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9D7C9717-7E9A-4AA7-9535-F6208E423E5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alcul 2" sheetId="8" r:id="rId1"/>
    <sheet name="Calcul 1" sheetId="9" r:id="rId2"/>
    <sheet name="Bdd" sheetId="11" r:id="rId3"/>
    <sheet name="Trame2" sheetId="18" r:id="rId4"/>
    <sheet name="Trame1" sheetId="20" r:id="rId5"/>
  </sheets>
  <functionGroups builtInGroupCount="19"/>
  <definedNames>
    <definedName name="An_Ref1" localSheetId="1">'Calcul 1'!$G$26</definedName>
    <definedName name="An_Ref2" localSheetId="0">'Calcul 2'!$H$26</definedName>
    <definedName name="Cycle1">Bdd!$N$2:$O$8</definedName>
    <definedName name="Cycle2">Bdd!$AC$2:$AD$17</definedName>
    <definedName name="Départ1" localSheetId="1">'Calcul 1'!$B$22</definedName>
    <definedName name="Départ2" localSheetId="0">'Calcul 2'!$D$25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A3" i="9" l="1"/>
  <c r="CA2" i="9"/>
  <c r="BX3" i="9"/>
  <c r="BX2" i="9"/>
  <c r="BU3" i="9"/>
  <c r="BU4" i="9" s="1"/>
  <c r="BU2" i="9"/>
  <c r="BR3" i="9"/>
  <c r="BR2" i="9"/>
  <c r="BO3" i="9"/>
  <c r="BO4" i="9" s="1"/>
  <c r="BO2" i="9"/>
  <c r="BL3" i="9"/>
  <c r="BL4" i="9" s="1"/>
  <c r="BL2" i="9"/>
  <c r="BI3" i="9"/>
  <c r="BI4" i="9" s="1"/>
  <c r="BJ4" i="9" s="1"/>
  <c r="BI2" i="9"/>
  <c r="BF3" i="9"/>
  <c r="BF4" i="9" s="1"/>
  <c r="BF2" i="9"/>
  <c r="BC3" i="9"/>
  <c r="BC4" i="9" s="1"/>
  <c r="BC2" i="9"/>
  <c r="AZ3" i="9"/>
  <c r="AZ4" i="9" s="1"/>
  <c r="AZ2" i="9"/>
  <c r="AW3" i="9"/>
  <c r="AW4" i="9" s="1"/>
  <c r="AX4" i="9" s="1"/>
  <c r="AW2" i="9"/>
  <c r="AT3" i="9"/>
  <c r="AT4" i="9" s="1"/>
  <c r="AU4" i="9" s="1"/>
  <c r="AT2" i="9"/>
  <c r="AQ2" i="9"/>
  <c r="BR4" i="9"/>
  <c r="BS4" i="9" s="1"/>
  <c r="BX4" i="9"/>
  <c r="BY4" i="9" s="1"/>
  <c r="CA4" i="9"/>
  <c r="CB4" i="9" s="1"/>
  <c r="B27" i="8"/>
  <c r="CA2" i="8"/>
  <c r="CA3" i="8"/>
  <c r="CA4" i="8"/>
  <c r="CB4" i="8"/>
  <c r="CA5" i="8"/>
  <c r="CB5" i="8"/>
  <c r="CA6" i="8"/>
  <c r="CB6" i="8"/>
  <c r="CA7" i="8"/>
  <c r="CB7" i="8"/>
  <c r="CA8" i="8"/>
  <c r="CB8" i="8"/>
  <c r="CA9" i="8"/>
  <c r="CB9" i="8"/>
  <c r="CA10" i="8"/>
  <c r="CB10" i="8"/>
  <c r="CA11" i="8"/>
  <c r="CB11" i="8"/>
  <c r="CA12" i="8"/>
  <c r="CB12" i="8"/>
  <c r="CA13" i="8"/>
  <c r="CB13" i="8" s="1"/>
  <c r="CA14" i="8"/>
  <c r="CB14" i="8" s="1"/>
  <c r="CA15" i="8"/>
  <c r="CB15" i="8"/>
  <c r="CA16" i="8"/>
  <c r="CB16" i="8"/>
  <c r="CA17" i="8"/>
  <c r="CB17" i="8"/>
  <c r="CA18" i="8"/>
  <c r="CB18" i="8"/>
  <c r="CA19" i="8"/>
  <c r="CB19" i="8"/>
  <c r="CA20" i="8"/>
  <c r="CB20" i="8"/>
  <c r="CA21" i="8"/>
  <c r="CB21" i="8"/>
  <c r="CA22" i="8"/>
  <c r="CB22" i="8"/>
  <c r="CA23" i="8"/>
  <c r="CB23" i="8"/>
  <c r="CA24" i="8"/>
  <c r="CB24" i="8"/>
  <c r="CA25" i="8"/>
  <c r="CB25" i="8"/>
  <c r="CA26" i="8"/>
  <c r="CB26" i="8" s="1"/>
  <c r="CA27" i="8"/>
  <c r="CB27" i="8" s="1"/>
  <c r="CA28" i="8"/>
  <c r="CB28" i="8"/>
  <c r="CA29" i="8"/>
  <c r="CB29" i="8"/>
  <c r="CA30" i="8"/>
  <c r="CB30" i="8"/>
  <c r="CA31" i="8"/>
  <c r="CB31" i="8"/>
  <c r="CA32" i="8"/>
  <c r="CB32" i="8"/>
  <c r="CA33" i="8"/>
  <c r="CB33" i="8"/>
  <c r="CA34" i="8"/>
  <c r="CB34" i="8"/>
  <c r="BR5" i="9" l="1"/>
  <c r="CA5" i="9"/>
  <c r="BX5" i="9"/>
  <c r="BY5" i="9" s="1"/>
  <c r="BO5" i="9"/>
  <c r="BP4" i="9"/>
  <c r="BM4" i="9"/>
  <c r="BL5" i="9"/>
  <c r="BM5" i="9" s="1"/>
  <c r="BG4" i="9"/>
  <c r="BF5" i="9"/>
  <c r="BD4" i="9"/>
  <c r="BC5" i="9"/>
  <c r="BA4" i="9"/>
  <c r="AZ5" i="9"/>
  <c r="BA5" i="9" s="1"/>
  <c r="BV4" i="9"/>
  <c r="BU5" i="9"/>
  <c r="BL6" i="9"/>
  <c r="AZ6" i="9"/>
  <c r="BI5" i="9"/>
  <c r="AW5" i="9"/>
  <c r="AT5" i="9"/>
  <c r="AQ3" i="9"/>
  <c r="AQ4" i="9" s="1"/>
  <c r="AR4" i="9" s="1"/>
  <c r="AN3" i="9"/>
  <c r="AN4" i="9" s="1"/>
  <c r="AO4" i="9" s="1"/>
  <c r="AK3" i="9"/>
  <c r="AK4" i="9" s="1"/>
  <c r="AH3" i="9"/>
  <c r="AH4" i="9" s="1"/>
  <c r="AI4" i="9" s="1"/>
  <c r="AE3" i="9"/>
  <c r="AE4" i="9" s="1"/>
  <c r="AF4" i="9" s="1"/>
  <c r="AB3" i="9"/>
  <c r="AB4" i="9" s="1"/>
  <c r="AC4" i="9" s="1"/>
  <c r="Y3" i="9"/>
  <c r="Y4" i="9" s="1"/>
  <c r="Z4" i="9" s="1"/>
  <c r="V3" i="9"/>
  <c r="V4" i="9" s="1"/>
  <c r="W4" i="9" s="1"/>
  <c r="S3" i="9"/>
  <c r="S4" i="9" s="1"/>
  <c r="T4" i="9" s="1"/>
  <c r="P3" i="9"/>
  <c r="P4" i="9" s="1"/>
  <c r="Q4" i="9" s="1"/>
  <c r="M3" i="9"/>
  <c r="M4" i="9" s="1"/>
  <c r="N4" i="9" s="1"/>
  <c r="J3" i="9"/>
  <c r="J4" i="9" s="1"/>
  <c r="K4" i="9" s="1"/>
  <c r="AN2" i="9"/>
  <c r="AK2" i="9"/>
  <c r="AH2" i="9"/>
  <c r="AE2" i="9"/>
  <c r="AB2" i="9"/>
  <c r="Y2" i="9"/>
  <c r="V2" i="9"/>
  <c r="S2" i="9"/>
  <c r="P2" i="9"/>
  <c r="M2" i="9"/>
  <c r="J2" i="9"/>
  <c r="BX3" i="8"/>
  <c r="BX4" i="8" s="1"/>
  <c r="BU3" i="8"/>
  <c r="BU4" i="8" s="1"/>
  <c r="BR3" i="8"/>
  <c r="BR4" i="8" s="1"/>
  <c r="BO3" i="8"/>
  <c r="BO4" i="8" s="1"/>
  <c r="BL3" i="8"/>
  <c r="BL4" i="8" s="1"/>
  <c r="BI3" i="8"/>
  <c r="BI4" i="8" s="1"/>
  <c r="BF3" i="8"/>
  <c r="BF4" i="8" s="1"/>
  <c r="BC3" i="8"/>
  <c r="BC4" i="8" s="1"/>
  <c r="AZ3" i="8"/>
  <c r="AZ4" i="8" s="1"/>
  <c r="AW3" i="8"/>
  <c r="AW4" i="8" s="1"/>
  <c r="AT3" i="8"/>
  <c r="AT4" i="8" s="1"/>
  <c r="AQ3" i="8"/>
  <c r="AQ4" i="8" s="1"/>
  <c r="AR4" i="8" s="1"/>
  <c r="AN3" i="8"/>
  <c r="AN4" i="8" s="1"/>
  <c r="AO4" i="8" s="1"/>
  <c r="AK3" i="8"/>
  <c r="AK4" i="8" s="1"/>
  <c r="AL4" i="8" s="1"/>
  <c r="AH3" i="8"/>
  <c r="AH4" i="8" s="1"/>
  <c r="AI4" i="8" s="1"/>
  <c r="AE3" i="8"/>
  <c r="AE4" i="8" s="1"/>
  <c r="AF4" i="8" s="1"/>
  <c r="AB3" i="8"/>
  <c r="AB4" i="8" s="1"/>
  <c r="AC4" i="8" s="1"/>
  <c r="Y3" i="8"/>
  <c r="Y4" i="8" s="1"/>
  <c r="Z4" i="8" s="1"/>
  <c r="V3" i="8"/>
  <c r="V4" i="8" s="1"/>
  <c r="W4" i="8" s="1"/>
  <c r="S3" i="8"/>
  <c r="S4" i="8" s="1"/>
  <c r="T4" i="8" s="1"/>
  <c r="P3" i="8"/>
  <c r="P4" i="8" s="1"/>
  <c r="Q4" i="8" s="1"/>
  <c r="M3" i="8"/>
  <c r="M4" i="8" s="1"/>
  <c r="N4" i="8" s="1"/>
  <c r="J3" i="8"/>
  <c r="J4" i="8" s="1"/>
  <c r="K4" i="8" s="1"/>
  <c r="BX2" i="8"/>
  <c r="BU2" i="8"/>
  <c r="BR2" i="8"/>
  <c r="BO2" i="8"/>
  <c r="BL2" i="8"/>
  <c r="BI2" i="8"/>
  <c r="BF2" i="8"/>
  <c r="BC2" i="8"/>
  <c r="AZ2" i="8"/>
  <c r="AW2" i="8"/>
  <c r="AT2" i="8"/>
  <c r="AQ2" i="8"/>
  <c r="AN2" i="8"/>
  <c r="AK2" i="8"/>
  <c r="AH2" i="8"/>
  <c r="AE2" i="8"/>
  <c r="AB2" i="8"/>
  <c r="Y2" i="8"/>
  <c r="V2" i="8"/>
  <c r="S2" i="8"/>
  <c r="P2" i="8"/>
  <c r="M2" i="8"/>
  <c r="J2" i="8"/>
  <c r="BR6" i="9" l="1"/>
  <c r="BS5" i="9"/>
  <c r="CB5" i="9"/>
  <c r="CA6" i="9"/>
  <c r="BX6" i="9"/>
  <c r="BP5" i="9"/>
  <c r="BO6" i="9"/>
  <c r="BG5" i="9"/>
  <c r="BF6" i="9"/>
  <c r="BD5" i="9"/>
  <c r="BC6" i="9"/>
  <c r="BJ5" i="9"/>
  <c r="BI6" i="9"/>
  <c r="BA6" i="9"/>
  <c r="AZ7" i="9"/>
  <c r="BM6" i="9"/>
  <c r="BL7" i="9"/>
  <c r="BV5" i="9"/>
  <c r="BU6" i="9"/>
  <c r="BY6" i="9"/>
  <c r="BX7" i="9"/>
  <c r="AX5" i="9"/>
  <c r="AW6" i="9"/>
  <c r="AT6" i="9"/>
  <c r="AU5" i="9"/>
  <c r="AW5" i="8"/>
  <c r="AX4" i="8"/>
  <c r="BI5" i="8"/>
  <c r="BJ4" i="8"/>
  <c r="BU5" i="8"/>
  <c r="BV4" i="8"/>
  <c r="BA4" i="8"/>
  <c r="AZ5" i="8"/>
  <c r="BM4" i="8"/>
  <c r="BL5" i="8"/>
  <c r="BY4" i="8"/>
  <c r="BX5" i="8"/>
  <c r="BD4" i="8"/>
  <c r="BC5" i="8"/>
  <c r="BP4" i="8"/>
  <c r="BO5" i="8"/>
  <c r="AU4" i="8"/>
  <c r="AT5" i="8"/>
  <c r="BG4" i="8"/>
  <c r="BF5" i="8"/>
  <c r="BS4" i="8"/>
  <c r="BR5" i="8"/>
  <c r="A1" i="20"/>
  <c r="B1" i="20" s="1"/>
  <c r="AB5" i="8"/>
  <c r="AC5" i="8" s="1"/>
  <c r="AN5" i="8"/>
  <c r="AO5" i="8" s="1"/>
  <c r="V5" i="8"/>
  <c r="W5" i="8" s="1"/>
  <c r="AH5" i="8"/>
  <c r="AI5" i="8" s="1"/>
  <c r="A1" i="18"/>
  <c r="B1" i="18" s="1"/>
  <c r="P5" i="8"/>
  <c r="Q5" i="8" s="1"/>
  <c r="J5" i="9"/>
  <c r="K5" i="9" s="1"/>
  <c r="V5" i="9"/>
  <c r="W5" i="9" s="1"/>
  <c r="AH5" i="9"/>
  <c r="AI5" i="9" s="1"/>
  <c r="M5" i="9"/>
  <c r="N5" i="9" s="1"/>
  <c r="Y5" i="9"/>
  <c r="Z5" i="9" s="1"/>
  <c r="AL4" i="9"/>
  <c r="AK5" i="9"/>
  <c r="P5" i="9"/>
  <c r="Q5" i="9" s="1"/>
  <c r="AB5" i="9"/>
  <c r="AC5" i="9" s="1"/>
  <c r="AN5" i="9"/>
  <c r="AO5" i="9" s="1"/>
  <c r="S5" i="9"/>
  <c r="T5" i="9" s="1"/>
  <c r="AE5" i="9"/>
  <c r="AF5" i="9" s="1"/>
  <c r="AQ5" i="9"/>
  <c r="AR5" i="9" s="1"/>
  <c r="M5" i="8"/>
  <c r="N5" i="8" s="1"/>
  <c r="Y5" i="8"/>
  <c r="Z5" i="8" s="1"/>
  <c r="AK5" i="8"/>
  <c r="AL5" i="8" s="1"/>
  <c r="S5" i="8"/>
  <c r="T5" i="8" s="1"/>
  <c r="AE5" i="8"/>
  <c r="AF5" i="8" s="1"/>
  <c r="AQ5" i="8"/>
  <c r="AR5" i="8" s="1"/>
  <c r="J5" i="8"/>
  <c r="K5" i="8" s="1"/>
  <c r="BR7" i="9" l="1"/>
  <c r="BS6" i="9"/>
  <c r="CB6" i="9"/>
  <c r="CA7" i="9"/>
  <c r="BP6" i="9"/>
  <c r="BO7" i="9"/>
  <c r="BG6" i="9"/>
  <c r="BF7" i="9"/>
  <c r="BD6" i="9"/>
  <c r="BC7" i="9"/>
  <c r="BV6" i="9"/>
  <c r="BU7" i="9"/>
  <c r="BY7" i="9"/>
  <c r="BX8" i="9"/>
  <c r="BM7" i="9"/>
  <c r="BL8" i="9"/>
  <c r="BJ6" i="9"/>
  <c r="BI7" i="9"/>
  <c r="BA7" i="9"/>
  <c r="AZ8" i="9"/>
  <c r="AX6" i="9"/>
  <c r="AW7" i="9"/>
  <c r="AU6" i="9"/>
  <c r="AT7" i="9"/>
  <c r="BG5" i="8"/>
  <c r="BF6" i="8"/>
  <c r="BP5" i="8"/>
  <c r="BO6" i="8"/>
  <c r="BM5" i="8"/>
  <c r="BL6" i="8"/>
  <c r="BJ5" i="8"/>
  <c r="BI6" i="8"/>
  <c r="BS5" i="8"/>
  <c r="BR6" i="8"/>
  <c r="AU5" i="8"/>
  <c r="AT6" i="8"/>
  <c r="BD5" i="8"/>
  <c r="BC6" i="8"/>
  <c r="BY5" i="8"/>
  <c r="BX6" i="8"/>
  <c r="BA5" i="8"/>
  <c r="AZ6" i="8"/>
  <c r="BV5" i="8"/>
  <c r="BU6" i="8"/>
  <c r="AX5" i="8"/>
  <c r="AW6" i="8"/>
  <c r="A2" i="20"/>
  <c r="B2" i="20" s="1"/>
  <c r="V6" i="8"/>
  <c r="W6" i="8" s="1"/>
  <c r="A2" i="18"/>
  <c r="B2" i="18" s="1"/>
  <c r="AH6" i="8"/>
  <c r="AI6" i="8" s="1"/>
  <c r="AB6" i="8"/>
  <c r="AC6" i="8" s="1"/>
  <c r="P6" i="8"/>
  <c r="Q6" i="8" s="1"/>
  <c r="AN6" i="8"/>
  <c r="AO6" i="8" s="1"/>
  <c r="AE6" i="9"/>
  <c r="AF6" i="9" s="1"/>
  <c r="AN6" i="9"/>
  <c r="AO6" i="9" s="1"/>
  <c r="P6" i="9"/>
  <c r="Q6" i="9" s="1"/>
  <c r="Y6" i="9"/>
  <c r="Z6" i="9" s="1"/>
  <c r="AH6" i="9"/>
  <c r="AI6" i="9" s="1"/>
  <c r="J6" i="9"/>
  <c r="K6" i="9" s="1"/>
  <c r="AQ6" i="9"/>
  <c r="AR6" i="9" s="1"/>
  <c r="S6" i="9"/>
  <c r="T6" i="9" s="1"/>
  <c r="AB6" i="9"/>
  <c r="AC6" i="9" s="1"/>
  <c r="AK6" i="9"/>
  <c r="AL5" i="9"/>
  <c r="M6" i="9"/>
  <c r="N6" i="9" s="1"/>
  <c r="V6" i="9"/>
  <c r="W6" i="9" s="1"/>
  <c r="AK6" i="8"/>
  <c r="AL6" i="8" s="1"/>
  <c r="M6" i="8"/>
  <c r="N6" i="8" s="1"/>
  <c r="AQ6" i="8"/>
  <c r="AR6" i="8" s="1"/>
  <c r="S6" i="8"/>
  <c r="T6" i="8" s="1"/>
  <c r="Y6" i="8"/>
  <c r="Z6" i="8" s="1"/>
  <c r="J6" i="8"/>
  <c r="K6" i="8" s="1"/>
  <c r="AE6" i="8"/>
  <c r="AF6" i="8" s="1"/>
  <c r="BS7" i="9" l="1"/>
  <c r="BR8" i="9"/>
  <c r="CB7" i="9"/>
  <c r="CA8" i="9"/>
  <c r="BO8" i="9"/>
  <c r="BP7" i="9"/>
  <c r="BG7" i="9"/>
  <c r="BF8" i="9"/>
  <c r="BC8" i="9"/>
  <c r="BD7" i="9"/>
  <c r="BY8" i="9"/>
  <c r="BX9" i="9"/>
  <c r="BV7" i="9"/>
  <c r="BU8" i="9"/>
  <c r="BA8" i="9"/>
  <c r="AZ9" i="9"/>
  <c r="BJ7" i="9"/>
  <c r="BI8" i="9"/>
  <c r="BM8" i="9"/>
  <c r="BL9" i="9"/>
  <c r="AX7" i="9"/>
  <c r="AW8" i="9"/>
  <c r="AU7" i="9"/>
  <c r="AT8" i="9"/>
  <c r="BU7" i="8"/>
  <c r="BV6" i="8"/>
  <c r="BA6" i="8"/>
  <c r="AZ7" i="8"/>
  <c r="BD6" i="8"/>
  <c r="BC7" i="8"/>
  <c r="BS6" i="8"/>
  <c r="BR7" i="8"/>
  <c r="BJ6" i="8"/>
  <c r="BI7" i="8"/>
  <c r="BP6" i="8"/>
  <c r="BO7" i="8"/>
  <c r="BG6" i="8"/>
  <c r="BF7" i="8"/>
  <c r="AX6" i="8"/>
  <c r="AW7" i="8"/>
  <c r="BY6" i="8"/>
  <c r="BX7" i="8"/>
  <c r="AT7" i="8"/>
  <c r="AU6" i="8"/>
  <c r="BL7" i="8"/>
  <c r="BM6" i="8"/>
  <c r="A3" i="18"/>
  <c r="B3" i="18" s="1"/>
  <c r="V7" i="8"/>
  <c r="W7" i="8" s="1"/>
  <c r="AH7" i="8"/>
  <c r="AI7" i="8" s="1"/>
  <c r="A3" i="20"/>
  <c r="B3" i="20" s="1"/>
  <c r="AB7" i="8"/>
  <c r="AC7" i="8" s="1"/>
  <c r="AN7" i="8"/>
  <c r="AO7" i="8" s="1"/>
  <c r="P7" i="8"/>
  <c r="Q7" i="8" s="1"/>
  <c r="V7" i="9"/>
  <c r="W7" i="9" s="1"/>
  <c r="AK7" i="9"/>
  <c r="AL6" i="9"/>
  <c r="S7" i="9"/>
  <c r="T7" i="9" s="1"/>
  <c r="Y7" i="9"/>
  <c r="Z7" i="9" s="1"/>
  <c r="AN7" i="9"/>
  <c r="AO7" i="9" s="1"/>
  <c r="M7" i="9"/>
  <c r="N7" i="9" s="1"/>
  <c r="AB7" i="9"/>
  <c r="AC7" i="9" s="1"/>
  <c r="AQ7" i="9"/>
  <c r="AR7" i="9" s="1"/>
  <c r="J7" i="9"/>
  <c r="K7" i="9" s="1"/>
  <c r="AH7" i="9"/>
  <c r="AI7" i="9" s="1"/>
  <c r="P7" i="9"/>
  <c r="Q7" i="9" s="1"/>
  <c r="AE7" i="9"/>
  <c r="AF7" i="9" s="1"/>
  <c r="Y7" i="8"/>
  <c r="Z7" i="8" s="1"/>
  <c r="M7" i="8"/>
  <c r="N7" i="8" s="1"/>
  <c r="S7" i="8"/>
  <c r="T7" i="8" s="1"/>
  <c r="AE7" i="8"/>
  <c r="AF7" i="8" s="1"/>
  <c r="AK7" i="8"/>
  <c r="AL7" i="8" s="1"/>
  <c r="J7" i="8"/>
  <c r="K7" i="8" s="1"/>
  <c r="AQ7" i="8"/>
  <c r="AR7" i="8" s="1"/>
  <c r="BS8" i="9" l="1"/>
  <c r="BR9" i="9"/>
  <c r="CA9" i="9"/>
  <c r="CB8" i="9"/>
  <c r="BO9" i="9"/>
  <c r="BP8" i="9"/>
  <c r="BG8" i="9"/>
  <c r="BF9" i="9"/>
  <c r="BC9" i="9"/>
  <c r="BD8" i="9"/>
  <c r="BJ8" i="9"/>
  <c r="BI9" i="9"/>
  <c r="BY9" i="9"/>
  <c r="BX10" i="9"/>
  <c r="BM9" i="9"/>
  <c r="BL10" i="9"/>
  <c r="BA9" i="9"/>
  <c r="AZ10" i="9"/>
  <c r="BV8" i="9"/>
  <c r="BU9" i="9"/>
  <c r="AX8" i="9"/>
  <c r="AW9" i="9"/>
  <c r="AU8" i="9"/>
  <c r="AT9" i="9"/>
  <c r="A4" i="18"/>
  <c r="B4" i="18" s="1"/>
  <c r="BG7" i="8"/>
  <c r="BF8" i="8"/>
  <c r="BD7" i="8"/>
  <c r="BC8" i="8"/>
  <c r="BM7" i="8"/>
  <c r="BL8" i="8"/>
  <c r="BY7" i="8"/>
  <c r="BX8" i="8"/>
  <c r="AU7" i="8"/>
  <c r="AT8" i="8"/>
  <c r="BO8" i="8"/>
  <c r="BP7" i="8"/>
  <c r="BJ7" i="8"/>
  <c r="BI8" i="8"/>
  <c r="BS7" i="8"/>
  <c r="BR8" i="8"/>
  <c r="BA7" i="8"/>
  <c r="AZ8" i="8"/>
  <c r="AX7" i="8"/>
  <c r="AW8" i="8"/>
  <c r="BV7" i="8"/>
  <c r="BU8" i="8"/>
  <c r="AH8" i="8"/>
  <c r="AI8" i="8" s="1"/>
  <c r="V8" i="8"/>
  <c r="W8" i="8" s="1"/>
  <c r="A4" i="20"/>
  <c r="B4" i="20" s="1"/>
  <c r="P8" i="8"/>
  <c r="Q8" i="8" s="1"/>
  <c r="AB8" i="8"/>
  <c r="AC8" i="8" s="1"/>
  <c r="AN8" i="8"/>
  <c r="AO8" i="8" s="1"/>
  <c r="A5" i="18"/>
  <c r="B5" i="18" s="1"/>
  <c r="AE8" i="9"/>
  <c r="AF8" i="9" s="1"/>
  <c r="P8" i="9"/>
  <c r="Q8" i="9" s="1"/>
  <c r="J8" i="9"/>
  <c r="K8" i="9" s="1"/>
  <c r="AQ8" i="9"/>
  <c r="AR8" i="9" s="1"/>
  <c r="AB8" i="9"/>
  <c r="AC8" i="9" s="1"/>
  <c r="M8" i="9"/>
  <c r="N8" i="9" s="1"/>
  <c r="AL7" i="9"/>
  <c r="AK8" i="9"/>
  <c r="V8" i="9"/>
  <c r="W8" i="9" s="1"/>
  <c r="AH8" i="9"/>
  <c r="AI8" i="9" s="1"/>
  <c r="AN8" i="9"/>
  <c r="AO8" i="9" s="1"/>
  <c r="Y8" i="9"/>
  <c r="Z8" i="9" s="1"/>
  <c r="S8" i="9"/>
  <c r="T8" i="9" s="1"/>
  <c r="J8" i="8"/>
  <c r="K8" i="8" s="1"/>
  <c r="AK8" i="8"/>
  <c r="AL8" i="8" s="1"/>
  <c r="AQ8" i="8"/>
  <c r="AR8" i="8" s="1"/>
  <c r="AE8" i="8"/>
  <c r="AF8" i="8" s="1"/>
  <c r="M8" i="8"/>
  <c r="N8" i="8" s="1"/>
  <c r="Y8" i="8"/>
  <c r="Z8" i="8" s="1"/>
  <c r="S8" i="8"/>
  <c r="T8" i="8" s="1"/>
  <c r="BS9" i="9" l="1"/>
  <c r="BR10" i="9"/>
  <c r="CB9" i="9"/>
  <c r="CA10" i="9"/>
  <c r="BP9" i="9"/>
  <c r="BO10" i="9"/>
  <c r="BG9" i="9"/>
  <c r="BF10" i="9"/>
  <c r="BC10" i="9"/>
  <c r="BD9" i="9"/>
  <c r="BV9" i="9"/>
  <c r="BU10" i="9"/>
  <c r="BM10" i="9"/>
  <c r="BL11" i="9"/>
  <c r="BJ9" i="9"/>
  <c r="BI10" i="9"/>
  <c r="BA10" i="9"/>
  <c r="AZ11" i="9"/>
  <c r="BY10" i="9"/>
  <c r="BX11" i="9"/>
  <c r="AX9" i="9"/>
  <c r="AW10" i="9"/>
  <c r="AT10" i="9"/>
  <c r="AU9" i="9"/>
  <c r="AH9" i="8"/>
  <c r="AI9" i="8" s="1"/>
  <c r="BA8" i="8"/>
  <c r="AZ9" i="8"/>
  <c r="AU8" i="8"/>
  <c r="AT9" i="8"/>
  <c r="BY8" i="8"/>
  <c r="BX9" i="8"/>
  <c r="BG8" i="8"/>
  <c r="BF9" i="8"/>
  <c r="BP8" i="8"/>
  <c r="BO9" i="8"/>
  <c r="BV8" i="8"/>
  <c r="BU9" i="8"/>
  <c r="V9" i="8"/>
  <c r="W9" i="8" s="1"/>
  <c r="AX8" i="8"/>
  <c r="AW9" i="8"/>
  <c r="BS8" i="8"/>
  <c r="BR9" i="8"/>
  <c r="BI9" i="8"/>
  <c r="BJ8" i="8"/>
  <c r="BL9" i="8"/>
  <c r="BM8" i="8"/>
  <c r="BD8" i="8"/>
  <c r="BC9" i="8"/>
  <c r="A5" i="20"/>
  <c r="B5" i="20" s="1"/>
  <c r="AN9" i="8"/>
  <c r="AO9" i="8" s="1"/>
  <c r="P9" i="8"/>
  <c r="Q9" i="8" s="1"/>
  <c r="AB9" i="8"/>
  <c r="AC9" i="8" s="1"/>
  <c r="A6" i="18"/>
  <c r="B6" i="18" s="1"/>
  <c r="AH9" i="9"/>
  <c r="AI9" i="9" s="1"/>
  <c r="AK9" i="9"/>
  <c r="AL8" i="9"/>
  <c r="J9" i="9"/>
  <c r="K9" i="9" s="1"/>
  <c r="P9" i="9"/>
  <c r="Q9" i="9" s="1"/>
  <c r="AE9" i="9"/>
  <c r="AF9" i="9" s="1"/>
  <c r="S9" i="9"/>
  <c r="T9" i="9" s="1"/>
  <c r="Y9" i="9"/>
  <c r="Z9" i="9" s="1"/>
  <c r="V9" i="9"/>
  <c r="W9" i="9" s="1"/>
  <c r="M9" i="9"/>
  <c r="N9" i="9" s="1"/>
  <c r="AN9" i="9"/>
  <c r="AO9" i="9" s="1"/>
  <c r="AB9" i="9"/>
  <c r="AC9" i="9" s="1"/>
  <c r="AQ9" i="9"/>
  <c r="AR9" i="9" s="1"/>
  <c r="J9" i="8"/>
  <c r="K9" i="8" s="1"/>
  <c r="S9" i="8"/>
  <c r="T9" i="8" s="1"/>
  <c r="AH10" i="8"/>
  <c r="AI10" i="8" s="1"/>
  <c r="V10" i="8"/>
  <c r="W10" i="8" s="1"/>
  <c r="Y9" i="8"/>
  <c r="Z9" i="8" s="1"/>
  <c r="M9" i="8"/>
  <c r="N9" i="8" s="1"/>
  <c r="AE9" i="8"/>
  <c r="AF9" i="8" s="1"/>
  <c r="AK9" i="8"/>
  <c r="AL9" i="8" s="1"/>
  <c r="AQ9" i="8"/>
  <c r="AR9" i="8" s="1"/>
  <c r="BR11" i="9" l="1"/>
  <c r="BS10" i="9"/>
  <c r="CB10" i="9"/>
  <c r="CA11" i="9"/>
  <c r="BP10" i="9"/>
  <c r="BO11" i="9"/>
  <c r="BG10" i="9"/>
  <c r="BF11" i="9"/>
  <c r="BD10" i="9"/>
  <c r="BC11" i="9"/>
  <c r="BJ10" i="9"/>
  <c r="BI11" i="9"/>
  <c r="BY11" i="9"/>
  <c r="BX12" i="9"/>
  <c r="BL12" i="9"/>
  <c r="BM11" i="9"/>
  <c r="BA11" i="9"/>
  <c r="AZ12" i="9"/>
  <c r="BV10" i="9"/>
  <c r="BU11" i="9"/>
  <c r="AX10" i="9"/>
  <c r="AW11" i="9"/>
  <c r="AU10" i="9"/>
  <c r="AT11" i="9"/>
  <c r="BA9" i="8"/>
  <c r="AZ10" i="8"/>
  <c r="BU10" i="8"/>
  <c r="BV9" i="8"/>
  <c r="BM9" i="8"/>
  <c r="BL10" i="8"/>
  <c r="BP9" i="8"/>
  <c r="BO10" i="8"/>
  <c r="BG9" i="8"/>
  <c r="BF10" i="8"/>
  <c r="BY9" i="8"/>
  <c r="BX10" i="8"/>
  <c r="BR10" i="8"/>
  <c r="BS9" i="8"/>
  <c r="AX9" i="8"/>
  <c r="AW10" i="8"/>
  <c r="AU9" i="8"/>
  <c r="AT10" i="8"/>
  <c r="BD9" i="8"/>
  <c r="BC10" i="8"/>
  <c r="BJ9" i="8"/>
  <c r="BI10" i="8"/>
  <c r="A6" i="20"/>
  <c r="B6" i="20" s="1"/>
  <c r="AB10" i="8"/>
  <c r="AC10" i="8" s="1"/>
  <c r="P10" i="8"/>
  <c r="Q10" i="8" s="1"/>
  <c r="AN10" i="8"/>
  <c r="AO10" i="8" s="1"/>
  <c r="A7" i="18"/>
  <c r="B7" i="18" s="1"/>
  <c r="AQ10" i="9"/>
  <c r="AR10" i="9" s="1"/>
  <c r="AB10" i="9"/>
  <c r="AC10" i="9" s="1"/>
  <c r="AN10" i="9"/>
  <c r="AO10" i="9" s="1"/>
  <c r="AE10" i="9"/>
  <c r="AF10" i="9" s="1"/>
  <c r="P10" i="9"/>
  <c r="Q10" i="9" s="1"/>
  <c r="J10" i="9"/>
  <c r="K10" i="9" s="1"/>
  <c r="AK10" i="9"/>
  <c r="AL9" i="9"/>
  <c r="M10" i="9"/>
  <c r="N10" i="9" s="1"/>
  <c r="V10" i="9"/>
  <c r="W10" i="9" s="1"/>
  <c r="Y10" i="9"/>
  <c r="Z10" i="9" s="1"/>
  <c r="S10" i="9"/>
  <c r="T10" i="9" s="1"/>
  <c r="AH10" i="9"/>
  <c r="AI10" i="9" s="1"/>
  <c r="M10" i="8"/>
  <c r="N10" i="8" s="1"/>
  <c r="S10" i="8"/>
  <c r="T10" i="8" s="1"/>
  <c r="V11" i="8"/>
  <c r="W11" i="8" s="1"/>
  <c r="AH11" i="8"/>
  <c r="AI11" i="8" s="1"/>
  <c r="AE10" i="8"/>
  <c r="AF10" i="8" s="1"/>
  <c r="Y10" i="8"/>
  <c r="Z10" i="8" s="1"/>
  <c r="AQ10" i="8"/>
  <c r="AR10" i="8" s="1"/>
  <c r="AK10" i="8"/>
  <c r="AL10" i="8" s="1"/>
  <c r="J10" i="8"/>
  <c r="K10" i="8" s="1"/>
  <c r="BS11" i="9" l="1"/>
  <c r="BR12" i="9"/>
  <c r="CB11" i="9"/>
  <c r="CA12" i="9"/>
  <c r="BP11" i="9"/>
  <c r="BO12" i="9"/>
  <c r="BF12" i="9"/>
  <c r="BG11" i="9"/>
  <c r="BD11" i="9"/>
  <c r="BC12" i="9"/>
  <c r="BV11" i="9"/>
  <c r="BU12" i="9"/>
  <c r="BY12" i="9"/>
  <c r="BX13" i="9"/>
  <c r="BA12" i="9"/>
  <c r="AZ13" i="9"/>
  <c r="BJ11" i="9"/>
  <c r="BI12" i="9"/>
  <c r="BM12" i="9"/>
  <c r="BL13" i="9"/>
  <c r="AX11" i="9"/>
  <c r="AW12" i="9"/>
  <c r="AT12" i="9"/>
  <c r="AU11" i="9"/>
  <c r="AW11" i="8"/>
  <c r="AX10" i="8"/>
  <c r="BY10" i="8"/>
  <c r="BX11" i="8"/>
  <c r="BF11" i="8"/>
  <c r="BG10" i="8"/>
  <c r="BP10" i="8"/>
  <c r="BO11" i="8"/>
  <c r="BM10" i="8"/>
  <c r="BL11" i="8"/>
  <c r="AZ11" i="8"/>
  <c r="BA10" i="8"/>
  <c r="BD10" i="8"/>
  <c r="BC11" i="8"/>
  <c r="BU11" i="8"/>
  <c r="BV10" i="8"/>
  <c r="AU10" i="8"/>
  <c r="AT11" i="8"/>
  <c r="BI11" i="8"/>
  <c r="BJ10" i="8"/>
  <c r="BS10" i="8"/>
  <c r="BR11" i="8"/>
  <c r="A7" i="20"/>
  <c r="B7" i="20" s="1"/>
  <c r="AN11" i="8"/>
  <c r="AO11" i="8" s="1"/>
  <c r="AB11" i="8"/>
  <c r="AC11" i="8" s="1"/>
  <c r="P11" i="8"/>
  <c r="Q11" i="8" s="1"/>
  <c r="A8" i="18"/>
  <c r="B8" i="18" s="1"/>
  <c r="AH11" i="9"/>
  <c r="AI11" i="9" s="1"/>
  <c r="S11" i="9"/>
  <c r="T11" i="9" s="1"/>
  <c r="M11" i="9"/>
  <c r="N11" i="9" s="1"/>
  <c r="AK11" i="9"/>
  <c r="AL10" i="9"/>
  <c r="AN11" i="9"/>
  <c r="AO11" i="9" s="1"/>
  <c r="Y11" i="9"/>
  <c r="Z11" i="9" s="1"/>
  <c r="V11" i="9"/>
  <c r="W11" i="9" s="1"/>
  <c r="J11" i="9"/>
  <c r="K11" i="9" s="1"/>
  <c r="P11" i="9"/>
  <c r="Q11" i="9" s="1"/>
  <c r="AE11" i="9"/>
  <c r="AF11" i="9" s="1"/>
  <c r="AB11" i="9"/>
  <c r="AC11" i="9" s="1"/>
  <c r="AQ11" i="9"/>
  <c r="AR11" i="9" s="1"/>
  <c r="V12" i="8"/>
  <c r="W12" i="8" s="1"/>
  <c r="AQ11" i="8"/>
  <c r="AR11" i="8" s="1"/>
  <c r="AE11" i="8"/>
  <c r="AF11" i="8" s="1"/>
  <c r="AH12" i="8"/>
  <c r="AI12" i="8" s="1"/>
  <c r="S11" i="8"/>
  <c r="T11" i="8" s="1"/>
  <c r="M11" i="8"/>
  <c r="N11" i="8" s="1"/>
  <c r="J11" i="8"/>
  <c r="K11" i="8" s="1"/>
  <c r="AK11" i="8"/>
  <c r="AL11" i="8" s="1"/>
  <c r="Y11" i="8"/>
  <c r="Z11" i="8" s="1"/>
  <c r="BR13" i="9" l="1"/>
  <c r="BS12" i="9"/>
  <c r="CB12" i="9"/>
  <c r="CA13" i="9"/>
  <c r="BP12" i="9"/>
  <c r="BO13" i="9"/>
  <c r="BG12" i="9"/>
  <c r="BF13" i="9"/>
  <c r="BD12" i="9"/>
  <c r="BC13" i="9"/>
  <c r="BJ12" i="9"/>
  <c r="BI13" i="9"/>
  <c r="BA13" i="9"/>
  <c r="AZ14" i="9"/>
  <c r="BX14" i="9"/>
  <c r="BY13" i="9"/>
  <c r="BV12" i="9"/>
  <c r="BU13" i="9"/>
  <c r="BM13" i="9"/>
  <c r="BL14" i="9"/>
  <c r="AX12" i="9"/>
  <c r="AW13" i="9"/>
  <c r="AU12" i="9"/>
  <c r="AT13" i="9"/>
  <c r="BR12" i="8"/>
  <c r="BS11" i="8"/>
  <c r="AU11" i="8"/>
  <c r="AT12" i="8"/>
  <c r="BC12" i="8"/>
  <c r="BD11" i="8"/>
  <c r="BO12" i="8"/>
  <c r="BP11" i="8"/>
  <c r="BA11" i="8"/>
  <c r="AZ12" i="8"/>
  <c r="BG11" i="8"/>
  <c r="BF12" i="8"/>
  <c r="AX11" i="8"/>
  <c r="AW12" i="8"/>
  <c r="BJ11" i="8"/>
  <c r="BI12" i="8"/>
  <c r="BM11" i="8"/>
  <c r="BL12" i="8"/>
  <c r="BY11" i="8"/>
  <c r="BX12" i="8"/>
  <c r="BV11" i="8"/>
  <c r="BU12" i="8"/>
  <c r="A8" i="20"/>
  <c r="B8" i="20" s="1"/>
  <c r="AN12" i="8"/>
  <c r="AO12" i="8" s="1"/>
  <c r="AB12" i="8"/>
  <c r="AC12" i="8" s="1"/>
  <c r="P12" i="8"/>
  <c r="Q12" i="8" s="1"/>
  <c r="A9" i="18"/>
  <c r="B9" i="18" s="1"/>
  <c r="AQ12" i="9"/>
  <c r="AR12" i="9" s="1"/>
  <c r="AE12" i="9"/>
  <c r="AF12" i="9" s="1"/>
  <c r="V12" i="9"/>
  <c r="W12" i="9" s="1"/>
  <c r="AN12" i="9"/>
  <c r="AO12" i="9" s="1"/>
  <c r="AK12" i="9"/>
  <c r="AL11" i="9"/>
  <c r="AH12" i="9"/>
  <c r="AI12" i="9" s="1"/>
  <c r="AB12" i="9"/>
  <c r="AC12" i="9" s="1"/>
  <c r="P12" i="9"/>
  <c r="Q12" i="9" s="1"/>
  <c r="J12" i="9"/>
  <c r="K12" i="9" s="1"/>
  <c r="Y12" i="9"/>
  <c r="Z12" i="9" s="1"/>
  <c r="M12" i="9"/>
  <c r="N12" i="9" s="1"/>
  <c r="S12" i="9"/>
  <c r="T12" i="9" s="1"/>
  <c r="Y12" i="8"/>
  <c r="Z12" i="8" s="1"/>
  <c r="AK12" i="8"/>
  <c r="AL12" i="8" s="1"/>
  <c r="J12" i="8"/>
  <c r="K12" i="8" s="1"/>
  <c r="M12" i="8"/>
  <c r="N12" i="8" s="1"/>
  <c r="S12" i="8"/>
  <c r="T12" i="8" s="1"/>
  <c r="AH13" i="8"/>
  <c r="AI13" i="8" s="1"/>
  <c r="AE12" i="8"/>
  <c r="AF12" i="8" s="1"/>
  <c r="AQ12" i="8"/>
  <c r="AR12" i="8" s="1"/>
  <c r="V13" i="8"/>
  <c r="W13" i="8" s="1"/>
  <c r="BR14" i="9" l="1"/>
  <c r="BS13" i="9"/>
  <c r="CA14" i="9"/>
  <c r="CB13" i="9"/>
  <c r="BO14" i="9"/>
  <c r="BP13" i="9"/>
  <c r="BF14" i="9"/>
  <c r="BG13" i="9"/>
  <c r="BD13" i="9"/>
  <c r="BC14" i="9"/>
  <c r="BY14" i="9"/>
  <c r="BX15" i="9"/>
  <c r="BM14" i="9"/>
  <c r="BL15" i="9"/>
  <c r="BV13" i="9"/>
  <c r="BU14" i="9"/>
  <c r="BA14" i="9"/>
  <c r="AZ15" i="9"/>
  <c r="BJ13" i="9"/>
  <c r="BI14" i="9"/>
  <c r="AX13" i="9"/>
  <c r="AW14" i="9"/>
  <c r="AT14" i="9"/>
  <c r="AU13" i="9"/>
  <c r="BP12" i="8"/>
  <c r="BO13" i="8"/>
  <c r="BS12" i="8"/>
  <c r="BR13" i="8"/>
  <c r="BV12" i="8"/>
  <c r="BU13" i="8"/>
  <c r="BX13" i="8"/>
  <c r="BY12" i="8"/>
  <c r="AX12" i="8"/>
  <c r="AW13" i="8"/>
  <c r="BG12" i="8"/>
  <c r="BF13" i="8"/>
  <c r="BA12" i="8"/>
  <c r="AZ13" i="8"/>
  <c r="BD12" i="8"/>
  <c r="BC13" i="8"/>
  <c r="BM12" i="8"/>
  <c r="BL13" i="8"/>
  <c r="BI13" i="8"/>
  <c r="BJ12" i="8"/>
  <c r="AU12" i="8"/>
  <c r="AT13" i="8"/>
  <c r="A9" i="20"/>
  <c r="B9" i="20" s="1"/>
  <c r="P13" i="8"/>
  <c r="Q13" i="8" s="1"/>
  <c r="AN13" i="8"/>
  <c r="AO13" i="8" s="1"/>
  <c r="AB13" i="8"/>
  <c r="AC13" i="8" s="1"/>
  <c r="A10" i="18"/>
  <c r="B10" i="18" s="1"/>
  <c r="M13" i="9"/>
  <c r="N13" i="9" s="1"/>
  <c r="Y13" i="9"/>
  <c r="Z13" i="9" s="1"/>
  <c r="J13" i="9"/>
  <c r="K13" i="9" s="1"/>
  <c r="AH13" i="9"/>
  <c r="AI13" i="9" s="1"/>
  <c r="S13" i="9"/>
  <c r="T13" i="9" s="1"/>
  <c r="P13" i="9"/>
  <c r="Q13" i="9" s="1"/>
  <c r="AB13" i="9"/>
  <c r="AC13" i="9" s="1"/>
  <c r="AK13" i="9"/>
  <c r="AL12" i="9"/>
  <c r="AN13" i="9"/>
  <c r="AO13" i="9" s="1"/>
  <c r="V13" i="9"/>
  <c r="W13" i="9" s="1"/>
  <c r="AE13" i="9"/>
  <c r="AF13" i="9" s="1"/>
  <c r="AQ13" i="9"/>
  <c r="AR13" i="9" s="1"/>
  <c r="AQ13" i="8"/>
  <c r="AR13" i="8" s="1"/>
  <c r="Y13" i="8"/>
  <c r="Z13" i="8" s="1"/>
  <c r="AE13" i="8"/>
  <c r="AF13" i="8" s="1"/>
  <c r="AH14" i="8"/>
  <c r="AI14" i="8" s="1"/>
  <c r="S13" i="8"/>
  <c r="T13" i="8" s="1"/>
  <c r="M13" i="8"/>
  <c r="N13" i="8" s="1"/>
  <c r="AK13" i="8"/>
  <c r="AL13" i="8" s="1"/>
  <c r="V14" i="8"/>
  <c r="W14" i="8" s="1"/>
  <c r="J13" i="8"/>
  <c r="K13" i="8" s="1"/>
  <c r="BS14" i="9" l="1"/>
  <c r="BR15" i="9"/>
  <c r="CB14" i="9"/>
  <c r="CA15" i="9"/>
  <c r="BP14" i="9"/>
  <c r="BO15" i="9"/>
  <c r="BG14" i="9"/>
  <c r="BF15" i="9"/>
  <c r="BD14" i="9"/>
  <c r="BC15" i="9"/>
  <c r="BM15" i="9"/>
  <c r="BL16" i="9"/>
  <c r="BV14" i="9"/>
  <c r="BU15" i="9"/>
  <c r="BI15" i="9"/>
  <c r="BJ14" i="9"/>
  <c r="BA15" i="9"/>
  <c r="AZ16" i="9"/>
  <c r="BY15" i="9"/>
  <c r="BX16" i="9"/>
  <c r="AX14" i="9"/>
  <c r="AW15" i="9"/>
  <c r="AU14" i="9"/>
  <c r="AT15" i="9"/>
  <c r="AW14" i="8"/>
  <c r="AX13" i="8"/>
  <c r="BR14" i="8"/>
  <c r="BS13" i="8"/>
  <c r="BP13" i="8"/>
  <c r="BO14" i="8"/>
  <c r="BJ13" i="8"/>
  <c r="BI14" i="8"/>
  <c r="BX14" i="8"/>
  <c r="BY13" i="8"/>
  <c r="AU13" i="8"/>
  <c r="AT14" i="8"/>
  <c r="BM13" i="8"/>
  <c r="BL14" i="8"/>
  <c r="BD13" i="8"/>
  <c r="BC14" i="8"/>
  <c r="BA13" i="8"/>
  <c r="AZ14" i="8"/>
  <c r="BF14" i="8"/>
  <c r="BG13" i="8"/>
  <c r="BU14" i="8"/>
  <c r="BV13" i="8"/>
  <c r="A10" i="20"/>
  <c r="B10" i="20" s="1"/>
  <c r="AB14" i="8"/>
  <c r="AC14" i="8" s="1"/>
  <c r="AN14" i="8"/>
  <c r="AO14" i="8" s="1"/>
  <c r="P14" i="8"/>
  <c r="Q14" i="8" s="1"/>
  <c r="A11" i="18"/>
  <c r="B11" i="18" s="1"/>
  <c r="AQ14" i="9"/>
  <c r="AR14" i="9" s="1"/>
  <c r="V14" i="9"/>
  <c r="W14" i="9" s="1"/>
  <c r="AB14" i="9"/>
  <c r="AC14" i="9" s="1"/>
  <c r="J14" i="9"/>
  <c r="K14" i="9" s="1"/>
  <c r="Y14" i="9"/>
  <c r="Z14" i="9" s="1"/>
  <c r="M14" i="9"/>
  <c r="N14" i="9" s="1"/>
  <c r="AE14" i="9"/>
  <c r="AF14" i="9" s="1"/>
  <c r="AN14" i="9"/>
  <c r="AO14" i="9" s="1"/>
  <c r="AK14" i="9"/>
  <c r="AL13" i="9"/>
  <c r="P14" i="9"/>
  <c r="Q14" i="9" s="1"/>
  <c r="S14" i="9"/>
  <c r="T14" i="9" s="1"/>
  <c r="AH14" i="9"/>
  <c r="AI14" i="9" s="1"/>
  <c r="S14" i="8"/>
  <c r="T14" i="8" s="1"/>
  <c r="V15" i="8"/>
  <c r="W15" i="8" s="1"/>
  <c r="AK14" i="8"/>
  <c r="AL14" i="8" s="1"/>
  <c r="M14" i="8"/>
  <c r="N14" i="8" s="1"/>
  <c r="AQ14" i="8"/>
  <c r="AR14" i="8" s="1"/>
  <c r="J14" i="8"/>
  <c r="K14" i="8" s="1"/>
  <c r="AH15" i="8"/>
  <c r="AI15" i="8" s="1"/>
  <c r="AE14" i="8"/>
  <c r="AF14" i="8" s="1"/>
  <c r="Y14" i="8"/>
  <c r="Z14" i="8" s="1"/>
  <c r="BR16" i="9" l="1"/>
  <c r="BS15" i="9"/>
  <c r="CB15" i="9"/>
  <c r="CA16" i="9"/>
  <c r="BO16" i="9"/>
  <c r="BP15" i="9"/>
  <c r="BG15" i="9"/>
  <c r="BF16" i="9"/>
  <c r="BD15" i="9"/>
  <c r="BC16" i="9"/>
  <c r="BY16" i="9"/>
  <c r="BX17" i="9"/>
  <c r="BA16" i="9"/>
  <c r="AZ17" i="9"/>
  <c r="BM16" i="9"/>
  <c r="BL17" i="9"/>
  <c r="BV15" i="9"/>
  <c r="BU16" i="9"/>
  <c r="BJ15" i="9"/>
  <c r="BI16" i="9"/>
  <c r="AX15" i="9"/>
  <c r="AW16" i="9"/>
  <c r="AU15" i="9"/>
  <c r="AT16" i="9"/>
  <c r="BP14" i="8"/>
  <c r="BO15" i="8"/>
  <c r="BA14" i="8"/>
  <c r="AZ15" i="8"/>
  <c r="BD14" i="8"/>
  <c r="BC15" i="8"/>
  <c r="BS14" i="8"/>
  <c r="BR15" i="8"/>
  <c r="AW15" i="8"/>
  <c r="AX14" i="8"/>
  <c r="BV14" i="8"/>
  <c r="BU15" i="8"/>
  <c r="BG14" i="8"/>
  <c r="BF15" i="8"/>
  <c r="AU14" i="8"/>
  <c r="AT15" i="8"/>
  <c r="BI15" i="8"/>
  <c r="BJ14" i="8"/>
  <c r="BM14" i="8"/>
  <c r="BL15" i="8"/>
  <c r="BY14" i="8"/>
  <c r="BX15" i="8"/>
  <c r="A11" i="20"/>
  <c r="B11" i="20" s="1"/>
  <c r="AB15" i="8"/>
  <c r="AC15" i="8" s="1"/>
  <c r="P15" i="8"/>
  <c r="Q15" i="8" s="1"/>
  <c r="AN15" i="8"/>
  <c r="AO15" i="8" s="1"/>
  <c r="A12" i="18"/>
  <c r="B12" i="18" s="1"/>
  <c r="AH15" i="9"/>
  <c r="AI15" i="9" s="1"/>
  <c r="P15" i="9"/>
  <c r="Q15" i="9" s="1"/>
  <c r="AK15" i="9"/>
  <c r="AL14" i="9"/>
  <c r="AE15" i="9"/>
  <c r="AF15" i="9" s="1"/>
  <c r="S15" i="9"/>
  <c r="T15" i="9" s="1"/>
  <c r="AN15" i="9"/>
  <c r="AO15" i="9" s="1"/>
  <c r="M15" i="9"/>
  <c r="N15" i="9" s="1"/>
  <c r="Y15" i="9"/>
  <c r="Z15" i="9" s="1"/>
  <c r="J15" i="9"/>
  <c r="K15" i="9" s="1"/>
  <c r="AB15" i="9"/>
  <c r="AC15" i="9" s="1"/>
  <c r="V15" i="9"/>
  <c r="W15" i="9" s="1"/>
  <c r="AQ15" i="9"/>
  <c r="AR15" i="9" s="1"/>
  <c r="AH16" i="8"/>
  <c r="AI16" i="8" s="1"/>
  <c r="J15" i="8"/>
  <c r="K15" i="8" s="1"/>
  <c r="AQ15" i="8"/>
  <c r="AR15" i="8" s="1"/>
  <c r="M15" i="8"/>
  <c r="N15" i="8" s="1"/>
  <c r="V16" i="8"/>
  <c r="W16" i="8" s="1"/>
  <c r="Y15" i="8"/>
  <c r="Z15" i="8" s="1"/>
  <c r="AE15" i="8"/>
  <c r="AF15" i="8" s="1"/>
  <c r="AK15" i="8"/>
  <c r="AL15" i="8" s="1"/>
  <c r="S15" i="8"/>
  <c r="T15" i="8" s="1"/>
  <c r="BS16" i="9" l="1"/>
  <c r="BR17" i="9"/>
  <c r="CB16" i="9"/>
  <c r="CA17" i="9"/>
  <c r="BP16" i="9"/>
  <c r="BO17" i="9"/>
  <c r="BG16" i="9"/>
  <c r="BF17" i="9"/>
  <c r="BD16" i="9"/>
  <c r="BC17" i="9"/>
  <c r="BJ16" i="9"/>
  <c r="BI17" i="9"/>
  <c r="BM17" i="9"/>
  <c r="BL18" i="9"/>
  <c r="BV16" i="9"/>
  <c r="BU17" i="9"/>
  <c r="BA17" i="9"/>
  <c r="AZ18" i="9"/>
  <c r="BY17" i="9"/>
  <c r="BX18" i="9"/>
  <c r="AX16" i="9"/>
  <c r="AW17" i="9"/>
  <c r="AU16" i="9"/>
  <c r="AT17" i="9"/>
  <c r="AU15" i="8"/>
  <c r="AT16" i="8"/>
  <c r="BG15" i="8"/>
  <c r="BF16" i="8"/>
  <c r="AX15" i="8"/>
  <c r="AW16" i="8"/>
  <c r="BA15" i="8"/>
  <c r="AZ16" i="8"/>
  <c r="BM15" i="8"/>
  <c r="BL16" i="8"/>
  <c r="BV15" i="8"/>
  <c r="BU16" i="8"/>
  <c r="BY15" i="8"/>
  <c r="BX16" i="8"/>
  <c r="BR16" i="8"/>
  <c r="BS15" i="8"/>
  <c r="BO16" i="8"/>
  <c r="BP15" i="8"/>
  <c r="BJ15" i="8"/>
  <c r="BI16" i="8"/>
  <c r="BD15" i="8"/>
  <c r="BC16" i="8"/>
  <c r="A12" i="20"/>
  <c r="B12" i="20" s="1"/>
  <c r="AN16" i="8"/>
  <c r="AO16" i="8" s="1"/>
  <c r="P16" i="8"/>
  <c r="Q16" i="8" s="1"/>
  <c r="AB16" i="8"/>
  <c r="AC16" i="8" s="1"/>
  <c r="A13" i="18"/>
  <c r="B13" i="18" s="1"/>
  <c r="V16" i="9"/>
  <c r="W16" i="9" s="1"/>
  <c r="AB16" i="9"/>
  <c r="AC16" i="9" s="1"/>
  <c r="J16" i="9"/>
  <c r="K16" i="9" s="1"/>
  <c r="M16" i="9"/>
  <c r="N16" i="9" s="1"/>
  <c r="AN16" i="9"/>
  <c r="AO16" i="9" s="1"/>
  <c r="P16" i="9"/>
  <c r="Q16" i="9" s="1"/>
  <c r="AQ16" i="9"/>
  <c r="AR16" i="9" s="1"/>
  <c r="Y16" i="9"/>
  <c r="Z16" i="9" s="1"/>
  <c r="S16" i="9"/>
  <c r="T16" i="9" s="1"/>
  <c r="AE16" i="9"/>
  <c r="AF16" i="9" s="1"/>
  <c r="AK16" i="9"/>
  <c r="AL15" i="9"/>
  <c r="AH16" i="9"/>
  <c r="AI16" i="9" s="1"/>
  <c r="AK16" i="8"/>
  <c r="AL16" i="8" s="1"/>
  <c r="AE16" i="8"/>
  <c r="AF16" i="8" s="1"/>
  <c r="V17" i="8"/>
  <c r="W17" i="8" s="1"/>
  <c r="M16" i="8"/>
  <c r="N16" i="8" s="1"/>
  <c r="AQ16" i="8"/>
  <c r="AR16" i="8" s="1"/>
  <c r="AH17" i="8"/>
  <c r="AI17" i="8" s="1"/>
  <c r="S16" i="8"/>
  <c r="T16" i="8" s="1"/>
  <c r="Y16" i="8"/>
  <c r="Z16" i="8" s="1"/>
  <c r="J16" i="8"/>
  <c r="K16" i="8" s="1"/>
  <c r="BS17" i="9" l="1"/>
  <c r="BR18" i="9"/>
  <c r="CA18" i="9"/>
  <c r="CB17" i="9"/>
  <c r="BP17" i="9"/>
  <c r="BO18" i="9"/>
  <c r="BG17" i="9"/>
  <c r="BF18" i="9"/>
  <c r="BC18" i="9"/>
  <c r="BD17" i="9"/>
  <c r="BU18" i="9"/>
  <c r="BV17" i="9"/>
  <c r="BA18" i="9"/>
  <c r="AZ19" i="9"/>
  <c r="BL19" i="9"/>
  <c r="BM18" i="9"/>
  <c r="BX19" i="9"/>
  <c r="BY18" i="9"/>
  <c r="BI18" i="9"/>
  <c r="BJ17" i="9"/>
  <c r="AW18" i="9"/>
  <c r="AX17" i="9"/>
  <c r="AU17" i="9"/>
  <c r="AT18" i="9"/>
  <c r="BR17" i="8"/>
  <c r="BS16" i="8"/>
  <c r="BX17" i="8"/>
  <c r="BY16" i="8"/>
  <c r="BP16" i="8"/>
  <c r="BO17" i="8"/>
  <c r="AT17" i="8"/>
  <c r="AU16" i="8"/>
  <c r="BL17" i="8"/>
  <c r="BM16" i="8"/>
  <c r="BG16" i="8"/>
  <c r="BF17" i="8"/>
  <c r="BC17" i="8"/>
  <c r="BD16" i="8"/>
  <c r="BI17" i="8"/>
  <c r="BJ16" i="8"/>
  <c r="BU17" i="8"/>
  <c r="BV16" i="8"/>
  <c r="BA16" i="8"/>
  <c r="AZ17" i="8"/>
  <c r="AW17" i="8"/>
  <c r="AX16" i="8"/>
  <c r="A13" i="20"/>
  <c r="B13" i="20" s="1"/>
  <c r="AB17" i="8"/>
  <c r="AC17" i="8" s="1"/>
  <c r="P17" i="8"/>
  <c r="Q17" i="8" s="1"/>
  <c r="AN17" i="8"/>
  <c r="AO17" i="8" s="1"/>
  <c r="A14" i="18"/>
  <c r="B14" i="18" s="1"/>
  <c r="AK17" i="9"/>
  <c r="AL16" i="9"/>
  <c r="AE17" i="9"/>
  <c r="AF17" i="9" s="1"/>
  <c r="S17" i="9"/>
  <c r="T17" i="9" s="1"/>
  <c r="Y17" i="9"/>
  <c r="Z17" i="9" s="1"/>
  <c r="P17" i="9"/>
  <c r="Q17" i="9" s="1"/>
  <c r="M17" i="9"/>
  <c r="N17" i="9" s="1"/>
  <c r="V17" i="9"/>
  <c r="W17" i="9" s="1"/>
  <c r="AH17" i="9"/>
  <c r="AI17" i="9" s="1"/>
  <c r="AQ17" i="9"/>
  <c r="AR17" i="9" s="1"/>
  <c r="AN17" i="9"/>
  <c r="AO17" i="9" s="1"/>
  <c r="J17" i="9"/>
  <c r="K17" i="9" s="1"/>
  <c r="AB17" i="9"/>
  <c r="AC17" i="9" s="1"/>
  <c r="Y17" i="8"/>
  <c r="Z17" i="8" s="1"/>
  <c r="S17" i="8"/>
  <c r="T17" i="8" s="1"/>
  <c r="M17" i="8"/>
  <c r="N17" i="8" s="1"/>
  <c r="V18" i="8"/>
  <c r="W18" i="8" s="1"/>
  <c r="AK17" i="8"/>
  <c r="AL17" i="8" s="1"/>
  <c r="J17" i="8"/>
  <c r="K17" i="8" s="1"/>
  <c r="AH18" i="8"/>
  <c r="AI18" i="8" s="1"/>
  <c r="AQ17" i="8"/>
  <c r="AR17" i="8" s="1"/>
  <c r="AE17" i="8"/>
  <c r="AF17" i="8" s="1"/>
  <c r="BR19" i="9" l="1"/>
  <c r="BS18" i="9"/>
  <c r="CA19" i="9"/>
  <c r="CB18" i="9"/>
  <c r="BP18" i="9"/>
  <c r="BO19" i="9"/>
  <c r="BG18" i="9"/>
  <c r="BF19" i="9"/>
  <c r="BC19" i="9"/>
  <c r="BD18" i="9"/>
  <c r="BY19" i="9"/>
  <c r="BX20" i="9"/>
  <c r="BA19" i="9"/>
  <c r="AZ20" i="9"/>
  <c r="BJ18" i="9"/>
  <c r="BI19" i="9"/>
  <c r="BL20" i="9"/>
  <c r="BM19" i="9"/>
  <c r="BV18" i="9"/>
  <c r="BU19" i="9"/>
  <c r="AX18" i="9"/>
  <c r="AW19" i="9"/>
  <c r="AU18" i="9"/>
  <c r="AT19" i="9"/>
  <c r="BF18" i="8"/>
  <c r="BG17" i="8"/>
  <c r="BX18" i="8"/>
  <c r="BY17" i="8"/>
  <c r="BS17" i="8"/>
  <c r="BR18" i="8"/>
  <c r="AZ18" i="8"/>
  <c r="BA17" i="8"/>
  <c r="BU18" i="8"/>
  <c r="BV17" i="8"/>
  <c r="BC18" i="8"/>
  <c r="BD17" i="8"/>
  <c r="BM17" i="8"/>
  <c r="BL18" i="8"/>
  <c r="BO18" i="8"/>
  <c r="BP17" i="8"/>
  <c r="BJ17" i="8"/>
  <c r="BI18" i="8"/>
  <c r="AX17" i="8"/>
  <c r="AW18" i="8"/>
  <c r="AU17" i="8"/>
  <c r="AT18" i="8"/>
  <c r="A14" i="20"/>
  <c r="B14" i="20" s="1"/>
  <c r="P18" i="8"/>
  <c r="Q18" i="8" s="1"/>
  <c r="AN18" i="8"/>
  <c r="AO18" i="8" s="1"/>
  <c r="AB18" i="8"/>
  <c r="AC18" i="8" s="1"/>
  <c r="A15" i="18"/>
  <c r="B15" i="18" s="1"/>
  <c r="AB18" i="9"/>
  <c r="AC18" i="9" s="1"/>
  <c r="J18" i="9"/>
  <c r="K18" i="9" s="1"/>
  <c r="AN18" i="9"/>
  <c r="AO18" i="9" s="1"/>
  <c r="M18" i="9"/>
  <c r="N18" i="9" s="1"/>
  <c r="AE18" i="9"/>
  <c r="AF18" i="9" s="1"/>
  <c r="AK18" i="9"/>
  <c r="AL17" i="9"/>
  <c r="AQ18" i="9"/>
  <c r="AR18" i="9" s="1"/>
  <c r="AH18" i="9"/>
  <c r="AI18" i="9" s="1"/>
  <c r="V18" i="9"/>
  <c r="W18" i="9" s="1"/>
  <c r="P18" i="9"/>
  <c r="Q18" i="9" s="1"/>
  <c r="Y18" i="9"/>
  <c r="Z18" i="9" s="1"/>
  <c r="S18" i="9"/>
  <c r="T18" i="9" s="1"/>
  <c r="AQ18" i="8"/>
  <c r="AR18" i="8" s="1"/>
  <c r="M18" i="8"/>
  <c r="N18" i="8" s="1"/>
  <c r="AH19" i="8"/>
  <c r="AI19" i="8" s="1"/>
  <c r="AK18" i="8"/>
  <c r="AL18" i="8" s="1"/>
  <c r="S18" i="8"/>
  <c r="T18" i="8" s="1"/>
  <c r="AE18" i="8"/>
  <c r="AF18" i="8" s="1"/>
  <c r="J18" i="8"/>
  <c r="K18" i="8" s="1"/>
  <c r="V19" i="8"/>
  <c r="W19" i="8" s="1"/>
  <c r="Y18" i="8"/>
  <c r="Z18" i="8" s="1"/>
  <c r="BS19" i="9" l="1"/>
  <c r="BR20" i="9"/>
  <c r="CB19" i="9"/>
  <c r="CA20" i="9"/>
  <c r="BP19" i="9"/>
  <c r="BO20" i="9"/>
  <c r="BF20" i="9"/>
  <c r="BG19" i="9"/>
  <c r="BC20" i="9"/>
  <c r="BD19" i="9"/>
  <c r="BV19" i="9"/>
  <c r="BU20" i="9"/>
  <c r="BJ19" i="9"/>
  <c r="BI20" i="9"/>
  <c r="BA20" i="9"/>
  <c r="AZ21" i="9"/>
  <c r="BX21" i="9"/>
  <c r="BY20" i="9"/>
  <c r="BL21" i="9"/>
  <c r="BM20" i="9"/>
  <c r="AW20" i="9"/>
  <c r="AX19" i="9"/>
  <c r="AT20" i="9"/>
  <c r="AU19" i="9"/>
  <c r="BL19" i="8"/>
  <c r="BM18" i="8"/>
  <c r="BI19" i="8"/>
  <c r="BJ18" i="8"/>
  <c r="BP18" i="8"/>
  <c r="BO19" i="8"/>
  <c r="AZ19" i="8"/>
  <c r="BA18" i="8"/>
  <c r="BF19" i="8"/>
  <c r="BG18" i="8"/>
  <c r="AT19" i="8"/>
  <c r="AU18" i="8"/>
  <c r="BS18" i="8"/>
  <c r="BR19" i="8"/>
  <c r="AX18" i="8"/>
  <c r="AW19" i="8"/>
  <c r="BD18" i="8"/>
  <c r="BC19" i="8"/>
  <c r="BV18" i="8"/>
  <c r="BU19" i="8"/>
  <c r="BX19" i="8"/>
  <c r="BY18" i="8"/>
  <c r="A15" i="20"/>
  <c r="B15" i="20" s="1"/>
  <c r="AB19" i="8"/>
  <c r="AC19" i="8" s="1"/>
  <c r="AN19" i="8"/>
  <c r="AO19" i="8" s="1"/>
  <c r="P19" i="8"/>
  <c r="Q19" i="8" s="1"/>
  <c r="A16" i="18"/>
  <c r="B16" i="18" s="1"/>
  <c r="J19" i="9"/>
  <c r="K19" i="9" s="1"/>
  <c r="S19" i="9"/>
  <c r="T19" i="9" s="1"/>
  <c r="V19" i="9"/>
  <c r="W19" i="9" s="1"/>
  <c r="AE19" i="9"/>
  <c r="AF19" i="9" s="1"/>
  <c r="M19" i="9"/>
  <c r="N19" i="9" s="1"/>
  <c r="AB19" i="9"/>
  <c r="AC19" i="9" s="1"/>
  <c r="AH19" i="9"/>
  <c r="AI19" i="9" s="1"/>
  <c r="Y19" i="9"/>
  <c r="Z19" i="9" s="1"/>
  <c r="P19" i="9"/>
  <c r="Q19" i="9" s="1"/>
  <c r="AQ19" i="9"/>
  <c r="AR19" i="9" s="1"/>
  <c r="AK19" i="9"/>
  <c r="AL18" i="9"/>
  <c r="AN19" i="9"/>
  <c r="AO19" i="9" s="1"/>
  <c r="Y19" i="8"/>
  <c r="Z19" i="8" s="1"/>
  <c r="J19" i="8"/>
  <c r="K19" i="8" s="1"/>
  <c r="AE19" i="8"/>
  <c r="AF19" i="8" s="1"/>
  <c r="S19" i="8"/>
  <c r="T19" i="8" s="1"/>
  <c r="AH20" i="8"/>
  <c r="AI20" i="8" s="1"/>
  <c r="M19" i="8"/>
  <c r="N19" i="8" s="1"/>
  <c r="V20" i="8"/>
  <c r="W20" i="8" s="1"/>
  <c r="AK19" i="8"/>
  <c r="AL19" i="8" s="1"/>
  <c r="AQ19" i="8"/>
  <c r="AR19" i="8" s="1"/>
  <c r="BR21" i="9" l="1"/>
  <c r="BS20" i="9"/>
  <c r="CB20" i="9"/>
  <c r="CA21" i="9"/>
  <c r="BP20" i="9"/>
  <c r="BO21" i="9"/>
  <c r="BF21" i="9"/>
  <c r="BG20" i="9"/>
  <c r="BD20" i="9"/>
  <c r="BC21" i="9"/>
  <c r="BM21" i="9"/>
  <c r="BL22" i="9"/>
  <c r="BI21" i="9"/>
  <c r="BJ20" i="9"/>
  <c r="BU21" i="9"/>
  <c r="BV20" i="9"/>
  <c r="BA21" i="9"/>
  <c r="AZ22" i="9"/>
  <c r="BX22" i="9"/>
  <c r="BY21" i="9"/>
  <c r="AX20" i="9"/>
  <c r="AW21" i="9"/>
  <c r="AU20" i="9"/>
  <c r="AT21" i="9"/>
  <c r="BV19" i="8"/>
  <c r="BU20" i="8"/>
  <c r="BD19" i="8"/>
  <c r="BC20" i="8"/>
  <c r="BR20" i="8"/>
  <c r="BS19" i="8"/>
  <c r="AU19" i="8"/>
  <c r="AT20" i="8"/>
  <c r="BJ19" i="8"/>
  <c r="BI20" i="8"/>
  <c r="BL20" i="8"/>
  <c r="BM19" i="8"/>
  <c r="BX20" i="8"/>
  <c r="BY19" i="8"/>
  <c r="BO20" i="8"/>
  <c r="BP19" i="8"/>
  <c r="AX19" i="8"/>
  <c r="AW20" i="8"/>
  <c r="BG19" i="8"/>
  <c r="BF20" i="8"/>
  <c r="BA19" i="8"/>
  <c r="AZ20" i="8"/>
  <c r="A16" i="20"/>
  <c r="B16" i="20" s="1"/>
  <c r="P20" i="8"/>
  <c r="Q20" i="8" s="1"/>
  <c r="AN20" i="8"/>
  <c r="AO20" i="8" s="1"/>
  <c r="AB20" i="8"/>
  <c r="AC20" i="8" s="1"/>
  <c r="A17" i="18"/>
  <c r="B17" i="18" s="1"/>
  <c r="AN20" i="9"/>
  <c r="AO20" i="9" s="1"/>
  <c r="M20" i="9"/>
  <c r="N20" i="9" s="1"/>
  <c r="AE20" i="9"/>
  <c r="AF20" i="9" s="1"/>
  <c r="V20" i="9"/>
  <c r="W20" i="9" s="1"/>
  <c r="S20" i="9"/>
  <c r="T20" i="9" s="1"/>
  <c r="J20" i="9"/>
  <c r="K20" i="9" s="1"/>
  <c r="AK20" i="9"/>
  <c r="AL19" i="9"/>
  <c r="AQ20" i="9"/>
  <c r="AR20" i="9" s="1"/>
  <c r="P20" i="9"/>
  <c r="Q20" i="9" s="1"/>
  <c r="Y20" i="9"/>
  <c r="Z20" i="9" s="1"/>
  <c r="AH20" i="9"/>
  <c r="AI20" i="9" s="1"/>
  <c r="AB20" i="9"/>
  <c r="AC20" i="9" s="1"/>
  <c r="V21" i="8"/>
  <c r="W21" i="8" s="1"/>
  <c r="AH21" i="8"/>
  <c r="AI21" i="8" s="1"/>
  <c r="AK20" i="8"/>
  <c r="AL20" i="8" s="1"/>
  <c r="AE20" i="8"/>
  <c r="AF20" i="8" s="1"/>
  <c r="Y20" i="8"/>
  <c r="Z20" i="8" s="1"/>
  <c r="AQ20" i="8"/>
  <c r="AR20" i="8" s="1"/>
  <c r="M20" i="8"/>
  <c r="N20" i="8" s="1"/>
  <c r="S20" i="8"/>
  <c r="T20" i="8" s="1"/>
  <c r="J20" i="8"/>
  <c r="K20" i="8" s="1"/>
  <c r="BR22" i="9" l="1"/>
  <c r="BS21" i="9"/>
  <c r="CB21" i="9"/>
  <c r="CA22" i="9"/>
  <c r="BP21" i="9"/>
  <c r="BO22" i="9"/>
  <c r="BG21" i="9"/>
  <c r="BF22" i="9"/>
  <c r="BD21" i="9"/>
  <c r="BC22" i="9"/>
  <c r="BU22" i="9"/>
  <c r="BV21" i="9"/>
  <c r="AZ23" i="9"/>
  <c r="BA22" i="9"/>
  <c r="BL23" i="9"/>
  <c r="BM22" i="9"/>
  <c r="BX23" i="9"/>
  <c r="BY22" i="9"/>
  <c r="BJ21" i="9"/>
  <c r="BI22" i="9"/>
  <c r="AW22" i="9"/>
  <c r="AX21" i="9"/>
  <c r="AU21" i="9"/>
  <c r="AT22" i="9"/>
  <c r="BM20" i="8"/>
  <c r="BL21" i="8"/>
  <c r="BU21" i="8"/>
  <c r="BV20" i="8"/>
  <c r="BA20" i="8"/>
  <c r="AZ21" i="8"/>
  <c r="BF21" i="8"/>
  <c r="BG20" i="8"/>
  <c r="BO21" i="8"/>
  <c r="BP20" i="8"/>
  <c r="BX21" i="8"/>
  <c r="BY20" i="8"/>
  <c r="BI21" i="8"/>
  <c r="BJ20" i="8"/>
  <c r="BR21" i="8"/>
  <c r="BS20" i="8"/>
  <c r="BD20" i="8"/>
  <c r="BC21" i="8"/>
  <c r="AW21" i="8"/>
  <c r="AX20" i="8"/>
  <c r="AU20" i="8"/>
  <c r="AT21" i="8"/>
  <c r="A17" i="20"/>
  <c r="B17" i="20" s="1"/>
  <c r="AN21" i="8"/>
  <c r="AO21" i="8" s="1"/>
  <c r="AB21" i="8"/>
  <c r="AC21" i="8" s="1"/>
  <c r="P21" i="8"/>
  <c r="Q21" i="8" s="1"/>
  <c r="A18" i="18"/>
  <c r="B18" i="18" s="1"/>
  <c r="P21" i="9"/>
  <c r="Q21" i="9" s="1"/>
  <c r="AE21" i="9"/>
  <c r="AF21" i="9" s="1"/>
  <c r="AN21" i="9"/>
  <c r="AO21" i="9" s="1"/>
  <c r="AB21" i="9"/>
  <c r="AC21" i="9" s="1"/>
  <c r="AH21" i="9"/>
  <c r="AI21" i="9" s="1"/>
  <c r="Y21" i="9"/>
  <c r="Z21" i="9" s="1"/>
  <c r="AQ21" i="9"/>
  <c r="AR21" i="9" s="1"/>
  <c r="AL20" i="9"/>
  <c r="AK21" i="9"/>
  <c r="J21" i="9"/>
  <c r="K21" i="9" s="1"/>
  <c r="S21" i="9"/>
  <c r="T21" i="9" s="1"/>
  <c r="V21" i="9"/>
  <c r="W21" i="9" s="1"/>
  <c r="M21" i="9"/>
  <c r="N21" i="9" s="1"/>
  <c r="S21" i="8"/>
  <c r="T21" i="8" s="1"/>
  <c r="AQ21" i="8"/>
  <c r="AR21" i="8" s="1"/>
  <c r="AK21" i="8"/>
  <c r="AL21" i="8" s="1"/>
  <c r="AH22" i="8"/>
  <c r="AI22" i="8" s="1"/>
  <c r="V22" i="8"/>
  <c r="W22" i="8" s="1"/>
  <c r="J21" i="8"/>
  <c r="K21" i="8" s="1"/>
  <c r="M21" i="8"/>
  <c r="N21" i="8" s="1"/>
  <c r="Y21" i="8"/>
  <c r="Z21" i="8" s="1"/>
  <c r="AE21" i="8"/>
  <c r="AF21" i="8" s="1"/>
  <c r="BR23" i="9" l="1"/>
  <c r="BS22" i="9"/>
  <c r="CB22" i="9"/>
  <c r="CA23" i="9"/>
  <c r="BP22" i="9"/>
  <c r="BO23" i="9"/>
  <c r="BF23" i="9"/>
  <c r="BG22" i="9"/>
  <c r="BD22" i="9"/>
  <c r="BC23" i="9"/>
  <c r="BL24" i="9"/>
  <c r="BM23" i="9"/>
  <c r="BA23" i="9"/>
  <c r="AZ24" i="9"/>
  <c r="BJ22" i="9"/>
  <c r="BI23" i="9"/>
  <c r="BY23" i="9"/>
  <c r="BX24" i="9"/>
  <c r="BV22" i="9"/>
  <c r="BU23" i="9"/>
  <c r="AX22" i="9"/>
  <c r="AW23" i="9"/>
  <c r="AT23" i="9"/>
  <c r="AU22" i="9"/>
  <c r="BJ21" i="8"/>
  <c r="BI22" i="8"/>
  <c r="BX22" i="8"/>
  <c r="BY21" i="8"/>
  <c r="AZ22" i="8"/>
  <c r="BA21" i="8"/>
  <c r="BM21" i="8"/>
  <c r="BL22" i="8"/>
  <c r="AX21" i="8"/>
  <c r="AW22" i="8"/>
  <c r="BG21" i="8"/>
  <c r="BF22" i="8"/>
  <c r="BV21" i="8"/>
  <c r="BU22" i="8"/>
  <c r="BD21" i="8"/>
  <c r="BC22" i="8"/>
  <c r="BR22" i="8"/>
  <c r="BS21" i="8"/>
  <c r="BP21" i="8"/>
  <c r="BO22" i="8"/>
  <c r="AU21" i="8"/>
  <c r="AT22" i="8"/>
  <c r="A18" i="20"/>
  <c r="B18" i="20" s="1"/>
  <c r="AN22" i="8"/>
  <c r="AO22" i="8" s="1"/>
  <c r="P22" i="8"/>
  <c r="Q22" i="8" s="1"/>
  <c r="AB22" i="8"/>
  <c r="AC22" i="8" s="1"/>
  <c r="A19" i="18"/>
  <c r="B19" i="18" s="1"/>
  <c r="V22" i="9"/>
  <c r="W22" i="9" s="1"/>
  <c r="S22" i="9"/>
  <c r="T22" i="9" s="1"/>
  <c r="AK22" i="9"/>
  <c r="AL21" i="9"/>
  <c r="AH22" i="9"/>
  <c r="AI22" i="9" s="1"/>
  <c r="AN22" i="9"/>
  <c r="AO22" i="9" s="1"/>
  <c r="AE22" i="9"/>
  <c r="AF22" i="9" s="1"/>
  <c r="M22" i="9"/>
  <c r="N22" i="9" s="1"/>
  <c r="J22" i="9"/>
  <c r="K22" i="9" s="1"/>
  <c r="AQ22" i="9"/>
  <c r="AR22" i="9" s="1"/>
  <c r="Y22" i="9"/>
  <c r="Z22" i="9" s="1"/>
  <c r="AB22" i="9"/>
  <c r="AC22" i="9" s="1"/>
  <c r="P22" i="9"/>
  <c r="Q22" i="9" s="1"/>
  <c r="AE22" i="8"/>
  <c r="AF22" i="8" s="1"/>
  <c r="Y22" i="8"/>
  <c r="Z22" i="8" s="1"/>
  <c r="V23" i="8"/>
  <c r="W23" i="8" s="1"/>
  <c r="AH23" i="8"/>
  <c r="AI23" i="8" s="1"/>
  <c r="M22" i="8"/>
  <c r="N22" i="8" s="1"/>
  <c r="J22" i="8"/>
  <c r="K22" i="8" s="1"/>
  <c r="AK22" i="8"/>
  <c r="AL22" i="8" s="1"/>
  <c r="AQ22" i="8"/>
  <c r="AR22" i="8" s="1"/>
  <c r="S22" i="8"/>
  <c r="T22" i="8" s="1"/>
  <c r="BR24" i="9" l="1"/>
  <c r="BS23" i="9"/>
  <c r="CA24" i="9"/>
  <c r="CB23" i="9"/>
  <c r="BP23" i="9"/>
  <c r="BO24" i="9"/>
  <c r="BG23" i="9"/>
  <c r="BF24" i="9"/>
  <c r="BC24" i="9"/>
  <c r="BD23" i="9"/>
  <c r="BA24" i="9"/>
  <c r="AZ25" i="9"/>
  <c r="BY24" i="9"/>
  <c r="BX25" i="9"/>
  <c r="BU24" i="9"/>
  <c r="BV23" i="9"/>
  <c r="BJ23" i="9"/>
  <c r="BI24" i="9"/>
  <c r="BM24" i="9"/>
  <c r="BL25" i="9"/>
  <c r="AW24" i="9"/>
  <c r="AX23" i="9"/>
  <c r="AU23" i="9"/>
  <c r="AT24" i="9"/>
  <c r="BO23" i="8"/>
  <c r="BP22" i="8"/>
  <c r="BC23" i="8"/>
  <c r="BD22" i="8"/>
  <c r="BF23" i="8"/>
  <c r="BG22" i="8"/>
  <c r="AX22" i="8"/>
  <c r="AW23" i="8"/>
  <c r="BA22" i="8"/>
  <c r="AZ23" i="8"/>
  <c r="BJ22" i="8"/>
  <c r="BI23" i="8"/>
  <c r="AU22" i="8"/>
  <c r="AT23" i="8"/>
  <c r="BV22" i="8"/>
  <c r="BU23" i="8"/>
  <c r="BY22" i="8"/>
  <c r="BX23" i="8"/>
  <c r="BS22" i="8"/>
  <c r="BR23" i="8"/>
  <c r="BM22" i="8"/>
  <c r="BL23" i="8"/>
  <c r="A19" i="20"/>
  <c r="B19" i="20" s="1"/>
  <c r="AB23" i="8"/>
  <c r="AC23" i="8" s="1"/>
  <c r="P23" i="8"/>
  <c r="Q23" i="8" s="1"/>
  <c r="AN23" i="8"/>
  <c r="AO23" i="8" s="1"/>
  <c r="A20" i="18"/>
  <c r="B20" i="18" s="1"/>
  <c r="P23" i="9"/>
  <c r="Q23" i="9" s="1"/>
  <c r="AQ23" i="9"/>
  <c r="AR23" i="9" s="1"/>
  <c r="J23" i="9"/>
  <c r="K23" i="9" s="1"/>
  <c r="AN23" i="9"/>
  <c r="AO23" i="9" s="1"/>
  <c r="AH23" i="9"/>
  <c r="AI23" i="9" s="1"/>
  <c r="AL22" i="9"/>
  <c r="AK23" i="9"/>
  <c r="S23" i="9"/>
  <c r="T23" i="9" s="1"/>
  <c r="AB23" i="9"/>
  <c r="AC23" i="9" s="1"/>
  <c r="Y23" i="9"/>
  <c r="Z23" i="9" s="1"/>
  <c r="M23" i="9"/>
  <c r="N23" i="9" s="1"/>
  <c r="AE23" i="9"/>
  <c r="AF23" i="9" s="1"/>
  <c r="V23" i="9"/>
  <c r="W23" i="9" s="1"/>
  <c r="S23" i="8"/>
  <c r="T23" i="8" s="1"/>
  <c r="M23" i="8"/>
  <c r="N23" i="8" s="1"/>
  <c r="AH24" i="8"/>
  <c r="AI24" i="8" s="1"/>
  <c r="AE23" i="8"/>
  <c r="AF23" i="8" s="1"/>
  <c r="AQ23" i="8"/>
  <c r="AR23" i="8" s="1"/>
  <c r="AK23" i="8"/>
  <c r="AL23" i="8" s="1"/>
  <c r="J23" i="8"/>
  <c r="K23" i="8" s="1"/>
  <c r="V24" i="8"/>
  <c r="W24" i="8" s="1"/>
  <c r="Y23" i="8"/>
  <c r="Z23" i="8" s="1"/>
  <c r="BS24" i="9" l="1"/>
  <c r="BR25" i="9"/>
  <c r="CB24" i="9"/>
  <c r="CA25" i="9"/>
  <c r="BP24" i="9"/>
  <c r="BO25" i="9"/>
  <c r="BG24" i="9"/>
  <c r="BF25" i="9"/>
  <c r="BD24" i="9"/>
  <c r="BC25" i="9"/>
  <c r="BV24" i="9"/>
  <c r="BU25" i="9"/>
  <c r="BY25" i="9"/>
  <c r="BX26" i="9"/>
  <c r="BJ24" i="9"/>
  <c r="BI25" i="9"/>
  <c r="BA25" i="9"/>
  <c r="AZ26" i="9"/>
  <c r="BM25" i="9"/>
  <c r="BL26" i="9"/>
  <c r="AX24" i="9"/>
  <c r="AW25" i="9"/>
  <c r="AT25" i="9"/>
  <c r="AU24" i="9"/>
  <c r="BA23" i="8"/>
  <c r="AZ24" i="8"/>
  <c r="AW24" i="8"/>
  <c r="AX23" i="8"/>
  <c r="BL24" i="8"/>
  <c r="BM23" i="8"/>
  <c r="BR24" i="8"/>
  <c r="BS23" i="8"/>
  <c r="BG23" i="8"/>
  <c r="BF24" i="8"/>
  <c r="AT24" i="8"/>
  <c r="AU23" i="8"/>
  <c r="BJ23" i="8"/>
  <c r="BI24" i="8"/>
  <c r="BY23" i="8"/>
  <c r="BX24" i="8"/>
  <c r="BV23" i="8"/>
  <c r="BU24" i="8"/>
  <c r="BD23" i="8"/>
  <c r="BC24" i="8"/>
  <c r="BP23" i="8"/>
  <c r="BO24" i="8"/>
  <c r="A20" i="20"/>
  <c r="B20" i="20" s="1"/>
  <c r="P24" i="8"/>
  <c r="Q24" i="8" s="1"/>
  <c r="AB24" i="8"/>
  <c r="AC24" i="8" s="1"/>
  <c r="AN24" i="8"/>
  <c r="AO24" i="8" s="1"/>
  <c r="A21" i="18"/>
  <c r="B21" i="18" s="1"/>
  <c r="Y24" i="9"/>
  <c r="Z24" i="9" s="1"/>
  <c r="AL23" i="9"/>
  <c r="AK24" i="9"/>
  <c r="J24" i="9"/>
  <c r="K24" i="9" s="1"/>
  <c r="AE24" i="9"/>
  <c r="AF24" i="9" s="1"/>
  <c r="M24" i="9"/>
  <c r="N24" i="9" s="1"/>
  <c r="S24" i="9"/>
  <c r="T24" i="9" s="1"/>
  <c r="AQ24" i="9"/>
  <c r="AR24" i="9" s="1"/>
  <c r="V24" i="9"/>
  <c r="W24" i="9" s="1"/>
  <c r="AB24" i="9"/>
  <c r="AC24" i="9" s="1"/>
  <c r="AH24" i="9"/>
  <c r="AI24" i="9" s="1"/>
  <c r="AN24" i="9"/>
  <c r="AO24" i="9" s="1"/>
  <c r="P24" i="9"/>
  <c r="Q24" i="9" s="1"/>
  <c r="Y24" i="8"/>
  <c r="Z24" i="8" s="1"/>
  <c r="V25" i="8"/>
  <c r="W25" i="8" s="1"/>
  <c r="AQ24" i="8"/>
  <c r="AR24" i="8" s="1"/>
  <c r="AE24" i="8"/>
  <c r="AF24" i="8" s="1"/>
  <c r="AH25" i="8"/>
  <c r="AI25" i="8" s="1"/>
  <c r="S24" i="8"/>
  <c r="T24" i="8" s="1"/>
  <c r="J24" i="8"/>
  <c r="K24" i="8" s="1"/>
  <c r="AK24" i="8"/>
  <c r="AL24" i="8" s="1"/>
  <c r="M24" i="8"/>
  <c r="N24" i="8" s="1"/>
  <c r="BS25" i="9" l="1"/>
  <c r="BR26" i="9"/>
  <c r="CA26" i="9"/>
  <c r="CB25" i="9"/>
  <c r="BP25" i="9"/>
  <c r="BO26" i="9"/>
  <c r="BG25" i="9"/>
  <c r="BF26" i="9"/>
  <c r="BC26" i="9"/>
  <c r="BD25" i="9"/>
  <c r="BM26" i="9"/>
  <c r="BL27" i="9"/>
  <c r="BA26" i="9"/>
  <c r="AZ27" i="9"/>
  <c r="BY26" i="9"/>
  <c r="BX27" i="9"/>
  <c r="BJ25" i="9"/>
  <c r="BI26" i="9"/>
  <c r="BV25" i="9"/>
  <c r="BU26" i="9"/>
  <c r="AW26" i="9"/>
  <c r="AX25" i="9"/>
  <c r="AU25" i="9"/>
  <c r="AT26" i="9"/>
  <c r="BP24" i="8"/>
  <c r="BO25" i="8"/>
  <c r="BG24" i="8"/>
  <c r="BF25" i="8"/>
  <c r="BV24" i="8"/>
  <c r="BU25" i="8"/>
  <c r="AU24" i="8"/>
  <c r="AT25" i="8"/>
  <c r="BS24" i="8"/>
  <c r="BR25" i="8"/>
  <c r="AW25" i="8"/>
  <c r="AX24" i="8"/>
  <c r="BD24" i="8"/>
  <c r="BC25" i="8"/>
  <c r="BI25" i="8"/>
  <c r="BJ24" i="8"/>
  <c r="AZ25" i="8"/>
  <c r="BA24" i="8"/>
  <c r="BY24" i="8"/>
  <c r="BX25" i="8"/>
  <c r="BM24" i="8"/>
  <c r="BL25" i="8"/>
  <c r="A21" i="20"/>
  <c r="B21" i="20" s="1"/>
  <c r="AB25" i="8"/>
  <c r="AC25" i="8" s="1"/>
  <c r="AN25" i="8"/>
  <c r="AO25" i="8" s="1"/>
  <c r="P25" i="8"/>
  <c r="Q25" i="8" s="1"/>
  <c r="A22" i="18"/>
  <c r="B22" i="18" s="1"/>
  <c r="AQ25" i="9"/>
  <c r="AR25" i="9" s="1"/>
  <c r="S25" i="9"/>
  <c r="T25" i="9" s="1"/>
  <c r="AE25" i="9"/>
  <c r="AF25" i="9" s="1"/>
  <c r="Y25" i="9"/>
  <c r="Z25" i="9" s="1"/>
  <c r="P25" i="9"/>
  <c r="Q25" i="9" s="1"/>
  <c r="AN25" i="9"/>
  <c r="AO25" i="9" s="1"/>
  <c r="M25" i="9"/>
  <c r="N25" i="9" s="1"/>
  <c r="AK25" i="9"/>
  <c r="AL24" i="9"/>
  <c r="AH25" i="9"/>
  <c r="AI25" i="9" s="1"/>
  <c r="AB25" i="9"/>
  <c r="AC25" i="9" s="1"/>
  <c r="V25" i="9"/>
  <c r="W25" i="9" s="1"/>
  <c r="J25" i="9"/>
  <c r="K25" i="9" s="1"/>
  <c r="AK25" i="8"/>
  <c r="AL25" i="8" s="1"/>
  <c r="J25" i="8"/>
  <c r="K25" i="8" s="1"/>
  <c r="S25" i="8"/>
  <c r="T25" i="8" s="1"/>
  <c r="V26" i="8"/>
  <c r="W26" i="8" s="1"/>
  <c r="Y25" i="8"/>
  <c r="Z25" i="8" s="1"/>
  <c r="M25" i="8"/>
  <c r="N25" i="8" s="1"/>
  <c r="AH26" i="8"/>
  <c r="AI26" i="8" s="1"/>
  <c r="AE25" i="8"/>
  <c r="AF25" i="8" s="1"/>
  <c r="AQ25" i="8"/>
  <c r="AR25" i="8" s="1"/>
  <c r="BS26" i="9" l="1"/>
  <c r="BR27" i="9"/>
  <c r="CA27" i="9"/>
  <c r="CB26" i="9"/>
  <c r="BO27" i="9"/>
  <c r="BP26" i="9"/>
  <c r="BG26" i="9"/>
  <c r="BF27" i="9"/>
  <c r="BD26" i="9"/>
  <c r="BC27" i="9"/>
  <c r="BJ26" i="9"/>
  <c r="BI27" i="9"/>
  <c r="BA27" i="9"/>
  <c r="AZ28" i="9"/>
  <c r="BV26" i="9"/>
  <c r="BU27" i="9"/>
  <c r="BY27" i="9"/>
  <c r="BX28" i="9"/>
  <c r="BM27" i="9"/>
  <c r="BL28" i="9"/>
  <c r="AX26" i="9"/>
  <c r="AW27" i="9"/>
  <c r="AT27" i="9"/>
  <c r="AU26" i="9"/>
  <c r="BL26" i="8"/>
  <c r="BM25" i="8"/>
  <c r="BA25" i="8"/>
  <c r="AZ26" i="8"/>
  <c r="BU26" i="8"/>
  <c r="BV25" i="8"/>
  <c r="BG25" i="8"/>
  <c r="BF26" i="8"/>
  <c r="BO26" i="8"/>
  <c r="BP25" i="8"/>
  <c r="BX26" i="8"/>
  <c r="BY25" i="8"/>
  <c r="BJ25" i="8"/>
  <c r="BI26" i="8"/>
  <c r="BR26" i="8"/>
  <c r="BS25" i="8"/>
  <c r="AT26" i="8"/>
  <c r="AU25" i="8"/>
  <c r="BC26" i="8"/>
  <c r="BD25" i="8"/>
  <c r="AX25" i="8"/>
  <c r="AW26" i="8"/>
  <c r="A22" i="20"/>
  <c r="B22" i="20" s="1"/>
  <c r="P26" i="8"/>
  <c r="Q26" i="8" s="1"/>
  <c r="AN26" i="8"/>
  <c r="AO26" i="8" s="1"/>
  <c r="AB26" i="8"/>
  <c r="AC26" i="8" s="1"/>
  <c r="A23" i="18"/>
  <c r="B23" i="18" s="1"/>
  <c r="V26" i="9"/>
  <c r="W26" i="9" s="1"/>
  <c r="AK26" i="9"/>
  <c r="AL25" i="9"/>
  <c r="P26" i="9"/>
  <c r="Q26" i="9" s="1"/>
  <c r="AE26" i="9"/>
  <c r="AF26" i="9" s="1"/>
  <c r="AQ26" i="9"/>
  <c r="AR26" i="9" s="1"/>
  <c r="J26" i="9"/>
  <c r="K26" i="9" s="1"/>
  <c r="AB26" i="9"/>
  <c r="AC26" i="9" s="1"/>
  <c r="AH26" i="9"/>
  <c r="AI26" i="9" s="1"/>
  <c r="M26" i="9"/>
  <c r="N26" i="9" s="1"/>
  <c r="AN26" i="9"/>
  <c r="AO26" i="9" s="1"/>
  <c r="Y26" i="9"/>
  <c r="Z26" i="9" s="1"/>
  <c r="S26" i="9"/>
  <c r="T26" i="9" s="1"/>
  <c r="V27" i="8"/>
  <c r="W27" i="8" s="1"/>
  <c r="AQ26" i="8"/>
  <c r="AR26" i="8" s="1"/>
  <c r="AE26" i="8"/>
  <c r="AF26" i="8" s="1"/>
  <c r="J26" i="8"/>
  <c r="K26" i="8" s="1"/>
  <c r="M26" i="8"/>
  <c r="N26" i="8" s="1"/>
  <c r="S26" i="8"/>
  <c r="T26" i="8" s="1"/>
  <c r="AK26" i="8"/>
  <c r="AL26" i="8" s="1"/>
  <c r="AH27" i="8"/>
  <c r="AI27" i="8" s="1"/>
  <c r="Y26" i="8"/>
  <c r="Z26" i="8" s="1"/>
  <c r="BS27" i="9" l="1"/>
  <c r="BR28" i="9"/>
  <c r="CB27" i="9"/>
  <c r="CA28" i="9"/>
  <c r="BP27" i="9"/>
  <c r="BO28" i="9"/>
  <c r="BG27" i="9"/>
  <c r="BF28" i="9"/>
  <c r="BD27" i="9"/>
  <c r="BC28" i="9"/>
  <c r="BM28" i="9"/>
  <c r="BL29" i="9"/>
  <c r="BV27" i="9"/>
  <c r="BU28" i="9"/>
  <c r="BY28" i="9"/>
  <c r="BX29" i="9"/>
  <c r="BA28" i="9"/>
  <c r="AZ29" i="9"/>
  <c r="BJ27" i="9"/>
  <c r="BI28" i="9"/>
  <c r="AX27" i="9"/>
  <c r="AW28" i="9"/>
  <c r="AU27" i="9"/>
  <c r="AT28" i="9"/>
  <c r="AX26" i="8"/>
  <c r="AW27" i="8"/>
  <c r="BC27" i="8"/>
  <c r="BD26" i="8"/>
  <c r="BR27" i="8"/>
  <c r="BS26" i="8"/>
  <c r="BX27" i="8"/>
  <c r="BY26" i="8"/>
  <c r="BP26" i="8"/>
  <c r="BO27" i="8"/>
  <c r="BL27" i="8"/>
  <c r="BM26" i="8"/>
  <c r="BI27" i="8"/>
  <c r="BJ26" i="8"/>
  <c r="BF27" i="8"/>
  <c r="BG26" i="8"/>
  <c r="BA26" i="8"/>
  <c r="AZ27" i="8"/>
  <c r="AU26" i="8"/>
  <c r="AT27" i="8"/>
  <c r="BV26" i="8"/>
  <c r="BU27" i="8"/>
  <c r="A23" i="20"/>
  <c r="B23" i="20" s="1"/>
  <c r="AB27" i="8"/>
  <c r="AC27" i="8" s="1"/>
  <c r="AN27" i="8"/>
  <c r="AO27" i="8" s="1"/>
  <c r="P27" i="8"/>
  <c r="Q27" i="8" s="1"/>
  <c r="A24" i="18"/>
  <c r="B24" i="18" s="1"/>
  <c r="S27" i="9"/>
  <c r="T27" i="9" s="1"/>
  <c r="J27" i="9"/>
  <c r="K27" i="9" s="1"/>
  <c r="AQ27" i="9"/>
  <c r="AR27" i="9" s="1"/>
  <c r="AL26" i="9"/>
  <c r="AK27" i="9"/>
  <c r="Y27" i="9"/>
  <c r="Z27" i="9" s="1"/>
  <c r="AN27" i="9"/>
  <c r="AO27" i="9" s="1"/>
  <c r="AE27" i="9"/>
  <c r="AF27" i="9" s="1"/>
  <c r="M27" i="9"/>
  <c r="N27" i="9" s="1"/>
  <c r="AH27" i="9"/>
  <c r="AI27" i="9" s="1"/>
  <c r="AB27" i="9"/>
  <c r="AC27" i="9" s="1"/>
  <c r="P27" i="9"/>
  <c r="Q27" i="9" s="1"/>
  <c r="V27" i="9"/>
  <c r="W27" i="9" s="1"/>
  <c r="Y27" i="8"/>
  <c r="Z27" i="8" s="1"/>
  <c r="AK27" i="8"/>
  <c r="AL27" i="8" s="1"/>
  <c r="S27" i="8"/>
  <c r="T27" i="8" s="1"/>
  <c r="J27" i="8"/>
  <c r="K27" i="8" s="1"/>
  <c r="V28" i="8"/>
  <c r="W28" i="8" s="1"/>
  <c r="AH28" i="8"/>
  <c r="AI28" i="8" s="1"/>
  <c r="M27" i="8"/>
  <c r="N27" i="8" s="1"/>
  <c r="AE27" i="8"/>
  <c r="AF27" i="8" s="1"/>
  <c r="AQ27" i="8"/>
  <c r="AR27" i="8" s="1"/>
  <c r="BS28" i="9" l="1"/>
  <c r="BR29" i="9"/>
  <c r="CB28" i="9"/>
  <c r="CA29" i="9"/>
  <c r="BP28" i="9"/>
  <c r="BO29" i="9"/>
  <c r="BG28" i="9"/>
  <c r="BF29" i="9"/>
  <c r="BD28" i="9"/>
  <c r="BC29" i="9"/>
  <c r="BJ28" i="9"/>
  <c r="BI29" i="9"/>
  <c r="BY29" i="9"/>
  <c r="BX30" i="9"/>
  <c r="AZ30" i="9"/>
  <c r="BA29" i="9"/>
  <c r="BV28" i="9"/>
  <c r="BU29" i="9"/>
  <c r="BM29" i="9"/>
  <c r="BL30" i="9"/>
  <c r="AW29" i="9"/>
  <c r="AX28" i="9"/>
  <c r="AU28" i="9"/>
  <c r="AT29" i="9"/>
  <c r="AT28" i="8"/>
  <c r="AU27" i="8"/>
  <c r="BA27" i="8"/>
  <c r="AZ28" i="8"/>
  <c r="BL28" i="8"/>
  <c r="BM27" i="8"/>
  <c r="BP27" i="8"/>
  <c r="BO28" i="8"/>
  <c r="BI28" i="8"/>
  <c r="BJ27" i="8"/>
  <c r="BR28" i="8"/>
  <c r="BS27" i="8"/>
  <c r="BU28" i="8"/>
  <c r="BV27" i="8"/>
  <c r="AW28" i="8"/>
  <c r="AX27" i="8"/>
  <c r="BG27" i="8"/>
  <c r="BF28" i="8"/>
  <c r="BY27" i="8"/>
  <c r="BX28" i="8"/>
  <c r="BC28" i="8"/>
  <c r="BD27" i="8"/>
  <c r="A24" i="20"/>
  <c r="B24" i="20" s="1"/>
  <c r="P28" i="8"/>
  <c r="Q28" i="8" s="1"/>
  <c r="AB28" i="8"/>
  <c r="AC28" i="8" s="1"/>
  <c r="AN28" i="8"/>
  <c r="AO28" i="8" s="1"/>
  <c r="A25" i="18"/>
  <c r="B25" i="18" s="1"/>
  <c r="AB28" i="9"/>
  <c r="AC28" i="9" s="1"/>
  <c r="AQ28" i="9"/>
  <c r="AR28" i="9" s="1"/>
  <c r="AH28" i="9"/>
  <c r="AI28" i="9" s="1"/>
  <c r="J28" i="9"/>
  <c r="K28" i="9" s="1"/>
  <c r="P28" i="9"/>
  <c r="Q28" i="9" s="1"/>
  <c r="M28" i="9"/>
  <c r="N28" i="9" s="1"/>
  <c r="AE28" i="9"/>
  <c r="AF28" i="9" s="1"/>
  <c r="AN28" i="9"/>
  <c r="AO28" i="9" s="1"/>
  <c r="Y28" i="9"/>
  <c r="Z28" i="9" s="1"/>
  <c r="AK28" i="9"/>
  <c r="AL27" i="9"/>
  <c r="S28" i="9"/>
  <c r="T28" i="9" s="1"/>
  <c r="V28" i="9"/>
  <c r="W28" i="9" s="1"/>
  <c r="V29" i="8"/>
  <c r="W29" i="8" s="1"/>
  <c r="AE28" i="8"/>
  <c r="AF28" i="8" s="1"/>
  <c r="S28" i="8"/>
  <c r="T28" i="8" s="1"/>
  <c r="AH29" i="8"/>
  <c r="AI29" i="8" s="1"/>
  <c r="Y28" i="8"/>
  <c r="Z28" i="8" s="1"/>
  <c r="AQ28" i="8"/>
  <c r="AR28" i="8" s="1"/>
  <c r="M28" i="8"/>
  <c r="N28" i="8" s="1"/>
  <c r="J28" i="8"/>
  <c r="K28" i="8" s="1"/>
  <c r="AK28" i="8"/>
  <c r="AL28" i="8" s="1"/>
  <c r="BS29" i="9" l="1"/>
  <c r="BR30" i="9"/>
  <c r="CA30" i="9"/>
  <c r="CB29" i="9"/>
  <c r="BO30" i="9"/>
  <c r="BP29" i="9"/>
  <c r="BG29" i="9"/>
  <c r="BF30" i="9"/>
  <c r="BD29" i="9"/>
  <c r="BC30" i="9"/>
  <c r="BA30" i="9"/>
  <c r="AZ31" i="9"/>
  <c r="BM30" i="9"/>
  <c r="BL31" i="9"/>
  <c r="BV29" i="9"/>
  <c r="BU30" i="9"/>
  <c r="BY30" i="9"/>
  <c r="BX31" i="9"/>
  <c r="BJ29" i="9"/>
  <c r="BI30" i="9"/>
  <c r="AX29" i="9"/>
  <c r="AW30" i="9"/>
  <c r="AU29" i="9"/>
  <c r="AT30" i="9"/>
  <c r="BC29" i="8"/>
  <c r="BD28" i="8"/>
  <c r="AX28" i="8"/>
  <c r="AW29" i="8"/>
  <c r="BR29" i="8"/>
  <c r="BS28" i="8"/>
  <c r="BY28" i="8"/>
  <c r="BX29" i="8"/>
  <c r="BL29" i="8"/>
  <c r="BM28" i="8"/>
  <c r="BV28" i="8"/>
  <c r="BU29" i="8"/>
  <c r="BJ28" i="8"/>
  <c r="BI29" i="8"/>
  <c r="BO29" i="8"/>
  <c r="BP28" i="8"/>
  <c r="BG28" i="8"/>
  <c r="BF29" i="8"/>
  <c r="AZ29" i="8"/>
  <c r="BA28" i="8"/>
  <c r="AT29" i="8"/>
  <c r="AU28" i="8"/>
  <c r="A25" i="20"/>
  <c r="B25" i="20" s="1"/>
  <c r="AB29" i="8"/>
  <c r="AC29" i="8" s="1"/>
  <c r="AN29" i="8"/>
  <c r="AO29" i="8" s="1"/>
  <c r="P29" i="8"/>
  <c r="Q29" i="8" s="1"/>
  <c r="A26" i="18"/>
  <c r="B26" i="18" s="1"/>
  <c r="V29" i="9"/>
  <c r="W29" i="9" s="1"/>
  <c r="AN29" i="9"/>
  <c r="AO29" i="9" s="1"/>
  <c r="AE29" i="9"/>
  <c r="AF29" i="9" s="1"/>
  <c r="M29" i="9"/>
  <c r="N29" i="9" s="1"/>
  <c r="J29" i="9"/>
  <c r="K29" i="9" s="1"/>
  <c r="AB29" i="9"/>
  <c r="AC29" i="9" s="1"/>
  <c r="S29" i="9"/>
  <c r="T29" i="9" s="1"/>
  <c r="AL28" i="9"/>
  <c r="AK29" i="9"/>
  <c r="Y29" i="9"/>
  <c r="Z29" i="9" s="1"/>
  <c r="P29" i="9"/>
  <c r="Q29" i="9" s="1"/>
  <c r="AH29" i="9"/>
  <c r="AI29" i="9" s="1"/>
  <c r="AQ29" i="9"/>
  <c r="AR29" i="9" s="1"/>
  <c r="J29" i="8"/>
  <c r="K29" i="8" s="1"/>
  <c r="M29" i="8"/>
  <c r="N29" i="8" s="1"/>
  <c r="AQ29" i="8"/>
  <c r="AR29" i="8" s="1"/>
  <c r="Y29" i="8"/>
  <c r="Z29" i="8" s="1"/>
  <c r="S29" i="8"/>
  <c r="T29" i="8" s="1"/>
  <c r="V30" i="8"/>
  <c r="W30" i="8" s="1"/>
  <c r="AK29" i="8"/>
  <c r="AL29" i="8" s="1"/>
  <c r="AH30" i="8"/>
  <c r="AI30" i="8" s="1"/>
  <c r="AE29" i="8"/>
  <c r="AF29" i="8" s="1"/>
  <c r="BS30" i="9" l="1"/>
  <c r="BR31" i="9"/>
  <c r="CB30" i="9"/>
  <c r="CA31" i="9"/>
  <c r="BP30" i="9"/>
  <c r="BO31" i="9"/>
  <c r="BG30" i="9"/>
  <c r="BF31" i="9"/>
  <c r="BD30" i="9"/>
  <c r="BC31" i="9"/>
  <c r="BJ30" i="9"/>
  <c r="BI31" i="9"/>
  <c r="BU31" i="9"/>
  <c r="BV30" i="9"/>
  <c r="BM31" i="9"/>
  <c r="BL32" i="9"/>
  <c r="BA31" i="9"/>
  <c r="AZ32" i="9"/>
  <c r="BX32" i="9"/>
  <c r="BY31" i="9"/>
  <c r="AW31" i="9"/>
  <c r="AX30" i="9"/>
  <c r="AT31" i="9"/>
  <c r="AU30" i="9"/>
  <c r="BL30" i="8"/>
  <c r="BM29" i="8"/>
  <c r="AX29" i="8"/>
  <c r="AW30" i="8"/>
  <c r="BR30" i="8"/>
  <c r="BS29" i="8"/>
  <c r="AZ30" i="8"/>
  <c r="BA29" i="8"/>
  <c r="BP29" i="8"/>
  <c r="BO30" i="8"/>
  <c r="AU29" i="8"/>
  <c r="AT30" i="8"/>
  <c r="BF30" i="8"/>
  <c r="BG29" i="8"/>
  <c r="BJ29" i="8"/>
  <c r="BI30" i="8"/>
  <c r="BV29" i="8"/>
  <c r="BU30" i="8"/>
  <c r="BY29" i="8"/>
  <c r="BX30" i="8"/>
  <c r="BD29" i="8"/>
  <c r="BC30" i="8"/>
  <c r="A26" i="20"/>
  <c r="B26" i="20" s="1"/>
  <c r="P30" i="8"/>
  <c r="Q30" i="8" s="1"/>
  <c r="AB30" i="8"/>
  <c r="AC30" i="8" s="1"/>
  <c r="AN30" i="8"/>
  <c r="AO30" i="8" s="1"/>
  <c r="A27" i="18"/>
  <c r="B27" i="18" s="1"/>
  <c r="AQ30" i="9"/>
  <c r="AR30" i="9" s="1"/>
  <c r="Y30" i="9"/>
  <c r="Z30" i="9" s="1"/>
  <c r="AK30" i="9"/>
  <c r="AL29" i="9"/>
  <c r="M30" i="9"/>
  <c r="N30" i="9" s="1"/>
  <c r="AE30" i="9"/>
  <c r="AF30" i="9" s="1"/>
  <c r="AB30" i="9"/>
  <c r="AC30" i="9" s="1"/>
  <c r="AN30" i="9"/>
  <c r="AO30" i="9" s="1"/>
  <c r="V30" i="9"/>
  <c r="W30" i="9" s="1"/>
  <c r="S30" i="9"/>
  <c r="T30" i="9" s="1"/>
  <c r="AH30" i="9"/>
  <c r="AI30" i="9" s="1"/>
  <c r="P30" i="9"/>
  <c r="Q30" i="9" s="1"/>
  <c r="J30" i="9"/>
  <c r="K30" i="9" s="1"/>
  <c r="AH31" i="8"/>
  <c r="AI31" i="8" s="1"/>
  <c r="V31" i="8"/>
  <c r="W31" i="8" s="1"/>
  <c r="AK30" i="8"/>
  <c r="AL30" i="8" s="1"/>
  <c r="Y30" i="8"/>
  <c r="Z30" i="8" s="1"/>
  <c r="AQ30" i="8"/>
  <c r="AR30" i="8" s="1"/>
  <c r="J30" i="8"/>
  <c r="K30" i="8" s="1"/>
  <c r="AE30" i="8"/>
  <c r="AF30" i="8" s="1"/>
  <c r="S30" i="8"/>
  <c r="T30" i="8" s="1"/>
  <c r="M30" i="8"/>
  <c r="N30" i="8" s="1"/>
  <c r="BS31" i="9" l="1"/>
  <c r="BR32" i="9"/>
  <c r="CB31" i="9"/>
  <c r="CA32" i="9"/>
  <c r="BO32" i="9"/>
  <c r="BP31" i="9"/>
  <c r="BF32" i="9"/>
  <c r="BG31" i="9"/>
  <c r="BD31" i="9"/>
  <c r="BC32" i="9"/>
  <c r="BA32" i="9"/>
  <c r="AZ33" i="9"/>
  <c r="BV31" i="9"/>
  <c r="BU32" i="9"/>
  <c r="BL33" i="9"/>
  <c r="BM32" i="9"/>
  <c r="BI32" i="9"/>
  <c r="BJ31" i="9"/>
  <c r="BY32" i="9"/>
  <c r="BX33" i="9"/>
  <c r="BY33" i="9" s="1"/>
  <c r="AX31" i="9"/>
  <c r="AW32" i="9"/>
  <c r="AX32" i="9" s="1"/>
  <c r="AU31" i="9"/>
  <c r="AT32" i="9"/>
  <c r="BV30" i="8"/>
  <c r="BU31" i="8"/>
  <c r="BL31" i="8"/>
  <c r="BM30" i="8"/>
  <c r="BX31" i="8"/>
  <c r="BY30" i="8"/>
  <c r="BJ30" i="8"/>
  <c r="BI31" i="8"/>
  <c r="AT31" i="8"/>
  <c r="AU30" i="8"/>
  <c r="BP30" i="8"/>
  <c r="BO31" i="8"/>
  <c r="AX30" i="8"/>
  <c r="AW31" i="8"/>
  <c r="BC31" i="8"/>
  <c r="BD30" i="8"/>
  <c r="BG30" i="8"/>
  <c r="BF31" i="8"/>
  <c r="AZ31" i="8"/>
  <c r="BA30" i="8"/>
  <c r="BR31" i="8"/>
  <c r="BS30" i="8"/>
  <c r="A27" i="20"/>
  <c r="B27" i="20" s="1"/>
  <c r="AB31" i="8"/>
  <c r="AC31" i="8" s="1"/>
  <c r="P31" i="8"/>
  <c r="Q31" i="8" s="1"/>
  <c r="AN31" i="8"/>
  <c r="AO31" i="8" s="1"/>
  <c r="A28" i="18"/>
  <c r="B28" i="18" s="1"/>
  <c r="P31" i="9"/>
  <c r="Q31" i="9" s="1"/>
  <c r="Y31" i="9"/>
  <c r="Z31" i="9" s="1"/>
  <c r="AQ31" i="9"/>
  <c r="AR31" i="9" s="1"/>
  <c r="S31" i="9"/>
  <c r="T31" i="9" s="1"/>
  <c r="AB31" i="9"/>
  <c r="AC31" i="9" s="1"/>
  <c r="AK31" i="9"/>
  <c r="AL30" i="9"/>
  <c r="AE31" i="9"/>
  <c r="AF31" i="9" s="1"/>
  <c r="J31" i="9"/>
  <c r="K31" i="9" s="1"/>
  <c r="AH31" i="9"/>
  <c r="AI31" i="9" s="1"/>
  <c r="V31" i="9"/>
  <c r="W31" i="9" s="1"/>
  <c r="AN31" i="9"/>
  <c r="AO31" i="9" s="1"/>
  <c r="M31" i="9"/>
  <c r="N31" i="9" s="1"/>
  <c r="V32" i="8"/>
  <c r="W32" i="8" s="1"/>
  <c r="M31" i="8"/>
  <c r="N31" i="8" s="1"/>
  <c r="S31" i="8"/>
  <c r="T31" i="8" s="1"/>
  <c r="AE31" i="8"/>
  <c r="AF31" i="8" s="1"/>
  <c r="Y31" i="8"/>
  <c r="Z31" i="8" s="1"/>
  <c r="AK31" i="8"/>
  <c r="AL31" i="8" s="1"/>
  <c r="AH32" i="8"/>
  <c r="AI32" i="8" s="1"/>
  <c r="J31" i="8"/>
  <c r="K31" i="8" s="1"/>
  <c r="AQ31" i="8"/>
  <c r="AR31" i="8" s="1"/>
  <c r="BR33" i="9" l="1"/>
  <c r="BS33" i="9" s="1"/>
  <c r="BS32" i="9"/>
  <c r="CA33" i="9"/>
  <c r="CB32" i="9"/>
  <c r="BP32" i="9"/>
  <c r="BO33" i="9"/>
  <c r="BG32" i="9"/>
  <c r="BF33" i="9"/>
  <c r="BC33" i="9"/>
  <c r="BD33" i="9" s="1"/>
  <c r="BD32" i="9"/>
  <c r="BM33" i="9"/>
  <c r="BL34" i="9"/>
  <c r="BM34" i="9" s="1"/>
  <c r="BV32" i="9"/>
  <c r="BU33" i="9"/>
  <c r="BA33" i="9"/>
  <c r="AZ34" i="9"/>
  <c r="BA34" i="9" s="1"/>
  <c r="BJ32" i="9"/>
  <c r="BI33" i="9"/>
  <c r="BJ33" i="9" s="1"/>
  <c r="AT33" i="9"/>
  <c r="AU32" i="9"/>
  <c r="BR32" i="8"/>
  <c r="BS31" i="8"/>
  <c r="BC32" i="8"/>
  <c r="BD31" i="8"/>
  <c r="BV31" i="8"/>
  <c r="BU32" i="8"/>
  <c r="BG31" i="8"/>
  <c r="BF32" i="8"/>
  <c r="AX31" i="8"/>
  <c r="AW32" i="8"/>
  <c r="AX32" i="8" s="1"/>
  <c r="AZ32" i="8"/>
  <c r="BA31" i="8"/>
  <c r="AT32" i="8"/>
  <c r="AU31" i="8"/>
  <c r="BX32" i="8"/>
  <c r="BY31" i="8"/>
  <c r="BL32" i="8"/>
  <c r="BM31" i="8"/>
  <c r="BP31" i="8"/>
  <c r="BO32" i="8"/>
  <c r="BJ31" i="8"/>
  <c r="BI32" i="8"/>
  <c r="J32" i="9"/>
  <c r="K32" i="9" s="1"/>
  <c r="A28" i="20"/>
  <c r="B28" i="20" s="1"/>
  <c r="AN32" i="8"/>
  <c r="AO32" i="8" s="1"/>
  <c r="P32" i="8"/>
  <c r="Q32" i="8" s="1"/>
  <c r="AB32" i="8"/>
  <c r="AC32" i="8" s="1"/>
  <c r="A29" i="18"/>
  <c r="B29" i="18" s="1"/>
  <c r="AN32" i="9"/>
  <c r="AO32" i="9" s="1"/>
  <c r="V32" i="9"/>
  <c r="W32" i="9" s="1"/>
  <c r="AE32" i="9"/>
  <c r="AF32" i="9" s="1"/>
  <c r="S32" i="9"/>
  <c r="T32" i="9" s="1"/>
  <c r="Y32" i="9"/>
  <c r="Z32" i="9" s="1"/>
  <c r="P32" i="9"/>
  <c r="Q32" i="9" s="1"/>
  <c r="M32" i="9"/>
  <c r="N32" i="9" s="1"/>
  <c r="AH32" i="9"/>
  <c r="AI32" i="9" s="1"/>
  <c r="AK32" i="9"/>
  <c r="AL31" i="9"/>
  <c r="AB32" i="9"/>
  <c r="AC32" i="9" s="1"/>
  <c r="AQ32" i="9"/>
  <c r="AR32" i="9" s="1"/>
  <c r="AK32" i="8"/>
  <c r="AL32" i="8" s="1"/>
  <c r="Y32" i="8"/>
  <c r="Z32" i="8" s="1"/>
  <c r="AE32" i="8"/>
  <c r="AF32" i="8" s="1"/>
  <c r="V33" i="8"/>
  <c r="W33" i="8" s="1"/>
  <c r="AQ32" i="8"/>
  <c r="AR32" i="8" s="1"/>
  <c r="J32" i="8"/>
  <c r="K32" i="8" s="1"/>
  <c r="AH33" i="8"/>
  <c r="AI33" i="8" s="1"/>
  <c r="S32" i="8"/>
  <c r="T32" i="8" s="1"/>
  <c r="M32" i="8"/>
  <c r="N32" i="8" s="1"/>
  <c r="CB33" i="9" l="1"/>
  <c r="CA34" i="9"/>
  <c r="CB34" i="9" s="1"/>
  <c r="BO34" i="9"/>
  <c r="BP34" i="9" s="1"/>
  <c r="BP33" i="9"/>
  <c r="BF34" i="9"/>
  <c r="BG34" i="9" s="1"/>
  <c r="BG33" i="9"/>
  <c r="BV33" i="9"/>
  <c r="BU34" i="9"/>
  <c r="BV34" i="9" s="1"/>
  <c r="AU33" i="9"/>
  <c r="AT34" i="9"/>
  <c r="AU34" i="9" s="1"/>
  <c r="BP32" i="8"/>
  <c r="BO33" i="8"/>
  <c r="AT33" i="8"/>
  <c r="AU32" i="8"/>
  <c r="BA32" i="8"/>
  <c r="AZ33" i="8"/>
  <c r="BS32" i="8"/>
  <c r="BR33" i="8"/>
  <c r="BS33" i="8" s="1"/>
  <c r="BJ32" i="8"/>
  <c r="BI33" i="8"/>
  <c r="BJ33" i="8" s="1"/>
  <c r="BL33" i="8"/>
  <c r="BM32" i="8"/>
  <c r="BY32" i="8"/>
  <c r="BX33" i="8"/>
  <c r="BY33" i="8" s="1"/>
  <c r="BF33" i="8"/>
  <c r="BG32" i="8"/>
  <c r="BU33" i="8"/>
  <c r="BV32" i="8"/>
  <c r="BD32" i="8"/>
  <c r="BC33" i="8"/>
  <c r="BD33" i="8" s="1"/>
  <c r="J33" i="9"/>
  <c r="K33" i="9" s="1"/>
  <c r="A29" i="20"/>
  <c r="B29" i="20" s="1"/>
  <c r="P33" i="8"/>
  <c r="Q33" i="8" s="1"/>
  <c r="AB33" i="8"/>
  <c r="AC33" i="8" s="1"/>
  <c r="AN33" i="8"/>
  <c r="AO33" i="8" s="1"/>
  <c r="A30" i="18"/>
  <c r="B30" i="18" s="1"/>
  <c r="AQ33" i="9"/>
  <c r="AR33" i="9" s="1"/>
  <c r="AB33" i="9"/>
  <c r="AC33" i="9" s="1"/>
  <c r="AK33" i="9"/>
  <c r="AL32" i="9"/>
  <c r="P33" i="9"/>
  <c r="Q33" i="9" s="1"/>
  <c r="V33" i="9"/>
  <c r="W33" i="9" s="1"/>
  <c r="AH33" i="9"/>
  <c r="AI33" i="9" s="1"/>
  <c r="Y33" i="9"/>
  <c r="Z33" i="9" s="1"/>
  <c r="S33" i="9"/>
  <c r="T33" i="9" s="1"/>
  <c r="AE33" i="9"/>
  <c r="AF33" i="9" s="1"/>
  <c r="AN33" i="9"/>
  <c r="AO33" i="9" s="1"/>
  <c r="S33" i="8"/>
  <c r="T33" i="8" s="1"/>
  <c r="AQ33" i="8"/>
  <c r="AR33" i="8" s="1"/>
  <c r="Y33" i="8"/>
  <c r="Z33" i="8" s="1"/>
  <c r="AK33" i="8"/>
  <c r="AL33" i="8" s="1"/>
  <c r="J33" i="8"/>
  <c r="K33" i="8" s="1"/>
  <c r="V34" i="8"/>
  <c r="W34" i="8" s="1"/>
  <c r="AE33" i="8"/>
  <c r="AF33" i="8" s="1"/>
  <c r="BV33" i="8" l="1"/>
  <c r="BU34" i="8"/>
  <c r="BV34" i="8" s="1"/>
  <c r="BF34" i="8"/>
  <c r="BG34" i="8" s="1"/>
  <c r="BG33" i="8"/>
  <c r="BM33" i="8"/>
  <c r="BL34" i="8"/>
  <c r="BM34" i="8" s="1"/>
  <c r="BA33" i="8"/>
  <c r="AZ34" i="8"/>
  <c r="BA34" i="8" s="1"/>
  <c r="BO34" i="8"/>
  <c r="BP34" i="8" s="1"/>
  <c r="BP33" i="8"/>
  <c r="AU33" i="8"/>
  <c r="AT34" i="8"/>
  <c r="AU34" i="8" s="1"/>
  <c r="AE34" i="9"/>
  <c r="AF34" i="9" s="1"/>
  <c r="J34" i="9"/>
  <c r="K34" i="9" s="1"/>
  <c r="A30" i="20"/>
  <c r="B30" i="20" s="1"/>
  <c r="AB34" i="8"/>
  <c r="AC34" i="8" s="1"/>
  <c r="P34" i="8"/>
  <c r="Q34" i="8" s="1"/>
  <c r="A31" i="18"/>
  <c r="B31" i="18" s="1"/>
  <c r="V34" i="9"/>
  <c r="W34" i="9" s="1"/>
  <c r="P34" i="9"/>
  <c r="Q34" i="9" s="1"/>
  <c r="AQ34" i="9"/>
  <c r="AK34" i="9"/>
  <c r="AL34" i="9" s="1"/>
  <c r="AL33" i="9"/>
  <c r="AB34" i="9"/>
  <c r="AC34" i="9" s="1"/>
  <c r="AE34" i="8"/>
  <c r="AF34" i="8" s="1"/>
  <c r="J34" i="8"/>
  <c r="K34" i="8" s="1"/>
  <c r="AK34" i="8"/>
  <c r="AL34" i="8" s="1"/>
  <c r="AQ34" i="8"/>
  <c r="AR34" i="8" s="1"/>
  <c r="AR34" i="9" l="1"/>
  <c r="B26" i="9"/>
  <c r="A31" i="20"/>
  <c r="B31" i="20" s="1"/>
  <c r="A32" i="18"/>
  <c r="B32" i="18" s="1"/>
  <c r="A32" i="20" l="1"/>
  <c r="B32" i="20" s="1"/>
  <c r="A33" i="18"/>
  <c r="B33" i="18" s="1"/>
  <c r="A33" i="20" l="1"/>
  <c r="B33" i="20" s="1"/>
  <c r="A34" i="18"/>
  <c r="B34" i="18" s="1"/>
  <c r="A34" i="20" l="1"/>
  <c r="B34" i="20" s="1"/>
  <c r="A35" i="18"/>
  <c r="B35" i="18" s="1"/>
  <c r="A35" i="20" l="1"/>
  <c r="B35" i="20" s="1"/>
  <c r="A36" i="18"/>
  <c r="B36" i="18" s="1"/>
  <c r="A36" i="20" l="1"/>
  <c r="B36" i="20" s="1"/>
  <c r="A37" i="18"/>
  <c r="B37" i="18" s="1"/>
  <c r="A37" i="20" l="1"/>
  <c r="B37" i="20" s="1"/>
  <c r="A38" i="18"/>
  <c r="B38" i="18" s="1"/>
  <c r="A38" i="20" l="1"/>
  <c r="B38" i="20" s="1"/>
  <c r="A39" i="18"/>
  <c r="B39" i="18" s="1"/>
  <c r="A39" i="20" l="1"/>
  <c r="B39" i="20" s="1"/>
  <c r="A40" i="18"/>
  <c r="B40" i="18" s="1"/>
  <c r="A40" i="20" l="1"/>
  <c r="B40" i="20" s="1"/>
  <c r="A41" i="18"/>
  <c r="B41" i="18" s="1"/>
  <c r="A41" i="20" l="1"/>
  <c r="B41" i="20" s="1"/>
  <c r="A42" i="18"/>
  <c r="B42" i="18" s="1"/>
  <c r="A42" i="20" l="1"/>
  <c r="B42" i="20" s="1"/>
  <c r="A43" i="18"/>
  <c r="B43" i="18" s="1"/>
  <c r="A43" i="20" l="1"/>
  <c r="B43" i="20" s="1"/>
  <c r="A44" i="18"/>
  <c r="B44" i="18" s="1"/>
  <c r="A44" i="20" l="1"/>
  <c r="B44" i="20" s="1"/>
  <c r="A45" i="18"/>
  <c r="B45" i="18" s="1"/>
  <c r="A45" i="20" l="1"/>
  <c r="B45" i="20" s="1"/>
  <c r="A46" i="18"/>
  <c r="B46" i="18" s="1"/>
  <c r="A46" i="20" l="1"/>
  <c r="B46" i="20" s="1"/>
  <c r="A47" i="18"/>
  <c r="B47" i="18" s="1"/>
  <c r="A47" i="20" l="1"/>
  <c r="B47" i="20" s="1"/>
  <c r="A48" i="18"/>
  <c r="B48" i="18" s="1"/>
  <c r="A48" i="20" l="1"/>
  <c r="B48" i="20" s="1"/>
  <c r="A49" i="18"/>
  <c r="B49" i="18" s="1"/>
  <c r="A49" i="20" l="1"/>
  <c r="B49" i="20" s="1"/>
  <c r="A50" i="18"/>
  <c r="B50" i="18" s="1"/>
  <c r="A50" i="20" l="1"/>
  <c r="B50" i="20" s="1"/>
  <c r="A51" i="18"/>
  <c r="B51" i="18" s="1"/>
  <c r="A51" i="20" l="1"/>
  <c r="B51" i="20" s="1"/>
  <c r="A52" i="18"/>
  <c r="B52" i="18" s="1"/>
  <c r="A52" i="20" l="1"/>
  <c r="B52" i="20" s="1"/>
  <c r="A53" i="18"/>
  <c r="B53" i="18" s="1"/>
  <c r="A53" i="20" l="1"/>
  <c r="B53" i="20" s="1"/>
  <c r="A54" i="18"/>
  <c r="B54" i="18" s="1"/>
  <c r="A54" i="20" l="1"/>
  <c r="B54" i="20" s="1"/>
  <c r="A55" i="18"/>
  <c r="B55" i="18" s="1"/>
  <c r="A55" i="20" l="1"/>
  <c r="B55" i="20" s="1"/>
  <c r="A56" i="18"/>
  <c r="B56" i="18" s="1"/>
  <c r="A56" i="20" l="1"/>
  <c r="B56" i="20" s="1"/>
  <c r="A57" i="18"/>
  <c r="B57" i="18" s="1"/>
  <c r="A57" i="20" l="1"/>
  <c r="B57" i="20" s="1"/>
  <c r="A58" i="18"/>
  <c r="B58" i="18" s="1"/>
  <c r="A58" i="20" l="1"/>
  <c r="B58" i="20" s="1"/>
  <c r="A59" i="18"/>
  <c r="B59" i="18" s="1"/>
  <c r="A59" i="20" l="1"/>
  <c r="B59" i="20" s="1"/>
  <c r="A60" i="18"/>
  <c r="B60" i="18" s="1"/>
  <c r="A60" i="20" l="1"/>
  <c r="B60" i="20" s="1"/>
  <c r="A61" i="18"/>
  <c r="B61" i="18" s="1"/>
  <c r="A61" i="20" l="1"/>
  <c r="B61" i="20" s="1"/>
  <c r="A62" i="18"/>
  <c r="B62" i="18" s="1"/>
  <c r="A62" i="20" l="1"/>
  <c r="B62" i="20" s="1"/>
  <c r="A63" i="18"/>
  <c r="B63" i="18" s="1"/>
  <c r="A63" i="20" l="1"/>
  <c r="B63" i="20" s="1"/>
  <c r="A64" i="18"/>
  <c r="B64" i="18" s="1"/>
  <c r="A64" i="20" l="1"/>
  <c r="B64" i="20" s="1"/>
  <c r="A65" i="18"/>
  <c r="B65" i="18" s="1"/>
  <c r="A65" i="20" l="1"/>
  <c r="B65" i="20" s="1"/>
  <c r="A66" i="18"/>
  <c r="B66" i="18" s="1"/>
  <c r="A66" i="20" l="1"/>
  <c r="B66" i="20" s="1"/>
  <c r="A67" i="18"/>
  <c r="B67" i="18" s="1"/>
  <c r="A67" i="20" l="1"/>
  <c r="B67" i="20" s="1"/>
  <c r="A68" i="18"/>
  <c r="B68" i="18" s="1"/>
  <c r="A68" i="20" l="1"/>
  <c r="B68" i="20" s="1"/>
  <c r="A69" i="18"/>
  <c r="B69" i="18" s="1"/>
  <c r="A69" i="20" l="1"/>
  <c r="B69" i="20" s="1"/>
  <c r="A70" i="18"/>
  <c r="B70" i="18" s="1"/>
  <c r="A70" i="20" l="1"/>
  <c r="B70" i="20" s="1"/>
  <c r="A71" i="18"/>
  <c r="B71" i="18" s="1"/>
  <c r="A71" i="20" l="1"/>
  <c r="B71" i="20" s="1"/>
  <c r="A72" i="18"/>
  <c r="B72" i="18" s="1"/>
  <c r="A72" i="20" l="1"/>
  <c r="B72" i="20" s="1"/>
  <c r="A73" i="18"/>
  <c r="B73" i="18" s="1"/>
  <c r="A73" i="20" l="1"/>
  <c r="B73" i="20" s="1"/>
  <c r="A74" i="18"/>
  <c r="B74" i="18" s="1"/>
  <c r="A74" i="20" l="1"/>
  <c r="B74" i="20" s="1"/>
  <c r="A75" i="18"/>
  <c r="B75" i="18" s="1"/>
  <c r="A75" i="20" l="1"/>
  <c r="B75" i="20" s="1"/>
  <c r="A76" i="18"/>
  <c r="B76" i="18" s="1"/>
  <c r="A76" i="20" l="1"/>
  <c r="B76" i="20" s="1"/>
  <c r="A77" i="18"/>
  <c r="B77" i="18" s="1"/>
  <c r="A77" i="20" l="1"/>
  <c r="B77" i="20" s="1"/>
  <c r="A78" i="18"/>
  <c r="B78" i="18" s="1"/>
  <c r="A78" i="20" l="1"/>
  <c r="B78" i="20" s="1"/>
  <c r="A79" i="18"/>
  <c r="B79" i="18" s="1"/>
  <c r="A79" i="20" l="1"/>
  <c r="B79" i="20" s="1"/>
  <c r="A80" i="18"/>
  <c r="B80" i="18" s="1"/>
  <c r="A80" i="20" l="1"/>
  <c r="B80" i="20" s="1"/>
  <c r="A81" i="18"/>
  <c r="B81" i="18" s="1"/>
  <c r="A81" i="20" l="1"/>
  <c r="B81" i="20" s="1"/>
  <c r="A82" i="18"/>
  <c r="B82" i="18" s="1"/>
  <c r="A82" i="20" l="1"/>
  <c r="B82" i="20" s="1"/>
  <c r="A83" i="18"/>
  <c r="B83" i="18" s="1"/>
  <c r="A83" i="20" l="1"/>
  <c r="B83" i="20" s="1"/>
  <c r="A84" i="18"/>
  <c r="B84" i="18" s="1"/>
  <c r="A84" i="20" l="1"/>
  <c r="B84" i="20" s="1"/>
  <c r="A85" i="18"/>
  <c r="B85" i="18" s="1"/>
  <c r="A85" i="20" l="1"/>
  <c r="B85" i="20" s="1"/>
  <c r="A86" i="18"/>
  <c r="B86" i="18" s="1"/>
  <c r="A86" i="20" l="1"/>
  <c r="B86" i="20" s="1"/>
  <c r="A87" i="18"/>
  <c r="B87" i="18" s="1"/>
  <c r="A87" i="20" l="1"/>
  <c r="B87" i="20" s="1"/>
  <c r="A88" i="18"/>
  <c r="B88" i="18" s="1"/>
  <c r="A88" i="20" l="1"/>
  <c r="B88" i="20" s="1"/>
  <c r="A89" i="18"/>
  <c r="B89" i="18" s="1"/>
  <c r="A89" i="20" l="1"/>
  <c r="B89" i="20" s="1"/>
  <c r="A90" i="18"/>
  <c r="B90" i="18" s="1"/>
  <c r="A90" i="20" l="1"/>
  <c r="B90" i="20" s="1"/>
  <c r="A91" i="18"/>
  <c r="B91" i="18" s="1"/>
  <c r="A91" i="20" l="1"/>
  <c r="B91" i="20" s="1"/>
  <c r="A92" i="18"/>
  <c r="B92" i="18" s="1"/>
  <c r="A92" i="20" l="1"/>
  <c r="B92" i="20" s="1"/>
  <c r="A93" i="18"/>
  <c r="B93" i="18" s="1"/>
  <c r="A93" i="20" l="1"/>
  <c r="B93" i="20" s="1"/>
  <c r="A94" i="18"/>
  <c r="B94" i="18" s="1"/>
  <c r="A94" i="20" l="1"/>
  <c r="B94" i="20" s="1"/>
  <c r="A95" i="18"/>
  <c r="B95" i="18" s="1"/>
  <c r="A95" i="20" l="1"/>
  <c r="B95" i="20" s="1"/>
  <c r="A96" i="18"/>
  <c r="B96" i="18" s="1"/>
  <c r="A96" i="20" l="1"/>
  <c r="B96" i="20" s="1"/>
  <c r="A97" i="18"/>
  <c r="B97" i="18" s="1"/>
  <c r="A97" i="20" l="1"/>
  <c r="B97" i="20" s="1"/>
  <c r="A98" i="18"/>
  <c r="B98" i="18" s="1"/>
  <c r="A98" i="20" l="1"/>
  <c r="B98" i="20" s="1"/>
  <c r="A99" i="18"/>
  <c r="B99" i="18" s="1"/>
  <c r="A99" i="20" l="1"/>
  <c r="B99" i="20" s="1"/>
  <c r="A100" i="18"/>
  <c r="B100" i="18" s="1"/>
  <c r="A100" i="20" l="1"/>
  <c r="B100" i="20" s="1"/>
  <c r="A101" i="18"/>
  <c r="B101" i="18" s="1"/>
  <c r="A101" i="20" l="1"/>
  <c r="B101" i="20" s="1"/>
  <c r="A102" i="18"/>
  <c r="B102" i="18" s="1"/>
  <c r="A102" i="20" l="1"/>
  <c r="B102" i="20" s="1"/>
  <c r="A103" i="18"/>
  <c r="B103" i="18" s="1"/>
  <c r="A103" i="20" l="1"/>
  <c r="B103" i="20" s="1"/>
  <c r="A104" i="18"/>
  <c r="B104" i="18" s="1"/>
  <c r="A104" i="20" l="1"/>
  <c r="B104" i="20" s="1"/>
  <c r="A105" i="18"/>
  <c r="B105" i="18" s="1"/>
  <c r="A105" i="20" l="1"/>
  <c r="B105" i="20" s="1"/>
  <c r="A106" i="18"/>
  <c r="B106" i="18" s="1"/>
  <c r="A106" i="20" l="1"/>
  <c r="B106" i="20" s="1"/>
  <c r="A107" i="18"/>
  <c r="B107" i="18" s="1"/>
  <c r="A107" i="20" l="1"/>
  <c r="B107" i="20" s="1"/>
  <c r="A108" i="18"/>
  <c r="B108" i="18" s="1"/>
  <c r="A108" i="20" l="1"/>
  <c r="B108" i="20" s="1"/>
  <c r="A109" i="18"/>
  <c r="B109" i="18" s="1"/>
  <c r="A109" i="20" l="1"/>
  <c r="B109" i="20" s="1"/>
  <c r="A110" i="18"/>
  <c r="B110" i="18" s="1"/>
  <c r="A110" i="20" l="1"/>
  <c r="B110" i="20" s="1"/>
  <c r="A111" i="18"/>
  <c r="B111" i="18" s="1"/>
  <c r="A111" i="20" l="1"/>
  <c r="B111" i="20" s="1"/>
  <c r="A112" i="18"/>
  <c r="B112" i="18" s="1"/>
  <c r="A112" i="20" l="1"/>
  <c r="B112" i="20" s="1"/>
  <c r="A113" i="18"/>
  <c r="B113" i="18" s="1"/>
  <c r="A113" i="20" l="1"/>
  <c r="B113" i="20" s="1"/>
  <c r="A114" i="18"/>
  <c r="B114" i="18" s="1"/>
  <c r="A114" i="20" l="1"/>
  <c r="B114" i="20" s="1"/>
  <c r="A115" i="18"/>
  <c r="B115" i="18" s="1"/>
  <c r="A115" i="20" l="1"/>
  <c r="B115" i="20" s="1"/>
  <c r="A116" i="18"/>
  <c r="B116" i="18" s="1"/>
  <c r="A116" i="20" l="1"/>
  <c r="B116" i="20" s="1"/>
  <c r="A117" i="18"/>
  <c r="B117" i="18" s="1"/>
  <c r="A117" i="20" l="1"/>
  <c r="B117" i="20" s="1"/>
  <c r="A118" i="18"/>
  <c r="B118" i="18" s="1"/>
  <c r="A118" i="20" l="1"/>
  <c r="B118" i="20" s="1"/>
  <c r="A119" i="18"/>
  <c r="B119" i="18" s="1"/>
  <c r="A119" i="20" l="1"/>
  <c r="B119" i="20" s="1"/>
  <c r="A120" i="18"/>
  <c r="B120" i="18" s="1"/>
  <c r="A120" i="20" l="1"/>
  <c r="B120" i="20" s="1"/>
  <c r="A121" i="18"/>
  <c r="B121" i="18" s="1"/>
  <c r="A121" i="20" l="1"/>
  <c r="B121" i="20" s="1"/>
  <c r="A122" i="18"/>
  <c r="B122" i="18" s="1"/>
  <c r="A122" i="20" l="1"/>
  <c r="B122" i="20" s="1"/>
  <c r="A123" i="18"/>
  <c r="B123" i="18" s="1"/>
  <c r="A123" i="20" l="1"/>
  <c r="B123" i="20" s="1"/>
  <c r="A124" i="18"/>
  <c r="B124" i="18" s="1"/>
  <c r="A124" i="20" l="1"/>
  <c r="B124" i="20" s="1"/>
  <c r="A125" i="18"/>
  <c r="B125" i="18" s="1"/>
  <c r="A125" i="20" l="1"/>
  <c r="B125" i="20" s="1"/>
  <c r="A126" i="18"/>
  <c r="B126" i="18" s="1"/>
  <c r="A126" i="20" l="1"/>
  <c r="B126" i="20" s="1"/>
  <c r="A127" i="18"/>
  <c r="B127" i="18" s="1"/>
  <c r="A127" i="20" l="1"/>
  <c r="B127" i="20" s="1"/>
  <c r="A128" i="18"/>
  <c r="B128" i="18" s="1"/>
  <c r="A128" i="20" l="1"/>
  <c r="B128" i="20" s="1"/>
  <c r="A129" i="18"/>
  <c r="B129" i="18" s="1"/>
  <c r="A129" i="20" l="1"/>
  <c r="B129" i="20" s="1"/>
  <c r="A130" i="18"/>
  <c r="B130" i="18" s="1"/>
  <c r="A130" i="20" l="1"/>
  <c r="B130" i="20" s="1"/>
  <c r="A131" i="18"/>
  <c r="B131" i="18" s="1"/>
  <c r="A131" i="20" l="1"/>
  <c r="B131" i="20" s="1"/>
  <c r="A132" i="18"/>
  <c r="B132" i="18" s="1"/>
  <c r="A132" i="20" l="1"/>
  <c r="B132" i="20" s="1"/>
  <c r="A133" i="18"/>
  <c r="B133" i="18" s="1"/>
  <c r="A133" i="20" l="1"/>
  <c r="B133" i="20" s="1"/>
  <c r="A134" i="18"/>
  <c r="B134" i="18" s="1"/>
  <c r="A134" i="20" l="1"/>
  <c r="B134" i="20" s="1"/>
  <c r="A135" i="18"/>
  <c r="B135" i="18" s="1"/>
  <c r="A135" i="20" l="1"/>
  <c r="B135" i="20" s="1"/>
  <c r="A136" i="18"/>
  <c r="B136" i="18" s="1"/>
  <c r="A136" i="20" l="1"/>
  <c r="B136" i="20" s="1"/>
  <c r="A137" i="18"/>
  <c r="B137" i="18" s="1"/>
  <c r="A137" i="20" l="1"/>
  <c r="B137" i="20" s="1"/>
  <c r="A138" i="18"/>
  <c r="B138" i="18" s="1"/>
  <c r="A138" i="20" l="1"/>
  <c r="B138" i="20" s="1"/>
  <c r="A139" i="18"/>
  <c r="B139" i="18" s="1"/>
  <c r="A139" i="20" l="1"/>
  <c r="B139" i="20" s="1"/>
  <c r="A140" i="18"/>
  <c r="B140" i="18" s="1"/>
  <c r="A140" i="20" l="1"/>
  <c r="B140" i="20" s="1"/>
  <c r="A141" i="18"/>
  <c r="B141" i="18" s="1"/>
  <c r="A141" i="20" l="1"/>
  <c r="B141" i="20" s="1"/>
  <c r="A142" i="18"/>
  <c r="B142" i="18" s="1"/>
  <c r="A142" i="20" l="1"/>
  <c r="B142" i="20" s="1"/>
  <c r="A143" i="18"/>
  <c r="B143" i="18" s="1"/>
  <c r="A143" i="20" l="1"/>
  <c r="B143" i="20" s="1"/>
  <c r="A144" i="18"/>
  <c r="B144" i="18" s="1"/>
  <c r="A144" i="20" l="1"/>
  <c r="B144" i="20" s="1"/>
  <c r="A145" i="18"/>
  <c r="B145" i="18" s="1"/>
  <c r="A145" i="20" l="1"/>
  <c r="B145" i="20" s="1"/>
  <c r="A146" i="18"/>
  <c r="B146" i="18" s="1"/>
  <c r="A146" i="20" l="1"/>
  <c r="B146" i="20" s="1"/>
  <c r="A147" i="18"/>
  <c r="B147" i="18" s="1"/>
  <c r="A147" i="20" l="1"/>
  <c r="B147" i="20" s="1"/>
  <c r="A148" i="18"/>
  <c r="B148" i="18" s="1"/>
  <c r="A148" i="20" l="1"/>
  <c r="B148" i="20" s="1"/>
  <c r="A149" i="18"/>
  <c r="B149" i="18" s="1"/>
  <c r="A149" i="20" l="1"/>
  <c r="B149" i="20" s="1"/>
  <c r="A150" i="18"/>
  <c r="B150" i="18" s="1"/>
  <c r="A150" i="20" l="1"/>
  <c r="B150" i="20" s="1"/>
  <c r="A151" i="18"/>
  <c r="B151" i="18" s="1"/>
  <c r="A151" i="20" l="1"/>
  <c r="B151" i="20" s="1"/>
  <c r="A152" i="18"/>
  <c r="B152" i="18" s="1"/>
  <c r="A152" i="20" l="1"/>
  <c r="B152" i="20" s="1"/>
  <c r="A153" i="18"/>
  <c r="B153" i="18" s="1"/>
  <c r="A153" i="20" l="1"/>
  <c r="B153" i="20" s="1"/>
  <c r="A154" i="18"/>
  <c r="B154" i="18" s="1"/>
  <c r="A154" i="20" l="1"/>
  <c r="B154" i="20" s="1"/>
  <c r="A155" i="18"/>
  <c r="B155" i="18" s="1"/>
  <c r="A155" i="20" l="1"/>
  <c r="B155" i="20" s="1"/>
  <c r="A156" i="18"/>
  <c r="B156" i="18" s="1"/>
  <c r="A156" i="20" l="1"/>
  <c r="B156" i="20" s="1"/>
  <c r="A157" i="18"/>
  <c r="B157" i="18" s="1"/>
  <c r="A157" i="20" l="1"/>
  <c r="B157" i="20" s="1"/>
  <c r="A158" i="18"/>
  <c r="B158" i="18" s="1"/>
  <c r="A158" i="20" l="1"/>
  <c r="B158" i="20" s="1"/>
  <c r="A159" i="18"/>
  <c r="B159" i="18" s="1"/>
  <c r="A159" i="20" l="1"/>
  <c r="B159" i="20" s="1"/>
  <c r="A160" i="18"/>
  <c r="B160" i="18" s="1"/>
  <c r="A160" i="20" l="1"/>
  <c r="B160" i="20" s="1"/>
  <c r="A161" i="18"/>
  <c r="B161" i="18" s="1"/>
  <c r="A161" i="20" l="1"/>
  <c r="B161" i="20" s="1"/>
  <c r="A162" i="18"/>
  <c r="B162" i="18" s="1"/>
  <c r="A162" i="20" l="1"/>
  <c r="B162" i="20" s="1"/>
  <c r="A163" i="18"/>
  <c r="B163" i="18" s="1"/>
  <c r="A163" i="20" l="1"/>
  <c r="B163" i="20" s="1"/>
  <c r="A164" i="18"/>
  <c r="B164" i="18" s="1"/>
  <c r="A164" i="20" l="1"/>
  <c r="B164" i="20" s="1"/>
  <c r="A165" i="18"/>
  <c r="B165" i="18" s="1"/>
  <c r="A165" i="20" l="1"/>
  <c r="B165" i="20" s="1"/>
  <c r="A166" i="18"/>
  <c r="B166" i="18" s="1"/>
  <c r="A166" i="20" l="1"/>
  <c r="B166" i="20" s="1"/>
  <c r="A167" i="18"/>
  <c r="B167" i="18" s="1"/>
  <c r="A167" i="20" l="1"/>
  <c r="B167" i="20" s="1"/>
  <c r="A168" i="18"/>
  <c r="B168" i="18" s="1"/>
  <c r="A168" i="20" l="1"/>
  <c r="B168" i="20" s="1"/>
  <c r="A169" i="18"/>
  <c r="B169" i="18" s="1"/>
  <c r="A169" i="20" l="1"/>
  <c r="B169" i="20" s="1"/>
  <c r="A170" i="18"/>
  <c r="B170" i="18" s="1"/>
  <c r="A170" i="20" l="1"/>
  <c r="B170" i="20" s="1"/>
  <c r="A171" i="18"/>
  <c r="B171" i="18" s="1"/>
  <c r="A171" i="20" l="1"/>
  <c r="B171" i="20" s="1"/>
  <c r="A172" i="18"/>
  <c r="B172" i="18" s="1"/>
  <c r="A172" i="20" l="1"/>
  <c r="B172" i="20" s="1"/>
  <c r="A173" i="18"/>
  <c r="B173" i="18" s="1"/>
  <c r="A173" i="20" l="1"/>
  <c r="B173" i="20" s="1"/>
  <c r="A174" i="18"/>
  <c r="B174" i="18" s="1"/>
  <c r="A174" i="20" l="1"/>
  <c r="B174" i="20" s="1"/>
  <c r="A175" i="18"/>
  <c r="B175" i="18" s="1"/>
  <c r="A175" i="20" l="1"/>
  <c r="B175" i="20" s="1"/>
  <c r="A176" i="18"/>
  <c r="B176" i="18" s="1"/>
  <c r="A176" i="20" l="1"/>
  <c r="B176" i="20" s="1"/>
  <c r="A177" i="18"/>
  <c r="B177" i="18" s="1"/>
  <c r="A177" i="20" l="1"/>
  <c r="B177" i="20" s="1"/>
  <c r="A178" i="18"/>
  <c r="B178" i="18" s="1"/>
  <c r="A178" i="20" l="1"/>
  <c r="B178" i="20" s="1"/>
  <c r="A179" i="18"/>
  <c r="B179" i="18" s="1"/>
  <c r="A179" i="20" l="1"/>
  <c r="B179" i="20" s="1"/>
  <c r="A180" i="18"/>
  <c r="B180" i="18" s="1"/>
  <c r="A180" i="20" l="1"/>
  <c r="B180" i="20" s="1"/>
  <c r="A181" i="18"/>
  <c r="B181" i="18" s="1"/>
  <c r="A181" i="20" l="1"/>
  <c r="B181" i="20" s="1"/>
  <c r="A182" i="18"/>
  <c r="B182" i="18" s="1"/>
  <c r="A182" i="20" l="1"/>
  <c r="B182" i="20" s="1"/>
  <c r="A183" i="18"/>
  <c r="B183" i="18" s="1"/>
  <c r="A183" i="20" l="1"/>
  <c r="B183" i="20" s="1"/>
  <c r="A184" i="18"/>
  <c r="B184" i="18" s="1"/>
  <c r="A184" i="20" l="1"/>
  <c r="B184" i="20" s="1"/>
  <c r="A185" i="18"/>
  <c r="B185" i="18" s="1"/>
  <c r="A185" i="20" l="1"/>
  <c r="B185" i="20" s="1"/>
  <c r="A186" i="18"/>
  <c r="B186" i="18" s="1"/>
  <c r="A186" i="20" l="1"/>
  <c r="B186" i="20" s="1"/>
  <c r="A187" i="18"/>
  <c r="B187" i="18" s="1"/>
  <c r="A187" i="20" l="1"/>
  <c r="B187" i="20" s="1"/>
  <c r="A188" i="18"/>
  <c r="B188" i="18" s="1"/>
  <c r="A188" i="20" l="1"/>
  <c r="B188" i="20" s="1"/>
  <c r="A189" i="18"/>
  <c r="B189" i="18" s="1"/>
  <c r="A189" i="20" l="1"/>
  <c r="B189" i="20" s="1"/>
  <c r="A190" i="18"/>
  <c r="B190" i="18" s="1"/>
  <c r="A190" i="20" l="1"/>
  <c r="B190" i="20" s="1"/>
  <c r="A191" i="18"/>
  <c r="B191" i="18" s="1"/>
  <c r="A191" i="20" l="1"/>
  <c r="B191" i="20" s="1"/>
  <c r="A192" i="18"/>
  <c r="B192" i="18" s="1"/>
  <c r="A192" i="20" l="1"/>
  <c r="B192" i="20" s="1"/>
  <c r="A193" i="18"/>
  <c r="B193" i="18" s="1"/>
  <c r="A193" i="20" l="1"/>
  <c r="B193" i="20" s="1"/>
  <c r="A194" i="18"/>
  <c r="B194" i="18" s="1"/>
  <c r="A194" i="20" l="1"/>
  <c r="B194" i="20" s="1"/>
  <c r="A195" i="18"/>
  <c r="B195" i="18" s="1"/>
  <c r="A195" i="20" l="1"/>
  <c r="B195" i="20" s="1"/>
  <c r="A196" i="18"/>
  <c r="B196" i="18" s="1"/>
  <c r="A196" i="20" l="1"/>
  <c r="B196" i="20" s="1"/>
  <c r="A197" i="18"/>
  <c r="B197" i="18" s="1"/>
  <c r="A197" i="20" l="1"/>
  <c r="B197" i="20" s="1"/>
  <c r="A198" i="18"/>
  <c r="B198" i="18" s="1"/>
  <c r="A198" i="20" l="1"/>
  <c r="B198" i="20" s="1"/>
  <c r="A199" i="18"/>
  <c r="B199" i="18" s="1"/>
  <c r="A199" i="20" l="1"/>
  <c r="B199" i="20" s="1"/>
  <c r="A200" i="18"/>
  <c r="B200" i="18" s="1"/>
  <c r="A200" i="20" l="1"/>
  <c r="B200" i="20" s="1"/>
  <c r="A201" i="18"/>
  <c r="B201" i="18" s="1"/>
  <c r="A201" i="20" l="1"/>
  <c r="B201" i="20" s="1"/>
  <c r="A202" i="18"/>
  <c r="B202" i="18" s="1"/>
  <c r="A202" i="20" l="1"/>
  <c r="B202" i="20" s="1"/>
  <c r="A203" i="18"/>
  <c r="B203" i="18" s="1"/>
  <c r="A203" i="20" l="1"/>
  <c r="B203" i="20" s="1"/>
  <c r="A204" i="18"/>
  <c r="B204" i="18" s="1"/>
  <c r="A204" i="20" l="1"/>
  <c r="B204" i="20" s="1"/>
  <c r="A205" i="18"/>
  <c r="B205" i="18" s="1"/>
  <c r="A205" i="20" l="1"/>
  <c r="B205" i="20" s="1"/>
  <c r="A206" i="18"/>
  <c r="B206" i="18" s="1"/>
  <c r="A206" i="20" l="1"/>
  <c r="B206" i="20" s="1"/>
  <c r="A207" i="18"/>
  <c r="B207" i="18" s="1"/>
  <c r="A207" i="20" l="1"/>
  <c r="B207" i="20" s="1"/>
  <c r="A208" i="18"/>
  <c r="B208" i="18" s="1"/>
  <c r="A208" i="20" l="1"/>
  <c r="B208" i="20" s="1"/>
  <c r="A209" i="18"/>
  <c r="B209" i="18" s="1"/>
  <c r="A209" i="20" l="1"/>
  <c r="B209" i="20" s="1"/>
  <c r="A210" i="18"/>
  <c r="B210" i="18" s="1"/>
  <c r="A210" i="20" l="1"/>
  <c r="B210" i="20" s="1"/>
  <c r="A211" i="18"/>
  <c r="B211" i="18" s="1"/>
  <c r="A211" i="20" l="1"/>
  <c r="B211" i="20" s="1"/>
  <c r="A212" i="18"/>
  <c r="B212" i="18" s="1"/>
  <c r="A212" i="20" l="1"/>
  <c r="B212" i="20" s="1"/>
  <c r="A213" i="18"/>
  <c r="B213" i="18" s="1"/>
  <c r="A213" i="20" l="1"/>
  <c r="B213" i="20" s="1"/>
  <c r="A214" i="18"/>
  <c r="B214" i="18" s="1"/>
  <c r="A214" i="20" l="1"/>
  <c r="B214" i="20" s="1"/>
  <c r="A215" i="18"/>
  <c r="B215" i="18" s="1"/>
  <c r="A215" i="20" l="1"/>
  <c r="B215" i="20" s="1"/>
  <c r="A216" i="18"/>
  <c r="B216" i="18" s="1"/>
  <c r="A216" i="20" l="1"/>
  <c r="B216" i="20" s="1"/>
  <c r="A217" i="18"/>
  <c r="B217" i="18" s="1"/>
  <c r="A217" i="20" l="1"/>
  <c r="B217" i="20" s="1"/>
  <c r="A218" i="18"/>
  <c r="B218" i="18" s="1"/>
  <c r="A218" i="20" l="1"/>
  <c r="B218" i="20" s="1"/>
  <c r="A219" i="18"/>
  <c r="B219" i="18" s="1"/>
  <c r="A219" i="20" l="1"/>
  <c r="B219" i="20" s="1"/>
  <c r="A220" i="18"/>
  <c r="B220" i="18" s="1"/>
  <c r="A220" i="20" l="1"/>
  <c r="B220" i="20" s="1"/>
  <c r="A221" i="18"/>
  <c r="B221" i="18" s="1"/>
  <c r="A221" i="20" l="1"/>
  <c r="B221" i="20" s="1"/>
  <c r="A222" i="18"/>
  <c r="B222" i="18" s="1"/>
  <c r="A222" i="20" l="1"/>
  <c r="B222" i="20" s="1"/>
  <c r="A223" i="18"/>
  <c r="B223" i="18" s="1"/>
  <c r="A223" i="20" l="1"/>
  <c r="B223" i="20" s="1"/>
  <c r="A224" i="18"/>
  <c r="B224" i="18" s="1"/>
  <c r="A224" i="20" l="1"/>
  <c r="B224" i="20" s="1"/>
  <c r="A225" i="18"/>
  <c r="B225" i="18" s="1"/>
  <c r="A225" i="20" l="1"/>
  <c r="B225" i="20" s="1"/>
  <c r="A226" i="18"/>
  <c r="B226" i="18" s="1"/>
  <c r="A226" i="20" l="1"/>
  <c r="B226" i="20" s="1"/>
  <c r="A227" i="18"/>
  <c r="B227" i="18" s="1"/>
  <c r="A227" i="20" l="1"/>
  <c r="B227" i="20" s="1"/>
  <c r="A228" i="18"/>
  <c r="B228" i="18" s="1"/>
  <c r="A228" i="20" l="1"/>
  <c r="B228" i="20" s="1"/>
  <c r="A229" i="18"/>
  <c r="B229" i="18" s="1"/>
  <c r="A229" i="20" l="1"/>
  <c r="B229" i="20" s="1"/>
  <c r="A230" i="18"/>
  <c r="B230" i="18" s="1"/>
  <c r="A230" i="20" l="1"/>
  <c r="B230" i="20" s="1"/>
  <c r="A231" i="18"/>
  <c r="B231" i="18" s="1"/>
  <c r="A231" i="20" l="1"/>
  <c r="B231" i="20" s="1"/>
  <c r="A232" i="18"/>
  <c r="B232" i="18" s="1"/>
  <c r="A232" i="20" l="1"/>
  <c r="B232" i="20" s="1"/>
  <c r="A233" i="18"/>
  <c r="B233" i="18" s="1"/>
  <c r="A233" i="20" l="1"/>
  <c r="B233" i="20" s="1"/>
  <c r="A234" i="18"/>
  <c r="B234" i="18" s="1"/>
  <c r="A234" i="20" l="1"/>
  <c r="B234" i="20" s="1"/>
  <c r="A235" i="18"/>
  <c r="B235" i="18" s="1"/>
  <c r="A235" i="20" l="1"/>
  <c r="B235" i="20" s="1"/>
  <c r="A236" i="18"/>
  <c r="B236" i="18" s="1"/>
  <c r="A236" i="20" l="1"/>
  <c r="B236" i="20" s="1"/>
  <c r="A237" i="18"/>
  <c r="B237" i="18" s="1"/>
  <c r="A237" i="20" l="1"/>
  <c r="B237" i="20" s="1"/>
  <c r="A238" i="18"/>
  <c r="B238" i="18" s="1"/>
  <c r="A238" i="20" l="1"/>
  <c r="B238" i="20" s="1"/>
  <c r="A239" i="18"/>
  <c r="B239" i="18" s="1"/>
  <c r="A239" i="20" l="1"/>
  <c r="B239" i="20" s="1"/>
  <c r="A240" i="18"/>
  <c r="B240" i="18" s="1"/>
  <c r="A240" i="20" l="1"/>
  <c r="B240" i="20" s="1"/>
  <c r="A241" i="18"/>
  <c r="B241" i="18" s="1"/>
  <c r="A241" i="20" l="1"/>
  <c r="B241" i="20" s="1"/>
  <c r="A242" i="18"/>
  <c r="B242" i="18" s="1"/>
  <c r="A242" i="20" l="1"/>
  <c r="B242" i="20" s="1"/>
  <c r="A243" i="18"/>
  <c r="B243" i="18" s="1"/>
  <c r="A243" i="20" l="1"/>
  <c r="B243" i="20" s="1"/>
  <c r="A244" i="18"/>
  <c r="B244" i="18" s="1"/>
  <c r="A244" i="20" l="1"/>
  <c r="B244" i="20" s="1"/>
  <c r="A245" i="18"/>
  <c r="B245" i="18" s="1"/>
  <c r="A245" i="20" l="1"/>
  <c r="B245" i="20" s="1"/>
  <c r="A246" i="18"/>
  <c r="B246" i="18" s="1"/>
  <c r="A246" i="20" l="1"/>
  <c r="B246" i="20" s="1"/>
  <c r="A247" i="18"/>
  <c r="B247" i="18" s="1"/>
  <c r="A247" i="20" l="1"/>
  <c r="B247" i="20" s="1"/>
  <c r="A248" i="18"/>
  <c r="B248" i="18" s="1"/>
  <c r="A248" i="20" l="1"/>
  <c r="B248" i="20" s="1"/>
  <c r="A249" i="18"/>
  <c r="B249" i="18" s="1"/>
  <c r="A249" i="20" l="1"/>
  <c r="B249" i="20" s="1"/>
  <c r="A250" i="18"/>
  <c r="B250" i="18" s="1"/>
  <c r="A250" i="20" l="1"/>
  <c r="B250" i="20" s="1"/>
  <c r="A251" i="18"/>
  <c r="B251" i="18" s="1"/>
  <c r="A251" i="20" l="1"/>
  <c r="B251" i="20" s="1"/>
  <c r="A252" i="18"/>
  <c r="B252" i="18" s="1"/>
  <c r="A252" i="20" l="1"/>
  <c r="B252" i="20" s="1"/>
  <c r="A253" i="18"/>
  <c r="B253" i="18" s="1"/>
  <c r="A253" i="20" l="1"/>
  <c r="B253" i="20" s="1"/>
  <c r="A254" i="18"/>
  <c r="B254" i="18" s="1"/>
  <c r="A254" i="20" l="1"/>
  <c r="B254" i="20" s="1"/>
  <c r="A255" i="18"/>
  <c r="B255" i="18" s="1"/>
  <c r="A255" i="20" l="1"/>
  <c r="B255" i="20" s="1"/>
  <c r="A256" i="18"/>
  <c r="B256" i="18" s="1"/>
  <c r="A256" i="20" l="1"/>
  <c r="B256" i="20" s="1"/>
  <c r="A257" i="18"/>
  <c r="B257" i="18" s="1"/>
  <c r="A257" i="20" l="1"/>
  <c r="B257" i="20" s="1"/>
  <c r="A258" i="18"/>
  <c r="B258" i="18" s="1"/>
  <c r="A258" i="20" l="1"/>
  <c r="B258" i="20" s="1"/>
  <c r="A259" i="18"/>
  <c r="B259" i="18" s="1"/>
  <c r="A259" i="20" l="1"/>
  <c r="B259" i="20" s="1"/>
  <c r="A260" i="18"/>
  <c r="B260" i="18" s="1"/>
  <c r="A260" i="20" l="1"/>
  <c r="B260" i="20" s="1"/>
  <c r="A261" i="18"/>
  <c r="B261" i="18" s="1"/>
  <c r="A261" i="20" l="1"/>
  <c r="B261" i="20" s="1"/>
  <c r="A262" i="18"/>
  <c r="B262" i="18" s="1"/>
  <c r="A262" i="20" l="1"/>
  <c r="B262" i="20" s="1"/>
  <c r="A263" i="18"/>
  <c r="B263" i="18" s="1"/>
  <c r="A263" i="20" l="1"/>
  <c r="B263" i="20" s="1"/>
  <c r="A264" i="18"/>
  <c r="B264" i="18" s="1"/>
  <c r="A264" i="20" l="1"/>
  <c r="B264" i="20" s="1"/>
  <c r="A265" i="18"/>
  <c r="B265" i="18" s="1"/>
  <c r="A265" i="20" l="1"/>
  <c r="B265" i="20" s="1"/>
  <c r="A266" i="18"/>
  <c r="B266" i="18" s="1"/>
  <c r="A266" i="20" l="1"/>
  <c r="B266" i="20" s="1"/>
  <c r="A267" i="18"/>
  <c r="B267" i="18" s="1"/>
  <c r="A267" i="20" l="1"/>
  <c r="B267" i="20" s="1"/>
  <c r="A268" i="18"/>
  <c r="B268" i="18" s="1"/>
  <c r="A268" i="20" l="1"/>
  <c r="B268" i="20" s="1"/>
  <c r="A269" i="18"/>
  <c r="B269" i="18" s="1"/>
  <c r="A269" i="20" l="1"/>
  <c r="B269" i="20" s="1"/>
  <c r="A270" i="18"/>
  <c r="B270" i="18" s="1"/>
  <c r="A270" i="20" l="1"/>
  <c r="B270" i="20" s="1"/>
  <c r="A271" i="18"/>
  <c r="B271" i="18" s="1"/>
  <c r="A271" i="20" l="1"/>
  <c r="B271" i="20" s="1"/>
  <c r="A272" i="18"/>
  <c r="B272" i="18" s="1"/>
  <c r="A272" i="20" l="1"/>
  <c r="B272" i="20" s="1"/>
  <c r="A273" i="18"/>
  <c r="B273" i="18" s="1"/>
  <c r="A273" i="20" l="1"/>
  <c r="B273" i="20" s="1"/>
  <c r="A274" i="18"/>
  <c r="B274" i="18" s="1"/>
  <c r="A274" i="20" l="1"/>
  <c r="B274" i="20" s="1"/>
  <c r="A275" i="18"/>
  <c r="B275" i="18" s="1"/>
  <c r="A275" i="20" l="1"/>
  <c r="B275" i="20" s="1"/>
  <c r="A276" i="18"/>
  <c r="B276" i="18" s="1"/>
  <c r="A276" i="20" l="1"/>
  <c r="B276" i="20" s="1"/>
  <c r="A277" i="18"/>
  <c r="B277" i="18" s="1"/>
  <c r="A277" i="20" l="1"/>
  <c r="B277" i="20" s="1"/>
  <c r="A278" i="18"/>
  <c r="B278" i="18" s="1"/>
  <c r="A278" i="20" l="1"/>
  <c r="B278" i="20" s="1"/>
  <c r="A279" i="18"/>
  <c r="B279" i="18" s="1"/>
  <c r="A279" i="20" l="1"/>
  <c r="B279" i="20" s="1"/>
  <c r="A280" i="18"/>
  <c r="B280" i="18" s="1"/>
  <c r="A280" i="20" l="1"/>
  <c r="B280" i="20" s="1"/>
  <c r="A281" i="18"/>
  <c r="B281" i="18" s="1"/>
  <c r="A281" i="20" l="1"/>
  <c r="B281" i="20" s="1"/>
  <c r="A282" i="18"/>
  <c r="B282" i="18" s="1"/>
  <c r="A282" i="20" l="1"/>
  <c r="B282" i="20" s="1"/>
  <c r="A283" i="18"/>
  <c r="B283" i="18" s="1"/>
  <c r="A283" i="20" l="1"/>
  <c r="B283" i="20" s="1"/>
  <c r="A284" i="18"/>
  <c r="B284" i="18" s="1"/>
  <c r="A284" i="20" l="1"/>
  <c r="B284" i="20" s="1"/>
  <c r="A285" i="18"/>
  <c r="B285" i="18" s="1"/>
  <c r="A285" i="20" l="1"/>
  <c r="B285" i="20" s="1"/>
  <c r="A286" i="18"/>
  <c r="B286" i="18" s="1"/>
  <c r="A286" i="20" l="1"/>
  <c r="B286" i="20" s="1"/>
  <c r="A287" i="18"/>
  <c r="B287" i="18" s="1"/>
  <c r="A287" i="20" l="1"/>
  <c r="B287" i="20" s="1"/>
  <c r="A288" i="18"/>
  <c r="B288" i="18" s="1"/>
  <c r="A288" i="20" l="1"/>
  <c r="B288" i="20" s="1"/>
  <c r="A289" i="18"/>
  <c r="B289" i="18" s="1"/>
  <c r="A289" i="20" l="1"/>
  <c r="B289" i="20" s="1"/>
  <c r="A290" i="18"/>
  <c r="B290" i="18" s="1"/>
  <c r="A290" i="20" l="1"/>
  <c r="B290" i="20" s="1"/>
  <c r="A291" i="18"/>
  <c r="B291" i="18" s="1"/>
  <c r="A291" i="20" l="1"/>
  <c r="B291" i="20" s="1"/>
  <c r="A292" i="18"/>
  <c r="B292" i="18" s="1"/>
  <c r="A292" i="20" l="1"/>
  <c r="B292" i="20" s="1"/>
  <c r="A293" i="18"/>
  <c r="B293" i="18" s="1"/>
  <c r="A293" i="20" l="1"/>
  <c r="B293" i="20" s="1"/>
  <c r="A294" i="18"/>
  <c r="B294" i="18" s="1"/>
  <c r="A294" i="20" l="1"/>
  <c r="B294" i="20" s="1"/>
  <c r="A295" i="18"/>
  <c r="B295" i="18" s="1"/>
  <c r="A295" i="20" l="1"/>
  <c r="B295" i="20" s="1"/>
  <c r="A296" i="18"/>
  <c r="B296" i="18" s="1"/>
  <c r="A296" i="20" l="1"/>
  <c r="B296" i="20" s="1"/>
  <c r="A297" i="18"/>
  <c r="B297" i="18" s="1"/>
  <c r="A297" i="20" l="1"/>
  <c r="B297" i="20" s="1"/>
  <c r="A298" i="18"/>
  <c r="B298" i="18" s="1"/>
  <c r="A298" i="20" l="1"/>
  <c r="B298" i="20" s="1"/>
  <c r="A299" i="18"/>
  <c r="B299" i="18" s="1"/>
  <c r="A299" i="20" l="1"/>
  <c r="B299" i="20" s="1"/>
  <c r="A300" i="18"/>
  <c r="B300" i="18" s="1"/>
  <c r="A300" i="20" l="1"/>
  <c r="B300" i="20" s="1"/>
  <c r="A301" i="18"/>
  <c r="B301" i="18" s="1"/>
  <c r="A301" i="20" l="1"/>
  <c r="B301" i="20" s="1"/>
  <c r="A302" i="18"/>
  <c r="B302" i="18" s="1"/>
  <c r="A302" i="20" l="1"/>
  <c r="B302" i="20" s="1"/>
  <c r="A303" i="18"/>
  <c r="B303" i="18" s="1"/>
  <c r="A303" i="20" l="1"/>
  <c r="B303" i="20" s="1"/>
  <c r="A304" i="18"/>
  <c r="B304" i="18" s="1"/>
  <c r="A304" i="20" l="1"/>
  <c r="B304" i="20" s="1"/>
  <c r="A305" i="18"/>
  <c r="B305" i="18" s="1"/>
  <c r="A305" i="20" l="1"/>
  <c r="B305" i="20" s="1"/>
  <c r="A306" i="18"/>
  <c r="B306" i="18" s="1"/>
  <c r="A306" i="20" l="1"/>
  <c r="B306" i="20" s="1"/>
  <c r="A307" i="18"/>
  <c r="B307" i="18" s="1"/>
  <c r="A307" i="20" l="1"/>
  <c r="B307" i="20" s="1"/>
  <c r="A308" i="18"/>
  <c r="B308" i="18" s="1"/>
  <c r="A308" i="20" l="1"/>
  <c r="B308" i="20" s="1"/>
  <c r="A309" i="18"/>
  <c r="B309" i="18" s="1"/>
  <c r="A309" i="20" l="1"/>
  <c r="B309" i="20" s="1"/>
  <c r="A310" i="18"/>
  <c r="B310" i="18" s="1"/>
  <c r="A310" i="20" l="1"/>
  <c r="B310" i="20" s="1"/>
  <c r="A311" i="18"/>
  <c r="B311" i="18" s="1"/>
  <c r="A311" i="20" l="1"/>
  <c r="B311" i="20" s="1"/>
  <c r="A312" i="18"/>
  <c r="B312" i="18" s="1"/>
  <c r="A312" i="20" l="1"/>
  <c r="B312" i="20" s="1"/>
  <c r="A313" i="18"/>
  <c r="B313" i="18" s="1"/>
  <c r="A313" i="20" l="1"/>
  <c r="B313" i="20" s="1"/>
  <c r="A314" i="18"/>
  <c r="B314" i="18" s="1"/>
  <c r="A314" i="20" l="1"/>
  <c r="B314" i="20" s="1"/>
  <c r="A315" i="18"/>
  <c r="B315" i="18" s="1"/>
  <c r="A315" i="20" l="1"/>
  <c r="B315" i="20" s="1"/>
  <c r="A316" i="18"/>
  <c r="B316" i="18" s="1"/>
  <c r="A316" i="20" l="1"/>
  <c r="B316" i="20" s="1"/>
  <c r="A317" i="18"/>
  <c r="B317" i="18" s="1"/>
  <c r="A317" i="20" l="1"/>
  <c r="B317" i="20" s="1"/>
  <c r="A318" i="18"/>
  <c r="B318" i="18" s="1"/>
  <c r="A318" i="20" l="1"/>
  <c r="B318" i="20" s="1"/>
  <c r="A319" i="18"/>
  <c r="B319" i="18" s="1"/>
  <c r="A319" i="20" l="1"/>
  <c r="B319" i="20" s="1"/>
  <c r="A320" i="18"/>
  <c r="B320" i="18" s="1"/>
  <c r="A320" i="20" l="1"/>
  <c r="B320" i="20" s="1"/>
  <c r="A321" i="18"/>
  <c r="B321" i="18" s="1"/>
  <c r="A321" i="20" l="1"/>
  <c r="B321" i="20" s="1"/>
  <c r="A322" i="18"/>
  <c r="B322" i="18" s="1"/>
  <c r="A322" i="20" l="1"/>
  <c r="B322" i="20" s="1"/>
  <c r="A323" i="18"/>
  <c r="B323" i="18" s="1"/>
  <c r="A323" i="20" l="1"/>
  <c r="B323" i="20" s="1"/>
  <c r="A324" i="18"/>
  <c r="B324" i="18" s="1"/>
  <c r="A324" i="20" l="1"/>
  <c r="B324" i="20" s="1"/>
  <c r="A325" i="18"/>
  <c r="B325" i="18" s="1"/>
  <c r="A325" i="20" l="1"/>
  <c r="B325" i="20" s="1"/>
  <c r="A326" i="18"/>
  <c r="B326" i="18" s="1"/>
  <c r="A326" i="20" l="1"/>
  <c r="B326" i="20" s="1"/>
  <c r="A327" i="18"/>
  <c r="B327" i="18" s="1"/>
  <c r="A327" i="20" l="1"/>
  <c r="B327" i="20" s="1"/>
  <c r="A328" i="18"/>
  <c r="B328" i="18" s="1"/>
  <c r="A328" i="20" l="1"/>
  <c r="B328" i="20" s="1"/>
  <c r="A329" i="18"/>
  <c r="B329" i="18" s="1"/>
  <c r="A329" i="20" l="1"/>
  <c r="B329" i="20" s="1"/>
  <c r="A330" i="18"/>
  <c r="B330" i="18" s="1"/>
  <c r="A330" i="20" l="1"/>
  <c r="B330" i="20" s="1"/>
  <c r="A331" i="18"/>
  <c r="B331" i="18" s="1"/>
  <c r="A331" i="20" l="1"/>
  <c r="B331" i="20" s="1"/>
  <c r="A332" i="18"/>
  <c r="B332" i="18" s="1"/>
  <c r="A332" i="20" l="1"/>
  <c r="B332" i="20" s="1"/>
  <c r="A333" i="18"/>
  <c r="B333" i="18" s="1"/>
  <c r="A333" i="20" l="1"/>
  <c r="B333" i="20" s="1"/>
  <c r="A334" i="18"/>
  <c r="B334" i="18" s="1"/>
  <c r="A334" i="20" l="1"/>
  <c r="B334" i="20" s="1"/>
  <c r="A335" i="18"/>
  <c r="B335" i="18" s="1"/>
  <c r="A335" i="20" l="1"/>
  <c r="B335" i="20" s="1"/>
  <c r="A336" i="18"/>
  <c r="B336" i="18" s="1"/>
  <c r="A336" i="20" l="1"/>
  <c r="B336" i="20" s="1"/>
  <c r="A337" i="18"/>
  <c r="B337" i="18" s="1"/>
  <c r="A337" i="20" l="1"/>
  <c r="B337" i="20" s="1"/>
  <c r="A338" i="18"/>
  <c r="B338" i="18" s="1"/>
  <c r="A338" i="20" l="1"/>
  <c r="B338" i="20" s="1"/>
  <c r="A339" i="18"/>
  <c r="B339" i="18" s="1"/>
  <c r="A339" i="20" l="1"/>
  <c r="B339" i="20" s="1"/>
  <c r="A340" i="18"/>
  <c r="B340" i="18" s="1"/>
  <c r="A340" i="20" l="1"/>
  <c r="B340" i="20" s="1"/>
  <c r="A341" i="18"/>
  <c r="B341" i="18" s="1"/>
  <c r="A341" i="20" l="1"/>
  <c r="B341" i="20" s="1"/>
  <c r="A342" i="18"/>
  <c r="B342" i="18" s="1"/>
  <c r="A342" i="20" l="1"/>
  <c r="B342" i="20" s="1"/>
  <c r="A343" i="18"/>
  <c r="B343" i="18" s="1"/>
  <c r="A343" i="20" l="1"/>
  <c r="B343" i="20" s="1"/>
  <c r="A344" i="18"/>
  <c r="B344" i="18" s="1"/>
  <c r="A344" i="20" l="1"/>
  <c r="B344" i="20" s="1"/>
  <c r="A345" i="18"/>
  <c r="B345" i="18" s="1"/>
  <c r="A345" i="20" l="1"/>
  <c r="B345" i="20" s="1"/>
  <c r="A346" i="18"/>
  <c r="B346" i="18" s="1"/>
  <c r="A346" i="20" l="1"/>
  <c r="B346" i="20" s="1"/>
  <c r="A347" i="18"/>
  <c r="B347" i="18" s="1"/>
  <c r="A347" i="20" l="1"/>
  <c r="B347" i="20" s="1"/>
  <c r="A348" i="18"/>
  <c r="B348" i="18" s="1"/>
  <c r="A348" i="20" l="1"/>
  <c r="B348" i="20" s="1"/>
  <c r="A349" i="18"/>
  <c r="B349" i="18" s="1"/>
  <c r="A349" i="20" l="1"/>
  <c r="B349" i="20" s="1"/>
  <c r="A350" i="18"/>
  <c r="B350" i="18" s="1"/>
  <c r="A350" i="20" l="1"/>
  <c r="B350" i="20" s="1"/>
  <c r="A351" i="18"/>
  <c r="B351" i="18" s="1"/>
  <c r="A351" i="20" l="1"/>
  <c r="B351" i="20" s="1"/>
  <c r="A352" i="18"/>
  <c r="B352" i="18" s="1"/>
  <c r="A352" i="20" l="1"/>
  <c r="B352" i="20" s="1"/>
  <c r="A353" i="18"/>
  <c r="B353" i="18" s="1"/>
  <c r="A353" i="20" l="1"/>
  <c r="B353" i="20" s="1"/>
  <c r="A354" i="18"/>
  <c r="B354" i="18" s="1"/>
  <c r="A354" i="20" l="1"/>
  <c r="B354" i="20" s="1"/>
  <c r="A355" i="18"/>
  <c r="B355" i="18" s="1"/>
  <c r="A355" i="20" l="1"/>
  <c r="B355" i="20" s="1"/>
  <c r="A356" i="18"/>
  <c r="B356" i="18" s="1"/>
  <c r="A356" i="20" l="1"/>
  <c r="B356" i="20" s="1"/>
  <c r="A357" i="18"/>
  <c r="B357" i="18" s="1"/>
  <c r="A357" i="20" l="1"/>
  <c r="B357" i="20" s="1"/>
  <c r="A358" i="18"/>
  <c r="B358" i="18" s="1"/>
  <c r="A358" i="20" l="1"/>
  <c r="B358" i="20" s="1"/>
  <c r="A359" i="18"/>
  <c r="B359" i="18" s="1"/>
  <c r="A359" i="20" l="1"/>
  <c r="B359" i="20" s="1"/>
  <c r="A360" i="18"/>
  <c r="B360" i="18" s="1"/>
  <c r="A360" i="20" l="1"/>
  <c r="B360" i="20" s="1"/>
  <c r="A361" i="18"/>
  <c r="B361" i="18" s="1"/>
  <c r="A361" i="20" l="1"/>
  <c r="B361" i="20" s="1"/>
  <c r="A362" i="18"/>
  <c r="B362" i="18" s="1"/>
  <c r="A362" i="20" l="1"/>
  <c r="B362" i="20" s="1"/>
  <c r="A363" i="18"/>
  <c r="B363" i="18" s="1"/>
  <c r="A363" i="20" l="1"/>
  <c r="B363" i="20" s="1"/>
  <c r="A364" i="18"/>
  <c r="B364" i="18" s="1"/>
  <c r="A364" i="20" l="1"/>
  <c r="B364" i="20" s="1"/>
  <c r="A365" i="18"/>
  <c r="B365" i="18" s="1"/>
  <c r="A365" i="20" l="1"/>
  <c r="A366" i="18"/>
  <c r="B366" i="18" s="1"/>
  <c r="B365" i="20" l="1"/>
  <c r="A366" i="20"/>
  <c r="A367" i="18"/>
  <c r="B367" i="18" s="1"/>
  <c r="B366" i="20" l="1"/>
  <c r="A367" i="20"/>
  <c r="A368" i="18"/>
  <c r="B368" i="18" s="1"/>
  <c r="B367" i="20" l="1"/>
  <c r="A368" i="20"/>
  <c r="A369" i="18"/>
  <c r="B369" i="18" s="1"/>
  <c r="A369" i="20" l="1"/>
  <c r="B368" i="20"/>
  <c r="A370" i="18"/>
  <c r="B370" i="18" s="1"/>
  <c r="B369" i="20" l="1"/>
  <c r="A370" i="20"/>
  <c r="A371" i="18"/>
  <c r="B371" i="18" s="1"/>
  <c r="A371" i="20" l="1"/>
  <c r="B370" i="20"/>
  <c r="A372" i="18"/>
  <c r="B372" i="18" s="1"/>
  <c r="B371" i="20" l="1"/>
  <c r="A372" i="20"/>
  <c r="A373" i="18"/>
  <c r="B373" i="18" s="1"/>
  <c r="B372" i="20" l="1"/>
  <c r="A373" i="20"/>
  <c r="A374" i="18"/>
  <c r="B374" i="18" s="1"/>
  <c r="B373" i="20" l="1"/>
  <c r="A374" i="20"/>
  <c r="A375" i="18"/>
  <c r="B375" i="18" s="1"/>
  <c r="B374" i="20" l="1"/>
  <c r="A375" i="20"/>
  <c r="A376" i="18"/>
  <c r="B376" i="18" s="1"/>
  <c r="B375" i="20" l="1"/>
  <c r="A376" i="20"/>
  <c r="A377" i="18"/>
  <c r="B377" i="18" s="1"/>
  <c r="B376" i="20" l="1"/>
  <c r="A377" i="20"/>
  <c r="A378" i="18"/>
  <c r="B378" i="18" s="1"/>
  <c r="B377" i="20" l="1"/>
  <c r="A378" i="20"/>
  <c r="A379" i="18"/>
  <c r="B379" i="18" s="1"/>
  <c r="A379" i="20" l="1"/>
  <c r="B378" i="20"/>
  <c r="A380" i="18"/>
  <c r="B380" i="18" s="1"/>
  <c r="B379" i="20" l="1"/>
  <c r="A380" i="20"/>
  <c r="A381" i="18"/>
  <c r="B381" i="18" s="1"/>
  <c r="B380" i="20" l="1"/>
  <c r="A381" i="20"/>
  <c r="A382" i="18"/>
  <c r="B382" i="18" s="1"/>
  <c r="B381" i="20" l="1"/>
  <c r="A382" i="20"/>
  <c r="A383" i="18"/>
  <c r="B383" i="18" s="1"/>
  <c r="B382" i="20" l="1"/>
  <c r="A383" i="20"/>
  <c r="A384" i="18"/>
  <c r="B384" i="18" s="1"/>
  <c r="B383" i="20" l="1"/>
  <c r="A384" i="20"/>
  <c r="A385" i="18"/>
  <c r="B385" i="18" s="1"/>
  <c r="B384" i="20" l="1"/>
  <c r="A385" i="20"/>
  <c r="A386" i="18"/>
  <c r="B386" i="18" s="1"/>
  <c r="B385" i="20" l="1"/>
  <c r="A386" i="20"/>
  <c r="A387" i="18"/>
  <c r="B387" i="18" s="1"/>
  <c r="A387" i="20" l="1"/>
  <c r="B386" i="20"/>
  <c r="A388" i="18"/>
  <c r="B388" i="18" s="1"/>
  <c r="B387" i="20" l="1"/>
  <c r="A388" i="20"/>
  <c r="A389" i="18"/>
  <c r="B389" i="18" s="1"/>
  <c r="B388" i="20" l="1"/>
  <c r="A389" i="20"/>
  <c r="A390" i="18"/>
  <c r="B390" i="18" s="1"/>
  <c r="B389" i="20" l="1"/>
  <c r="A390" i="20"/>
  <c r="A391" i="18"/>
  <c r="B391" i="18" s="1"/>
  <c r="B390" i="20" l="1"/>
  <c r="A391" i="20"/>
  <c r="A392" i="18"/>
  <c r="B392" i="18" s="1"/>
  <c r="B391" i="20" l="1"/>
  <c r="A392" i="20"/>
  <c r="A393" i="18"/>
  <c r="B393" i="18" s="1"/>
  <c r="B392" i="20" l="1"/>
  <c r="A393" i="20"/>
  <c r="A394" i="18"/>
  <c r="B394" i="18" s="1"/>
  <c r="B393" i="20" l="1"/>
  <c r="A394" i="20"/>
  <c r="A395" i="18"/>
  <c r="B395" i="18" s="1"/>
  <c r="A395" i="20" l="1"/>
  <c r="B394" i="20"/>
  <c r="A396" i="18"/>
  <c r="B396" i="18" s="1"/>
  <c r="B395" i="20" l="1"/>
  <c r="A396" i="20"/>
  <c r="A397" i="18"/>
  <c r="B397" i="18" s="1"/>
  <c r="B396" i="20" l="1"/>
  <c r="A397" i="20"/>
  <c r="A398" i="18"/>
  <c r="B398" i="18" s="1"/>
  <c r="B397" i="20" l="1"/>
  <c r="A398" i="20"/>
  <c r="A399" i="18"/>
  <c r="B399" i="18" s="1"/>
  <c r="B398" i="20" l="1"/>
  <c r="A399" i="20"/>
  <c r="A400" i="18"/>
  <c r="B400" i="18" s="1"/>
  <c r="B399" i="20" l="1"/>
  <c r="A400" i="20"/>
  <c r="A401" i="18"/>
  <c r="B401" i="18" s="1"/>
  <c r="B400" i="20" l="1"/>
  <c r="A401" i="20"/>
  <c r="A402" i="18"/>
  <c r="B402" i="18" s="1"/>
  <c r="B401" i="20" l="1"/>
  <c r="A402" i="20"/>
  <c r="A403" i="18"/>
  <c r="B403" i="18" s="1"/>
  <c r="A403" i="20" l="1"/>
  <c r="B402" i="20"/>
  <c r="A404" i="18"/>
  <c r="B404" i="18" s="1"/>
  <c r="B403" i="20" l="1"/>
  <c r="A404" i="20"/>
  <c r="A405" i="18"/>
  <c r="B405" i="18" s="1"/>
  <c r="B404" i="20" l="1"/>
  <c r="A405" i="20"/>
  <c r="A406" i="18"/>
  <c r="B406" i="18" s="1"/>
  <c r="B405" i="20" l="1"/>
  <c r="A406" i="20"/>
  <c r="A407" i="18"/>
  <c r="B407" i="18" s="1"/>
  <c r="B406" i="20" l="1"/>
  <c r="A407" i="20"/>
  <c r="A408" i="18"/>
  <c r="B408" i="18" s="1"/>
  <c r="B407" i="20" l="1"/>
  <c r="A408" i="20"/>
  <c r="A409" i="18"/>
  <c r="B409" i="18" s="1"/>
  <c r="B408" i="20" l="1"/>
  <c r="A409" i="20"/>
  <c r="A410" i="18"/>
  <c r="B410" i="18" s="1"/>
  <c r="B409" i="20" l="1"/>
  <c r="A410" i="20"/>
  <c r="A411" i="18"/>
  <c r="B411" i="18" s="1"/>
  <c r="A411" i="20" l="1"/>
  <c r="B410" i="20"/>
  <c r="A412" i="18"/>
  <c r="B412" i="18" s="1"/>
  <c r="B411" i="20" l="1"/>
  <c r="A412" i="20"/>
  <c r="A413" i="18"/>
  <c r="B413" i="18" s="1"/>
  <c r="B412" i="20" l="1"/>
  <c r="A413" i="20"/>
  <c r="A414" i="18"/>
  <c r="B414" i="18" s="1"/>
  <c r="B413" i="20" l="1"/>
  <c r="A414" i="20"/>
  <c r="A415" i="18"/>
  <c r="B415" i="18" s="1"/>
  <c r="B414" i="20" l="1"/>
  <c r="A415" i="20"/>
  <c r="A416" i="18"/>
  <c r="B416" i="18" s="1"/>
  <c r="B415" i="20" l="1"/>
  <c r="A416" i="20"/>
  <c r="A417" i="18"/>
  <c r="B417" i="18" s="1"/>
  <c r="B416" i="20" l="1"/>
  <c r="A417" i="20"/>
  <c r="A418" i="18"/>
  <c r="B418" i="18" s="1"/>
  <c r="B417" i="20" l="1"/>
  <c r="A418" i="20"/>
  <c r="A419" i="18"/>
  <c r="B419" i="18" s="1"/>
  <c r="A419" i="20" l="1"/>
  <c r="B418" i="20"/>
  <c r="A420" i="18"/>
  <c r="B420" i="18" s="1"/>
  <c r="B419" i="20" l="1"/>
  <c r="A420" i="20"/>
  <c r="A421" i="18"/>
  <c r="B421" i="18" s="1"/>
  <c r="B420" i="20" l="1"/>
  <c r="A421" i="20"/>
  <c r="A422" i="18"/>
  <c r="B422" i="18" s="1"/>
  <c r="B421" i="20" l="1"/>
  <c r="A422" i="20"/>
  <c r="A423" i="18"/>
  <c r="B423" i="18" s="1"/>
  <c r="B422" i="20" l="1"/>
  <c r="A423" i="20"/>
  <c r="A424" i="18"/>
  <c r="B424" i="18" s="1"/>
  <c r="B423" i="20" l="1"/>
  <c r="A424" i="20"/>
  <c r="A425" i="18"/>
  <c r="B425" i="18" s="1"/>
  <c r="B424" i="20" l="1"/>
  <c r="A425" i="20"/>
  <c r="A426" i="18"/>
  <c r="B426" i="18" s="1"/>
  <c r="B425" i="20" l="1"/>
  <c r="A426" i="20"/>
  <c r="A427" i="18"/>
  <c r="B427" i="18" s="1"/>
  <c r="A427" i="20" l="1"/>
  <c r="B426" i="20"/>
  <c r="A428" i="18"/>
  <c r="B428" i="18" s="1"/>
  <c r="B427" i="20" l="1"/>
  <c r="A428" i="20"/>
  <c r="A429" i="18"/>
  <c r="B429" i="18" s="1"/>
  <c r="B428" i="20" l="1"/>
  <c r="A429" i="20"/>
  <c r="A430" i="18"/>
  <c r="B430" i="18" s="1"/>
  <c r="B429" i="20" l="1"/>
  <c r="A430" i="20"/>
  <c r="A431" i="18"/>
  <c r="B431" i="18" s="1"/>
  <c r="B430" i="20" l="1"/>
  <c r="A431" i="20"/>
  <c r="A432" i="18"/>
  <c r="B432" i="18" s="1"/>
  <c r="B431" i="20" l="1"/>
  <c r="A432" i="20"/>
  <c r="A433" i="18"/>
  <c r="B433" i="18" s="1"/>
  <c r="B432" i="20" l="1"/>
  <c r="A433" i="20"/>
  <c r="A434" i="18"/>
  <c r="B434" i="18" s="1"/>
  <c r="B433" i="20" l="1"/>
  <c r="A434" i="20"/>
  <c r="A435" i="18"/>
  <c r="B435" i="18" s="1"/>
  <c r="A435" i="20" l="1"/>
  <c r="B434" i="20"/>
  <c r="A436" i="18"/>
  <c r="B436" i="18" s="1"/>
  <c r="B435" i="20" l="1"/>
  <c r="A436" i="20"/>
  <c r="A437" i="18"/>
  <c r="B437" i="18" s="1"/>
  <c r="B436" i="20" l="1"/>
  <c r="A437" i="20"/>
  <c r="A438" i="18"/>
  <c r="B438" i="18" s="1"/>
  <c r="B437" i="20" l="1"/>
  <c r="A438" i="20"/>
  <c r="A439" i="18"/>
  <c r="B439" i="18" s="1"/>
  <c r="B438" i="20" l="1"/>
  <c r="A439" i="20"/>
  <c r="A440" i="18"/>
  <c r="B440" i="18" s="1"/>
  <c r="B439" i="20" l="1"/>
  <c r="A440" i="20"/>
  <c r="A441" i="18"/>
  <c r="B441" i="18" s="1"/>
  <c r="B440" i="20" l="1"/>
  <c r="A441" i="20"/>
  <c r="A442" i="18"/>
  <c r="B442" i="18" s="1"/>
  <c r="B441" i="20" l="1"/>
  <c r="A442" i="20"/>
  <c r="A443" i="18"/>
  <c r="B443" i="18" s="1"/>
  <c r="A443" i="20" l="1"/>
  <c r="B442" i="20"/>
  <c r="A444" i="18"/>
  <c r="B444" i="18" s="1"/>
  <c r="A444" i="20" l="1"/>
  <c r="B443" i="20"/>
  <c r="A445" i="18"/>
  <c r="B445" i="18" s="1"/>
  <c r="B444" i="20" l="1"/>
  <c r="A445" i="20"/>
  <c r="A446" i="18"/>
  <c r="B446" i="18" s="1"/>
  <c r="B445" i="20" l="1"/>
  <c r="A446" i="20"/>
  <c r="A447" i="18"/>
  <c r="B447" i="18" s="1"/>
  <c r="B446" i="20" l="1"/>
  <c r="A447" i="20"/>
  <c r="A448" i="18"/>
  <c r="B448" i="18" s="1"/>
  <c r="B447" i="20" l="1"/>
  <c r="A448" i="20"/>
  <c r="A449" i="18"/>
  <c r="B449" i="18" s="1"/>
  <c r="B448" i="20" l="1"/>
  <c r="A449" i="20"/>
  <c r="A450" i="18"/>
  <c r="B450" i="18" s="1"/>
  <c r="B449" i="20" l="1"/>
  <c r="A450" i="20"/>
  <c r="A451" i="18"/>
  <c r="B451" i="18" s="1"/>
  <c r="B450" i="20" l="1"/>
  <c r="A451" i="20"/>
  <c r="A452" i="18"/>
  <c r="B452" i="18" s="1"/>
  <c r="B451" i="20" l="1"/>
  <c r="A452" i="20"/>
  <c r="A453" i="18"/>
  <c r="B453" i="18" s="1"/>
  <c r="B452" i="20" l="1"/>
  <c r="A453" i="20"/>
  <c r="A454" i="18"/>
  <c r="B454" i="18" s="1"/>
  <c r="B453" i="20" l="1"/>
  <c r="A454" i="20"/>
  <c r="A455" i="18"/>
  <c r="B455" i="18" s="1"/>
  <c r="B454" i="20" l="1"/>
  <c r="A455" i="20"/>
  <c r="A456" i="18"/>
  <c r="B456" i="18" s="1"/>
  <c r="B455" i="20" l="1"/>
  <c r="A456" i="20"/>
  <c r="A457" i="18"/>
  <c r="B457" i="18" s="1"/>
  <c r="B456" i="20" l="1"/>
  <c r="A457" i="20"/>
  <c r="A458" i="18"/>
  <c r="B458" i="18" s="1"/>
  <c r="B457" i="20" l="1"/>
  <c r="A458" i="20"/>
  <c r="A459" i="18"/>
  <c r="B459" i="18" s="1"/>
  <c r="A459" i="20" l="1"/>
  <c r="B458" i="20"/>
  <c r="A460" i="18"/>
  <c r="B460" i="18" s="1"/>
  <c r="B459" i="20" l="1"/>
  <c r="A460" i="20"/>
  <c r="A461" i="18"/>
  <c r="B461" i="18" s="1"/>
  <c r="B460" i="20" l="1"/>
  <c r="A461" i="20"/>
  <c r="A462" i="18"/>
  <c r="B462" i="18" s="1"/>
  <c r="B461" i="20" l="1"/>
  <c r="A462" i="20"/>
  <c r="A463" i="18"/>
  <c r="B463" i="18" s="1"/>
  <c r="B462" i="20" l="1"/>
  <c r="A463" i="20"/>
  <c r="A464" i="18"/>
  <c r="B464" i="18" s="1"/>
  <c r="B463" i="20" l="1"/>
  <c r="A464" i="20"/>
  <c r="A465" i="18"/>
  <c r="B465" i="18" s="1"/>
  <c r="B464" i="20" l="1"/>
  <c r="A465" i="20"/>
  <c r="A466" i="18"/>
  <c r="B466" i="18" s="1"/>
  <c r="B465" i="20" l="1"/>
  <c r="A466" i="20"/>
  <c r="A467" i="18"/>
  <c r="B467" i="18" s="1"/>
  <c r="A467" i="20" l="1"/>
  <c r="B466" i="20"/>
  <c r="A468" i="18"/>
  <c r="B468" i="18" s="1"/>
  <c r="B467" i="20" l="1"/>
  <c r="A468" i="20"/>
  <c r="A469" i="18"/>
  <c r="B469" i="18" s="1"/>
  <c r="B468" i="20" l="1"/>
  <c r="A469" i="20"/>
  <c r="A470" i="18"/>
  <c r="B470" i="18" s="1"/>
  <c r="B469" i="20" l="1"/>
  <c r="A470" i="20"/>
  <c r="A471" i="18"/>
  <c r="B471" i="18" s="1"/>
  <c r="B470" i="20" l="1"/>
  <c r="A471" i="20"/>
  <c r="A472" i="18"/>
  <c r="B472" i="18" s="1"/>
  <c r="B471" i="20" l="1"/>
  <c r="A472" i="20"/>
  <c r="A473" i="18"/>
  <c r="B473" i="18" s="1"/>
  <c r="B472" i="20" l="1"/>
  <c r="A473" i="20"/>
  <c r="A474" i="18"/>
  <c r="B474" i="18" s="1"/>
  <c r="B473" i="20" l="1"/>
  <c r="A474" i="20"/>
  <c r="A475" i="18"/>
  <c r="B475" i="18" s="1"/>
  <c r="A475" i="20" l="1"/>
  <c r="B474" i="20"/>
  <c r="A476" i="18"/>
  <c r="B476" i="18" s="1"/>
  <c r="A476" i="20" l="1"/>
  <c r="B475" i="20"/>
  <c r="A477" i="18"/>
  <c r="B477" i="18" s="1"/>
  <c r="B476" i="20" l="1"/>
  <c r="A477" i="20"/>
  <c r="A478" i="18"/>
  <c r="B478" i="18" s="1"/>
  <c r="B477" i="20" l="1"/>
  <c r="A478" i="20"/>
  <c r="A479" i="18"/>
  <c r="B479" i="18" s="1"/>
  <c r="B478" i="20" l="1"/>
  <c r="A479" i="20"/>
  <c r="A480" i="18"/>
  <c r="B480" i="18" s="1"/>
  <c r="B479" i="20" l="1"/>
  <c r="A480" i="20"/>
  <c r="A481" i="18"/>
  <c r="B481" i="18" s="1"/>
  <c r="B480" i="20" l="1"/>
  <c r="A481" i="20"/>
  <c r="A482" i="18"/>
  <c r="B482" i="18" s="1"/>
  <c r="B481" i="20" l="1"/>
  <c r="A482" i="20"/>
  <c r="A483" i="18"/>
  <c r="B483" i="18" s="1"/>
  <c r="A483" i="20" l="1"/>
  <c r="B482" i="20"/>
  <c r="A484" i="18"/>
  <c r="B484" i="18" s="1"/>
  <c r="B483" i="20" l="1"/>
  <c r="A484" i="20"/>
  <c r="A485" i="18"/>
  <c r="B485" i="18" s="1"/>
  <c r="B484" i="20" l="1"/>
  <c r="A485" i="20"/>
  <c r="A486" i="18"/>
  <c r="B486" i="18" s="1"/>
  <c r="B485" i="20" l="1"/>
  <c r="A486" i="20"/>
  <c r="A487" i="18"/>
  <c r="B487" i="18" s="1"/>
  <c r="B486" i="20" l="1"/>
  <c r="A487" i="20"/>
  <c r="A488" i="18"/>
  <c r="B488" i="18" s="1"/>
  <c r="B487" i="20" l="1"/>
  <c r="A488" i="20"/>
  <c r="A489" i="18"/>
  <c r="B489" i="18" s="1"/>
  <c r="B488" i="20" l="1"/>
  <c r="A489" i="20"/>
  <c r="A490" i="18"/>
  <c r="B490" i="18" s="1"/>
  <c r="B489" i="20" l="1"/>
  <c r="A490" i="20"/>
  <c r="A491" i="18"/>
  <c r="B491" i="18" s="1"/>
  <c r="A491" i="20" l="1"/>
  <c r="B490" i="20"/>
  <c r="A492" i="18"/>
  <c r="B492" i="18" s="1"/>
  <c r="B491" i="20" l="1"/>
  <c r="A492" i="20"/>
  <c r="A493" i="18"/>
  <c r="B493" i="18" s="1"/>
  <c r="B492" i="20" l="1"/>
  <c r="A493" i="20"/>
  <c r="A494" i="18"/>
  <c r="B494" i="18" s="1"/>
  <c r="B493" i="20" l="1"/>
  <c r="A494" i="20"/>
  <c r="A495" i="18"/>
  <c r="B495" i="18" s="1"/>
  <c r="B494" i="20" l="1"/>
  <c r="A495" i="20"/>
  <c r="A496" i="18"/>
  <c r="B496" i="18" s="1"/>
  <c r="B495" i="20" l="1"/>
  <c r="A496" i="20"/>
  <c r="A497" i="18"/>
  <c r="B497" i="18" s="1"/>
  <c r="B496" i="20" l="1"/>
  <c r="A497" i="20"/>
  <c r="A498" i="18"/>
  <c r="B498" i="18" s="1"/>
  <c r="B497" i="20" l="1"/>
  <c r="A498" i="20"/>
  <c r="A499" i="18"/>
  <c r="B499" i="18" s="1"/>
  <c r="A499" i="20" l="1"/>
  <c r="B498" i="20"/>
  <c r="A500" i="18"/>
  <c r="B500" i="18" s="1"/>
  <c r="B499" i="20" l="1"/>
  <c r="A500" i="20"/>
  <c r="A501" i="18"/>
  <c r="B501" i="18" s="1"/>
  <c r="B500" i="20" l="1"/>
  <c r="A501" i="20"/>
  <c r="A502" i="18"/>
  <c r="B502" i="18" s="1"/>
  <c r="B501" i="20" l="1"/>
  <c r="A502" i="20"/>
  <c r="A503" i="18"/>
  <c r="B503" i="18" s="1"/>
  <c r="B502" i="20" l="1"/>
  <c r="A503" i="20"/>
  <c r="A504" i="18"/>
  <c r="B504" i="18" s="1"/>
  <c r="B503" i="20" l="1"/>
  <c r="A504" i="20"/>
  <c r="A505" i="18"/>
  <c r="B505" i="18" s="1"/>
  <c r="B504" i="20" l="1"/>
  <c r="A505" i="20"/>
  <c r="A506" i="18"/>
  <c r="B506" i="18" s="1"/>
  <c r="B505" i="20" l="1"/>
  <c r="A506" i="20"/>
  <c r="A507" i="18"/>
  <c r="B507" i="18" s="1"/>
  <c r="A507" i="20" l="1"/>
  <c r="B506" i="20"/>
  <c r="A508" i="18"/>
  <c r="B508" i="18" s="1"/>
  <c r="B507" i="20" l="1"/>
  <c r="A508" i="20"/>
  <c r="A509" i="18"/>
  <c r="B509" i="18" s="1"/>
  <c r="B508" i="20" l="1"/>
  <c r="A509" i="20"/>
  <c r="A510" i="18"/>
  <c r="B510" i="18" s="1"/>
  <c r="B509" i="20" l="1"/>
  <c r="A510" i="20"/>
  <c r="A511" i="18"/>
  <c r="B511" i="18" s="1"/>
  <c r="B510" i="20" l="1"/>
  <c r="A511" i="20"/>
  <c r="A512" i="18"/>
  <c r="B512" i="18" s="1"/>
  <c r="B511" i="20" l="1"/>
  <c r="A512" i="20"/>
  <c r="A513" i="18"/>
  <c r="B513" i="18" s="1"/>
  <c r="B512" i="20" l="1"/>
  <c r="A513" i="20"/>
  <c r="A514" i="18"/>
  <c r="B514" i="18" s="1"/>
  <c r="B513" i="20" l="1"/>
  <c r="A514" i="20"/>
  <c r="A515" i="18"/>
  <c r="B515" i="18" s="1"/>
  <c r="A515" i="20" l="1"/>
  <c r="B514" i="20"/>
  <c r="A516" i="18"/>
  <c r="B516" i="18" s="1"/>
  <c r="B515" i="20" l="1"/>
  <c r="A516" i="20"/>
  <c r="A517" i="18"/>
  <c r="B517" i="18" s="1"/>
  <c r="B516" i="20" l="1"/>
  <c r="A517" i="20"/>
  <c r="A518" i="18"/>
  <c r="B518" i="18" s="1"/>
  <c r="B517" i="20" l="1"/>
  <c r="A518" i="20"/>
  <c r="A519" i="18"/>
  <c r="B519" i="18" s="1"/>
  <c r="B518" i="20" l="1"/>
  <c r="A519" i="20"/>
  <c r="A520" i="18"/>
  <c r="B520" i="18" s="1"/>
  <c r="B519" i="20" l="1"/>
  <c r="A520" i="20"/>
  <c r="A521" i="18"/>
  <c r="B521" i="18" s="1"/>
  <c r="B520" i="20" l="1"/>
  <c r="A521" i="20"/>
  <c r="A522" i="18"/>
  <c r="B522" i="18" s="1"/>
  <c r="B521" i="20" l="1"/>
  <c r="A522" i="20"/>
  <c r="A523" i="18"/>
  <c r="B523" i="18" s="1"/>
  <c r="A523" i="20" l="1"/>
  <c r="B522" i="20"/>
  <c r="A524" i="18"/>
  <c r="B524" i="18" s="1"/>
  <c r="B523" i="20" l="1"/>
  <c r="A524" i="20"/>
  <c r="A525" i="18"/>
  <c r="B525" i="18" s="1"/>
  <c r="B524" i="20" l="1"/>
  <c r="A525" i="20"/>
  <c r="A526" i="18"/>
  <c r="B526" i="18" s="1"/>
  <c r="B525" i="20" l="1"/>
  <c r="A526" i="20"/>
  <c r="A527" i="18"/>
  <c r="B527" i="18" s="1"/>
  <c r="B526" i="20" l="1"/>
  <c r="A527" i="20"/>
  <c r="A528" i="18"/>
  <c r="B528" i="18" s="1"/>
  <c r="B527" i="20" l="1"/>
  <c r="A528" i="20"/>
  <c r="A529" i="18"/>
  <c r="B529" i="18" s="1"/>
  <c r="B528" i="20" l="1"/>
  <c r="A529" i="20"/>
  <c r="A530" i="18"/>
  <c r="B530" i="18" s="1"/>
  <c r="B529" i="20" l="1"/>
  <c r="A530" i="20"/>
  <c r="A531" i="18"/>
  <c r="B531" i="18" s="1"/>
  <c r="A531" i="20" l="1"/>
  <c r="B530" i="20"/>
  <c r="A532" i="18"/>
  <c r="B532" i="18" s="1"/>
  <c r="B531" i="20" l="1"/>
  <c r="A532" i="20"/>
  <c r="A533" i="18"/>
  <c r="B533" i="18" s="1"/>
  <c r="B532" i="20" l="1"/>
  <c r="A533" i="20"/>
  <c r="A534" i="18"/>
  <c r="B534" i="18" s="1"/>
  <c r="B533" i="20" l="1"/>
  <c r="A534" i="20"/>
  <c r="A535" i="18"/>
  <c r="B535" i="18" s="1"/>
  <c r="B534" i="20" l="1"/>
  <c r="A535" i="20"/>
  <c r="A536" i="18"/>
  <c r="B536" i="18" s="1"/>
  <c r="B535" i="20" l="1"/>
  <c r="A536" i="20"/>
  <c r="A537" i="18"/>
  <c r="B537" i="18" s="1"/>
  <c r="B536" i="20" l="1"/>
  <c r="A537" i="20"/>
  <c r="A538" i="18"/>
  <c r="B538" i="18" s="1"/>
  <c r="B537" i="20" l="1"/>
  <c r="A538" i="20"/>
  <c r="A539" i="18"/>
  <c r="B539" i="18" s="1"/>
  <c r="B538" i="20" l="1"/>
  <c r="A539" i="20"/>
  <c r="A540" i="18"/>
  <c r="B540" i="18" s="1"/>
  <c r="B539" i="20" l="1"/>
  <c r="A540" i="20"/>
  <c r="A541" i="18"/>
  <c r="B541" i="18" s="1"/>
  <c r="B540" i="20" l="1"/>
  <c r="A541" i="20"/>
  <c r="A542" i="18"/>
  <c r="B542" i="18" s="1"/>
  <c r="B541" i="20" l="1"/>
  <c r="A542" i="20"/>
  <c r="A543" i="18"/>
  <c r="B543" i="18" s="1"/>
  <c r="B542" i="20" l="1"/>
  <c r="A543" i="20"/>
  <c r="A544" i="18"/>
  <c r="B544" i="18" s="1"/>
  <c r="B543" i="20" l="1"/>
  <c r="A544" i="20"/>
  <c r="A545" i="18"/>
  <c r="B545" i="18" s="1"/>
  <c r="B544" i="20" l="1"/>
  <c r="A545" i="20"/>
  <c r="A546" i="18"/>
  <c r="B546" i="18" s="1"/>
  <c r="B545" i="20" l="1"/>
  <c r="A546" i="20"/>
  <c r="A547" i="18"/>
  <c r="B547" i="18" s="1"/>
  <c r="B546" i="20" l="1"/>
  <c r="A547" i="20"/>
  <c r="A548" i="18"/>
  <c r="B548" i="18" s="1"/>
  <c r="B547" i="20" l="1"/>
  <c r="A548" i="20"/>
  <c r="A549" i="18"/>
  <c r="B549" i="18" s="1"/>
  <c r="B548" i="20" l="1"/>
  <c r="A549" i="20"/>
  <c r="A550" i="18"/>
  <c r="B550" i="18" s="1"/>
  <c r="B549" i="20" l="1"/>
  <c r="A550" i="20"/>
  <c r="A551" i="18"/>
  <c r="B551" i="18" s="1"/>
  <c r="B550" i="20" l="1"/>
  <c r="A551" i="20"/>
  <c r="A552" i="18"/>
  <c r="B552" i="18" s="1"/>
  <c r="B551" i="20" l="1"/>
  <c r="A552" i="20"/>
  <c r="A553" i="18"/>
  <c r="B553" i="18" s="1"/>
  <c r="B552" i="20" l="1"/>
  <c r="A553" i="20"/>
  <c r="A554" i="18"/>
  <c r="B554" i="18" s="1"/>
  <c r="B553" i="20" l="1"/>
  <c r="A554" i="20"/>
  <c r="A555" i="18"/>
  <c r="B555" i="18" s="1"/>
  <c r="B554" i="20" l="1"/>
  <c r="A555" i="20"/>
  <c r="A556" i="18"/>
  <c r="B556" i="18" s="1"/>
  <c r="B555" i="20" l="1"/>
  <c r="A556" i="20"/>
  <c r="A557" i="18"/>
  <c r="B557" i="18" s="1"/>
  <c r="B556" i="20" l="1"/>
  <c r="A557" i="20"/>
  <c r="A558" i="18"/>
  <c r="B558" i="18" s="1"/>
  <c r="B557" i="20" l="1"/>
  <c r="A558" i="20"/>
  <c r="A559" i="18"/>
  <c r="B559" i="18" s="1"/>
  <c r="B558" i="20" l="1"/>
  <c r="A559" i="20"/>
  <c r="A560" i="18"/>
  <c r="B560" i="18" s="1"/>
  <c r="B559" i="20" l="1"/>
  <c r="A560" i="20"/>
  <c r="A561" i="18"/>
  <c r="B561" i="18" s="1"/>
  <c r="B560" i="20" l="1"/>
  <c r="A561" i="20"/>
  <c r="A562" i="18"/>
  <c r="B562" i="18" s="1"/>
  <c r="B561" i="20" l="1"/>
  <c r="A562" i="20"/>
  <c r="A563" i="18"/>
  <c r="B563" i="18" s="1"/>
  <c r="B562" i="20" l="1"/>
  <c r="A563" i="20"/>
  <c r="A564" i="18"/>
  <c r="B564" i="18" s="1"/>
  <c r="B563" i="20" l="1"/>
  <c r="A564" i="20"/>
  <c r="A565" i="18"/>
  <c r="B565" i="18" s="1"/>
  <c r="B564" i="20" l="1"/>
  <c r="A565" i="20"/>
  <c r="A566" i="18"/>
  <c r="B566" i="18" s="1"/>
  <c r="B565" i="20" l="1"/>
  <c r="A566" i="20"/>
  <c r="A567" i="18"/>
  <c r="B567" i="18" s="1"/>
  <c r="A567" i="20" l="1"/>
  <c r="B566" i="20"/>
  <c r="A568" i="18"/>
  <c r="B568" i="18" s="1"/>
  <c r="A568" i="20" l="1"/>
  <c r="B567" i="20"/>
  <c r="A569" i="18"/>
  <c r="B569" i="18" s="1"/>
  <c r="A569" i="20" l="1"/>
  <c r="B568" i="20"/>
  <c r="A570" i="18"/>
  <c r="B570" i="18" s="1"/>
  <c r="B569" i="20" l="1"/>
  <c r="A570" i="20"/>
  <c r="A571" i="18"/>
  <c r="B571" i="18" s="1"/>
  <c r="A571" i="20" l="1"/>
  <c r="B570" i="20"/>
  <c r="A572" i="18"/>
  <c r="B572" i="18" s="1"/>
  <c r="B571" i="20" l="1"/>
  <c r="A572" i="20"/>
  <c r="A573" i="18"/>
  <c r="B573" i="18" s="1"/>
  <c r="A573" i="20" l="1"/>
  <c r="B572" i="20"/>
  <c r="A574" i="18"/>
  <c r="B574" i="18" s="1"/>
  <c r="B573" i="20" l="1"/>
  <c r="A574" i="20"/>
  <c r="A575" i="18"/>
  <c r="B575" i="18" s="1"/>
  <c r="A575" i="20" l="1"/>
  <c r="B574" i="20"/>
  <c r="A576" i="18"/>
  <c r="B576" i="18" s="1"/>
  <c r="A576" i="20" l="1"/>
  <c r="B575" i="20"/>
  <c r="A577" i="18"/>
  <c r="B577" i="18" s="1"/>
  <c r="A577" i="20" l="1"/>
  <c r="B576" i="20"/>
  <c r="A578" i="18"/>
  <c r="B578" i="18" s="1"/>
  <c r="B577" i="20" l="1"/>
  <c r="A578" i="20"/>
  <c r="A579" i="18"/>
  <c r="B579" i="18" s="1"/>
  <c r="A579" i="20" l="1"/>
  <c r="B578" i="20"/>
  <c r="A580" i="18"/>
  <c r="B580" i="18" s="1"/>
  <c r="B579" i="20" l="1"/>
  <c r="A580" i="20"/>
  <c r="A581" i="18"/>
  <c r="B581" i="18" s="1"/>
  <c r="A581" i="20" l="1"/>
  <c r="B580" i="20"/>
  <c r="A582" i="18"/>
  <c r="B582" i="18" s="1"/>
  <c r="B581" i="20" l="1"/>
  <c r="A582" i="20"/>
  <c r="A583" i="18"/>
  <c r="B583" i="18" s="1"/>
  <c r="A583" i="20" l="1"/>
  <c r="B582" i="20"/>
  <c r="A584" i="18"/>
  <c r="B584" i="18" s="1"/>
  <c r="A584" i="20" l="1"/>
  <c r="B583" i="20"/>
  <c r="A585" i="18"/>
  <c r="B585" i="18" s="1"/>
  <c r="A585" i="20" l="1"/>
  <c r="B584" i="20"/>
  <c r="A586" i="18"/>
  <c r="B586" i="18" s="1"/>
  <c r="B585" i="20" l="1"/>
  <c r="A586" i="20"/>
  <c r="A587" i="18"/>
  <c r="B587" i="18" s="1"/>
  <c r="A587" i="20" l="1"/>
  <c r="B586" i="20"/>
  <c r="A588" i="18"/>
  <c r="B588" i="18" s="1"/>
  <c r="B587" i="20" l="1"/>
  <c r="A588" i="20"/>
  <c r="A589" i="18"/>
  <c r="B589" i="18" s="1"/>
  <c r="A589" i="20" l="1"/>
  <c r="B588" i="20"/>
  <c r="A590" i="18"/>
  <c r="B590" i="18" s="1"/>
  <c r="B589" i="20" l="1"/>
  <c r="A590" i="20"/>
  <c r="A591" i="18"/>
  <c r="B591" i="18" s="1"/>
  <c r="A591" i="20" l="1"/>
  <c r="B590" i="20"/>
  <c r="A592" i="18"/>
  <c r="B592" i="18" s="1"/>
  <c r="A592" i="20" l="1"/>
  <c r="B591" i="20"/>
  <c r="A593" i="18"/>
  <c r="B593" i="18" s="1"/>
  <c r="A593" i="20" l="1"/>
  <c r="B592" i="20"/>
  <c r="A594" i="18"/>
  <c r="B594" i="18" s="1"/>
  <c r="B593" i="20" l="1"/>
  <c r="A594" i="20"/>
  <c r="A595" i="18"/>
  <c r="B595" i="18" s="1"/>
  <c r="A595" i="20" l="1"/>
  <c r="B594" i="20"/>
  <c r="A596" i="18"/>
  <c r="B596" i="18" s="1"/>
  <c r="B595" i="20" l="1"/>
  <c r="A596" i="20"/>
  <c r="A597" i="18"/>
  <c r="B597" i="18" s="1"/>
  <c r="A597" i="20" l="1"/>
  <c r="B596" i="20"/>
  <c r="A598" i="18"/>
  <c r="B598" i="18" s="1"/>
  <c r="B597" i="20" l="1"/>
  <c r="A598" i="20"/>
  <c r="A599" i="18"/>
  <c r="B599" i="18" s="1"/>
  <c r="A599" i="20" l="1"/>
  <c r="B598" i="20"/>
  <c r="A600" i="18"/>
  <c r="B600" i="18" s="1"/>
  <c r="A600" i="20" l="1"/>
  <c r="B599" i="20"/>
  <c r="A601" i="18"/>
  <c r="B601" i="18" s="1"/>
  <c r="A601" i="20" l="1"/>
  <c r="B600" i="20"/>
  <c r="A602" i="18"/>
  <c r="B602" i="18" s="1"/>
  <c r="B601" i="20" l="1"/>
  <c r="A602" i="20"/>
  <c r="A603" i="18"/>
  <c r="B603" i="18" s="1"/>
  <c r="A603" i="20" l="1"/>
  <c r="B602" i="20"/>
  <c r="A604" i="18"/>
  <c r="B604" i="18" s="1"/>
  <c r="B603" i="20" l="1"/>
  <c r="A604" i="20"/>
  <c r="A605" i="18"/>
  <c r="B605" i="18" s="1"/>
  <c r="A605" i="20" l="1"/>
  <c r="B604" i="20"/>
  <c r="A606" i="18"/>
  <c r="B606" i="18" s="1"/>
  <c r="B605" i="20" l="1"/>
  <c r="A606" i="20"/>
  <c r="A607" i="18"/>
  <c r="B607" i="18" s="1"/>
  <c r="A607" i="20" l="1"/>
  <c r="B606" i="20"/>
  <c r="A608" i="18"/>
  <c r="B608" i="18" s="1"/>
  <c r="A608" i="20" l="1"/>
  <c r="B607" i="20"/>
  <c r="A609" i="18"/>
  <c r="B609" i="18" s="1"/>
  <c r="A609" i="20" l="1"/>
  <c r="B608" i="20"/>
  <c r="A610" i="18"/>
  <c r="B610" i="18" s="1"/>
  <c r="B609" i="20" l="1"/>
  <c r="A610" i="20"/>
  <c r="A611" i="18"/>
  <c r="B611" i="18" s="1"/>
  <c r="A611" i="20" l="1"/>
  <c r="B610" i="20"/>
  <c r="A612" i="18"/>
  <c r="B612" i="18" s="1"/>
  <c r="B611" i="20" l="1"/>
  <c r="A612" i="20"/>
  <c r="A613" i="18"/>
  <c r="B613" i="18" s="1"/>
  <c r="A613" i="20" l="1"/>
  <c r="B612" i="20"/>
  <c r="A614" i="18"/>
  <c r="B614" i="18" s="1"/>
  <c r="B613" i="20" l="1"/>
  <c r="A614" i="20"/>
  <c r="A615" i="18"/>
  <c r="B615" i="18" s="1"/>
  <c r="A615" i="20" l="1"/>
  <c r="B614" i="20"/>
  <c r="A616" i="18"/>
  <c r="B616" i="18" s="1"/>
  <c r="A616" i="20" l="1"/>
  <c r="B615" i="20"/>
  <c r="A617" i="18"/>
  <c r="B617" i="18" s="1"/>
  <c r="A617" i="20" l="1"/>
  <c r="B616" i="20"/>
  <c r="A618" i="18"/>
  <c r="B618" i="18" s="1"/>
  <c r="B617" i="20" l="1"/>
  <c r="A618" i="20"/>
  <c r="A619" i="18"/>
  <c r="B619" i="18" s="1"/>
  <c r="A619" i="20" l="1"/>
  <c r="B618" i="20"/>
  <c r="A620" i="18"/>
  <c r="B620" i="18" s="1"/>
  <c r="B619" i="20" l="1"/>
  <c r="A620" i="20"/>
  <c r="A621" i="18"/>
  <c r="B621" i="18" s="1"/>
  <c r="A621" i="20" l="1"/>
  <c r="B620" i="20"/>
  <c r="A622" i="18"/>
  <c r="B622" i="18" s="1"/>
  <c r="B621" i="20" l="1"/>
  <c r="A622" i="20"/>
  <c r="A623" i="18"/>
  <c r="B623" i="18" s="1"/>
  <c r="A623" i="20" l="1"/>
  <c r="B622" i="20"/>
  <c r="A624" i="18"/>
  <c r="B624" i="18" s="1"/>
  <c r="A624" i="20" l="1"/>
  <c r="B623" i="20"/>
  <c r="A625" i="18"/>
  <c r="B625" i="18" s="1"/>
  <c r="A625" i="20" l="1"/>
  <c r="B624" i="20"/>
  <c r="A626" i="18"/>
  <c r="B626" i="18" s="1"/>
  <c r="B625" i="20" l="1"/>
  <c r="A626" i="20"/>
  <c r="A627" i="18"/>
  <c r="B627" i="18" s="1"/>
  <c r="A627" i="20" l="1"/>
  <c r="B626" i="20"/>
  <c r="A628" i="18"/>
  <c r="B628" i="18" s="1"/>
  <c r="B627" i="20" l="1"/>
  <c r="A628" i="20"/>
  <c r="A629" i="18"/>
  <c r="B629" i="18" s="1"/>
  <c r="A629" i="20" l="1"/>
  <c r="B628" i="20"/>
  <c r="A630" i="18"/>
  <c r="B630" i="18" s="1"/>
  <c r="B629" i="20" l="1"/>
  <c r="A630" i="20"/>
  <c r="A631" i="18"/>
  <c r="B631" i="18" s="1"/>
  <c r="A631" i="20" l="1"/>
  <c r="B630" i="20"/>
  <c r="A632" i="18"/>
  <c r="B632" i="18" s="1"/>
  <c r="A632" i="20" l="1"/>
  <c r="B631" i="20"/>
  <c r="A633" i="18"/>
  <c r="B633" i="18" s="1"/>
  <c r="A633" i="20" l="1"/>
  <c r="B632" i="20"/>
  <c r="A634" i="18"/>
  <c r="B634" i="18" s="1"/>
  <c r="B633" i="20" l="1"/>
  <c r="A634" i="20"/>
  <c r="A635" i="18"/>
  <c r="B635" i="18" s="1"/>
  <c r="A635" i="20" l="1"/>
  <c r="B634" i="20"/>
  <c r="A636" i="18"/>
  <c r="B636" i="18" s="1"/>
  <c r="B635" i="20" l="1"/>
  <c r="A636" i="20"/>
  <c r="A637" i="18"/>
  <c r="B637" i="18" s="1"/>
  <c r="A637" i="20" l="1"/>
  <c r="B636" i="20"/>
  <c r="A638" i="18"/>
  <c r="B638" i="18" s="1"/>
  <c r="B637" i="20" l="1"/>
  <c r="A638" i="20"/>
  <c r="A639" i="18"/>
  <c r="B639" i="18" s="1"/>
  <c r="A639" i="20" l="1"/>
  <c r="B638" i="20"/>
  <c r="A640" i="18"/>
  <c r="B640" i="18" s="1"/>
  <c r="A640" i="20" l="1"/>
  <c r="B639" i="20"/>
  <c r="A641" i="18"/>
  <c r="B641" i="18" s="1"/>
  <c r="A641" i="20" l="1"/>
  <c r="B640" i="20"/>
  <c r="A642" i="18"/>
  <c r="B642" i="18" s="1"/>
  <c r="B641" i="20" l="1"/>
  <c r="A642" i="20"/>
  <c r="A643" i="18"/>
  <c r="B643" i="18" s="1"/>
  <c r="A643" i="20" l="1"/>
  <c r="B642" i="20"/>
  <c r="A644" i="18"/>
  <c r="B644" i="18" s="1"/>
  <c r="B643" i="20" l="1"/>
  <c r="A644" i="20"/>
  <c r="A645" i="18"/>
  <c r="B645" i="18" s="1"/>
  <c r="A645" i="20" l="1"/>
  <c r="B644" i="20"/>
  <c r="A646" i="18"/>
  <c r="B646" i="18" s="1"/>
  <c r="B645" i="20" l="1"/>
  <c r="A646" i="20"/>
  <c r="A647" i="18"/>
  <c r="B647" i="18" s="1"/>
  <c r="A647" i="20" l="1"/>
  <c r="B646" i="20"/>
  <c r="A648" i="18"/>
  <c r="B648" i="18" s="1"/>
  <c r="A648" i="20" l="1"/>
  <c r="B647" i="20"/>
  <c r="A649" i="18"/>
  <c r="B649" i="18" s="1"/>
  <c r="A649" i="20" l="1"/>
  <c r="B648" i="20"/>
  <c r="A650" i="18"/>
  <c r="B650" i="18" s="1"/>
  <c r="B649" i="20" l="1"/>
  <c r="A650" i="20"/>
  <c r="A651" i="18"/>
  <c r="B651" i="18" s="1"/>
  <c r="A651" i="20" l="1"/>
  <c r="B650" i="20"/>
  <c r="A652" i="18"/>
  <c r="B652" i="18" s="1"/>
  <c r="B651" i="20" l="1"/>
  <c r="A652" i="20"/>
  <c r="A653" i="18"/>
  <c r="B653" i="18" s="1"/>
  <c r="A653" i="20" l="1"/>
  <c r="B652" i="20"/>
  <c r="A654" i="18"/>
  <c r="B654" i="18" s="1"/>
  <c r="B653" i="20" l="1"/>
  <c r="A654" i="20"/>
  <c r="A655" i="18"/>
  <c r="B655" i="18" s="1"/>
  <c r="A655" i="20" l="1"/>
  <c r="B654" i="20"/>
  <c r="A656" i="18"/>
  <c r="B656" i="18" s="1"/>
  <c r="A656" i="20" l="1"/>
  <c r="B655" i="20"/>
  <c r="A657" i="18"/>
  <c r="B657" i="18" s="1"/>
  <c r="A657" i="20" l="1"/>
  <c r="B656" i="20"/>
  <c r="A658" i="18"/>
  <c r="B658" i="18" s="1"/>
  <c r="B657" i="20" l="1"/>
  <c r="A658" i="20"/>
  <c r="A659" i="18"/>
  <c r="B659" i="18" s="1"/>
  <c r="A659" i="20" l="1"/>
  <c r="B658" i="20"/>
  <c r="A660" i="18"/>
  <c r="B660" i="18" s="1"/>
  <c r="B659" i="20" l="1"/>
  <c r="A660" i="20"/>
  <c r="A661" i="18"/>
  <c r="B661" i="18" s="1"/>
  <c r="A661" i="20" l="1"/>
  <c r="B660" i="20"/>
  <c r="A662" i="18"/>
  <c r="B662" i="18" s="1"/>
  <c r="B661" i="20" l="1"/>
  <c r="A662" i="20"/>
  <c r="A663" i="18"/>
  <c r="B663" i="18" s="1"/>
  <c r="A663" i="20" l="1"/>
  <c r="B662" i="20"/>
  <c r="A664" i="18"/>
  <c r="B664" i="18" s="1"/>
  <c r="A664" i="20" l="1"/>
  <c r="B663" i="20"/>
  <c r="A665" i="18"/>
  <c r="B665" i="18" s="1"/>
  <c r="A665" i="20" l="1"/>
  <c r="B664" i="20"/>
  <c r="A666" i="18"/>
  <c r="B666" i="18" s="1"/>
  <c r="B665" i="20" l="1"/>
  <c r="A666" i="20"/>
  <c r="A667" i="18"/>
  <c r="B667" i="18" s="1"/>
  <c r="A667" i="20" l="1"/>
  <c r="B666" i="20"/>
  <c r="A668" i="18"/>
  <c r="B668" i="18" s="1"/>
  <c r="B667" i="20" l="1"/>
  <c r="A668" i="20"/>
  <c r="A669" i="18"/>
  <c r="B669" i="18" s="1"/>
  <c r="A669" i="20" l="1"/>
  <c r="B668" i="20"/>
  <c r="A670" i="18"/>
  <c r="B670" i="18" s="1"/>
  <c r="B669" i="20" l="1"/>
  <c r="A670" i="20"/>
  <c r="A671" i="18"/>
  <c r="B671" i="18" s="1"/>
  <c r="A671" i="20" l="1"/>
  <c r="B670" i="20"/>
  <c r="A672" i="18"/>
  <c r="B672" i="18" s="1"/>
  <c r="A672" i="20" l="1"/>
  <c r="B671" i="20"/>
  <c r="A673" i="18"/>
  <c r="B673" i="18" s="1"/>
  <c r="A673" i="20" l="1"/>
  <c r="B672" i="20"/>
  <c r="A674" i="18"/>
  <c r="B674" i="18" s="1"/>
  <c r="B673" i="20" l="1"/>
  <c r="A674" i="20"/>
  <c r="A675" i="18"/>
  <c r="B675" i="18" s="1"/>
  <c r="A675" i="20" l="1"/>
  <c r="B674" i="20"/>
  <c r="A676" i="18"/>
  <c r="B676" i="18" s="1"/>
  <c r="B675" i="20" l="1"/>
  <c r="A676" i="20"/>
  <c r="A677" i="18"/>
  <c r="B677" i="18" s="1"/>
  <c r="A677" i="20" l="1"/>
  <c r="B676" i="20"/>
  <c r="A678" i="18"/>
  <c r="B678" i="18" s="1"/>
  <c r="B677" i="20" l="1"/>
  <c r="A678" i="20"/>
  <c r="A679" i="18"/>
  <c r="B679" i="18" s="1"/>
  <c r="A679" i="20" l="1"/>
  <c r="B678" i="20"/>
  <c r="A680" i="18"/>
  <c r="B680" i="18" s="1"/>
  <c r="A680" i="20" l="1"/>
  <c r="B679" i="20"/>
  <c r="A681" i="18"/>
  <c r="B681" i="18" s="1"/>
  <c r="A681" i="20" l="1"/>
  <c r="B680" i="20"/>
  <c r="A682" i="18"/>
  <c r="B682" i="18" s="1"/>
  <c r="B681" i="20" l="1"/>
  <c r="A682" i="20"/>
  <c r="A683" i="18"/>
  <c r="B683" i="18" s="1"/>
  <c r="B682" i="20" l="1"/>
  <c r="A683" i="20"/>
  <c r="A684" i="18"/>
  <c r="B684" i="18" s="1"/>
  <c r="B683" i="20" l="1"/>
  <c r="A684" i="20"/>
  <c r="A685" i="18"/>
  <c r="B685" i="18" s="1"/>
  <c r="A685" i="20" l="1"/>
  <c r="B684" i="20"/>
  <c r="A686" i="18"/>
  <c r="B686" i="18" s="1"/>
  <c r="B685" i="20" l="1"/>
  <c r="A686" i="20"/>
  <c r="A687" i="18"/>
  <c r="B687" i="18" s="1"/>
  <c r="A687" i="20" l="1"/>
  <c r="B686" i="20"/>
  <c r="A688" i="18"/>
  <c r="B688" i="18" s="1"/>
  <c r="A688" i="20" l="1"/>
  <c r="B687" i="20"/>
  <c r="A689" i="18"/>
  <c r="B689" i="18" s="1"/>
  <c r="A689" i="20" l="1"/>
  <c r="B688" i="20"/>
  <c r="A690" i="18"/>
  <c r="B690" i="18" s="1"/>
  <c r="B689" i="20" l="1"/>
  <c r="A690" i="20"/>
  <c r="A691" i="18"/>
  <c r="B691" i="18" s="1"/>
  <c r="A691" i="20" l="1"/>
  <c r="B690" i="20"/>
  <c r="A692" i="18"/>
  <c r="B692" i="18" s="1"/>
  <c r="B691" i="20" l="1"/>
  <c r="A692" i="20"/>
  <c r="A693" i="18"/>
  <c r="B693" i="18" s="1"/>
  <c r="A693" i="20" l="1"/>
  <c r="B692" i="20"/>
  <c r="A694" i="18"/>
  <c r="B694" i="18" s="1"/>
  <c r="B693" i="20" l="1"/>
  <c r="A694" i="20"/>
  <c r="A695" i="18"/>
  <c r="B695" i="18" s="1"/>
  <c r="A695" i="20" l="1"/>
  <c r="B694" i="20"/>
  <c r="A696" i="18"/>
  <c r="B696" i="18" s="1"/>
  <c r="A696" i="20" l="1"/>
  <c r="B695" i="20"/>
  <c r="A697" i="18"/>
  <c r="B697" i="18" s="1"/>
  <c r="A697" i="20" l="1"/>
  <c r="B696" i="20"/>
  <c r="A698" i="18"/>
  <c r="B698" i="18" s="1"/>
  <c r="B697" i="20" l="1"/>
  <c r="A698" i="20"/>
  <c r="A699" i="18"/>
  <c r="B699" i="18" s="1"/>
  <c r="A699" i="20" l="1"/>
  <c r="B698" i="20"/>
  <c r="A700" i="18"/>
  <c r="B700" i="18" s="1"/>
  <c r="B699" i="20" l="1"/>
  <c r="A700" i="20"/>
  <c r="A701" i="18"/>
  <c r="B701" i="18" s="1"/>
  <c r="A701" i="20" l="1"/>
  <c r="B700" i="20"/>
  <c r="A702" i="18"/>
  <c r="B702" i="18" s="1"/>
  <c r="B701" i="20" l="1"/>
  <c r="A702" i="20"/>
  <c r="A703" i="18"/>
  <c r="B703" i="18" s="1"/>
  <c r="A703" i="20" l="1"/>
  <c r="B702" i="20"/>
  <c r="A704" i="18"/>
  <c r="B704" i="18" s="1"/>
  <c r="A704" i="20" l="1"/>
  <c r="B703" i="20"/>
  <c r="A705" i="18"/>
  <c r="B705" i="18" s="1"/>
  <c r="A705" i="20" l="1"/>
  <c r="B704" i="20"/>
  <c r="A706" i="18"/>
  <c r="B706" i="18" s="1"/>
  <c r="A706" i="20" l="1"/>
  <c r="B705" i="20"/>
  <c r="A707" i="18"/>
  <c r="B707" i="18" s="1"/>
  <c r="A707" i="20" l="1"/>
  <c r="B706" i="20"/>
  <c r="A708" i="18"/>
  <c r="B708" i="18" s="1"/>
  <c r="B707" i="20" l="1"/>
  <c r="A708" i="20"/>
  <c r="A709" i="18"/>
  <c r="B709" i="18" s="1"/>
  <c r="A709" i="20" l="1"/>
  <c r="B708" i="20"/>
  <c r="A710" i="18"/>
  <c r="B710" i="18" s="1"/>
  <c r="B709" i="20" l="1"/>
  <c r="A710" i="20"/>
  <c r="A711" i="18"/>
  <c r="B711" i="18" s="1"/>
  <c r="A711" i="20" l="1"/>
  <c r="B710" i="20"/>
  <c r="A712" i="18"/>
  <c r="B712" i="18" s="1"/>
  <c r="A712" i="20" l="1"/>
  <c r="B711" i="20"/>
  <c r="A713" i="18"/>
  <c r="B713" i="18" s="1"/>
  <c r="A713" i="20" l="1"/>
  <c r="B712" i="20"/>
  <c r="A714" i="18"/>
  <c r="B714" i="18" s="1"/>
  <c r="B713" i="20" l="1"/>
  <c r="A714" i="20"/>
  <c r="A715" i="18"/>
  <c r="B715" i="18" s="1"/>
  <c r="A715" i="20" l="1"/>
  <c r="B714" i="20"/>
  <c r="A716" i="18"/>
  <c r="B716" i="18" s="1"/>
  <c r="B715" i="20" l="1"/>
  <c r="A716" i="20"/>
  <c r="A717" i="18"/>
  <c r="B717" i="18" s="1"/>
  <c r="A717" i="20" l="1"/>
  <c r="B716" i="20"/>
  <c r="A718" i="18"/>
  <c r="B718" i="18" s="1"/>
  <c r="B717" i="20" l="1"/>
  <c r="A718" i="20"/>
  <c r="A719" i="18"/>
  <c r="B719" i="18" s="1"/>
  <c r="A719" i="20" l="1"/>
  <c r="B718" i="20"/>
  <c r="A720" i="18"/>
  <c r="B720" i="18" s="1"/>
  <c r="A720" i="20" l="1"/>
  <c r="B719" i="20"/>
  <c r="A721" i="18"/>
  <c r="B721" i="18" s="1"/>
  <c r="A721" i="20" l="1"/>
  <c r="B720" i="20"/>
  <c r="A722" i="18"/>
  <c r="B722" i="18" s="1"/>
  <c r="B721" i="20" l="1"/>
  <c r="A722" i="20"/>
  <c r="A723" i="18"/>
  <c r="B723" i="18" s="1"/>
  <c r="A723" i="20" l="1"/>
  <c r="B722" i="20"/>
  <c r="A724" i="18"/>
  <c r="B724" i="18" s="1"/>
  <c r="A724" i="20" l="1"/>
  <c r="B723" i="20"/>
  <c r="A725" i="18"/>
  <c r="B725" i="18" s="1"/>
  <c r="A725" i="20" l="1"/>
  <c r="B724" i="20"/>
  <c r="A726" i="18"/>
  <c r="B726" i="18" s="1"/>
  <c r="B725" i="20" l="1"/>
  <c r="A726" i="20"/>
  <c r="A727" i="18"/>
  <c r="B727" i="18" s="1"/>
  <c r="A727" i="20" l="1"/>
  <c r="B726" i="20"/>
  <c r="A728" i="18"/>
  <c r="B728" i="18" s="1"/>
  <c r="A728" i="20" l="1"/>
  <c r="B727" i="20"/>
  <c r="A729" i="18"/>
  <c r="B729" i="18" s="1"/>
  <c r="A729" i="20" l="1"/>
  <c r="B728" i="20"/>
  <c r="A730" i="18"/>
  <c r="B730" i="18" s="1"/>
  <c r="B729" i="20" l="1"/>
  <c r="A730" i="20"/>
  <c r="A731" i="18"/>
  <c r="B731" i="18" s="1"/>
  <c r="B730" i="20" l="1"/>
  <c r="A731" i="20"/>
  <c r="B731" i="20" s="1"/>
</calcChain>
</file>

<file path=xl/sharedStrings.xml><?xml version="1.0" encoding="utf-8"?>
<sst xmlns="http://schemas.openxmlformats.org/spreadsheetml/2006/main" count="37" uniqueCount="11">
  <si>
    <t>Equipe</t>
  </si>
  <si>
    <t>Année</t>
  </si>
  <si>
    <t>Date de fin de calendrier</t>
  </si>
  <si>
    <t>M</t>
  </si>
  <si>
    <t>A</t>
  </si>
  <si>
    <t>AM</t>
  </si>
  <si>
    <t>J</t>
  </si>
  <si>
    <t xml:space="preserve">Equipe 2x8 </t>
  </si>
  <si>
    <t>B</t>
  </si>
  <si>
    <t>Equipe 1x8</t>
  </si>
  <si>
    <t xml:space="preserve">Départ cycle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</si>
</sst>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"/>
    <numFmt numFmtId="165" formatCode="yyyy"/>
    <numFmt numFmtId="166" formatCode="mmmm"/>
    <numFmt numFmtId="167" formatCode=";;"/>
    <numFmt numFmtId="168" formatCode="dd\ ddd"/>
    <numFmt numFmtId="169" formatCode="[$-F800]dddd\,\ mmmm\ dd\,\ yyyy"/>
    <numFmt numFmtId="170" formatCode="dd/mm/yyyy\ "/>
    <numFmt numFmtId="171" formatCode="mm/dd/yyyy"/>
    <numFmt numFmtId="172" formatCode="ddd"/>
  </numFmts>
  <fonts count="3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8" tint="0.39997558519241921"/>
      <name val="Calibri"/>
      <family val="2"/>
      <scheme val="minor"/>
    </font>
    <font>
      <sz val="10"/>
      <name val="Arial"/>
      <family val="2"/>
    </font>
    <font>
      <sz val="11"/>
      <color theme="8" tint="0.3999755851924192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Arial"/>
      <family val="2"/>
    </font>
    <font>
      <sz val="9"/>
      <color indexed="9"/>
      <name val="Arial"/>
      <family val="2"/>
    </font>
    <font>
      <sz val="9"/>
      <color theme="1"/>
      <name val="Arial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5" fillId="0" borderId="0"/>
  </cellStyleXfs>
  <cellXfs count="172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169" fontId="0" fillId="0" borderId="2" xfId="0" applyNumberForma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4" fontId="7" fillId="0" borderId="19" xfId="0" applyNumberFormat="1" applyFont="1" applyBorder="1" applyAlignment="1">
      <alignment horizontal="center" vertical="center"/>
    </xf>
    <xf numFmtId="168" fontId="7" fillId="0" borderId="28" xfId="0" applyNumberFormat="1" applyFont="1" applyBorder="1" applyAlignment="1">
      <alignment horizontal="center" vertical="center"/>
    </xf>
    <xf numFmtId="164" fontId="7" fillId="0" borderId="26" xfId="0" applyNumberFormat="1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68" fontId="7" fillId="0" borderId="30" xfId="0" applyNumberFormat="1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168" fontId="7" fillId="0" borderId="13" xfId="0" applyNumberFormat="1" applyFont="1" applyBorder="1" applyAlignment="1">
      <alignment horizontal="center" vertical="center"/>
    </xf>
    <xf numFmtId="168" fontId="7" fillId="0" borderId="33" xfId="0" applyNumberFormat="1" applyFont="1" applyBorder="1" applyAlignment="1">
      <alignment horizontal="center" vertical="center"/>
    </xf>
    <xf numFmtId="164" fontId="7" fillId="0" borderId="37" xfId="0" applyNumberFormat="1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164" fontId="7" fillId="0" borderId="34" xfId="0" applyNumberFormat="1" applyFont="1" applyBorder="1" applyAlignment="1">
      <alignment horizontal="center" vertical="center"/>
    </xf>
    <xf numFmtId="168" fontId="7" fillId="0" borderId="11" xfId="0" applyNumberFormat="1" applyFont="1" applyBorder="1" applyAlignment="1">
      <alignment horizontal="center" vertical="center"/>
    </xf>
    <xf numFmtId="168" fontId="7" fillId="0" borderId="14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168" fontId="7" fillId="0" borderId="3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165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8" fontId="7" fillId="0" borderId="25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4" fontId="28" fillId="0" borderId="0" xfId="0" applyNumberFormat="1" applyFont="1" applyAlignment="1" applyProtection="1">
      <alignment horizontal="center" vertical="center"/>
      <protection locked="0"/>
    </xf>
    <xf numFmtId="172" fontId="28" fillId="0" borderId="0" xfId="0" applyNumberFormat="1" applyFont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3" fillId="0" borderId="0" xfId="0" applyFont="1"/>
    <xf numFmtId="170" fontId="20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1" fillId="0" borderId="24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/>
    </xf>
    <xf numFmtId="169" fontId="9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9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/>
    <xf numFmtId="0" fontId="26" fillId="0" borderId="0" xfId="0" applyFont="1" applyAlignment="1">
      <alignment vertical="center"/>
    </xf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1" fontId="8" fillId="0" borderId="0" xfId="0" applyNumberFormat="1" applyFont="1" applyAlignment="1">
      <alignment vertical="center"/>
    </xf>
    <xf numFmtId="1" fontId="15" fillId="0" borderId="0" xfId="0" applyNumberFormat="1" applyFont="1" applyAlignment="1">
      <alignment horizontal="center" vertical="center"/>
    </xf>
    <xf numFmtId="170" fontId="24" fillId="0" borderId="0" xfId="0" applyNumberFormat="1" applyFont="1" applyAlignment="1">
      <alignment vertical="center"/>
    </xf>
    <xf numFmtId="170" fontId="31" fillId="0" borderId="0" xfId="0" applyNumberFormat="1" applyFont="1" applyAlignment="1">
      <alignment horizontal="center" vertical="center"/>
    </xf>
    <xf numFmtId="170" fontId="10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27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165" fontId="2" fillId="0" borderId="18" xfId="0" applyNumberFormat="1" applyFont="1" applyBorder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166" fontId="2" fillId="0" borderId="15" xfId="0" applyNumberFormat="1" applyFont="1" applyBorder="1" applyAlignment="1">
      <alignment horizontal="center" vertical="center"/>
    </xf>
    <xf numFmtId="166" fontId="2" fillId="0" borderId="16" xfId="0" applyNumberFormat="1" applyFont="1" applyBorder="1" applyAlignment="1">
      <alignment horizontal="center" vertical="center"/>
    </xf>
    <xf numFmtId="165" fontId="14" fillId="0" borderId="4" xfId="0" applyNumberFormat="1" applyFont="1" applyBorder="1" applyAlignment="1">
      <alignment horizontal="center" vertical="center"/>
    </xf>
    <xf numFmtId="165" fontId="14" fillId="0" borderId="5" xfId="0" applyNumberFormat="1" applyFont="1" applyBorder="1" applyAlignment="1">
      <alignment horizontal="center" vertical="center"/>
    </xf>
    <xf numFmtId="166" fontId="2" fillId="0" borderId="21" xfId="0" applyNumberFormat="1" applyFont="1" applyBorder="1" applyAlignment="1">
      <alignment horizontal="center" vertical="center"/>
    </xf>
    <xf numFmtId="166" fontId="2" fillId="0" borderId="22" xfId="0" applyNumberFormat="1" applyFont="1" applyBorder="1" applyAlignment="1">
      <alignment horizontal="center" vertical="center"/>
    </xf>
    <xf numFmtId="166" fontId="2" fillId="0" borderId="23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9" fontId="27" fillId="0" borderId="11" xfId="0" applyNumberFormat="1" applyFont="1" applyBorder="1" applyAlignment="1">
      <alignment horizontal="center" vertical="center"/>
    </xf>
    <xf numFmtId="169" fontId="27" fillId="0" borderId="14" xfId="0" applyNumberFormat="1" applyFont="1" applyBorder="1" applyAlignment="1">
      <alignment horizontal="center" vertical="center"/>
    </xf>
    <xf numFmtId="169" fontId="27" fillId="0" borderId="18" xfId="0" applyNumberFormat="1" applyFont="1" applyBorder="1" applyAlignment="1">
      <alignment horizontal="center" vertical="center"/>
    </xf>
    <xf numFmtId="166" fontId="2" fillId="0" borderId="25" xfId="0" applyNumberFormat="1" applyFont="1" applyBorder="1" applyAlignment="1">
      <alignment horizontal="center" vertical="center"/>
    </xf>
    <xf numFmtId="166" fontId="2" fillId="0" borderId="26" xfId="0" applyNumberFormat="1" applyFont="1" applyBorder="1" applyAlignment="1">
      <alignment horizontal="center" vertical="center"/>
    </xf>
    <xf numFmtId="166" fontId="2" fillId="0" borderId="27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165" fontId="2" fillId="0" borderId="17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20" xfId="0" applyNumberFormat="1" applyFont="1" applyBorder="1" applyAlignment="1">
      <alignment horizontal="center" vertical="center"/>
    </xf>
    <xf numFmtId="165" fontId="2" fillId="0" borderId="3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71" fontId="27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7" fontId="15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67" fontId="22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 wrapText="1"/>
    </xf>
    <xf numFmtId="167" fontId="6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70" fontId="27" fillId="0" borderId="5" xfId="0" applyNumberFormat="1" applyFont="1" applyBorder="1" applyAlignment="1">
      <alignment horizontal="center" vertical="center"/>
    </xf>
    <xf numFmtId="170" fontId="27" fillId="0" borderId="6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8" fillId="0" borderId="8" xfId="0" applyFont="1" applyBorder="1" applyAlignment="1">
      <alignment horizontal="left" vertical="center" wrapText="1" indent="3"/>
    </xf>
    <xf numFmtId="0" fontId="18" fillId="0" borderId="16" xfId="0" applyFont="1" applyBorder="1" applyAlignment="1">
      <alignment horizontal="left" vertical="center" wrapText="1" indent="3"/>
    </xf>
    <xf numFmtId="0" fontId="18" fillId="0" borderId="11" xfId="0" applyFont="1" applyBorder="1" applyAlignment="1">
      <alignment horizontal="left" vertical="center" wrapText="1" indent="3"/>
    </xf>
    <xf numFmtId="0" fontId="18" fillId="0" borderId="18" xfId="0" applyFont="1" applyBorder="1" applyAlignment="1">
      <alignment horizontal="left" vertical="center" wrapText="1" indent="3"/>
    </xf>
    <xf numFmtId="0" fontId="21" fillId="0" borderId="7" xfId="0" applyFont="1" applyBorder="1" applyAlignment="1">
      <alignment horizontal="left" vertical="center" indent="4"/>
    </xf>
    <xf numFmtId="0" fontId="21" fillId="0" borderId="10" xfId="0" applyFont="1" applyBorder="1" applyAlignment="1">
      <alignment horizontal="left" vertical="center" indent="4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171" fontId="4" fillId="0" borderId="0" xfId="0" applyNumberFormat="1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7" fontId="17" fillId="0" borderId="0" xfId="0" applyNumberFormat="1" applyFont="1" applyAlignment="1">
      <alignment horizontal="center" vertical="center"/>
    </xf>
    <xf numFmtId="1" fontId="16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65" fontId="2" fillId="0" borderId="36" xfId="0" applyNumberFormat="1" applyFont="1" applyBorder="1" applyAlignment="1">
      <alignment horizontal="center" vertical="center"/>
    </xf>
    <xf numFmtId="165" fontId="2" fillId="0" borderId="37" xfId="0" applyNumberFormat="1" applyFont="1" applyBorder="1" applyAlignment="1">
      <alignment horizontal="center" vertical="center"/>
    </xf>
    <xf numFmtId="165" fontId="2" fillId="0" borderId="35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horizontal="left" vertical="center" indent="5"/>
    </xf>
    <xf numFmtId="0" fontId="21" fillId="0" borderId="17" xfId="0" applyFont="1" applyBorder="1" applyAlignment="1">
      <alignment horizontal="left" vertical="center" indent="5"/>
    </xf>
    <xf numFmtId="0" fontId="21" fillId="0" borderId="11" xfId="0" applyFont="1" applyBorder="1" applyAlignment="1">
      <alignment horizontal="left" vertical="center" indent="5"/>
    </xf>
    <xf numFmtId="0" fontId="21" fillId="0" borderId="18" xfId="0" applyFont="1" applyBorder="1" applyAlignment="1">
      <alignment horizontal="left" vertical="center" indent="5"/>
    </xf>
    <xf numFmtId="169" fontId="27" fillId="0" borderId="9" xfId="0" applyNumberFormat="1" applyFont="1" applyBorder="1" applyAlignment="1">
      <alignment horizontal="center" vertical="center"/>
    </xf>
    <xf numFmtId="169" fontId="27" fillId="0" borderId="0" xfId="0" applyNumberFormat="1" applyFont="1" applyAlignment="1">
      <alignment horizontal="center" vertical="center"/>
    </xf>
    <xf numFmtId="167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numFmt numFmtId="167" formatCode=";;"/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ill>
        <patternFill patternType="solid">
          <fgColor rgb="FFFF0000"/>
          <bgColor theme="5" tint="0.79998168889431442"/>
        </patternFill>
      </fill>
    </dxf>
    <dxf>
      <fill>
        <patternFill>
          <bgColor rgb="FF57F3FF"/>
        </patternFill>
      </fill>
    </dxf>
    <dxf>
      <fill>
        <patternFill>
          <bgColor rgb="FFFFFF00"/>
        </patternFill>
      </fill>
    </dxf>
    <dxf>
      <fill>
        <patternFill>
          <bgColor rgb="FF27F936"/>
        </patternFill>
      </fill>
    </dxf>
    <dxf>
      <fill>
        <patternFill>
          <bgColor rgb="FF97A7E9"/>
        </patternFill>
      </fill>
    </dxf>
    <dxf>
      <fill>
        <patternFill>
          <bgColor rgb="FFEA9DF9"/>
        </patternFill>
      </fill>
    </dxf>
    <dxf>
      <fill>
        <patternFill>
          <bgColor rgb="FFF2B800"/>
        </patternFill>
      </fill>
    </dxf>
    <dxf>
      <numFmt numFmtId="167" formatCode=";;"/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 patternType="solid">
          <fgColor rgb="FFFF0000"/>
          <bgColor theme="5" tint="0.79998168889431442"/>
        </patternFill>
      </fill>
    </dxf>
    <dxf>
      <fill>
        <patternFill>
          <bgColor rgb="FF57F3FF"/>
        </patternFill>
      </fill>
    </dxf>
    <dxf>
      <fill>
        <patternFill>
          <bgColor rgb="FFFFFF00"/>
        </patternFill>
      </fill>
    </dxf>
    <dxf>
      <fill>
        <patternFill>
          <bgColor rgb="FF27F936"/>
        </patternFill>
      </fill>
    </dxf>
    <dxf>
      <fill>
        <patternFill>
          <bgColor rgb="FF97A7E9"/>
        </patternFill>
      </fill>
    </dxf>
    <dxf>
      <fill>
        <patternFill>
          <bgColor rgb="FFEA9DF9"/>
        </patternFill>
      </fill>
    </dxf>
    <dxf>
      <numFmt numFmtId="0" formatCode="General"/>
      <fill>
        <patternFill>
          <bgColor rgb="FFFEC2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numFmt numFmtId="167" formatCode=";;"/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5B5B"/>
        </patternFill>
      </fill>
    </dxf>
  </dxfs>
  <tableStyles count="0" defaultTableStyle="TableStyleMedium2" defaultPivotStyle="PivotStyleLight16"/>
  <colors>
    <mruColors>
      <color rgb="FFFF33CC"/>
      <color rgb="FF70F2FC"/>
      <color rgb="FF66FF66"/>
      <color rgb="FFFFFF99"/>
      <color rgb="FFF6BB00"/>
      <color rgb="FF9999FF"/>
      <color rgb="FFD6FCFE"/>
      <color rgb="FFFAC59E"/>
      <color rgb="FFFF8265"/>
      <color rgb="FFEEB5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6" fmlaLink="$H$26" max="3000" min="2000" page="10" val="2024"/>
</file>

<file path=xl/ctrlProps/ctrlProp2.xml><?xml version="1.0" encoding="utf-8"?>
<formControlPr xmlns="http://schemas.microsoft.com/office/spreadsheetml/2009/9/main" objectType="Spin" dx="31" fmlaLink="$F$26" max="2" min="1" page="10"/>
</file>

<file path=xl/ctrlProps/ctrlProp3.xml><?xml version="1.0" encoding="utf-8"?>
<formControlPr xmlns="http://schemas.microsoft.com/office/spreadsheetml/2009/9/main" objectType="Spin" dx="16" fmlaLink="$G$26" max="3000" min="2000" page="10" val="2024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25</xdr:row>
          <xdr:rowOff>28575</xdr:rowOff>
        </xdr:from>
        <xdr:to>
          <xdr:col>7</xdr:col>
          <xdr:colOff>228600</xdr:colOff>
          <xdr:row>26</xdr:row>
          <xdr:rowOff>161925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25</xdr:row>
          <xdr:rowOff>38100</xdr:rowOff>
        </xdr:from>
        <xdr:to>
          <xdr:col>5</xdr:col>
          <xdr:colOff>219075</xdr:colOff>
          <xdr:row>26</xdr:row>
          <xdr:rowOff>180975</xdr:rowOff>
        </xdr:to>
        <xdr:sp macro="" textlink="">
          <xdr:nvSpPr>
            <xdr:cNvPr id="7170" name="Spinner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272395</xdr:colOff>
      <xdr:row>27</xdr:row>
      <xdr:rowOff>106086</xdr:rowOff>
    </xdr:from>
    <xdr:to>
      <xdr:col>7</xdr:col>
      <xdr:colOff>63500</xdr:colOff>
      <xdr:row>29</xdr:row>
      <xdr:rowOff>63500</xdr:rowOff>
    </xdr:to>
    <xdr:sp macro="[0]!ouvertureCalcu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72395" y="5080253"/>
          <a:ext cx="2599216" cy="324303"/>
        </a:xfrm>
        <a:prstGeom prst="roundRect">
          <a:avLst/>
        </a:prstGeom>
        <a:solidFill>
          <a:srgbClr val="66FF66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Calcul</a:t>
          </a:r>
          <a:r>
            <a:rPr lang="fr-FR" sz="1000" b="1" baseline="0">
              <a:solidFill>
                <a:sysClr val="windowText" lastClr="000000"/>
              </a:solidFill>
            </a:rPr>
            <a:t> 2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38100</xdr:rowOff>
        </xdr:from>
        <xdr:to>
          <xdr:col>8</xdr:col>
          <xdr:colOff>152400</xdr:colOff>
          <xdr:row>21</xdr:row>
          <xdr:rowOff>142875</xdr:rowOff>
        </xdr:to>
        <xdr:sp macro="" textlink="">
          <xdr:nvSpPr>
            <xdr:cNvPr id="7172" name="CommandButton7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25</xdr:row>
          <xdr:rowOff>19050</xdr:rowOff>
        </xdr:from>
        <xdr:to>
          <xdr:col>6</xdr:col>
          <xdr:colOff>533400</xdr:colOff>
          <xdr:row>26</xdr:row>
          <xdr:rowOff>161925</xdr:rowOff>
        </xdr:to>
        <xdr:sp macro="" textlink="">
          <xdr:nvSpPr>
            <xdr:cNvPr id="8193" name="Spinner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282224</xdr:colOff>
      <xdr:row>27</xdr:row>
      <xdr:rowOff>134057</xdr:rowOff>
    </xdr:from>
    <xdr:to>
      <xdr:col>7</xdr:col>
      <xdr:colOff>204611</xdr:colOff>
      <xdr:row>29</xdr:row>
      <xdr:rowOff>105834</xdr:rowOff>
    </xdr:to>
    <xdr:sp macro="[0]!ouvertureCalcu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82224" y="5108224"/>
          <a:ext cx="2751665" cy="338666"/>
        </a:xfrm>
        <a:prstGeom prst="roundRect">
          <a:avLst/>
        </a:prstGeom>
        <a:solidFill>
          <a:srgbClr val="66FF66"/>
        </a:soli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Calcul 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18</xdr:row>
          <xdr:rowOff>85725</xdr:rowOff>
        </xdr:from>
        <xdr:to>
          <xdr:col>8</xdr:col>
          <xdr:colOff>133350</xdr:colOff>
          <xdr:row>20</xdr:row>
          <xdr:rowOff>9525</xdr:rowOff>
        </xdr:to>
        <xdr:sp macro="" textlink="">
          <xdr:nvSpPr>
            <xdr:cNvPr id="8200" name="CommandButton9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1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5"/>
  <dimension ref="A1:ACK337"/>
  <sheetViews>
    <sheetView showGridLines="0" tabSelected="1" zoomScale="80" zoomScaleNormal="80" workbookViewId="0">
      <pane xSplit="9" topLeftCell="J1" activePane="topRight" state="frozen"/>
      <selection pane="topRight" activeCell="E9" sqref="E9:F10"/>
    </sheetView>
  </sheetViews>
  <sheetFormatPr baseColWidth="10" defaultColWidth="11.42578125" defaultRowHeight="15" x14ac:dyDescent="0.25"/>
  <cols>
    <col min="1" max="1" width="4.140625" style="2" customWidth="1"/>
    <col min="2" max="2" width="9.140625" style="2" customWidth="1"/>
    <col min="3" max="3" width="7.5703125" style="2" customWidth="1"/>
    <col min="4" max="4" width="5.5703125" style="2" customWidth="1"/>
    <col min="5" max="6" width="5.140625" style="2" customWidth="1"/>
    <col min="7" max="7" width="3.42578125" style="2" customWidth="1"/>
    <col min="8" max="8" width="15.42578125" style="2" customWidth="1"/>
    <col min="9" max="9" width="15.5703125" style="2" customWidth="1"/>
    <col min="10" max="10" width="7.28515625" style="6" customWidth="1"/>
    <col min="11" max="11" width="2.5703125" style="7" customWidth="1"/>
    <col min="12" max="12" width="4.5703125" style="2" customWidth="1"/>
    <col min="13" max="13" width="7.28515625" style="2" customWidth="1"/>
    <col min="14" max="14" width="2.5703125" style="2" customWidth="1"/>
    <col min="15" max="15" width="4.5703125" style="2" customWidth="1"/>
    <col min="16" max="16" width="7.28515625" style="2" customWidth="1"/>
    <col min="17" max="17" width="2.5703125" style="2" customWidth="1"/>
    <col min="18" max="18" width="4.5703125" style="2" customWidth="1"/>
    <col min="19" max="19" width="7.28515625" style="2" customWidth="1"/>
    <col min="20" max="20" width="2.5703125" style="2" customWidth="1"/>
    <col min="21" max="21" width="4.5703125" style="2" customWidth="1"/>
    <col min="22" max="22" width="7.28515625" style="2" customWidth="1"/>
    <col min="23" max="23" width="2.5703125" style="2" customWidth="1"/>
    <col min="24" max="24" width="4.5703125" style="2" customWidth="1"/>
    <col min="25" max="25" width="7.28515625" style="2" customWidth="1"/>
    <col min="26" max="26" width="2.5703125" style="2" customWidth="1"/>
    <col min="27" max="27" width="4.5703125" style="2" customWidth="1"/>
    <col min="28" max="28" width="7.28515625" style="2" customWidth="1"/>
    <col min="29" max="29" width="2.5703125" style="2" customWidth="1"/>
    <col min="30" max="30" width="4.5703125" style="2" customWidth="1"/>
    <col min="31" max="31" width="7.28515625" style="2" customWidth="1"/>
    <col min="32" max="32" width="2.5703125" style="2" customWidth="1"/>
    <col min="33" max="33" width="4.5703125" style="2" customWidth="1"/>
    <col min="34" max="34" width="7.28515625" style="2" customWidth="1"/>
    <col min="35" max="35" width="2.5703125" style="2" customWidth="1"/>
    <col min="36" max="36" width="4.5703125" style="2" customWidth="1"/>
    <col min="37" max="37" width="7.28515625" style="2" customWidth="1"/>
    <col min="38" max="38" width="2.5703125" style="2" customWidth="1"/>
    <col min="39" max="39" width="4.5703125" style="2" customWidth="1"/>
    <col min="40" max="40" width="7.28515625" style="2" customWidth="1"/>
    <col min="41" max="41" width="2.5703125" style="2" customWidth="1"/>
    <col min="42" max="42" width="4.5703125" style="2" customWidth="1"/>
    <col min="43" max="43" width="7.28515625" style="2" customWidth="1"/>
    <col min="44" max="44" width="2.5703125" style="2" customWidth="1"/>
    <col min="45" max="45" width="4.5703125" style="2" customWidth="1"/>
    <col min="46" max="46" width="8.7109375" style="2" customWidth="1"/>
    <col min="47" max="47" width="2.5703125" style="7" customWidth="1"/>
    <col min="48" max="48" width="4.5703125" style="2" customWidth="1"/>
    <col min="49" max="49" width="8.7109375" style="2" customWidth="1"/>
    <col min="50" max="50" width="2.5703125" style="2" customWidth="1"/>
    <col min="51" max="51" width="4.5703125" style="2" customWidth="1"/>
    <col min="52" max="52" width="7.28515625" style="2" customWidth="1"/>
    <col min="53" max="53" width="2.5703125" style="2" customWidth="1"/>
    <col min="54" max="54" width="4.5703125" style="2" customWidth="1"/>
    <col min="55" max="55" width="7.28515625" style="2" customWidth="1"/>
    <col min="56" max="56" width="2.5703125" style="2" customWidth="1"/>
    <col min="57" max="57" width="4.5703125" style="2" customWidth="1"/>
    <col min="58" max="58" width="7.28515625" style="2" customWidth="1"/>
    <col min="59" max="59" width="2.5703125" style="2" customWidth="1"/>
    <col min="60" max="60" width="4.5703125" style="2" customWidth="1"/>
    <col min="61" max="61" width="7.28515625" style="2" customWidth="1"/>
    <col min="62" max="62" width="2.5703125" style="2" customWidth="1"/>
    <col min="63" max="63" width="4.5703125" style="2" customWidth="1"/>
    <col min="64" max="64" width="7.28515625" style="2" customWidth="1"/>
    <col min="65" max="65" width="2.5703125" style="2" customWidth="1"/>
    <col min="66" max="66" width="4.5703125" style="2" customWidth="1"/>
    <col min="67" max="67" width="7.28515625" style="2" customWidth="1"/>
    <col min="68" max="68" width="2.5703125" style="2" customWidth="1"/>
    <col min="69" max="69" width="4.5703125" style="2" customWidth="1"/>
    <col min="70" max="70" width="7.28515625" style="2" customWidth="1"/>
    <col min="71" max="71" width="2.5703125" style="2" customWidth="1"/>
    <col min="72" max="72" width="4.5703125" style="2" customWidth="1"/>
    <col min="73" max="73" width="7.28515625" style="2" customWidth="1"/>
    <col min="74" max="74" width="2.5703125" style="2" customWidth="1"/>
    <col min="75" max="75" width="4.5703125" style="2" customWidth="1"/>
    <col min="76" max="76" width="7.28515625" style="2" customWidth="1"/>
    <col min="77" max="77" width="2.5703125" style="2" customWidth="1"/>
    <col min="78" max="78" width="4.5703125" style="2" customWidth="1"/>
    <col min="79" max="79" width="7.28515625" style="2" customWidth="1"/>
    <col min="80" max="80" width="2.5703125" style="2" customWidth="1"/>
    <col min="81" max="81" width="4.5703125" style="2" customWidth="1"/>
    <col min="82" max="82" width="8.7109375" style="2" customWidth="1"/>
    <col min="83" max="83" width="2.5703125" style="7" customWidth="1"/>
    <col min="84" max="84" width="4.5703125" style="2" customWidth="1"/>
    <col min="85" max="85" width="8.7109375" style="2" customWidth="1"/>
    <col min="86" max="86" width="2.5703125" style="2" customWidth="1"/>
    <col min="87" max="87" width="4.5703125" style="2" customWidth="1"/>
    <col min="88" max="88" width="7.28515625" style="2" customWidth="1"/>
    <col min="89" max="89" width="2.5703125" style="2" customWidth="1"/>
    <col min="90" max="90" width="4.5703125" style="2" customWidth="1"/>
    <col min="91" max="91" width="7.28515625" style="2" customWidth="1"/>
    <col min="92" max="92" width="2.5703125" style="2" customWidth="1"/>
    <col min="93" max="93" width="4.5703125" style="2" customWidth="1"/>
    <col min="94" max="94" width="7.28515625" style="2" customWidth="1"/>
    <col min="95" max="95" width="2.5703125" style="2" customWidth="1"/>
    <col min="96" max="96" width="4.5703125" style="2" customWidth="1"/>
    <col min="97" max="97" width="7.28515625" style="2" customWidth="1"/>
    <col min="98" max="98" width="2.5703125" style="2" customWidth="1"/>
    <col min="99" max="99" width="4.5703125" style="2" customWidth="1"/>
    <col min="100" max="100" width="7.28515625" style="2" customWidth="1"/>
    <col min="101" max="101" width="2.5703125" style="2" customWidth="1"/>
    <col min="102" max="102" width="4.5703125" style="2" customWidth="1"/>
    <col min="103" max="103" width="7.28515625" style="2" customWidth="1"/>
    <col min="104" max="104" width="2.5703125" style="2" customWidth="1"/>
    <col min="105" max="105" width="4.5703125" style="2" customWidth="1"/>
    <col min="106" max="106" width="7.28515625" style="2" customWidth="1"/>
    <col min="107" max="107" width="2.5703125" style="2" customWidth="1"/>
    <col min="108" max="108" width="4.5703125" style="2" customWidth="1"/>
    <col min="109" max="109" width="7.28515625" style="2" customWidth="1"/>
    <col min="110" max="110" width="2.5703125" style="2" customWidth="1"/>
    <col min="111" max="111" width="4.5703125" style="2" customWidth="1"/>
    <col min="112" max="112" width="7.28515625" style="2" customWidth="1"/>
    <col min="113" max="113" width="2.5703125" style="2" customWidth="1"/>
    <col min="114" max="114" width="4.5703125" style="2" customWidth="1"/>
    <col min="115" max="115" width="7.28515625" style="2" customWidth="1"/>
    <col min="116" max="116" width="2.5703125" style="2" customWidth="1"/>
    <col min="117" max="117" width="4.5703125" style="2" customWidth="1"/>
    <col min="118" max="118" width="8.7109375" style="2" customWidth="1"/>
    <col min="119" max="119" width="2.5703125" style="7" customWidth="1"/>
    <col min="120" max="120" width="4.5703125" style="2" customWidth="1"/>
    <col min="121" max="121" width="8.7109375" style="2" customWidth="1"/>
    <col min="122" max="122" width="2.5703125" style="2" customWidth="1"/>
    <col min="123" max="123" width="4.5703125" style="2" customWidth="1"/>
    <col min="124" max="124" width="7.28515625" style="2" customWidth="1"/>
    <col min="125" max="125" width="2.5703125" style="2" customWidth="1"/>
    <col min="126" max="126" width="4.5703125" style="2" customWidth="1"/>
    <col min="127" max="127" width="7.28515625" style="2" customWidth="1"/>
    <col min="128" max="128" width="2.5703125" style="2" customWidth="1"/>
    <col min="129" max="129" width="4.5703125" style="2" customWidth="1"/>
    <col min="130" max="130" width="7.28515625" style="2" customWidth="1"/>
    <col min="131" max="131" width="2.5703125" style="2" customWidth="1"/>
    <col min="132" max="132" width="4.5703125" style="2" customWidth="1"/>
    <col min="133" max="133" width="7.28515625" style="2" customWidth="1"/>
    <col min="134" max="134" width="2.5703125" style="2" customWidth="1"/>
    <col min="135" max="135" width="4.5703125" style="2" customWidth="1"/>
    <col min="136" max="136" width="7.28515625" style="2" customWidth="1"/>
    <col min="137" max="137" width="2.5703125" style="2" customWidth="1"/>
    <col min="138" max="138" width="4.5703125" style="2" customWidth="1"/>
    <col min="139" max="139" width="7.28515625" style="2" customWidth="1"/>
    <col min="140" max="140" width="2.5703125" style="2" customWidth="1"/>
    <col min="141" max="141" width="4.5703125" style="2" customWidth="1"/>
    <col min="142" max="142" width="7.28515625" style="2" customWidth="1"/>
    <col min="143" max="143" width="2.5703125" style="2" customWidth="1"/>
    <col min="144" max="144" width="4.5703125" style="2" customWidth="1"/>
    <col min="145" max="145" width="7.28515625" style="2" customWidth="1"/>
    <col min="146" max="146" width="2.5703125" style="2" customWidth="1"/>
    <col min="147" max="147" width="4.5703125" style="2" customWidth="1"/>
    <col min="148" max="148" width="7.28515625" style="2" customWidth="1"/>
    <col min="149" max="149" width="2.5703125" style="2" customWidth="1"/>
    <col min="150" max="150" width="4.5703125" style="2" customWidth="1"/>
    <col min="151" max="151" width="7.28515625" style="2" customWidth="1"/>
    <col min="152" max="152" width="2.5703125" style="2" customWidth="1"/>
    <col min="153" max="153" width="4.5703125" style="2" customWidth="1"/>
    <col min="154" max="154" width="8.7109375" style="2" customWidth="1"/>
    <col min="155" max="155" width="2.5703125" style="7" customWidth="1"/>
    <col min="156" max="156" width="4.5703125" style="2" customWidth="1"/>
    <col min="157" max="157" width="8.7109375" style="2" customWidth="1"/>
    <col min="158" max="158" width="2.5703125" style="2" customWidth="1"/>
    <col min="159" max="159" width="4.5703125" style="2" customWidth="1"/>
    <col min="160" max="160" width="7.28515625" style="2" customWidth="1"/>
    <col min="161" max="161" width="2.5703125" style="2" customWidth="1"/>
    <col min="162" max="162" width="4.5703125" style="2" customWidth="1"/>
    <col min="163" max="163" width="7.28515625" style="2" customWidth="1"/>
    <col min="164" max="164" width="2.5703125" style="2" customWidth="1"/>
    <col min="165" max="165" width="4.5703125" style="2" customWidth="1"/>
    <col min="166" max="166" width="7.28515625" style="2" customWidth="1"/>
    <col min="167" max="167" width="2.5703125" style="2" customWidth="1"/>
    <col min="168" max="168" width="4.5703125" style="2" customWidth="1"/>
    <col min="169" max="169" width="7.28515625" style="2" customWidth="1"/>
    <col min="170" max="170" width="2.5703125" style="2" customWidth="1"/>
    <col min="171" max="171" width="4.5703125" style="2" customWidth="1"/>
    <col min="172" max="172" width="7.28515625" style="2" customWidth="1"/>
    <col min="173" max="173" width="2.5703125" style="2" customWidth="1"/>
    <col min="174" max="174" width="4.5703125" style="2" customWidth="1"/>
    <col min="175" max="175" width="7.28515625" style="2" customWidth="1"/>
    <col min="176" max="176" width="2.5703125" style="2" customWidth="1"/>
    <col min="177" max="177" width="4.5703125" style="2" customWidth="1"/>
    <col min="178" max="178" width="7.28515625" style="2" customWidth="1"/>
    <col min="179" max="179" width="2.5703125" style="2" customWidth="1"/>
    <col min="180" max="180" width="4.5703125" style="2" customWidth="1"/>
    <col min="181" max="181" width="7.28515625" style="2" customWidth="1"/>
    <col min="182" max="182" width="2.5703125" style="2" customWidth="1"/>
    <col min="183" max="183" width="4.5703125" style="2" customWidth="1"/>
    <col min="184" max="184" width="7.28515625" style="2" customWidth="1"/>
    <col min="185" max="185" width="2.5703125" style="2" customWidth="1"/>
    <col min="186" max="186" width="4.5703125" style="2" customWidth="1"/>
    <col min="187" max="187" width="7.28515625" style="2" customWidth="1"/>
    <col min="188" max="188" width="2.5703125" style="2" customWidth="1"/>
    <col min="189" max="189" width="4.5703125" style="2" customWidth="1"/>
    <col min="190" max="190" width="8.7109375" style="2" customWidth="1"/>
    <col min="191" max="191" width="2.5703125" style="7" customWidth="1"/>
    <col min="192" max="192" width="4.5703125" style="2" customWidth="1"/>
    <col min="193" max="193" width="8.7109375" style="2" customWidth="1"/>
    <col min="194" max="194" width="2.5703125" style="2" customWidth="1"/>
    <col min="195" max="195" width="4.5703125" style="2" customWidth="1"/>
    <col min="196" max="196" width="8.7109375" style="2" customWidth="1"/>
    <col min="197" max="197" width="2.5703125" style="2" customWidth="1"/>
    <col min="198" max="198" width="4.5703125" style="2" customWidth="1"/>
    <col min="199" max="199" width="8.7109375" style="2" customWidth="1"/>
    <col min="200" max="200" width="2.5703125" style="2" customWidth="1"/>
    <col min="201" max="201" width="4.5703125" style="2" customWidth="1"/>
    <col min="202" max="202" width="8.7109375" style="2" customWidth="1"/>
    <col min="203" max="203" width="2.5703125" style="2" customWidth="1"/>
    <col min="204" max="204" width="4.5703125" style="2" customWidth="1"/>
    <col min="205" max="205" width="8.7109375" style="2" customWidth="1"/>
    <col min="206" max="206" width="2.5703125" style="2" customWidth="1"/>
    <col min="207" max="207" width="4.5703125" style="2" customWidth="1"/>
    <col min="208" max="208" width="8.7109375" style="2" customWidth="1"/>
    <col min="209" max="209" width="2.5703125" style="2" customWidth="1"/>
    <col min="210" max="210" width="4.5703125" style="2" customWidth="1"/>
    <col min="211" max="211" width="8.7109375" style="2" customWidth="1"/>
    <col min="212" max="212" width="2.5703125" style="2" customWidth="1"/>
    <col min="213" max="213" width="4.5703125" style="2" customWidth="1"/>
    <col min="214" max="214" width="8.7109375" style="2" customWidth="1"/>
    <col min="215" max="215" width="2.5703125" style="2" customWidth="1"/>
    <col min="216" max="216" width="4.5703125" style="2" customWidth="1"/>
    <col min="217" max="217" width="8.7109375" style="2" customWidth="1"/>
    <col min="218" max="218" width="2.5703125" style="2" customWidth="1"/>
    <col min="219" max="219" width="4.5703125" style="2" customWidth="1"/>
    <col min="220" max="220" width="8.7109375" style="2" customWidth="1"/>
    <col min="221" max="221" width="2.5703125" style="2" customWidth="1"/>
    <col min="222" max="222" width="4.5703125" style="2" customWidth="1"/>
    <col min="223" max="223" width="8.7109375" style="2" customWidth="1"/>
    <col min="224" max="224" width="2.5703125" style="2" customWidth="1"/>
    <col min="225" max="225" width="4.5703125" style="2" customWidth="1"/>
    <col min="226" max="226" width="8.7109375" style="2" customWidth="1"/>
    <col min="227" max="227" width="2.5703125" style="7" customWidth="1"/>
    <col min="228" max="228" width="4.5703125" style="2" customWidth="1"/>
    <col min="229" max="229" width="8.7109375" style="2" customWidth="1"/>
    <col min="230" max="230" width="2.5703125" style="2" customWidth="1"/>
    <col min="231" max="231" width="4.5703125" style="2" customWidth="1"/>
    <col min="232" max="232" width="8.7109375" style="2" customWidth="1"/>
    <col min="233" max="233" width="2.5703125" style="2" customWidth="1"/>
    <col min="234" max="234" width="4.5703125" style="2" customWidth="1"/>
    <col min="235" max="235" width="8.7109375" style="2" customWidth="1"/>
    <col min="236" max="236" width="2.5703125" style="2" customWidth="1"/>
    <col min="237" max="237" width="4.5703125" style="2" customWidth="1"/>
    <col min="238" max="238" width="8.7109375" style="2" customWidth="1"/>
    <col min="239" max="239" width="2.5703125" style="2" customWidth="1"/>
    <col min="240" max="240" width="4.5703125" style="2" customWidth="1"/>
    <col min="241" max="241" width="8.7109375" style="2" customWidth="1"/>
    <col min="242" max="242" width="2.5703125" style="2" customWidth="1"/>
    <col min="243" max="243" width="4.5703125" style="2" customWidth="1"/>
    <col min="244" max="244" width="8.7109375" style="2" customWidth="1"/>
    <col min="245" max="245" width="2.5703125" style="2" customWidth="1"/>
    <col min="246" max="246" width="4.5703125" style="2" customWidth="1"/>
    <col min="247" max="247" width="8.7109375" style="2" customWidth="1"/>
    <col min="248" max="248" width="2.5703125" style="2" customWidth="1"/>
    <col min="249" max="249" width="4.5703125" style="2" customWidth="1"/>
    <col min="250" max="250" width="8.85546875" style="2" customWidth="1"/>
    <col min="251" max="251" width="2.5703125" style="2" customWidth="1"/>
    <col min="252" max="252" width="4.5703125" style="2" customWidth="1"/>
    <col min="253" max="253" width="8.7109375" style="2" customWidth="1"/>
    <col min="254" max="254" width="2.5703125" style="2" customWidth="1"/>
    <col min="255" max="255" width="4.5703125" style="2" customWidth="1"/>
    <col min="256" max="256" width="8.7109375" style="2" customWidth="1"/>
    <col min="257" max="257" width="2.5703125" style="2" customWidth="1"/>
    <col min="258" max="258" width="4.5703125" style="2" customWidth="1"/>
    <col min="259" max="259" width="8.7109375" style="2" customWidth="1"/>
    <col min="260" max="260" width="2.5703125" style="2" customWidth="1"/>
    <col min="261" max="261" width="4.5703125" style="2" customWidth="1"/>
    <col min="262" max="262" width="8.7109375" style="2" customWidth="1"/>
    <col min="263" max="263" width="2.5703125" style="7" customWidth="1"/>
    <col min="264" max="264" width="4.5703125" style="2" customWidth="1"/>
    <col min="265" max="265" width="8.7109375" style="2" customWidth="1"/>
    <col min="266" max="266" width="2.5703125" style="2" customWidth="1"/>
    <col min="267" max="267" width="4.5703125" style="2" customWidth="1"/>
    <col min="268" max="268" width="8.7109375" style="2" customWidth="1"/>
    <col min="269" max="269" width="2.5703125" style="2" customWidth="1"/>
    <col min="270" max="270" width="4.5703125" style="2" customWidth="1"/>
    <col min="271" max="271" width="8.7109375" style="2" customWidth="1"/>
    <col min="272" max="272" width="2.5703125" style="2" customWidth="1"/>
    <col min="273" max="273" width="4.5703125" style="2" customWidth="1"/>
    <col min="274" max="274" width="8.7109375" style="2" customWidth="1"/>
    <col min="275" max="275" width="2.5703125" style="2" customWidth="1"/>
    <col min="276" max="276" width="4.5703125" style="2" customWidth="1"/>
    <col min="277" max="277" width="8.7109375" style="2" customWidth="1"/>
    <col min="278" max="278" width="2.5703125" style="2" customWidth="1"/>
    <col min="279" max="279" width="4.5703125" style="2" customWidth="1"/>
    <col min="280" max="280" width="8.7109375" style="2" customWidth="1"/>
    <col min="281" max="281" width="2.5703125" style="2" customWidth="1"/>
    <col min="282" max="282" width="4.5703125" style="2" customWidth="1"/>
    <col min="283" max="283" width="8.7109375" style="2" customWidth="1"/>
    <col min="284" max="284" width="2.5703125" style="2" customWidth="1"/>
    <col min="285" max="285" width="4.5703125" style="2" customWidth="1"/>
    <col min="286" max="286" width="8.7109375" style="2" customWidth="1"/>
    <col min="287" max="287" width="2.5703125" style="2" customWidth="1"/>
    <col min="288" max="288" width="4.5703125" style="2" customWidth="1"/>
    <col min="289" max="289" width="8.7109375" style="2" customWidth="1"/>
    <col min="290" max="290" width="2.5703125" style="2" customWidth="1"/>
    <col min="291" max="291" width="4.5703125" style="2" customWidth="1"/>
    <col min="292" max="292" width="8.7109375" style="2" customWidth="1"/>
    <col min="293" max="293" width="2.5703125" style="2" customWidth="1"/>
    <col min="294" max="294" width="4.5703125" style="2" customWidth="1"/>
    <col min="295" max="295" width="8.7109375" style="2" customWidth="1"/>
    <col min="296" max="296" width="2.5703125" style="2" customWidth="1"/>
    <col min="297" max="297" width="4.5703125" style="2" customWidth="1"/>
    <col min="298" max="298" width="8.7109375" style="2" customWidth="1"/>
    <col min="299" max="299" width="2.5703125" style="7" customWidth="1"/>
    <col min="300" max="300" width="4.5703125" style="2" customWidth="1"/>
    <col min="301" max="301" width="8.7109375" style="2" customWidth="1"/>
    <col min="302" max="302" width="2.5703125" style="2" customWidth="1"/>
    <col min="303" max="303" width="4.5703125" style="2" customWidth="1"/>
    <col min="304" max="304" width="8.7109375" style="2" customWidth="1"/>
    <col min="305" max="305" width="2.5703125" style="2" customWidth="1"/>
    <col min="306" max="306" width="4.5703125" style="2" customWidth="1"/>
    <col min="307" max="307" width="8.7109375" style="2" customWidth="1"/>
    <col min="308" max="308" width="2.5703125" style="2" customWidth="1"/>
    <col min="309" max="309" width="4.5703125" style="2" customWidth="1"/>
    <col min="310" max="310" width="8.7109375" style="2" customWidth="1"/>
    <col min="311" max="311" width="2.5703125" style="2" customWidth="1"/>
    <col min="312" max="312" width="4.5703125" style="2" customWidth="1"/>
    <col min="313" max="313" width="8.7109375" style="2" customWidth="1"/>
    <col min="314" max="314" width="2.5703125" style="2" customWidth="1"/>
    <col min="315" max="315" width="4.5703125" style="2" customWidth="1"/>
    <col min="316" max="316" width="8.7109375" style="2" customWidth="1"/>
    <col min="317" max="317" width="2.5703125" style="2" customWidth="1"/>
    <col min="318" max="318" width="4.5703125" style="2" customWidth="1"/>
    <col min="319" max="319" width="8.7109375" style="2" customWidth="1"/>
    <col min="320" max="320" width="2.5703125" style="2" customWidth="1"/>
    <col min="321" max="321" width="4.5703125" style="2" customWidth="1"/>
    <col min="322" max="322" width="8.7109375" style="2" customWidth="1"/>
    <col min="323" max="323" width="2.5703125" style="2" customWidth="1"/>
    <col min="324" max="324" width="4.5703125" style="2" customWidth="1"/>
    <col min="325" max="325" width="8.7109375" style="2" customWidth="1"/>
    <col min="326" max="326" width="2.5703125" style="2" customWidth="1"/>
    <col min="327" max="327" width="4.5703125" style="2" customWidth="1"/>
    <col min="328" max="328" width="8.7109375" style="2" customWidth="1"/>
    <col min="329" max="329" width="2.5703125" style="2" customWidth="1"/>
    <col min="330" max="330" width="4.5703125" style="2" customWidth="1"/>
    <col min="331" max="331" width="8.7109375" style="2" customWidth="1"/>
    <col min="332" max="332" width="2.5703125" style="2" customWidth="1"/>
    <col min="333" max="333" width="4.5703125" style="2" customWidth="1"/>
    <col min="334" max="334" width="8.7109375" style="2" customWidth="1"/>
    <col min="335" max="335" width="2.5703125" style="7" customWidth="1"/>
    <col min="336" max="336" width="4.5703125" style="2" customWidth="1"/>
    <col min="337" max="337" width="8.7109375" style="2" customWidth="1"/>
    <col min="338" max="338" width="2.5703125" style="2" customWidth="1"/>
    <col min="339" max="339" width="4.5703125" style="2" customWidth="1"/>
    <col min="340" max="340" width="8.7109375" style="2" customWidth="1"/>
    <col min="341" max="341" width="2.5703125" style="2" customWidth="1"/>
    <col min="342" max="342" width="4.5703125" style="2" customWidth="1"/>
    <col min="343" max="343" width="8.7109375" style="2" customWidth="1"/>
    <col min="344" max="344" width="2.5703125" style="2" customWidth="1"/>
    <col min="345" max="345" width="4.5703125" style="2" customWidth="1"/>
    <col min="346" max="346" width="8.7109375" style="2" customWidth="1"/>
    <col min="347" max="347" width="2.5703125" style="2" customWidth="1"/>
    <col min="348" max="348" width="4.5703125" style="2" customWidth="1"/>
    <col min="349" max="349" width="8.7109375" style="2" customWidth="1"/>
    <col min="350" max="350" width="2.5703125" style="2" customWidth="1"/>
    <col min="351" max="351" width="4.5703125" style="2" customWidth="1"/>
    <col min="352" max="352" width="8.7109375" style="2" customWidth="1"/>
    <col min="353" max="353" width="2.5703125" style="2" customWidth="1"/>
    <col min="354" max="354" width="4.5703125" style="2" customWidth="1"/>
    <col min="355" max="355" width="8.7109375" style="2" customWidth="1"/>
    <col min="356" max="356" width="2.5703125" style="2" customWidth="1"/>
    <col min="357" max="357" width="4.5703125" style="2" customWidth="1"/>
    <col min="358" max="358" width="8.7109375" style="2" customWidth="1"/>
    <col min="359" max="359" width="2.5703125" style="2" customWidth="1"/>
    <col min="360" max="360" width="4.5703125" style="2" customWidth="1"/>
    <col min="361" max="361" width="8.7109375" style="2" customWidth="1"/>
    <col min="362" max="362" width="2.5703125" style="2" customWidth="1"/>
    <col min="363" max="363" width="4.5703125" style="2" customWidth="1"/>
    <col min="364" max="364" width="8.7109375" style="2" customWidth="1"/>
    <col min="365" max="365" width="2.5703125" style="2" customWidth="1"/>
    <col min="366" max="366" width="4.5703125" style="2" customWidth="1"/>
    <col min="367" max="367" width="8.7109375" style="2" customWidth="1"/>
    <col min="368" max="368" width="2.5703125" style="2" customWidth="1"/>
    <col min="369" max="369" width="4.5703125" style="2" customWidth="1"/>
    <col min="370" max="370" width="8.7109375" style="2" customWidth="1"/>
    <col min="371" max="371" width="2.5703125" style="2" customWidth="1"/>
    <col min="372" max="372" width="4.5703125" style="2" customWidth="1"/>
    <col min="373" max="373" width="8.7109375" style="2" customWidth="1"/>
    <col min="374" max="374" width="2.5703125" style="2" customWidth="1"/>
    <col min="375" max="375" width="4.5703125" style="2" customWidth="1"/>
    <col min="376" max="376" width="8.7109375" style="2" customWidth="1"/>
    <col min="377" max="377" width="2.5703125" style="2" customWidth="1"/>
    <col min="378" max="378" width="4.5703125" style="2" customWidth="1"/>
    <col min="379" max="379" width="8.7109375" style="2" customWidth="1"/>
    <col min="380" max="380" width="2.5703125" style="2" customWidth="1"/>
    <col min="381" max="381" width="4.5703125" style="2" customWidth="1"/>
    <col min="382" max="382" width="8.7109375" style="2" customWidth="1"/>
    <col min="383" max="383" width="2.5703125" style="2" customWidth="1"/>
    <col min="384" max="384" width="4.5703125" style="2" customWidth="1"/>
    <col min="385" max="385" width="8.7109375" style="2" customWidth="1"/>
    <col min="386" max="386" width="2.5703125" style="2" customWidth="1"/>
    <col min="387" max="387" width="4.5703125" style="2" customWidth="1"/>
    <col min="388" max="388" width="8.7109375" style="2" customWidth="1"/>
    <col min="389" max="389" width="2.5703125" style="2" customWidth="1"/>
    <col min="390" max="390" width="4.5703125" style="2" customWidth="1"/>
    <col min="391" max="391" width="8.7109375" style="2" customWidth="1"/>
    <col min="392" max="392" width="2.5703125" style="2" customWidth="1"/>
    <col min="393" max="393" width="4.5703125" style="2" customWidth="1"/>
    <col min="394" max="394" width="8.7109375" style="2" customWidth="1"/>
    <col min="395" max="395" width="2.5703125" style="2" customWidth="1"/>
    <col min="396" max="396" width="4.5703125" style="2" customWidth="1"/>
    <col min="397" max="397" width="8.7109375" style="2" customWidth="1"/>
    <col min="398" max="398" width="2.5703125" style="2" customWidth="1"/>
    <col min="399" max="399" width="4.5703125" style="2" customWidth="1"/>
    <col min="400" max="400" width="8.7109375" style="2" customWidth="1"/>
    <col min="401" max="401" width="2.5703125" style="2" customWidth="1"/>
    <col min="402" max="402" width="4.5703125" style="2" customWidth="1"/>
    <col min="403" max="403" width="8.7109375" style="2" customWidth="1"/>
    <col min="404" max="404" width="2.5703125" style="2" customWidth="1"/>
    <col min="405" max="405" width="4.5703125" style="2" customWidth="1"/>
    <col min="406" max="406" width="8.7109375" style="2" customWidth="1"/>
    <col min="407" max="407" width="2.5703125" style="2" customWidth="1"/>
    <col min="408" max="408" width="4.5703125" style="2" customWidth="1"/>
    <col min="409" max="409" width="8.7109375" style="2" customWidth="1"/>
    <col min="410" max="410" width="2.5703125" style="2" customWidth="1"/>
    <col min="411" max="411" width="4.5703125" style="2" customWidth="1"/>
    <col min="412" max="412" width="8.7109375" style="2" customWidth="1"/>
    <col min="413" max="413" width="2.5703125" style="2" customWidth="1"/>
    <col min="414" max="414" width="4.5703125" style="2" customWidth="1"/>
    <col min="415" max="415" width="8.7109375" style="2" customWidth="1"/>
    <col min="416" max="416" width="2.5703125" style="2" customWidth="1"/>
    <col min="417" max="417" width="4.5703125" style="2" customWidth="1"/>
    <col min="418" max="418" width="8.7109375" style="2" customWidth="1"/>
    <col min="419" max="419" width="2.5703125" style="2" customWidth="1"/>
    <col min="420" max="420" width="4.5703125" style="2" customWidth="1"/>
    <col min="421" max="421" width="8.7109375" style="2" customWidth="1"/>
    <col min="422" max="422" width="2.5703125" style="2" customWidth="1"/>
    <col min="423" max="423" width="4.5703125" style="2" customWidth="1"/>
    <col min="424" max="424" width="8.7109375" style="2" customWidth="1"/>
    <col min="425" max="425" width="2.5703125" style="2" customWidth="1"/>
    <col min="426" max="426" width="4.5703125" style="2" customWidth="1"/>
    <col min="427" max="427" width="8.7109375" style="2" customWidth="1"/>
    <col min="428" max="428" width="2.5703125" style="2" customWidth="1"/>
    <col min="429" max="429" width="4.5703125" style="2" customWidth="1"/>
    <col min="430" max="430" width="8.7109375" style="2" customWidth="1"/>
    <col min="431" max="431" width="2.5703125" style="2" customWidth="1"/>
    <col min="432" max="432" width="4.5703125" style="2" customWidth="1"/>
    <col min="433" max="433" width="8.7109375" style="2" customWidth="1"/>
    <col min="434" max="434" width="2.5703125" style="2" customWidth="1"/>
    <col min="435" max="435" width="4.5703125" style="2" customWidth="1"/>
    <col min="436" max="436" width="8.7109375" style="2" customWidth="1"/>
    <col min="437" max="437" width="2.5703125" style="2" customWidth="1"/>
    <col min="438" max="438" width="4.5703125" style="2" customWidth="1"/>
    <col min="439" max="439" width="8.7109375" style="2" customWidth="1"/>
    <col min="440" max="440" width="2.5703125" style="2" customWidth="1"/>
    <col min="441" max="441" width="4.5703125" style="2" customWidth="1"/>
    <col min="442" max="442" width="8.7109375" style="2" customWidth="1"/>
    <col min="443" max="443" width="2.5703125" style="2" customWidth="1"/>
    <col min="444" max="444" width="4.5703125" style="2" customWidth="1"/>
    <col min="445" max="445" width="8.7109375" style="2" customWidth="1"/>
    <col min="446" max="446" width="2.5703125" style="2" customWidth="1"/>
    <col min="447" max="447" width="4.5703125" style="2" customWidth="1"/>
    <col min="448" max="448" width="8.7109375" style="2" customWidth="1"/>
    <col min="449" max="449" width="2.5703125" style="2" customWidth="1"/>
    <col min="450" max="450" width="4.5703125" style="2" customWidth="1"/>
    <col min="451" max="451" width="8.7109375" style="2" customWidth="1"/>
    <col min="452" max="452" width="2.5703125" style="2" customWidth="1"/>
    <col min="453" max="453" width="4.5703125" style="2" customWidth="1"/>
    <col min="454" max="454" width="8.7109375" style="2" customWidth="1"/>
    <col min="455" max="455" width="2.5703125" style="2" customWidth="1"/>
    <col min="456" max="456" width="4.5703125" style="2" customWidth="1"/>
    <col min="457" max="457" width="8.7109375" style="2" customWidth="1"/>
    <col min="458" max="458" width="2.5703125" style="2" customWidth="1"/>
    <col min="459" max="459" width="4.5703125" style="2" customWidth="1"/>
    <col min="460" max="460" width="8.7109375" style="2" customWidth="1"/>
    <col min="461" max="461" width="2.5703125" style="2" customWidth="1"/>
    <col min="462" max="462" width="4.5703125" style="2" customWidth="1"/>
    <col min="463" max="463" width="8.7109375" style="2" customWidth="1"/>
    <col min="464" max="464" width="2.5703125" style="2" customWidth="1"/>
    <col min="465" max="465" width="4.5703125" style="2" customWidth="1"/>
    <col min="466" max="466" width="8.7109375" style="2" customWidth="1"/>
    <col min="467" max="467" width="2.5703125" style="2" customWidth="1"/>
    <col min="468" max="468" width="4.5703125" style="2" customWidth="1"/>
    <col min="469" max="469" width="8.7109375" style="2" customWidth="1"/>
    <col min="470" max="470" width="2.5703125" style="2" customWidth="1"/>
    <col min="471" max="471" width="4.5703125" style="2" customWidth="1"/>
    <col min="472" max="472" width="8.7109375" style="2" customWidth="1"/>
    <col min="473" max="473" width="2.5703125" style="2" customWidth="1"/>
    <col min="474" max="474" width="4.5703125" style="2" customWidth="1"/>
    <col min="475" max="475" width="8.7109375" style="2" customWidth="1"/>
    <col min="476" max="476" width="2.5703125" style="2" customWidth="1"/>
    <col min="477" max="477" width="4.5703125" style="2" customWidth="1"/>
    <col min="478" max="478" width="8.7109375" style="2" customWidth="1"/>
    <col min="479" max="479" width="2.5703125" style="2" customWidth="1"/>
    <col min="480" max="480" width="4.5703125" style="2" customWidth="1"/>
    <col min="481" max="481" width="8.7109375" style="2" customWidth="1"/>
    <col min="482" max="482" width="2.5703125" style="2" customWidth="1"/>
    <col min="483" max="483" width="4.5703125" style="2" customWidth="1"/>
    <col min="484" max="484" width="8.7109375" style="2" customWidth="1"/>
    <col min="485" max="485" width="2.5703125" style="2" customWidth="1"/>
    <col min="486" max="486" width="4.5703125" style="2" customWidth="1"/>
    <col min="487" max="487" width="8.7109375" style="2" customWidth="1"/>
    <col min="488" max="488" width="2.5703125" style="2" customWidth="1"/>
    <col min="489" max="489" width="4.5703125" style="2" customWidth="1"/>
    <col min="490" max="490" width="8.7109375" style="2" customWidth="1"/>
    <col min="491" max="491" width="2.5703125" style="2" customWidth="1"/>
    <col min="492" max="492" width="4.5703125" style="2" customWidth="1"/>
    <col min="493" max="493" width="8.7109375" style="2" customWidth="1"/>
    <col min="494" max="494" width="2.5703125" style="2" customWidth="1"/>
    <col min="495" max="495" width="4.5703125" style="2" customWidth="1"/>
    <col min="496" max="496" width="8.7109375" style="2" customWidth="1"/>
    <col min="497" max="497" width="2.5703125" style="2" customWidth="1"/>
    <col min="498" max="498" width="4.5703125" style="2" customWidth="1"/>
    <col min="499" max="499" width="8.7109375" style="2" customWidth="1"/>
    <col min="500" max="500" width="2.5703125" style="2" customWidth="1"/>
    <col min="501" max="501" width="4.5703125" style="2" customWidth="1"/>
    <col min="502" max="502" width="8.7109375" style="2" customWidth="1"/>
    <col min="503" max="503" width="2.5703125" style="2" customWidth="1"/>
    <col min="504" max="504" width="4.5703125" style="2" customWidth="1"/>
    <col min="505" max="505" width="8.7109375" style="2" customWidth="1"/>
    <col min="506" max="506" width="2.5703125" style="2" customWidth="1"/>
    <col min="507" max="507" width="4.5703125" style="2" customWidth="1"/>
    <col min="508" max="508" width="8.7109375" style="2" customWidth="1"/>
    <col min="509" max="509" width="2.5703125" style="2" customWidth="1"/>
    <col min="510" max="510" width="4.5703125" style="2" customWidth="1"/>
    <col min="511" max="511" width="8.7109375" style="2" customWidth="1"/>
    <col min="512" max="512" width="2.5703125" style="2" customWidth="1"/>
    <col min="513" max="513" width="4.5703125" style="2" customWidth="1"/>
    <col min="514" max="514" width="8.7109375" style="2" customWidth="1"/>
    <col min="515" max="515" width="2.5703125" style="2" customWidth="1"/>
    <col min="516" max="516" width="4.5703125" style="2" customWidth="1"/>
    <col min="517" max="517" width="8.7109375" style="2" customWidth="1"/>
    <col min="518" max="518" width="2.5703125" style="2" customWidth="1"/>
    <col min="519" max="519" width="4.5703125" style="2" customWidth="1"/>
    <col min="520" max="520" width="8.7109375" style="2" customWidth="1"/>
    <col min="521" max="521" width="2.5703125" style="2" customWidth="1"/>
    <col min="522" max="522" width="4.5703125" style="2" customWidth="1"/>
    <col min="523" max="523" width="8.7109375" style="2" customWidth="1"/>
    <col min="524" max="524" width="2.5703125" style="2" customWidth="1"/>
    <col min="525" max="525" width="4.5703125" style="2" customWidth="1"/>
    <col min="526" max="526" width="8.7109375" style="2" customWidth="1"/>
    <col min="527" max="527" width="2.5703125" style="2" customWidth="1"/>
    <col min="528" max="528" width="4.5703125" style="2" customWidth="1"/>
    <col min="529" max="529" width="8.7109375" style="2" customWidth="1"/>
    <col min="530" max="530" width="2.5703125" style="2" customWidth="1"/>
    <col min="531" max="531" width="4.5703125" style="2" customWidth="1"/>
    <col min="532" max="532" width="8.7109375" style="2" customWidth="1"/>
    <col min="533" max="533" width="2.5703125" style="2" customWidth="1"/>
    <col min="534" max="534" width="4.5703125" style="2" customWidth="1"/>
    <col min="535" max="535" width="8.7109375" style="2" customWidth="1"/>
    <col min="536" max="536" width="2.5703125" style="2" customWidth="1"/>
    <col min="537" max="537" width="4.5703125" style="2" customWidth="1"/>
    <col min="538" max="538" width="8.7109375" style="2" customWidth="1"/>
    <col min="539" max="539" width="2.5703125" style="2" customWidth="1"/>
    <col min="540" max="540" width="4.5703125" style="2" customWidth="1"/>
    <col min="541" max="541" width="8.7109375" style="2" customWidth="1"/>
    <col min="542" max="542" width="2.5703125" style="2" customWidth="1"/>
    <col min="543" max="543" width="4.5703125" style="2" customWidth="1"/>
    <col min="544" max="544" width="8.7109375" style="2" customWidth="1"/>
    <col min="545" max="545" width="2.5703125" style="2" customWidth="1"/>
    <col min="546" max="546" width="4.5703125" style="2" customWidth="1"/>
    <col min="547" max="547" width="8.7109375" style="2" customWidth="1"/>
    <col min="548" max="548" width="2.5703125" style="2" customWidth="1"/>
    <col min="549" max="549" width="4.5703125" style="2" customWidth="1"/>
    <col min="550" max="550" width="8.7109375" style="2" customWidth="1"/>
    <col min="551" max="551" width="2.5703125" style="2" customWidth="1"/>
    <col min="552" max="552" width="4.5703125" style="2" customWidth="1"/>
    <col min="553" max="553" width="8.7109375" style="2" customWidth="1"/>
    <col min="554" max="554" width="2.5703125" style="2" customWidth="1"/>
    <col min="555" max="555" width="4.5703125" style="2" customWidth="1"/>
    <col min="556" max="556" width="8.7109375" style="2" customWidth="1"/>
    <col min="557" max="557" width="2.5703125" style="2" customWidth="1"/>
    <col min="558" max="558" width="4.5703125" style="2" customWidth="1"/>
    <col min="559" max="559" width="8.7109375" style="2" customWidth="1"/>
    <col min="560" max="560" width="2.5703125" style="2" customWidth="1"/>
    <col min="561" max="561" width="4.5703125" style="2" customWidth="1"/>
    <col min="562" max="562" width="8.7109375" style="2" customWidth="1"/>
    <col min="563" max="563" width="2.5703125" style="2" customWidth="1"/>
    <col min="564" max="564" width="4.5703125" style="2" customWidth="1"/>
    <col min="565" max="565" width="8.7109375" style="2" customWidth="1"/>
    <col min="566" max="566" width="2.5703125" style="2" customWidth="1"/>
    <col min="567" max="567" width="4.5703125" style="2" customWidth="1"/>
    <col min="568" max="568" width="8.7109375" style="2" customWidth="1"/>
    <col min="569" max="569" width="2.5703125" style="2" customWidth="1"/>
    <col min="570" max="570" width="4.5703125" style="2" customWidth="1"/>
    <col min="571" max="571" width="8.7109375" style="2" customWidth="1"/>
    <col min="572" max="572" width="2.5703125" style="2" customWidth="1"/>
    <col min="573" max="573" width="4.5703125" style="2" customWidth="1"/>
    <col min="574" max="574" width="8.7109375" style="2" customWidth="1"/>
    <col min="575" max="575" width="2.5703125" style="2" customWidth="1"/>
    <col min="576" max="576" width="4.5703125" style="2" customWidth="1"/>
    <col min="577" max="577" width="8.7109375" style="2" customWidth="1"/>
    <col min="578" max="578" width="2.5703125" style="2" customWidth="1"/>
    <col min="579" max="579" width="4.5703125" style="2" customWidth="1"/>
    <col min="580" max="580" width="8.7109375" style="2" customWidth="1"/>
    <col min="581" max="581" width="2.5703125" style="2" customWidth="1"/>
    <col min="582" max="582" width="4.5703125" style="2" customWidth="1"/>
    <col min="583" max="583" width="8.7109375" style="2" customWidth="1"/>
    <col min="584" max="584" width="2.5703125" style="2" customWidth="1"/>
    <col min="585" max="585" width="4.5703125" style="2" customWidth="1"/>
    <col min="586" max="586" width="8.7109375" style="2" customWidth="1"/>
    <col min="587" max="587" width="2.5703125" style="2" customWidth="1"/>
    <col min="588" max="588" width="4.5703125" style="2" customWidth="1"/>
    <col min="589" max="589" width="8.7109375" style="2" customWidth="1"/>
    <col min="590" max="590" width="2.5703125" style="2" customWidth="1"/>
    <col min="591" max="591" width="4.5703125" style="2" customWidth="1"/>
    <col min="592" max="592" width="8.7109375" style="2" customWidth="1"/>
    <col min="593" max="593" width="2.5703125" style="2" customWidth="1"/>
    <col min="594" max="594" width="4.5703125" style="2" customWidth="1"/>
    <col min="595" max="595" width="8.7109375" style="2" customWidth="1"/>
    <col min="596" max="596" width="2.5703125" style="2" customWidth="1"/>
    <col min="597" max="597" width="4.5703125" style="2" customWidth="1"/>
    <col min="598" max="598" width="8.7109375" style="2" customWidth="1"/>
    <col min="599" max="599" width="2.5703125" style="2" customWidth="1"/>
    <col min="600" max="600" width="4.5703125" style="2" customWidth="1"/>
    <col min="601" max="601" width="8.7109375" style="2" customWidth="1"/>
    <col min="602" max="602" width="2.5703125" style="2" customWidth="1"/>
    <col min="603" max="603" width="4.5703125" style="2" customWidth="1"/>
    <col min="604" max="604" width="8.7109375" style="2" customWidth="1"/>
    <col min="605" max="605" width="2.5703125" style="2" customWidth="1"/>
    <col min="606" max="606" width="4.5703125" style="2" customWidth="1"/>
    <col min="607" max="607" width="8.7109375" style="2" customWidth="1"/>
    <col min="608" max="608" width="2.5703125" style="2" customWidth="1"/>
    <col min="609" max="609" width="4.5703125" style="2" customWidth="1"/>
    <col min="610" max="610" width="8.7109375" style="2" customWidth="1"/>
    <col min="611" max="611" width="2.5703125" style="2" customWidth="1"/>
    <col min="612" max="612" width="4.5703125" style="2" customWidth="1"/>
    <col min="613" max="613" width="8.7109375" style="2" customWidth="1"/>
    <col min="614" max="614" width="2.5703125" style="2" customWidth="1"/>
    <col min="615" max="615" width="4.5703125" style="2" customWidth="1"/>
    <col min="616" max="616" width="8.7109375" style="2" customWidth="1"/>
    <col min="617" max="617" width="2.5703125" style="2" customWidth="1"/>
    <col min="618" max="618" width="4.5703125" style="2" customWidth="1"/>
    <col min="619" max="619" width="8.7109375" style="2" customWidth="1"/>
    <col min="620" max="620" width="2.5703125" style="2" customWidth="1"/>
    <col min="621" max="621" width="4.5703125" style="2" customWidth="1"/>
    <col min="622" max="622" width="8.7109375" style="2" customWidth="1"/>
    <col min="623" max="623" width="2.5703125" style="2" customWidth="1"/>
    <col min="624" max="624" width="4.5703125" style="2" customWidth="1"/>
    <col min="625" max="625" width="8.7109375" style="2" customWidth="1"/>
    <col min="626" max="626" width="2.5703125" style="2" customWidth="1"/>
    <col min="627" max="627" width="4.5703125" style="2" customWidth="1"/>
    <col min="628" max="628" width="8.7109375" style="2" customWidth="1"/>
    <col min="629" max="629" width="2.5703125" style="2" customWidth="1"/>
    <col min="630" max="630" width="4.5703125" style="2" customWidth="1"/>
    <col min="631" max="631" width="8.7109375" style="2" customWidth="1"/>
    <col min="632" max="632" width="2.5703125" style="2" customWidth="1"/>
    <col min="633" max="633" width="4.5703125" style="2" customWidth="1"/>
    <col min="634" max="634" width="8.7109375" style="2" customWidth="1"/>
    <col min="635" max="635" width="2.5703125" style="2" customWidth="1"/>
    <col min="636" max="636" width="4.5703125" style="2" customWidth="1"/>
    <col min="637" max="637" width="8.7109375" style="2" customWidth="1"/>
    <col min="638" max="638" width="2.5703125" style="2" customWidth="1"/>
    <col min="639" max="639" width="4.5703125" style="2" customWidth="1"/>
    <col min="640" max="640" width="8.7109375" style="2" customWidth="1"/>
    <col min="641" max="641" width="2.5703125" style="2" customWidth="1"/>
    <col min="642" max="642" width="4.5703125" style="2" customWidth="1"/>
    <col min="643" max="643" width="8.7109375" style="2" customWidth="1"/>
    <col min="644" max="644" width="2.5703125" style="2" customWidth="1"/>
    <col min="645" max="645" width="4.5703125" style="2" customWidth="1"/>
    <col min="646" max="646" width="8.7109375" style="2" customWidth="1"/>
    <col min="647" max="647" width="2.5703125" style="2" customWidth="1"/>
    <col min="648" max="648" width="4.5703125" style="2" customWidth="1"/>
    <col min="649" max="649" width="8.7109375" style="2" customWidth="1"/>
    <col min="650" max="650" width="2.5703125" style="2" customWidth="1"/>
    <col min="651" max="651" width="4.5703125" style="2" customWidth="1"/>
    <col min="652" max="652" width="8.7109375" style="2" customWidth="1"/>
    <col min="653" max="653" width="2.5703125" style="2" customWidth="1"/>
    <col min="654" max="654" width="4.5703125" style="2" customWidth="1"/>
    <col min="655" max="655" width="8.7109375" style="2" customWidth="1"/>
    <col min="656" max="656" width="2.5703125" style="2" customWidth="1"/>
    <col min="657" max="657" width="4.5703125" style="2" customWidth="1"/>
    <col min="658" max="658" width="8.7109375" style="2" customWidth="1"/>
    <col min="659" max="659" width="2.5703125" style="2" customWidth="1"/>
    <col min="660" max="660" width="4.5703125" style="2" customWidth="1"/>
    <col min="661" max="661" width="8.7109375" style="2" customWidth="1"/>
    <col min="662" max="662" width="2.5703125" style="2" customWidth="1"/>
    <col min="663" max="663" width="4.5703125" style="2" customWidth="1"/>
    <col min="664" max="664" width="8.7109375" style="2" customWidth="1"/>
    <col min="665" max="665" width="2.5703125" style="2" customWidth="1"/>
    <col min="666" max="666" width="4.5703125" style="2" customWidth="1"/>
    <col min="667" max="667" width="8.7109375" style="2" customWidth="1"/>
    <col min="668" max="668" width="2.5703125" style="2" customWidth="1"/>
    <col min="669" max="669" width="4.5703125" style="2" customWidth="1"/>
    <col min="670" max="670" width="8.7109375" style="2" customWidth="1"/>
    <col min="671" max="671" width="2.5703125" style="2" customWidth="1"/>
    <col min="672" max="672" width="4.5703125" style="2" customWidth="1"/>
    <col min="673" max="673" width="8.7109375" style="2" customWidth="1"/>
    <col min="674" max="674" width="2.5703125" style="2" customWidth="1"/>
    <col min="675" max="675" width="4.5703125" style="2" customWidth="1"/>
    <col min="676" max="676" width="8.7109375" style="2" customWidth="1"/>
    <col min="677" max="677" width="2.5703125" style="2" customWidth="1"/>
    <col min="678" max="678" width="4.5703125" style="2" customWidth="1"/>
    <col min="679" max="679" width="8.7109375" style="2" customWidth="1"/>
    <col min="680" max="680" width="2.5703125" style="2" customWidth="1"/>
    <col min="681" max="681" width="4.5703125" style="2" customWidth="1"/>
    <col min="682" max="682" width="8.7109375" style="2" customWidth="1"/>
    <col min="683" max="683" width="2.5703125" style="2" customWidth="1"/>
    <col min="684" max="684" width="4.5703125" style="2" customWidth="1"/>
    <col min="685" max="685" width="8.7109375" style="2" customWidth="1"/>
    <col min="686" max="686" width="2.5703125" style="2" customWidth="1"/>
    <col min="687" max="687" width="4.5703125" style="2" customWidth="1"/>
    <col min="688" max="688" width="8.7109375" style="2" customWidth="1"/>
    <col min="689" max="689" width="2.5703125" style="2" customWidth="1"/>
    <col min="690" max="690" width="4.5703125" style="2" customWidth="1"/>
    <col min="691" max="691" width="8.7109375" style="2" customWidth="1"/>
    <col min="692" max="692" width="2.5703125" style="2" customWidth="1"/>
    <col min="693" max="693" width="4.5703125" style="2" customWidth="1"/>
    <col min="694" max="694" width="8.7109375" style="2" customWidth="1"/>
    <col min="695" max="695" width="2.5703125" style="2" customWidth="1"/>
    <col min="696" max="696" width="4.5703125" style="2" customWidth="1"/>
    <col min="697" max="697" width="8.7109375" style="2" customWidth="1"/>
    <col min="698" max="698" width="2.5703125" style="2" customWidth="1"/>
    <col min="699" max="699" width="4.5703125" style="2" customWidth="1"/>
    <col min="700" max="700" width="8.7109375" style="2" customWidth="1"/>
    <col min="701" max="701" width="2.5703125" style="2" customWidth="1"/>
    <col min="702" max="702" width="4.5703125" style="2" customWidth="1"/>
    <col min="703" max="703" width="8.7109375" style="2" customWidth="1"/>
    <col min="704" max="704" width="2.5703125" style="2" customWidth="1"/>
    <col min="705" max="705" width="4.5703125" style="2" customWidth="1"/>
    <col min="706" max="706" width="8.7109375" style="2" customWidth="1"/>
    <col min="707" max="707" width="2.5703125" style="2" customWidth="1"/>
    <col min="708" max="708" width="4.5703125" style="2" customWidth="1"/>
    <col min="709" max="709" width="8.7109375" style="2" customWidth="1"/>
    <col min="710" max="710" width="2.5703125" style="2" customWidth="1"/>
    <col min="711" max="711" width="4.5703125" style="2" customWidth="1"/>
    <col min="712" max="712" width="8.7109375" style="2" customWidth="1"/>
    <col min="713" max="713" width="2.5703125" style="2" customWidth="1"/>
    <col min="714" max="714" width="4.5703125" style="2" customWidth="1"/>
    <col min="715" max="715" width="8.7109375" style="2" customWidth="1"/>
    <col min="716" max="716" width="2.5703125" style="2" customWidth="1"/>
    <col min="717" max="717" width="4.5703125" style="2" customWidth="1"/>
    <col min="718" max="718" width="8.7109375" style="2" customWidth="1"/>
    <col min="719" max="719" width="2.5703125" style="2" customWidth="1"/>
    <col min="720" max="720" width="4.5703125" style="2" customWidth="1"/>
    <col min="721" max="721" width="8.7109375" style="2" customWidth="1"/>
    <col min="722" max="722" width="2.5703125" style="2" customWidth="1"/>
    <col min="723" max="723" width="4.5703125" style="2" customWidth="1"/>
    <col min="724" max="724" width="8.7109375" style="2" customWidth="1"/>
    <col min="725" max="725" width="2.5703125" style="2" customWidth="1"/>
    <col min="726" max="726" width="4.5703125" style="2" customWidth="1"/>
    <col min="727" max="727" width="8.7109375" style="2" customWidth="1"/>
    <col min="728" max="728" width="2.5703125" style="2" customWidth="1"/>
    <col min="729" max="729" width="4.5703125" style="2" customWidth="1"/>
    <col min="730" max="730" width="8.7109375" style="2" customWidth="1"/>
    <col min="731" max="731" width="2.5703125" style="2" customWidth="1"/>
    <col min="732" max="732" width="4.5703125" style="2" customWidth="1"/>
    <col min="733" max="733" width="8.7109375" style="2" customWidth="1"/>
    <col min="734" max="734" width="2.5703125" style="2" customWidth="1"/>
    <col min="735" max="735" width="4.5703125" style="2" customWidth="1"/>
    <col min="736" max="736" width="8.7109375" style="2" customWidth="1"/>
    <col min="737" max="737" width="2.5703125" style="2" customWidth="1"/>
    <col min="738" max="738" width="4.5703125" style="2" customWidth="1"/>
    <col min="739" max="739" width="8.7109375" style="2" customWidth="1"/>
    <col min="740" max="740" width="2.5703125" style="2" customWidth="1"/>
    <col min="741" max="741" width="4.5703125" style="2" customWidth="1"/>
    <col min="742" max="742" width="8.7109375" style="2" customWidth="1"/>
    <col min="743" max="743" width="2.5703125" style="2" customWidth="1"/>
    <col min="744" max="744" width="4.5703125" style="2" customWidth="1"/>
    <col min="745" max="745" width="8.7109375" style="2" customWidth="1"/>
    <col min="746" max="746" width="2.5703125" style="2" customWidth="1"/>
    <col min="747" max="747" width="4.5703125" style="2" customWidth="1"/>
    <col min="748" max="748" width="8.7109375" style="2" customWidth="1"/>
    <col min="749" max="749" width="2.5703125" style="2" customWidth="1"/>
    <col min="750" max="750" width="4.5703125" style="2" customWidth="1"/>
    <col min="751" max="751" width="8.7109375" style="2" customWidth="1"/>
    <col min="752" max="752" width="2.5703125" style="2" customWidth="1"/>
    <col min="753" max="753" width="4.5703125" style="2" customWidth="1"/>
    <col min="754" max="754" width="8.7109375" style="2" customWidth="1"/>
    <col min="755" max="755" width="2.5703125" style="2" customWidth="1"/>
    <col min="756" max="756" width="4.5703125" style="2" customWidth="1"/>
    <col min="757" max="757" width="8.7109375" style="2" customWidth="1"/>
    <col min="758" max="758" width="2.5703125" style="2" customWidth="1"/>
    <col min="759" max="759" width="4.5703125" style="2" customWidth="1"/>
    <col min="760" max="760" width="8.7109375" style="2" customWidth="1"/>
    <col min="761" max="761" width="2.5703125" style="2" customWidth="1"/>
    <col min="762" max="762" width="4.5703125" style="2" customWidth="1"/>
    <col min="763" max="763" width="8.7109375" style="2" customWidth="1"/>
    <col min="764" max="764" width="2.5703125" style="2" customWidth="1"/>
    <col min="765" max="765" width="4.5703125" style="2" customWidth="1"/>
    <col min="766" max="766" width="11.42578125" style="2"/>
    <col min="767" max="767" width="34.7109375" style="2" customWidth="1"/>
    <col min="768" max="16384" width="11.42578125" style="2"/>
  </cols>
  <sheetData>
    <row r="1" spans="2:765" ht="15" customHeight="1" thickBot="1" x14ac:dyDescent="0.3">
      <c r="M1" s="34"/>
      <c r="N1" s="34"/>
      <c r="O1" s="35"/>
      <c r="P1" s="34"/>
      <c r="Q1" s="34"/>
      <c r="R1" s="35"/>
      <c r="S1" s="34"/>
      <c r="T1" s="34"/>
      <c r="U1" s="35"/>
      <c r="V1" s="34"/>
      <c r="W1" s="34"/>
      <c r="X1" s="35"/>
      <c r="Y1" s="34"/>
      <c r="Z1" s="34"/>
      <c r="AA1" s="35"/>
      <c r="AB1" s="34"/>
      <c r="AC1" s="34"/>
      <c r="AD1" s="35"/>
      <c r="AE1" s="34"/>
      <c r="AF1" s="34"/>
      <c r="AG1" s="35"/>
      <c r="AH1" s="34"/>
      <c r="AI1" s="34"/>
      <c r="AJ1" s="35"/>
      <c r="AK1" s="34"/>
      <c r="AL1" s="34"/>
      <c r="AM1" s="35"/>
      <c r="AN1" s="34"/>
      <c r="AO1" s="34"/>
      <c r="AP1" s="35"/>
      <c r="AQ1" s="34"/>
      <c r="AR1" s="34"/>
      <c r="AS1" s="35"/>
      <c r="AT1" s="94"/>
      <c r="AU1" s="94"/>
      <c r="AV1" s="94"/>
      <c r="AW1" s="8"/>
      <c r="AX1" s="8"/>
      <c r="AY1" s="8"/>
      <c r="AZ1" s="34"/>
      <c r="BA1" s="34"/>
      <c r="BB1" s="35"/>
      <c r="BC1" s="34"/>
      <c r="BD1" s="34"/>
      <c r="BE1" s="35"/>
      <c r="BF1" s="34"/>
      <c r="BG1" s="34"/>
      <c r="BH1" s="35"/>
      <c r="BI1" s="34"/>
      <c r="BJ1" s="34"/>
      <c r="BK1" s="35"/>
      <c r="BL1" s="34"/>
      <c r="BM1" s="34"/>
      <c r="BN1" s="35"/>
      <c r="BO1" s="34"/>
      <c r="BP1" s="34"/>
      <c r="BQ1" s="35"/>
      <c r="BR1" s="34"/>
      <c r="BS1" s="34"/>
      <c r="BT1" s="35"/>
      <c r="BU1" s="34"/>
      <c r="BV1" s="34"/>
      <c r="BW1" s="35"/>
      <c r="BX1" s="34"/>
      <c r="BY1" s="34"/>
      <c r="BZ1" s="35"/>
      <c r="CA1" s="34"/>
      <c r="CB1" s="34"/>
      <c r="CC1" s="35"/>
      <c r="CG1" s="8"/>
      <c r="CH1" s="8"/>
      <c r="CI1" s="8"/>
      <c r="CJ1" s="34"/>
      <c r="CK1" s="34"/>
      <c r="CL1" s="35"/>
      <c r="CM1" s="34"/>
      <c r="CN1" s="34"/>
      <c r="CO1" s="35"/>
      <c r="CP1" s="34"/>
      <c r="CQ1" s="34"/>
      <c r="CR1" s="35"/>
      <c r="CS1" s="34"/>
      <c r="CT1" s="34"/>
      <c r="CU1" s="35"/>
      <c r="CV1" s="34"/>
      <c r="CW1" s="34"/>
      <c r="CX1" s="35"/>
      <c r="CY1" s="34"/>
      <c r="CZ1" s="34"/>
      <c r="DA1" s="35"/>
      <c r="DB1" s="34"/>
      <c r="DC1" s="34"/>
      <c r="DD1" s="35"/>
      <c r="DE1" s="34"/>
      <c r="DF1" s="34"/>
      <c r="DG1" s="35"/>
      <c r="DH1" s="34"/>
      <c r="DI1" s="34"/>
      <c r="DJ1" s="35"/>
      <c r="DK1" s="34"/>
      <c r="DL1" s="34"/>
      <c r="DM1" s="35"/>
      <c r="DQ1" s="8"/>
      <c r="DR1" s="8"/>
      <c r="DS1" s="8"/>
      <c r="DT1" s="34"/>
      <c r="DU1" s="34"/>
      <c r="DV1" s="35"/>
      <c r="DW1" s="34"/>
      <c r="DX1" s="34"/>
      <c r="DY1" s="35"/>
      <c r="DZ1" s="34"/>
      <c r="EA1" s="34"/>
      <c r="EB1" s="35"/>
      <c r="EC1" s="34"/>
      <c r="ED1" s="34"/>
      <c r="EE1" s="35"/>
      <c r="EF1" s="34"/>
      <c r="EG1" s="34"/>
      <c r="EH1" s="35"/>
      <c r="EI1" s="34"/>
      <c r="EJ1" s="34"/>
      <c r="EK1" s="35"/>
      <c r="EL1" s="34"/>
      <c r="EM1" s="34"/>
      <c r="EN1" s="35"/>
      <c r="EO1" s="34"/>
      <c r="EP1" s="34"/>
      <c r="EQ1" s="35"/>
      <c r="ER1" s="34"/>
      <c r="ES1" s="34"/>
      <c r="ET1" s="35"/>
      <c r="EU1" s="34"/>
      <c r="EV1" s="34"/>
      <c r="EW1" s="35"/>
      <c r="FA1" s="8"/>
      <c r="FB1" s="8"/>
      <c r="FC1" s="8"/>
      <c r="FD1" s="34"/>
      <c r="FE1" s="34"/>
      <c r="FF1" s="35"/>
      <c r="FG1" s="34"/>
      <c r="FH1" s="34"/>
      <c r="FI1" s="35"/>
      <c r="FJ1" s="34"/>
      <c r="FK1" s="34"/>
      <c r="FL1" s="35"/>
      <c r="FM1" s="34"/>
      <c r="FN1" s="34"/>
      <c r="FO1" s="35"/>
      <c r="FP1" s="34"/>
      <c r="FQ1" s="34"/>
      <c r="FR1" s="35"/>
      <c r="FS1" s="34"/>
      <c r="FT1" s="34"/>
      <c r="FU1" s="35"/>
      <c r="FV1" s="34"/>
      <c r="FW1" s="34"/>
      <c r="FX1" s="35"/>
      <c r="FY1" s="34"/>
      <c r="FZ1" s="34"/>
      <c r="GA1" s="35"/>
      <c r="GB1" s="34"/>
      <c r="GC1" s="34"/>
      <c r="GD1" s="35"/>
      <c r="GE1" s="34"/>
      <c r="GF1" s="34"/>
      <c r="GG1" s="35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</row>
    <row r="2" spans="2:765" ht="15.75" customHeight="1" thickBot="1" x14ac:dyDescent="0.3">
      <c r="B2" s="104"/>
      <c r="C2" s="104"/>
      <c r="D2" s="104"/>
      <c r="E2" s="104"/>
      <c r="F2" s="104"/>
      <c r="G2" s="68"/>
      <c r="H2" s="104"/>
      <c r="J2" s="108">
        <f>DATE(An_Ref2,1,1)</f>
        <v>45292</v>
      </c>
      <c r="K2" s="109"/>
      <c r="L2" s="110"/>
      <c r="M2" s="96">
        <f>DATE(An_Ref2,2,1)</f>
        <v>45323</v>
      </c>
      <c r="N2" s="96"/>
      <c r="O2" s="97"/>
      <c r="P2" s="95">
        <f>DATE(An_Ref2,3,1)</f>
        <v>45352</v>
      </c>
      <c r="Q2" s="96"/>
      <c r="R2" s="97"/>
      <c r="S2" s="95">
        <f>DATE(An_Ref2,4,1)</f>
        <v>45383</v>
      </c>
      <c r="T2" s="96"/>
      <c r="U2" s="97"/>
      <c r="V2" s="95">
        <f>DATE(An_Ref2,5,1)</f>
        <v>45413</v>
      </c>
      <c r="W2" s="96"/>
      <c r="X2" s="97"/>
      <c r="Y2" s="95">
        <f>DATE(An_Ref2,6,1)</f>
        <v>45444</v>
      </c>
      <c r="Z2" s="96"/>
      <c r="AA2" s="97"/>
      <c r="AB2" s="95">
        <f>DATE(An_Ref2,7,1)</f>
        <v>45474</v>
      </c>
      <c r="AC2" s="96"/>
      <c r="AD2" s="97"/>
      <c r="AE2" s="95">
        <f>DATE(An_Ref2,8,1)</f>
        <v>45505</v>
      </c>
      <c r="AF2" s="96"/>
      <c r="AG2" s="97"/>
      <c r="AH2" s="95">
        <f>DATE(An_Ref2,9,1)</f>
        <v>45536</v>
      </c>
      <c r="AI2" s="96"/>
      <c r="AJ2" s="97"/>
      <c r="AK2" s="95">
        <f>DATE(An_Ref2,10,1)</f>
        <v>45566</v>
      </c>
      <c r="AL2" s="96"/>
      <c r="AM2" s="97"/>
      <c r="AN2" s="95">
        <f>DATE(An_Ref2,11,1)</f>
        <v>45597</v>
      </c>
      <c r="AO2" s="96"/>
      <c r="AP2" s="97"/>
      <c r="AQ2" s="95">
        <f>DATE(An_Ref2,12,1)</f>
        <v>45627</v>
      </c>
      <c r="AR2" s="96"/>
      <c r="AS2" s="97"/>
      <c r="AT2" s="98">
        <f>DATE(An_Ref2+1,1,1)</f>
        <v>45658</v>
      </c>
      <c r="AU2" s="99"/>
      <c r="AV2" s="99"/>
      <c r="AW2" s="95">
        <f>DATE((An_Ref2+1),2,1)</f>
        <v>45689</v>
      </c>
      <c r="AX2" s="96"/>
      <c r="AY2" s="97"/>
      <c r="AZ2" s="95">
        <f>DATE((An_Ref2+1),3,1)</f>
        <v>45717</v>
      </c>
      <c r="BA2" s="96"/>
      <c r="BB2" s="97"/>
      <c r="BC2" s="95">
        <f>DATE((An_Ref2+1),4,1)</f>
        <v>45748</v>
      </c>
      <c r="BD2" s="96"/>
      <c r="BE2" s="97"/>
      <c r="BF2" s="95">
        <f>DATE((An_Ref2+1),5,1)</f>
        <v>45778</v>
      </c>
      <c r="BG2" s="96"/>
      <c r="BH2" s="97"/>
      <c r="BI2" s="95">
        <f>DATE((An_Ref2+1),6,1)</f>
        <v>45809</v>
      </c>
      <c r="BJ2" s="96"/>
      <c r="BK2" s="97"/>
      <c r="BL2" s="95">
        <f>DATE((An_Ref2+1),7,1)</f>
        <v>45839</v>
      </c>
      <c r="BM2" s="96"/>
      <c r="BN2" s="97"/>
      <c r="BO2" s="95">
        <f>DATE((An_Ref2+1),8,1)</f>
        <v>45870</v>
      </c>
      <c r="BP2" s="96"/>
      <c r="BQ2" s="97"/>
      <c r="BR2" s="95">
        <f>DATE((An_Ref2+1),9,1)</f>
        <v>45901</v>
      </c>
      <c r="BS2" s="96"/>
      <c r="BT2" s="97"/>
      <c r="BU2" s="95">
        <f>DATE((An_Ref2+1),10,1)</f>
        <v>45931</v>
      </c>
      <c r="BV2" s="96"/>
      <c r="BW2" s="97"/>
      <c r="BX2" s="95">
        <f>DATE((An_Ref2+1),11,1)</f>
        <v>45962</v>
      </c>
      <c r="BY2" s="96"/>
      <c r="BZ2" s="97"/>
      <c r="CA2" s="95">
        <f>DATE((An_Ref2+1),12,1)</f>
        <v>45992</v>
      </c>
      <c r="CB2" s="96"/>
      <c r="CC2" s="97"/>
      <c r="CD2" s="94"/>
      <c r="CE2" s="94"/>
      <c r="CF2" s="94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  <c r="DK2" s="83"/>
      <c r="DL2" s="83"/>
      <c r="DM2" s="83"/>
      <c r="DN2" s="94"/>
      <c r="DO2" s="94"/>
      <c r="DP2" s="94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94"/>
      <c r="EY2" s="94"/>
      <c r="EZ2" s="94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  <c r="FL2" s="83"/>
      <c r="FM2" s="83"/>
      <c r="FN2" s="83"/>
      <c r="FO2" s="83"/>
      <c r="FP2" s="83"/>
      <c r="FQ2" s="83"/>
      <c r="FR2" s="83"/>
      <c r="FS2" s="83"/>
      <c r="FT2" s="83"/>
      <c r="FU2" s="83"/>
      <c r="FV2" s="83"/>
      <c r="FW2" s="83"/>
      <c r="FX2" s="83"/>
      <c r="FY2" s="83"/>
      <c r="FZ2" s="83"/>
      <c r="GA2" s="83"/>
      <c r="GB2" s="83"/>
      <c r="GC2" s="83"/>
      <c r="GD2" s="83"/>
      <c r="GE2" s="83"/>
      <c r="GF2" s="83"/>
      <c r="GG2" s="83"/>
      <c r="GH2" s="94"/>
      <c r="GI2" s="94"/>
      <c r="GJ2" s="94"/>
      <c r="GK2" s="83"/>
      <c r="GL2" s="83"/>
      <c r="GM2" s="83"/>
      <c r="GN2" s="83"/>
      <c r="GO2" s="83"/>
      <c r="GP2" s="83"/>
      <c r="GQ2" s="83"/>
      <c r="GR2" s="83"/>
      <c r="GS2" s="83"/>
      <c r="GT2" s="83"/>
      <c r="GU2" s="83"/>
      <c r="GV2" s="83"/>
      <c r="GW2" s="83"/>
      <c r="GX2" s="83"/>
      <c r="GY2" s="83"/>
      <c r="GZ2" s="83"/>
      <c r="HA2" s="83"/>
      <c r="HB2" s="83"/>
      <c r="HC2" s="83"/>
      <c r="HD2" s="83"/>
      <c r="HE2" s="83"/>
      <c r="HF2" s="83"/>
      <c r="HG2" s="83"/>
      <c r="HH2" s="83"/>
      <c r="HI2" s="83"/>
      <c r="HJ2" s="83"/>
      <c r="HK2" s="83"/>
      <c r="HL2" s="83"/>
      <c r="HM2" s="83"/>
      <c r="HN2" s="83"/>
      <c r="HO2" s="83"/>
      <c r="HP2" s="83"/>
      <c r="HQ2" s="83"/>
      <c r="HR2" s="94"/>
      <c r="HS2" s="94"/>
      <c r="HT2" s="94"/>
      <c r="HU2" s="83"/>
      <c r="HV2" s="83"/>
      <c r="HW2" s="83"/>
      <c r="HX2" s="83"/>
      <c r="HY2" s="83"/>
      <c r="HZ2" s="83"/>
      <c r="IA2" s="83"/>
      <c r="IB2" s="83"/>
      <c r="IC2" s="83"/>
      <c r="ID2" s="83"/>
      <c r="IE2" s="83"/>
      <c r="IF2" s="83"/>
      <c r="IG2" s="83"/>
      <c r="IH2" s="83"/>
      <c r="II2" s="83"/>
      <c r="IJ2" s="83"/>
      <c r="IK2" s="83"/>
      <c r="IL2" s="83"/>
      <c r="IM2" s="83"/>
      <c r="IN2" s="83"/>
      <c r="IO2" s="83"/>
      <c r="IP2" s="83"/>
      <c r="IQ2" s="83"/>
      <c r="IR2" s="83"/>
      <c r="IS2" s="83"/>
      <c r="IT2" s="83"/>
      <c r="IU2" s="83"/>
      <c r="IV2" s="83"/>
      <c r="IW2" s="83"/>
      <c r="IX2" s="83"/>
      <c r="IY2" s="83"/>
      <c r="IZ2" s="83"/>
      <c r="JA2" s="83"/>
      <c r="JB2" s="94"/>
      <c r="JC2" s="94"/>
      <c r="JD2" s="94"/>
      <c r="JE2" s="83"/>
      <c r="JF2" s="83"/>
      <c r="JG2" s="83"/>
      <c r="JH2" s="83"/>
      <c r="JI2" s="83"/>
      <c r="JJ2" s="83"/>
      <c r="JK2" s="83"/>
      <c r="JL2" s="83"/>
      <c r="JM2" s="83"/>
      <c r="JN2" s="83"/>
      <c r="JO2" s="83"/>
      <c r="JP2" s="83"/>
      <c r="JQ2" s="83"/>
      <c r="JR2" s="83"/>
      <c r="JS2" s="83"/>
      <c r="JT2" s="83"/>
      <c r="JU2" s="83"/>
      <c r="JV2" s="83"/>
      <c r="JW2" s="83"/>
      <c r="JX2" s="83"/>
      <c r="JY2" s="83"/>
      <c r="JZ2" s="83"/>
      <c r="KA2" s="83"/>
      <c r="KB2" s="83"/>
      <c r="KC2" s="83"/>
      <c r="KD2" s="83"/>
      <c r="KE2" s="83"/>
      <c r="KF2" s="83"/>
      <c r="KG2" s="83"/>
      <c r="KH2" s="83"/>
      <c r="KI2" s="83"/>
      <c r="KJ2" s="83"/>
      <c r="KK2" s="83"/>
      <c r="KL2" s="94"/>
      <c r="KM2" s="94"/>
      <c r="KN2" s="94"/>
      <c r="KO2" s="83"/>
      <c r="KP2" s="83"/>
      <c r="KQ2" s="83"/>
      <c r="KR2" s="83"/>
      <c r="KS2" s="83"/>
      <c r="KT2" s="83"/>
      <c r="KU2" s="83"/>
      <c r="KV2" s="83"/>
      <c r="KW2" s="83"/>
      <c r="KX2" s="83"/>
      <c r="KY2" s="83"/>
      <c r="KZ2" s="83"/>
      <c r="LA2" s="83"/>
      <c r="LB2" s="83"/>
      <c r="LC2" s="83"/>
      <c r="LD2" s="83"/>
      <c r="LE2" s="83"/>
      <c r="LF2" s="83"/>
      <c r="LG2" s="83"/>
      <c r="LH2" s="83"/>
      <c r="LI2" s="83"/>
      <c r="LJ2" s="83"/>
      <c r="LK2" s="83"/>
      <c r="LL2" s="83"/>
      <c r="LM2" s="83"/>
      <c r="LN2" s="83"/>
      <c r="LO2" s="83"/>
      <c r="LP2" s="83"/>
      <c r="LQ2" s="83"/>
      <c r="LR2" s="83"/>
      <c r="LS2" s="83"/>
      <c r="LT2" s="83"/>
      <c r="LU2" s="83"/>
      <c r="LV2" s="94"/>
      <c r="LW2" s="94"/>
      <c r="LX2" s="94"/>
      <c r="LY2" s="83"/>
      <c r="LZ2" s="83"/>
      <c r="MA2" s="83"/>
      <c r="MB2" s="83"/>
      <c r="MC2" s="83"/>
      <c r="MD2" s="83"/>
      <c r="ME2" s="83"/>
      <c r="MF2" s="83"/>
      <c r="MG2" s="83"/>
      <c r="MH2" s="83"/>
      <c r="MI2" s="83"/>
      <c r="MJ2" s="83"/>
      <c r="MK2" s="83"/>
      <c r="ML2" s="83"/>
      <c r="MM2" s="83"/>
      <c r="MN2" s="83"/>
      <c r="MO2" s="83"/>
      <c r="MP2" s="83"/>
      <c r="MQ2" s="83"/>
      <c r="MR2" s="83"/>
      <c r="MS2" s="83"/>
      <c r="MT2" s="83"/>
      <c r="MU2" s="83"/>
      <c r="MV2" s="83"/>
      <c r="MW2" s="83"/>
      <c r="MX2" s="83"/>
      <c r="MY2" s="83"/>
      <c r="MZ2" s="83"/>
      <c r="NA2" s="83"/>
      <c r="NB2" s="83"/>
      <c r="NC2" s="83"/>
      <c r="ND2" s="83"/>
      <c r="NE2" s="83"/>
      <c r="NF2" s="94"/>
      <c r="NG2" s="94"/>
      <c r="NH2" s="94"/>
      <c r="NI2" s="83"/>
      <c r="NJ2" s="83"/>
      <c r="NK2" s="83"/>
      <c r="NL2" s="83"/>
      <c r="NM2" s="83"/>
      <c r="NN2" s="83"/>
      <c r="NO2" s="83"/>
      <c r="NP2" s="83"/>
      <c r="NQ2" s="83"/>
      <c r="NR2" s="83"/>
      <c r="NS2" s="83"/>
      <c r="NT2" s="83"/>
      <c r="NU2" s="83"/>
      <c r="NV2" s="83"/>
      <c r="NW2" s="83"/>
      <c r="NX2" s="83"/>
      <c r="NY2" s="83"/>
      <c r="NZ2" s="83"/>
      <c r="OA2" s="83"/>
      <c r="OB2" s="83"/>
      <c r="OC2" s="83"/>
      <c r="OD2" s="83"/>
      <c r="OE2" s="83"/>
      <c r="OF2" s="83"/>
      <c r="OG2" s="83"/>
      <c r="OH2" s="83"/>
      <c r="OI2" s="83"/>
      <c r="OJ2" s="83"/>
      <c r="OK2" s="83"/>
      <c r="OL2" s="83"/>
      <c r="OM2" s="83"/>
      <c r="ON2" s="83"/>
      <c r="OO2" s="83"/>
      <c r="OP2" s="94"/>
      <c r="OQ2" s="94"/>
      <c r="OR2" s="94"/>
      <c r="OS2" s="83"/>
      <c r="OT2" s="83"/>
      <c r="OU2" s="83"/>
      <c r="OV2" s="83"/>
      <c r="OW2" s="83"/>
      <c r="OX2" s="83"/>
      <c r="OY2" s="83"/>
      <c r="OZ2" s="83"/>
      <c r="PA2" s="83"/>
      <c r="PB2" s="83"/>
      <c r="PC2" s="83"/>
      <c r="PD2" s="83"/>
      <c r="PE2" s="83"/>
      <c r="PF2" s="83"/>
      <c r="PG2" s="83"/>
      <c r="PH2" s="83"/>
      <c r="PI2" s="83"/>
      <c r="PJ2" s="83"/>
      <c r="PK2" s="83"/>
      <c r="PL2" s="83"/>
      <c r="PM2" s="83"/>
      <c r="PN2" s="83"/>
      <c r="PO2" s="83"/>
      <c r="PP2" s="83"/>
      <c r="PQ2" s="83"/>
      <c r="PR2" s="83"/>
      <c r="PS2" s="83"/>
      <c r="PT2" s="83"/>
      <c r="PU2" s="83"/>
      <c r="PV2" s="83"/>
      <c r="PW2" s="83"/>
      <c r="PX2" s="83"/>
      <c r="PY2" s="83"/>
      <c r="PZ2" s="94"/>
      <c r="QA2" s="94"/>
      <c r="QB2" s="94"/>
      <c r="QC2" s="83"/>
      <c r="QD2" s="83"/>
      <c r="QE2" s="83"/>
      <c r="QF2" s="83"/>
      <c r="QG2" s="83"/>
      <c r="QH2" s="83"/>
      <c r="QI2" s="83"/>
      <c r="QJ2" s="83"/>
      <c r="QK2" s="83"/>
      <c r="QL2" s="83"/>
      <c r="QM2" s="83"/>
      <c r="QN2" s="83"/>
      <c r="QO2" s="83"/>
      <c r="QP2" s="83"/>
      <c r="QQ2" s="83"/>
      <c r="QR2" s="83"/>
      <c r="QS2" s="83"/>
      <c r="QT2" s="83"/>
      <c r="QU2" s="83"/>
      <c r="QV2" s="83"/>
      <c r="QW2" s="83"/>
      <c r="QX2" s="83"/>
      <c r="QY2" s="83"/>
      <c r="QZ2" s="83"/>
      <c r="RA2" s="83"/>
      <c r="RB2" s="83"/>
      <c r="RC2" s="83"/>
      <c r="RD2" s="83"/>
      <c r="RE2" s="83"/>
      <c r="RF2" s="83"/>
      <c r="RG2" s="83"/>
      <c r="RH2" s="83"/>
      <c r="RI2" s="83"/>
      <c r="RJ2" s="94"/>
      <c r="RK2" s="94"/>
      <c r="RL2" s="94"/>
      <c r="RM2" s="83"/>
      <c r="RN2" s="83"/>
      <c r="RO2" s="83"/>
      <c r="RP2" s="83"/>
      <c r="RQ2" s="83"/>
      <c r="RR2" s="83"/>
      <c r="RS2" s="83"/>
      <c r="RT2" s="83"/>
      <c r="RU2" s="83"/>
      <c r="RV2" s="83"/>
      <c r="RW2" s="83"/>
      <c r="RX2" s="83"/>
      <c r="RY2" s="83"/>
      <c r="RZ2" s="83"/>
      <c r="SA2" s="83"/>
      <c r="SB2" s="83"/>
      <c r="SC2" s="83"/>
      <c r="SD2" s="83"/>
      <c r="SE2" s="83"/>
      <c r="SF2" s="83"/>
      <c r="SG2" s="83"/>
      <c r="SH2" s="83"/>
      <c r="SI2" s="83"/>
      <c r="SJ2" s="83"/>
      <c r="SK2" s="83"/>
      <c r="SL2" s="83"/>
      <c r="SM2" s="83"/>
      <c r="SN2" s="83"/>
      <c r="SO2" s="83"/>
      <c r="SP2" s="83"/>
      <c r="SQ2" s="83"/>
      <c r="SR2" s="83"/>
      <c r="SS2" s="83"/>
      <c r="ST2" s="94"/>
      <c r="SU2" s="94"/>
      <c r="SV2" s="94"/>
      <c r="SW2" s="83"/>
      <c r="SX2" s="83"/>
      <c r="SY2" s="83"/>
      <c r="SZ2" s="83"/>
      <c r="TA2" s="83"/>
      <c r="TB2" s="83"/>
      <c r="TC2" s="83"/>
      <c r="TD2" s="83"/>
      <c r="TE2" s="83"/>
      <c r="TF2" s="83"/>
      <c r="TG2" s="83"/>
      <c r="TH2" s="83"/>
      <c r="TI2" s="83"/>
      <c r="TJ2" s="83"/>
      <c r="TK2" s="83"/>
      <c r="TL2" s="83"/>
      <c r="TM2" s="83"/>
      <c r="TN2" s="83"/>
      <c r="TO2" s="83"/>
      <c r="TP2" s="83"/>
      <c r="TQ2" s="83"/>
      <c r="TR2" s="83"/>
      <c r="TS2" s="83"/>
      <c r="TT2" s="83"/>
      <c r="TU2" s="83"/>
      <c r="TV2" s="83"/>
      <c r="TW2" s="83"/>
      <c r="TX2" s="83"/>
      <c r="TY2" s="83"/>
      <c r="TZ2" s="83"/>
      <c r="UA2" s="83"/>
      <c r="UB2" s="83"/>
      <c r="UC2" s="83"/>
      <c r="UD2" s="94"/>
      <c r="UE2" s="94"/>
      <c r="UF2" s="94"/>
      <c r="UG2" s="83"/>
      <c r="UH2" s="83"/>
      <c r="UI2" s="83"/>
      <c r="UJ2" s="83"/>
      <c r="UK2" s="83"/>
      <c r="UL2" s="83"/>
      <c r="UM2" s="83"/>
      <c r="UN2" s="83"/>
      <c r="UO2" s="83"/>
      <c r="UP2" s="83"/>
      <c r="UQ2" s="83"/>
      <c r="UR2" s="83"/>
      <c r="US2" s="83"/>
      <c r="UT2" s="83"/>
      <c r="UU2" s="83"/>
      <c r="UV2" s="83"/>
      <c r="UW2" s="83"/>
      <c r="UX2" s="83"/>
      <c r="UY2" s="83"/>
      <c r="UZ2" s="83"/>
      <c r="VA2" s="83"/>
      <c r="VB2" s="83"/>
      <c r="VC2" s="83"/>
      <c r="VD2" s="83"/>
      <c r="VE2" s="83"/>
      <c r="VF2" s="83"/>
      <c r="VG2" s="83"/>
      <c r="VH2" s="83"/>
      <c r="VI2" s="83"/>
      <c r="VJ2" s="83"/>
      <c r="VK2" s="83"/>
      <c r="VL2" s="83"/>
      <c r="VM2" s="83"/>
      <c r="VN2" s="94"/>
      <c r="VO2" s="94"/>
      <c r="VP2" s="94"/>
      <c r="VQ2" s="83"/>
      <c r="VR2" s="83"/>
      <c r="VS2" s="83"/>
      <c r="VT2" s="83"/>
      <c r="VU2" s="83"/>
      <c r="VV2" s="83"/>
      <c r="VW2" s="83"/>
      <c r="VX2" s="83"/>
      <c r="VY2" s="83"/>
      <c r="VZ2" s="83"/>
      <c r="WA2" s="83"/>
      <c r="WB2" s="83"/>
      <c r="WC2" s="83"/>
      <c r="WD2" s="83"/>
      <c r="WE2" s="83"/>
      <c r="WF2" s="83"/>
      <c r="WG2" s="83"/>
      <c r="WH2" s="83"/>
      <c r="WI2" s="83"/>
      <c r="WJ2" s="83"/>
      <c r="WK2" s="83"/>
      <c r="WL2" s="83"/>
      <c r="WM2" s="83"/>
      <c r="WN2" s="83"/>
      <c r="WO2" s="83"/>
      <c r="WP2" s="83"/>
      <c r="WQ2" s="83"/>
      <c r="WR2" s="83"/>
      <c r="WS2" s="83"/>
      <c r="WT2" s="83"/>
      <c r="WU2" s="83"/>
      <c r="WV2" s="83"/>
      <c r="WW2" s="83"/>
      <c r="WX2" s="94"/>
      <c r="WY2" s="94"/>
      <c r="WZ2" s="94"/>
      <c r="XA2" s="83"/>
      <c r="XB2" s="83"/>
      <c r="XC2" s="83"/>
      <c r="XD2" s="83"/>
      <c r="XE2" s="83"/>
      <c r="XF2" s="83"/>
      <c r="XG2" s="83"/>
      <c r="XH2" s="83"/>
      <c r="XI2" s="83"/>
      <c r="XJ2" s="83"/>
      <c r="XK2" s="83"/>
      <c r="XL2" s="83"/>
      <c r="XM2" s="83"/>
      <c r="XN2" s="83"/>
      <c r="XO2" s="83"/>
      <c r="XP2" s="83"/>
      <c r="XQ2" s="83"/>
      <c r="XR2" s="83"/>
      <c r="XS2" s="83"/>
      <c r="XT2" s="83"/>
      <c r="XU2" s="83"/>
      <c r="XV2" s="83"/>
      <c r="XW2" s="83"/>
      <c r="XX2" s="83"/>
      <c r="XY2" s="83"/>
      <c r="XZ2" s="83"/>
      <c r="YA2" s="83"/>
      <c r="YB2" s="83"/>
      <c r="YC2" s="83"/>
      <c r="YD2" s="83"/>
      <c r="YE2" s="83"/>
      <c r="YF2" s="83"/>
      <c r="YG2" s="83"/>
      <c r="YH2" s="94"/>
      <c r="YI2" s="94"/>
      <c r="YJ2" s="94"/>
      <c r="YK2" s="83"/>
      <c r="YL2" s="83"/>
      <c r="YM2" s="83"/>
      <c r="YN2" s="83"/>
      <c r="YO2" s="83"/>
      <c r="YP2" s="83"/>
      <c r="YQ2" s="83"/>
      <c r="YR2" s="83"/>
      <c r="YS2" s="83"/>
      <c r="YT2" s="83"/>
      <c r="YU2" s="83"/>
      <c r="YV2" s="83"/>
      <c r="YW2" s="83"/>
      <c r="YX2" s="83"/>
      <c r="YY2" s="83"/>
      <c r="YZ2" s="83"/>
      <c r="ZA2" s="83"/>
      <c r="ZB2" s="83"/>
      <c r="ZC2" s="83"/>
      <c r="ZD2" s="83"/>
      <c r="ZE2" s="83"/>
      <c r="ZF2" s="83"/>
      <c r="ZG2" s="83"/>
      <c r="ZH2" s="83"/>
      <c r="ZI2" s="83"/>
      <c r="ZJ2" s="83"/>
      <c r="ZK2" s="83"/>
      <c r="ZL2" s="83"/>
      <c r="ZM2" s="83"/>
      <c r="ZN2" s="83"/>
      <c r="ZO2" s="83"/>
      <c r="ZP2" s="83"/>
      <c r="ZQ2" s="83"/>
      <c r="ZR2" s="94"/>
      <c r="ZS2" s="94"/>
      <c r="ZT2" s="94"/>
      <c r="ZU2" s="83"/>
      <c r="ZV2" s="83"/>
      <c r="ZW2" s="83"/>
      <c r="ZX2" s="83"/>
      <c r="ZY2" s="83"/>
      <c r="ZZ2" s="83"/>
      <c r="AAA2" s="83"/>
      <c r="AAB2" s="83"/>
      <c r="AAC2" s="83"/>
      <c r="AAD2" s="83"/>
      <c r="AAE2" s="83"/>
      <c r="AAF2" s="83"/>
      <c r="AAG2" s="83"/>
      <c r="AAH2" s="83"/>
      <c r="AAI2" s="83"/>
      <c r="AAJ2" s="83"/>
      <c r="AAK2" s="83"/>
      <c r="AAL2" s="83"/>
      <c r="AAM2" s="83"/>
      <c r="AAN2" s="83"/>
      <c r="AAO2" s="83"/>
      <c r="AAP2" s="83"/>
      <c r="AAQ2" s="83"/>
      <c r="AAR2" s="83"/>
      <c r="AAS2" s="83"/>
      <c r="AAT2" s="83"/>
      <c r="AAU2" s="83"/>
      <c r="AAV2" s="83"/>
      <c r="AAW2" s="83"/>
      <c r="AAX2" s="83"/>
      <c r="AAY2" s="83"/>
      <c r="AAZ2" s="83"/>
      <c r="ABA2" s="83"/>
      <c r="ABB2" s="94"/>
      <c r="ABC2" s="94"/>
      <c r="ABD2" s="94"/>
      <c r="ABE2" s="83"/>
      <c r="ABF2" s="83"/>
      <c r="ABG2" s="83"/>
      <c r="ABH2" s="83"/>
      <c r="ABI2" s="83"/>
      <c r="ABJ2" s="83"/>
      <c r="ABK2" s="83"/>
      <c r="ABL2" s="83"/>
      <c r="ABM2" s="83"/>
      <c r="ABN2" s="83"/>
      <c r="ABO2" s="83"/>
      <c r="ABP2" s="83"/>
      <c r="ABQ2" s="83"/>
      <c r="ABR2" s="83"/>
      <c r="ABS2" s="83"/>
      <c r="ABT2" s="83"/>
      <c r="ABU2" s="83"/>
      <c r="ABV2" s="83"/>
      <c r="ABW2" s="83"/>
      <c r="ABX2" s="83"/>
      <c r="ABY2" s="83"/>
      <c r="ABZ2" s="83"/>
      <c r="ACA2" s="83"/>
      <c r="ACB2" s="83"/>
      <c r="ACC2" s="83"/>
      <c r="ACD2" s="83"/>
      <c r="ACE2" s="83"/>
      <c r="ACF2" s="83"/>
      <c r="ACG2" s="83"/>
      <c r="ACH2" s="83"/>
      <c r="ACI2" s="83"/>
      <c r="ACJ2" s="83"/>
      <c r="ACK2" s="83"/>
    </row>
    <row r="3" spans="2:765" ht="14.45" customHeight="1" thickBot="1" x14ac:dyDescent="0.3">
      <c r="B3" s="104"/>
      <c r="C3" s="104"/>
      <c r="D3" s="104"/>
      <c r="E3" s="104"/>
      <c r="F3" s="104"/>
      <c r="G3" s="68"/>
      <c r="H3" s="104"/>
      <c r="J3" s="113">
        <f>DATE(An_Ref2,1,1)</f>
        <v>45292</v>
      </c>
      <c r="K3" s="114"/>
      <c r="L3" s="115"/>
      <c r="M3" s="84">
        <f>DATE(An_Ref2,2,1)</f>
        <v>45323</v>
      </c>
      <c r="N3" s="84"/>
      <c r="O3" s="112"/>
      <c r="P3" s="111">
        <f>DATE(An_Ref2,3,1)</f>
        <v>45352</v>
      </c>
      <c r="Q3" s="84"/>
      <c r="R3" s="112"/>
      <c r="S3" s="111">
        <f>DATE(An_Ref2,4,1)</f>
        <v>45383</v>
      </c>
      <c r="T3" s="84"/>
      <c r="U3" s="112"/>
      <c r="V3" s="111">
        <f>DATE(An_Ref2,5,1)</f>
        <v>45413</v>
      </c>
      <c r="W3" s="84"/>
      <c r="X3" s="112"/>
      <c r="Y3" s="111">
        <f>DATE(An_Ref2,6,1)</f>
        <v>45444</v>
      </c>
      <c r="Z3" s="84"/>
      <c r="AA3" s="112"/>
      <c r="AB3" s="111">
        <f>DATE(An_Ref2,7,1)</f>
        <v>45474</v>
      </c>
      <c r="AC3" s="84"/>
      <c r="AD3" s="112"/>
      <c r="AE3" s="111">
        <f>DATE(An_Ref2,8,1)</f>
        <v>45505</v>
      </c>
      <c r="AF3" s="84"/>
      <c r="AG3" s="112"/>
      <c r="AH3" s="111">
        <f>DATE(An_Ref2,9,1)</f>
        <v>45536</v>
      </c>
      <c r="AI3" s="84"/>
      <c r="AJ3" s="112"/>
      <c r="AK3" s="111">
        <f>DATE(An_Ref2,10,1)</f>
        <v>45566</v>
      </c>
      <c r="AL3" s="84"/>
      <c r="AM3" s="112"/>
      <c r="AN3" s="111">
        <f>DATE(An_Ref2,11,1)</f>
        <v>45597</v>
      </c>
      <c r="AO3" s="84"/>
      <c r="AP3" s="112"/>
      <c r="AQ3" s="111">
        <f>DATE(An_Ref2,12,1)</f>
        <v>45627</v>
      </c>
      <c r="AR3" s="84"/>
      <c r="AS3" s="112"/>
      <c r="AT3" s="100">
        <f>DATE((An_Ref2+1),1,1)</f>
        <v>45658</v>
      </c>
      <c r="AU3" s="101"/>
      <c r="AV3" s="102"/>
      <c r="AW3" s="91">
        <f>DATE((An_Ref2+1),2,1)</f>
        <v>45689</v>
      </c>
      <c r="AX3" s="92"/>
      <c r="AY3" s="93"/>
      <c r="AZ3" s="91">
        <f>DATE((An_Ref2+1),3,1)</f>
        <v>45717</v>
      </c>
      <c r="BA3" s="92"/>
      <c r="BB3" s="93"/>
      <c r="BC3" s="91">
        <f>DATE((An_Ref2+1),4,1)</f>
        <v>45748</v>
      </c>
      <c r="BD3" s="92"/>
      <c r="BE3" s="93"/>
      <c r="BF3" s="91">
        <f>DATE((An_Ref2+1),5,1)</f>
        <v>45778</v>
      </c>
      <c r="BG3" s="92"/>
      <c r="BH3" s="93"/>
      <c r="BI3" s="91">
        <f>DATE((An_Ref2+1),6,1)</f>
        <v>45809</v>
      </c>
      <c r="BJ3" s="92"/>
      <c r="BK3" s="93"/>
      <c r="BL3" s="91">
        <f>DATE((An_Ref2+1),7,1)</f>
        <v>45839</v>
      </c>
      <c r="BM3" s="92"/>
      <c r="BN3" s="93"/>
      <c r="BO3" s="91">
        <f>DATE((An_Ref2+1),8,1)</f>
        <v>45870</v>
      </c>
      <c r="BP3" s="92"/>
      <c r="BQ3" s="93"/>
      <c r="BR3" s="91">
        <f>DATE((An_Ref2+1),9,1)</f>
        <v>45901</v>
      </c>
      <c r="BS3" s="92"/>
      <c r="BT3" s="93"/>
      <c r="BU3" s="91">
        <f>DATE((An_Ref2+1),10,1)</f>
        <v>45931</v>
      </c>
      <c r="BV3" s="92"/>
      <c r="BW3" s="93"/>
      <c r="BX3" s="91">
        <f>DATE((An_Ref2+1),11,1)</f>
        <v>45962</v>
      </c>
      <c r="BY3" s="92"/>
      <c r="BZ3" s="93"/>
      <c r="CA3" s="91">
        <f>DATE((An_Ref2+1),12,1)</f>
        <v>45992</v>
      </c>
      <c r="CB3" s="92"/>
      <c r="CC3" s="93"/>
      <c r="CD3" s="83"/>
      <c r="CE3" s="83"/>
      <c r="CF3" s="83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3"/>
      <c r="DO3" s="83"/>
      <c r="DP3" s="83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4"/>
      <c r="EK3" s="84"/>
      <c r="EL3" s="84"/>
      <c r="EM3" s="84"/>
      <c r="EN3" s="84"/>
      <c r="EO3" s="84"/>
      <c r="EP3" s="84"/>
      <c r="EQ3" s="84"/>
      <c r="ER3" s="84"/>
      <c r="ES3" s="84"/>
      <c r="ET3" s="84"/>
      <c r="EU3" s="84"/>
      <c r="EV3" s="84"/>
      <c r="EW3" s="84"/>
      <c r="EX3" s="83"/>
      <c r="EY3" s="83"/>
      <c r="EZ3" s="83"/>
      <c r="FA3" s="84"/>
      <c r="FB3" s="84"/>
      <c r="FC3" s="84"/>
      <c r="FD3" s="84"/>
      <c r="FE3" s="84"/>
      <c r="FF3" s="84"/>
      <c r="FG3" s="84"/>
      <c r="FH3" s="84"/>
      <c r="FI3" s="84"/>
      <c r="FJ3" s="84"/>
      <c r="FK3" s="84"/>
      <c r="FL3" s="84"/>
      <c r="FM3" s="84"/>
      <c r="FN3" s="84"/>
      <c r="FO3" s="84"/>
      <c r="FP3" s="84"/>
      <c r="FQ3" s="84"/>
      <c r="FR3" s="84"/>
      <c r="FS3" s="84"/>
      <c r="FT3" s="84"/>
      <c r="FU3" s="84"/>
      <c r="FV3" s="84"/>
      <c r="FW3" s="84"/>
      <c r="FX3" s="84"/>
      <c r="FY3" s="84"/>
      <c r="FZ3" s="84"/>
      <c r="GA3" s="84"/>
      <c r="GB3" s="84"/>
      <c r="GC3" s="84"/>
      <c r="GD3" s="84"/>
      <c r="GE3" s="84"/>
      <c r="GF3" s="84"/>
      <c r="GG3" s="84"/>
      <c r="GH3" s="83"/>
      <c r="GI3" s="83"/>
      <c r="GJ3" s="83"/>
      <c r="GK3" s="84"/>
      <c r="GL3" s="84"/>
      <c r="GM3" s="84"/>
      <c r="GN3" s="84"/>
      <c r="GO3" s="84"/>
      <c r="GP3" s="84"/>
      <c r="GQ3" s="84"/>
      <c r="GR3" s="84"/>
      <c r="GS3" s="84"/>
      <c r="GT3" s="84"/>
      <c r="GU3" s="84"/>
      <c r="GV3" s="84"/>
      <c r="GW3" s="84"/>
      <c r="GX3" s="84"/>
      <c r="GY3" s="84"/>
      <c r="GZ3" s="84"/>
      <c r="HA3" s="84"/>
      <c r="HB3" s="84"/>
      <c r="HC3" s="84"/>
      <c r="HD3" s="84"/>
      <c r="HE3" s="84"/>
      <c r="HF3" s="84"/>
      <c r="HG3" s="84"/>
      <c r="HH3" s="84"/>
      <c r="HI3" s="84"/>
      <c r="HJ3" s="84"/>
      <c r="HK3" s="84"/>
      <c r="HL3" s="84"/>
      <c r="HM3" s="84"/>
      <c r="HN3" s="84"/>
      <c r="HO3" s="84"/>
      <c r="HP3" s="84"/>
      <c r="HQ3" s="84"/>
      <c r="HR3" s="83"/>
      <c r="HS3" s="83"/>
      <c r="HT3" s="83"/>
      <c r="HU3" s="84"/>
      <c r="HV3" s="84"/>
      <c r="HW3" s="84"/>
      <c r="HX3" s="84"/>
      <c r="HY3" s="84"/>
      <c r="HZ3" s="84"/>
      <c r="IA3" s="84"/>
      <c r="IB3" s="84"/>
      <c r="IC3" s="84"/>
      <c r="ID3" s="84"/>
      <c r="IE3" s="84"/>
      <c r="IF3" s="84"/>
      <c r="IG3" s="84"/>
      <c r="IH3" s="84"/>
      <c r="II3" s="84"/>
      <c r="IJ3" s="84"/>
      <c r="IK3" s="84"/>
      <c r="IL3" s="84"/>
      <c r="IM3" s="84"/>
      <c r="IN3" s="84"/>
      <c r="IO3" s="84"/>
      <c r="IP3" s="84"/>
      <c r="IQ3" s="84"/>
      <c r="IR3" s="84"/>
      <c r="IS3" s="84"/>
      <c r="IT3" s="84"/>
      <c r="IU3" s="84"/>
      <c r="IV3" s="84"/>
      <c r="IW3" s="84"/>
      <c r="IX3" s="84"/>
      <c r="IY3" s="84"/>
      <c r="IZ3" s="84"/>
      <c r="JA3" s="84"/>
      <c r="JB3" s="83"/>
      <c r="JC3" s="83"/>
      <c r="JD3" s="83"/>
      <c r="JE3" s="84"/>
      <c r="JF3" s="84"/>
      <c r="JG3" s="84"/>
      <c r="JH3" s="84"/>
      <c r="JI3" s="84"/>
      <c r="JJ3" s="84"/>
      <c r="JK3" s="84"/>
      <c r="JL3" s="84"/>
      <c r="JM3" s="84"/>
      <c r="JN3" s="84"/>
      <c r="JO3" s="84"/>
      <c r="JP3" s="84"/>
      <c r="JQ3" s="84"/>
      <c r="JR3" s="84"/>
      <c r="JS3" s="84"/>
      <c r="JT3" s="84"/>
      <c r="JU3" s="84"/>
      <c r="JV3" s="84"/>
      <c r="JW3" s="84"/>
      <c r="JX3" s="84"/>
      <c r="JY3" s="84"/>
      <c r="JZ3" s="84"/>
      <c r="KA3" s="84"/>
      <c r="KB3" s="84"/>
      <c r="KC3" s="84"/>
      <c r="KD3" s="84"/>
      <c r="KE3" s="84"/>
      <c r="KF3" s="84"/>
      <c r="KG3" s="84"/>
      <c r="KH3" s="84"/>
      <c r="KI3" s="84"/>
      <c r="KJ3" s="84"/>
      <c r="KK3" s="84"/>
      <c r="KL3" s="83"/>
      <c r="KM3" s="83"/>
      <c r="KN3" s="83"/>
      <c r="KO3" s="84"/>
      <c r="KP3" s="84"/>
      <c r="KQ3" s="84"/>
      <c r="KR3" s="84"/>
      <c r="KS3" s="84"/>
      <c r="KT3" s="84"/>
      <c r="KU3" s="84"/>
      <c r="KV3" s="84"/>
      <c r="KW3" s="84"/>
      <c r="KX3" s="84"/>
      <c r="KY3" s="84"/>
      <c r="KZ3" s="84"/>
      <c r="LA3" s="84"/>
      <c r="LB3" s="84"/>
      <c r="LC3" s="84"/>
      <c r="LD3" s="84"/>
      <c r="LE3" s="84"/>
      <c r="LF3" s="84"/>
      <c r="LG3" s="84"/>
      <c r="LH3" s="84"/>
      <c r="LI3" s="84"/>
      <c r="LJ3" s="84"/>
      <c r="LK3" s="84"/>
      <c r="LL3" s="84"/>
      <c r="LM3" s="84"/>
      <c r="LN3" s="84"/>
      <c r="LO3" s="84"/>
      <c r="LP3" s="84"/>
      <c r="LQ3" s="84"/>
      <c r="LR3" s="84"/>
      <c r="LS3" s="84"/>
      <c r="LT3" s="84"/>
      <c r="LU3" s="84"/>
      <c r="LV3" s="83"/>
      <c r="LW3" s="83"/>
      <c r="LX3" s="83"/>
      <c r="LY3" s="84"/>
      <c r="LZ3" s="84"/>
      <c r="MA3" s="84"/>
      <c r="MB3" s="84"/>
      <c r="MC3" s="84"/>
      <c r="MD3" s="84"/>
      <c r="ME3" s="84"/>
      <c r="MF3" s="84"/>
      <c r="MG3" s="84"/>
      <c r="MH3" s="84"/>
      <c r="MI3" s="84"/>
      <c r="MJ3" s="84"/>
      <c r="MK3" s="84"/>
      <c r="ML3" s="84"/>
      <c r="MM3" s="84"/>
      <c r="MN3" s="84"/>
      <c r="MO3" s="84"/>
      <c r="MP3" s="84"/>
      <c r="MQ3" s="84"/>
      <c r="MR3" s="84"/>
      <c r="MS3" s="84"/>
      <c r="MT3" s="84"/>
      <c r="MU3" s="84"/>
      <c r="MV3" s="84"/>
      <c r="MW3" s="84"/>
      <c r="MX3" s="84"/>
      <c r="MY3" s="84"/>
      <c r="MZ3" s="84"/>
      <c r="NA3" s="84"/>
      <c r="NB3" s="84"/>
      <c r="NC3" s="84"/>
      <c r="ND3" s="84"/>
      <c r="NE3" s="84"/>
      <c r="NF3" s="83"/>
      <c r="NG3" s="83"/>
      <c r="NH3" s="83"/>
      <c r="NI3" s="84"/>
      <c r="NJ3" s="84"/>
      <c r="NK3" s="84"/>
      <c r="NL3" s="84"/>
      <c r="NM3" s="84"/>
      <c r="NN3" s="84"/>
      <c r="NO3" s="84"/>
      <c r="NP3" s="84"/>
      <c r="NQ3" s="84"/>
      <c r="NR3" s="84"/>
      <c r="NS3" s="84"/>
      <c r="NT3" s="84"/>
      <c r="NU3" s="84"/>
      <c r="NV3" s="84"/>
      <c r="NW3" s="84"/>
      <c r="NX3" s="84"/>
      <c r="NY3" s="84"/>
      <c r="NZ3" s="84"/>
      <c r="OA3" s="84"/>
      <c r="OB3" s="84"/>
      <c r="OC3" s="84"/>
      <c r="OD3" s="84"/>
      <c r="OE3" s="84"/>
      <c r="OF3" s="84"/>
      <c r="OG3" s="84"/>
      <c r="OH3" s="84"/>
      <c r="OI3" s="84"/>
      <c r="OJ3" s="84"/>
      <c r="OK3" s="84"/>
      <c r="OL3" s="84"/>
      <c r="OM3" s="84"/>
      <c r="ON3" s="84"/>
      <c r="OO3" s="84"/>
      <c r="OP3" s="83"/>
      <c r="OQ3" s="83"/>
      <c r="OR3" s="83"/>
      <c r="OS3" s="84"/>
      <c r="OT3" s="84"/>
      <c r="OU3" s="84"/>
      <c r="OV3" s="84"/>
      <c r="OW3" s="84"/>
      <c r="OX3" s="84"/>
      <c r="OY3" s="84"/>
      <c r="OZ3" s="84"/>
      <c r="PA3" s="84"/>
      <c r="PB3" s="84"/>
      <c r="PC3" s="84"/>
      <c r="PD3" s="84"/>
      <c r="PE3" s="84"/>
      <c r="PF3" s="84"/>
      <c r="PG3" s="84"/>
      <c r="PH3" s="84"/>
      <c r="PI3" s="84"/>
      <c r="PJ3" s="84"/>
      <c r="PK3" s="84"/>
      <c r="PL3" s="84"/>
      <c r="PM3" s="84"/>
      <c r="PN3" s="84"/>
      <c r="PO3" s="84"/>
      <c r="PP3" s="84"/>
      <c r="PQ3" s="84"/>
      <c r="PR3" s="84"/>
      <c r="PS3" s="84"/>
      <c r="PT3" s="84"/>
      <c r="PU3" s="84"/>
      <c r="PV3" s="84"/>
      <c r="PW3" s="84"/>
      <c r="PX3" s="84"/>
      <c r="PY3" s="84"/>
      <c r="PZ3" s="83"/>
      <c r="QA3" s="83"/>
      <c r="QB3" s="83"/>
      <c r="QC3" s="84"/>
      <c r="QD3" s="84"/>
      <c r="QE3" s="84"/>
      <c r="QF3" s="84"/>
      <c r="QG3" s="84"/>
      <c r="QH3" s="84"/>
      <c r="QI3" s="84"/>
      <c r="QJ3" s="84"/>
      <c r="QK3" s="84"/>
      <c r="QL3" s="84"/>
      <c r="QM3" s="84"/>
      <c r="QN3" s="84"/>
      <c r="QO3" s="84"/>
      <c r="QP3" s="84"/>
      <c r="QQ3" s="84"/>
      <c r="QR3" s="84"/>
      <c r="QS3" s="84"/>
      <c r="QT3" s="84"/>
      <c r="QU3" s="84"/>
      <c r="QV3" s="84"/>
      <c r="QW3" s="84"/>
      <c r="QX3" s="84"/>
      <c r="QY3" s="84"/>
      <c r="QZ3" s="84"/>
      <c r="RA3" s="84"/>
      <c r="RB3" s="84"/>
      <c r="RC3" s="84"/>
      <c r="RD3" s="84"/>
      <c r="RE3" s="84"/>
      <c r="RF3" s="84"/>
      <c r="RG3" s="84"/>
      <c r="RH3" s="84"/>
      <c r="RI3" s="84"/>
      <c r="RJ3" s="83"/>
      <c r="RK3" s="83"/>
      <c r="RL3" s="83"/>
      <c r="RM3" s="84"/>
      <c r="RN3" s="84"/>
      <c r="RO3" s="84"/>
      <c r="RP3" s="84"/>
      <c r="RQ3" s="84"/>
      <c r="RR3" s="84"/>
      <c r="RS3" s="84"/>
      <c r="RT3" s="84"/>
      <c r="RU3" s="84"/>
      <c r="RV3" s="84"/>
      <c r="RW3" s="84"/>
      <c r="RX3" s="84"/>
      <c r="RY3" s="84"/>
      <c r="RZ3" s="84"/>
      <c r="SA3" s="84"/>
      <c r="SB3" s="84"/>
      <c r="SC3" s="84"/>
      <c r="SD3" s="84"/>
      <c r="SE3" s="84"/>
      <c r="SF3" s="84"/>
      <c r="SG3" s="84"/>
      <c r="SH3" s="84"/>
      <c r="SI3" s="84"/>
      <c r="SJ3" s="84"/>
      <c r="SK3" s="84"/>
      <c r="SL3" s="84"/>
      <c r="SM3" s="84"/>
      <c r="SN3" s="84"/>
      <c r="SO3" s="84"/>
      <c r="SP3" s="84"/>
      <c r="SQ3" s="84"/>
      <c r="SR3" s="84"/>
      <c r="SS3" s="84"/>
      <c r="ST3" s="83"/>
      <c r="SU3" s="83"/>
      <c r="SV3" s="83"/>
      <c r="SW3" s="84"/>
      <c r="SX3" s="84"/>
      <c r="SY3" s="84"/>
      <c r="SZ3" s="84"/>
      <c r="TA3" s="84"/>
      <c r="TB3" s="84"/>
      <c r="TC3" s="84"/>
      <c r="TD3" s="84"/>
      <c r="TE3" s="84"/>
      <c r="TF3" s="84"/>
      <c r="TG3" s="84"/>
      <c r="TH3" s="84"/>
      <c r="TI3" s="84"/>
      <c r="TJ3" s="84"/>
      <c r="TK3" s="84"/>
      <c r="TL3" s="84"/>
      <c r="TM3" s="84"/>
      <c r="TN3" s="84"/>
      <c r="TO3" s="84"/>
      <c r="TP3" s="84"/>
      <c r="TQ3" s="84"/>
      <c r="TR3" s="84"/>
      <c r="TS3" s="84"/>
      <c r="TT3" s="84"/>
      <c r="TU3" s="84"/>
      <c r="TV3" s="84"/>
      <c r="TW3" s="84"/>
      <c r="TX3" s="84"/>
      <c r="TY3" s="84"/>
      <c r="TZ3" s="84"/>
      <c r="UA3" s="84"/>
      <c r="UB3" s="84"/>
      <c r="UC3" s="84"/>
      <c r="UD3" s="83"/>
      <c r="UE3" s="83"/>
      <c r="UF3" s="83"/>
      <c r="UG3" s="84"/>
      <c r="UH3" s="84"/>
      <c r="UI3" s="84"/>
      <c r="UJ3" s="84"/>
      <c r="UK3" s="84"/>
      <c r="UL3" s="84"/>
      <c r="UM3" s="84"/>
      <c r="UN3" s="84"/>
      <c r="UO3" s="84"/>
      <c r="UP3" s="84"/>
      <c r="UQ3" s="84"/>
      <c r="UR3" s="84"/>
      <c r="US3" s="84"/>
      <c r="UT3" s="84"/>
      <c r="UU3" s="84"/>
      <c r="UV3" s="84"/>
      <c r="UW3" s="84"/>
      <c r="UX3" s="84"/>
      <c r="UY3" s="84"/>
      <c r="UZ3" s="84"/>
      <c r="VA3" s="84"/>
      <c r="VB3" s="84"/>
      <c r="VC3" s="84"/>
      <c r="VD3" s="84"/>
      <c r="VE3" s="84"/>
      <c r="VF3" s="84"/>
      <c r="VG3" s="84"/>
      <c r="VH3" s="84"/>
      <c r="VI3" s="84"/>
      <c r="VJ3" s="84"/>
      <c r="VK3" s="84"/>
      <c r="VL3" s="84"/>
      <c r="VM3" s="84"/>
      <c r="VN3" s="83"/>
      <c r="VO3" s="83"/>
      <c r="VP3" s="83"/>
      <c r="VQ3" s="84"/>
      <c r="VR3" s="84"/>
      <c r="VS3" s="84"/>
      <c r="VT3" s="84"/>
      <c r="VU3" s="84"/>
      <c r="VV3" s="84"/>
      <c r="VW3" s="84"/>
      <c r="VX3" s="84"/>
      <c r="VY3" s="84"/>
      <c r="VZ3" s="84"/>
      <c r="WA3" s="84"/>
      <c r="WB3" s="84"/>
      <c r="WC3" s="84"/>
      <c r="WD3" s="84"/>
      <c r="WE3" s="84"/>
      <c r="WF3" s="84"/>
      <c r="WG3" s="84"/>
      <c r="WH3" s="84"/>
      <c r="WI3" s="84"/>
      <c r="WJ3" s="84"/>
      <c r="WK3" s="84"/>
      <c r="WL3" s="84"/>
      <c r="WM3" s="84"/>
      <c r="WN3" s="84"/>
      <c r="WO3" s="84"/>
      <c r="WP3" s="84"/>
      <c r="WQ3" s="84"/>
      <c r="WR3" s="84"/>
      <c r="WS3" s="84"/>
      <c r="WT3" s="84"/>
      <c r="WU3" s="84"/>
      <c r="WV3" s="84"/>
      <c r="WW3" s="84"/>
      <c r="WX3" s="83"/>
      <c r="WY3" s="83"/>
      <c r="WZ3" s="83"/>
      <c r="XA3" s="84"/>
      <c r="XB3" s="84"/>
      <c r="XC3" s="84"/>
      <c r="XD3" s="84"/>
      <c r="XE3" s="84"/>
      <c r="XF3" s="84"/>
      <c r="XG3" s="84"/>
      <c r="XH3" s="84"/>
      <c r="XI3" s="84"/>
      <c r="XJ3" s="84"/>
      <c r="XK3" s="84"/>
      <c r="XL3" s="84"/>
      <c r="XM3" s="84"/>
      <c r="XN3" s="84"/>
      <c r="XO3" s="84"/>
      <c r="XP3" s="84"/>
      <c r="XQ3" s="84"/>
      <c r="XR3" s="84"/>
      <c r="XS3" s="84"/>
      <c r="XT3" s="84"/>
      <c r="XU3" s="84"/>
      <c r="XV3" s="84"/>
      <c r="XW3" s="84"/>
      <c r="XX3" s="84"/>
      <c r="XY3" s="84"/>
      <c r="XZ3" s="84"/>
      <c r="YA3" s="84"/>
      <c r="YB3" s="84"/>
      <c r="YC3" s="84"/>
      <c r="YD3" s="84"/>
      <c r="YE3" s="84"/>
      <c r="YF3" s="84"/>
      <c r="YG3" s="84"/>
      <c r="YH3" s="83"/>
      <c r="YI3" s="83"/>
      <c r="YJ3" s="83"/>
      <c r="YK3" s="84"/>
      <c r="YL3" s="84"/>
      <c r="YM3" s="84"/>
      <c r="YN3" s="84"/>
      <c r="YO3" s="84"/>
      <c r="YP3" s="84"/>
      <c r="YQ3" s="84"/>
      <c r="YR3" s="84"/>
      <c r="YS3" s="84"/>
      <c r="YT3" s="84"/>
      <c r="YU3" s="84"/>
      <c r="YV3" s="84"/>
      <c r="YW3" s="84"/>
      <c r="YX3" s="84"/>
      <c r="YY3" s="84"/>
      <c r="YZ3" s="84"/>
      <c r="ZA3" s="84"/>
      <c r="ZB3" s="84"/>
      <c r="ZC3" s="84"/>
      <c r="ZD3" s="84"/>
      <c r="ZE3" s="84"/>
      <c r="ZF3" s="84"/>
      <c r="ZG3" s="84"/>
      <c r="ZH3" s="84"/>
      <c r="ZI3" s="84"/>
      <c r="ZJ3" s="84"/>
      <c r="ZK3" s="84"/>
      <c r="ZL3" s="84"/>
      <c r="ZM3" s="84"/>
      <c r="ZN3" s="84"/>
      <c r="ZO3" s="84"/>
      <c r="ZP3" s="84"/>
      <c r="ZQ3" s="84"/>
      <c r="ZR3" s="83"/>
      <c r="ZS3" s="83"/>
      <c r="ZT3" s="83"/>
      <c r="ZU3" s="84"/>
      <c r="ZV3" s="84"/>
      <c r="ZW3" s="84"/>
      <c r="ZX3" s="84"/>
      <c r="ZY3" s="84"/>
      <c r="ZZ3" s="84"/>
      <c r="AAA3" s="84"/>
      <c r="AAB3" s="84"/>
      <c r="AAC3" s="84"/>
      <c r="AAD3" s="84"/>
      <c r="AAE3" s="84"/>
      <c r="AAF3" s="84"/>
      <c r="AAG3" s="84"/>
      <c r="AAH3" s="84"/>
      <c r="AAI3" s="84"/>
      <c r="AAJ3" s="84"/>
      <c r="AAK3" s="84"/>
      <c r="AAL3" s="84"/>
      <c r="AAM3" s="84"/>
      <c r="AAN3" s="84"/>
      <c r="AAO3" s="84"/>
      <c r="AAP3" s="84"/>
      <c r="AAQ3" s="84"/>
      <c r="AAR3" s="84"/>
      <c r="AAS3" s="84"/>
      <c r="AAT3" s="84"/>
      <c r="AAU3" s="84"/>
      <c r="AAV3" s="84"/>
      <c r="AAW3" s="84"/>
      <c r="AAX3" s="84"/>
      <c r="AAY3" s="84"/>
      <c r="AAZ3" s="84"/>
      <c r="ABA3" s="84"/>
      <c r="ABB3" s="83"/>
      <c r="ABC3" s="83"/>
      <c r="ABD3" s="83"/>
      <c r="ABE3" s="84"/>
      <c r="ABF3" s="84"/>
      <c r="ABG3" s="84"/>
      <c r="ABH3" s="84"/>
      <c r="ABI3" s="84"/>
      <c r="ABJ3" s="84"/>
      <c r="ABK3" s="84"/>
      <c r="ABL3" s="84"/>
      <c r="ABM3" s="84"/>
      <c r="ABN3" s="84"/>
      <c r="ABO3" s="84"/>
      <c r="ABP3" s="84"/>
      <c r="ABQ3" s="84"/>
      <c r="ABR3" s="84"/>
      <c r="ABS3" s="84"/>
      <c r="ABT3" s="84"/>
      <c r="ABU3" s="84"/>
      <c r="ABV3" s="84"/>
      <c r="ABW3" s="84"/>
      <c r="ABX3" s="84"/>
      <c r="ABY3" s="84"/>
      <c r="ABZ3" s="84"/>
      <c r="ACA3" s="84"/>
      <c r="ACB3" s="84"/>
      <c r="ACC3" s="84"/>
      <c r="ACD3" s="84"/>
      <c r="ACE3" s="84"/>
      <c r="ACF3" s="84"/>
      <c r="ACG3" s="84"/>
      <c r="ACH3" s="84"/>
      <c r="ACI3" s="84"/>
      <c r="ACJ3" s="84"/>
      <c r="ACK3" s="84"/>
    </row>
    <row r="4" spans="2:765" ht="14.45" customHeight="1" x14ac:dyDescent="0.25">
      <c r="B4" s="123"/>
      <c r="C4" s="43"/>
      <c r="E4" s="124"/>
      <c r="F4" s="124"/>
      <c r="G4" s="76"/>
      <c r="H4" s="124"/>
      <c r="J4" s="37">
        <f>J3</f>
        <v>45292</v>
      </c>
      <c r="K4" s="11" t="str">
        <f ca="1">IFERROR(OFFSET(Bdd!$AB$3,MOD(J4+1,14),$F$26),"")</f>
        <v>M</v>
      </c>
      <c r="L4" s="28"/>
      <c r="M4" s="10">
        <f>M3</f>
        <v>45323</v>
      </c>
      <c r="N4" s="11" t="str">
        <f ca="1">IFERROR(OFFSET(Bdd!$AB$3,MOD(M4+1,14),$F$26),"")</f>
        <v>M</v>
      </c>
      <c r="O4" s="28"/>
      <c r="P4" s="10">
        <f>P3</f>
        <v>45352</v>
      </c>
      <c r="Q4" s="11" t="str">
        <f ca="1">IFERROR(OFFSET(Bdd!$AB$3,MOD(P4+1,14),$F$26),"")</f>
        <v>M</v>
      </c>
      <c r="R4" s="28"/>
      <c r="S4" s="10">
        <f>S3</f>
        <v>45383</v>
      </c>
      <c r="T4" s="11" t="str">
        <f ca="1">IFERROR(OFFSET(Bdd!$AB$3,MOD(S4+1,14),$F$26),"")</f>
        <v>AM</v>
      </c>
      <c r="U4" s="28"/>
      <c r="V4" s="10">
        <f>V3</f>
        <v>45413</v>
      </c>
      <c r="W4" s="11" t="str">
        <f ca="1">IFERROR(OFFSET(Bdd!$AB$3,MOD(V4+1,14),$F$26),"")</f>
        <v>AM</v>
      </c>
      <c r="X4" s="28"/>
      <c r="Y4" s="10">
        <f>Y3</f>
        <v>45444</v>
      </c>
      <c r="Z4" s="11">
        <f ca="1">IFERROR(OFFSET(Bdd!$AB$3,MOD(Y4+1,14),$F$26),"")</f>
        <v>0</v>
      </c>
      <c r="AA4" s="28"/>
      <c r="AB4" s="10">
        <f>AB3</f>
        <v>45474</v>
      </c>
      <c r="AC4" s="11" t="str">
        <f ca="1">IFERROR(OFFSET(Bdd!$AB$3,MOD(AB4+1,14),$F$26),"")</f>
        <v>M</v>
      </c>
      <c r="AD4" s="28"/>
      <c r="AE4" s="10">
        <f>AE3</f>
        <v>45505</v>
      </c>
      <c r="AF4" s="11" t="str">
        <f ca="1">IFERROR(OFFSET(Bdd!$AB$3,MOD(AE4+1,14),$F$26),"")</f>
        <v>M</v>
      </c>
      <c r="AG4" s="28">
        <v>0</v>
      </c>
      <c r="AH4" s="10">
        <f>AH3</f>
        <v>45536</v>
      </c>
      <c r="AI4" s="11">
        <f ca="1">IFERROR(OFFSET(Bdd!$AB$3,MOD(AH4+1,14),$F$26),"")</f>
        <v>0</v>
      </c>
      <c r="AJ4" s="28">
        <v>0</v>
      </c>
      <c r="AK4" s="10">
        <f>AK3</f>
        <v>45566</v>
      </c>
      <c r="AL4" s="11" t="str">
        <f ca="1">IFERROR(OFFSET(Bdd!$AB$3,MOD(AK4+1,14),$F$26),"")</f>
        <v>AM</v>
      </c>
      <c r="AM4" s="28">
        <v>0</v>
      </c>
      <c r="AN4" s="10">
        <f>AN3</f>
        <v>45597</v>
      </c>
      <c r="AO4" s="11" t="str">
        <f ca="1">IFERROR(OFFSET(Bdd!$AB$3,MOD(AN4+1,14),$F$26),"")</f>
        <v>AM</v>
      </c>
      <c r="AP4" s="28">
        <v>0</v>
      </c>
      <c r="AQ4" s="10">
        <f>AQ3</f>
        <v>45627</v>
      </c>
      <c r="AR4" s="11">
        <f ca="1">IFERROR(OFFSET(Bdd!$AB$3,MOD(AQ4+1,14),$F$26),"")</f>
        <v>0</v>
      </c>
      <c r="AS4" s="12">
        <v>0</v>
      </c>
      <c r="AT4" s="10">
        <f t="shared" ref="AT4" si="0">AT3</f>
        <v>45658</v>
      </c>
      <c r="AU4" s="11" t="str">
        <f ca="1">IFERROR(OFFSET(Bdd!$AB$3,MOD(AT4+1,14),$F$26),"")</f>
        <v>M</v>
      </c>
      <c r="AV4" s="28">
        <v>0</v>
      </c>
      <c r="AW4" s="10">
        <f t="shared" ref="AW4" si="1">AW3</f>
        <v>45689</v>
      </c>
      <c r="AX4" s="11">
        <f ca="1">IFERROR(OFFSET(Bdd!$AB$3,MOD(AW4+1,14),$F$26),"")</f>
        <v>0</v>
      </c>
      <c r="AY4" s="28">
        <v>0</v>
      </c>
      <c r="AZ4" s="10">
        <f t="shared" ref="AZ4" si="2">AZ3</f>
        <v>45717</v>
      </c>
      <c r="BA4" s="11">
        <f ca="1">IFERROR(OFFSET(Bdd!$AB$3,MOD(AZ4+1,14),$F$26),"")</f>
        <v>0</v>
      </c>
      <c r="BB4" s="28">
        <v>0</v>
      </c>
      <c r="BC4" s="10">
        <f t="shared" ref="BC4" si="3">BC3</f>
        <v>45748</v>
      </c>
      <c r="BD4" s="11" t="str">
        <f ca="1">IFERROR(OFFSET(Bdd!$AB$3,MOD(BC4+1,14),$F$26),"")</f>
        <v>AM</v>
      </c>
      <c r="BE4" s="28">
        <v>0</v>
      </c>
      <c r="BF4" s="10">
        <f t="shared" ref="BF4" si="4">BF3</f>
        <v>45778</v>
      </c>
      <c r="BG4" s="11" t="str">
        <f ca="1">IFERROR(OFFSET(Bdd!$AB$3,MOD(BF4+1,14),$F$26),"")</f>
        <v>AM</v>
      </c>
      <c r="BH4" s="28">
        <v>0</v>
      </c>
      <c r="BI4" s="10">
        <f t="shared" ref="BI4" si="5">BI3</f>
        <v>45809</v>
      </c>
      <c r="BJ4" s="11">
        <f ca="1">IFERROR(OFFSET(Bdd!$AB$3,MOD(BI4+1,14),$F$26),"")</f>
        <v>0</v>
      </c>
      <c r="BK4" s="28">
        <v>0</v>
      </c>
      <c r="BL4" s="10">
        <f t="shared" ref="BL4" si="6">BL3</f>
        <v>45839</v>
      </c>
      <c r="BM4" s="11" t="str">
        <f ca="1">IFERROR(OFFSET(Bdd!$AB$3,MOD(BL4+1,14),$F$26),"")</f>
        <v>M</v>
      </c>
      <c r="BN4" s="28">
        <v>0</v>
      </c>
      <c r="BO4" s="10">
        <f t="shared" ref="BO4" si="7">BO3</f>
        <v>45870</v>
      </c>
      <c r="BP4" s="11" t="str">
        <f ca="1">IFERROR(OFFSET(Bdd!$AB$3,MOD(BO4+1,14),$F$26),"")</f>
        <v>M</v>
      </c>
      <c r="BQ4" s="28">
        <v>0</v>
      </c>
      <c r="BR4" s="10">
        <f t="shared" ref="BR4" si="8">BR3</f>
        <v>45901</v>
      </c>
      <c r="BS4" s="11" t="str">
        <f ca="1">IFERROR(OFFSET(Bdd!$AB$3,MOD(BR4+1,14),$F$26),"")</f>
        <v>AM</v>
      </c>
      <c r="BT4" s="28">
        <v>0</v>
      </c>
      <c r="BU4" s="10">
        <f t="shared" ref="BU4" si="9">BU3</f>
        <v>45931</v>
      </c>
      <c r="BV4" s="11" t="str">
        <f ca="1">IFERROR(OFFSET(Bdd!$AB$3,MOD(BU4+1,14),$F$26),"")</f>
        <v>AM</v>
      </c>
      <c r="BW4" s="28">
        <v>0</v>
      </c>
      <c r="BX4" s="10">
        <f t="shared" ref="BX4" si="10">BX3</f>
        <v>45962</v>
      </c>
      <c r="BY4" s="11">
        <f ca="1">IFERROR(OFFSET(Bdd!$AB$3,MOD(BX4+1,14),$F$26),"")</f>
        <v>0</v>
      </c>
      <c r="BZ4" s="28">
        <v>0</v>
      </c>
      <c r="CA4" s="10">
        <f t="shared" ref="CA4" si="11">CA3</f>
        <v>45992</v>
      </c>
      <c r="CB4" s="11" t="str">
        <f ca="1">IFERROR(OFFSET(Bdd!$AB$3,MOD(CA4+1,14),$F$26),"")</f>
        <v>M</v>
      </c>
      <c r="CC4" s="12">
        <v>0</v>
      </c>
      <c r="CD4" s="31"/>
      <c r="CE4" s="38"/>
      <c r="CF4" s="32"/>
      <c r="CG4" s="32"/>
      <c r="CH4" s="38"/>
      <c r="CI4" s="32"/>
      <c r="CJ4" s="31"/>
      <c r="CK4" s="38"/>
      <c r="CL4" s="32"/>
      <c r="CM4" s="31"/>
      <c r="CN4" s="38"/>
      <c r="CO4" s="32"/>
      <c r="CP4" s="31"/>
      <c r="CQ4" s="38"/>
      <c r="CR4" s="32"/>
      <c r="CS4" s="31"/>
      <c r="CT4" s="38"/>
      <c r="CU4" s="32"/>
      <c r="CV4" s="31"/>
      <c r="CW4" s="38"/>
      <c r="CX4" s="32"/>
      <c r="CY4" s="31"/>
      <c r="CZ4" s="38"/>
      <c r="DA4" s="32"/>
      <c r="DB4" s="31"/>
      <c r="DC4" s="38"/>
      <c r="DD4" s="32"/>
      <c r="DE4" s="31"/>
      <c r="DF4" s="38"/>
      <c r="DG4" s="32"/>
      <c r="DH4" s="31"/>
      <c r="DI4" s="38"/>
      <c r="DJ4" s="32"/>
      <c r="DK4" s="31"/>
      <c r="DL4" s="38"/>
      <c r="DM4" s="32"/>
      <c r="DN4" s="31"/>
      <c r="DO4" s="38"/>
      <c r="DP4" s="32"/>
      <c r="DQ4" s="31"/>
      <c r="DR4" s="38"/>
      <c r="DS4" s="32"/>
      <c r="DT4" s="31"/>
      <c r="DU4" s="38"/>
      <c r="DV4" s="32"/>
      <c r="DW4" s="31"/>
      <c r="DX4" s="38"/>
      <c r="DY4" s="32"/>
      <c r="DZ4" s="31"/>
      <c r="EA4" s="38"/>
      <c r="EB4" s="32"/>
      <c r="EC4" s="31"/>
      <c r="ED4" s="38"/>
      <c r="EE4" s="32"/>
      <c r="EF4" s="31"/>
      <c r="EG4" s="38"/>
      <c r="EH4" s="32"/>
      <c r="EI4" s="31"/>
      <c r="EJ4" s="38"/>
      <c r="EK4" s="32"/>
      <c r="EL4" s="31"/>
      <c r="EM4" s="38"/>
      <c r="EN4" s="32"/>
      <c r="EO4" s="31"/>
      <c r="EP4" s="38"/>
      <c r="EQ4" s="32"/>
      <c r="ER4" s="31"/>
      <c r="ES4" s="38"/>
      <c r="ET4" s="32"/>
      <c r="EU4" s="31"/>
      <c r="EV4" s="38"/>
      <c r="EW4" s="32"/>
      <c r="EX4" s="31"/>
      <c r="EY4" s="38"/>
      <c r="EZ4" s="32"/>
      <c r="FA4" s="31"/>
      <c r="FB4" s="38"/>
      <c r="FC4" s="32"/>
      <c r="FD4" s="31"/>
      <c r="FE4" s="38"/>
      <c r="FF4" s="32"/>
      <c r="FG4" s="31"/>
      <c r="FH4" s="38"/>
      <c r="FI4" s="32"/>
      <c r="FJ4" s="31"/>
      <c r="FK4" s="38"/>
      <c r="FL4" s="32"/>
      <c r="FM4" s="31"/>
      <c r="FN4" s="38"/>
      <c r="FO4" s="32"/>
      <c r="FP4" s="31"/>
      <c r="FQ4" s="38"/>
      <c r="FR4" s="32"/>
      <c r="FS4" s="31"/>
      <c r="FT4" s="38"/>
      <c r="FU4" s="32"/>
      <c r="FV4" s="31"/>
      <c r="FW4" s="38"/>
      <c r="FX4" s="32"/>
      <c r="FY4" s="31"/>
      <c r="FZ4" s="38"/>
      <c r="GA4" s="32"/>
      <c r="GB4" s="31"/>
      <c r="GC4" s="38"/>
      <c r="GD4" s="32"/>
      <c r="GE4" s="31"/>
      <c r="GF4" s="38"/>
      <c r="GG4" s="32"/>
      <c r="GH4" s="31"/>
      <c r="GI4" s="38"/>
      <c r="GJ4" s="32"/>
      <c r="GK4" s="31"/>
      <c r="GL4" s="38"/>
      <c r="GM4" s="32"/>
      <c r="GN4" s="31"/>
      <c r="GO4" s="38"/>
      <c r="GP4" s="32"/>
      <c r="GQ4" s="31"/>
      <c r="GR4" s="38"/>
      <c r="GS4" s="32"/>
      <c r="GT4" s="31"/>
      <c r="GU4" s="38"/>
      <c r="GV4" s="32"/>
      <c r="GW4" s="31"/>
      <c r="GX4" s="38"/>
      <c r="GY4" s="32"/>
      <c r="GZ4" s="31"/>
      <c r="HA4" s="38"/>
      <c r="HB4" s="32"/>
      <c r="HC4" s="31"/>
      <c r="HD4" s="38"/>
      <c r="HE4" s="32"/>
      <c r="HF4" s="31"/>
      <c r="HG4" s="38"/>
      <c r="HH4" s="32"/>
      <c r="HI4" s="31"/>
      <c r="HJ4" s="38"/>
      <c r="HK4" s="32"/>
      <c r="HL4" s="31"/>
      <c r="HM4" s="38"/>
      <c r="HN4" s="32"/>
      <c r="HO4" s="31"/>
      <c r="HP4" s="38"/>
      <c r="HQ4" s="32"/>
      <c r="HR4" s="31"/>
      <c r="HS4" s="38"/>
      <c r="HT4" s="32"/>
      <c r="HU4" s="31"/>
      <c r="HV4" s="38"/>
      <c r="HW4" s="32"/>
      <c r="HX4" s="31"/>
      <c r="HY4" s="38"/>
      <c r="HZ4" s="32"/>
      <c r="IA4" s="31"/>
      <c r="IB4" s="38"/>
      <c r="IC4" s="32"/>
      <c r="ID4" s="31"/>
      <c r="IE4" s="38"/>
      <c r="IF4" s="32"/>
      <c r="IG4" s="31"/>
      <c r="IH4" s="38"/>
      <c r="II4" s="32"/>
      <c r="IJ4" s="31"/>
      <c r="IK4" s="38"/>
      <c r="IL4" s="32"/>
      <c r="IM4" s="31"/>
      <c r="IN4" s="38"/>
      <c r="IO4" s="32"/>
      <c r="IP4" s="31"/>
      <c r="IQ4" s="38"/>
      <c r="IR4" s="32"/>
      <c r="IS4" s="31"/>
      <c r="IT4" s="38"/>
      <c r="IU4" s="32"/>
      <c r="IV4" s="31"/>
      <c r="IW4" s="38"/>
      <c r="IX4" s="32"/>
      <c r="IY4" s="31"/>
      <c r="IZ4" s="38"/>
      <c r="JA4" s="32"/>
      <c r="JB4" s="31"/>
      <c r="JC4" s="38"/>
      <c r="JD4" s="32"/>
      <c r="JE4" s="31"/>
      <c r="JF4" s="38"/>
      <c r="JG4" s="32"/>
      <c r="JH4" s="31"/>
      <c r="JI4" s="38"/>
      <c r="JJ4" s="32"/>
      <c r="JK4" s="31"/>
      <c r="JL4" s="38"/>
      <c r="JM4" s="32"/>
      <c r="JN4" s="31"/>
      <c r="JO4" s="38"/>
      <c r="JP4" s="32"/>
      <c r="JQ4" s="31"/>
      <c r="JR4" s="38"/>
      <c r="JS4" s="32"/>
      <c r="JT4" s="31"/>
      <c r="JU4" s="38"/>
      <c r="JV4" s="32"/>
      <c r="JW4" s="31"/>
      <c r="JX4" s="38"/>
      <c r="JY4" s="32"/>
      <c r="JZ4" s="31"/>
      <c r="KA4" s="38"/>
      <c r="KB4" s="32"/>
      <c r="KC4" s="31"/>
      <c r="KD4" s="38"/>
      <c r="KE4" s="32"/>
      <c r="KF4" s="31"/>
      <c r="KG4" s="38"/>
      <c r="KH4" s="32"/>
      <c r="KI4" s="31"/>
      <c r="KJ4" s="38"/>
      <c r="KK4" s="32"/>
      <c r="KL4" s="31"/>
      <c r="KM4" s="38"/>
      <c r="KN4" s="32"/>
      <c r="KO4" s="31"/>
      <c r="KP4" s="38"/>
      <c r="KQ4" s="32"/>
      <c r="KR4" s="31"/>
      <c r="KS4" s="38"/>
      <c r="KT4" s="32"/>
      <c r="KU4" s="31"/>
      <c r="KV4" s="38"/>
      <c r="KW4" s="32"/>
      <c r="KX4" s="31"/>
      <c r="KY4" s="38"/>
      <c r="KZ4" s="32"/>
      <c r="LA4" s="31"/>
      <c r="LB4" s="38"/>
      <c r="LC4" s="32"/>
      <c r="LD4" s="31"/>
      <c r="LE4" s="38"/>
      <c r="LF4" s="32"/>
      <c r="LG4" s="31"/>
      <c r="LH4" s="38"/>
      <c r="LI4" s="32"/>
      <c r="LJ4" s="31"/>
      <c r="LK4" s="38"/>
      <c r="LL4" s="32"/>
      <c r="LM4" s="31"/>
      <c r="LN4" s="38"/>
      <c r="LO4" s="32"/>
      <c r="LP4" s="31"/>
      <c r="LQ4" s="38"/>
      <c r="LR4" s="32"/>
      <c r="LS4" s="31"/>
      <c r="LT4" s="38"/>
      <c r="LU4" s="32"/>
      <c r="LV4" s="31"/>
      <c r="LW4" s="38"/>
      <c r="LX4" s="32"/>
      <c r="LY4" s="31"/>
      <c r="LZ4" s="38"/>
      <c r="MA4" s="32"/>
      <c r="MB4" s="31"/>
      <c r="MC4" s="38"/>
      <c r="MD4" s="32"/>
      <c r="ME4" s="31"/>
      <c r="MF4" s="38"/>
      <c r="MG4" s="32"/>
      <c r="MH4" s="31"/>
      <c r="MI4" s="38"/>
      <c r="MJ4" s="32"/>
      <c r="MK4" s="31"/>
      <c r="ML4" s="38"/>
      <c r="MM4" s="32"/>
      <c r="MN4" s="31"/>
      <c r="MO4" s="38"/>
      <c r="MP4" s="32"/>
      <c r="MQ4" s="31"/>
      <c r="MR4" s="38"/>
      <c r="MS4" s="32"/>
      <c r="MT4" s="31"/>
      <c r="MU4" s="38"/>
      <c r="MV4" s="32"/>
      <c r="MW4" s="31"/>
      <c r="MX4" s="38"/>
      <c r="MY4" s="32"/>
      <c r="MZ4" s="31"/>
      <c r="NA4" s="38"/>
      <c r="NB4" s="32"/>
      <c r="NC4" s="31"/>
      <c r="ND4" s="38"/>
      <c r="NE4" s="32"/>
      <c r="NF4" s="31"/>
      <c r="NG4" s="38"/>
      <c r="NH4" s="32"/>
      <c r="NI4" s="31"/>
      <c r="NJ4" s="38"/>
      <c r="NK4" s="32"/>
      <c r="NL4" s="31"/>
      <c r="NM4" s="38"/>
      <c r="NN4" s="32"/>
      <c r="NO4" s="31"/>
      <c r="NP4" s="38"/>
      <c r="NQ4" s="32"/>
      <c r="NR4" s="31"/>
      <c r="NS4" s="38"/>
      <c r="NT4" s="32"/>
      <c r="NU4" s="31"/>
      <c r="NV4" s="38"/>
      <c r="NW4" s="32"/>
      <c r="NX4" s="31"/>
      <c r="NY4" s="38"/>
      <c r="NZ4" s="32"/>
      <c r="OA4" s="31"/>
      <c r="OB4" s="38"/>
      <c r="OC4" s="32"/>
      <c r="OD4" s="31"/>
      <c r="OE4" s="38"/>
      <c r="OF4" s="32"/>
      <c r="OG4" s="31"/>
      <c r="OH4" s="38"/>
      <c r="OI4" s="32"/>
      <c r="OJ4" s="31"/>
      <c r="OK4" s="38"/>
      <c r="OL4" s="32"/>
      <c r="OM4" s="31"/>
      <c r="ON4" s="38"/>
      <c r="OO4" s="32"/>
      <c r="OP4" s="31"/>
      <c r="OQ4" s="38"/>
      <c r="OR4" s="32"/>
      <c r="OS4" s="31"/>
      <c r="OT4" s="38"/>
      <c r="OU4" s="32"/>
      <c r="OV4" s="31"/>
      <c r="OW4" s="38"/>
      <c r="OX4" s="32"/>
      <c r="OY4" s="31"/>
      <c r="OZ4" s="38"/>
      <c r="PA4" s="32"/>
      <c r="PB4" s="31"/>
      <c r="PC4" s="38"/>
      <c r="PD4" s="32"/>
      <c r="PE4" s="31"/>
      <c r="PF4" s="38"/>
      <c r="PG4" s="32"/>
      <c r="PH4" s="31"/>
      <c r="PI4" s="38"/>
      <c r="PJ4" s="32"/>
      <c r="PK4" s="31"/>
      <c r="PL4" s="38"/>
      <c r="PM4" s="32"/>
      <c r="PN4" s="31"/>
      <c r="PO4" s="38"/>
      <c r="PP4" s="32"/>
      <c r="PQ4" s="31"/>
      <c r="PR4" s="38"/>
      <c r="PS4" s="32"/>
      <c r="PT4" s="31"/>
      <c r="PU4" s="38"/>
      <c r="PV4" s="32"/>
      <c r="PW4" s="31"/>
      <c r="PX4" s="38"/>
      <c r="PY4" s="32"/>
      <c r="PZ4" s="31"/>
      <c r="QA4" s="38"/>
      <c r="QB4" s="32"/>
      <c r="QC4" s="31"/>
      <c r="QD4" s="38"/>
      <c r="QE4" s="32"/>
      <c r="QF4" s="31"/>
      <c r="QG4" s="38"/>
      <c r="QH4" s="32"/>
      <c r="QI4" s="31"/>
      <c r="QJ4" s="38"/>
      <c r="QK4" s="32"/>
      <c r="QL4" s="31"/>
      <c r="QM4" s="38"/>
      <c r="QN4" s="32"/>
      <c r="QO4" s="31"/>
      <c r="QP4" s="38"/>
      <c r="QQ4" s="32"/>
      <c r="QR4" s="31"/>
      <c r="QS4" s="38"/>
      <c r="QT4" s="32"/>
      <c r="QU4" s="31"/>
      <c r="QV4" s="38"/>
      <c r="QW4" s="32"/>
      <c r="QX4" s="31"/>
      <c r="QY4" s="38"/>
      <c r="QZ4" s="32"/>
      <c r="RA4" s="31"/>
      <c r="RB4" s="38"/>
      <c r="RC4" s="32"/>
      <c r="RD4" s="31"/>
      <c r="RE4" s="38"/>
      <c r="RF4" s="32"/>
      <c r="RG4" s="31"/>
      <c r="RH4" s="38"/>
      <c r="RI4" s="32"/>
      <c r="RJ4" s="31"/>
      <c r="RK4" s="38"/>
      <c r="RL4" s="32"/>
      <c r="RM4" s="31"/>
      <c r="RN4" s="38"/>
      <c r="RO4" s="32"/>
      <c r="RP4" s="31"/>
      <c r="RQ4" s="38"/>
      <c r="RR4" s="32"/>
      <c r="RS4" s="31"/>
      <c r="RT4" s="38"/>
      <c r="RU4" s="32"/>
      <c r="RV4" s="31"/>
      <c r="RW4" s="38"/>
      <c r="RX4" s="32"/>
      <c r="RY4" s="31"/>
      <c r="RZ4" s="38"/>
      <c r="SA4" s="32"/>
      <c r="SB4" s="31"/>
      <c r="SC4" s="38"/>
      <c r="SD4" s="32"/>
      <c r="SE4" s="31"/>
      <c r="SF4" s="38"/>
      <c r="SG4" s="32"/>
      <c r="SH4" s="31"/>
      <c r="SI4" s="38"/>
      <c r="SJ4" s="32"/>
      <c r="SK4" s="31"/>
      <c r="SL4" s="38"/>
      <c r="SM4" s="32"/>
      <c r="SN4" s="31"/>
      <c r="SO4" s="38"/>
      <c r="SP4" s="32"/>
      <c r="SQ4" s="31"/>
      <c r="SR4" s="38"/>
      <c r="SS4" s="32"/>
      <c r="ST4" s="31"/>
      <c r="SU4" s="38"/>
      <c r="SV4" s="32"/>
      <c r="SW4" s="31"/>
      <c r="SX4" s="38"/>
      <c r="SY4" s="32"/>
      <c r="SZ4" s="31"/>
      <c r="TA4" s="38"/>
      <c r="TB4" s="32"/>
      <c r="TC4" s="31"/>
      <c r="TD4" s="38"/>
      <c r="TE4" s="32"/>
      <c r="TF4" s="31"/>
      <c r="TG4" s="38"/>
      <c r="TH4" s="32"/>
      <c r="TI4" s="31"/>
      <c r="TJ4" s="38"/>
      <c r="TK4" s="32"/>
      <c r="TL4" s="31"/>
      <c r="TM4" s="38"/>
      <c r="TN4" s="32"/>
      <c r="TO4" s="31"/>
      <c r="TP4" s="38"/>
      <c r="TQ4" s="32"/>
      <c r="TR4" s="31"/>
      <c r="TS4" s="38"/>
      <c r="TT4" s="32"/>
      <c r="TU4" s="31"/>
      <c r="TV4" s="38"/>
      <c r="TW4" s="32"/>
      <c r="TX4" s="31"/>
      <c r="TY4" s="38"/>
      <c r="TZ4" s="32"/>
      <c r="UA4" s="31"/>
      <c r="UB4" s="38"/>
      <c r="UC4" s="32"/>
      <c r="UD4" s="31"/>
      <c r="UE4" s="38"/>
      <c r="UF4" s="32"/>
      <c r="UG4" s="31"/>
      <c r="UH4" s="38"/>
      <c r="UI4" s="32"/>
      <c r="UJ4" s="31"/>
      <c r="UK4" s="38"/>
      <c r="UL4" s="32"/>
      <c r="UM4" s="31"/>
      <c r="UN4" s="38"/>
      <c r="UO4" s="32"/>
      <c r="UP4" s="31"/>
      <c r="UQ4" s="38"/>
      <c r="UR4" s="32"/>
      <c r="US4" s="31"/>
      <c r="UT4" s="38"/>
      <c r="UU4" s="32"/>
      <c r="UV4" s="31"/>
      <c r="UW4" s="38"/>
      <c r="UX4" s="32"/>
      <c r="UY4" s="31"/>
      <c r="UZ4" s="38"/>
      <c r="VA4" s="32"/>
      <c r="VB4" s="31"/>
      <c r="VC4" s="38"/>
      <c r="VD4" s="32"/>
      <c r="VE4" s="31"/>
      <c r="VF4" s="38"/>
      <c r="VG4" s="32"/>
      <c r="VH4" s="31"/>
      <c r="VI4" s="38"/>
      <c r="VJ4" s="32"/>
      <c r="VK4" s="31"/>
      <c r="VL4" s="38"/>
      <c r="VM4" s="32"/>
      <c r="VN4" s="31"/>
      <c r="VO4" s="38"/>
      <c r="VP4" s="32"/>
      <c r="VQ4" s="31"/>
      <c r="VR4" s="38"/>
      <c r="VS4" s="32"/>
      <c r="VT4" s="31"/>
      <c r="VU4" s="38"/>
      <c r="VV4" s="32"/>
      <c r="VW4" s="31"/>
      <c r="VX4" s="38"/>
      <c r="VY4" s="32"/>
      <c r="VZ4" s="31"/>
      <c r="WA4" s="38"/>
      <c r="WB4" s="32"/>
      <c r="WC4" s="31"/>
      <c r="WD4" s="38"/>
      <c r="WE4" s="32"/>
      <c r="WF4" s="31"/>
      <c r="WG4" s="38"/>
      <c r="WH4" s="32"/>
      <c r="WI4" s="31"/>
      <c r="WJ4" s="38"/>
      <c r="WK4" s="32"/>
      <c r="WL4" s="31"/>
      <c r="WM4" s="38"/>
      <c r="WN4" s="32"/>
      <c r="WO4" s="31"/>
      <c r="WP4" s="38"/>
      <c r="WQ4" s="32"/>
      <c r="WR4" s="31"/>
      <c r="WS4" s="38"/>
      <c r="WT4" s="32"/>
      <c r="WU4" s="31"/>
      <c r="WV4" s="38"/>
      <c r="WW4" s="32"/>
      <c r="WX4" s="31"/>
      <c r="WY4" s="38"/>
      <c r="WZ4" s="32"/>
      <c r="XA4" s="31"/>
      <c r="XB4" s="38"/>
      <c r="XC4" s="32"/>
      <c r="XD4" s="31"/>
      <c r="XE4" s="38"/>
      <c r="XF4" s="32"/>
      <c r="XG4" s="31"/>
      <c r="XH4" s="38"/>
      <c r="XI4" s="32"/>
      <c r="XJ4" s="31"/>
      <c r="XK4" s="38"/>
      <c r="XL4" s="32"/>
      <c r="XM4" s="31"/>
      <c r="XN4" s="38"/>
      <c r="XO4" s="32"/>
      <c r="XP4" s="31"/>
      <c r="XQ4" s="38"/>
      <c r="XR4" s="32"/>
      <c r="XS4" s="31"/>
      <c r="XT4" s="38"/>
      <c r="XU4" s="32"/>
      <c r="XV4" s="31"/>
      <c r="XW4" s="38"/>
      <c r="XX4" s="32"/>
      <c r="XY4" s="31"/>
      <c r="XZ4" s="38"/>
      <c r="YA4" s="32"/>
      <c r="YB4" s="31"/>
      <c r="YC4" s="38"/>
      <c r="YD4" s="32"/>
      <c r="YE4" s="31"/>
      <c r="YF4" s="38"/>
      <c r="YG4" s="32"/>
      <c r="YH4" s="31"/>
      <c r="YI4" s="38"/>
      <c r="YJ4" s="32"/>
      <c r="YK4" s="31"/>
      <c r="YL4" s="38"/>
      <c r="YM4" s="32"/>
      <c r="YN4" s="31"/>
      <c r="YO4" s="38"/>
      <c r="YP4" s="32"/>
      <c r="YQ4" s="31"/>
      <c r="YR4" s="38"/>
      <c r="YS4" s="32"/>
      <c r="YT4" s="31"/>
      <c r="YU4" s="38"/>
      <c r="YV4" s="32"/>
      <c r="YW4" s="31"/>
      <c r="YX4" s="38"/>
      <c r="YY4" s="32"/>
      <c r="YZ4" s="31"/>
      <c r="ZA4" s="38"/>
      <c r="ZB4" s="32"/>
      <c r="ZC4" s="31"/>
      <c r="ZD4" s="38"/>
      <c r="ZE4" s="32"/>
      <c r="ZF4" s="31"/>
      <c r="ZG4" s="38"/>
      <c r="ZH4" s="32"/>
      <c r="ZI4" s="31"/>
      <c r="ZJ4" s="38"/>
      <c r="ZK4" s="32"/>
      <c r="ZL4" s="31"/>
      <c r="ZM4" s="38"/>
      <c r="ZN4" s="32"/>
      <c r="ZO4" s="31"/>
      <c r="ZP4" s="38"/>
      <c r="ZQ4" s="32"/>
      <c r="ZR4" s="31"/>
      <c r="ZS4" s="38"/>
      <c r="ZT4" s="32"/>
      <c r="ZU4" s="31"/>
      <c r="ZV4" s="38"/>
      <c r="ZW4" s="32"/>
      <c r="ZX4" s="31"/>
      <c r="ZY4" s="38"/>
      <c r="ZZ4" s="32"/>
      <c r="AAA4" s="31"/>
      <c r="AAB4" s="38"/>
      <c r="AAC4" s="32"/>
      <c r="AAD4" s="31"/>
      <c r="AAE4" s="38"/>
      <c r="AAF4" s="32"/>
      <c r="AAG4" s="31"/>
      <c r="AAH4" s="38"/>
      <c r="AAI4" s="32"/>
      <c r="AAJ4" s="31"/>
      <c r="AAK4" s="38"/>
      <c r="AAL4" s="32"/>
      <c r="AAM4" s="31"/>
      <c r="AAN4" s="38"/>
      <c r="AAO4" s="32"/>
      <c r="AAP4" s="31"/>
      <c r="AAQ4" s="38"/>
      <c r="AAR4" s="32"/>
      <c r="AAS4" s="31"/>
      <c r="AAT4" s="38"/>
      <c r="AAU4" s="32"/>
      <c r="AAV4" s="31"/>
      <c r="AAW4" s="38"/>
      <c r="AAX4" s="32"/>
      <c r="AAY4" s="31"/>
      <c r="AAZ4" s="38"/>
      <c r="ABA4" s="32"/>
      <c r="ABB4" s="31"/>
      <c r="ABC4" s="38"/>
      <c r="ABD4" s="32"/>
      <c r="ABE4" s="31"/>
      <c r="ABF4" s="38"/>
      <c r="ABG4" s="32"/>
      <c r="ABH4" s="31"/>
      <c r="ABI4" s="38"/>
      <c r="ABJ4" s="32"/>
      <c r="ABK4" s="31"/>
      <c r="ABL4" s="38"/>
      <c r="ABM4" s="32"/>
      <c r="ABN4" s="31"/>
      <c r="ABO4" s="38"/>
      <c r="ABP4" s="32"/>
      <c r="ABQ4" s="31"/>
      <c r="ABR4" s="38"/>
      <c r="ABS4" s="32"/>
      <c r="ABT4" s="31"/>
      <c r="ABU4" s="38"/>
      <c r="ABV4" s="32"/>
      <c r="ABW4" s="31"/>
      <c r="ABX4" s="38"/>
      <c r="ABY4" s="32"/>
      <c r="ABZ4" s="31"/>
      <c r="ACA4" s="38"/>
      <c r="ACB4" s="32"/>
      <c r="ACC4" s="31"/>
      <c r="ACD4" s="38"/>
      <c r="ACE4" s="32"/>
      <c r="ACF4" s="31"/>
      <c r="ACG4" s="38"/>
      <c r="ACH4" s="32"/>
      <c r="ACI4" s="31"/>
      <c r="ACJ4" s="38"/>
      <c r="ACK4" s="32"/>
    </row>
    <row r="5" spans="2:765" ht="14.45" customHeight="1" x14ac:dyDescent="0.25">
      <c r="B5" s="123"/>
      <c r="C5" s="43"/>
      <c r="E5" s="124"/>
      <c r="F5" s="124"/>
      <c r="G5" s="76"/>
      <c r="H5" s="124"/>
      <c r="J5" s="15">
        <f>J4+1</f>
        <v>45293</v>
      </c>
      <c r="K5" s="30" t="str">
        <f ca="1">IFERROR(OFFSET(Bdd!$AB$3,MOD(J5+1,14),$F$26),"")</f>
        <v>M</v>
      </c>
      <c r="L5" s="29"/>
      <c r="M5" s="13">
        <f t="shared" ref="M5:M31" si="12">M4+1</f>
        <v>45324</v>
      </c>
      <c r="N5" s="30" t="str">
        <f ca="1">IFERROR(OFFSET(Bdd!$AB$3,MOD(M5+1,14),$F$26),"")</f>
        <v>M</v>
      </c>
      <c r="O5" s="29"/>
      <c r="P5" s="13">
        <f t="shared" ref="P5:P34" si="13">P4+1</f>
        <v>45353</v>
      </c>
      <c r="Q5" s="30">
        <f ca="1">IFERROR(OFFSET(Bdd!$AB$3,MOD(P5+1,14),$F$26),"")</f>
        <v>0</v>
      </c>
      <c r="R5" s="29"/>
      <c r="S5" s="13">
        <f t="shared" ref="S5:S33" si="14">S4+1</f>
        <v>45384</v>
      </c>
      <c r="T5" s="30" t="str">
        <f ca="1">IFERROR(OFFSET(Bdd!$AB$3,MOD(S5+1,14),$F$26),"")</f>
        <v>AM</v>
      </c>
      <c r="U5" s="29"/>
      <c r="V5" s="13">
        <f>V4+1</f>
        <v>45414</v>
      </c>
      <c r="W5" s="30" t="str">
        <f ca="1">IFERROR(OFFSET(Bdd!$AB$3,MOD(V5+1,14),$F$26),"")</f>
        <v>AM</v>
      </c>
      <c r="X5" s="29"/>
      <c r="Y5" s="13">
        <f t="shared" ref="Y5:Y33" si="15">Y4+1</f>
        <v>45445</v>
      </c>
      <c r="Z5" s="30">
        <f ca="1">IFERROR(OFFSET(Bdd!$AB$3,MOD(Y5+1,14),$F$26),"")</f>
        <v>0</v>
      </c>
      <c r="AA5" s="29"/>
      <c r="AB5" s="13">
        <f t="shared" ref="AB5:AB34" si="16">AB4+1</f>
        <v>45475</v>
      </c>
      <c r="AC5" s="30" t="str">
        <f ca="1">IFERROR(OFFSET(Bdd!$AB$3,MOD(AB5+1,14),$F$26),"")</f>
        <v>M</v>
      </c>
      <c r="AD5" s="29"/>
      <c r="AE5" s="13">
        <f t="shared" ref="AE5:AE34" si="17">AE4+1</f>
        <v>45506</v>
      </c>
      <c r="AF5" s="30" t="str">
        <f ca="1">IFERROR(OFFSET(Bdd!$AB$3,MOD(AE5+1,14),$F$26),"")</f>
        <v>M</v>
      </c>
      <c r="AG5" s="29">
        <v>0</v>
      </c>
      <c r="AH5" s="13">
        <f t="shared" ref="AH5:AH33" si="18">AH4+1</f>
        <v>45537</v>
      </c>
      <c r="AI5" s="30" t="str">
        <f ca="1">IFERROR(OFFSET(Bdd!$AB$3,MOD(AH5+1,14),$F$26),"")</f>
        <v>AM</v>
      </c>
      <c r="AJ5" s="29">
        <v>0</v>
      </c>
      <c r="AK5" s="13">
        <f t="shared" ref="AK5:AK34" si="19">AK4+1</f>
        <v>45567</v>
      </c>
      <c r="AL5" s="30" t="str">
        <f ca="1">IFERROR(OFFSET(Bdd!$AB$3,MOD(AK5+1,14),$F$26),"")</f>
        <v>AM</v>
      </c>
      <c r="AM5" s="29">
        <v>0</v>
      </c>
      <c r="AN5" s="13">
        <f t="shared" ref="AN5:AN33" si="20">AN4+1</f>
        <v>45598</v>
      </c>
      <c r="AO5" s="30">
        <f ca="1">IFERROR(OFFSET(Bdd!$AB$3,MOD(AN5+1,14),$F$26),"")</f>
        <v>0</v>
      </c>
      <c r="AP5" s="29">
        <v>0</v>
      </c>
      <c r="AQ5" s="13">
        <f t="shared" ref="AQ5:AQ34" si="21">AQ4+1</f>
        <v>45628</v>
      </c>
      <c r="AR5" s="30" t="str">
        <f ca="1">IFERROR(OFFSET(Bdd!$AB$3,MOD(AQ5+1,14),$F$26),"")</f>
        <v>M</v>
      </c>
      <c r="AS5" s="14">
        <v>0</v>
      </c>
      <c r="AT5" s="13">
        <f t="shared" ref="AT5:AT20" si="22">AT4+1</f>
        <v>45659</v>
      </c>
      <c r="AU5" s="30" t="str">
        <f ca="1">IFERROR(OFFSET(Bdd!$AB$3,MOD(AT5+1,14),$F$26),"")</f>
        <v>M</v>
      </c>
      <c r="AV5" s="29">
        <v>0</v>
      </c>
      <c r="AW5" s="13">
        <f t="shared" ref="AW5" si="23">AW4+1</f>
        <v>45690</v>
      </c>
      <c r="AX5" s="30">
        <f ca="1">IFERROR(OFFSET(Bdd!$AB$3,MOD(AW5+1,14),$F$26),"")</f>
        <v>0</v>
      </c>
      <c r="AY5" s="29">
        <v>0</v>
      </c>
      <c r="AZ5" s="13">
        <f t="shared" ref="AZ5:AZ20" si="24">AZ4+1</f>
        <v>45718</v>
      </c>
      <c r="BA5" s="30">
        <f ca="1">IFERROR(OFFSET(Bdd!$AB$3,MOD(AZ5+1,14),$F$26),"")</f>
        <v>0</v>
      </c>
      <c r="BB5" s="29">
        <v>0</v>
      </c>
      <c r="BC5" s="13">
        <f t="shared" ref="BC5:BC20" si="25">BC4+1</f>
        <v>45749</v>
      </c>
      <c r="BD5" s="30" t="str">
        <f ca="1">IFERROR(OFFSET(Bdd!$AB$3,MOD(BC5+1,14),$F$26),"")</f>
        <v>AM</v>
      </c>
      <c r="BE5" s="29">
        <v>0</v>
      </c>
      <c r="BF5" s="13">
        <f t="shared" ref="BF5:BF20" si="26">BF4+1</f>
        <v>45779</v>
      </c>
      <c r="BG5" s="30" t="str">
        <f ca="1">IFERROR(OFFSET(Bdd!$AB$3,MOD(BF5+1,14),$F$26),"")</f>
        <v>AM</v>
      </c>
      <c r="BH5" s="29">
        <v>0</v>
      </c>
      <c r="BI5" s="13">
        <f t="shared" ref="BI5:BI20" si="27">BI4+1</f>
        <v>45810</v>
      </c>
      <c r="BJ5" s="30" t="str">
        <f ca="1">IFERROR(OFFSET(Bdd!$AB$3,MOD(BI5+1,14),$F$26),"")</f>
        <v>M</v>
      </c>
      <c r="BK5" s="29">
        <v>0</v>
      </c>
      <c r="BL5" s="13">
        <f t="shared" ref="BL5:BL20" si="28">BL4+1</f>
        <v>45840</v>
      </c>
      <c r="BM5" s="30" t="str">
        <f ca="1">IFERROR(OFFSET(Bdd!$AB$3,MOD(BL5+1,14),$F$26),"")</f>
        <v>M</v>
      </c>
      <c r="BN5" s="29">
        <v>0</v>
      </c>
      <c r="BO5" s="13">
        <f t="shared" ref="BO5:BO20" si="29">BO4+1</f>
        <v>45871</v>
      </c>
      <c r="BP5" s="30">
        <f ca="1">IFERROR(OFFSET(Bdd!$AB$3,MOD(BO5+1,14),$F$26),"")</f>
        <v>0</v>
      </c>
      <c r="BQ5" s="29">
        <v>0</v>
      </c>
      <c r="BR5" s="13">
        <f t="shared" ref="BR5:BR20" si="30">BR4+1</f>
        <v>45902</v>
      </c>
      <c r="BS5" s="30" t="str">
        <f ca="1">IFERROR(OFFSET(Bdd!$AB$3,MOD(BR5+1,14),$F$26),"")</f>
        <v>AM</v>
      </c>
      <c r="BT5" s="29">
        <v>0</v>
      </c>
      <c r="BU5" s="13">
        <f t="shared" ref="BU5:BU20" si="31">BU4+1</f>
        <v>45932</v>
      </c>
      <c r="BV5" s="30" t="str">
        <f ca="1">IFERROR(OFFSET(Bdd!$AB$3,MOD(BU5+1,14),$F$26),"")</f>
        <v>AM</v>
      </c>
      <c r="BW5" s="29">
        <v>0</v>
      </c>
      <c r="BX5" s="13">
        <f t="shared" ref="BX5:BX20" si="32">BX4+1</f>
        <v>45963</v>
      </c>
      <c r="BY5" s="30">
        <f ca="1">IFERROR(OFFSET(Bdd!$AB$3,MOD(BX5+1,14),$F$26),"")</f>
        <v>0</v>
      </c>
      <c r="BZ5" s="29">
        <v>0</v>
      </c>
      <c r="CA5" s="13">
        <f t="shared" ref="CA5:CA20" si="33">CA4+1</f>
        <v>45993</v>
      </c>
      <c r="CB5" s="30" t="str">
        <f ca="1">IFERROR(OFFSET(Bdd!$AB$3,MOD(CA5+1,14),$F$26),"")</f>
        <v>M</v>
      </c>
      <c r="CC5" s="14">
        <v>0</v>
      </c>
      <c r="CD5" s="31"/>
      <c r="CE5" s="38"/>
      <c r="CF5" s="32"/>
      <c r="CG5" s="31"/>
      <c r="CH5" s="38"/>
      <c r="CI5" s="32"/>
      <c r="CJ5" s="31"/>
      <c r="CK5" s="38"/>
      <c r="CL5" s="32"/>
      <c r="CM5" s="31"/>
      <c r="CN5" s="38"/>
      <c r="CO5" s="32"/>
      <c r="CP5" s="31"/>
      <c r="CQ5" s="38"/>
      <c r="CR5" s="32"/>
      <c r="CS5" s="31"/>
      <c r="CT5" s="38"/>
      <c r="CU5" s="32"/>
      <c r="CV5" s="31"/>
      <c r="CW5" s="38"/>
      <c r="CX5" s="32"/>
      <c r="CY5" s="31"/>
      <c r="CZ5" s="38"/>
      <c r="DA5" s="32"/>
      <c r="DB5" s="31"/>
      <c r="DC5" s="38"/>
      <c r="DD5" s="32"/>
      <c r="DE5" s="31"/>
      <c r="DF5" s="38"/>
      <c r="DG5" s="32"/>
      <c r="DH5" s="31"/>
      <c r="DI5" s="38"/>
      <c r="DJ5" s="32"/>
      <c r="DK5" s="31"/>
      <c r="DL5" s="38"/>
      <c r="DM5" s="32"/>
      <c r="DN5" s="31"/>
      <c r="DO5" s="38"/>
      <c r="DP5" s="32"/>
      <c r="DQ5" s="31"/>
      <c r="DR5" s="38"/>
      <c r="DS5" s="32"/>
      <c r="DT5" s="31"/>
      <c r="DU5" s="38"/>
      <c r="DV5" s="32"/>
      <c r="DW5" s="31"/>
      <c r="DX5" s="38"/>
      <c r="DY5" s="32"/>
      <c r="DZ5" s="31"/>
      <c r="EA5" s="38"/>
      <c r="EB5" s="32"/>
      <c r="EC5" s="31"/>
      <c r="ED5" s="38"/>
      <c r="EE5" s="32"/>
      <c r="EF5" s="31"/>
      <c r="EG5" s="38"/>
      <c r="EH5" s="32"/>
      <c r="EI5" s="31"/>
      <c r="EJ5" s="38"/>
      <c r="EK5" s="32"/>
      <c r="EL5" s="31"/>
      <c r="EM5" s="38"/>
      <c r="EN5" s="32"/>
      <c r="EO5" s="31"/>
      <c r="EP5" s="38"/>
      <c r="EQ5" s="32"/>
      <c r="ER5" s="31"/>
      <c r="ES5" s="38"/>
      <c r="ET5" s="32"/>
      <c r="EU5" s="31"/>
      <c r="EV5" s="38"/>
      <c r="EW5" s="32"/>
      <c r="EX5" s="31"/>
      <c r="EY5" s="38"/>
      <c r="EZ5" s="32"/>
      <c r="FA5" s="31"/>
      <c r="FB5" s="38"/>
      <c r="FC5" s="32"/>
      <c r="FD5" s="31"/>
      <c r="FE5" s="38"/>
      <c r="FF5" s="32"/>
      <c r="FG5" s="31"/>
      <c r="FH5" s="38"/>
      <c r="FI5" s="32"/>
      <c r="FJ5" s="31"/>
      <c r="FK5" s="38"/>
      <c r="FL5" s="32"/>
      <c r="FM5" s="31"/>
      <c r="FN5" s="38"/>
      <c r="FO5" s="32"/>
      <c r="FP5" s="31"/>
      <c r="FQ5" s="38"/>
      <c r="FR5" s="32"/>
      <c r="FS5" s="31"/>
      <c r="FT5" s="38"/>
      <c r="FU5" s="32"/>
      <c r="FV5" s="31"/>
      <c r="FW5" s="38"/>
      <c r="FX5" s="32"/>
      <c r="FY5" s="31"/>
      <c r="FZ5" s="38"/>
      <c r="GA5" s="32"/>
      <c r="GB5" s="31"/>
      <c r="GC5" s="38"/>
      <c r="GD5" s="32"/>
      <c r="GE5" s="31"/>
      <c r="GF5" s="38"/>
      <c r="GG5" s="32"/>
      <c r="GH5" s="31"/>
      <c r="GI5" s="38"/>
      <c r="GJ5" s="32"/>
      <c r="GK5" s="31"/>
      <c r="GL5" s="38"/>
      <c r="GM5" s="32"/>
      <c r="GN5" s="31"/>
      <c r="GO5" s="38"/>
      <c r="GP5" s="32"/>
      <c r="GQ5" s="31"/>
      <c r="GR5" s="38"/>
      <c r="GS5" s="32"/>
      <c r="GT5" s="31"/>
      <c r="GU5" s="38"/>
      <c r="GV5" s="32"/>
      <c r="GW5" s="31"/>
      <c r="GX5" s="38"/>
      <c r="GY5" s="32"/>
      <c r="GZ5" s="31"/>
      <c r="HA5" s="38"/>
      <c r="HB5" s="32"/>
      <c r="HC5" s="31"/>
      <c r="HD5" s="38"/>
      <c r="HE5" s="32"/>
      <c r="HF5" s="31"/>
      <c r="HG5" s="38"/>
      <c r="HH5" s="32"/>
      <c r="HI5" s="31"/>
      <c r="HJ5" s="38"/>
      <c r="HK5" s="32"/>
      <c r="HL5" s="31"/>
      <c r="HM5" s="38"/>
      <c r="HN5" s="32"/>
      <c r="HO5" s="31"/>
      <c r="HP5" s="38"/>
      <c r="HQ5" s="32"/>
      <c r="HR5" s="31"/>
      <c r="HS5" s="38"/>
      <c r="HT5" s="32"/>
      <c r="HU5" s="31"/>
      <c r="HV5" s="38"/>
      <c r="HW5" s="32"/>
      <c r="HX5" s="31"/>
      <c r="HY5" s="38"/>
      <c r="HZ5" s="32"/>
      <c r="IA5" s="31"/>
      <c r="IB5" s="38"/>
      <c r="IC5" s="32"/>
      <c r="ID5" s="31"/>
      <c r="IE5" s="38"/>
      <c r="IF5" s="32"/>
      <c r="IG5" s="31"/>
      <c r="IH5" s="38"/>
      <c r="II5" s="32"/>
      <c r="IJ5" s="31"/>
      <c r="IK5" s="38"/>
      <c r="IL5" s="32"/>
      <c r="IM5" s="31"/>
      <c r="IN5" s="38"/>
      <c r="IO5" s="32"/>
      <c r="IP5" s="31"/>
      <c r="IQ5" s="38"/>
      <c r="IR5" s="32"/>
      <c r="IS5" s="31"/>
      <c r="IT5" s="38"/>
      <c r="IU5" s="32"/>
      <c r="IV5" s="31"/>
      <c r="IW5" s="38"/>
      <c r="IX5" s="32"/>
      <c r="IY5" s="31"/>
      <c r="IZ5" s="38"/>
      <c r="JA5" s="32"/>
      <c r="JB5" s="31"/>
      <c r="JC5" s="38"/>
      <c r="JD5" s="32"/>
      <c r="JE5" s="31"/>
      <c r="JF5" s="38"/>
      <c r="JG5" s="32"/>
      <c r="JH5" s="31"/>
      <c r="JI5" s="38"/>
      <c r="JJ5" s="32"/>
      <c r="JK5" s="31"/>
      <c r="JL5" s="38"/>
      <c r="JM5" s="32"/>
      <c r="JN5" s="31"/>
      <c r="JO5" s="38"/>
      <c r="JP5" s="32"/>
      <c r="JQ5" s="31"/>
      <c r="JR5" s="38"/>
      <c r="JS5" s="32"/>
      <c r="JT5" s="31"/>
      <c r="JU5" s="38"/>
      <c r="JV5" s="32"/>
      <c r="JW5" s="31"/>
      <c r="JX5" s="38"/>
      <c r="JY5" s="32"/>
      <c r="JZ5" s="31"/>
      <c r="KA5" s="38"/>
      <c r="KB5" s="32"/>
      <c r="KC5" s="31"/>
      <c r="KD5" s="38"/>
      <c r="KE5" s="32"/>
      <c r="KF5" s="31"/>
      <c r="KG5" s="38"/>
      <c r="KH5" s="32"/>
      <c r="KI5" s="31"/>
      <c r="KJ5" s="38"/>
      <c r="KK5" s="32"/>
      <c r="KL5" s="31"/>
      <c r="KM5" s="38"/>
      <c r="KN5" s="32"/>
      <c r="KO5" s="31"/>
      <c r="KP5" s="38"/>
      <c r="KQ5" s="32"/>
      <c r="KR5" s="31"/>
      <c r="KS5" s="38"/>
      <c r="KT5" s="32"/>
      <c r="KU5" s="31"/>
      <c r="KV5" s="38"/>
      <c r="KW5" s="32"/>
      <c r="KX5" s="31"/>
      <c r="KY5" s="38"/>
      <c r="KZ5" s="32"/>
      <c r="LA5" s="31"/>
      <c r="LB5" s="38"/>
      <c r="LC5" s="32"/>
      <c r="LD5" s="31"/>
      <c r="LE5" s="38"/>
      <c r="LF5" s="32"/>
      <c r="LG5" s="31"/>
      <c r="LH5" s="38"/>
      <c r="LI5" s="32"/>
      <c r="LJ5" s="31"/>
      <c r="LK5" s="38"/>
      <c r="LL5" s="32"/>
      <c r="LM5" s="31"/>
      <c r="LN5" s="38"/>
      <c r="LO5" s="32"/>
      <c r="LP5" s="31"/>
      <c r="LQ5" s="38"/>
      <c r="LR5" s="32"/>
      <c r="LS5" s="31"/>
      <c r="LT5" s="38"/>
      <c r="LU5" s="32"/>
      <c r="LV5" s="31"/>
      <c r="LW5" s="38"/>
      <c r="LX5" s="32"/>
      <c r="LY5" s="31"/>
      <c r="LZ5" s="38"/>
      <c r="MA5" s="32"/>
      <c r="MB5" s="31"/>
      <c r="MC5" s="38"/>
      <c r="MD5" s="32"/>
      <c r="ME5" s="31"/>
      <c r="MF5" s="38"/>
      <c r="MG5" s="32"/>
      <c r="MH5" s="31"/>
      <c r="MI5" s="38"/>
      <c r="MJ5" s="32"/>
      <c r="MK5" s="31"/>
      <c r="ML5" s="38"/>
      <c r="MM5" s="32"/>
      <c r="MN5" s="31"/>
      <c r="MO5" s="38"/>
      <c r="MP5" s="32"/>
      <c r="MQ5" s="31"/>
      <c r="MR5" s="38"/>
      <c r="MS5" s="32"/>
      <c r="MT5" s="31"/>
      <c r="MU5" s="38"/>
      <c r="MV5" s="32"/>
      <c r="MW5" s="31"/>
      <c r="MX5" s="38"/>
      <c r="MY5" s="32"/>
      <c r="MZ5" s="31"/>
      <c r="NA5" s="38"/>
      <c r="NB5" s="32"/>
      <c r="NC5" s="31"/>
      <c r="ND5" s="38"/>
      <c r="NE5" s="32"/>
      <c r="NF5" s="31"/>
      <c r="NG5" s="38"/>
      <c r="NH5" s="32"/>
      <c r="NI5" s="31"/>
      <c r="NJ5" s="38"/>
      <c r="NK5" s="32"/>
      <c r="NL5" s="31"/>
      <c r="NM5" s="38"/>
      <c r="NN5" s="32"/>
      <c r="NO5" s="31"/>
      <c r="NP5" s="38"/>
      <c r="NQ5" s="32"/>
      <c r="NR5" s="31"/>
      <c r="NS5" s="38"/>
      <c r="NT5" s="32"/>
      <c r="NU5" s="31"/>
      <c r="NV5" s="38"/>
      <c r="NW5" s="32"/>
      <c r="NX5" s="31"/>
      <c r="NY5" s="38"/>
      <c r="NZ5" s="32"/>
      <c r="OA5" s="31"/>
      <c r="OB5" s="38"/>
      <c r="OC5" s="32"/>
      <c r="OD5" s="31"/>
      <c r="OE5" s="38"/>
      <c r="OF5" s="32"/>
      <c r="OG5" s="31"/>
      <c r="OH5" s="38"/>
      <c r="OI5" s="32"/>
      <c r="OJ5" s="31"/>
      <c r="OK5" s="38"/>
      <c r="OL5" s="32"/>
      <c r="OM5" s="31"/>
      <c r="ON5" s="38"/>
      <c r="OO5" s="32"/>
      <c r="OP5" s="31"/>
      <c r="OQ5" s="38"/>
      <c r="OR5" s="32"/>
      <c r="OS5" s="31"/>
      <c r="OT5" s="38"/>
      <c r="OU5" s="32"/>
      <c r="OV5" s="31"/>
      <c r="OW5" s="38"/>
      <c r="OX5" s="32"/>
      <c r="OY5" s="31"/>
      <c r="OZ5" s="38"/>
      <c r="PA5" s="32"/>
      <c r="PB5" s="31"/>
      <c r="PC5" s="38"/>
      <c r="PD5" s="32"/>
      <c r="PE5" s="31"/>
      <c r="PF5" s="38"/>
      <c r="PG5" s="32"/>
      <c r="PH5" s="31"/>
      <c r="PI5" s="38"/>
      <c r="PJ5" s="32"/>
      <c r="PK5" s="31"/>
      <c r="PL5" s="38"/>
      <c r="PM5" s="32"/>
      <c r="PN5" s="31"/>
      <c r="PO5" s="38"/>
      <c r="PP5" s="32"/>
      <c r="PQ5" s="31"/>
      <c r="PR5" s="38"/>
      <c r="PS5" s="32"/>
      <c r="PT5" s="31"/>
      <c r="PU5" s="38"/>
      <c r="PV5" s="32"/>
      <c r="PW5" s="31"/>
      <c r="PX5" s="38"/>
      <c r="PY5" s="32"/>
      <c r="PZ5" s="31"/>
      <c r="QA5" s="38"/>
      <c r="QB5" s="32"/>
      <c r="QC5" s="31"/>
      <c r="QD5" s="38"/>
      <c r="QE5" s="32"/>
      <c r="QF5" s="31"/>
      <c r="QG5" s="38"/>
      <c r="QH5" s="32"/>
      <c r="QI5" s="31"/>
      <c r="QJ5" s="38"/>
      <c r="QK5" s="32"/>
      <c r="QL5" s="31"/>
      <c r="QM5" s="38"/>
      <c r="QN5" s="32"/>
      <c r="QO5" s="31"/>
      <c r="QP5" s="38"/>
      <c r="QQ5" s="32"/>
      <c r="QR5" s="31"/>
      <c r="QS5" s="38"/>
      <c r="QT5" s="32"/>
      <c r="QU5" s="31"/>
      <c r="QV5" s="38"/>
      <c r="QW5" s="32"/>
      <c r="QX5" s="31"/>
      <c r="QY5" s="38"/>
      <c r="QZ5" s="32"/>
      <c r="RA5" s="31"/>
      <c r="RB5" s="38"/>
      <c r="RC5" s="32"/>
      <c r="RD5" s="31"/>
      <c r="RE5" s="38"/>
      <c r="RF5" s="32"/>
      <c r="RG5" s="31"/>
      <c r="RH5" s="38"/>
      <c r="RI5" s="32"/>
      <c r="RJ5" s="31"/>
      <c r="RK5" s="38"/>
      <c r="RL5" s="32"/>
      <c r="RM5" s="31"/>
      <c r="RN5" s="38"/>
      <c r="RO5" s="32"/>
      <c r="RP5" s="31"/>
      <c r="RQ5" s="38"/>
      <c r="RR5" s="32"/>
      <c r="RS5" s="31"/>
      <c r="RT5" s="38"/>
      <c r="RU5" s="32"/>
      <c r="RV5" s="31"/>
      <c r="RW5" s="38"/>
      <c r="RX5" s="32"/>
      <c r="RY5" s="31"/>
      <c r="RZ5" s="38"/>
      <c r="SA5" s="32"/>
      <c r="SB5" s="31"/>
      <c r="SC5" s="38"/>
      <c r="SD5" s="32"/>
      <c r="SE5" s="31"/>
      <c r="SF5" s="38"/>
      <c r="SG5" s="32"/>
      <c r="SH5" s="31"/>
      <c r="SI5" s="38"/>
      <c r="SJ5" s="32"/>
      <c r="SK5" s="31"/>
      <c r="SL5" s="38"/>
      <c r="SM5" s="32"/>
      <c r="SN5" s="31"/>
      <c r="SO5" s="38"/>
      <c r="SP5" s="32"/>
      <c r="SQ5" s="31"/>
      <c r="SR5" s="38"/>
      <c r="SS5" s="32"/>
      <c r="ST5" s="31"/>
      <c r="SU5" s="38"/>
      <c r="SV5" s="32"/>
      <c r="SW5" s="31"/>
      <c r="SX5" s="38"/>
      <c r="SY5" s="32"/>
      <c r="SZ5" s="31"/>
      <c r="TA5" s="38"/>
      <c r="TB5" s="32"/>
      <c r="TC5" s="31"/>
      <c r="TD5" s="38"/>
      <c r="TE5" s="32"/>
      <c r="TF5" s="31"/>
      <c r="TG5" s="38"/>
      <c r="TH5" s="32"/>
      <c r="TI5" s="31"/>
      <c r="TJ5" s="38"/>
      <c r="TK5" s="32"/>
      <c r="TL5" s="31"/>
      <c r="TM5" s="38"/>
      <c r="TN5" s="32"/>
      <c r="TO5" s="31"/>
      <c r="TP5" s="38"/>
      <c r="TQ5" s="32"/>
      <c r="TR5" s="31"/>
      <c r="TS5" s="38"/>
      <c r="TT5" s="32"/>
      <c r="TU5" s="31"/>
      <c r="TV5" s="38"/>
      <c r="TW5" s="32"/>
      <c r="TX5" s="31"/>
      <c r="TY5" s="38"/>
      <c r="TZ5" s="32"/>
      <c r="UA5" s="31"/>
      <c r="UB5" s="38"/>
      <c r="UC5" s="32"/>
      <c r="UD5" s="31"/>
      <c r="UE5" s="38"/>
      <c r="UF5" s="32"/>
      <c r="UG5" s="31"/>
      <c r="UH5" s="38"/>
      <c r="UI5" s="32"/>
      <c r="UJ5" s="31"/>
      <c r="UK5" s="38"/>
      <c r="UL5" s="32"/>
      <c r="UM5" s="31"/>
      <c r="UN5" s="38"/>
      <c r="UO5" s="32"/>
      <c r="UP5" s="31"/>
      <c r="UQ5" s="38"/>
      <c r="UR5" s="32"/>
      <c r="US5" s="31"/>
      <c r="UT5" s="38"/>
      <c r="UU5" s="32"/>
      <c r="UV5" s="31"/>
      <c r="UW5" s="38"/>
      <c r="UX5" s="32"/>
      <c r="UY5" s="31"/>
      <c r="UZ5" s="38"/>
      <c r="VA5" s="32"/>
      <c r="VB5" s="31"/>
      <c r="VC5" s="38"/>
      <c r="VD5" s="32"/>
      <c r="VE5" s="31"/>
      <c r="VF5" s="38"/>
      <c r="VG5" s="32"/>
      <c r="VH5" s="31"/>
      <c r="VI5" s="38"/>
      <c r="VJ5" s="32"/>
      <c r="VK5" s="31"/>
      <c r="VL5" s="38"/>
      <c r="VM5" s="32"/>
      <c r="VN5" s="31"/>
      <c r="VO5" s="38"/>
      <c r="VP5" s="32"/>
      <c r="VQ5" s="31"/>
      <c r="VR5" s="38"/>
      <c r="VS5" s="32"/>
      <c r="VT5" s="31"/>
      <c r="VU5" s="38"/>
      <c r="VV5" s="32"/>
      <c r="VW5" s="31"/>
      <c r="VX5" s="38"/>
      <c r="VY5" s="32"/>
      <c r="VZ5" s="31"/>
      <c r="WA5" s="38"/>
      <c r="WB5" s="32"/>
      <c r="WC5" s="31"/>
      <c r="WD5" s="38"/>
      <c r="WE5" s="32"/>
      <c r="WF5" s="31"/>
      <c r="WG5" s="38"/>
      <c r="WH5" s="32"/>
      <c r="WI5" s="31"/>
      <c r="WJ5" s="38"/>
      <c r="WK5" s="32"/>
      <c r="WL5" s="31"/>
      <c r="WM5" s="38"/>
      <c r="WN5" s="32"/>
      <c r="WO5" s="31"/>
      <c r="WP5" s="38"/>
      <c r="WQ5" s="32"/>
      <c r="WR5" s="31"/>
      <c r="WS5" s="38"/>
      <c r="WT5" s="32"/>
      <c r="WU5" s="31"/>
      <c r="WV5" s="38"/>
      <c r="WW5" s="32"/>
      <c r="WX5" s="31"/>
      <c r="WY5" s="38"/>
      <c r="WZ5" s="32"/>
      <c r="XA5" s="31"/>
      <c r="XB5" s="38"/>
      <c r="XC5" s="32"/>
      <c r="XD5" s="31"/>
      <c r="XE5" s="38"/>
      <c r="XF5" s="32"/>
      <c r="XG5" s="31"/>
      <c r="XH5" s="38"/>
      <c r="XI5" s="32"/>
      <c r="XJ5" s="31"/>
      <c r="XK5" s="38"/>
      <c r="XL5" s="32"/>
      <c r="XM5" s="31"/>
      <c r="XN5" s="38"/>
      <c r="XO5" s="32"/>
      <c r="XP5" s="31"/>
      <c r="XQ5" s="38"/>
      <c r="XR5" s="32"/>
      <c r="XS5" s="31"/>
      <c r="XT5" s="38"/>
      <c r="XU5" s="32"/>
      <c r="XV5" s="31"/>
      <c r="XW5" s="38"/>
      <c r="XX5" s="32"/>
      <c r="XY5" s="31"/>
      <c r="XZ5" s="38"/>
      <c r="YA5" s="32"/>
      <c r="YB5" s="31"/>
      <c r="YC5" s="38"/>
      <c r="YD5" s="32"/>
      <c r="YE5" s="31"/>
      <c r="YF5" s="38"/>
      <c r="YG5" s="32"/>
      <c r="YH5" s="31"/>
      <c r="YI5" s="38"/>
      <c r="YJ5" s="32"/>
      <c r="YK5" s="31"/>
      <c r="YL5" s="38"/>
      <c r="YM5" s="32"/>
      <c r="YN5" s="31"/>
      <c r="YO5" s="38"/>
      <c r="YP5" s="32"/>
      <c r="YQ5" s="31"/>
      <c r="YR5" s="38"/>
      <c r="YS5" s="32"/>
      <c r="YT5" s="31"/>
      <c r="YU5" s="38"/>
      <c r="YV5" s="32"/>
      <c r="YW5" s="31"/>
      <c r="YX5" s="38"/>
      <c r="YY5" s="32"/>
      <c r="YZ5" s="31"/>
      <c r="ZA5" s="38"/>
      <c r="ZB5" s="32"/>
      <c r="ZC5" s="31"/>
      <c r="ZD5" s="38"/>
      <c r="ZE5" s="32"/>
      <c r="ZF5" s="31"/>
      <c r="ZG5" s="38"/>
      <c r="ZH5" s="32"/>
      <c r="ZI5" s="31"/>
      <c r="ZJ5" s="38"/>
      <c r="ZK5" s="32"/>
      <c r="ZL5" s="31"/>
      <c r="ZM5" s="38"/>
      <c r="ZN5" s="32"/>
      <c r="ZO5" s="31"/>
      <c r="ZP5" s="38"/>
      <c r="ZQ5" s="32"/>
      <c r="ZR5" s="31"/>
      <c r="ZS5" s="38"/>
      <c r="ZT5" s="32"/>
      <c r="ZU5" s="31"/>
      <c r="ZV5" s="38"/>
      <c r="ZW5" s="32"/>
      <c r="ZX5" s="31"/>
      <c r="ZY5" s="38"/>
      <c r="ZZ5" s="32"/>
      <c r="AAA5" s="31"/>
      <c r="AAB5" s="38"/>
      <c r="AAC5" s="32"/>
      <c r="AAD5" s="31"/>
      <c r="AAE5" s="38"/>
      <c r="AAF5" s="32"/>
      <c r="AAG5" s="31"/>
      <c r="AAH5" s="38"/>
      <c r="AAI5" s="32"/>
      <c r="AAJ5" s="31"/>
      <c r="AAK5" s="38"/>
      <c r="AAL5" s="32"/>
      <c r="AAM5" s="31"/>
      <c r="AAN5" s="38"/>
      <c r="AAO5" s="32"/>
      <c r="AAP5" s="31"/>
      <c r="AAQ5" s="38"/>
      <c r="AAR5" s="32"/>
      <c r="AAS5" s="31"/>
      <c r="AAT5" s="38"/>
      <c r="AAU5" s="32"/>
      <c r="AAV5" s="31"/>
      <c r="AAW5" s="38"/>
      <c r="AAX5" s="32"/>
      <c r="AAY5" s="31"/>
      <c r="AAZ5" s="38"/>
      <c r="ABA5" s="32"/>
      <c r="ABB5" s="31"/>
      <c r="ABC5" s="38"/>
      <c r="ABD5" s="32"/>
      <c r="ABE5" s="31"/>
      <c r="ABF5" s="38"/>
      <c r="ABG5" s="32"/>
      <c r="ABH5" s="31"/>
      <c r="ABI5" s="38"/>
      <c r="ABJ5" s="32"/>
      <c r="ABK5" s="31"/>
      <c r="ABL5" s="38"/>
      <c r="ABM5" s="32"/>
      <c r="ABN5" s="31"/>
      <c r="ABO5" s="38"/>
      <c r="ABP5" s="32"/>
      <c r="ABQ5" s="31"/>
      <c r="ABR5" s="38"/>
      <c r="ABS5" s="32"/>
      <c r="ABT5" s="31"/>
      <c r="ABU5" s="38"/>
      <c r="ABV5" s="32"/>
      <c r="ABW5" s="31"/>
      <c r="ABX5" s="38"/>
      <c r="ABY5" s="32"/>
      <c r="ABZ5" s="31"/>
      <c r="ACA5" s="38"/>
      <c r="ACB5" s="32"/>
      <c r="ACC5" s="31"/>
      <c r="ACD5" s="38"/>
      <c r="ACE5" s="32"/>
      <c r="ACF5" s="31"/>
      <c r="ACG5" s="38"/>
      <c r="ACH5" s="32"/>
      <c r="ACI5" s="31"/>
      <c r="ACJ5" s="38"/>
      <c r="ACK5" s="32"/>
    </row>
    <row r="6" spans="2:765" ht="14.45" customHeight="1" x14ac:dyDescent="0.25">
      <c r="B6" s="43"/>
      <c r="C6" s="43"/>
      <c r="D6" s="125"/>
      <c r="E6" s="124"/>
      <c r="F6" s="124"/>
      <c r="G6" s="126"/>
      <c r="H6" s="126"/>
      <c r="J6" s="15">
        <f>J5+1</f>
        <v>45294</v>
      </c>
      <c r="K6" s="30" t="str">
        <f ca="1">IFERROR(OFFSET(Bdd!$AB$3,MOD(J6+1,14),$F$26),"")</f>
        <v>M</v>
      </c>
      <c r="L6" s="29"/>
      <c r="M6" s="13">
        <f>M5+1</f>
        <v>45325</v>
      </c>
      <c r="N6" s="30">
        <f ca="1">IFERROR(OFFSET(Bdd!$AB$3,MOD(M6+1,14),$F$26),"")</f>
        <v>0</v>
      </c>
      <c r="O6" s="29"/>
      <c r="P6" s="13">
        <f t="shared" si="13"/>
        <v>45354</v>
      </c>
      <c r="Q6" s="30">
        <f ca="1">IFERROR(OFFSET(Bdd!$AB$3,MOD(P6+1,14),$F$26),"")</f>
        <v>0</v>
      </c>
      <c r="R6" s="29"/>
      <c r="S6" s="13">
        <f t="shared" si="14"/>
        <v>45385</v>
      </c>
      <c r="T6" s="30" t="str">
        <f ca="1">IFERROR(OFFSET(Bdd!$AB$3,MOD(S6+1,14),$F$26),"")</f>
        <v>AM</v>
      </c>
      <c r="U6" s="29"/>
      <c r="V6" s="13">
        <f t="shared" ref="V6:V34" si="34">V5+1</f>
        <v>45415</v>
      </c>
      <c r="W6" s="30" t="str">
        <f ca="1">IFERROR(OFFSET(Bdd!$AB$3,MOD(V6+1,14),$F$26),"")</f>
        <v>AM</v>
      </c>
      <c r="X6" s="29"/>
      <c r="Y6" s="13">
        <f t="shared" si="15"/>
        <v>45446</v>
      </c>
      <c r="Z6" s="30" t="str">
        <f ca="1">IFERROR(OFFSET(Bdd!$AB$3,MOD(Y6+1,14),$F$26),"")</f>
        <v>M</v>
      </c>
      <c r="AA6" s="29"/>
      <c r="AB6" s="13">
        <f t="shared" si="16"/>
        <v>45476</v>
      </c>
      <c r="AC6" s="30" t="str">
        <f ca="1">IFERROR(OFFSET(Bdd!$AB$3,MOD(AB6+1,14),$F$26),"")</f>
        <v>M</v>
      </c>
      <c r="AD6" s="29"/>
      <c r="AE6" s="13">
        <f t="shared" si="17"/>
        <v>45507</v>
      </c>
      <c r="AF6" s="30">
        <f ca="1">IFERROR(OFFSET(Bdd!$AB$3,MOD(AE6+1,14),$F$26),"")</f>
        <v>0</v>
      </c>
      <c r="AG6" s="29">
        <v>0</v>
      </c>
      <c r="AH6" s="13">
        <f t="shared" si="18"/>
        <v>45538</v>
      </c>
      <c r="AI6" s="30" t="str">
        <f ca="1">IFERROR(OFFSET(Bdd!$AB$3,MOD(AH6+1,14),$F$26),"")</f>
        <v>AM</v>
      </c>
      <c r="AJ6" s="29">
        <v>0</v>
      </c>
      <c r="AK6" s="13">
        <f t="shared" si="19"/>
        <v>45568</v>
      </c>
      <c r="AL6" s="30" t="str">
        <f ca="1">IFERROR(OFFSET(Bdd!$AB$3,MOD(AK6+1,14),$F$26),"")</f>
        <v>AM</v>
      </c>
      <c r="AM6" s="29">
        <v>0</v>
      </c>
      <c r="AN6" s="13">
        <f t="shared" si="20"/>
        <v>45599</v>
      </c>
      <c r="AO6" s="30">
        <f ca="1">IFERROR(OFFSET(Bdd!$AB$3,MOD(AN6+1,14),$F$26),"")</f>
        <v>0</v>
      </c>
      <c r="AP6" s="29">
        <v>0</v>
      </c>
      <c r="AQ6" s="13">
        <f t="shared" si="21"/>
        <v>45629</v>
      </c>
      <c r="AR6" s="30" t="str">
        <f ca="1">IFERROR(OFFSET(Bdd!$AB$3,MOD(AQ6+1,14),$F$26),"")</f>
        <v>M</v>
      </c>
      <c r="AS6" s="14">
        <v>0</v>
      </c>
      <c r="AT6" s="13">
        <f t="shared" si="22"/>
        <v>45660</v>
      </c>
      <c r="AU6" s="30" t="str">
        <f ca="1">IFERROR(OFFSET(Bdd!$AB$3,MOD(AT6+1,14),$F$26),"")</f>
        <v>M</v>
      </c>
      <c r="AV6" s="29">
        <v>0</v>
      </c>
      <c r="AW6" s="13">
        <f t="shared" ref="AW6:AW21" si="35">AW5+1</f>
        <v>45691</v>
      </c>
      <c r="AX6" s="30" t="str">
        <f ca="1">IFERROR(OFFSET(Bdd!$AB$3,MOD(AW6+1,14),$F$26),"")</f>
        <v>AM</v>
      </c>
      <c r="AY6" s="29">
        <v>0</v>
      </c>
      <c r="AZ6" s="13">
        <f t="shared" si="24"/>
        <v>45719</v>
      </c>
      <c r="BA6" s="30" t="str">
        <f ca="1">IFERROR(OFFSET(Bdd!$AB$3,MOD(AZ6+1,14),$F$26),"")</f>
        <v>AM</v>
      </c>
      <c r="BB6" s="29">
        <v>0</v>
      </c>
      <c r="BC6" s="13">
        <f t="shared" si="25"/>
        <v>45750</v>
      </c>
      <c r="BD6" s="30" t="str">
        <f ca="1">IFERROR(OFFSET(Bdd!$AB$3,MOD(BC6+1,14),$F$26),"")</f>
        <v>AM</v>
      </c>
      <c r="BE6" s="29">
        <v>0</v>
      </c>
      <c r="BF6" s="13">
        <f t="shared" si="26"/>
        <v>45780</v>
      </c>
      <c r="BG6" s="30">
        <f ca="1">IFERROR(OFFSET(Bdd!$AB$3,MOD(BF6+1,14),$F$26),"")</f>
        <v>0</v>
      </c>
      <c r="BH6" s="29">
        <v>0</v>
      </c>
      <c r="BI6" s="13">
        <f t="shared" si="27"/>
        <v>45811</v>
      </c>
      <c r="BJ6" s="30" t="str">
        <f ca="1">IFERROR(OFFSET(Bdd!$AB$3,MOD(BI6+1,14),$F$26),"")</f>
        <v>M</v>
      </c>
      <c r="BK6" s="29">
        <v>0</v>
      </c>
      <c r="BL6" s="13">
        <f t="shared" si="28"/>
        <v>45841</v>
      </c>
      <c r="BM6" s="30" t="str">
        <f ca="1">IFERROR(OFFSET(Bdd!$AB$3,MOD(BL6+1,14),$F$26),"")</f>
        <v>M</v>
      </c>
      <c r="BN6" s="29">
        <v>0</v>
      </c>
      <c r="BO6" s="13">
        <f t="shared" si="29"/>
        <v>45872</v>
      </c>
      <c r="BP6" s="30">
        <f ca="1">IFERROR(OFFSET(Bdd!$AB$3,MOD(BO6+1,14),$F$26),"")</f>
        <v>0</v>
      </c>
      <c r="BQ6" s="29">
        <v>0</v>
      </c>
      <c r="BR6" s="13">
        <f t="shared" si="30"/>
        <v>45903</v>
      </c>
      <c r="BS6" s="30" t="str">
        <f ca="1">IFERROR(OFFSET(Bdd!$AB$3,MOD(BR6+1,14),$F$26),"")</f>
        <v>AM</v>
      </c>
      <c r="BT6" s="29">
        <v>0</v>
      </c>
      <c r="BU6" s="13">
        <f t="shared" si="31"/>
        <v>45933</v>
      </c>
      <c r="BV6" s="30" t="str">
        <f ca="1">IFERROR(OFFSET(Bdd!$AB$3,MOD(BU6+1,14),$F$26),"")</f>
        <v>AM</v>
      </c>
      <c r="BW6" s="29">
        <v>0</v>
      </c>
      <c r="BX6" s="13">
        <f t="shared" si="32"/>
        <v>45964</v>
      </c>
      <c r="BY6" s="30" t="str">
        <f ca="1">IFERROR(OFFSET(Bdd!$AB$3,MOD(BX6+1,14),$F$26),"")</f>
        <v>M</v>
      </c>
      <c r="BZ6" s="29">
        <v>0</v>
      </c>
      <c r="CA6" s="13">
        <f t="shared" si="33"/>
        <v>45994</v>
      </c>
      <c r="CB6" s="30" t="str">
        <f ca="1">IFERROR(OFFSET(Bdd!$AB$3,MOD(CA6+1,14),$F$26),"")</f>
        <v>M</v>
      </c>
      <c r="CC6" s="14">
        <v>0</v>
      </c>
      <c r="CD6" s="31"/>
      <c r="CE6" s="38"/>
      <c r="CF6" s="32"/>
      <c r="CG6" s="31"/>
      <c r="CH6" s="38"/>
      <c r="CI6" s="32"/>
      <c r="CJ6" s="31"/>
      <c r="CK6" s="38"/>
      <c r="CL6" s="32"/>
      <c r="CM6" s="31"/>
      <c r="CN6" s="38"/>
      <c r="CO6" s="32"/>
      <c r="CP6" s="31"/>
      <c r="CQ6" s="38"/>
      <c r="CR6" s="32"/>
      <c r="CS6" s="31"/>
      <c r="CT6" s="38"/>
      <c r="CU6" s="32"/>
      <c r="CV6" s="31"/>
      <c r="CW6" s="38"/>
      <c r="CX6" s="32"/>
      <c r="CY6" s="31"/>
      <c r="CZ6" s="38"/>
      <c r="DA6" s="32"/>
      <c r="DB6" s="31"/>
      <c r="DC6" s="38"/>
      <c r="DD6" s="32"/>
      <c r="DE6" s="31"/>
      <c r="DF6" s="38"/>
      <c r="DG6" s="32"/>
      <c r="DH6" s="31"/>
      <c r="DI6" s="38"/>
      <c r="DJ6" s="32"/>
      <c r="DK6" s="31"/>
      <c r="DL6" s="38"/>
      <c r="DM6" s="32"/>
      <c r="DN6" s="31"/>
      <c r="DO6" s="38"/>
      <c r="DP6" s="32"/>
      <c r="DQ6" s="31"/>
      <c r="DR6" s="38"/>
      <c r="DS6" s="32"/>
      <c r="DT6" s="31"/>
      <c r="DU6" s="38"/>
      <c r="DV6" s="32"/>
      <c r="DW6" s="31"/>
      <c r="DX6" s="38"/>
      <c r="DY6" s="32"/>
      <c r="DZ6" s="31"/>
      <c r="EA6" s="38"/>
      <c r="EB6" s="32"/>
      <c r="EC6" s="31"/>
      <c r="ED6" s="38"/>
      <c r="EE6" s="32"/>
      <c r="EF6" s="31"/>
      <c r="EG6" s="38"/>
      <c r="EH6" s="32"/>
      <c r="EI6" s="31"/>
      <c r="EJ6" s="38"/>
      <c r="EK6" s="32"/>
      <c r="EL6" s="31"/>
      <c r="EM6" s="38"/>
      <c r="EN6" s="32"/>
      <c r="EO6" s="31"/>
      <c r="EP6" s="38"/>
      <c r="EQ6" s="32"/>
      <c r="ER6" s="31"/>
      <c r="ES6" s="38"/>
      <c r="ET6" s="32"/>
      <c r="EU6" s="31"/>
      <c r="EV6" s="38"/>
      <c r="EW6" s="32"/>
      <c r="EX6" s="31"/>
      <c r="EY6" s="38"/>
      <c r="EZ6" s="32"/>
      <c r="FA6" s="31"/>
      <c r="FB6" s="38"/>
      <c r="FC6" s="32"/>
      <c r="FD6" s="31"/>
      <c r="FE6" s="38"/>
      <c r="FF6" s="32"/>
      <c r="FG6" s="31"/>
      <c r="FH6" s="38"/>
      <c r="FI6" s="32"/>
      <c r="FJ6" s="31"/>
      <c r="FK6" s="38"/>
      <c r="FL6" s="32"/>
      <c r="FM6" s="31"/>
      <c r="FN6" s="38"/>
      <c r="FO6" s="32"/>
      <c r="FP6" s="31"/>
      <c r="FQ6" s="38"/>
      <c r="FR6" s="32"/>
      <c r="FS6" s="31"/>
      <c r="FT6" s="38"/>
      <c r="FU6" s="32"/>
      <c r="FV6" s="31"/>
      <c r="FW6" s="38"/>
      <c r="FX6" s="32"/>
      <c r="FY6" s="31"/>
      <c r="FZ6" s="38"/>
      <c r="GA6" s="32"/>
      <c r="GB6" s="31"/>
      <c r="GC6" s="38"/>
      <c r="GD6" s="32"/>
      <c r="GE6" s="31"/>
      <c r="GF6" s="38"/>
      <c r="GG6" s="32"/>
      <c r="GH6" s="31"/>
      <c r="GI6" s="38"/>
      <c r="GJ6" s="32"/>
      <c r="GK6" s="31"/>
      <c r="GL6" s="38"/>
      <c r="GM6" s="32"/>
      <c r="GN6" s="31"/>
      <c r="GO6" s="38"/>
      <c r="GP6" s="32"/>
      <c r="GQ6" s="31"/>
      <c r="GR6" s="38"/>
      <c r="GS6" s="32"/>
      <c r="GT6" s="31"/>
      <c r="GU6" s="38"/>
      <c r="GV6" s="32"/>
      <c r="GW6" s="31"/>
      <c r="GX6" s="38"/>
      <c r="GY6" s="32"/>
      <c r="GZ6" s="31"/>
      <c r="HA6" s="38"/>
      <c r="HB6" s="32"/>
      <c r="HC6" s="31"/>
      <c r="HD6" s="38"/>
      <c r="HE6" s="32"/>
      <c r="HF6" s="31"/>
      <c r="HG6" s="38"/>
      <c r="HH6" s="32"/>
      <c r="HI6" s="31"/>
      <c r="HJ6" s="38"/>
      <c r="HK6" s="32"/>
      <c r="HL6" s="31"/>
      <c r="HM6" s="38"/>
      <c r="HN6" s="32"/>
      <c r="HO6" s="31"/>
      <c r="HP6" s="38"/>
      <c r="HQ6" s="32"/>
      <c r="HR6" s="31"/>
      <c r="HS6" s="38"/>
      <c r="HT6" s="32"/>
      <c r="HU6" s="31"/>
      <c r="HV6" s="38"/>
      <c r="HW6" s="32"/>
      <c r="HX6" s="31"/>
      <c r="HY6" s="38"/>
      <c r="HZ6" s="32"/>
      <c r="IA6" s="31"/>
      <c r="IB6" s="38"/>
      <c r="IC6" s="32"/>
      <c r="ID6" s="31"/>
      <c r="IE6" s="38"/>
      <c r="IF6" s="32"/>
      <c r="IG6" s="31"/>
      <c r="IH6" s="38"/>
      <c r="II6" s="32"/>
      <c r="IJ6" s="31"/>
      <c r="IK6" s="38"/>
      <c r="IL6" s="32"/>
      <c r="IM6" s="31"/>
      <c r="IN6" s="38"/>
      <c r="IO6" s="32"/>
      <c r="IP6" s="31"/>
      <c r="IQ6" s="38"/>
      <c r="IR6" s="32"/>
      <c r="IS6" s="31"/>
      <c r="IT6" s="38"/>
      <c r="IU6" s="32"/>
      <c r="IV6" s="31"/>
      <c r="IW6" s="38"/>
      <c r="IX6" s="32"/>
      <c r="IY6" s="31"/>
      <c r="IZ6" s="38"/>
      <c r="JA6" s="32"/>
      <c r="JB6" s="31"/>
      <c r="JC6" s="38"/>
      <c r="JD6" s="32"/>
      <c r="JE6" s="31"/>
      <c r="JF6" s="38"/>
      <c r="JG6" s="32"/>
      <c r="JH6" s="31"/>
      <c r="JI6" s="38"/>
      <c r="JJ6" s="32"/>
      <c r="JK6" s="31"/>
      <c r="JL6" s="38"/>
      <c r="JM6" s="32"/>
      <c r="JN6" s="31"/>
      <c r="JO6" s="38"/>
      <c r="JP6" s="32"/>
      <c r="JQ6" s="31"/>
      <c r="JR6" s="38"/>
      <c r="JS6" s="32"/>
      <c r="JT6" s="31"/>
      <c r="JU6" s="38"/>
      <c r="JV6" s="32"/>
      <c r="JW6" s="31"/>
      <c r="JX6" s="38"/>
      <c r="JY6" s="32"/>
      <c r="JZ6" s="31"/>
      <c r="KA6" s="38"/>
      <c r="KB6" s="32"/>
      <c r="KC6" s="31"/>
      <c r="KD6" s="38"/>
      <c r="KE6" s="32"/>
      <c r="KF6" s="31"/>
      <c r="KG6" s="38"/>
      <c r="KH6" s="32"/>
      <c r="KI6" s="31"/>
      <c r="KJ6" s="38"/>
      <c r="KK6" s="32"/>
      <c r="KL6" s="31"/>
      <c r="KM6" s="38"/>
      <c r="KN6" s="32"/>
      <c r="KO6" s="31"/>
      <c r="KP6" s="38"/>
      <c r="KQ6" s="32"/>
      <c r="KR6" s="31"/>
      <c r="KS6" s="38"/>
      <c r="KT6" s="32"/>
      <c r="KU6" s="31"/>
      <c r="KV6" s="38"/>
      <c r="KW6" s="32"/>
      <c r="KX6" s="31"/>
      <c r="KY6" s="38"/>
      <c r="KZ6" s="32"/>
      <c r="LA6" s="31"/>
      <c r="LB6" s="38"/>
      <c r="LC6" s="32"/>
      <c r="LD6" s="31"/>
      <c r="LE6" s="38"/>
      <c r="LF6" s="32"/>
      <c r="LG6" s="31"/>
      <c r="LH6" s="38"/>
      <c r="LI6" s="32"/>
      <c r="LJ6" s="31"/>
      <c r="LK6" s="38"/>
      <c r="LL6" s="32"/>
      <c r="LM6" s="31"/>
      <c r="LN6" s="38"/>
      <c r="LO6" s="32"/>
      <c r="LP6" s="31"/>
      <c r="LQ6" s="38"/>
      <c r="LR6" s="32"/>
      <c r="LS6" s="31"/>
      <c r="LT6" s="38"/>
      <c r="LU6" s="32"/>
      <c r="LV6" s="31"/>
      <c r="LW6" s="38"/>
      <c r="LX6" s="32"/>
      <c r="LY6" s="31"/>
      <c r="LZ6" s="38"/>
      <c r="MA6" s="32"/>
      <c r="MB6" s="31"/>
      <c r="MC6" s="38"/>
      <c r="MD6" s="32"/>
      <c r="ME6" s="31"/>
      <c r="MF6" s="38"/>
      <c r="MG6" s="32"/>
      <c r="MH6" s="31"/>
      <c r="MI6" s="38"/>
      <c r="MJ6" s="32"/>
      <c r="MK6" s="31"/>
      <c r="ML6" s="38"/>
      <c r="MM6" s="32"/>
      <c r="MN6" s="31"/>
      <c r="MO6" s="38"/>
      <c r="MP6" s="32"/>
      <c r="MQ6" s="31"/>
      <c r="MR6" s="38"/>
      <c r="MS6" s="32"/>
      <c r="MT6" s="31"/>
      <c r="MU6" s="38"/>
      <c r="MV6" s="32"/>
      <c r="MW6" s="31"/>
      <c r="MX6" s="38"/>
      <c r="MY6" s="32"/>
      <c r="MZ6" s="31"/>
      <c r="NA6" s="38"/>
      <c r="NB6" s="32"/>
      <c r="NC6" s="31"/>
      <c r="ND6" s="38"/>
      <c r="NE6" s="32"/>
      <c r="NF6" s="31"/>
      <c r="NG6" s="38"/>
      <c r="NH6" s="32"/>
      <c r="NI6" s="31"/>
      <c r="NJ6" s="38"/>
      <c r="NK6" s="32"/>
      <c r="NL6" s="31"/>
      <c r="NM6" s="38"/>
      <c r="NN6" s="32"/>
      <c r="NO6" s="31"/>
      <c r="NP6" s="38"/>
      <c r="NQ6" s="32"/>
      <c r="NR6" s="31"/>
      <c r="NS6" s="38"/>
      <c r="NT6" s="32"/>
      <c r="NU6" s="31"/>
      <c r="NV6" s="38"/>
      <c r="NW6" s="32"/>
      <c r="NX6" s="31"/>
      <c r="NY6" s="38"/>
      <c r="NZ6" s="32"/>
      <c r="OA6" s="31"/>
      <c r="OB6" s="38"/>
      <c r="OC6" s="32"/>
      <c r="OD6" s="31"/>
      <c r="OE6" s="38"/>
      <c r="OF6" s="32"/>
      <c r="OG6" s="31"/>
      <c r="OH6" s="38"/>
      <c r="OI6" s="32"/>
      <c r="OJ6" s="31"/>
      <c r="OK6" s="38"/>
      <c r="OL6" s="32"/>
      <c r="OM6" s="31"/>
      <c r="ON6" s="38"/>
      <c r="OO6" s="32"/>
      <c r="OP6" s="31"/>
      <c r="OQ6" s="38"/>
      <c r="OR6" s="32"/>
      <c r="OS6" s="31"/>
      <c r="OT6" s="38"/>
      <c r="OU6" s="32"/>
      <c r="OV6" s="31"/>
      <c r="OW6" s="38"/>
      <c r="OX6" s="32"/>
      <c r="OY6" s="31"/>
      <c r="OZ6" s="38"/>
      <c r="PA6" s="32"/>
      <c r="PB6" s="31"/>
      <c r="PC6" s="38"/>
      <c r="PD6" s="32"/>
      <c r="PE6" s="31"/>
      <c r="PF6" s="38"/>
      <c r="PG6" s="32"/>
      <c r="PH6" s="31"/>
      <c r="PI6" s="38"/>
      <c r="PJ6" s="32"/>
      <c r="PK6" s="31"/>
      <c r="PL6" s="38"/>
      <c r="PM6" s="32"/>
      <c r="PN6" s="31"/>
      <c r="PO6" s="38"/>
      <c r="PP6" s="32"/>
      <c r="PQ6" s="31"/>
      <c r="PR6" s="38"/>
      <c r="PS6" s="32"/>
      <c r="PT6" s="31"/>
      <c r="PU6" s="38"/>
      <c r="PV6" s="32"/>
      <c r="PW6" s="31"/>
      <c r="PX6" s="38"/>
      <c r="PY6" s="32"/>
      <c r="PZ6" s="31"/>
      <c r="QA6" s="38"/>
      <c r="QB6" s="32"/>
      <c r="QC6" s="31"/>
      <c r="QD6" s="38"/>
      <c r="QE6" s="32"/>
      <c r="QF6" s="31"/>
      <c r="QG6" s="38"/>
      <c r="QH6" s="32"/>
      <c r="QI6" s="31"/>
      <c r="QJ6" s="38"/>
      <c r="QK6" s="32"/>
      <c r="QL6" s="31"/>
      <c r="QM6" s="38"/>
      <c r="QN6" s="32"/>
      <c r="QO6" s="31"/>
      <c r="QP6" s="38"/>
      <c r="QQ6" s="32"/>
      <c r="QR6" s="31"/>
      <c r="QS6" s="38"/>
      <c r="QT6" s="32"/>
      <c r="QU6" s="31"/>
      <c r="QV6" s="38"/>
      <c r="QW6" s="32"/>
      <c r="QX6" s="31"/>
      <c r="QY6" s="38"/>
      <c r="QZ6" s="32"/>
      <c r="RA6" s="31"/>
      <c r="RB6" s="38"/>
      <c r="RC6" s="32"/>
      <c r="RD6" s="31"/>
      <c r="RE6" s="38"/>
      <c r="RF6" s="32"/>
      <c r="RG6" s="31"/>
      <c r="RH6" s="38"/>
      <c r="RI6" s="32"/>
      <c r="RJ6" s="31"/>
      <c r="RK6" s="38"/>
      <c r="RL6" s="32"/>
      <c r="RM6" s="31"/>
      <c r="RN6" s="38"/>
      <c r="RO6" s="32"/>
      <c r="RP6" s="31"/>
      <c r="RQ6" s="38"/>
      <c r="RR6" s="32"/>
      <c r="RS6" s="31"/>
      <c r="RT6" s="38"/>
      <c r="RU6" s="32"/>
      <c r="RV6" s="31"/>
      <c r="RW6" s="38"/>
      <c r="RX6" s="32"/>
      <c r="RY6" s="31"/>
      <c r="RZ6" s="38"/>
      <c r="SA6" s="32"/>
      <c r="SB6" s="31"/>
      <c r="SC6" s="38"/>
      <c r="SD6" s="32"/>
      <c r="SE6" s="31"/>
      <c r="SF6" s="38"/>
      <c r="SG6" s="32"/>
      <c r="SH6" s="31"/>
      <c r="SI6" s="38"/>
      <c r="SJ6" s="32"/>
      <c r="SK6" s="31"/>
      <c r="SL6" s="38"/>
      <c r="SM6" s="32"/>
      <c r="SN6" s="31"/>
      <c r="SO6" s="38"/>
      <c r="SP6" s="32"/>
      <c r="SQ6" s="31"/>
      <c r="SR6" s="38"/>
      <c r="SS6" s="32"/>
      <c r="ST6" s="31"/>
      <c r="SU6" s="38"/>
      <c r="SV6" s="32"/>
      <c r="SW6" s="31"/>
      <c r="SX6" s="38"/>
      <c r="SY6" s="32"/>
      <c r="SZ6" s="31"/>
      <c r="TA6" s="38"/>
      <c r="TB6" s="32"/>
      <c r="TC6" s="31"/>
      <c r="TD6" s="38"/>
      <c r="TE6" s="32"/>
      <c r="TF6" s="31"/>
      <c r="TG6" s="38"/>
      <c r="TH6" s="32"/>
      <c r="TI6" s="31"/>
      <c r="TJ6" s="38"/>
      <c r="TK6" s="32"/>
      <c r="TL6" s="31"/>
      <c r="TM6" s="38"/>
      <c r="TN6" s="32"/>
      <c r="TO6" s="31"/>
      <c r="TP6" s="38"/>
      <c r="TQ6" s="32"/>
      <c r="TR6" s="31"/>
      <c r="TS6" s="38"/>
      <c r="TT6" s="32"/>
      <c r="TU6" s="31"/>
      <c r="TV6" s="38"/>
      <c r="TW6" s="32"/>
      <c r="TX6" s="31"/>
      <c r="TY6" s="38"/>
      <c r="TZ6" s="32"/>
      <c r="UA6" s="31"/>
      <c r="UB6" s="38"/>
      <c r="UC6" s="32"/>
      <c r="UD6" s="31"/>
      <c r="UE6" s="38"/>
      <c r="UF6" s="32"/>
      <c r="UG6" s="31"/>
      <c r="UH6" s="38"/>
      <c r="UI6" s="32"/>
      <c r="UJ6" s="31"/>
      <c r="UK6" s="38"/>
      <c r="UL6" s="32"/>
      <c r="UM6" s="31"/>
      <c r="UN6" s="38"/>
      <c r="UO6" s="32"/>
      <c r="UP6" s="31"/>
      <c r="UQ6" s="38"/>
      <c r="UR6" s="32"/>
      <c r="US6" s="31"/>
      <c r="UT6" s="38"/>
      <c r="UU6" s="32"/>
      <c r="UV6" s="31"/>
      <c r="UW6" s="38"/>
      <c r="UX6" s="32"/>
      <c r="UY6" s="31"/>
      <c r="UZ6" s="38"/>
      <c r="VA6" s="32"/>
      <c r="VB6" s="31"/>
      <c r="VC6" s="38"/>
      <c r="VD6" s="32"/>
      <c r="VE6" s="31"/>
      <c r="VF6" s="38"/>
      <c r="VG6" s="32"/>
      <c r="VH6" s="31"/>
      <c r="VI6" s="38"/>
      <c r="VJ6" s="32"/>
      <c r="VK6" s="31"/>
      <c r="VL6" s="38"/>
      <c r="VM6" s="32"/>
      <c r="VN6" s="31"/>
      <c r="VO6" s="38"/>
      <c r="VP6" s="32"/>
      <c r="VQ6" s="31"/>
      <c r="VR6" s="38"/>
      <c r="VS6" s="32"/>
      <c r="VT6" s="31"/>
      <c r="VU6" s="38"/>
      <c r="VV6" s="32"/>
      <c r="VW6" s="31"/>
      <c r="VX6" s="38"/>
      <c r="VY6" s="32"/>
      <c r="VZ6" s="31"/>
      <c r="WA6" s="38"/>
      <c r="WB6" s="32"/>
      <c r="WC6" s="31"/>
      <c r="WD6" s="38"/>
      <c r="WE6" s="32"/>
      <c r="WF6" s="31"/>
      <c r="WG6" s="38"/>
      <c r="WH6" s="32"/>
      <c r="WI6" s="31"/>
      <c r="WJ6" s="38"/>
      <c r="WK6" s="32"/>
      <c r="WL6" s="31"/>
      <c r="WM6" s="38"/>
      <c r="WN6" s="32"/>
      <c r="WO6" s="31"/>
      <c r="WP6" s="38"/>
      <c r="WQ6" s="32"/>
      <c r="WR6" s="31"/>
      <c r="WS6" s="38"/>
      <c r="WT6" s="32"/>
      <c r="WU6" s="31"/>
      <c r="WV6" s="38"/>
      <c r="WW6" s="32"/>
      <c r="WX6" s="31"/>
      <c r="WY6" s="38"/>
      <c r="WZ6" s="32"/>
      <c r="XA6" s="31"/>
      <c r="XB6" s="38"/>
      <c r="XC6" s="32"/>
      <c r="XD6" s="31"/>
      <c r="XE6" s="38"/>
      <c r="XF6" s="32"/>
      <c r="XG6" s="31"/>
      <c r="XH6" s="38"/>
      <c r="XI6" s="32"/>
      <c r="XJ6" s="31"/>
      <c r="XK6" s="38"/>
      <c r="XL6" s="32"/>
      <c r="XM6" s="31"/>
      <c r="XN6" s="38"/>
      <c r="XO6" s="32"/>
      <c r="XP6" s="31"/>
      <c r="XQ6" s="38"/>
      <c r="XR6" s="32"/>
      <c r="XS6" s="31"/>
      <c r="XT6" s="38"/>
      <c r="XU6" s="32"/>
      <c r="XV6" s="31"/>
      <c r="XW6" s="38"/>
      <c r="XX6" s="32"/>
      <c r="XY6" s="31"/>
      <c r="XZ6" s="38"/>
      <c r="YA6" s="32"/>
      <c r="YB6" s="31"/>
      <c r="YC6" s="38"/>
      <c r="YD6" s="32"/>
      <c r="YE6" s="31"/>
      <c r="YF6" s="38"/>
      <c r="YG6" s="32"/>
      <c r="YH6" s="31"/>
      <c r="YI6" s="38"/>
      <c r="YJ6" s="32"/>
      <c r="YK6" s="31"/>
      <c r="YL6" s="38"/>
      <c r="YM6" s="32"/>
      <c r="YN6" s="31"/>
      <c r="YO6" s="38"/>
      <c r="YP6" s="32"/>
      <c r="YQ6" s="31"/>
      <c r="YR6" s="38"/>
      <c r="YS6" s="32"/>
      <c r="YT6" s="31"/>
      <c r="YU6" s="38"/>
      <c r="YV6" s="32"/>
      <c r="YW6" s="31"/>
      <c r="YX6" s="38"/>
      <c r="YY6" s="32"/>
      <c r="YZ6" s="31"/>
      <c r="ZA6" s="38"/>
      <c r="ZB6" s="32"/>
      <c r="ZC6" s="31"/>
      <c r="ZD6" s="38"/>
      <c r="ZE6" s="32"/>
      <c r="ZF6" s="31"/>
      <c r="ZG6" s="38"/>
      <c r="ZH6" s="32"/>
      <c r="ZI6" s="31"/>
      <c r="ZJ6" s="38"/>
      <c r="ZK6" s="32"/>
      <c r="ZL6" s="31"/>
      <c r="ZM6" s="38"/>
      <c r="ZN6" s="32"/>
      <c r="ZO6" s="31"/>
      <c r="ZP6" s="38"/>
      <c r="ZQ6" s="32"/>
      <c r="ZR6" s="31"/>
      <c r="ZS6" s="38"/>
      <c r="ZT6" s="32"/>
      <c r="ZU6" s="31"/>
      <c r="ZV6" s="38"/>
      <c r="ZW6" s="32"/>
      <c r="ZX6" s="31"/>
      <c r="ZY6" s="38"/>
      <c r="ZZ6" s="32"/>
      <c r="AAA6" s="31"/>
      <c r="AAB6" s="38"/>
      <c r="AAC6" s="32"/>
      <c r="AAD6" s="31"/>
      <c r="AAE6" s="38"/>
      <c r="AAF6" s="32"/>
      <c r="AAG6" s="31"/>
      <c r="AAH6" s="38"/>
      <c r="AAI6" s="32"/>
      <c r="AAJ6" s="31"/>
      <c r="AAK6" s="38"/>
      <c r="AAL6" s="32"/>
      <c r="AAM6" s="31"/>
      <c r="AAN6" s="38"/>
      <c r="AAO6" s="32"/>
      <c r="AAP6" s="31"/>
      <c r="AAQ6" s="38"/>
      <c r="AAR6" s="32"/>
      <c r="AAS6" s="31"/>
      <c r="AAT6" s="38"/>
      <c r="AAU6" s="32"/>
      <c r="AAV6" s="31"/>
      <c r="AAW6" s="38"/>
      <c r="AAX6" s="32"/>
      <c r="AAY6" s="31"/>
      <c r="AAZ6" s="38"/>
      <c r="ABA6" s="32"/>
      <c r="ABB6" s="31"/>
      <c r="ABC6" s="38"/>
      <c r="ABD6" s="32"/>
      <c r="ABE6" s="31"/>
      <c r="ABF6" s="38"/>
      <c r="ABG6" s="32"/>
      <c r="ABH6" s="31"/>
      <c r="ABI6" s="38"/>
      <c r="ABJ6" s="32"/>
      <c r="ABK6" s="31"/>
      <c r="ABL6" s="38"/>
      <c r="ABM6" s="32"/>
      <c r="ABN6" s="31"/>
      <c r="ABO6" s="38"/>
      <c r="ABP6" s="32"/>
      <c r="ABQ6" s="31"/>
      <c r="ABR6" s="38"/>
      <c r="ABS6" s="32"/>
      <c r="ABT6" s="31"/>
      <c r="ABU6" s="38"/>
      <c r="ABV6" s="32"/>
      <c r="ABW6" s="31"/>
      <c r="ABX6" s="38"/>
      <c r="ABY6" s="32"/>
      <c r="ABZ6" s="31"/>
      <c r="ACA6" s="38"/>
      <c r="ACB6" s="32"/>
      <c r="ACC6" s="31"/>
      <c r="ACD6" s="38"/>
      <c r="ACE6" s="32"/>
      <c r="ACF6" s="31"/>
      <c r="ACG6" s="38"/>
      <c r="ACH6" s="32"/>
      <c r="ACI6" s="31"/>
      <c r="ACJ6" s="38"/>
      <c r="ACK6" s="32"/>
    </row>
    <row r="7" spans="2:765" ht="14.45" customHeight="1" x14ac:dyDescent="0.25">
      <c r="B7" s="43"/>
      <c r="C7" s="43"/>
      <c r="D7" s="125"/>
      <c r="E7" s="124"/>
      <c r="F7" s="124"/>
      <c r="G7" s="126"/>
      <c r="H7" s="126"/>
      <c r="J7" s="15">
        <f t="shared" ref="J7:J34" si="36">J6+1</f>
        <v>45295</v>
      </c>
      <c r="K7" s="30" t="str">
        <f ca="1">IFERROR(OFFSET(Bdd!$AB$3,MOD(J7+1,14),$F$26),"")</f>
        <v>M</v>
      </c>
      <c r="L7" s="29"/>
      <c r="M7" s="13">
        <f t="shared" si="12"/>
        <v>45326</v>
      </c>
      <c r="N7" s="30">
        <f ca="1">IFERROR(OFFSET(Bdd!$AB$3,MOD(M7+1,14),$F$26),"")</f>
        <v>0</v>
      </c>
      <c r="O7" s="29"/>
      <c r="P7" s="13">
        <f t="shared" si="13"/>
        <v>45355</v>
      </c>
      <c r="Q7" s="30" t="str">
        <f ca="1">IFERROR(OFFSET(Bdd!$AB$3,MOD(P7+1,14),$F$26),"")</f>
        <v>AM</v>
      </c>
      <c r="R7" s="29"/>
      <c r="S7" s="13">
        <f t="shared" si="14"/>
        <v>45386</v>
      </c>
      <c r="T7" s="30" t="str">
        <f ca="1">IFERROR(OFFSET(Bdd!$AB$3,MOD(S7+1,14),$F$26),"")</f>
        <v>AM</v>
      </c>
      <c r="U7" s="29"/>
      <c r="V7" s="13">
        <f t="shared" si="34"/>
        <v>45416</v>
      </c>
      <c r="W7" s="30">
        <f ca="1">IFERROR(OFFSET(Bdd!$AB$3,MOD(V7+1,14),$F$26),"")</f>
        <v>0</v>
      </c>
      <c r="X7" s="29"/>
      <c r="Y7" s="13">
        <f t="shared" si="15"/>
        <v>45447</v>
      </c>
      <c r="Z7" s="30" t="str">
        <f ca="1">IFERROR(OFFSET(Bdd!$AB$3,MOD(Y7+1,14),$F$26),"")</f>
        <v>M</v>
      </c>
      <c r="AA7" s="29"/>
      <c r="AB7" s="13">
        <f t="shared" si="16"/>
        <v>45477</v>
      </c>
      <c r="AC7" s="30" t="str">
        <f ca="1">IFERROR(OFFSET(Bdd!$AB$3,MOD(AB7+1,14),$F$26),"")</f>
        <v>M</v>
      </c>
      <c r="AD7" s="29"/>
      <c r="AE7" s="13">
        <f t="shared" si="17"/>
        <v>45508</v>
      </c>
      <c r="AF7" s="30">
        <f ca="1">IFERROR(OFFSET(Bdd!$AB$3,MOD(AE7+1,14),$F$26),"")</f>
        <v>0</v>
      </c>
      <c r="AG7" s="29">
        <v>0</v>
      </c>
      <c r="AH7" s="13">
        <f t="shared" si="18"/>
        <v>45539</v>
      </c>
      <c r="AI7" s="30" t="str">
        <f ca="1">IFERROR(OFFSET(Bdd!$AB$3,MOD(AH7+1,14),$F$26),"")</f>
        <v>AM</v>
      </c>
      <c r="AJ7" s="29">
        <v>0</v>
      </c>
      <c r="AK7" s="13">
        <f t="shared" si="19"/>
        <v>45569</v>
      </c>
      <c r="AL7" s="30" t="str">
        <f ca="1">IFERROR(OFFSET(Bdd!$AB$3,MOD(AK7+1,14),$F$26),"")</f>
        <v>AM</v>
      </c>
      <c r="AM7" s="29">
        <v>0</v>
      </c>
      <c r="AN7" s="13">
        <f t="shared" si="20"/>
        <v>45600</v>
      </c>
      <c r="AO7" s="30" t="str">
        <f ca="1">IFERROR(OFFSET(Bdd!$AB$3,MOD(AN7+1,14),$F$26),"")</f>
        <v>M</v>
      </c>
      <c r="AP7" s="29">
        <v>0</v>
      </c>
      <c r="AQ7" s="13">
        <f t="shared" si="21"/>
        <v>45630</v>
      </c>
      <c r="AR7" s="30" t="str">
        <f ca="1">IFERROR(OFFSET(Bdd!$AB$3,MOD(AQ7+1,14),$F$26),"")</f>
        <v>M</v>
      </c>
      <c r="AS7" s="14">
        <v>0</v>
      </c>
      <c r="AT7" s="13">
        <f t="shared" si="22"/>
        <v>45661</v>
      </c>
      <c r="AU7" s="30">
        <f ca="1">IFERROR(OFFSET(Bdd!$AB$3,MOD(AT7+1,14),$F$26),"")</f>
        <v>0</v>
      </c>
      <c r="AV7" s="29">
        <v>0</v>
      </c>
      <c r="AW7" s="13">
        <f t="shared" si="35"/>
        <v>45692</v>
      </c>
      <c r="AX7" s="30" t="str">
        <f ca="1">IFERROR(OFFSET(Bdd!$AB$3,MOD(AW7+1,14),$F$26),"")</f>
        <v>AM</v>
      </c>
      <c r="AY7" s="29">
        <v>0</v>
      </c>
      <c r="AZ7" s="13">
        <f t="shared" si="24"/>
        <v>45720</v>
      </c>
      <c r="BA7" s="30" t="str">
        <f ca="1">IFERROR(OFFSET(Bdd!$AB$3,MOD(AZ7+1,14),$F$26),"")</f>
        <v>AM</v>
      </c>
      <c r="BB7" s="29">
        <v>0</v>
      </c>
      <c r="BC7" s="13">
        <f t="shared" si="25"/>
        <v>45751</v>
      </c>
      <c r="BD7" s="30" t="str">
        <f ca="1">IFERROR(OFFSET(Bdd!$AB$3,MOD(BC7+1,14),$F$26),"")</f>
        <v>AM</v>
      </c>
      <c r="BE7" s="29">
        <v>0</v>
      </c>
      <c r="BF7" s="13">
        <f t="shared" si="26"/>
        <v>45781</v>
      </c>
      <c r="BG7" s="30">
        <f ca="1">IFERROR(OFFSET(Bdd!$AB$3,MOD(BF7+1,14),$F$26),"")</f>
        <v>0</v>
      </c>
      <c r="BH7" s="29">
        <v>0</v>
      </c>
      <c r="BI7" s="13">
        <f t="shared" si="27"/>
        <v>45812</v>
      </c>
      <c r="BJ7" s="30" t="str">
        <f ca="1">IFERROR(OFFSET(Bdd!$AB$3,MOD(BI7+1,14),$F$26),"")</f>
        <v>M</v>
      </c>
      <c r="BK7" s="29">
        <v>0</v>
      </c>
      <c r="BL7" s="13">
        <f t="shared" si="28"/>
        <v>45842</v>
      </c>
      <c r="BM7" s="30" t="str">
        <f ca="1">IFERROR(OFFSET(Bdd!$AB$3,MOD(BL7+1,14),$F$26),"")</f>
        <v>M</v>
      </c>
      <c r="BN7" s="29">
        <v>0</v>
      </c>
      <c r="BO7" s="13">
        <f t="shared" si="29"/>
        <v>45873</v>
      </c>
      <c r="BP7" s="30" t="str">
        <f ca="1">IFERROR(OFFSET(Bdd!$AB$3,MOD(BO7+1,14),$F$26),"")</f>
        <v>AM</v>
      </c>
      <c r="BQ7" s="29">
        <v>0</v>
      </c>
      <c r="BR7" s="13">
        <f t="shared" si="30"/>
        <v>45904</v>
      </c>
      <c r="BS7" s="30" t="str">
        <f ca="1">IFERROR(OFFSET(Bdd!$AB$3,MOD(BR7+1,14),$F$26),"")</f>
        <v>AM</v>
      </c>
      <c r="BT7" s="29">
        <v>0</v>
      </c>
      <c r="BU7" s="13">
        <f t="shared" si="31"/>
        <v>45934</v>
      </c>
      <c r="BV7" s="30">
        <f ca="1">IFERROR(OFFSET(Bdd!$AB$3,MOD(BU7+1,14),$F$26),"")</f>
        <v>0</v>
      </c>
      <c r="BW7" s="29">
        <v>0</v>
      </c>
      <c r="BX7" s="13">
        <f t="shared" si="32"/>
        <v>45965</v>
      </c>
      <c r="BY7" s="30" t="str">
        <f ca="1">IFERROR(OFFSET(Bdd!$AB$3,MOD(BX7+1,14),$F$26),"")</f>
        <v>M</v>
      </c>
      <c r="BZ7" s="29">
        <v>0</v>
      </c>
      <c r="CA7" s="13">
        <f t="shared" si="33"/>
        <v>45995</v>
      </c>
      <c r="CB7" s="30" t="str">
        <f ca="1">IFERROR(OFFSET(Bdd!$AB$3,MOD(CA7+1,14),$F$26),"")</f>
        <v>M</v>
      </c>
      <c r="CC7" s="14">
        <v>0</v>
      </c>
      <c r="CD7" s="31"/>
      <c r="CE7" s="38"/>
      <c r="CF7" s="32"/>
      <c r="CG7" s="31"/>
      <c r="CH7" s="38"/>
      <c r="CI7" s="32"/>
      <c r="CJ7" s="31"/>
      <c r="CK7" s="38"/>
      <c r="CL7" s="32"/>
      <c r="CM7" s="31"/>
      <c r="CN7" s="38"/>
      <c r="CO7" s="32"/>
      <c r="CP7" s="31"/>
      <c r="CQ7" s="38"/>
      <c r="CR7" s="32"/>
      <c r="CS7" s="31"/>
      <c r="CT7" s="38"/>
      <c r="CU7" s="32"/>
      <c r="CV7" s="31"/>
      <c r="CW7" s="38"/>
      <c r="CX7" s="32"/>
      <c r="CY7" s="31"/>
      <c r="CZ7" s="38"/>
      <c r="DA7" s="32"/>
      <c r="DB7" s="31"/>
      <c r="DC7" s="38"/>
      <c r="DD7" s="32"/>
      <c r="DE7" s="31"/>
      <c r="DF7" s="38"/>
      <c r="DG7" s="32"/>
      <c r="DH7" s="31"/>
      <c r="DI7" s="38"/>
      <c r="DJ7" s="32"/>
      <c r="DK7" s="31"/>
      <c r="DL7" s="38"/>
      <c r="DM7" s="32"/>
      <c r="DN7" s="31"/>
      <c r="DO7" s="38"/>
      <c r="DP7" s="32"/>
      <c r="DQ7" s="31"/>
      <c r="DR7" s="38"/>
      <c r="DS7" s="32"/>
      <c r="DT7" s="31"/>
      <c r="DU7" s="38"/>
      <c r="DV7" s="32"/>
      <c r="DW7" s="31"/>
      <c r="DX7" s="38"/>
      <c r="DY7" s="32"/>
      <c r="DZ7" s="31"/>
      <c r="EA7" s="38"/>
      <c r="EB7" s="32"/>
      <c r="EC7" s="31"/>
      <c r="ED7" s="38"/>
      <c r="EE7" s="32"/>
      <c r="EF7" s="31"/>
      <c r="EG7" s="38"/>
      <c r="EH7" s="32"/>
      <c r="EI7" s="31"/>
      <c r="EJ7" s="38"/>
      <c r="EK7" s="32"/>
      <c r="EL7" s="31"/>
      <c r="EM7" s="38"/>
      <c r="EN7" s="32"/>
      <c r="EO7" s="31"/>
      <c r="EP7" s="38"/>
      <c r="EQ7" s="32"/>
      <c r="ER7" s="31"/>
      <c r="ES7" s="38"/>
      <c r="ET7" s="32"/>
      <c r="EU7" s="31"/>
      <c r="EV7" s="38"/>
      <c r="EW7" s="32"/>
      <c r="EX7" s="31"/>
      <c r="EY7" s="38"/>
      <c r="EZ7" s="32"/>
      <c r="FA7" s="31"/>
      <c r="FB7" s="38"/>
      <c r="FC7" s="32"/>
      <c r="FD7" s="31"/>
      <c r="FE7" s="38"/>
      <c r="FF7" s="32"/>
      <c r="FG7" s="31"/>
      <c r="FH7" s="38"/>
      <c r="FI7" s="32"/>
      <c r="FJ7" s="31"/>
      <c r="FK7" s="38"/>
      <c r="FL7" s="32"/>
      <c r="FM7" s="31"/>
      <c r="FN7" s="38"/>
      <c r="FO7" s="32"/>
      <c r="FP7" s="31"/>
      <c r="FQ7" s="38"/>
      <c r="FR7" s="32"/>
      <c r="FS7" s="31"/>
      <c r="FT7" s="38"/>
      <c r="FU7" s="32"/>
      <c r="FV7" s="31"/>
      <c r="FW7" s="38"/>
      <c r="FX7" s="32"/>
      <c r="FY7" s="31"/>
      <c r="FZ7" s="38"/>
      <c r="GA7" s="32"/>
      <c r="GB7" s="31"/>
      <c r="GC7" s="38"/>
      <c r="GD7" s="32"/>
      <c r="GE7" s="31"/>
      <c r="GF7" s="38"/>
      <c r="GG7" s="32"/>
      <c r="GH7" s="31"/>
      <c r="GI7" s="38"/>
      <c r="GJ7" s="32"/>
      <c r="GK7" s="31"/>
      <c r="GL7" s="38"/>
      <c r="GM7" s="32"/>
      <c r="GN7" s="31"/>
      <c r="GO7" s="38"/>
      <c r="GP7" s="32"/>
      <c r="GQ7" s="31"/>
      <c r="GR7" s="38"/>
      <c r="GS7" s="32"/>
      <c r="GT7" s="31"/>
      <c r="GU7" s="38"/>
      <c r="GV7" s="32"/>
      <c r="GW7" s="31"/>
      <c r="GX7" s="38"/>
      <c r="GY7" s="32"/>
      <c r="GZ7" s="31"/>
      <c r="HA7" s="38"/>
      <c r="HB7" s="32"/>
      <c r="HC7" s="31"/>
      <c r="HD7" s="38"/>
      <c r="HE7" s="32"/>
      <c r="HF7" s="31"/>
      <c r="HG7" s="38"/>
      <c r="HH7" s="32"/>
      <c r="HI7" s="31"/>
      <c r="HJ7" s="38"/>
      <c r="HK7" s="32"/>
      <c r="HL7" s="31"/>
      <c r="HM7" s="38"/>
      <c r="HN7" s="32"/>
      <c r="HO7" s="31"/>
      <c r="HP7" s="38"/>
      <c r="HQ7" s="32"/>
      <c r="HR7" s="31"/>
      <c r="HS7" s="38"/>
      <c r="HT7" s="32"/>
      <c r="HU7" s="31"/>
      <c r="HV7" s="38"/>
      <c r="HW7" s="32"/>
      <c r="HX7" s="31"/>
      <c r="HY7" s="38"/>
      <c r="HZ7" s="32"/>
      <c r="IA7" s="31"/>
      <c r="IB7" s="38"/>
      <c r="IC7" s="32"/>
      <c r="ID7" s="31"/>
      <c r="IE7" s="38"/>
      <c r="IF7" s="32"/>
      <c r="IG7" s="31"/>
      <c r="IH7" s="38"/>
      <c r="II7" s="32"/>
      <c r="IJ7" s="31"/>
      <c r="IK7" s="38"/>
      <c r="IL7" s="32"/>
      <c r="IM7" s="31"/>
      <c r="IN7" s="38"/>
      <c r="IO7" s="32"/>
      <c r="IP7" s="31"/>
      <c r="IQ7" s="38"/>
      <c r="IR7" s="32"/>
      <c r="IS7" s="31"/>
      <c r="IT7" s="38"/>
      <c r="IU7" s="32"/>
      <c r="IV7" s="31"/>
      <c r="IW7" s="38"/>
      <c r="IX7" s="32"/>
      <c r="IY7" s="31"/>
      <c r="IZ7" s="38"/>
      <c r="JA7" s="32"/>
      <c r="JB7" s="31"/>
      <c r="JC7" s="38"/>
      <c r="JD7" s="32"/>
      <c r="JE7" s="31"/>
      <c r="JF7" s="38"/>
      <c r="JG7" s="32"/>
      <c r="JH7" s="31"/>
      <c r="JI7" s="38"/>
      <c r="JJ7" s="32"/>
      <c r="JK7" s="31"/>
      <c r="JL7" s="38"/>
      <c r="JM7" s="32"/>
      <c r="JN7" s="31"/>
      <c r="JO7" s="38"/>
      <c r="JP7" s="32"/>
      <c r="JQ7" s="31"/>
      <c r="JR7" s="38"/>
      <c r="JS7" s="32"/>
      <c r="JT7" s="31"/>
      <c r="JU7" s="38"/>
      <c r="JV7" s="32"/>
      <c r="JW7" s="31"/>
      <c r="JX7" s="38"/>
      <c r="JY7" s="32"/>
      <c r="JZ7" s="31"/>
      <c r="KA7" s="38"/>
      <c r="KB7" s="32"/>
      <c r="KC7" s="31"/>
      <c r="KD7" s="38"/>
      <c r="KE7" s="32"/>
      <c r="KF7" s="31"/>
      <c r="KG7" s="38"/>
      <c r="KH7" s="32"/>
      <c r="KI7" s="31"/>
      <c r="KJ7" s="38"/>
      <c r="KK7" s="32"/>
      <c r="KL7" s="31"/>
      <c r="KM7" s="38"/>
      <c r="KN7" s="32"/>
      <c r="KO7" s="31"/>
      <c r="KP7" s="38"/>
      <c r="KQ7" s="32"/>
      <c r="KR7" s="31"/>
      <c r="KS7" s="38"/>
      <c r="KT7" s="32"/>
      <c r="KU7" s="31"/>
      <c r="KV7" s="38"/>
      <c r="KW7" s="32"/>
      <c r="KX7" s="31"/>
      <c r="KY7" s="38"/>
      <c r="KZ7" s="32"/>
      <c r="LA7" s="31"/>
      <c r="LB7" s="38"/>
      <c r="LC7" s="32"/>
      <c r="LD7" s="31"/>
      <c r="LE7" s="38"/>
      <c r="LF7" s="32"/>
      <c r="LG7" s="31"/>
      <c r="LH7" s="38"/>
      <c r="LI7" s="32"/>
      <c r="LJ7" s="31"/>
      <c r="LK7" s="38"/>
      <c r="LL7" s="32"/>
      <c r="LM7" s="31"/>
      <c r="LN7" s="38"/>
      <c r="LO7" s="32"/>
      <c r="LP7" s="31"/>
      <c r="LQ7" s="38"/>
      <c r="LR7" s="32"/>
      <c r="LS7" s="31"/>
      <c r="LT7" s="38"/>
      <c r="LU7" s="32"/>
      <c r="LV7" s="31"/>
      <c r="LW7" s="38"/>
      <c r="LX7" s="32"/>
      <c r="LY7" s="31"/>
      <c r="LZ7" s="38"/>
      <c r="MA7" s="32"/>
      <c r="MB7" s="31"/>
      <c r="MC7" s="38"/>
      <c r="MD7" s="32"/>
      <c r="ME7" s="31"/>
      <c r="MF7" s="38"/>
      <c r="MG7" s="32"/>
      <c r="MH7" s="31"/>
      <c r="MI7" s="38"/>
      <c r="MJ7" s="32"/>
      <c r="MK7" s="31"/>
      <c r="ML7" s="38"/>
      <c r="MM7" s="32"/>
      <c r="MN7" s="31"/>
      <c r="MO7" s="38"/>
      <c r="MP7" s="32"/>
      <c r="MQ7" s="31"/>
      <c r="MR7" s="38"/>
      <c r="MS7" s="32"/>
      <c r="MT7" s="31"/>
      <c r="MU7" s="38"/>
      <c r="MV7" s="32"/>
      <c r="MW7" s="31"/>
      <c r="MX7" s="38"/>
      <c r="MY7" s="32"/>
      <c r="MZ7" s="31"/>
      <c r="NA7" s="38"/>
      <c r="NB7" s="32"/>
      <c r="NC7" s="31"/>
      <c r="ND7" s="38"/>
      <c r="NE7" s="32"/>
      <c r="NF7" s="31"/>
      <c r="NG7" s="38"/>
      <c r="NH7" s="32"/>
      <c r="NI7" s="31"/>
      <c r="NJ7" s="38"/>
      <c r="NK7" s="32"/>
      <c r="NL7" s="31"/>
      <c r="NM7" s="38"/>
      <c r="NN7" s="32"/>
      <c r="NO7" s="31"/>
      <c r="NP7" s="38"/>
      <c r="NQ7" s="32"/>
      <c r="NR7" s="31"/>
      <c r="NS7" s="38"/>
      <c r="NT7" s="32"/>
      <c r="NU7" s="31"/>
      <c r="NV7" s="38"/>
      <c r="NW7" s="32"/>
      <c r="NX7" s="31"/>
      <c r="NY7" s="38"/>
      <c r="NZ7" s="32"/>
      <c r="OA7" s="31"/>
      <c r="OB7" s="38"/>
      <c r="OC7" s="32"/>
      <c r="OD7" s="31"/>
      <c r="OE7" s="38"/>
      <c r="OF7" s="32"/>
      <c r="OG7" s="31"/>
      <c r="OH7" s="38"/>
      <c r="OI7" s="32"/>
      <c r="OJ7" s="31"/>
      <c r="OK7" s="38"/>
      <c r="OL7" s="32"/>
      <c r="OM7" s="31"/>
      <c r="ON7" s="38"/>
      <c r="OO7" s="32"/>
      <c r="OP7" s="31"/>
      <c r="OQ7" s="38"/>
      <c r="OR7" s="32"/>
      <c r="OS7" s="31"/>
      <c r="OT7" s="38"/>
      <c r="OU7" s="32"/>
      <c r="OV7" s="31"/>
      <c r="OW7" s="38"/>
      <c r="OX7" s="32"/>
      <c r="OY7" s="31"/>
      <c r="OZ7" s="38"/>
      <c r="PA7" s="32"/>
      <c r="PB7" s="31"/>
      <c r="PC7" s="38"/>
      <c r="PD7" s="32"/>
      <c r="PE7" s="31"/>
      <c r="PF7" s="38"/>
      <c r="PG7" s="32"/>
      <c r="PH7" s="31"/>
      <c r="PI7" s="38"/>
      <c r="PJ7" s="32"/>
      <c r="PK7" s="31"/>
      <c r="PL7" s="38"/>
      <c r="PM7" s="32"/>
      <c r="PN7" s="31"/>
      <c r="PO7" s="38"/>
      <c r="PP7" s="32"/>
      <c r="PQ7" s="31"/>
      <c r="PR7" s="38"/>
      <c r="PS7" s="32"/>
      <c r="PT7" s="31"/>
      <c r="PU7" s="38"/>
      <c r="PV7" s="32"/>
      <c r="PW7" s="31"/>
      <c r="PX7" s="38"/>
      <c r="PY7" s="32"/>
      <c r="PZ7" s="31"/>
      <c r="QA7" s="38"/>
      <c r="QB7" s="32"/>
      <c r="QC7" s="31"/>
      <c r="QD7" s="38"/>
      <c r="QE7" s="32"/>
      <c r="QF7" s="31"/>
      <c r="QG7" s="38"/>
      <c r="QH7" s="32"/>
      <c r="QI7" s="31"/>
      <c r="QJ7" s="38"/>
      <c r="QK7" s="32"/>
      <c r="QL7" s="31"/>
      <c r="QM7" s="38"/>
      <c r="QN7" s="32"/>
      <c r="QO7" s="31"/>
      <c r="QP7" s="38"/>
      <c r="QQ7" s="32"/>
      <c r="QR7" s="31"/>
      <c r="QS7" s="38"/>
      <c r="QT7" s="32"/>
      <c r="QU7" s="31"/>
      <c r="QV7" s="38"/>
      <c r="QW7" s="32"/>
      <c r="QX7" s="31"/>
      <c r="QY7" s="38"/>
      <c r="QZ7" s="32"/>
      <c r="RA7" s="31"/>
      <c r="RB7" s="38"/>
      <c r="RC7" s="32"/>
      <c r="RD7" s="31"/>
      <c r="RE7" s="38"/>
      <c r="RF7" s="32"/>
      <c r="RG7" s="31"/>
      <c r="RH7" s="38"/>
      <c r="RI7" s="32"/>
      <c r="RJ7" s="31"/>
      <c r="RK7" s="38"/>
      <c r="RL7" s="32"/>
      <c r="RM7" s="31"/>
      <c r="RN7" s="38"/>
      <c r="RO7" s="32"/>
      <c r="RP7" s="31"/>
      <c r="RQ7" s="38"/>
      <c r="RR7" s="32"/>
      <c r="RS7" s="31"/>
      <c r="RT7" s="38"/>
      <c r="RU7" s="32"/>
      <c r="RV7" s="31"/>
      <c r="RW7" s="38"/>
      <c r="RX7" s="32"/>
      <c r="RY7" s="31"/>
      <c r="RZ7" s="38"/>
      <c r="SA7" s="32"/>
      <c r="SB7" s="31"/>
      <c r="SC7" s="38"/>
      <c r="SD7" s="32"/>
      <c r="SE7" s="31"/>
      <c r="SF7" s="38"/>
      <c r="SG7" s="32"/>
      <c r="SH7" s="31"/>
      <c r="SI7" s="38"/>
      <c r="SJ7" s="32"/>
      <c r="SK7" s="31"/>
      <c r="SL7" s="38"/>
      <c r="SM7" s="32"/>
      <c r="SN7" s="31"/>
      <c r="SO7" s="38"/>
      <c r="SP7" s="32"/>
      <c r="SQ7" s="31"/>
      <c r="SR7" s="38"/>
      <c r="SS7" s="32"/>
      <c r="ST7" s="31"/>
      <c r="SU7" s="38"/>
      <c r="SV7" s="32"/>
      <c r="SW7" s="31"/>
      <c r="SX7" s="38"/>
      <c r="SY7" s="32"/>
      <c r="SZ7" s="31"/>
      <c r="TA7" s="38"/>
      <c r="TB7" s="32"/>
      <c r="TC7" s="31"/>
      <c r="TD7" s="38"/>
      <c r="TE7" s="32"/>
      <c r="TF7" s="31"/>
      <c r="TG7" s="38"/>
      <c r="TH7" s="32"/>
      <c r="TI7" s="31"/>
      <c r="TJ7" s="38"/>
      <c r="TK7" s="32"/>
      <c r="TL7" s="31"/>
      <c r="TM7" s="38"/>
      <c r="TN7" s="32"/>
      <c r="TO7" s="31"/>
      <c r="TP7" s="38"/>
      <c r="TQ7" s="32"/>
      <c r="TR7" s="31"/>
      <c r="TS7" s="38"/>
      <c r="TT7" s="32"/>
      <c r="TU7" s="31"/>
      <c r="TV7" s="38"/>
      <c r="TW7" s="32"/>
      <c r="TX7" s="31"/>
      <c r="TY7" s="38"/>
      <c r="TZ7" s="32"/>
      <c r="UA7" s="31"/>
      <c r="UB7" s="38"/>
      <c r="UC7" s="32"/>
      <c r="UD7" s="31"/>
      <c r="UE7" s="38"/>
      <c r="UF7" s="32"/>
      <c r="UG7" s="31"/>
      <c r="UH7" s="38"/>
      <c r="UI7" s="32"/>
      <c r="UJ7" s="31"/>
      <c r="UK7" s="38"/>
      <c r="UL7" s="32"/>
      <c r="UM7" s="31"/>
      <c r="UN7" s="38"/>
      <c r="UO7" s="32"/>
      <c r="UP7" s="31"/>
      <c r="UQ7" s="38"/>
      <c r="UR7" s="32"/>
      <c r="US7" s="31"/>
      <c r="UT7" s="38"/>
      <c r="UU7" s="32"/>
      <c r="UV7" s="31"/>
      <c r="UW7" s="38"/>
      <c r="UX7" s="32"/>
      <c r="UY7" s="31"/>
      <c r="UZ7" s="38"/>
      <c r="VA7" s="32"/>
      <c r="VB7" s="31"/>
      <c r="VC7" s="38"/>
      <c r="VD7" s="32"/>
      <c r="VE7" s="31"/>
      <c r="VF7" s="38"/>
      <c r="VG7" s="32"/>
      <c r="VH7" s="31"/>
      <c r="VI7" s="38"/>
      <c r="VJ7" s="32"/>
      <c r="VK7" s="31"/>
      <c r="VL7" s="38"/>
      <c r="VM7" s="32"/>
      <c r="VN7" s="31"/>
      <c r="VO7" s="38"/>
      <c r="VP7" s="32"/>
      <c r="VQ7" s="31"/>
      <c r="VR7" s="38"/>
      <c r="VS7" s="32"/>
      <c r="VT7" s="31"/>
      <c r="VU7" s="38"/>
      <c r="VV7" s="32"/>
      <c r="VW7" s="31"/>
      <c r="VX7" s="38"/>
      <c r="VY7" s="32"/>
      <c r="VZ7" s="31"/>
      <c r="WA7" s="38"/>
      <c r="WB7" s="32"/>
      <c r="WC7" s="31"/>
      <c r="WD7" s="38"/>
      <c r="WE7" s="32"/>
      <c r="WF7" s="31"/>
      <c r="WG7" s="38"/>
      <c r="WH7" s="32"/>
      <c r="WI7" s="31"/>
      <c r="WJ7" s="38"/>
      <c r="WK7" s="32"/>
      <c r="WL7" s="31"/>
      <c r="WM7" s="38"/>
      <c r="WN7" s="32"/>
      <c r="WO7" s="31"/>
      <c r="WP7" s="38"/>
      <c r="WQ7" s="32"/>
      <c r="WR7" s="31"/>
      <c r="WS7" s="38"/>
      <c r="WT7" s="32"/>
      <c r="WU7" s="31"/>
      <c r="WV7" s="38"/>
      <c r="WW7" s="32"/>
      <c r="WX7" s="31"/>
      <c r="WY7" s="38"/>
      <c r="WZ7" s="32"/>
      <c r="XA7" s="31"/>
      <c r="XB7" s="38"/>
      <c r="XC7" s="32"/>
      <c r="XD7" s="31"/>
      <c r="XE7" s="38"/>
      <c r="XF7" s="32"/>
      <c r="XG7" s="31"/>
      <c r="XH7" s="38"/>
      <c r="XI7" s="32"/>
      <c r="XJ7" s="31"/>
      <c r="XK7" s="38"/>
      <c r="XL7" s="32"/>
      <c r="XM7" s="31"/>
      <c r="XN7" s="38"/>
      <c r="XO7" s="32"/>
      <c r="XP7" s="31"/>
      <c r="XQ7" s="38"/>
      <c r="XR7" s="32"/>
      <c r="XS7" s="31"/>
      <c r="XT7" s="38"/>
      <c r="XU7" s="32"/>
      <c r="XV7" s="31"/>
      <c r="XW7" s="38"/>
      <c r="XX7" s="32"/>
      <c r="XY7" s="31"/>
      <c r="XZ7" s="38"/>
      <c r="YA7" s="32"/>
      <c r="YB7" s="31"/>
      <c r="YC7" s="38"/>
      <c r="YD7" s="32"/>
      <c r="YE7" s="31"/>
      <c r="YF7" s="38"/>
      <c r="YG7" s="32"/>
      <c r="YH7" s="31"/>
      <c r="YI7" s="38"/>
      <c r="YJ7" s="32"/>
      <c r="YK7" s="31"/>
      <c r="YL7" s="38"/>
      <c r="YM7" s="32"/>
      <c r="YN7" s="31"/>
      <c r="YO7" s="38"/>
      <c r="YP7" s="32"/>
      <c r="YQ7" s="31"/>
      <c r="YR7" s="38"/>
      <c r="YS7" s="32"/>
      <c r="YT7" s="31"/>
      <c r="YU7" s="38"/>
      <c r="YV7" s="32"/>
      <c r="YW7" s="31"/>
      <c r="YX7" s="38"/>
      <c r="YY7" s="32"/>
      <c r="YZ7" s="31"/>
      <c r="ZA7" s="38"/>
      <c r="ZB7" s="32"/>
      <c r="ZC7" s="31"/>
      <c r="ZD7" s="38"/>
      <c r="ZE7" s="32"/>
      <c r="ZF7" s="31"/>
      <c r="ZG7" s="38"/>
      <c r="ZH7" s="32"/>
      <c r="ZI7" s="31"/>
      <c r="ZJ7" s="38"/>
      <c r="ZK7" s="32"/>
      <c r="ZL7" s="31"/>
      <c r="ZM7" s="38"/>
      <c r="ZN7" s="32"/>
      <c r="ZO7" s="31"/>
      <c r="ZP7" s="38"/>
      <c r="ZQ7" s="32"/>
      <c r="ZR7" s="31"/>
      <c r="ZS7" s="38"/>
      <c r="ZT7" s="32"/>
      <c r="ZU7" s="31"/>
      <c r="ZV7" s="38"/>
      <c r="ZW7" s="32"/>
      <c r="ZX7" s="31"/>
      <c r="ZY7" s="38"/>
      <c r="ZZ7" s="32"/>
      <c r="AAA7" s="31"/>
      <c r="AAB7" s="38"/>
      <c r="AAC7" s="32"/>
      <c r="AAD7" s="31"/>
      <c r="AAE7" s="38"/>
      <c r="AAF7" s="32"/>
      <c r="AAG7" s="31"/>
      <c r="AAH7" s="38"/>
      <c r="AAI7" s="32"/>
      <c r="AAJ7" s="31"/>
      <c r="AAK7" s="38"/>
      <c r="AAL7" s="32"/>
      <c r="AAM7" s="31"/>
      <c r="AAN7" s="38"/>
      <c r="AAO7" s="32"/>
      <c r="AAP7" s="31"/>
      <c r="AAQ7" s="38"/>
      <c r="AAR7" s="32"/>
      <c r="AAS7" s="31"/>
      <c r="AAT7" s="38"/>
      <c r="AAU7" s="32"/>
      <c r="AAV7" s="31"/>
      <c r="AAW7" s="38"/>
      <c r="AAX7" s="32"/>
      <c r="AAY7" s="31"/>
      <c r="AAZ7" s="38"/>
      <c r="ABA7" s="32"/>
      <c r="ABB7" s="31"/>
      <c r="ABC7" s="38"/>
      <c r="ABD7" s="32"/>
      <c r="ABE7" s="31"/>
      <c r="ABF7" s="38"/>
      <c r="ABG7" s="32"/>
      <c r="ABH7" s="31"/>
      <c r="ABI7" s="38"/>
      <c r="ABJ7" s="32"/>
      <c r="ABK7" s="31"/>
      <c r="ABL7" s="38"/>
      <c r="ABM7" s="32"/>
      <c r="ABN7" s="31"/>
      <c r="ABO7" s="38"/>
      <c r="ABP7" s="32"/>
      <c r="ABQ7" s="31"/>
      <c r="ABR7" s="38"/>
      <c r="ABS7" s="32"/>
      <c r="ABT7" s="31"/>
      <c r="ABU7" s="38"/>
      <c r="ABV7" s="32"/>
      <c r="ABW7" s="31"/>
      <c r="ABX7" s="38"/>
      <c r="ABY7" s="32"/>
      <c r="ABZ7" s="31"/>
      <c r="ACA7" s="38"/>
      <c r="ACB7" s="32"/>
      <c r="ACC7" s="31"/>
      <c r="ACD7" s="38"/>
      <c r="ACE7" s="32"/>
      <c r="ACF7" s="31"/>
      <c r="ACG7" s="38"/>
      <c r="ACH7" s="32"/>
      <c r="ACI7" s="31"/>
      <c r="ACJ7" s="38"/>
      <c r="ACK7" s="32"/>
    </row>
    <row r="8" spans="2:765" ht="14.45" customHeight="1" x14ac:dyDescent="0.25">
      <c r="B8" s="67"/>
      <c r="C8" s="61"/>
      <c r="D8" s="69"/>
      <c r="E8" s="61"/>
      <c r="F8" s="69"/>
      <c r="G8" s="61"/>
      <c r="H8" s="67"/>
      <c r="J8" s="15">
        <f t="shared" si="36"/>
        <v>45296</v>
      </c>
      <c r="K8" s="30" t="str">
        <f ca="1">IFERROR(OFFSET(Bdd!$AB$3,MOD(J8+1,14),$F$26),"")</f>
        <v>M</v>
      </c>
      <c r="L8" s="29"/>
      <c r="M8" s="13">
        <f t="shared" si="12"/>
        <v>45327</v>
      </c>
      <c r="N8" s="30" t="str">
        <f ca="1">IFERROR(OFFSET(Bdd!$AB$3,MOD(M8+1,14),$F$26),"")</f>
        <v>AM</v>
      </c>
      <c r="O8" s="29"/>
      <c r="P8" s="13">
        <f t="shared" si="13"/>
        <v>45356</v>
      </c>
      <c r="Q8" s="30" t="str">
        <f ca="1">IFERROR(OFFSET(Bdd!$AB$3,MOD(P8+1,14),$F$26),"")</f>
        <v>AM</v>
      </c>
      <c r="R8" s="29"/>
      <c r="S8" s="13">
        <f t="shared" si="14"/>
        <v>45387</v>
      </c>
      <c r="T8" s="30" t="str">
        <f ca="1">IFERROR(OFFSET(Bdd!$AB$3,MOD(S8+1,14),$F$26),"")</f>
        <v>AM</v>
      </c>
      <c r="U8" s="29"/>
      <c r="V8" s="13">
        <f t="shared" si="34"/>
        <v>45417</v>
      </c>
      <c r="W8" s="30">
        <f ca="1">IFERROR(OFFSET(Bdd!$AB$3,MOD(V8+1,14),$F$26),"")</f>
        <v>0</v>
      </c>
      <c r="X8" s="29"/>
      <c r="Y8" s="13">
        <f t="shared" si="15"/>
        <v>45448</v>
      </c>
      <c r="Z8" s="30" t="str">
        <f ca="1">IFERROR(OFFSET(Bdd!$AB$3,MOD(Y8+1,14),$F$26),"")</f>
        <v>M</v>
      </c>
      <c r="AA8" s="29"/>
      <c r="AB8" s="13">
        <f t="shared" si="16"/>
        <v>45478</v>
      </c>
      <c r="AC8" s="30" t="str">
        <f ca="1">IFERROR(OFFSET(Bdd!$AB$3,MOD(AB8+1,14),$F$26),"")</f>
        <v>M</v>
      </c>
      <c r="AD8" s="29"/>
      <c r="AE8" s="13">
        <f t="shared" si="17"/>
        <v>45509</v>
      </c>
      <c r="AF8" s="30" t="str">
        <f ca="1">IFERROR(OFFSET(Bdd!$AB$3,MOD(AE8+1,14),$F$26),"")</f>
        <v>AM</v>
      </c>
      <c r="AG8" s="29">
        <v>0</v>
      </c>
      <c r="AH8" s="13">
        <f t="shared" si="18"/>
        <v>45540</v>
      </c>
      <c r="AI8" s="30" t="str">
        <f ca="1">IFERROR(OFFSET(Bdd!$AB$3,MOD(AH8+1,14),$F$26),"")</f>
        <v>AM</v>
      </c>
      <c r="AJ8" s="29">
        <v>0</v>
      </c>
      <c r="AK8" s="13">
        <f t="shared" si="19"/>
        <v>45570</v>
      </c>
      <c r="AL8" s="30">
        <f ca="1">IFERROR(OFFSET(Bdd!$AB$3,MOD(AK8+1,14),$F$26),"")</f>
        <v>0</v>
      </c>
      <c r="AM8" s="29">
        <v>0</v>
      </c>
      <c r="AN8" s="13">
        <f t="shared" si="20"/>
        <v>45601</v>
      </c>
      <c r="AO8" s="30" t="str">
        <f ca="1">IFERROR(OFFSET(Bdd!$AB$3,MOD(AN8+1,14),$F$26),"")</f>
        <v>M</v>
      </c>
      <c r="AP8" s="29">
        <v>0</v>
      </c>
      <c r="AQ8" s="13">
        <f t="shared" si="21"/>
        <v>45631</v>
      </c>
      <c r="AR8" s="30" t="str">
        <f ca="1">IFERROR(OFFSET(Bdd!$AB$3,MOD(AQ8+1,14),$F$26),"")</f>
        <v>M</v>
      </c>
      <c r="AS8" s="14">
        <v>0</v>
      </c>
      <c r="AT8" s="13">
        <f t="shared" si="22"/>
        <v>45662</v>
      </c>
      <c r="AU8" s="30">
        <f ca="1">IFERROR(OFFSET(Bdd!$AB$3,MOD(AT8+1,14),$F$26),"")</f>
        <v>0</v>
      </c>
      <c r="AV8" s="29">
        <v>0</v>
      </c>
      <c r="AW8" s="13">
        <f t="shared" si="35"/>
        <v>45693</v>
      </c>
      <c r="AX8" s="30" t="str">
        <f ca="1">IFERROR(OFFSET(Bdd!$AB$3,MOD(AW8+1,14),$F$26),"")</f>
        <v>AM</v>
      </c>
      <c r="AY8" s="29">
        <v>0</v>
      </c>
      <c r="AZ8" s="13">
        <f t="shared" si="24"/>
        <v>45721</v>
      </c>
      <c r="BA8" s="30" t="str">
        <f ca="1">IFERROR(OFFSET(Bdd!$AB$3,MOD(AZ8+1,14),$F$26),"")</f>
        <v>AM</v>
      </c>
      <c r="BB8" s="29">
        <v>0</v>
      </c>
      <c r="BC8" s="13">
        <f t="shared" si="25"/>
        <v>45752</v>
      </c>
      <c r="BD8" s="30">
        <f ca="1">IFERROR(OFFSET(Bdd!$AB$3,MOD(BC8+1,14),$F$26),"")</f>
        <v>0</v>
      </c>
      <c r="BE8" s="29">
        <v>0</v>
      </c>
      <c r="BF8" s="13">
        <f t="shared" si="26"/>
        <v>45782</v>
      </c>
      <c r="BG8" s="30" t="str">
        <f ca="1">IFERROR(OFFSET(Bdd!$AB$3,MOD(BF8+1,14),$F$26),"")</f>
        <v>M</v>
      </c>
      <c r="BH8" s="29">
        <v>0</v>
      </c>
      <c r="BI8" s="13">
        <f t="shared" si="27"/>
        <v>45813</v>
      </c>
      <c r="BJ8" s="30" t="str">
        <f ca="1">IFERROR(OFFSET(Bdd!$AB$3,MOD(BI8+1,14),$F$26),"")</f>
        <v>M</v>
      </c>
      <c r="BK8" s="29">
        <v>0</v>
      </c>
      <c r="BL8" s="13">
        <f t="shared" si="28"/>
        <v>45843</v>
      </c>
      <c r="BM8" s="30">
        <f ca="1">IFERROR(OFFSET(Bdd!$AB$3,MOD(BL8+1,14),$F$26),"")</f>
        <v>0</v>
      </c>
      <c r="BN8" s="29">
        <v>0</v>
      </c>
      <c r="BO8" s="13">
        <f t="shared" si="29"/>
        <v>45874</v>
      </c>
      <c r="BP8" s="30" t="str">
        <f ca="1">IFERROR(OFFSET(Bdd!$AB$3,MOD(BO8+1,14),$F$26),"")</f>
        <v>AM</v>
      </c>
      <c r="BQ8" s="29">
        <v>0</v>
      </c>
      <c r="BR8" s="13">
        <f t="shared" si="30"/>
        <v>45905</v>
      </c>
      <c r="BS8" s="30" t="str">
        <f ca="1">IFERROR(OFFSET(Bdd!$AB$3,MOD(BR8+1,14),$F$26),"")</f>
        <v>AM</v>
      </c>
      <c r="BT8" s="29">
        <v>0</v>
      </c>
      <c r="BU8" s="13">
        <f t="shared" si="31"/>
        <v>45935</v>
      </c>
      <c r="BV8" s="30">
        <f ca="1">IFERROR(OFFSET(Bdd!$AB$3,MOD(BU8+1,14),$F$26),"")</f>
        <v>0</v>
      </c>
      <c r="BW8" s="29">
        <v>0</v>
      </c>
      <c r="BX8" s="13">
        <f t="shared" si="32"/>
        <v>45966</v>
      </c>
      <c r="BY8" s="30" t="str">
        <f ca="1">IFERROR(OFFSET(Bdd!$AB$3,MOD(BX8+1,14),$F$26),"")</f>
        <v>M</v>
      </c>
      <c r="BZ8" s="29">
        <v>0</v>
      </c>
      <c r="CA8" s="13">
        <f t="shared" si="33"/>
        <v>45996</v>
      </c>
      <c r="CB8" s="30" t="str">
        <f ca="1">IFERROR(OFFSET(Bdd!$AB$3,MOD(CA8+1,14),$F$26),"")</f>
        <v>M</v>
      </c>
      <c r="CC8" s="14">
        <v>0</v>
      </c>
      <c r="CD8" s="31"/>
      <c r="CE8" s="38"/>
      <c r="CF8" s="32"/>
      <c r="CG8" s="31"/>
      <c r="CH8" s="38"/>
      <c r="CI8" s="32"/>
      <c r="CJ8" s="31"/>
      <c r="CK8" s="38"/>
      <c r="CL8" s="32"/>
      <c r="CM8" s="31"/>
      <c r="CN8" s="38"/>
      <c r="CO8" s="32"/>
      <c r="CP8" s="31"/>
      <c r="CQ8" s="38"/>
      <c r="CR8" s="32"/>
      <c r="CS8" s="31"/>
      <c r="CT8" s="38"/>
      <c r="CU8" s="32"/>
      <c r="CV8" s="31"/>
      <c r="CW8" s="38"/>
      <c r="CX8" s="32"/>
      <c r="CY8" s="31"/>
      <c r="CZ8" s="38"/>
      <c r="DA8" s="32"/>
      <c r="DB8" s="31"/>
      <c r="DC8" s="38"/>
      <c r="DD8" s="32"/>
      <c r="DE8" s="31"/>
      <c r="DF8" s="38"/>
      <c r="DG8" s="32"/>
      <c r="DH8" s="31"/>
      <c r="DI8" s="38"/>
      <c r="DJ8" s="32"/>
      <c r="DK8" s="31"/>
      <c r="DL8" s="38"/>
      <c r="DM8" s="32"/>
      <c r="DN8" s="31"/>
      <c r="DO8" s="38"/>
      <c r="DP8" s="32"/>
      <c r="DQ8" s="31"/>
      <c r="DR8" s="38"/>
      <c r="DS8" s="32"/>
      <c r="DT8" s="31"/>
      <c r="DU8" s="38"/>
      <c r="DV8" s="32"/>
      <c r="DW8" s="31"/>
      <c r="DX8" s="38"/>
      <c r="DY8" s="32"/>
      <c r="DZ8" s="31"/>
      <c r="EA8" s="38"/>
      <c r="EB8" s="32"/>
      <c r="EC8" s="31"/>
      <c r="ED8" s="38"/>
      <c r="EE8" s="32"/>
      <c r="EF8" s="31"/>
      <c r="EG8" s="38"/>
      <c r="EH8" s="32"/>
      <c r="EI8" s="31"/>
      <c r="EJ8" s="38"/>
      <c r="EK8" s="32"/>
      <c r="EL8" s="31"/>
      <c r="EM8" s="38"/>
      <c r="EN8" s="32"/>
      <c r="EO8" s="31"/>
      <c r="EP8" s="38"/>
      <c r="EQ8" s="32"/>
      <c r="ER8" s="31"/>
      <c r="ES8" s="38"/>
      <c r="ET8" s="32"/>
      <c r="EU8" s="31"/>
      <c r="EV8" s="38"/>
      <c r="EW8" s="32"/>
      <c r="EX8" s="31"/>
      <c r="EY8" s="38"/>
      <c r="EZ8" s="32"/>
      <c r="FA8" s="31"/>
      <c r="FB8" s="38"/>
      <c r="FC8" s="32"/>
      <c r="FD8" s="31"/>
      <c r="FE8" s="38"/>
      <c r="FF8" s="32"/>
      <c r="FG8" s="31"/>
      <c r="FH8" s="38"/>
      <c r="FI8" s="32"/>
      <c r="FJ8" s="31"/>
      <c r="FK8" s="38"/>
      <c r="FL8" s="32"/>
      <c r="FM8" s="31"/>
      <c r="FN8" s="38"/>
      <c r="FO8" s="32"/>
      <c r="FP8" s="31"/>
      <c r="FQ8" s="38"/>
      <c r="FR8" s="32"/>
      <c r="FS8" s="31"/>
      <c r="FT8" s="38"/>
      <c r="FU8" s="32"/>
      <c r="FV8" s="31"/>
      <c r="FW8" s="38"/>
      <c r="FX8" s="32"/>
      <c r="FY8" s="31"/>
      <c r="FZ8" s="38"/>
      <c r="GA8" s="32"/>
      <c r="GB8" s="31"/>
      <c r="GC8" s="38"/>
      <c r="GD8" s="32"/>
      <c r="GE8" s="31"/>
      <c r="GF8" s="38"/>
      <c r="GG8" s="32"/>
      <c r="GH8" s="31"/>
      <c r="GI8" s="38"/>
      <c r="GJ8" s="32"/>
      <c r="GK8" s="31"/>
      <c r="GL8" s="38"/>
      <c r="GM8" s="32"/>
      <c r="GN8" s="31"/>
      <c r="GO8" s="38"/>
      <c r="GP8" s="32"/>
      <c r="GQ8" s="31"/>
      <c r="GR8" s="38"/>
      <c r="GS8" s="32"/>
      <c r="GT8" s="31"/>
      <c r="GU8" s="38"/>
      <c r="GV8" s="32"/>
      <c r="GW8" s="31"/>
      <c r="GX8" s="38"/>
      <c r="GY8" s="32"/>
      <c r="GZ8" s="31"/>
      <c r="HA8" s="38"/>
      <c r="HB8" s="32"/>
      <c r="HC8" s="31"/>
      <c r="HD8" s="38"/>
      <c r="HE8" s="32"/>
      <c r="HF8" s="31"/>
      <c r="HG8" s="38"/>
      <c r="HH8" s="32"/>
      <c r="HI8" s="31"/>
      <c r="HJ8" s="38"/>
      <c r="HK8" s="32"/>
      <c r="HL8" s="31"/>
      <c r="HM8" s="38"/>
      <c r="HN8" s="32"/>
      <c r="HO8" s="31"/>
      <c r="HP8" s="38"/>
      <c r="HQ8" s="32"/>
      <c r="HR8" s="31"/>
      <c r="HS8" s="38"/>
      <c r="HT8" s="32"/>
      <c r="HU8" s="31"/>
      <c r="HV8" s="38"/>
      <c r="HW8" s="32"/>
      <c r="HX8" s="31"/>
      <c r="HY8" s="38"/>
      <c r="HZ8" s="32"/>
      <c r="IA8" s="31"/>
      <c r="IB8" s="38"/>
      <c r="IC8" s="32"/>
      <c r="ID8" s="31"/>
      <c r="IE8" s="38"/>
      <c r="IF8" s="32"/>
      <c r="IG8" s="31"/>
      <c r="IH8" s="38"/>
      <c r="II8" s="32"/>
      <c r="IJ8" s="31"/>
      <c r="IK8" s="38"/>
      <c r="IL8" s="32"/>
      <c r="IM8" s="31"/>
      <c r="IN8" s="38"/>
      <c r="IO8" s="32"/>
      <c r="IP8" s="31"/>
      <c r="IQ8" s="38"/>
      <c r="IR8" s="32"/>
      <c r="IS8" s="31"/>
      <c r="IT8" s="38"/>
      <c r="IU8" s="32"/>
      <c r="IV8" s="31"/>
      <c r="IW8" s="38"/>
      <c r="IX8" s="32"/>
      <c r="IY8" s="31"/>
      <c r="IZ8" s="38"/>
      <c r="JA8" s="32"/>
      <c r="JB8" s="31"/>
      <c r="JC8" s="38"/>
      <c r="JD8" s="32"/>
      <c r="JE8" s="31"/>
      <c r="JF8" s="38"/>
      <c r="JG8" s="32"/>
      <c r="JH8" s="31"/>
      <c r="JI8" s="38"/>
      <c r="JJ8" s="32"/>
      <c r="JK8" s="31"/>
      <c r="JL8" s="38"/>
      <c r="JM8" s="32"/>
      <c r="JN8" s="31"/>
      <c r="JO8" s="38"/>
      <c r="JP8" s="32"/>
      <c r="JQ8" s="31"/>
      <c r="JR8" s="38"/>
      <c r="JS8" s="32"/>
      <c r="JT8" s="31"/>
      <c r="JU8" s="38"/>
      <c r="JV8" s="32"/>
      <c r="JW8" s="31"/>
      <c r="JX8" s="38"/>
      <c r="JY8" s="32"/>
      <c r="JZ8" s="31"/>
      <c r="KA8" s="38"/>
      <c r="KB8" s="32"/>
      <c r="KC8" s="31"/>
      <c r="KD8" s="38"/>
      <c r="KE8" s="32"/>
      <c r="KF8" s="31"/>
      <c r="KG8" s="38"/>
      <c r="KH8" s="32"/>
      <c r="KI8" s="31"/>
      <c r="KJ8" s="38"/>
      <c r="KK8" s="32"/>
      <c r="KL8" s="31"/>
      <c r="KM8" s="38"/>
      <c r="KN8" s="32"/>
      <c r="KO8" s="31"/>
      <c r="KP8" s="38"/>
      <c r="KQ8" s="32"/>
      <c r="KR8" s="31"/>
      <c r="KS8" s="38"/>
      <c r="KT8" s="32"/>
      <c r="KU8" s="31"/>
      <c r="KV8" s="38"/>
      <c r="KW8" s="32"/>
      <c r="KX8" s="31"/>
      <c r="KY8" s="38"/>
      <c r="KZ8" s="32"/>
      <c r="LA8" s="31"/>
      <c r="LB8" s="38"/>
      <c r="LC8" s="32"/>
      <c r="LD8" s="31"/>
      <c r="LE8" s="38"/>
      <c r="LF8" s="32"/>
      <c r="LG8" s="31"/>
      <c r="LH8" s="38"/>
      <c r="LI8" s="32"/>
      <c r="LJ8" s="31"/>
      <c r="LK8" s="38"/>
      <c r="LL8" s="32"/>
      <c r="LM8" s="31"/>
      <c r="LN8" s="38"/>
      <c r="LO8" s="32"/>
      <c r="LP8" s="31"/>
      <c r="LQ8" s="38"/>
      <c r="LR8" s="32"/>
      <c r="LS8" s="31"/>
      <c r="LT8" s="38"/>
      <c r="LU8" s="32"/>
      <c r="LV8" s="31"/>
      <c r="LW8" s="38"/>
      <c r="LX8" s="32"/>
      <c r="LY8" s="31"/>
      <c r="LZ8" s="38"/>
      <c r="MA8" s="32"/>
      <c r="MB8" s="31"/>
      <c r="MC8" s="38"/>
      <c r="MD8" s="32"/>
      <c r="ME8" s="31"/>
      <c r="MF8" s="38"/>
      <c r="MG8" s="32"/>
      <c r="MH8" s="31"/>
      <c r="MI8" s="38"/>
      <c r="MJ8" s="32"/>
      <c r="MK8" s="31"/>
      <c r="ML8" s="38"/>
      <c r="MM8" s="32"/>
      <c r="MN8" s="31"/>
      <c r="MO8" s="38"/>
      <c r="MP8" s="32"/>
      <c r="MQ8" s="31"/>
      <c r="MR8" s="38"/>
      <c r="MS8" s="32"/>
      <c r="MT8" s="31"/>
      <c r="MU8" s="38"/>
      <c r="MV8" s="32"/>
      <c r="MW8" s="31"/>
      <c r="MX8" s="38"/>
      <c r="MY8" s="32"/>
      <c r="MZ8" s="31"/>
      <c r="NA8" s="38"/>
      <c r="NB8" s="32"/>
      <c r="NC8" s="31"/>
      <c r="ND8" s="38"/>
      <c r="NE8" s="32"/>
      <c r="NF8" s="31"/>
      <c r="NG8" s="38"/>
      <c r="NH8" s="32"/>
      <c r="NI8" s="31"/>
      <c r="NJ8" s="38"/>
      <c r="NK8" s="32"/>
      <c r="NL8" s="31"/>
      <c r="NM8" s="38"/>
      <c r="NN8" s="32"/>
      <c r="NO8" s="31"/>
      <c r="NP8" s="38"/>
      <c r="NQ8" s="32"/>
      <c r="NR8" s="31"/>
      <c r="NS8" s="38"/>
      <c r="NT8" s="32"/>
      <c r="NU8" s="31"/>
      <c r="NV8" s="38"/>
      <c r="NW8" s="32"/>
      <c r="NX8" s="31"/>
      <c r="NY8" s="38"/>
      <c r="NZ8" s="32"/>
      <c r="OA8" s="31"/>
      <c r="OB8" s="38"/>
      <c r="OC8" s="32"/>
      <c r="OD8" s="31"/>
      <c r="OE8" s="38"/>
      <c r="OF8" s="32"/>
      <c r="OG8" s="31"/>
      <c r="OH8" s="38"/>
      <c r="OI8" s="32"/>
      <c r="OJ8" s="31"/>
      <c r="OK8" s="38"/>
      <c r="OL8" s="32"/>
      <c r="OM8" s="31"/>
      <c r="ON8" s="38"/>
      <c r="OO8" s="32"/>
      <c r="OP8" s="31"/>
      <c r="OQ8" s="38"/>
      <c r="OR8" s="32"/>
      <c r="OS8" s="31"/>
      <c r="OT8" s="38"/>
      <c r="OU8" s="32"/>
      <c r="OV8" s="31"/>
      <c r="OW8" s="38"/>
      <c r="OX8" s="32"/>
      <c r="OY8" s="31"/>
      <c r="OZ8" s="38"/>
      <c r="PA8" s="32"/>
      <c r="PB8" s="31"/>
      <c r="PC8" s="38"/>
      <c r="PD8" s="32"/>
      <c r="PE8" s="31"/>
      <c r="PF8" s="38"/>
      <c r="PG8" s="32"/>
      <c r="PH8" s="31"/>
      <c r="PI8" s="38"/>
      <c r="PJ8" s="32"/>
      <c r="PK8" s="31"/>
      <c r="PL8" s="38"/>
      <c r="PM8" s="32"/>
      <c r="PN8" s="31"/>
      <c r="PO8" s="38"/>
      <c r="PP8" s="32"/>
      <c r="PQ8" s="31"/>
      <c r="PR8" s="38"/>
      <c r="PS8" s="32"/>
      <c r="PT8" s="31"/>
      <c r="PU8" s="38"/>
      <c r="PV8" s="32"/>
      <c r="PW8" s="31"/>
      <c r="PX8" s="38"/>
      <c r="PY8" s="32"/>
      <c r="PZ8" s="31"/>
      <c r="QA8" s="38"/>
      <c r="QB8" s="32"/>
      <c r="QC8" s="31"/>
      <c r="QD8" s="38"/>
      <c r="QE8" s="32"/>
      <c r="QF8" s="31"/>
      <c r="QG8" s="38"/>
      <c r="QH8" s="32"/>
      <c r="QI8" s="31"/>
      <c r="QJ8" s="38"/>
      <c r="QK8" s="32"/>
      <c r="QL8" s="31"/>
      <c r="QM8" s="38"/>
      <c r="QN8" s="32"/>
      <c r="QO8" s="31"/>
      <c r="QP8" s="38"/>
      <c r="QQ8" s="32"/>
      <c r="QR8" s="31"/>
      <c r="QS8" s="38"/>
      <c r="QT8" s="32"/>
      <c r="QU8" s="31"/>
      <c r="QV8" s="38"/>
      <c r="QW8" s="32"/>
      <c r="QX8" s="31"/>
      <c r="QY8" s="38"/>
      <c r="QZ8" s="32"/>
      <c r="RA8" s="31"/>
      <c r="RB8" s="38"/>
      <c r="RC8" s="32"/>
      <c r="RD8" s="31"/>
      <c r="RE8" s="38"/>
      <c r="RF8" s="32"/>
      <c r="RG8" s="31"/>
      <c r="RH8" s="38"/>
      <c r="RI8" s="32"/>
      <c r="RJ8" s="31"/>
      <c r="RK8" s="38"/>
      <c r="RL8" s="32"/>
      <c r="RM8" s="31"/>
      <c r="RN8" s="38"/>
      <c r="RO8" s="32"/>
      <c r="RP8" s="31"/>
      <c r="RQ8" s="38"/>
      <c r="RR8" s="32"/>
      <c r="RS8" s="31"/>
      <c r="RT8" s="38"/>
      <c r="RU8" s="32"/>
      <c r="RV8" s="31"/>
      <c r="RW8" s="38"/>
      <c r="RX8" s="32"/>
      <c r="RY8" s="31"/>
      <c r="RZ8" s="38"/>
      <c r="SA8" s="32"/>
      <c r="SB8" s="31"/>
      <c r="SC8" s="38"/>
      <c r="SD8" s="32"/>
      <c r="SE8" s="31"/>
      <c r="SF8" s="38"/>
      <c r="SG8" s="32"/>
      <c r="SH8" s="31"/>
      <c r="SI8" s="38"/>
      <c r="SJ8" s="32"/>
      <c r="SK8" s="31"/>
      <c r="SL8" s="38"/>
      <c r="SM8" s="32"/>
      <c r="SN8" s="31"/>
      <c r="SO8" s="38"/>
      <c r="SP8" s="32"/>
      <c r="SQ8" s="31"/>
      <c r="SR8" s="38"/>
      <c r="SS8" s="32"/>
      <c r="ST8" s="31"/>
      <c r="SU8" s="38"/>
      <c r="SV8" s="32"/>
      <c r="SW8" s="31"/>
      <c r="SX8" s="38"/>
      <c r="SY8" s="32"/>
      <c r="SZ8" s="31"/>
      <c r="TA8" s="38"/>
      <c r="TB8" s="32"/>
      <c r="TC8" s="31"/>
      <c r="TD8" s="38"/>
      <c r="TE8" s="32"/>
      <c r="TF8" s="31"/>
      <c r="TG8" s="38"/>
      <c r="TH8" s="32"/>
      <c r="TI8" s="31"/>
      <c r="TJ8" s="38"/>
      <c r="TK8" s="32"/>
      <c r="TL8" s="31"/>
      <c r="TM8" s="38"/>
      <c r="TN8" s="32"/>
      <c r="TO8" s="31"/>
      <c r="TP8" s="38"/>
      <c r="TQ8" s="32"/>
      <c r="TR8" s="31"/>
      <c r="TS8" s="38"/>
      <c r="TT8" s="32"/>
      <c r="TU8" s="31"/>
      <c r="TV8" s="38"/>
      <c r="TW8" s="32"/>
      <c r="TX8" s="31"/>
      <c r="TY8" s="38"/>
      <c r="TZ8" s="32"/>
      <c r="UA8" s="31"/>
      <c r="UB8" s="38"/>
      <c r="UC8" s="32"/>
      <c r="UD8" s="31"/>
      <c r="UE8" s="38"/>
      <c r="UF8" s="32"/>
      <c r="UG8" s="31"/>
      <c r="UH8" s="38"/>
      <c r="UI8" s="32"/>
      <c r="UJ8" s="31"/>
      <c r="UK8" s="38"/>
      <c r="UL8" s="32"/>
      <c r="UM8" s="31"/>
      <c r="UN8" s="38"/>
      <c r="UO8" s="32"/>
      <c r="UP8" s="31"/>
      <c r="UQ8" s="38"/>
      <c r="UR8" s="32"/>
      <c r="US8" s="31"/>
      <c r="UT8" s="38"/>
      <c r="UU8" s="32"/>
      <c r="UV8" s="31"/>
      <c r="UW8" s="38"/>
      <c r="UX8" s="32"/>
      <c r="UY8" s="31"/>
      <c r="UZ8" s="38"/>
      <c r="VA8" s="32"/>
      <c r="VB8" s="31"/>
      <c r="VC8" s="38"/>
      <c r="VD8" s="32"/>
      <c r="VE8" s="31"/>
      <c r="VF8" s="38"/>
      <c r="VG8" s="32"/>
      <c r="VH8" s="31"/>
      <c r="VI8" s="38"/>
      <c r="VJ8" s="32"/>
      <c r="VK8" s="31"/>
      <c r="VL8" s="38"/>
      <c r="VM8" s="32"/>
      <c r="VN8" s="31"/>
      <c r="VO8" s="38"/>
      <c r="VP8" s="32"/>
      <c r="VQ8" s="31"/>
      <c r="VR8" s="38"/>
      <c r="VS8" s="32"/>
      <c r="VT8" s="31"/>
      <c r="VU8" s="38"/>
      <c r="VV8" s="32"/>
      <c r="VW8" s="31"/>
      <c r="VX8" s="38"/>
      <c r="VY8" s="32"/>
      <c r="VZ8" s="31"/>
      <c r="WA8" s="38"/>
      <c r="WB8" s="32"/>
      <c r="WC8" s="31"/>
      <c r="WD8" s="38"/>
      <c r="WE8" s="32"/>
      <c r="WF8" s="31"/>
      <c r="WG8" s="38"/>
      <c r="WH8" s="32"/>
      <c r="WI8" s="31"/>
      <c r="WJ8" s="38"/>
      <c r="WK8" s="32"/>
      <c r="WL8" s="31"/>
      <c r="WM8" s="38"/>
      <c r="WN8" s="32"/>
      <c r="WO8" s="31"/>
      <c r="WP8" s="38"/>
      <c r="WQ8" s="32"/>
      <c r="WR8" s="31"/>
      <c r="WS8" s="38"/>
      <c r="WT8" s="32"/>
      <c r="WU8" s="31"/>
      <c r="WV8" s="38"/>
      <c r="WW8" s="32"/>
      <c r="WX8" s="31"/>
      <c r="WY8" s="38"/>
      <c r="WZ8" s="32"/>
      <c r="XA8" s="31"/>
      <c r="XB8" s="38"/>
      <c r="XC8" s="32"/>
      <c r="XD8" s="31"/>
      <c r="XE8" s="38"/>
      <c r="XF8" s="32"/>
      <c r="XG8" s="31"/>
      <c r="XH8" s="38"/>
      <c r="XI8" s="32"/>
      <c r="XJ8" s="31"/>
      <c r="XK8" s="38"/>
      <c r="XL8" s="32"/>
      <c r="XM8" s="31"/>
      <c r="XN8" s="38"/>
      <c r="XO8" s="32"/>
      <c r="XP8" s="31"/>
      <c r="XQ8" s="38"/>
      <c r="XR8" s="32"/>
      <c r="XS8" s="31"/>
      <c r="XT8" s="38"/>
      <c r="XU8" s="32"/>
      <c r="XV8" s="31"/>
      <c r="XW8" s="38"/>
      <c r="XX8" s="32"/>
      <c r="XY8" s="31"/>
      <c r="XZ8" s="38"/>
      <c r="YA8" s="32"/>
      <c r="YB8" s="31"/>
      <c r="YC8" s="38"/>
      <c r="YD8" s="32"/>
      <c r="YE8" s="31"/>
      <c r="YF8" s="38"/>
      <c r="YG8" s="32"/>
      <c r="YH8" s="31"/>
      <c r="YI8" s="38"/>
      <c r="YJ8" s="32"/>
      <c r="YK8" s="31"/>
      <c r="YL8" s="38"/>
      <c r="YM8" s="32"/>
      <c r="YN8" s="31"/>
      <c r="YO8" s="38"/>
      <c r="YP8" s="32"/>
      <c r="YQ8" s="31"/>
      <c r="YR8" s="38"/>
      <c r="YS8" s="32"/>
      <c r="YT8" s="31"/>
      <c r="YU8" s="38"/>
      <c r="YV8" s="32"/>
      <c r="YW8" s="31"/>
      <c r="YX8" s="38"/>
      <c r="YY8" s="32"/>
      <c r="YZ8" s="31"/>
      <c r="ZA8" s="38"/>
      <c r="ZB8" s="32"/>
      <c r="ZC8" s="31"/>
      <c r="ZD8" s="38"/>
      <c r="ZE8" s="32"/>
      <c r="ZF8" s="31"/>
      <c r="ZG8" s="38"/>
      <c r="ZH8" s="32"/>
      <c r="ZI8" s="31"/>
      <c r="ZJ8" s="38"/>
      <c r="ZK8" s="32"/>
      <c r="ZL8" s="31"/>
      <c r="ZM8" s="38"/>
      <c r="ZN8" s="32"/>
      <c r="ZO8" s="31"/>
      <c r="ZP8" s="38"/>
      <c r="ZQ8" s="32"/>
      <c r="ZR8" s="31"/>
      <c r="ZS8" s="38"/>
      <c r="ZT8" s="32"/>
      <c r="ZU8" s="31"/>
      <c r="ZV8" s="38"/>
      <c r="ZW8" s="32"/>
      <c r="ZX8" s="31"/>
      <c r="ZY8" s="38"/>
      <c r="ZZ8" s="32"/>
      <c r="AAA8" s="31"/>
      <c r="AAB8" s="38"/>
      <c r="AAC8" s="32"/>
      <c r="AAD8" s="31"/>
      <c r="AAE8" s="38"/>
      <c r="AAF8" s="32"/>
      <c r="AAG8" s="31"/>
      <c r="AAH8" s="38"/>
      <c r="AAI8" s="32"/>
      <c r="AAJ8" s="31"/>
      <c r="AAK8" s="38"/>
      <c r="AAL8" s="32"/>
      <c r="AAM8" s="31"/>
      <c r="AAN8" s="38"/>
      <c r="AAO8" s="32"/>
      <c r="AAP8" s="31"/>
      <c r="AAQ8" s="38"/>
      <c r="AAR8" s="32"/>
      <c r="AAS8" s="31"/>
      <c r="AAT8" s="38"/>
      <c r="AAU8" s="32"/>
      <c r="AAV8" s="31"/>
      <c r="AAW8" s="38"/>
      <c r="AAX8" s="32"/>
      <c r="AAY8" s="31"/>
      <c r="AAZ8" s="38"/>
      <c r="ABA8" s="32"/>
      <c r="ABB8" s="31"/>
      <c r="ABC8" s="38"/>
      <c r="ABD8" s="32"/>
      <c r="ABE8" s="31"/>
      <c r="ABF8" s="38"/>
      <c r="ABG8" s="32"/>
      <c r="ABH8" s="31"/>
      <c r="ABI8" s="38"/>
      <c r="ABJ8" s="32"/>
      <c r="ABK8" s="31"/>
      <c r="ABL8" s="38"/>
      <c r="ABM8" s="32"/>
      <c r="ABN8" s="31"/>
      <c r="ABO8" s="38"/>
      <c r="ABP8" s="32"/>
      <c r="ABQ8" s="31"/>
      <c r="ABR8" s="38"/>
      <c r="ABS8" s="32"/>
      <c r="ABT8" s="31"/>
      <c r="ABU8" s="38"/>
      <c r="ABV8" s="32"/>
      <c r="ABW8" s="31"/>
      <c r="ABX8" s="38"/>
      <c r="ABY8" s="32"/>
      <c r="ABZ8" s="31"/>
      <c r="ACA8" s="38"/>
      <c r="ACB8" s="32"/>
      <c r="ACC8" s="31"/>
      <c r="ACD8" s="38"/>
      <c r="ACE8" s="32"/>
      <c r="ACF8" s="31"/>
      <c r="ACG8" s="38"/>
      <c r="ACH8" s="32"/>
      <c r="ACI8" s="31"/>
      <c r="ACJ8" s="38"/>
      <c r="ACK8" s="32"/>
    </row>
    <row r="9" spans="2:765" ht="14.45" customHeight="1" x14ac:dyDescent="0.25">
      <c r="B9" s="43"/>
      <c r="C9" s="43"/>
      <c r="D9" s="125"/>
      <c r="E9" s="104"/>
      <c r="F9" s="104"/>
      <c r="G9" s="126"/>
      <c r="H9" s="126"/>
      <c r="J9" s="15">
        <f t="shared" si="36"/>
        <v>45297</v>
      </c>
      <c r="K9" s="30">
        <f ca="1">IFERROR(OFFSET(Bdd!$AB$3,MOD(J9+1,14),$F$26),"")</f>
        <v>0</v>
      </c>
      <c r="L9" s="29"/>
      <c r="M9" s="13">
        <f t="shared" si="12"/>
        <v>45328</v>
      </c>
      <c r="N9" s="30" t="str">
        <f ca="1">IFERROR(OFFSET(Bdd!$AB$3,MOD(M9+1,14),$F$26),"")</f>
        <v>AM</v>
      </c>
      <c r="O9" s="29"/>
      <c r="P9" s="13">
        <f t="shared" si="13"/>
        <v>45357</v>
      </c>
      <c r="Q9" s="30" t="str">
        <f ca="1">IFERROR(OFFSET(Bdd!$AB$3,MOD(P9+1,14),$F$26),"")</f>
        <v>AM</v>
      </c>
      <c r="R9" s="29"/>
      <c r="S9" s="13">
        <f t="shared" si="14"/>
        <v>45388</v>
      </c>
      <c r="T9" s="30">
        <f ca="1">IFERROR(OFFSET(Bdd!$AB$3,MOD(S9+1,14),$F$26),"")</f>
        <v>0</v>
      </c>
      <c r="U9" s="29"/>
      <c r="V9" s="13">
        <f t="shared" si="34"/>
        <v>45418</v>
      </c>
      <c r="W9" s="30" t="str">
        <f ca="1">IFERROR(OFFSET(Bdd!$AB$3,MOD(V9+1,14),$F$26),"")</f>
        <v>M</v>
      </c>
      <c r="X9" s="29"/>
      <c r="Y9" s="13">
        <f t="shared" si="15"/>
        <v>45449</v>
      </c>
      <c r="Z9" s="30" t="str">
        <f ca="1">IFERROR(OFFSET(Bdd!$AB$3,MOD(Y9+1,14),$F$26),"")</f>
        <v>M</v>
      </c>
      <c r="AA9" s="29"/>
      <c r="AB9" s="13">
        <f t="shared" si="16"/>
        <v>45479</v>
      </c>
      <c r="AC9" s="30">
        <f ca="1">IFERROR(OFFSET(Bdd!$AB$3,MOD(AB9+1,14),$F$26),"")</f>
        <v>0</v>
      </c>
      <c r="AD9" s="29"/>
      <c r="AE9" s="13">
        <f t="shared" si="17"/>
        <v>45510</v>
      </c>
      <c r="AF9" s="30" t="str">
        <f ca="1">IFERROR(OFFSET(Bdd!$AB$3,MOD(AE9+1,14),$F$26),"")</f>
        <v>AM</v>
      </c>
      <c r="AG9" s="29">
        <v>0</v>
      </c>
      <c r="AH9" s="13">
        <f t="shared" si="18"/>
        <v>45541</v>
      </c>
      <c r="AI9" s="30" t="str">
        <f ca="1">IFERROR(OFFSET(Bdd!$AB$3,MOD(AH9+1,14),$F$26),"")</f>
        <v>AM</v>
      </c>
      <c r="AJ9" s="29">
        <v>0</v>
      </c>
      <c r="AK9" s="13">
        <f t="shared" si="19"/>
        <v>45571</v>
      </c>
      <c r="AL9" s="30">
        <f ca="1">IFERROR(OFFSET(Bdd!$AB$3,MOD(AK9+1,14),$F$26),"")</f>
        <v>0</v>
      </c>
      <c r="AM9" s="29">
        <v>0</v>
      </c>
      <c r="AN9" s="13">
        <f t="shared" si="20"/>
        <v>45602</v>
      </c>
      <c r="AO9" s="30" t="str">
        <f ca="1">IFERROR(OFFSET(Bdd!$AB$3,MOD(AN9+1,14),$F$26),"")</f>
        <v>M</v>
      </c>
      <c r="AP9" s="29">
        <v>0</v>
      </c>
      <c r="AQ9" s="13">
        <f t="shared" si="21"/>
        <v>45632</v>
      </c>
      <c r="AR9" s="30" t="str">
        <f ca="1">IFERROR(OFFSET(Bdd!$AB$3,MOD(AQ9+1,14),$F$26),"")</f>
        <v>M</v>
      </c>
      <c r="AS9" s="14">
        <v>0</v>
      </c>
      <c r="AT9" s="13">
        <f t="shared" si="22"/>
        <v>45663</v>
      </c>
      <c r="AU9" s="30" t="str">
        <f ca="1">IFERROR(OFFSET(Bdd!$AB$3,MOD(AT9+1,14),$F$26),"")</f>
        <v>AM</v>
      </c>
      <c r="AV9" s="29">
        <v>0</v>
      </c>
      <c r="AW9" s="13">
        <f t="shared" si="35"/>
        <v>45694</v>
      </c>
      <c r="AX9" s="30" t="str">
        <f ca="1">IFERROR(OFFSET(Bdd!$AB$3,MOD(AW9+1,14),$F$26),"")</f>
        <v>AM</v>
      </c>
      <c r="AY9" s="29">
        <v>0</v>
      </c>
      <c r="AZ9" s="13">
        <f t="shared" si="24"/>
        <v>45722</v>
      </c>
      <c r="BA9" s="30" t="str">
        <f ca="1">IFERROR(OFFSET(Bdd!$AB$3,MOD(AZ9+1,14),$F$26),"")</f>
        <v>AM</v>
      </c>
      <c r="BB9" s="29">
        <v>0</v>
      </c>
      <c r="BC9" s="13">
        <f t="shared" si="25"/>
        <v>45753</v>
      </c>
      <c r="BD9" s="30">
        <f ca="1">IFERROR(OFFSET(Bdd!$AB$3,MOD(BC9+1,14),$F$26),"")</f>
        <v>0</v>
      </c>
      <c r="BE9" s="29">
        <v>0</v>
      </c>
      <c r="BF9" s="13">
        <f t="shared" si="26"/>
        <v>45783</v>
      </c>
      <c r="BG9" s="30" t="str">
        <f ca="1">IFERROR(OFFSET(Bdd!$AB$3,MOD(BF9+1,14),$F$26),"")</f>
        <v>M</v>
      </c>
      <c r="BH9" s="29">
        <v>0</v>
      </c>
      <c r="BI9" s="13">
        <f t="shared" si="27"/>
        <v>45814</v>
      </c>
      <c r="BJ9" s="30" t="str">
        <f ca="1">IFERROR(OFFSET(Bdd!$AB$3,MOD(BI9+1,14),$F$26),"")</f>
        <v>M</v>
      </c>
      <c r="BK9" s="29">
        <v>0</v>
      </c>
      <c r="BL9" s="13">
        <f t="shared" si="28"/>
        <v>45844</v>
      </c>
      <c r="BM9" s="30">
        <f ca="1">IFERROR(OFFSET(Bdd!$AB$3,MOD(BL9+1,14),$F$26),"")</f>
        <v>0</v>
      </c>
      <c r="BN9" s="29">
        <v>0</v>
      </c>
      <c r="BO9" s="13">
        <f t="shared" si="29"/>
        <v>45875</v>
      </c>
      <c r="BP9" s="30" t="str">
        <f ca="1">IFERROR(OFFSET(Bdd!$AB$3,MOD(BO9+1,14),$F$26),"")</f>
        <v>AM</v>
      </c>
      <c r="BQ9" s="29">
        <v>0</v>
      </c>
      <c r="BR9" s="13">
        <f t="shared" si="30"/>
        <v>45906</v>
      </c>
      <c r="BS9" s="30">
        <f ca="1">IFERROR(OFFSET(Bdd!$AB$3,MOD(BR9+1,14),$F$26),"")</f>
        <v>0</v>
      </c>
      <c r="BT9" s="29">
        <v>0</v>
      </c>
      <c r="BU9" s="13">
        <f t="shared" si="31"/>
        <v>45936</v>
      </c>
      <c r="BV9" s="30" t="str">
        <f ca="1">IFERROR(OFFSET(Bdd!$AB$3,MOD(BU9+1,14),$F$26),"")</f>
        <v>M</v>
      </c>
      <c r="BW9" s="29">
        <v>0</v>
      </c>
      <c r="BX9" s="13">
        <f t="shared" si="32"/>
        <v>45967</v>
      </c>
      <c r="BY9" s="30" t="str">
        <f ca="1">IFERROR(OFFSET(Bdd!$AB$3,MOD(BX9+1,14),$F$26),"")</f>
        <v>M</v>
      </c>
      <c r="BZ9" s="29">
        <v>0</v>
      </c>
      <c r="CA9" s="13">
        <f t="shared" si="33"/>
        <v>45997</v>
      </c>
      <c r="CB9" s="30">
        <f ca="1">IFERROR(OFFSET(Bdd!$AB$3,MOD(CA9+1,14),$F$26),"")</f>
        <v>0</v>
      </c>
      <c r="CC9" s="14">
        <v>0</v>
      </c>
      <c r="CD9" s="31"/>
      <c r="CE9" s="38"/>
      <c r="CF9" s="32"/>
      <c r="CG9" s="31"/>
      <c r="CH9" s="38"/>
      <c r="CI9" s="32"/>
      <c r="CJ9" s="31"/>
      <c r="CK9" s="38"/>
      <c r="CL9" s="32"/>
      <c r="CM9" s="31"/>
      <c r="CN9" s="38"/>
      <c r="CO9" s="32"/>
      <c r="CP9" s="31"/>
      <c r="CQ9" s="38"/>
      <c r="CR9" s="32"/>
      <c r="CS9" s="31"/>
      <c r="CT9" s="38"/>
      <c r="CU9" s="32"/>
      <c r="CV9" s="31"/>
      <c r="CW9" s="38"/>
      <c r="CX9" s="32"/>
      <c r="CY9" s="31"/>
      <c r="CZ9" s="38"/>
      <c r="DA9" s="32"/>
      <c r="DB9" s="31"/>
      <c r="DC9" s="38"/>
      <c r="DD9" s="32"/>
      <c r="DE9" s="31"/>
      <c r="DF9" s="38"/>
      <c r="DG9" s="32"/>
      <c r="DH9" s="31"/>
      <c r="DI9" s="38"/>
      <c r="DJ9" s="32"/>
      <c r="DK9" s="31"/>
      <c r="DL9" s="38"/>
      <c r="DM9" s="32"/>
      <c r="DN9" s="31"/>
      <c r="DO9" s="38"/>
      <c r="DP9" s="32"/>
      <c r="DQ9" s="31"/>
      <c r="DR9" s="38"/>
      <c r="DS9" s="32"/>
      <c r="DT9" s="31"/>
      <c r="DU9" s="38"/>
      <c r="DV9" s="32"/>
      <c r="DW9" s="31"/>
      <c r="DX9" s="38"/>
      <c r="DY9" s="32"/>
      <c r="DZ9" s="31"/>
      <c r="EA9" s="38"/>
      <c r="EB9" s="32"/>
      <c r="EC9" s="31"/>
      <c r="ED9" s="38"/>
      <c r="EE9" s="32"/>
      <c r="EF9" s="31"/>
      <c r="EG9" s="38"/>
      <c r="EH9" s="32"/>
      <c r="EI9" s="31"/>
      <c r="EJ9" s="38"/>
      <c r="EK9" s="32"/>
      <c r="EL9" s="31"/>
      <c r="EM9" s="38"/>
      <c r="EN9" s="32"/>
      <c r="EO9" s="31"/>
      <c r="EP9" s="38"/>
      <c r="EQ9" s="32"/>
      <c r="ER9" s="31"/>
      <c r="ES9" s="38"/>
      <c r="ET9" s="32"/>
      <c r="EU9" s="31"/>
      <c r="EV9" s="38"/>
      <c r="EW9" s="32"/>
      <c r="EX9" s="31"/>
      <c r="EY9" s="38"/>
      <c r="EZ9" s="32"/>
      <c r="FA9" s="31"/>
      <c r="FB9" s="38"/>
      <c r="FC9" s="32"/>
      <c r="FD9" s="31"/>
      <c r="FE9" s="38"/>
      <c r="FF9" s="32"/>
      <c r="FG9" s="31"/>
      <c r="FH9" s="38"/>
      <c r="FI9" s="32"/>
      <c r="FJ9" s="31"/>
      <c r="FK9" s="38"/>
      <c r="FL9" s="32"/>
      <c r="FM9" s="31"/>
      <c r="FN9" s="38"/>
      <c r="FO9" s="32"/>
      <c r="FP9" s="31"/>
      <c r="FQ9" s="38"/>
      <c r="FR9" s="32"/>
      <c r="FS9" s="31"/>
      <c r="FT9" s="38"/>
      <c r="FU9" s="32"/>
      <c r="FV9" s="31"/>
      <c r="FW9" s="38"/>
      <c r="FX9" s="32"/>
      <c r="FY9" s="31"/>
      <c r="FZ9" s="38"/>
      <c r="GA9" s="32"/>
      <c r="GB9" s="31"/>
      <c r="GC9" s="38"/>
      <c r="GD9" s="32"/>
      <c r="GE9" s="31"/>
      <c r="GF9" s="38"/>
      <c r="GG9" s="32"/>
      <c r="GH9" s="31"/>
      <c r="GI9" s="38"/>
      <c r="GJ9" s="32"/>
      <c r="GK9" s="31"/>
      <c r="GL9" s="38"/>
      <c r="GM9" s="32"/>
      <c r="GN9" s="31"/>
      <c r="GO9" s="38"/>
      <c r="GP9" s="32"/>
      <c r="GQ9" s="31"/>
      <c r="GR9" s="38"/>
      <c r="GS9" s="32"/>
      <c r="GT9" s="31"/>
      <c r="GU9" s="38"/>
      <c r="GV9" s="32"/>
      <c r="GW9" s="31"/>
      <c r="GX9" s="38"/>
      <c r="GY9" s="32"/>
      <c r="GZ9" s="31"/>
      <c r="HA9" s="38"/>
      <c r="HB9" s="32"/>
      <c r="HC9" s="31"/>
      <c r="HD9" s="38"/>
      <c r="HE9" s="32"/>
      <c r="HF9" s="31"/>
      <c r="HG9" s="38"/>
      <c r="HH9" s="32"/>
      <c r="HI9" s="31"/>
      <c r="HJ9" s="38"/>
      <c r="HK9" s="32"/>
      <c r="HL9" s="31"/>
      <c r="HM9" s="38"/>
      <c r="HN9" s="32"/>
      <c r="HO9" s="31"/>
      <c r="HP9" s="38"/>
      <c r="HQ9" s="32"/>
      <c r="HR9" s="31"/>
      <c r="HS9" s="38"/>
      <c r="HT9" s="32"/>
      <c r="HU9" s="31"/>
      <c r="HV9" s="38"/>
      <c r="HW9" s="32"/>
      <c r="HX9" s="31"/>
      <c r="HY9" s="38"/>
      <c r="HZ9" s="32"/>
      <c r="IA9" s="31"/>
      <c r="IB9" s="38"/>
      <c r="IC9" s="32"/>
      <c r="ID9" s="31"/>
      <c r="IE9" s="38"/>
      <c r="IF9" s="32"/>
      <c r="IG9" s="31"/>
      <c r="IH9" s="38"/>
      <c r="II9" s="32"/>
      <c r="IJ9" s="31"/>
      <c r="IK9" s="38"/>
      <c r="IL9" s="32"/>
      <c r="IM9" s="31"/>
      <c r="IN9" s="38"/>
      <c r="IO9" s="32"/>
      <c r="IP9" s="31"/>
      <c r="IQ9" s="38"/>
      <c r="IR9" s="32"/>
      <c r="IS9" s="31"/>
      <c r="IT9" s="38"/>
      <c r="IU9" s="32"/>
      <c r="IV9" s="31"/>
      <c r="IW9" s="38"/>
      <c r="IX9" s="32"/>
      <c r="IY9" s="31"/>
      <c r="IZ9" s="38"/>
      <c r="JA9" s="32"/>
      <c r="JB9" s="31"/>
      <c r="JC9" s="38"/>
      <c r="JD9" s="32"/>
      <c r="JE9" s="31"/>
      <c r="JF9" s="38"/>
      <c r="JG9" s="32"/>
      <c r="JH9" s="31"/>
      <c r="JI9" s="38"/>
      <c r="JJ9" s="32"/>
      <c r="JK9" s="31"/>
      <c r="JL9" s="38"/>
      <c r="JM9" s="32"/>
      <c r="JN9" s="31"/>
      <c r="JO9" s="38"/>
      <c r="JP9" s="32"/>
      <c r="JQ9" s="31"/>
      <c r="JR9" s="38"/>
      <c r="JS9" s="32"/>
      <c r="JT9" s="31"/>
      <c r="JU9" s="38"/>
      <c r="JV9" s="32"/>
      <c r="JW9" s="31"/>
      <c r="JX9" s="38"/>
      <c r="JY9" s="32"/>
      <c r="JZ9" s="31"/>
      <c r="KA9" s="38"/>
      <c r="KB9" s="32"/>
      <c r="KC9" s="31"/>
      <c r="KD9" s="38"/>
      <c r="KE9" s="32"/>
      <c r="KF9" s="31"/>
      <c r="KG9" s="38"/>
      <c r="KH9" s="32"/>
      <c r="KI9" s="31"/>
      <c r="KJ9" s="38"/>
      <c r="KK9" s="32"/>
      <c r="KL9" s="31"/>
      <c r="KM9" s="38"/>
      <c r="KN9" s="32"/>
      <c r="KO9" s="31"/>
      <c r="KP9" s="38"/>
      <c r="KQ9" s="32"/>
      <c r="KR9" s="31"/>
      <c r="KS9" s="38"/>
      <c r="KT9" s="32"/>
      <c r="KU9" s="31"/>
      <c r="KV9" s="38"/>
      <c r="KW9" s="32"/>
      <c r="KX9" s="31"/>
      <c r="KY9" s="38"/>
      <c r="KZ9" s="32"/>
      <c r="LA9" s="31"/>
      <c r="LB9" s="38"/>
      <c r="LC9" s="32"/>
      <c r="LD9" s="31"/>
      <c r="LE9" s="38"/>
      <c r="LF9" s="32"/>
      <c r="LG9" s="31"/>
      <c r="LH9" s="38"/>
      <c r="LI9" s="32"/>
      <c r="LJ9" s="31"/>
      <c r="LK9" s="38"/>
      <c r="LL9" s="32"/>
      <c r="LM9" s="31"/>
      <c r="LN9" s="38"/>
      <c r="LO9" s="32"/>
      <c r="LP9" s="31"/>
      <c r="LQ9" s="38"/>
      <c r="LR9" s="32"/>
      <c r="LS9" s="31"/>
      <c r="LT9" s="38"/>
      <c r="LU9" s="32"/>
      <c r="LV9" s="31"/>
      <c r="LW9" s="38"/>
      <c r="LX9" s="32"/>
      <c r="LY9" s="31"/>
      <c r="LZ9" s="38"/>
      <c r="MA9" s="32"/>
      <c r="MB9" s="31"/>
      <c r="MC9" s="38"/>
      <c r="MD9" s="32"/>
      <c r="ME9" s="31"/>
      <c r="MF9" s="38"/>
      <c r="MG9" s="32"/>
      <c r="MH9" s="31"/>
      <c r="MI9" s="38"/>
      <c r="MJ9" s="32"/>
      <c r="MK9" s="31"/>
      <c r="ML9" s="38"/>
      <c r="MM9" s="32"/>
      <c r="MN9" s="31"/>
      <c r="MO9" s="38"/>
      <c r="MP9" s="32"/>
      <c r="MQ9" s="31"/>
      <c r="MR9" s="38"/>
      <c r="MS9" s="32"/>
      <c r="MT9" s="31"/>
      <c r="MU9" s="38"/>
      <c r="MV9" s="32"/>
      <c r="MW9" s="31"/>
      <c r="MX9" s="38"/>
      <c r="MY9" s="32"/>
      <c r="MZ9" s="31"/>
      <c r="NA9" s="38"/>
      <c r="NB9" s="32"/>
      <c r="NC9" s="31"/>
      <c r="ND9" s="38"/>
      <c r="NE9" s="32"/>
      <c r="NF9" s="31"/>
      <c r="NG9" s="38"/>
      <c r="NH9" s="32"/>
      <c r="NI9" s="31"/>
      <c r="NJ9" s="38"/>
      <c r="NK9" s="32"/>
      <c r="NL9" s="31"/>
      <c r="NM9" s="38"/>
      <c r="NN9" s="32"/>
      <c r="NO9" s="31"/>
      <c r="NP9" s="38"/>
      <c r="NQ9" s="32"/>
      <c r="NR9" s="31"/>
      <c r="NS9" s="38"/>
      <c r="NT9" s="32"/>
      <c r="NU9" s="31"/>
      <c r="NV9" s="38"/>
      <c r="NW9" s="32"/>
      <c r="NX9" s="31"/>
      <c r="NY9" s="38"/>
      <c r="NZ9" s="32"/>
      <c r="OA9" s="31"/>
      <c r="OB9" s="38"/>
      <c r="OC9" s="32"/>
      <c r="OD9" s="31"/>
      <c r="OE9" s="38"/>
      <c r="OF9" s="32"/>
      <c r="OG9" s="31"/>
      <c r="OH9" s="38"/>
      <c r="OI9" s="32"/>
      <c r="OJ9" s="31"/>
      <c r="OK9" s="38"/>
      <c r="OL9" s="32"/>
      <c r="OM9" s="31"/>
      <c r="ON9" s="38"/>
      <c r="OO9" s="32"/>
      <c r="OP9" s="31"/>
      <c r="OQ9" s="38"/>
      <c r="OR9" s="32"/>
      <c r="OS9" s="31"/>
      <c r="OT9" s="38"/>
      <c r="OU9" s="32"/>
      <c r="OV9" s="31"/>
      <c r="OW9" s="38"/>
      <c r="OX9" s="32"/>
      <c r="OY9" s="31"/>
      <c r="OZ9" s="38"/>
      <c r="PA9" s="32"/>
      <c r="PB9" s="31"/>
      <c r="PC9" s="38"/>
      <c r="PD9" s="32"/>
      <c r="PE9" s="31"/>
      <c r="PF9" s="38"/>
      <c r="PG9" s="32"/>
      <c r="PH9" s="31"/>
      <c r="PI9" s="38"/>
      <c r="PJ9" s="32"/>
      <c r="PK9" s="31"/>
      <c r="PL9" s="38"/>
      <c r="PM9" s="32"/>
      <c r="PN9" s="31"/>
      <c r="PO9" s="38"/>
      <c r="PP9" s="32"/>
      <c r="PQ9" s="31"/>
      <c r="PR9" s="38"/>
      <c r="PS9" s="32"/>
      <c r="PT9" s="31"/>
      <c r="PU9" s="38"/>
      <c r="PV9" s="32"/>
      <c r="PW9" s="31"/>
      <c r="PX9" s="38"/>
      <c r="PY9" s="32"/>
      <c r="PZ9" s="31"/>
      <c r="QA9" s="38"/>
      <c r="QB9" s="32"/>
      <c r="QC9" s="31"/>
      <c r="QD9" s="38"/>
      <c r="QE9" s="32"/>
      <c r="QF9" s="31"/>
      <c r="QG9" s="38"/>
      <c r="QH9" s="32"/>
      <c r="QI9" s="31"/>
      <c r="QJ9" s="38"/>
      <c r="QK9" s="32"/>
      <c r="QL9" s="31"/>
      <c r="QM9" s="38"/>
      <c r="QN9" s="32"/>
      <c r="QO9" s="31"/>
      <c r="QP9" s="38"/>
      <c r="QQ9" s="32"/>
      <c r="QR9" s="31"/>
      <c r="QS9" s="38"/>
      <c r="QT9" s="32"/>
      <c r="QU9" s="31"/>
      <c r="QV9" s="38"/>
      <c r="QW9" s="32"/>
      <c r="QX9" s="31"/>
      <c r="QY9" s="38"/>
      <c r="QZ9" s="32"/>
      <c r="RA9" s="31"/>
      <c r="RB9" s="38"/>
      <c r="RC9" s="32"/>
      <c r="RD9" s="31"/>
      <c r="RE9" s="38"/>
      <c r="RF9" s="32"/>
      <c r="RG9" s="31"/>
      <c r="RH9" s="38"/>
      <c r="RI9" s="32"/>
      <c r="RJ9" s="31"/>
      <c r="RK9" s="38"/>
      <c r="RL9" s="32"/>
      <c r="RM9" s="31"/>
      <c r="RN9" s="38"/>
      <c r="RO9" s="32"/>
      <c r="RP9" s="31"/>
      <c r="RQ9" s="38"/>
      <c r="RR9" s="32"/>
      <c r="RS9" s="31"/>
      <c r="RT9" s="38"/>
      <c r="RU9" s="32"/>
      <c r="RV9" s="31"/>
      <c r="RW9" s="38"/>
      <c r="RX9" s="32"/>
      <c r="RY9" s="31"/>
      <c r="RZ9" s="38"/>
      <c r="SA9" s="32"/>
      <c r="SB9" s="31"/>
      <c r="SC9" s="38"/>
      <c r="SD9" s="32"/>
      <c r="SE9" s="31"/>
      <c r="SF9" s="38"/>
      <c r="SG9" s="32"/>
      <c r="SH9" s="31"/>
      <c r="SI9" s="38"/>
      <c r="SJ9" s="32"/>
      <c r="SK9" s="31"/>
      <c r="SL9" s="38"/>
      <c r="SM9" s="32"/>
      <c r="SN9" s="31"/>
      <c r="SO9" s="38"/>
      <c r="SP9" s="32"/>
      <c r="SQ9" s="31"/>
      <c r="SR9" s="38"/>
      <c r="SS9" s="32"/>
      <c r="ST9" s="31"/>
      <c r="SU9" s="38"/>
      <c r="SV9" s="32"/>
      <c r="SW9" s="31"/>
      <c r="SX9" s="38"/>
      <c r="SY9" s="32"/>
      <c r="SZ9" s="31"/>
      <c r="TA9" s="38"/>
      <c r="TB9" s="32"/>
      <c r="TC9" s="31"/>
      <c r="TD9" s="38"/>
      <c r="TE9" s="32"/>
      <c r="TF9" s="31"/>
      <c r="TG9" s="38"/>
      <c r="TH9" s="32"/>
      <c r="TI9" s="31"/>
      <c r="TJ9" s="38"/>
      <c r="TK9" s="32"/>
      <c r="TL9" s="31"/>
      <c r="TM9" s="38"/>
      <c r="TN9" s="32"/>
      <c r="TO9" s="31"/>
      <c r="TP9" s="38"/>
      <c r="TQ9" s="32"/>
      <c r="TR9" s="31"/>
      <c r="TS9" s="38"/>
      <c r="TT9" s="32"/>
      <c r="TU9" s="31"/>
      <c r="TV9" s="38"/>
      <c r="TW9" s="32"/>
      <c r="TX9" s="31"/>
      <c r="TY9" s="38"/>
      <c r="TZ9" s="32"/>
      <c r="UA9" s="31"/>
      <c r="UB9" s="38"/>
      <c r="UC9" s="32"/>
      <c r="UD9" s="31"/>
      <c r="UE9" s="38"/>
      <c r="UF9" s="32"/>
      <c r="UG9" s="31"/>
      <c r="UH9" s="38"/>
      <c r="UI9" s="32"/>
      <c r="UJ9" s="31"/>
      <c r="UK9" s="38"/>
      <c r="UL9" s="32"/>
      <c r="UM9" s="31"/>
      <c r="UN9" s="38"/>
      <c r="UO9" s="32"/>
      <c r="UP9" s="31"/>
      <c r="UQ9" s="38"/>
      <c r="UR9" s="32"/>
      <c r="US9" s="31"/>
      <c r="UT9" s="38"/>
      <c r="UU9" s="32"/>
      <c r="UV9" s="31"/>
      <c r="UW9" s="38"/>
      <c r="UX9" s="32"/>
      <c r="UY9" s="31"/>
      <c r="UZ9" s="38"/>
      <c r="VA9" s="32"/>
      <c r="VB9" s="31"/>
      <c r="VC9" s="38"/>
      <c r="VD9" s="32"/>
      <c r="VE9" s="31"/>
      <c r="VF9" s="38"/>
      <c r="VG9" s="32"/>
      <c r="VH9" s="31"/>
      <c r="VI9" s="38"/>
      <c r="VJ9" s="32"/>
      <c r="VK9" s="31"/>
      <c r="VL9" s="38"/>
      <c r="VM9" s="32"/>
      <c r="VN9" s="31"/>
      <c r="VO9" s="38"/>
      <c r="VP9" s="32"/>
      <c r="VQ9" s="31"/>
      <c r="VR9" s="38"/>
      <c r="VS9" s="32"/>
      <c r="VT9" s="31"/>
      <c r="VU9" s="38"/>
      <c r="VV9" s="32"/>
      <c r="VW9" s="31"/>
      <c r="VX9" s="38"/>
      <c r="VY9" s="32"/>
      <c r="VZ9" s="31"/>
      <c r="WA9" s="38"/>
      <c r="WB9" s="32"/>
      <c r="WC9" s="31"/>
      <c r="WD9" s="38"/>
      <c r="WE9" s="32"/>
      <c r="WF9" s="31"/>
      <c r="WG9" s="38"/>
      <c r="WH9" s="32"/>
      <c r="WI9" s="31"/>
      <c r="WJ9" s="38"/>
      <c r="WK9" s="32"/>
      <c r="WL9" s="31"/>
      <c r="WM9" s="38"/>
      <c r="WN9" s="32"/>
      <c r="WO9" s="31"/>
      <c r="WP9" s="38"/>
      <c r="WQ9" s="32"/>
      <c r="WR9" s="31"/>
      <c r="WS9" s="38"/>
      <c r="WT9" s="32"/>
      <c r="WU9" s="31"/>
      <c r="WV9" s="38"/>
      <c r="WW9" s="32"/>
      <c r="WX9" s="31"/>
      <c r="WY9" s="38"/>
      <c r="WZ9" s="32"/>
      <c r="XA9" s="31"/>
      <c r="XB9" s="38"/>
      <c r="XC9" s="32"/>
      <c r="XD9" s="31"/>
      <c r="XE9" s="38"/>
      <c r="XF9" s="32"/>
      <c r="XG9" s="31"/>
      <c r="XH9" s="38"/>
      <c r="XI9" s="32"/>
      <c r="XJ9" s="31"/>
      <c r="XK9" s="38"/>
      <c r="XL9" s="32"/>
      <c r="XM9" s="31"/>
      <c r="XN9" s="38"/>
      <c r="XO9" s="32"/>
      <c r="XP9" s="31"/>
      <c r="XQ9" s="38"/>
      <c r="XR9" s="32"/>
      <c r="XS9" s="31"/>
      <c r="XT9" s="38"/>
      <c r="XU9" s="32"/>
      <c r="XV9" s="31"/>
      <c r="XW9" s="38"/>
      <c r="XX9" s="32"/>
      <c r="XY9" s="31"/>
      <c r="XZ9" s="38"/>
      <c r="YA9" s="32"/>
      <c r="YB9" s="31"/>
      <c r="YC9" s="38"/>
      <c r="YD9" s="32"/>
      <c r="YE9" s="31"/>
      <c r="YF9" s="38"/>
      <c r="YG9" s="32"/>
      <c r="YH9" s="31"/>
      <c r="YI9" s="38"/>
      <c r="YJ9" s="32"/>
      <c r="YK9" s="31"/>
      <c r="YL9" s="38"/>
      <c r="YM9" s="32"/>
      <c r="YN9" s="31"/>
      <c r="YO9" s="38"/>
      <c r="YP9" s="32"/>
      <c r="YQ9" s="31"/>
      <c r="YR9" s="38"/>
      <c r="YS9" s="32"/>
      <c r="YT9" s="31"/>
      <c r="YU9" s="38"/>
      <c r="YV9" s="32"/>
      <c r="YW9" s="31"/>
      <c r="YX9" s="38"/>
      <c r="YY9" s="32"/>
      <c r="YZ9" s="31"/>
      <c r="ZA9" s="38"/>
      <c r="ZB9" s="32"/>
      <c r="ZC9" s="31"/>
      <c r="ZD9" s="38"/>
      <c r="ZE9" s="32"/>
      <c r="ZF9" s="31"/>
      <c r="ZG9" s="38"/>
      <c r="ZH9" s="32"/>
      <c r="ZI9" s="31"/>
      <c r="ZJ9" s="38"/>
      <c r="ZK9" s="32"/>
      <c r="ZL9" s="31"/>
      <c r="ZM9" s="38"/>
      <c r="ZN9" s="32"/>
      <c r="ZO9" s="31"/>
      <c r="ZP9" s="38"/>
      <c r="ZQ9" s="32"/>
      <c r="ZR9" s="31"/>
      <c r="ZS9" s="38"/>
      <c r="ZT9" s="32"/>
      <c r="ZU9" s="31"/>
      <c r="ZV9" s="38"/>
      <c r="ZW9" s="32"/>
      <c r="ZX9" s="31"/>
      <c r="ZY9" s="38"/>
      <c r="ZZ9" s="32"/>
      <c r="AAA9" s="31"/>
      <c r="AAB9" s="38"/>
      <c r="AAC9" s="32"/>
      <c r="AAD9" s="31"/>
      <c r="AAE9" s="38"/>
      <c r="AAF9" s="32"/>
      <c r="AAG9" s="31"/>
      <c r="AAH9" s="38"/>
      <c r="AAI9" s="32"/>
      <c r="AAJ9" s="31"/>
      <c r="AAK9" s="38"/>
      <c r="AAL9" s="32"/>
      <c r="AAM9" s="31"/>
      <c r="AAN9" s="38"/>
      <c r="AAO9" s="32"/>
      <c r="AAP9" s="31"/>
      <c r="AAQ9" s="38"/>
      <c r="AAR9" s="32"/>
      <c r="AAS9" s="31"/>
      <c r="AAT9" s="38"/>
      <c r="AAU9" s="32"/>
      <c r="AAV9" s="31"/>
      <c r="AAW9" s="38"/>
      <c r="AAX9" s="32"/>
      <c r="AAY9" s="31"/>
      <c r="AAZ9" s="38"/>
      <c r="ABA9" s="32"/>
      <c r="ABB9" s="31"/>
      <c r="ABC9" s="38"/>
      <c r="ABD9" s="32"/>
      <c r="ABE9" s="31"/>
      <c r="ABF9" s="38"/>
      <c r="ABG9" s="32"/>
      <c r="ABH9" s="31"/>
      <c r="ABI9" s="38"/>
      <c r="ABJ9" s="32"/>
      <c r="ABK9" s="31"/>
      <c r="ABL9" s="38"/>
      <c r="ABM9" s="32"/>
      <c r="ABN9" s="31"/>
      <c r="ABO9" s="38"/>
      <c r="ABP9" s="32"/>
      <c r="ABQ9" s="31"/>
      <c r="ABR9" s="38"/>
      <c r="ABS9" s="32"/>
      <c r="ABT9" s="31"/>
      <c r="ABU9" s="38"/>
      <c r="ABV9" s="32"/>
      <c r="ABW9" s="31"/>
      <c r="ABX9" s="38"/>
      <c r="ABY9" s="32"/>
      <c r="ABZ9" s="31"/>
      <c r="ACA9" s="38"/>
      <c r="ACB9" s="32"/>
      <c r="ACC9" s="31"/>
      <c r="ACD9" s="38"/>
      <c r="ACE9" s="32"/>
      <c r="ACF9" s="31"/>
      <c r="ACG9" s="38"/>
      <c r="ACH9" s="32"/>
      <c r="ACI9" s="31"/>
      <c r="ACJ9" s="38"/>
      <c r="ACK9" s="32"/>
    </row>
    <row r="10" spans="2:765" ht="14.45" customHeight="1" x14ac:dyDescent="0.25">
      <c r="B10" s="43"/>
      <c r="C10" s="43"/>
      <c r="D10" s="125"/>
      <c r="E10" s="104"/>
      <c r="F10" s="104"/>
      <c r="G10" s="126"/>
      <c r="H10" s="126"/>
      <c r="J10" s="15">
        <f t="shared" si="36"/>
        <v>45298</v>
      </c>
      <c r="K10" s="30">
        <f ca="1">IFERROR(OFFSET(Bdd!$AB$3,MOD(J10+1,14),$F$26),"")</f>
        <v>0</v>
      </c>
      <c r="L10" s="29"/>
      <c r="M10" s="13">
        <f t="shared" si="12"/>
        <v>45329</v>
      </c>
      <c r="N10" s="30" t="str">
        <f ca="1">IFERROR(OFFSET(Bdd!$AB$3,MOD(M10+1,14),$F$26),"")</f>
        <v>AM</v>
      </c>
      <c r="O10" s="29"/>
      <c r="P10" s="13">
        <f t="shared" si="13"/>
        <v>45358</v>
      </c>
      <c r="Q10" s="30" t="str">
        <f ca="1">IFERROR(OFFSET(Bdd!$AB$3,MOD(P10+1,14),$F$26),"")</f>
        <v>AM</v>
      </c>
      <c r="R10" s="29"/>
      <c r="S10" s="13">
        <f t="shared" si="14"/>
        <v>45389</v>
      </c>
      <c r="T10" s="30">
        <f ca="1">IFERROR(OFFSET(Bdd!$AB$3,MOD(S10+1,14),$F$26),"")</f>
        <v>0</v>
      </c>
      <c r="U10" s="29"/>
      <c r="V10" s="13">
        <f t="shared" si="34"/>
        <v>45419</v>
      </c>
      <c r="W10" s="30" t="str">
        <f ca="1">IFERROR(OFFSET(Bdd!$AB$3,MOD(V10+1,14),$F$26),"")</f>
        <v>M</v>
      </c>
      <c r="X10" s="29"/>
      <c r="Y10" s="13">
        <f t="shared" si="15"/>
        <v>45450</v>
      </c>
      <c r="Z10" s="30" t="str">
        <f ca="1">IFERROR(OFFSET(Bdd!$AB$3,MOD(Y10+1,14),$F$26),"")</f>
        <v>M</v>
      </c>
      <c r="AA10" s="29"/>
      <c r="AB10" s="13">
        <f t="shared" si="16"/>
        <v>45480</v>
      </c>
      <c r="AC10" s="30">
        <f ca="1">IFERROR(OFFSET(Bdd!$AB$3,MOD(AB10+1,14),$F$26),"")</f>
        <v>0</v>
      </c>
      <c r="AD10" s="29"/>
      <c r="AE10" s="13">
        <f t="shared" si="17"/>
        <v>45511</v>
      </c>
      <c r="AF10" s="30" t="str">
        <f ca="1">IFERROR(OFFSET(Bdd!$AB$3,MOD(AE10+1,14),$F$26),"")</f>
        <v>AM</v>
      </c>
      <c r="AG10" s="29">
        <v>0</v>
      </c>
      <c r="AH10" s="13">
        <f t="shared" si="18"/>
        <v>45542</v>
      </c>
      <c r="AI10" s="30">
        <f ca="1">IFERROR(OFFSET(Bdd!$AB$3,MOD(AH10+1,14),$F$26),"")</f>
        <v>0</v>
      </c>
      <c r="AJ10" s="29">
        <v>0</v>
      </c>
      <c r="AK10" s="13">
        <f t="shared" si="19"/>
        <v>45572</v>
      </c>
      <c r="AL10" s="30" t="str">
        <f ca="1">IFERROR(OFFSET(Bdd!$AB$3,MOD(AK10+1,14),$F$26),"")</f>
        <v>M</v>
      </c>
      <c r="AM10" s="29">
        <v>0</v>
      </c>
      <c r="AN10" s="13">
        <f t="shared" si="20"/>
        <v>45603</v>
      </c>
      <c r="AO10" s="30" t="str">
        <f ca="1">IFERROR(OFFSET(Bdd!$AB$3,MOD(AN10+1,14),$F$26),"")</f>
        <v>M</v>
      </c>
      <c r="AP10" s="29">
        <v>0</v>
      </c>
      <c r="AQ10" s="13">
        <f t="shared" si="21"/>
        <v>45633</v>
      </c>
      <c r="AR10" s="30">
        <f ca="1">IFERROR(OFFSET(Bdd!$AB$3,MOD(AQ10+1,14),$F$26),"")</f>
        <v>0</v>
      </c>
      <c r="AS10" s="14">
        <v>0</v>
      </c>
      <c r="AT10" s="13">
        <f t="shared" si="22"/>
        <v>45664</v>
      </c>
      <c r="AU10" s="30" t="str">
        <f ca="1">IFERROR(OFFSET(Bdd!$AB$3,MOD(AT10+1,14),$F$26),"")</f>
        <v>AM</v>
      </c>
      <c r="AV10" s="29">
        <v>0</v>
      </c>
      <c r="AW10" s="13">
        <f t="shared" si="35"/>
        <v>45695</v>
      </c>
      <c r="AX10" s="30" t="str">
        <f ca="1">IFERROR(OFFSET(Bdd!$AB$3,MOD(AW10+1,14),$F$26),"")</f>
        <v>AM</v>
      </c>
      <c r="AY10" s="29">
        <v>0</v>
      </c>
      <c r="AZ10" s="13">
        <f t="shared" si="24"/>
        <v>45723</v>
      </c>
      <c r="BA10" s="30" t="str">
        <f ca="1">IFERROR(OFFSET(Bdd!$AB$3,MOD(AZ10+1,14),$F$26),"")</f>
        <v>AM</v>
      </c>
      <c r="BB10" s="29">
        <v>0</v>
      </c>
      <c r="BC10" s="13">
        <f t="shared" si="25"/>
        <v>45754</v>
      </c>
      <c r="BD10" s="30" t="str">
        <f ca="1">IFERROR(OFFSET(Bdd!$AB$3,MOD(BC10+1,14),$F$26),"")</f>
        <v>M</v>
      </c>
      <c r="BE10" s="29">
        <v>0</v>
      </c>
      <c r="BF10" s="13">
        <f t="shared" si="26"/>
        <v>45784</v>
      </c>
      <c r="BG10" s="30" t="str">
        <f ca="1">IFERROR(OFFSET(Bdd!$AB$3,MOD(BF10+1,14),$F$26),"")</f>
        <v>M</v>
      </c>
      <c r="BH10" s="29">
        <v>0</v>
      </c>
      <c r="BI10" s="13">
        <f t="shared" si="27"/>
        <v>45815</v>
      </c>
      <c r="BJ10" s="30">
        <f ca="1">IFERROR(OFFSET(Bdd!$AB$3,MOD(BI10+1,14),$F$26),"")</f>
        <v>0</v>
      </c>
      <c r="BK10" s="29">
        <v>0</v>
      </c>
      <c r="BL10" s="13">
        <f t="shared" si="28"/>
        <v>45845</v>
      </c>
      <c r="BM10" s="30" t="str">
        <f ca="1">IFERROR(OFFSET(Bdd!$AB$3,MOD(BL10+1,14),$F$26),"")</f>
        <v>AM</v>
      </c>
      <c r="BN10" s="29">
        <v>0</v>
      </c>
      <c r="BO10" s="13">
        <f t="shared" si="29"/>
        <v>45876</v>
      </c>
      <c r="BP10" s="30" t="str">
        <f ca="1">IFERROR(OFFSET(Bdd!$AB$3,MOD(BO10+1,14),$F$26),"")</f>
        <v>AM</v>
      </c>
      <c r="BQ10" s="29">
        <v>0</v>
      </c>
      <c r="BR10" s="13">
        <f t="shared" si="30"/>
        <v>45907</v>
      </c>
      <c r="BS10" s="30">
        <f ca="1">IFERROR(OFFSET(Bdd!$AB$3,MOD(BR10+1,14),$F$26),"")</f>
        <v>0</v>
      </c>
      <c r="BT10" s="29">
        <v>0</v>
      </c>
      <c r="BU10" s="13">
        <f t="shared" si="31"/>
        <v>45937</v>
      </c>
      <c r="BV10" s="30" t="str">
        <f ca="1">IFERROR(OFFSET(Bdd!$AB$3,MOD(BU10+1,14),$F$26),"")</f>
        <v>M</v>
      </c>
      <c r="BW10" s="29">
        <v>0</v>
      </c>
      <c r="BX10" s="13">
        <f t="shared" si="32"/>
        <v>45968</v>
      </c>
      <c r="BY10" s="30" t="str">
        <f ca="1">IFERROR(OFFSET(Bdd!$AB$3,MOD(BX10+1,14),$F$26),"")</f>
        <v>M</v>
      </c>
      <c r="BZ10" s="29">
        <v>0</v>
      </c>
      <c r="CA10" s="13">
        <f t="shared" si="33"/>
        <v>45998</v>
      </c>
      <c r="CB10" s="30">
        <f ca="1">IFERROR(OFFSET(Bdd!$AB$3,MOD(CA10+1,14),$F$26),"")</f>
        <v>0</v>
      </c>
      <c r="CC10" s="14">
        <v>0</v>
      </c>
      <c r="CD10" s="31"/>
      <c r="CE10" s="38"/>
      <c r="CF10" s="32"/>
      <c r="CG10" s="31"/>
      <c r="CH10" s="38"/>
      <c r="CI10" s="32"/>
      <c r="CJ10" s="31"/>
      <c r="CK10" s="38"/>
      <c r="CL10" s="32"/>
      <c r="CM10" s="31"/>
      <c r="CN10" s="38"/>
      <c r="CO10" s="32"/>
      <c r="CP10" s="31"/>
      <c r="CQ10" s="38"/>
      <c r="CR10" s="32"/>
      <c r="CS10" s="31"/>
      <c r="CT10" s="38"/>
      <c r="CU10" s="32"/>
      <c r="CV10" s="31"/>
      <c r="CW10" s="38"/>
      <c r="CX10" s="32"/>
      <c r="CY10" s="31"/>
      <c r="CZ10" s="38"/>
      <c r="DA10" s="32"/>
      <c r="DB10" s="31"/>
      <c r="DC10" s="38"/>
      <c r="DD10" s="32"/>
      <c r="DE10" s="31"/>
      <c r="DF10" s="38"/>
      <c r="DG10" s="32"/>
      <c r="DH10" s="31"/>
      <c r="DI10" s="38"/>
      <c r="DJ10" s="32"/>
      <c r="DK10" s="31"/>
      <c r="DL10" s="38"/>
      <c r="DM10" s="32"/>
      <c r="DN10" s="31"/>
      <c r="DO10" s="38"/>
      <c r="DP10" s="32"/>
      <c r="DQ10" s="31"/>
      <c r="DR10" s="38"/>
      <c r="DS10" s="32"/>
      <c r="DT10" s="31"/>
      <c r="DU10" s="38"/>
      <c r="DV10" s="32"/>
      <c r="DW10" s="31"/>
      <c r="DX10" s="38"/>
      <c r="DY10" s="32"/>
      <c r="DZ10" s="31"/>
      <c r="EA10" s="38"/>
      <c r="EB10" s="32"/>
      <c r="EC10" s="31"/>
      <c r="ED10" s="38"/>
      <c r="EE10" s="32"/>
      <c r="EF10" s="31"/>
      <c r="EG10" s="38"/>
      <c r="EH10" s="32"/>
      <c r="EI10" s="31"/>
      <c r="EJ10" s="38"/>
      <c r="EK10" s="32"/>
      <c r="EL10" s="31"/>
      <c r="EM10" s="38"/>
      <c r="EN10" s="32"/>
      <c r="EO10" s="31"/>
      <c r="EP10" s="38"/>
      <c r="EQ10" s="32"/>
      <c r="ER10" s="31"/>
      <c r="ES10" s="38"/>
      <c r="ET10" s="32"/>
      <c r="EU10" s="31"/>
      <c r="EV10" s="38"/>
      <c r="EW10" s="32"/>
      <c r="EX10" s="31"/>
      <c r="EY10" s="38"/>
      <c r="EZ10" s="32"/>
      <c r="FA10" s="31"/>
      <c r="FB10" s="38"/>
      <c r="FC10" s="32"/>
      <c r="FD10" s="31"/>
      <c r="FE10" s="38"/>
      <c r="FF10" s="32"/>
      <c r="FG10" s="31"/>
      <c r="FH10" s="38"/>
      <c r="FI10" s="32"/>
      <c r="FJ10" s="31"/>
      <c r="FK10" s="38"/>
      <c r="FL10" s="32"/>
      <c r="FM10" s="31"/>
      <c r="FN10" s="38"/>
      <c r="FO10" s="32"/>
      <c r="FP10" s="31"/>
      <c r="FQ10" s="38"/>
      <c r="FR10" s="32"/>
      <c r="FS10" s="31"/>
      <c r="FT10" s="38"/>
      <c r="FU10" s="32"/>
      <c r="FV10" s="31"/>
      <c r="FW10" s="38"/>
      <c r="FX10" s="32"/>
      <c r="FY10" s="31"/>
      <c r="FZ10" s="38"/>
      <c r="GA10" s="32"/>
      <c r="GB10" s="31"/>
      <c r="GC10" s="38"/>
      <c r="GD10" s="32"/>
      <c r="GE10" s="31"/>
      <c r="GF10" s="38"/>
      <c r="GG10" s="32"/>
      <c r="GH10" s="31"/>
      <c r="GI10" s="38"/>
      <c r="GJ10" s="32"/>
      <c r="GK10" s="31"/>
      <c r="GL10" s="38"/>
      <c r="GM10" s="32"/>
      <c r="GN10" s="31"/>
      <c r="GO10" s="38"/>
      <c r="GP10" s="32"/>
      <c r="GQ10" s="31"/>
      <c r="GR10" s="38"/>
      <c r="GS10" s="32"/>
      <c r="GT10" s="31"/>
      <c r="GU10" s="38"/>
      <c r="GV10" s="32"/>
      <c r="GW10" s="31"/>
      <c r="GX10" s="38"/>
      <c r="GY10" s="32"/>
      <c r="GZ10" s="31"/>
      <c r="HA10" s="38"/>
      <c r="HB10" s="32"/>
      <c r="HC10" s="31"/>
      <c r="HD10" s="38"/>
      <c r="HE10" s="32"/>
      <c r="HF10" s="31"/>
      <c r="HG10" s="38"/>
      <c r="HH10" s="32"/>
      <c r="HI10" s="31"/>
      <c r="HJ10" s="38"/>
      <c r="HK10" s="32"/>
      <c r="HL10" s="31"/>
      <c r="HM10" s="38"/>
      <c r="HN10" s="32"/>
      <c r="HO10" s="31"/>
      <c r="HP10" s="38"/>
      <c r="HQ10" s="32"/>
      <c r="HR10" s="31"/>
      <c r="HS10" s="38"/>
      <c r="HT10" s="32"/>
      <c r="HU10" s="31"/>
      <c r="HV10" s="38"/>
      <c r="HW10" s="32"/>
      <c r="HX10" s="31"/>
      <c r="HY10" s="38"/>
      <c r="HZ10" s="32"/>
      <c r="IA10" s="31"/>
      <c r="IB10" s="38"/>
      <c r="IC10" s="32"/>
      <c r="ID10" s="31"/>
      <c r="IE10" s="38"/>
      <c r="IF10" s="32"/>
      <c r="IG10" s="31"/>
      <c r="IH10" s="38"/>
      <c r="II10" s="32"/>
      <c r="IJ10" s="31"/>
      <c r="IK10" s="38"/>
      <c r="IL10" s="32"/>
      <c r="IM10" s="31"/>
      <c r="IN10" s="38"/>
      <c r="IO10" s="32"/>
      <c r="IP10" s="31"/>
      <c r="IQ10" s="38"/>
      <c r="IR10" s="32"/>
      <c r="IS10" s="31"/>
      <c r="IT10" s="38"/>
      <c r="IU10" s="32"/>
      <c r="IV10" s="31"/>
      <c r="IW10" s="38"/>
      <c r="IX10" s="32"/>
      <c r="IY10" s="31"/>
      <c r="IZ10" s="38"/>
      <c r="JA10" s="32"/>
      <c r="JB10" s="31"/>
      <c r="JC10" s="38"/>
      <c r="JD10" s="32"/>
      <c r="JE10" s="31"/>
      <c r="JF10" s="38"/>
      <c r="JG10" s="32"/>
      <c r="JH10" s="31"/>
      <c r="JI10" s="38"/>
      <c r="JJ10" s="32"/>
      <c r="JK10" s="31"/>
      <c r="JL10" s="38"/>
      <c r="JM10" s="32"/>
      <c r="JN10" s="31"/>
      <c r="JO10" s="38"/>
      <c r="JP10" s="32"/>
      <c r="JQ10" s="31"/>
      <c r="JR10" s="38"/>
      <c r="JS10" s="32"/>
      <c r="JT10" s="31"/>
      <c r="JU10" s="38"/>
      <c r="JV10" s="32"/>
      <c r="JW10" s="31"/>
      <c r="JX10" s="38"/>
      <c r="JY10" s="32"/>
      <c r="JZ10" s="31"/>
      <c r="KA10" s="38"/>
      <c r="KB10" s="32"/>
      <c r="KC10" s="31"/>
      <c r="KD10" s="38"/>
      <c r="KE10" s="32"/>
      <c r="KF10" s="31"/>
      <c r="KG10" s="38"/>
      <c r="KH10" s="32"/>
      <c r="KI10" s="31"/>
      <c r="KJ10" s="38"/>
      <c r="KK10" s="32"/>
      <c r="KL10" s="31"/>
      <c r="KM10" s="38"/>
      <c r="KN10" s="32"/>
      <c r="KO10" s="31"/>
      <c r="KP10" s="38"/>
      <c r="KQ10" s="32"/>
      <c r="KR10" s="31"/>
      <c r="KS10" s="38"/>
      <c r="KT10" s="32"/>
      <c r="KU10" s="31"/>
      <c r="KV10" s="38"/>
      <c r="KW10" s="32"/>
      <c r="KX10" s="31"/>
      <c r="KY10" s="38"/>
      <c r="KZ10" s="32"/>
      <c r="LA10" s="31"/>
      <c r="LB10" s="38"/>
      <c r="LC10" s="32"/>
      <c r="LD10" s="31"/>
      <c r="LE10" s="38"/>
      <c r="LF10" s="32"/>
      <c r="LG10" s="31"/>
      <c r="LH10" s="38"/>
      <c r="LI10" s="32"/>
      <c r="LJ10" s="31"/>
      <c r="LK10" s="38"/>
      <c r="LL10" s="32"/>
      <c r="LM10" s="31"/>
      <c r="LN10" s="38"/>
      <c r="LO10" s="32"/>
      <c r="LP10" s="31"/>
      <c r="LQ10" s="38"/>
      <c r="LR10" s="32"/>
      <c r="LS10" s="31"/>
      <c r="LT10" s="38"/>
      <c r="LU10" s="32"/>
      <c r="LV10" s="31"/>
      <c r="LW10" s="38"/>
      <c r="LX10" s="32"/>
      <c r="LY10" s="31"/>
      <c r="LZ10" s="38"/>
      <c r="MA10" s="32"/>
      <c r="MB10" s="31"/>
      <c r="MC10" s="38"/>
      <c r="MD10" s="32"/>
      <c r="ME10" s="31"/>
      <c r="MF10" s="38"/>
      <c r="MG10" s="32"/>
      <c r="MH10" s="31"/>
      <c r="MI10" s="38"/>
      <c r="MJ10" s="32"/>
      <c r="MK10" s="31"/>
      <c r="ML10" s="38"/>
      <c r="MM10" s="32"/>
      <c r="MN10" s="31"/>
      <c r="MO10" s="38"/>
      <c r="MP10" s="32"/>
      <c r="MQ10" s="31"/>
      <c r="MR10" s="38"/>
      <c r="MS10" s="32"/>
      <c r="MT10" s="31"/>
      <c r="MU10" s="38"/>
      <c r="MV10" s="32"/>
      <c r="MW10" s="31"/>
      <c r="MX10" s="38"/>
      <c r="MY10" s="32"/>
      <c r="MZ10" s="31"/>
      <c r="NA10" s="38"/>
      <c r="NB10" s="32"/>
      <c r="NC10" s="31"/>
      <c r="ND10" s="38"/>
      <c r="NE10" s="32"/>
      <c r="NF10" s="31"/>
      <c r="NG10" s="38"/>
      <c r="NH10" s="32"/>
      <c r="NI10" s="31"/>
      <c r="NJ10" s="38"/>
      <c r="NK10" s="32"/>
      <c r="NL10" s="31"/>
      <c r="NM10" s="38"/>
      <c r="NN10" s="32"/>
      <c r="NO10" s="31"/>
      <c r="NP10" s="38"/>
      <c r="NQ10" s="32"/>
      <c r="NR10" s="31"/>
      <c r="NS10" s="38"/>
      <c r="NT10" s="32"/>
      <c r="NU10" s="31"/>
      <c r="NV10" s="38"/>
      <c r="NW10" s="32"/>
      <c r="NX10" s="31"/>
      <c r="NY10" s="38"/>
      <c r="NZ10" s="32"/>
      <c r="OA10" s="31"/>
      <c r="OB10" s="38"/>
      <c r="OC10" s="32"/>
      <c r="OD10" s="31"/>
      <c r="OE10" s="38"/>
      <c r="OF10" s="32"/>
      <c r="OG10" s="31"/>
      <c r="OH10" s="38"/>
      <c r="OI10" s="32"/>
      <c r="OJ10" s="31"/>
      <c r="OK10" s="38"/>
      <c r="OL10" s="32"/>
      <c r="OM10" s="31"/>
      <c r="ON10" s="38"/>
      <c r="OO10" s="32"/>
      <c r="OP10" s="31"/>
      <c r="OQ10" s="38"/>
      <c r="OR10" s="32"/>
      <c r="OS10" s="31"/>
      <c r="OT10" s="38"/>
      <c r="OU10" s="32"/>
      <c r="OV10" s="31"/>
      <c r="OW10" s="38"/>
      <c r="OX10" s="32"/>
      <c r="OY10" s="31"/>
      <c r="OZ10" s="38"/>
      <c r="PA10" s="32"/>
      <c r="PB10" s="31"/>
      <c r="PC10" s="38"/>
      <c r="PD10" s="32"/>
      <c r="PE10" s="31"/>
      <c r="PF10" s="38"/>
      <c r="PG10" s="32"/>
      <c r="PH10" s="31"/>
      <c r="PI10" s="38"/>
      <c r="PJ10" s="32"/>
      <c r="PK10" s="31"/>
      <c r="PL10" s="38"/>
      <c r="PM10" s="32"/>
      <c r="PN10" s="31"/>
      <c r="PO10" s="38"/>
      <c r="PP10" s="32"/>
      <c r="PQ10" s="31"/>
      <c r="PR10" s="38"/>
      <c r="PS10" s="32"/>
      <c r="PT10" s="31"/>
      <c r="PU10" s="38"/>
      <c r="PV10" s="32"/>
      <c r="PW10" s="31"/>
      <c r="PX10" s="38"/>
      <c r="PY10" s="32"/>
      <c r="PZ10" s="31"/>
      <c r="QA10" s="38"/>
      <c r="QB10" s="32"/>
      <c r="QC10" s="31"/>
      <c r="QD10" s="38"/>
      <c r="QE10" s="32"/>
      <c r="QF10" s="31"/>
      <c r="QG10" s="38"/>
      <c r="QH10" s="32"/>
      <c r="QI10" s="31"/>
      <c r="QJ10" s="38"/>
      <c r="QK10" s="32"/>
      <c r="QL10" s="31"/>
      <c r="QM10" s="38"/>
      <c r="QN10" s="32"/>
      <c r="QO10" s="31"/>
      <c r="QP10" s="38"/>
      <c r="QQ10" s="32"/>
      <c r="QR10" s="31"/>
      <c r="QS10" s="38"/>
      <c r="QT10" s="32"/>
      <c r="QU10" s="31"/>
      <c r="QV10" s="38"/>
      <c r="QW10" s="32"/>
      <c r="QX10" s="31"/>
      <c r="QY10" s="38"/>
      <c r="QZ10" s="32"/>
      <c r="RA10" s="31"/>
      <c r="RB10" s="38"/>
      <c r="RC10" s="32"/>
      <c r="RD10" s="31"/>
      <c r="RE10" s="38"/>
      <c r="RF10" s="32"/>
      <c r="RG10" s="31"/>
      <c r="RH10" s="38"/>
      <c r="RI10" s="32"/>
      <c r="RJ10" s="31"/>
      <c r="RK10" s="38"/>
      <c r="RL10" s="32"/>
      <c r="RM10" s="31"/>
      <c r="RN10" s="38"/>
      <c r="RO10" s="32"/>
      <c r="RP10" s="31"/>
      <c r="RQ10" s="38"/>
      <c r="RR10" s="32"/>
      <c r="RS10" s="31"/>
      <c r="RT10" s="38"/>
      <c r="RU10" s="32"/>
      <c r="RV10" s="31"/>
      <c r="RW10" s="38"/>
      <c r="RX10" s="32"/>
      <c r="RY10" s="31"/>
      <c r="RZ10" s="38"/>
      <c r="SA10" s="32"/>
      <c r="SB10" s="31"/>
      <c r="SC10" s="38"/>
      <c r="SD10" s="32"/>
      <c r="SE10" s="31"/>
      <c r="SF10" s="38"/>
      <c r="SG10" s="32"/>
      <c r="SH10" s="31"/>
      <c r="SI10" s="38"/>
      <c r="SJ10" s="32"/>
      <c r="SK10" s="31"/>
      <c r="SL10" s="38"/>
      <c r="SM10" s="32"/>
      <c r="SN10" s="31"/>
      <c r="SO10" s="38"/>
      <c r="SP10" s="32"/>
      <c r="SQ10" s="31"/>
      <c r="SR10" s="38"/>
      <c r="SS10" s="32"/>
      <c r="ST10" s="31"/>
      <c r="SU10" s="38"/>
      <c r="SV10" s="32"/>
      <c r="SW10" s="31"/>
      <c r="SX10" s="38"/>
      <c r="SY10" s="32"/>
      <c r="SZ10" s="31"/>
      <c r="TA10" s="38"/>
      <c r="TB10" s="32"/>
      <c r="TC10" s="31"/>
      <c r="TD10" s="38"/>
      <c r="TE10" s="32"/>
      <c r="TF10" s="31"/>
      <c r="TG10" s="38"/>
      <c r="TH10" s="32"/>
      <c r="TI10" s="31"/>
      <c r="TJ10" s="38"/>
      <c r="TK10" s="32"/>
      <c r="TL10" s="31"/>
      <c r="TM10" s="38"/>
      <c r="TN10" s="32"/>
      <c r="TO10" s="31"/>
      <c r="TP10" s="38"/>
      <c r="TQ10" s="32"/>
      <c r="TR10" s="31"/>
      <c r="TS10" s="38"/>
      <c r="TT10" s="32"/>
      <c r="TU10" s="31"/>
      <c r="TV10" s="38"/>
      <c r="TW10" s="32"/>
      <c r="TX10" s="31"/>
      <c r="TY10" s="38"/>
      <c r="TZ10" s="32"/>
      <c r="UA10" s="31"/>
      <c r="UB10" s="38"/>
      <c r="UC10" s="32"/>
      <c r="UD10" s="31"/>
      <c r="UE10" s="38"/>
      <c r="UF10" s="32"/>
      <c r="UG10" s="31"/>
      <c r="UH10" s="38"/>
      <c r="UI10" s="32"/>
      <c r="UJ10" s="31"/>
      <c r="UK10" s="38"/>
      <c r="UL10" s="32"/>
      <c r="UM10" s="31"/>
      <c r="UN10" s="38"/>
      <c r="UO10" s="32"/>
      <c r="UP10" s="31"/>
      <c r="UQ10" s="38"/>
      <c r="UR10" s="32"/>
      <c r="US10" s="31"/>
      <c r="UT10" s="38"/>
      <c r="UU10" s="32"/>
      <c r="UV10" s="31"/>
      <c r="UW10" s="38"/>
      <c r="UX10" s="32"/>
      <c r="UY10" s="31"/>
      <c r="UZ10" s="38"/>
      <c r="VA10" s="32"/>
      <c r="VB10" s="31"/>
      <c r="VC10" s="38"/>
      <c r="VD10" s="32"/>
      <c r="VE10" s="31"/>
      <c r="VF10" s="38"/>
      <c r="VG10" s="32"/>
      <c r="VH10" s="31"/>
      <c r="VI10" s="38"/>
      <c r="VJ10" s="32"/>
      <c r="VK10" s="31"/>
      <c r="VL10" s="38"/>
      <c r="VM10" s="32"/>
      <c r="VN10" s="31"/>
      <c r="VO10" s="38"/>
      <c r="VP10" s="32"/>
      <c r="VQ10" s="31"/>
      <c r="VR10" s="38"/>
      <c r="VS10" s="32"/>
      <c r="VT10" s="31"/>
      <c r="VU10" s="38"/>
      <c r="VV10" s="32"/>
      <c r="VW10" s="31"/>
      <c r="VX10" s="38"/>
      <c r="VY10" s="32"/>
      <c r="VZ10" s="31"/>
      <c r="WA10" s="38"/>
      <c r="WB10" s="32"/>
      <c r="WC10" s="31"/>
      <c r="WD10" s="38"/>
      <c r="WE10" s="32"/>
      <c r="WF10" s="31"/>
      <c r="WG10" s="38"/>
      <c r="WH10" s="32"/>
      <c r="WI10" s="31"/>
      <c r="WJ10" s="38"/>
      <c r="WK10" s="32"/>
      <c r="WL10" s="31"/>
      <c r="WM10" s="38"/>
      <c r="WN10" s="32"/>
      <c r="WO10" s="31"/>
      <c r="WP10" s="38"/>
      <c r="WQ10" s="32"/>
      <c r="WR10" s="31"/>
      <c r="WS10" s="38"/>
      <c r="WT10" s="32"/>
      <c r="WU10" s="31"/>
      <c r="WV10" s="38"/>
      <c r="WW10" s="32"/>
      <c r="WX10" s="31"/>
      <c r="WY10" s="38"/>
      <c r="WZ10" s="32"/>
      <c r="XA10" s="31"/>
      <c r="XB10" s="38"/>
      <c r="XC10" s="32"/>
      <c r="XD10" s="31"/>
      <c r="XE10" s="38"/>
      <c r="XF10" s="32"/>
      <c r="XG10" s="31"/>
      <c r="XH10" s="38"/>
      <c r="XI10" s="32"/>
      <c r="XJ10" s="31"/>
      <c r="XK10" s="38"/>
      <c r="XL10" s="32"/>
      <c r="XM10" s="31"/>
      <c r="XN10" s="38"/>
      <c r="XO10" s="32"/>
      <c r="XP10" s="31"/>
      <c r="XQ10" s="38"/>
      <c r="XR10" s="32"/>
      <c r="XS10" s="31"/>
      <c r="XT10" s="38"/>
      <c r="XU10" s="32"/>
      <c r="XV10" s="31"/>
      <c r="XW10" s="38"/>
      <c r="XX10" s="32"/>
      <c r="XY10" s="31"/>
      <c r="XZ10" s="38"/>
      <c r="YA10" s="32"/>
      <c r="YB10" s="31"/>
      <c r="YC10" s="38"/>
      <c r="YD10" s="32"/>
      <c r="YE10" s="31"/>
      <c r="YF10" s="38"/>
      <c r="YG10" s="32"/>
      <c r="YH10" s="31"/>
      <c r="YI10" s="38"/>
      <c r="YJ10" s="32"/>
      <c r="YK10" s="31"/>
      <c r="YL10" s="38"/>
      <c r="YM10" s="32"/>
      <c r="YN10" s="31"/>
      <c r="YO10" s="38"/>
      <c r="YP10" s="32"/>
      <c r="YQ10" s="31"/>
      <c r="YR10" s="38"/>
      <c r="YS10" s="32"/>
      <c r="YT10" s="31"/>
      <c r="YU10" s="38"/>
      <c r="YV10" s="32"/>
      <c r="YW10" s="31"/>
      <c r="YX10" s="38"/>
      <c r="YY10" s="32"/>
      <c r="YZ10" s="31"/>
      <c r="ZA10" s="38"/>
      <c r="ZB10" s="32"/>
      <c r="ZC10" s="31"/>
      <c r="ZD10" s="38"/>
      <c r="ZE10" s="32"/>
      <c r="ZF10" s="31"/>
      <c r="ZG10" s="38"/>
      <c r="ZH10" s="32"/>
      <c r="ZI10" s="31"/>
      <c r="ZJ10" s="38"/>
      <c r="ZK10" s="32"/>
      <c r="ZL10" s="31"/>
      <c r="ZM10" s="38"/>
      <c r="ZN10" s="32"/>
      <c r="ZO10" s="31"/>
      <c r="ZP10" s="38"/>
      <c r="ZQ10" s="32"/>
      <c r="ZR10" s="31"/>
      <c r="ZS10" s="38"/>
      <c r="ZT10" s="32"/>
      <c r="ZU10" s="31"/>
      <c r="ZV10" s="38"/>
      <c r="ZW10" s="32"/>
      <c r="ZX10" s="31"/>
      <c r="ZY10" s="38"/>
      <c r="ZZ10" s="32"/>
      <c r="AAA10" s="31"/>
      <c r="AAB10" s="38"/>
      <c r="AAC10" s="32"/>
      <c r="AAD10" s="31"/>
      <c r="AAE10" s="38"/>
      <c r="AAF10" s="32"/>
      <c r="AAG10" s="31"/>
      <c r="AAH10" s="38"/>
      <c r="AAI10" s="32"/>
      <c r="AAJ10" s="31"/>
      <c r="AAK10" s="38"/>
      <c r="AAL10" s="32"/>
      <c r="AAM10" s="31"/>
      <c r="AAN10" s="38"/>
      <c r="AAO10" s="32"/>
      <c r="AAP10" s="31"/>
      <c r="AAQ10" s="38"/>
      <c r="AAR10" s="32"/>
      <c r="AAS10" s="31"/>
      <c r="AAT10" s="38"/>
      <c r="AAU10" s="32"/>
      <c r="AAV10" s="31"/>
      <c r="AAW10" s="38"/>
      <c r="AAX10" s="32"/>
      <c r="AAY10" s="31"/>
      <c r="AAZ10" s="38"/>
      <c r="ABA10" s="32"/>
      <c r="ABB10" s="31"/>
      <c r="ABC10" s="38"/>
      <c r="ABD10" s="32"/>
      <c r="ABE10" s="31"/>
      <c r="ABF10" s="38"/>
      <c r="ABG10" s="32"/>
      <c r="ABH10" s="31"/>
      <c r="ABI10" s="38"/>
      <c r="ABJ10" s="32"/>
      <c r="ABK10" s="31"/>
      <c r="ABL10" s="38"/>
      <c r="ABM10" s="32"/>
      <c r="ABN10" s="31"/>
      <c r="ABO10" s="38"/>
      <c r="ABP10" s="32"/>
      <c r="ABQ10" s="31"/>
      <c r="ABR10" s="38"/>
      <c r="ABS10" s="32"/>
      <c r="ABT10" s="31"/>
      <c r="ABU10" s="38"/>
      <c r="ABV10" s="32"/>
      <c r="ABW10" s="31"/>
      <c r="ABX10" s="38"/>
      <c r="ABY10" s="32"/>
      <c r="ABZ10" s="31"/>
      <c r="ACA10" s="38"/>
      <c r="ACB10" s="32"/>
      <c r="ACC10" s="31"/>
      <c r="ACD10" s="38"/>
      <c r="ACE10" s="32"/>
      <c r="ACF10" s="31"/>
      <c r="ACG10" s="38"/>
      <c r="ACH10" s="32"/>
      <c r="ACI10" s="31"/>
      <c r="ACJ10" s="38"/>
      <c r="ACK10" s="32"/>
    </row>
    <row r="11" spans="2:765" ht="14.45" customHeight="1" x14ac:dyDescent="0.25">
      <c r="B11" s="67"/>
      <c r="C11" s="61"/>
      <c r="D11" s="69"/>
      <c r="E11" s="77"/>
      <c r="F11" s="69"/>
      <c r="G11" s="77"/>
      <c r="H11" s="67"/>
      <c r="J11" s="15">
        <f t="shared" si="36"/>
        <v>45299</v>
      </c>
      <c r="K11" s="30" t="str">
        <f ca="1">IFERROR(OFFSET(Bdd!$AB$3,MOD(J11+1,14),$F$26),"")</f>
        <v>AM</v>
      </c>
      <c r="L11" s="29"/>
      <c r="M11" s="13">
        <f t="shared" si="12"/>
        <v>45330</v>
      </c>
      <c r="N11" s="30" t="str">
        <f ca="1">IFERROR(OFFSET(Bdd!$AB$3,MOD(M11+1,14),$F$26),"")</f>
        <v>AM</v>
      </c>
      <c r="O11" s="29"/>
      <c r="P11" s="13">
        <f t="shared" si="13"/>
        <v>45359</v>
      </c>
      <c r="Q11" s="30" t="str">
        <f ca="1">IFERROR(OFFSET(Bdd!$AB$3,MOD(P11+1,14),$F$26),"")</f>
        <v>AM</v>
      </c>
      <c r="R11" s="29"/>
      <c r="S11" s="13">
        <f t="shared" si="14"/>
        <v>45390</v>
      </c>
      <c r="T11" s="30" t="str">
        <f ca="1">IFERROR(OFFSET(Bdd!$AB$3,MOD(S11+1,14),$F$26),"")</f>
        <v>M</v>
      </c>
      <c r="U11" s="29"/>
      <c r="V11" s="13">
        <f t="shared" si="34"/>
        <v>45420</v>
      </c>
      <c r="W11" s="30" t="str">
        <f ca="1">IFERROR(OFFSET(Bdd!$AB$3,MOD(V11+1,14),$F$26),"")</f>
        <v>M</v>
      </c>
      <c r="X11" s="29"/>
      <c r="Y11" s="13">
        <f t="shared" si="15"/>
        <v>45451</v>
      </c>
      <c r="Z11" s="30">
        <f ca="1">IFERROR(OFFSET(Bdd!$AB$3,MOD(Y11+1,14),$F$26),"")</f>
        <v>0</v>
      </c>
      <c r="AA11" s="29"/>
      <c r="AB11" s="13">
        <f t="shared" si="16"/>
        <v>45481</v>
      </c>
      <c r="AC11" s="30" t="str">
        <f ca="1">IFERROR(OFFSET(Bdd!$AB$3,MOD(AB11+1,14),$F$26),"")</f>
        <v>AM</v>
      </c>
      <c r="AD11" s="29"/>
      <c r="AE11" s="13">
        <f t="shared" si="17"/>
        <v>45512</v>
      </c>
      <c r="AF11" s="30" t="str">
        <f ca="1">IFERROR(OFFSET(Bdd!$AB$3,MOD(AE11+1,14),$F$26),"")</f>
        <v>AM</v>
      </c>
      <c r="AG11" s="29">
        <v>0</v>
      </c>
      <c r="AH11" s="13">
        <f t="shared" si="18"/>
        <v>45543</v>
      </c>
      <c r="AI11" s="30">
        <f ca="1">IFERROR(OFFSET(Bdd!$AB$3,MOD(AH11+1,14),$F$26),"")</f>
        <v>0</v>
      </c>
      <c r="AJ11" s="29">
        <v>0</v>
      </c>
      <c r="AK11" s="13">
        <f t="shared" si="19"/>
        <v>45573</v>
      </c>
      <c r="AL11" s="30" t="str">
        <f ca="1">IFERROR(OFFSET(Bdd!$AB$3,MOD(AK11+1,14),$F$26),"")</f>
        <v>M</v>
      </c>
      <c r="AM11" s="29">
        <v>0</v>
      </c>
      <c r="AN11" s="13">
        <f t="shared" si="20"/>
        <v>45604</v>
      </c>
      <c r="AO11" s="30" t="str">
        <f ca="1">IFERROR(OFFSET(Bdd!$AB$3,MOD(AN11+1,14),$F$26),"")</f>
        <v>M</v>
      </c>
      <c r="AP11" s="29">
        <v>0</v>
      </c>
      <c r="AQ11" s="13">
        <f t="shared" si="21"/>
        <v>45634</v>
      </c>
      <c r="AR11" s="30">
        <f ca="1">IFERROR(OFFSET(Bdd!$AB$3,MOD(AQ11+1,14),$F$26),"")</f>
        <v>0</v>
      </c>
      <c r="AS11" s="14">
        <v>0</v>
      </c>
      <c r="AT11" s="13">
        <f t="shared" si="22"/>
        <v>45665</v>
      </c>
      <c r="AU11" s="30" t="str">
        <f ca="1">IFERROR(OFFSET(Bdd!$AB$3,MOD(AT11+1,14),$F$26),"")</f>
        <v>AM</v>
      </c>
      <c r="AV11" s="29">
        <v>0</v>
      </c>
      <c r="AW11" s="13">
        <f t="shared" si="35"/>
        <v>45696</v>
      </c>
      <c r="AX11" s="30">
        <f ca="1">IFERROR(OFFSET(Bdd!$AB$3,MOD(AW11+1,14),$F$26),"")</f>
        <v>0</v>
      </c>
      <c r="AY11" s="29">
        <v>0</v>
      </c>
      <c r="AZ11" s="13">
        <f t="shared" si="24"/>
        <v>45724</v>
      </c>
      <c r="BA11" s="30">
        <f ca="1">IFERROR(OFFSET(Bdd!$AB$3,MOD(AZ11+1,14),$F$26),"")</f>
        <v>0</v>
      </c>
      <c r="BB11" s="29">
        <v>0</v>
      </c>
      <c r="BC11" s="13">
        <f t="shared" si="25"/>
        <v>45755</v>
      </c>
      <c r="BD11" s="30" t="str">
        <f ca="1">IFERROR(OFFSET(Bdd!$AB$3,MOD(BC11+1,14),$F$26),"")</f>
        <v>M</v>
      </c>
      <c r="BE11" s="29">
        <v>0</v>
      </c>
      <c r="BF11" s="13">
        <f t="shared" si="26"/>
        <v>45785</v>
      </c>
      <c r="BG11" s="30" t="str">
        <f ca="1">IFERROR(OFFSET(Bdd!$AB$3,MOD(BF11+1,14),$F$26),"")</f>
        <v>M</v>
      </c>
      <c r="BH11" s="29">
        <v>0</v>
      </c>
      <c r="BI11" s="13">
        <f t="shared" si="27"/>
        <v>45816</v>
      </c>
      <c r="BJ11" s="30">
        <f ca="1">IFERROR(OFFSET(Bdd!$AB$3,MOD(BI11+1,14),$F$26),"")</f>
        <v>0</v>
      </c>
      <c r="BK11" s="29">
        <v>0</v>
      </c>
      <c r="BL11" s="13">
        <f t="shared" si="28"/>
        <v>45846</v>
      </c>
      <c r="BM11" s="30" t="str">
        <f ca="1">IFERROR(OFFSET(Bdd!$AB$3,MOD(BL11+1,14),$F$26),"")</f>
        <v>AM</v>
      </c>
      <c r="BN11" s="29">
        <v>0</v>
      </c>
      <c r="BO11" s="13">
        <f t="shared" si="29"/>
        <v>45877</v>
      </c>
      <c r="BP11" s="30" t="str">
        <f ca="1">IFERROR(OFFSET(Bdd!$AB$3,MOD(BO11+1,14),$F$26),"")</f>
        <v>AM</v>
      </c>
      <c r="BQ11" s="29">
        <v>0</v>
      </c>
      <c r="BR11" s="13">
        <f t="shared" si="30"/>
        <v>45908</v>
      </c>
      <c r="BS11" s="30" t="str">
        <f ca="1">IFERROR(OFFSET(Bdd!$AB$3,MOD(BR11+1,14),$F$26),"")</f>
        <v>M</v>
      </c>
      <c r="BT11" s="29">
        <v>0</v>
      </c>
      <c r="BU11" s="13">
        <f t="shared" si="31"/>
        <v>45938</v>
      </c>
      <c r="BV11" s="30" t="str">
        <f ca="1">IFERROR(OFFSET(Bdd!$AB$3,MOD(BU11+1,14),$F$26),"")</f>
        <v>M</v>
      </c>
      <c r="BW11" s="29">
        <v>0</v>
      </c>
      <c r="BX11" s="13">
        <f t="shared" si="32"/>
        <v>45969</v>
      </c>
      <c r="BY11" s="30">
        <f ca="1">IFERROR(OFFSET(Bdd!$AB$3,MOD(BX11+1,14),$F$26),"")</f>
        <v>0</v>
      </c>
      <c r="BZ11" s="29">
        <v>0</v>
      </c>
      <c r="CA11" s="13">
        <f t="shared" si="33"/>
        <v>45999</v>
      </c>
      <c r="CB11" s="30" t="str">
        <f ca="1">IFERROR(OFFSET(Bdd!$AB$3,MOD(CA11+1,14),$F$26),"")</f>
        <v>AM</v>
      </c>
      <c r="CC11" s="14">
        <v>0</v>
      </c>
      <c r="CD11" s="31"/>
      <c r="CE11" s="38"/>
      <c r="CF11" s="32"/>
      <c r="CG11" s="31"/>
      <c r="CH11" s="38"/>
      <c r="CI11" s="32"/>
      <c r="CJ11" s="31"/>
      <c r="CK11" s="38"/>
      <c r="CL11" s="32"/>
      <c r="CM11" s="31"/>
      <c r="CN11" s="38"/>
      <c r="CO11" s="32"/>
      <c r="CP11" s="31"/>
      <c r="CQ11" s="38"/>
      <c r="CR11" s="32"/>
      <c r="CS11" s="31"/>
      <c r="CT11" s="38"/>
      <c r="CU11" s="32"/>
      <c r="CV11" s="31"/>
      <c r="CW11" s="38"/>
      <c r="CX11" s="32"/>
      <c r="CY11" s="31"/>
      <c r="CZ11" s="38"/>
      <c r="DA11" s="32"/>
      <c r="DB11" s="31"/>
      <c r="DC11" s="38"/>
      <c r="DD11" s="32"/>
      <c r="DE11" s="31"/>
      <c r="DF11" s="38"/>
      <c r="DG11" s="32"/>
      <c r="DH11" s="31"/>
      <c r="DI11" s="38"/>
      <c r="DJ11" s="32"/>
      <c r="DK11" s="31"/>
      <c r="DL11" s="38"/>
      <c r="DM11" s="32"/>
      <c r="DN11" s="31"/>
      <c r="DO11" s="38"/>
      <c r="DP11" s="32"/>
      <c r="DQ11" s="31"/>
      <c r="DR11" s="38"/>
      <c r="DS11" s="32"/>
      <c r="DT11" s="31"/>
      <c r="DU11" s="38"/>
      <c r="DV11" s="32"/>
      <c r="DW11" s="31"/>
      <c r="DX11" s="38"/>
      <c r="DY11" s="32"/>
      <c r="DZ11" s="31"/>
      <c r="EA11" s="38"/>
      <c r="EB11" s="32"/>
      <c r="EC11" s="31"/>
      <c r="ED11" s="38"/>
      <c r="EE11" s="32"/>
      <c r="EF11" s="31"/>
      <c r="EG11" s="38"/>
      <c r="EH11" s="32"/>
      <c r="EI11" s="31"/>
      <c r="EJ11" s="38"/>
      <c r="EK11" s="32"/>
      <c r="EL11" s="31"/>
      <c r="EM11" s="38"/>
      <c r="EN11" s="32"/>
      <c r="EO11" s="31"/>
      <c r="EP11" s="38"/>
      <c r="EQ11" s="32"/>
      <c r="ER11" s="31"/>
      <c r="ES11" s="38"/>
      <c r="ET11" s="32"/>
      <c r="EU11" s="31"/>
      <c r="EV11" s="38"/>
      <c r="EW11" s="32"/>
      <c r="EX11" s="31"/>
      <c r="EY11" s="38"/>
      <c r="EZ11" s="32"/>
      <c r="FA11" s="31"/>
      <c r="FB11" s="38"/>
      <c r="FC11" s="32"/>
      <c r="FD11" s="31"/>
      <c r="FE11" s="38"/>
      <c r="FF11" s="32"/>
      <c r="FG11" s="31"/>
      <c r="FH11" s="38"/>
      <c r="FI11" s="32"/>
      <c r="FJ11" s="31"/>
      <c r="FK11" s="38"/>
      <c r="FL11" s="32"/>
      <c r="FM11" s="31"/>
      <c r="FN11" s="38"/>
      <c r="FO11" s="32"/>
      <c r="FP11" s="31"/>
      <c r="FQ11" s="38"/>
      <c r="FR11" s="32"/>
      <c r="FS11" s="31"/>
      <c r="FT11" s="38"/>
      <c r="FU11" s="32"/>
      <c r="FV11" s="31"/>
      <c r="FW11" s="38"/>
      <c r="FX11" s="32"/>
      <c r="FY11" s="31"/>
      <c r="FZ11" s="38"/>
      <c r="GA11" s="32"/>
      <c r="GB11" s="31"/>
      <c r="GC11" s="38"/>
      <c r="GD11" s="32"/>
      <c r="GE11" s="31"/>
      <c r="GF11" s="38"/>
      <c r="GG11" s="32"/>
      <c r="GH11" s="31"/>
      <c r="GI11" s="38"/>
      <c r="GJ11" s="32"/>
      <c r="GK11" s="31"/>
      <c r="GL11" s="38"/>
      <c r="GM11" s="32"/>
      <c r="GN11" s="31"/>
      <c r="GO11" s="38"/>
      <c r="GP11" s="32"/>
      <c r="GQ11" s="31"/>
      <c r="GR11" s="38"/>
      <c r="GS11" s="32"/>
      <c r="GT11" s="31"/>
      <c r="GU11" s="38"/>
      <c r="GV11" s="32"/>
      <c r="GW11" s="31"/>
      <c r="GX11" s="38"/>
      <c r="GY11" s="32"/>
      <c r="GZ11" s="31"/>
      <c r="HA11" s="38"/>
      <c r="HB11" s="32"/>
      <c r="HC11" s="31"/>
      <c r="HD11" s="38"/>
      <c r="HE11" s="32"/>
      <c r="HF11" s="31"/>
      <c r="HG11" s="38"/>
      <c r="HH11" s="32"/>
      <c r="HI11" s="31"/>
      <c r="HJ11" s="38"/>
      <c r="HK11" s="32"/>
      <c r="HL11" s="31"/>
      <c r="HM11" s="38"/>
      <c r="HN11" s="32"/>
      <c r="HO11" s="31"/>
      <c r="HP11" s="38"/>
      <c r="HQ11" s="32"/>
      <c r="HR11" s="31"/>
      <c r="HS11" s="38"/>
      <c r="HT11" s="32"/>
      <c r="HU11" s="31"/>
      <c r="HV11" s="38"/>
      <c r="HW11" s="32"/>
      <c r="HX11" s="31"/>
      <c r="HY11" s="38"/>
      <c r="HZ11" s="32"/>
      <c r="IA11" s="31"/>
      <c r="IB11" s="38"/>
      <c r="IC11" s="32"/>
      <c r="ID11" s="31"/>
      <c r="IE11" s="38"/>
      <c r="IF11" s="32"/>
      <c r="IG11" s="31"/>
      <c r="IH11" s="38"/>
      <c r="II11" s="32"/>
      <c r="IJ11" s="31"/>
      <c r="IK11" s="38"/>
      <c r="IL11" s="32"/>
      <c r="IM11" s="31"/>
      <c r="IN11" s="38"/>
      <c r="IO11" s="32"/>
      <c r="IP11" s="31"/>
      <c r="IQ11" s="38"/>
      <c r="IR11" s="32"/>
      <c r="IS11" s="31"/>
      <c r="IT11" s="38"/>
      <c r="IU11" s="32"/>
      <c r="IV11" s="31"/>
      <c r="IW11" s="38"/>
      <c r="IX11" s="32"/>
      <c r="IY11" s="31"/>
      <c r="IZ11" s="38"/>
      <c r="JA11" s="32"/>
      <c r="JB11" s="31"/>
      <c r="JC11" s="38"/>
      <c r="JD11" s="32"/>
      <c r="JE11" s="31"/>
      <c r="JF11" s="38"/>
      <c r="JG11" s="32"/>
      <c r="JH11" s="31"/>
      <c r="JI11" s="38"/>
      <c r="JJ11" s="32"/>
      <c r="JK11" s="31"/>
      <c r="JL11" s="38"/>
      <c r="JM11" s="32"/>
      <c r="JN11" s="31"/>
      <c r="JO11" s="38"/>
      <c r="JP11" s="32"/>
      <c r="JQ11" s="31"/>
      <c r="JR11" s="38"/>
      <c r="JS11" s="32"/>
      <c r="JT11" s="31"/>
      <c r="JU11" s="38"/>
      <c r="JV11" s="32"/>
      <c r="JW11" s="31"/>
      <c r="JX11" s="38"/>
      <c r="JY11" s="32"/>
      <c r="JZ11" s="31"/>
      <c r="KA11" s="38"/>
      <c r="KB11" s="32"/>
      <c r="KC11" s="31"/>
      <c r="KD11" s="38"/>
      <c r="KE11" s="32"/>
      <c r="KF11" s="31"/>
      <c r="KG11" s="38"/>
      <c r="KH11" s="32"/>
      <c r="KI11" s="31"/>
      <c r="KJ11" s="38"/>
      <c r="KK11" s="32"/>
      <c r="KL11" s="31"/>
      <c r="KM11" s="38"/>
      <c r="KN11" s="32"/>
      <c r="KO11" s="31"/>
      <c r="KP11" s="38"/>
      <c r="KQ11" s="32"/>
      <c r="KR11" s="31"/>
      <c r="KS11" s="38"/>
      <c r="KT11" s="32"/>
      <c r="KU11" s="31"/>
      <c r="KV11" s="38"/>
      <c r="KW11" s="32"/>
      <c r="KX11" s="31"/>
      <c r="KY11" s="38"/>
      <c r="KZ11" s="32"/>
      <c r="LA11" s="31"/>
      <c r="LB11" s="38"/>
      <c r="LC11" s="32"/>
      <c r="LD11" s="31"/>
      <c r="LE11" s="38"/>
      <c r="LF11" s="32"/>
      <c r="LG11" s="31"/>
      <c r="LH11" s="38"/>
      <c r="LI11" s="32"/>
      <c r="LJ11" s="31"/>
      <c r="LK11" s="38"/>
      <c r="LL11" s="32"/>
      <c r="LM11" s="31"/>
      <c r="LN11" s="38"/>
      <c r="LO11" s="32"/>
      <c r="LP11" s="31"/>
      <c r="LQ11" s="38"/>
      <c r="LR11" s="32"/>
      <c r="LS11" s="31"/>
      <c r="LT11" s="38"/>
      <c r="LU11" s="32"/>
      <c r="LV11" s="31"/>
      <c r="LW11" s="38"/>
      <c r="LX11" s="32"/>
      <c r="LY11" s="31"/>
      <c r="LZ11" s="38"/>
      <c r="MA11" s="32"/>
      <c r="MB11" s="31"/>
      <c r="MC11" s="38"/>
      <c r="MD11" s="32"/>
      <c r="ME11" s="31"/>
      <c r="MF11" s="38"/>
      <c r="MG11" s="32"/>
      <c r="MH11" s="31"/>
      <c r="MI11" s="38"/>
      <c r="MJ11" s="32"/>
      <c r="MK11" s="31"/>
      <c r="ML11" s="38"/>
      <c r="MM11" s="32"/>
      <c r="MN11" s="31"/>
      <c r="MO11" s="38"/>
      <c r="MP11" s="32"/>
      <c r="MQ11" s="31"/>
      <c r="MR11" s="38"/>
      <c r="MS11" s="32"/>
      <c r="MT11" s="31"/>
      <c r="MU11" s="38"/>
      <c r="MV11" s="32"/>
      <c r="MW11" s="31"/>
      <c r="MX11" s="38"/>
      <c r="MY11" s="32"/>
      <c r="MZ11" s="31"/>
      <c r="NA11" s="38"/>
      <c r="NB11" s="32"/>
      <c r="NC11" s="31"/>
      <c r="ND11" s="38"/>
      <c r="NE11" s="32"/>
      <c r="NF11" s="31"/>
      <c r="NG11" s="38"/>
      <c r="NH11" s="32"/>
      <c r="NI11" s="31"/>
      <c r="NJ11" s="38"/>
      <c r="NK11" s="32"/>
      <c r="NL11" s="31"/>
      <c r="NM11" s="38"/>
      <c r="NN11" s="32"/>
      <c r="NO11" s="31"/>
      <c r="NP11" s="38"/>
      <c r="NQ11" s="32"/>
      <c r="NR11" s="31"/>
      <c r="NS11" s="38"/>
      <c r="NT11" s="32"/>
      <c r="NU11" s="31"/>
      <c r="NV11" s="38"/>
      <c r="NW11" s="32"/>
      <c r="NX11" s="31"/>
      <c r="NY11" s="38"/>
      <c r="NZ11" s="32"/>
      <c r="OA11" s="31"/>
      <c r="OB11" s="38"/>
      <c r="OC11" s="32"/>
      <c r="OD11" s="31"/>
      <c r="OE11" s="38"/>
      <c r="OF11" s="32"/>
      <c r="OG11" s="31"/>
      <c r="OH11" s="38"/>
      <c r="OI11" s="32"/>
      <c r="OJ11" s="31"/>
      <c r="OK11" s="38"/>
      <c r="OL11" s="32"/>
      <c r="OM11" s="31"/>
      <c r="ON11" s="38"/>
      <c r="OO11" s="32"/>
      <c r="OP11" s="31"/>
      <c r="OQ11" s="38"/>
      <c r="OR11" s="32"/>
      <c r="OS11" s="31"/>
      <c r="OT11" s="38"/>
      <c r="OU11" s="32"/>
      <c r="OV11" s="31"/>
      <c r="OW11" s="38"/>
      <c r="OX11" s="32"/>
      <c r="OY11" s="31"/>
      <c r="OZ11" s="38"/>
      <c r="PA11" s="32"/>
      <c r="PB11" s="31"/>
      <c r="PC11" s="38"/>
      <c r="PD11" s="32"/>
      <c r="PE11" s="31"/>
      <c r="PF11" s="38"/>
      <c r="PG11" s="32"/>
      <c r="PH11" s="31"/>
      <c r="PI11" s="38"/>
      <c r="PJ11" s="32"/>
      <c r="PK11" s="31"/>
      <c r="PL11" s="38"/>
      <c r="PM11" s="32"/>
      <c r="PN11" s="31"/>
      <c r="PO11" s="38"/>
      <c r="PP11" s="32"/>
      <c r="PQ11" s="31"/>
      <c r="PR11" s="38"/>
      <c r="PS11" s="32"/>
      <c r="PT11" s="31"/>
      <c r="PU11" s="38"/>
      <c r="PV11" s="32"/>
      <c r="PW11" s="31"/>
      <c r="PX11" s="38"/>
      <c r="PY11" s="32"/>
      <c r="PZ11" s="31"/>
      <c r="QA11" s="38"/>
      <c r="QB11" s="32"/>
      <c r="QC11" s="31"/>
      <c r="QD11" s="38"/>
      <c r="QE11" s="32"/>
      <c r="QF11" s="31"/>
      <c r="QG11" s="38"/>
      <c r="QH11" s="32"/>
      <c r="QI11" s="31"/>
      <c r="QJ11" s="38"/>
      <c r="QK11" s="32"/>
      <c r="QL11" s="31"/>
      <c r="QM11" s="38"/>
      <c r="QN11" s="32"/>
      <c r="QO11" s="31"/>
      <c r="QP11" s="38"/>
      <c r="QQ11" s="32"/>
      <c r="QR11" s="31"/>
      <c r="QS11" s="38"/>
      <c r="QT11" s="32"/>
      <c r="QU11" s="31"/>
      <c r="QV11" s="38"/>
      <c r="QW11" s="32"/>
      <c r="QX11" s="31"/>
      <c r="QY11" s="38"/>
      <c r="QZ11" s="32"/>
      <c r="RA11" s="31"/>
      <c r="RB11" s="38"/>
      <c r="RC11" s="32"/>
      <c r="RD11" s="31"/>
      <c r="RE11" s="38"/>
      <c r="RF11" s="32"/>
      <c r="RG11" s="31"/>
      <c r="RH11" s="38"/>
      <c r="RI11" s="32"/>
      <c r="RJ11" s="31"/>
      <c r="RK11" s="38"/>
      <c r="RL11" s="32"/>
      <c r="RM11" s="31"/>
      <c r="RN11" s="38"/>
      <c r="RO11" s="32"/>
      <c r="RP11" s="31"/>
      <c r="RQ11" s="38"/>
      <c r="RR11" s="32"/>
      <c r="RS11" s="31"/>
      <c r="RT11" s="38"/>
      <c r="RU11" s="32"/>
      <c r="RV11" s="31"/>
      <c r="RW11" s="38"/>
      <c r="RX11" s="32"/>
      <c r="RY11" s="31"/>
      <c r="RZ11" s="38"/>
      <c r="SA11" s="32"/>
      <c r="SB11" s="31"/>
      <c r="SC11" s="38"/>
      <c r="SD11" s="32"/>
      <c r="SE11" s="31"/>
      <c r="SF11" s="38"/>
      <c r="SG11" s="32"/>
      <c r="SH11" s="31"/>
      <c r="SI11" s="38"/>
      <c r="SJ11" s="32"/>
      <c r="SK11" s="31"/>
      <c r="SL11" s="38"/>
      <c r="SM11" s="32"/>
      <c r="SN11" s="31"/>
      <c r="SO11" s="38"/>
      <c r="SP11" s="32"/>
      <c r="SQ11" s="31"/>
      <c r="SR11" s="38"/>
      <c r="SS11" s="32"/>
      <c r="ST11" s="31"/>
      <c r="SU11" s="38"/>
      <c r="SV11" s="32"/>
      <c r="SW11" s="31"/>
      <c r="SX11" s="38"/>
      <c r="SY11" s="32"/>
      <c r="SZ11" s="31"/>
      <c r="TA11" s="38"/>
      <c r="TB11" s="32"/>
      <c r="TC11" s="31"/>
      <c r="TD11" s="38"/>
      <c r="TE11" s="32"/>
      <c r="TF11" s="31"/>
      <c r="TG11" s="38"/>
      <c r="TH11" s="32"/>
      <c r="TI11" s="31"/>
      <c r="TJ11" s="38"/>
      <c r="TK11" s="32"/>
      <c r="TL11" s="31"/>
      <c r="TM11" s="38"/>
      <c r="TN11" s="32"/>
      <c r="TO11" s="31"/>
      <c r="TP11" s="38"/>
      <c r="TQ11" s="32"/>
      <c r="TR11" s="31"/>
      <c r="TS11" s="38"/>
      <c r="TT11" s="32"/>
      <c r="TU11" s="31"/>
      <c r="TV11" s="38"/>
      <c r="TW11" s="32"/>
      <c r="TX11" s="31"/>
      <c r="TY11" s="38"/>
      <c r="TZ11" s="32"/>
      <c r="UA11" s="31"/>
      <c r="UB11" s="38"/>
      <c r="UC11" s="32"/>
      <c r="UD11" s="31"/>
      <c r="UE11" s="38"/>
      <c r="UF11" s="32"/>
      <c r="UG11" s="31"/>
      <c r="UH11" s="38"/>
      <c r="UI11" s="32"/>
      <c r="UJ11" s="31"/>
      <c r="UK11" s="38"/>
      <c r="UL11" s="32"/>
      <c r="UM11" s="31"/>
      <c r="UN11" s="38"/>
      <c r="UO11" s="32"/>
      <c r="UP11" s="31"/>
      <c r="UQ11" s="38"/>
      <c r="UR11" s="32"/>
      <c r="US11" s="31"/>
      <c r="UT11" s="38"/>
      <c r="UU11" s="32"/>
      <c r="UV11" s="31"/>
      <c r="UW11" s="38"/>
      <c r="UX11" s="32"/>
      <c r="UY11" s="31"/>
      <c r="UZ11" s="38"/>
      <c r="VA11" s="32"/>
      <c r="VB11" s="31"/>
      <c r="VC11" s="38"/>
      <c r="VD11" s="32"/>
      <c r="VE11" s="31"/>
      <c r="VF11" s="38"/>
      <c r="VG11" s="32"/>
      <c r="VH11" s="31"/>
      <c r="VI11" s="38"/>
      <c r="VJ11" s="32"/>
      <c r="VK11" s="31"/>
      <c r="VL11" s="38"/>
      <c r="VM11" s="32"/>
      <c r="VN11" s="31"/>
      <c r="VO11" s="38"/>
      <c r="VP11" s="32"/>
      <c r="VQ11" s="31"/>
      <c r="VR11" s="38"/>
      <c r="VS11" s="32"/>
      <c r="VT11" s="31"/>
      <c r="VU11" s="38"/>
      <c r="VV11" s="32"/>
      <c r="VW11" s="31"/>
      <c r="VX11" s="38"/>
      <c r="VY11" s="32"/>
      <c r="VZ11" s="31"/>
      <c r="WA11" s="38"/>
      <c r="WB11" s="32"/>
      <c r="WC11" s="31"/>
      <c r="WD11" s="38"/>
      <c r="WE11" s="32"/>
      <c r="WF11" s="31"/>
      <c r="WG11" s="38"/>
      <c r="WH11" s="32"/>
      <c r="WI11" s="31"/>
      <c r="WJ11" s="38"/>
      <c r="WK11" s="32"/>
      <c r="WL11" s="31"/>
      <c r="WM11" s="38"/>
      <c r="WN11" s="32"/>
      <c r="WO11" s="31"/>
      <c r="WP11" s="38"/>
      <c r="WQ11" s="32"/>
      <c r="WR11" s="31"/>
      <c r="WS11" s="38"/>
      <c r="WT11" s="32"/>
      <c r="WU11" s="31"/>
      <c r="WV11" s="38"/>
      <c r="WW11" s="32"/>
      <c r="WX11" s="31"/>
      <c r="WY11" s="38"/>
      <c r="WZ11" s="32"/>
      <c r="XA11" s="31"/>
      <c r="XB11" s="38"/>
      <c r="XC11" s="32"/>
      <c r="XD11" s="31"/>
      <c r="XE11" s="38"/>
      <c r="XF11" s="32"/>
      <c r="XG11" s="31"/>
      <c r="XH11" s="38"/>
      <c r="XI11" s="32"/>
      <c r="XJ11" s="31"/>
      <c r="XK11" s="38"/>
      <c r="XL11" s="32"/>
      <c r="XM11" s="31"/>
      <c r="XN11" s="38"/>
      <c r="XO11" s="32"/>
      <c r="XP11" s="31"/>
      <c r="XQ11" s="38"/>
      <c r="XR11" s="32"/>
      <c r="XS11" s="31"/>
      <c r="XT11" s="38"/>
      <c r="XU11" s="32"/>
      <c r="XV11" s="31"/>
      <c r="XW11" s="38"/>
      <c r="XX11" s="32"/>
      <c r="XY11" s="31"/>
      <c r="XZ11" s="38"/>
      <c r="YA11" s="32"/>
      <c r="YB11" s="31"/>
      <c r="YC11" s="38"/>
      <c r="YD11" s="32"/>
      <c r="YE11" s="31"/>
      <c r="YF11" s="38"/>
      <c r="YG11" s="32"/>
      <c r="YH11" s="31"/>
      <c r="YI11" s="38"/>
      <c r="YJ11" s="32"/>
      <c r="YK11" s="31"/>
      <c r="YL11" s="38"/>
      <c r="YM11" s="32"/>
      <c r="YN11" s="31"/>
      <c r="YO11" s="38"/>
      <c r="YP11" s="32"/>
      <c r="YQ11" s="31"/>
      <c r="YR11" s="38"/>
      <c r="YS11" s="32"/>
      <c r="YT11" s="31"/>
      <c r="YU11" s="38"/>
      <c r="YV11" s="32"/>
      <c r="YW11" s="31"/>
      <c r="YX11" s="38"/>
      <c r="YY11" s="32"/>
      <c r="YZ11" s="31"/>
      <c r="ZA11" s="38"/>
      <c r="ZB11" s="32"/>
      <c r="ZC11" s="31"/>
      <c r="ZD11" s="38"/>
      <c r="ZE11" s="32"/>
      <c r="ZF11" s="31"/>
      <c r="ZG11" s="38"/>
      <c r="ZH11" s="32"/>
      <c r="ZI11" s="31"/>
      <c r="ZJ11" s="38"/>
      <c r="ZK11" s="32"/>
      <c r="ZL11" s="31"/>
      <c r="ZM11" s="38"/>
      <c r="ZN11" s="32"/>
      <c r="ZO11" s="31"/>
      <c r="ZP11" s="38"/>
      <c r="ZQ11" s="32"/>
      <c r="ZR11" s="31"/>
      <c r="ZS11" s="38"/>
      <c r="ZT11" s="32"/>
      <c r="ZU11" s="31"/>
      <c r="ZV11" s="38"/>
      <c r="ZW11" s="32"/>
      <c r="ZX11" s="31"/>
      <c r="ZY11" s="38"/>
      <c r="ZZ11" s="32"/>
      <c r="AAA11" s="31"/>
      <c r="AAB11" s="38"/>
      <c r="AAC11" s="32"/>
      <c r="AAD11" s="31"/>
      <c r="AAE11" s="38"/>
      <c r="AAF11" s="32"/>
      <c r="AAG11" s="31"/>
      <c r="AAH11" s="38"/>
      <c r="AAI11" s="32"/>
      <c r="AAJ11" s="31"/>
      <c r="AAK11" s="38"/>
      <c r="AAL11" s="32"/>
      <c r="AAM11" s="31"/>
      <c r="AAN11" s="38"/>
      <c r="AAO11" s="32"/>
      <c r="AAP11" s="31"/>
      <c r="AAQ11" s="38"/>
      <c r="AAR11" s="32"/>
      <c r="AAS11" s="31"/>
      <c r="AAT11" s="38"/>
      <c r="AAU11" s="32"/>
      <c r="AAV11" s="31"/>
      <c r="AAW11" s="38"/>
      <c r="AAX11" s="32"/>
      <c r="AAY11" s="31"/>
      <c r="AAZ11" s="38"/>
      <c r="ABA11" s="32"/>
      <c r="ABB11" s="31"/>
      <c r="ABC11" s="38"/>
      <c r="ABD11" s="32"/>
      <c r="ABE11" s="31"/>
      <c r="ABF11" s="38"/>
      <c r="ABG11" s="32"/>
      <c r="ABH11" s="31"/>
      <c r="ABI11" s="38"/>
      <c r="ABJ11" s="32"/>
      <c r="ABK11" s="31"/>
      <c r="ABL11" s="38"/>
      <c r="ABM11" s="32"/>
      <c r="ABN11" s="31"/>
      <c r="ABO11" s="38"/>
      <c r="ABP11" s="32"/>
      <c r="ABQ11" s="31"/>
      <c r="ABR11" s="38"/>
      <c r="ABS11" s="32"/>
      <c r="ABT11" s="31"/>
      <c r="ABU11" s="38"/>
      <c r="ABV11" s="32"/>
      <c r="ABW11" s="31"/>
      <c r="ABX11" s="38"/>
      <c r="ABY11" s="32"/>
      <c r="ABZ11" s="31"/>
      <c r="ACA11" s="38"/>
      <c r="ACB11" s="32"/>
      <c r="ACC11" s="31"/>
      <c r="ACD11" s="38"/>
      <c r="ACE11" s="32"/>
      <c r="ACF11" s="31"/>
      <c r="ACG11" s="38"/>
      <c r="ACH11" s="32"/>
      <c r="ACI11" s="31"/>
      <c r="ACJ11" s="38"/>
      <c r="ACK11" s="32"/>
    </row>
    <row r="12" spans="2:765" ht="14.45" customHeight="1" x14ac:dyDescent="0.25">
      <c r="B12" s="43"/>
      <c r="C12" s="43"/>
      <c r="D12" s="103"/>
      <c r="E12" s="104"/>
      <c r="F12" s="104"/>
      <c r="G12" s="117"/>
      <c r="H12" s="117"/>
      <c r="J12" s="15">
        <f t="shared" si="36"/>
        <v>45300</v>
      </c>
      <c r="K12" s="30" t="str">
        <f ca="1">IFERROR(OFFSET(Bdd!$AB$3,MOD(J12+1,14),$F$26),"")</f>
        <v>AM</v>
      </c>
      <c r="L12" s="29"/>
      <c r="M12" s="13">
        <f t="shared" si="12"/>
        <v>45331</v>
      </c>
      <c r="N12" s="30" t="str">
        <f ca="1">IFERROR(OFFSET(Bdd!$AB$3,MOD(M12+1,14),$F$26),"")</f>
        <v>AM</v>
      </c>
      <c r="O12" s="29"/>
      <c r="P12" s="13">
        <f t="shared" si="13"/>
        <v>45360</v>
      </c>
      <c r="Q12" s="30">
        <f ca="1">IFERROR(OFFSET(Bdd!$AB$3,MOD(P12+1,14),$F$26),"")</f>
        <v>0</v>
      </c>
      <c r="R12" s="29"/>
      <c r="S12" s="13">
        <f t="shared" si="14"/>
        <v>45391</v>
      </c>
      <c r="T12" s="30" t="str">
        <f ca="1">IFERROR(OFFSET(Bdd!$AB$3,MOD(S12+1,14),$F$26),"")</f>
        <v>M</v>
      </c>
      <c r="U12" s="29"/>
      <c r="V12" s="13">
        <f t="shared" si="34"/>
        <v>45421</v>
      </c>
      <c r="W12" s="30" t="str">
        <f ca="1">IFERROR(OFFSET(Bdd!$AB$3,MOD(V12+1,14),$F$26),"")</f>
        <v>M</v>
      </c>
      <c r="X12" s="29"/>
      <c r="Y12" s="13">
        <f t="shared" si="15"/>
        <v>45452</v>
      </c>
      <c r="Z12" s="30">
        <f ca="1">IFERROR(OFFSET(Bdd!$AB$3,MOD(Y12+1,14),$F$26),"")</f>
        <v>0</v>
      </c>
      <c r="AA12" s="29"/>
      <c r="AB12" s="13">
        <f t="shared" si="16"/>
        <v>45482</v>
      </c>
      <c r="AC12" s="30" t="str">
        <f ca="1">IFERROR(OFFSET(Bdd!$AB$3,MOD(AB12+1,14),$F$26),"")</f>
        <v>AM</v>
      </c>
      <c r="AD12" s="29"/>
      <c r="AE12" s="13">
        <f t="shared" si="17"/>
        <v>45513</v>
      </c>
      <c r="AF12" s="30" t="str">
        <f ca="1">IFERROR(OFFSET(Bdd!$AB$3,MOD(AE12+1,14),$F$26),"")</f>
        <v>AM</v>
      </c>
      <c r="AG12" s="29">
        <v>0</v>
      </c>
      <c r="AH12" s="13">
        <f t="shared" si="18"/>
        <v>45544</v>
      </c>
      <c r="AI12" s="30" t="str">
        <f ca="1">IFERROR(OFFSET(Bdd!$AB$3,MOD(AH12+1,14),$F$26),"")</f>
        <v>M</v>
      </c>
      <c r="AJ12" s="29">
        <v>0</v>
      </c>
      <c r="AK12" s="13">
        <f t="shared" si="19"/>
        <v>45574</v>
      </c>
      <c r="AL12" s="30" t="str">
        <f ca="1">IFERROR(OFFSET(Bdd!$AB$3,MOD(AK12+1,14),$F$26),"")</f>
        <v>M</v>
      </c>
      <c r="AM12" s="29">
        <v>0</v>
      </c>
      <c r="AN12" s="13">
        <f t="shared" si="20"/>
        <v>45605</v>
      </c>
      <c r="AO12" s="30">
        <f ca="1">IFERROR(OFFSET(Bdd!$AB$3,MOD(AN12+1,14),$F$26),"")</f>
        <v>0</v>
      </c>
      <c r="AP12" s="29">
        <v>0</v>
      </c>
      <c r="AQ12" s="13">
        <f t="shared" si="21"/>
        <v>45635</v>
      </c>
      <c r="AR12" s="30" t="str">
        <f ca="1">IFERROR(OFFSET(Bdd!$AB$3,MOD(AQ12+1,14),$F$26),"")</f>
        <v>AM</v>
      </c>
      <c r="AS12" s="14">
        <v>0</v>
      </c>
      <c r="AT12" s="13">
        <f t="shared" si="22"/>
        <v>45666</v>
      </c>
      <c r="AU12" s="30" t="str">
        <f ca="1">IFERROR(OFFSET(Bdd!$AB$3,MOD(AT12+1,14),$F$26),"")</f>
        <v>AM</v>
      </c>
      <c r="AV12" s="29">
        <v>0</v>
      </c>
      <c r="AW12" s="13">
        <f t="shared" si="35"/>
        <v>45697</v>
      </c>
      <c r="AX12" s="30">
        <f ca="1">IFERROR(OFFSET(Bdd!$AB$3,MOD(AW12+1,14),$F$26),"")</f>
        <v>0</v>
      </c>
      <c r="AY12" s="29">
        <v>0</v>
      </c>
      <c r="AZ12" s="13">
        <f t="shared" si="24"/>
        <v>45725</v>
      </c>
      <c r="BA12" s="30">
        <f ca="1">IFERROR(OFFSET(Bdd!$AB$3,MOD(AZ12+1,14),$F$26),"")</f>
        <v>0</v>
      </c>
      <c r="BB12" s="29">
        <v>0</v>
      </c>
      <c r="BC12" s="13">
        <f t="shared" si="25"/>
        <v>45756</v>
      </c>
      <c r="BD12" s="30" t="str">
        <f ca="1">IFERROR(OFFSET(Bdd!$AB$3,MOD(BC12+1,14),$F$26),"")</f>
        <v>M</v>
      </c>
      <c r="BE12" s="29">
        <v>0</v>
      </c>
      <c r="BF12" s="13">
        <f t="shared" si="26"/>
        <v>45786</v>
      </c>
      <c r="BG12" s="30" t="str">
        <f ca="1">IFERROR(OFFSET(Bdd!$AB$3,MOD(BF12+1,14),$F$26),"")</f>
        <v>M</v>
      </c>
      <c r="BH12" s="29">
        <v>0</v>
      </c>
      <c r="BI12" s="13">
        <f t="shared" si="27"/>
        <v>45817</v>
      </c>
      <c r="BJ12" s="30" t="str">
        <f ca="1">IFERROR(OFFSET(Bdd!$AB$3,MOD(BI12+1,14),$F$26),"")</f>
        <v>AM</v>
      </c>
      <c r="BK12" s="29">
        <v>0</v>
      </c>
      <c r="BL12" s="13">
        <f t="shared" si="28"/>
        <v>45847</v>
      </c>
      <c r="BM12" s="30" t="str">
        <f ca="1">IFERROR(OFFSET(Bdd!$AB$3,MOD(BL12+1,14),$F$26),"")</f>
        <v>AM</v>
      </c>
      <c r="BN12" s="29">
        <v>0</v>
      </c>
      <c r="BO12" s="13">
        <f t="shared" si="29"/>
        <v>45878</v>
      </c>
      <c r="BP12" s="30">
        <f ca="1">IFERROR(OFFSET(Bdd!$AB$3,MOD(BO12+1,14),$F$26),"")</f>
        <v>0</v>
      </c>
      <c r="BQ12" s="29">
        <v>0</v>
      </c>
      <c r="BR12" s="13">
        <f t="shared" si="30"/>
        <v>45909</v>
      </c>
      <c r="BS12" s="30" t="str">
        <f ca="1">IFERROR(OFFSET(Bdd!$AB$3,MOD(BR12+1,14),$F$26),"")</f>
        <v>M</v>
      </c>
      <c r="BT12" s="29">
        <v>0</v>
      </c>
      <c r="BU12" s="13">
        <f t="shared" si="31"/>
        <v>45939</v>
      </c>
      <c r="BV12" s="30" t="str">
        <f ca="1">IFERROR(OFFSET(Bdd!$AB$3,MOD(BU12+1,14),$F$26),"")</f>
        <v>M</v>
      </c>
      <c r="BW12" s="29">
        <v>0</v>
      </c>
      <c r="BX12" s="13">
        <f t="shared" si="32"/>
        <v>45970</v>
      </c>
      <c r="BY12" s="30">
        <f ca="1">IFERROR(OFFSET(Bdd!$AB$3,MOD(BX12+1,14),$F$26),"")</f>
        <v>0</v>
      </c>
      <c r="BZ12" s="29">
        <v>0</v>
      </c>
      <c r="CA12" s="13">
        <f t="shared" si="33"/>
        <v>46000</v>
      </c>
      <c r="CB12" s="30" t="str">
        <f ca="1">IFERROR(OFFSET(Bdd!$AB$3,MOD(CA12+1,14),$F$26),"")</f>
        <v>AM</v>
      </c>
      <c r="CC12" s="14">
        <v>0</v>
      </c>
      <c r="CD12" s="31"/>
      <c r="CE12" s="38"/>
      <c r="CF12" s="32"/>
      <c r="CG12" s="31"/>
      <c r="CH12" s="38"/>
      <c r="CI12" s="32"/>
      <c r="CJ12" s="31"/>
      <c r="CK12" s="38"/>
      <c r="CL12" s="32"/>
      <c r="CM12" s="31"/>
      <c r="CN12" s="38"/>
      <c r="CO12" s="32"/>
      <c r="CP12" s="31"/>
      <c r="CQ12" s="38"/>
      <c r="CR12" s="32"/>
      <c r="CS12" s="31"/>
      <c r="CT12" s="38"/>
      <c r="CU12" s="32"/>
      <c r="CV12" s="31"/>
      <c r="CW12" s="38"/>
      <c r="CX12" s="32"/>
      <c r="CY12" s="31"/>
      <c r="CZ12" s="38"/>
      <c r="DA12" s="32"/>
      <c r="DB12" s="31"/>
      <c r="DC12" s="38"/>
      <c r="DD12" s="32"/>
      <c r="DE12" s="31"/>
      <c r="DF12" s="38"/>
      <c r="DG12" s="32"/>
      <c r="DH12" s="31"/>
      <c r="DI12" s="38"/>
      <c r="DJ12" s="32"/>
      <c r="DK12" s="31"/>
      <c r="DL12" s="38"/>
      <c r="DM12" s="32"/>
      <c r="DN12" s="31"/>
      <c r="DO12" s="38"/>
      <c r="DP12" s="32"/>
      <c r="DQ12" s="31"/>
      <c r="DR12" s="38"/>
      <c r="DS12" s="32"/>
      <c r="DT12" s="31"/>
      <c r="DU12" s="38"/>
      <c r="DV12" s="32"/>
      <c r="DW12" s="31"/>
      <c r="DX12" s="38"/>
      <c r="DY12" s="32"/>
      <c r="DZ12" s="31"/>
      <c r="EA12" s="38"/>
      <c r="EB12" s="32"/>
      <c r="EC12" s="31"/>
      <c r="ED12" s="38"/>
      <c r="EE12" s="32"/>
      <c r="EF12" s="31"/>
      <c r="EG12" s="38"/>
      <c r="EH12" s="32"/>
      <c r="EI12" s="31"/>
      <c r="EJ12" s="38"/>
      <c r="EK12" s="32"/>
      <c r="EL12" s="31"/>
      <c r="EM12" s="38"/>
      <c r="EN12" s="32"/>
      <c r="EO12" s="31"/>
      <c r="EP12" s="38"/>
      <c r="EQ12" s="32"/>
      <c r="ER12" s="31"/>
      <c r="ES12" s="38"/>
      <c r="ET12" s="32"/>
      <c r="EU12" s="31"/>
      <c r="EV12" s="38"/>
      <c r="EW12" s="32"/>
      <c r="EX12" s="31"/>
      <c r="EY12" s="38"/>
      <c r="EZ12" s="32"/>
      <c r="FA12" s="31"/>
      <c r="FB12" s="38"/>
      <c r="FC12" s="32"/>
      <c r="FD12" s="31"/>
      <c r="FE12" s="38"/>
      <c r="FF12" s="32"/>
      <c r="FG12" s="31"/>
      <c r="FH12" s="38"/>
      <c r="FI12" s="32"/>
      <c r="FJ12" s="31"/>
      <c r="FK12" s="38"/>
      <c r="FL12" s="32"/>
      <c r="FM12" s="31"/>
      <c r="FN12" s="38"/>
      <c r="FO12" s="32"/>
      <c r="FP12" s="31"/>
      <c r="FQ12" s="38"/>
      <c r="FR12" s="32"/>
      <c r="FS12" s="31"/>
      <c r="FT12" s="38"/>
      <c r="FU12" s="32"/>
      <c r="FV12" s="31"/>
      <c r="FW12" s="38"/>
      <c r="FX12" s="32"/>
      <c r="FY12" s="31"/>
      <c r="FZ12" s="38"/>
      <c r="GA12" s="32"/>
      <c r="GB12" s="31"/>
      <c r="GC12" s="38"/>
      <c r="GD12" s="32"/>
      <c r="GE12" s="31"/>
      <c r="GF12" s="38"/>
      <c r="GG12" s="32"/>
      <c r="GH12" s="31"/>
      <c r="GI12" s="38"/>
      <c r="GJ12" s="32"/>
      <c r="GK12" s="31"/>
      <c r="GL12" s="38"/>
      <c r="GM12" s="32"/>
      <c r="GN12" s="31"/>
      <c r="GO12" s="38"/>
      <c r="GP12" s="32"/>
      <c r="GQ12" s="31"/>
      <c r="GR12" s="38"/>
      <c r="GS12" s="32"/>
      <c r="GT12" s="31"/>
      <c r="GU12" s="38"/>
      <c r="GV12" s="32"/>
      <c r="GW12" s="31"/>
      <c r="GX12" s="38"/>
      <c r="GY12" s="32"/>
      <c r="GZ12" s="31"/>
      <c r="HA12" s="38"/>
      <c r="HB12" s="32"/>
      <c r="HC12" s="31"/>
      <c r="HD12" s="38"/>
      <c r="HE12" s="32"/>
      <c r="HF12" s="31"/>
      <c r="HG12" s="38"/>
      <c r="HH12" s="32"/>
      <c r="HI12" s="31"/>
      <c r="HJ12" s="38"/>
      <c r="HK12" s="32"/>
      <c r="HL12" s="31"/>
      <c r="HM12" s="38"/>
      <c r="HN12" s="32"/>
      <c r="HO12" s="31"/>
      <c r="HP12" s="38"/>
      <c r="HQ12" s="32"/>
      <c r="HR12" s="31"/>
      <c r="HS12" s="38"/>
      <c r="HT12" s="32"/>
      <c r="HU12" s="31"/>
      <c r="HV12" s="38"/>
      <c r="HW12" s="32"/>
      <c r="HX12" s="31"/>
      <c r="HY12" s="38"/>
      <c r="HZ12" s="32"/>
      <c r="IA12" s="31"/>
      <c r="IB12" s="38"/>
      <c r="IC12" s="32"/>
      <c r="ID12" s="31"/>
      <c r="IE12" s="38"/>
      <c r="IF12" s="32"/>
      <c r="IG12" s="31"/>
      <c r="IH12" s="38"/>
      <c r="II12" s="32"/>
      <c r="IJ12" s="31"/>
      <c r="IK12" s="38"/>
      <c r="IL12" s="32"/>
      <c r="IM12" s="31"/>
      <c r="IN12" s="38"/>
      <c r="IO12" s="32"/>
      <c r="IP12" s="31"/>
      <c r="IQ12" s="38"/>
      <c r="IR12" s="32"/>
      <c r="IS12" s="31"/>
      <c r="IT12" s="38"/>
      <c r="IU12" s="32"/>
      <c r="IV12" s="31"/>
      <c r="IW12" s="38"/>
      <c r="IX12" s="32"/>
      <c r="IY12" s="31"/>
      <c r="IZ12" s="38"/>
      <c r="JA12" s="32"/>
      <c r="JB12" s="31"/>
      <c r="JC12" s="38"/>
      <c r="JD12" s="32"/>
      <c r="JE12" s="31"/>
      <c r="JF12" s="38"/>
      <c r="JG12" s="32"/>
      <c r="JH12" s="31"/>
      <c r="JI12" s="38"/>
      <c r="JJ12" s="32"/>
      <c r="JK12" s="31"/>
      <c r="JL12" s="38"/>
      <c r="JM12" s="32"/>
      <c r="JN12" s="31"/>
      <c r="JO12" s="38"/>
      <c r="JP12" s="32"/>
      <c r="JQ12" s="31"/>
      <c r="JR12" s="38"/>
      <c r="JS12" s="32"/>
      <c r="JT12" s="31"/>
      <c r="JU12" s="38"/>
      <c r="JV12" s="32"/>
      <c r="JW12" s="31"/>
      <c r="JX12" s="38"/>
      <c r="JY12" s="32"/>
      <c r="JZ12" s="31"/>
      <c r="KA12" s="38"/>
      <c r="KB12" s="32"/>
      <c r="KC12" s="31"/>
      <c r="KD12" s="38"/>
      <c r="KE12" s="32"/>
      <c r="KF12" s="31"/>
      <c r="KG12" s="38"/>
      <c r="KH12" s="32"/>
      <c r="KI12" s="31"/>
      <c r="KJ12" s="38"/>
      <c r="KK12" s="32"/>
      <c r="KL12" s="31"/>
      <c r="KM12" s="38"/>
      <c r="KN12" s="32"/>
      <c r="KO12" s="31"/>
      <c r="KP12" s="38"/>
      <c r="KQ12" s="32"/>
      <c r="KR12" s="31"/>
      <c r="KS12" s="38"/>
      <c r="KT12" s="32"/>
      <c r="KU12" s="31"/>
      <c r="KV12" s="38"/>
      <c r="KW12" s="32"/>
      <c r="KX12" s="31"/>
      <c r="KY12" s="38"/>
      <c r="KZ12" s="32"/>
      <c r="LA12" s="31"/>
      <c r="LB12" s="38"/>
      <c r="LC12" s="32"/>
      <c r="LD12" s="31"/>
      <c r="LE12" s="38"/>
      <c r="LF12" s="32"/>
      <c r="LG12" s="31"/>
      <c r="LH12" s="38"/>
      <c r="LI12" s="32"/>
      <c r="LJ12" s="31"/>
      <c r="LK12" s="38"/>
      <c r="LL12" s="32"/>
      <c r="LM12" s="31"/>
      <c r="LN12" s="38"/>
      <c r="LO12" s="32"/>
      <c r="LP12" s="31"/>
      <c r="LQ12" s="38"/>
      <c r="LR12" s="32"/>
      <c r="LS12" s="31"/>
      <c r="LT12" s="38"/>
      <c r="LU12" s="32"/>
      <c r="LV12" s="31"/>
      <c r="LW12" s="38"/>
      <c r="LX12" s="32"/>
      <c r="LY12" s="31"/>
      <c r="LZ12" s="38"/>
      <c r="MA12" s="32"/>
      <c r="MB12" s="31"/>
      <c r="MC12" s="38"/>
      <c r="MD12" s="32"/>
      <c r="ME12" s="31"/>
      <c r="MF12" s="38"/>
      <c r="MG12" s="32"/>
      <c r="MH12" s="31"/>
      <c r="MI12" s="38"/>
      <c r="MJ12" s="32"/>
      <c r="MK12" s="31"/>
      <c r="ML12" s="38"/>
      <c r="MM12" s="32"/>
      <c r="MN12" s="31"/>
      <c r="MO12" s="38"/>
      <c r="MP12" s="32"/>
      <c r="MQ12" s="31"/>
      <c r="MR12" s="38"/>
      <c r="MS12" s="32"/>
      <c r="MT12" s="31"/>
      <c r="MU12" s="38"/>
      <c r="MV12" s="32"/>
      <c r="MW12" s="31"/>
      <c r="MX12" s="38"/>
      <c r="MY12" s="32"/>
      <c r="MZ12" s="31"/>
      <c r="NA12" s="38"/>
      <c r="NB12" s="32"/>
      <c r="NC12" s="31"/>
      <c r="ND12" s="38"/>
      <c r="NE12" s="32"/>
      <c r="NF12" s="31"/>
      <c r="NG12" s="38"/>
      <c r="NH12" s="32"/>
      <c r="NI12" s="31"/>
      <c r="NJ12" s="38"/>
      <c r="NK12" s="32"/>
      <c r="NL12" s="31"/>
      <c r="NM12" s="38"/>
      <c r="NN12" s="32"/>
      <c r="NO12" s="31"/>
      <c r="NP12" s="38"/>
      <c r="NQ12" s="32"/>
      <c r="NR12" s="31"/>
      <c r="NS12" s="38"/>
      <c r="NT12" s="32"/>
      <c r="NU12" s="31"/>
      <c r="NV12" s="38"/>
      <c r="NW12" s="32"/>
      <c r="NX12" s="31"/>
      <c r="NY12" s="38"/>
      <c r="NZ12" s="32"/>
      <c r="OA12" s="31"/>
      <c r="OB12" s="38"/>
      <c r="OC12" s="32"/>
      <c r="OD12" s="31"/>
      <c r="OE12" s="38"/>
      <c r="OF12" s="32"/>
      <c r="OG12" s="31"/>
      <c r="OH12" s="38"/>
      <c r="OI12" s="32"/>
      <c r="OJ12" s="31"/>
      <c r="OK12" s="38"/>
      <c r="OL12" s="32"/>
      <c r="OM12" s="31"/>
      <c r="ON12" s="38"/>
      <c r="OO12" s="32"/>
      <c r="OP12" s="31"/>
      <c r="OQ12" s="38"/>
      <c r="OR12" s="32"/>
      <c r="OS12" s="31"/>
      <c r="OT12" s="38"/>
      <c r="OU12" s="32"/>
      <c r="OV12" s="31"/>
      <c r="OW12" s="38"/>
      <c r="OX12" s="32"/>
      <c r="OY12" s="31"/>
      <c r="OZ12" s="38"/>
      <c r="PA12" s="32"/>
      <c r="PB12" s="31"/>
      <c r="PC12" s="38"/>
      <c r="PD12" s="32"/>
      <c r="PE12" s="31"/>
      <c r="PF12" s="38"/>
      <c r="PG12" s="32"/>
      <c r="PH12" s="31"/>
      <c r="PI12" s="38"/>
      <c r="PJ12" s="32"/>
      <c r="PK12" s="31"/>
      <c r="PL12" s="38"/>
      <c r="PM12" s="32"/>
      <c r="PN12" s="31"/>
      <c r="PO12" s="38"/>
      <c r="PP12" s="32"/>
      <c r="PQ12" s="31"/>
      <c r="PR12" s="38"/>
      <c r="PS12" s="32"/>
      <c r="PT12" s="31"/>
      <c r="PU12" s="38"/>
      <c r="PV12" s="32"/>
      <c r="PW12" s="31"/>
      <c r="PX12" s="38"/>
      <c r="PY12" s="32"/>
      <c r="PZ12" s="31"/>
      <c r="QA12" s="38"/>
      <c r="QB12" s="32"/>
      <c r="QC12" s="31"/>
      <c r="QD12" s="38"/>
      <c r="QE12" s="32"/>
      <c r="QF12" s="31"/>
      <c r="QG12" s="38"/>
      <c r="QH12" s="32"/>
      <c r="QI12" s="31"/>
      <c r="QJ12" s="38"/>
      <c r="QK12" s="32"/>
      <c r="QL12" s="31"/>
      <c r="QM12" s="38"/>
      <c r="QN12" s="32"/>
      <c r="QO12" s="31"/>
      <c r="QP12" s="38"/>
      <c r="QQ12" s="32"/>
      <c r="QR12" s="31"/>
      <c r="QS12" s="38"/>
      <c r="QT12" s="32"/>
      <c r="QU12" s="31"/>
      <c r="QV12" s="38"/>
      <c r="QW12" s="32"/>
      <c r="QX12" s="31"/>
      <c r="QY12" s="38"/>
      <c r="QZ12" s="32"/>
      <c r="RA12" s="31"/>
      <c r="RB12" s="38"/>
      <c r="RC12" s="32"/>
      <c r="RD12" s="31"/>
      <c r="RE12" s="38"/>
      <c r="RF12" s="32"/>
      <c r="RG12" s="31"/>
      <c r="RH12" s="38"/>
      <c r="RI12" s="32"/>
      <c r="RJ12" s="31"/>
      <c r="RK12" s="38"/>
      <c r="RL12" s="32"/>
      <c r="RM12" s="31"/>
      <c r="RN12" s="38"/>
      <c r="RO12" s="32"/>
      <c r="RP12" s="31"/>
      <c r="RQ12" s="38"/>
      <c r="RR12" s="32"/>
      <c r="RS12" s="31"/>
      <c r="RT12" s="38"/>
      <c r="RU12" s="32"/>
      <c r="RV12" s="31"/>
      <c r="RW12" s="38"/>
      <c r="RX12" s="32"/>
      <c r="RY12" s="31"/>
      <c r="RZ12" s="38"/>
      <c r="SA12" s="32"/>
      <c r="SB12" s="31"/>
      <c r="SC12" s="38"/>
      <c r="SD12" s="32"/>
      <c r="SE12" s="31"/>
      <c r="SF12" s="38"/>
      <c r="SG12" s="32"/>
      <c r="SH12" s="31"/>
      <c r="SI12" s="38"/>
      <c r="SJ12" s="32"/>
      <c r="SK12" s="31"/>
      <c r="SL12" s="38"/>
      <c r="SM12" s="32"/>
      <c r="SN12" s="31"/>
      <c r="SO12" s="38"/>
      <c r="SP12" s="32"/>
      <c r="SQ12" s="31"/>
      <c r="SR12" s="38"/>
      <c r="SS12" s="32"/>
      <c r="ST12" s="31"/>
      <c r="SU12" s="38"/>
      <c r="SV12" s="32"/>
      <c r="SW12" s="31"/>
      <c r="SX12" s="38"/>
      <c r="SY12" s="32"/>
      <c r="SZ12" s="31"/>
      <c r="TA12" s="38"/>
      <c r="TB12" s="32"/>
      <c r="TC12" s="31"/>
      <c r="TD12" s="38"/>
      <c r="TE12" s="32"/>
      <c r="TF12" s="31"/>
      <c r="TG12" s="38"/>
      <c r="TH12" s="32"/>
      <c r="TI12" s="31"/>
      <c r="TJ12" s="38"/>
      <c r="TK12" s="32"/>
      <c r="TL12" s="31"/>
      <c r="TM12" s="38"/>
      <c r="TN12" s="32"/>
      <c r="TO12" s="31"/>
      <c r="TP12" s="38"/>
      <c r="TQ12" s="32"/>
      <c r="TR12" s="31"/>
      <c r="TS12" s="38"/>
      <c r="TT12" s="32"/>
      <c r="TU12" s="31"/>
      <c r="TV12" s="38"/>
      <c r="TW12" s="32"/>
      <c r="TX12" s="31"/>
      <c r="TY12" s="38"/>
      <c r="TZ12" s="32"/>
      <c r="UA12" s="31"/>
      <c r="UB12" s="38"/>
      <c r="UC12" s="32"/>
      <c r="UD12" s="31"/>
      <c r="UE12" s="38"/>
      <c r="UF12" s="32"/>
      <c r="UG12" s="31"/>
      <c r="UH12" s="38"/>
      <c r="UI12" s="32"/>
      <c r="UJ12" s="31"/>
      <c r="UK12" s="38"/>
      <c r="UL12" s="32"/>
      <c r="UM12" s="31"/>
      <c r="UN12" s="38"/>
      <c r="UO12" s="32"/>
      <c r="UP12" s="31"/>
      <c r="UQ12" s="38"/>
      <c r="UR12" s="32"/>
      <c r="US12" s="31"/>
      <c r="UT12" s="38"/>
      <c r="UU12" s="32"/>
      <c r="UV12" s="31"/>
      <c r="UW12" s="38"/>
      <c r="UX12" s="32"/>
      <c r="UY12" s="31"/>
      <c r="UZ12" s="38"/>
      <c r="VA12" s="32"/>
      <c r="VB12" s="31"/>
      <c r="VC12" s="38"/>
      <c r="VD12" s="32"/>
      <c r="VE12" s="31"/>
      <c r="VF12" s="38"/>
      <c r="VG12" s="32"/>
      <c r="VH12" s="31"/>
      <c r="VI12" s="38"/>
      <c r="VJ12" s="32"/>
      <c r="VK12" s="31"/>
      <c r="VL12" s="38"/>
      <c r="VM12" s="32"/>
      <c r="VN12" s="31"/>
      <c r="VO12" s="38"/>
      <c r="VP12" s="32"/>
      <c r="VQ12" s="31"/>
      <c r="VR12" s="38"/>
      <c r="VS12" s="32"/>
      <c r="VT12" s="31"/>
      <c r="VU12" s="38"/>
      <c r="VV12" s="32"/>
      <c r="VW12" s="31"/>
      <c r="VX12" s="38"/>
      <c r="VY12" s="32"/>
      <c r="VZ12" s="31"/>
      <c r="WA12" s="38"/>
      <c r="WB12" s="32"/>
      <c r="WC12" s="31"/>
      <c r="WD12" s="38"/>
      <c r="WE12" s="32"/>
      <c r="WF12" s="31"/>
      <c r="WG12" s="38"/>
      <c r="WH12" s="32"/>
      <c r="WI12" s="31"/>
      <c r="WJ12" s="38"/>
      <c r="WK12" s="32"/>
      <c r="WL12" s="31"/>
      <c r="WM12" s="38"/>
      <c r="WN12" s="32"/>
      <c r="WO12" s="31"/>
      <c r="WP12" s="38"/>
      <c r="WQ12" s="32"/>
      <c r="WR12" s="31"/>
      <c r="WS12" s="38"/>
      <c r="WT12" s="32"/>
      <c r="WU12" s="31"/>
      <c r="WV12" s="38"/>
      <c r="WW12" s="32"/>
      <c r="WX12" s="31"/>
      <c r="WY12" s="38"/>
      <c r="WZ12" s="32"/>
      <c r="XA12" s="31"/>
      <c r="XB12" s="38"/>
      <c r="XC12" s="32"/>
      <c r="XD12" s="31"/>
      <c r="XE12" s="38"/>
      <c r="XF12" s="32"/>
      <c r="XG12" s="31"/>
      <c r="XH12" s="38"/>
      <c r="XI12" s="32"/>
      <c r="XJ12" s="31"/>
      <c r="XK12" s="38"/>
      <c r="XL12" s="32"/>
      <c r="XM12" s="31"/>
      <c r="XN12" s="38"/>
      <c r="XO12" s="32"/>
      <c r="XP12" s="31"/>
      <c r="XQ12" s="38"/>
      <c r="XR12" s="32"/>
      <c r="XS12" s="31"/>
      <c r="XT12" s="38"/>
      <c r="XU12" s="32"/>
      <c r="XV12" s="31"/>
      <c r="XW12" s="38"/>
      <c r="XX12" s="32"/>
      <c r="XY12" s="31"/>
      <c r="XZ12" s="38"/>
      <c r="YA12" s="32"/>
      <c r="YB12" s="31"/>
      <c r="YC12" s="38"/>
      <c r="YD12" s="32"/>
      <c r="YE12" s="31"/>
      <c r="YF12" s="38"/>
      <c r="YG12" s="32"/>
      <c r="YH12" s="31"/>
      <c r="YI12" s="38"/>
      <c r="YJ12" s="32"/>
      <c r="YK12" s="31"/>
      <c r="YL12" s="38"/>
      <c r="YM12" s="32"/>
      <c r="YN12" s="31"/>
      <c r="YO12" s="38"/>
      <c r="YP12" s="32"/>
      <c r="YQ12" s="31"/>
      <c r="YR12" s="38"/>
      <c r="YS12" s="32"/>
      <c r="YT12" s="31"/>
      <c r="YU12" s="38"/>
      <c r="YV12" s="32"/>
      <c r="YW12" s="31"/>
      <c r="YX12" s="38"/>
      <c r="YY12" s="32"/>
      <c r="YZ12" s="31"/>
      <c r="ZA12" s="38"/>
      <c r="ZB12" s="32"/>
      <c r="ZC12" s="31"/>
      <c r="ZD12" s="38"/>
      <c r="ZE12" s="32"/>
      <c r="ZF12" s="31"/>
      <c r="ZG12" s="38"/>
      <c r="ZH12" s="32"/>
      <c r="ZI12" s="31"/>
      <c r="ZJ12" s="38"/>
      <c r="ZK12" s="32"/>
      <c r="ZL12" s="31"/>
      <c r="ZM12" s="38"/>
      <c r="ZN12" s="32"/>
      <c r="ZO12" s="31"/>
      <c r="ZP12" s="38"/>
      <c r="ZQ12" s="32"/>
      <c r="ZR12" s="31"/>
      <c r="ZS12" s="38"/>
      <c r="ZT12" s="32"/>
      <c r="ZU12" s="31"/>
      <c r="ZV12" s="38"/>
      <c r="ZW12" s="32"/>
      <c r="ZX12" s="31"/>
      <c r="ZY12" s="38"/>
      <c r="ZZ12" s="32"/>
      <c r="AAA12" s="31"/>
      <c r="AAB12" s="38"/>
      <c r="AAC12" s="32"/>
      <c r="AAD12" s="31"/>
      <c r="AAE12" s="38"/>
      <c r="AAF12" s="32"/>
      <c r="AAG12" s="31"/>
      <c r="AAH12" s="38"/>
      <c r="AAI12" s="32"/>
      <c r="AAJ12" s="31"/>
      <c r="AAK12" s="38"/>
      <c r="AAL12" s="32"/>
      <c r="AAM12" s="31"/>
      <c r="AAN12" s="38"/>
      <c r="AAO12" s="32"/>
      <c r="AAP12" s="31"/>
      <c r="AAQ12" s="38"/>
      <c r="AAR12" s="32"/>
      <c r="AAS12" s="31"/>
      <c r="AAT12" s="38"/>
      <c r="AAU12" s="32"/>
      <c r="AAV12" s="31"/>
      <c r="AAW12" s="38"/>
      <c r="AAX12" s="32"/>
      <c r="AAY12" s="31"/>
      <c r="AAZ12" s="38"/>
      <c r="ABA12" s="32"/>
      <c r="ABB12" s="31"/>
      <c r="ABC12" s="38"/>
      <c r="ABD12" s="32"/>
      <c r="ABE12" s="31"/>
      <c r="ABF12" s="38"/>
      <c r="ABG12" s="32"/>
      <c r="ABH12" s="31"/>
      <c r="ABI12" s="38"/>
      <c r="ABJ12" s="32"/>
      <c r="ABK12" s="31"/>
      <c r="ABL12" s="38"/>
      <c r="ABM12" s="32"/>
      <c r="ABN12" s="31"/>
      <c r="ABO12" s="38"/>
      <c r="ABP12" s="32"/>
      <c r="ABQ12" s="31"/>
      <c r="ABR12" s="38"/>
      <c r="ABS12" s="32"/>
      <c r="ABT12" s="31"/>
      <c r="ABU12" s="38"/>
      <c r="ABV12" s="32"/>
      <c r="ABW12" s="31"/>
      <c r="ABX12" s="38"/>
      <c r="ABY12" s="32"/>
      <c r="ABZ12" s="31"/>
      <c r="ACA12" s="38"/>
      <c r="ACB12" s="32"/>
      <c r="ACC12" s="31"/>
      <c r="ACD12" s="38"/>
      <c r="ACE12" s="32"/>
      <c r="ACF12" s="31"/>
      <c r="ACG12" s="38"/>
      <c r="ACH12" s="32"/>
      <c r="ACI12" s="31"/>
      <c r="ACJ12" s="38"/>
      <c r="ACK12" s="32"/>
    </row>
    <row r="13" spans="2:765" ht="14.45" customHeight="1" x14ac:dyDescent="0.25">
      <c r="B13" s="43"/>
      <c r="C13" s="43"/>
      <c r="D13" s="103"/>
      <c r="E13" s="104"/>
      <c r="F13" s="104"/>
      <c r="G13" s="117"/>
      <c r="H13" s="117"/>
      <c r="J13" s="15">
        <f t="shared" si="36"/>
        <v>45301</v>
      </c>
      <c r="K13" s="30" t="str">
        <f ca="1">IFERROR(OFFSET(Bdd!$AB$3,MOD(J13+1,14),$F$26),"")</f>
        <v>AM</v>
      </c>
      <c r="L13" s="29"/>
      <c r="M13" s="13">
        <f t="shared" si="12"/>
        <v>45332</v>
      </c>
      <c r="N13" s="30">
        <f ca="1">IFERROR(OFFSET(Bdd!$AB$3,MOD(M13+1,14),$F$26),"")</f>
        <v>0</v>
      </c>
      <c r="O13" s="29"/>
      <c r="P13" s="13">
        <f t="shared" si="13"/>
        <v>45361</v>
      </c>
      <c r="Q13" s="30">
        <f ca="1">IFERROR(OFFSET(Bdd!$AB$3,MOD(P13+1,14),$F$26),"")</f>
        <v>0</v>
      </c>
      <c r="R13" s="29"/>
      <c r="S13" s="13">
        <f t="shared" si="14"/>
        <v>45392</v>
      </c>
      <c r="T13" s="30" t="str">
        <f ca="1">IFERROR(OFFSET(Bdd!$AB$3,MOD(S13+1,14),$F$26),"")</f>
        <v>M</v>
      </c>
      <c r="U13" s="29"/>
      <c r="V13" s="13">
        <f t="shared" si="34"/>
        <v>45422</v>
      </c>
      <c r="W13" s="30" t="str">
        <f ca="1">IFERROR(OFFSET(Bdd!$AB$3,MOD(V13+1,14),$F$26),"")</f>
        <v>M</v>
      </c>
      <c r="X13" s="29"/>
      <c r="Y13" s="13">
        <f t="shared" si="15"/>
        <v>45453</v>
      </c>
      <c r="Z13" s="30" t="str">
        <f ca="1">IFERROR(OFFSET(Bdd!$AB$3,MOD(Y13+1,14),$F$26),"")</f>
        <v>AM</v>
      </c>
      <c r="AA13" s="29"/>
      <c r="AB13" s="13">
        <f t="shared" si="16"/>
        <v>45483</v>
      </c>
      <c r="AC13" s="30" t="str">
        <f ca="1">IFERROR(OFFSET(Bdd!$AB$3,MOD(AB13+1,14),$F$26),"")</f>
        <v>AM</v>
      </c>
      <c r="AD13" s="29"/>
      <c r="AE13" s="13">
        <f t="shared" si="17"/>
        <v>45514</v>
      </c>
      <c r="AF13" s="30">
        <f ca="1">IFERROR(OFFSET(Bdd!$AB$3,MOD(AE13+1,14),$F$26),"")</f>
        <v>0</v>
      </c>
      <c r="AG13" s="29">
        <v>0</v>
      </c>
      <c r="AH13" s="13">
        <f t="shared" si="18"/>
        <v>45545</v>
      </c>
      <c r="AI13" s="30" t="str">
        <f ca="1">IFERROR(OFFSET(Bdd!$AB$3,MOD(AH13+1,14),$F$26),"")</f>
        <v>M</v>
      </c>
      <c r="AJ13" s="29">
        <v>0</v>
      </c>
      <c r="AK13" s="13">
        <f t="shared" si="19"/>
        <v>45575</v>
      </c>
      <c r="AL13" s="30" t="str">
        <f ca="1">IFERROR(OFFSET(Bdd!$AB$3,MOD(AK13+1,14),$F$26),"")</f>
        <v>M</v>
      </c>
      <c r="AM13" s="29">
        <v>0</v>
      </c>
      <c r="AN13" s="13">
        <f t="shared" si="20"/>
        <v>45606</v>
      </c>
      <c r="AO13" s="30">
        <f ca="1">IFERROR(OFFSET(Bdd!$AB$3,MOD(AN13+1,14),$F$26),"")</f>
        <v>0</v>
      </c>
      <c r="AP13" s="29">
        <v>0</v>
      </c>
      <c r="AQ13" s="13">
        <f t="shared" si="21"/>
        <v>45636</v>
      </c>
      <c r="AR13" s="30" t="str">
        <f ca="1">IFERROR(OFFSET(Bdd!$AB$3,MOD(AQ13+1,14),$F$26),"")</f>
        <v>AM</v>
      </c>
      <c r="AS13" s="14">
        <v>0</v>
      </c>
      <c r="AT13" s="13">
        <f t="shared" si="22"/>
        <v>45667</v>
      </c>
      <c r="AU13" s="30" t="str">
        <f ca="1">IFERROR(OFFSET(Bdd!$AB$3,MOD(AT13+1,14),$F$26),"")</f>
        <v>AM</v>
      </c>
      <c r="AV13" s="29">
        <v>0</v>
      </c>
      <c r="AW13" s="13">
        <f t="shared" si="35"/>
        <v>45698</v>
      </c>
      <c r="AX13" s="30" t="str">
        <f ca="1">IFERROR(OFFSET(Bdd!$AB$3,MOD(AW13+1,14),$F$26),"")</f>
        <v>M</v>
      </c>
      <c r="AY13" s="29">
        <v>0</v>
      </c>
      <c r="AZ13" s="13">
        <f t="shared" si="24"/>
        <v>45726</v>
      </c>
      <c r="BA13" s="30" t="str">
        <f ca="1">IFERROR(OFFSET(Bdd!$AB$3,MOD(AZ13+1,14),$F$26),"")</f>
        <v>M</v>
      </c>
      <c r="BB13" s="29">
        <v>0</v>
      </c>
      <c r="BC13" s="13">
        <f t="shared" si="25"/>
        <v>45757</v>
      </c>
      <c r="BD13" s="30" t="str">
        <f ca="1">IFERROR(OFFSET(Bdd!$AB$3,MOD(BC13+1,14),$F$26),"")</f>
        <v>M</v>
      </c>
      <c r="BE13" s="29">
        <v>0</v>
      </c>
      <c r="BF13" s="13">
        <f t="shared" si="26"/>
        <v>45787</v>
      </c>
      <c r="BG13" s="30">
        <f ca="1">IFERROR(OFFSET(Bdd!$AB$3,MOD(BF13+1,14),$F$26),"")</f>
        <v>0</v>
      </c>
      <c r="BH13" s="29">
        <v>0</v>
      </c>
      <c r="BI13" s="13">
        <f t="shared" si="27"/>
        <v>45818</v>
      </c>
      <c r="BJ13" s="30" t="str">
        <f ca="1">IFERROR(OFFSET(Bdd!$AB$3,MOD(BI13+1,14),$F$26),"")</f>
        <v>AM</v>
      </c>
      <c r="BK13" s="29">
        <v>0</v>
      </c>
      <c r="BL13" s="13">
        <f t="shared" si="28"/>
        <v>45848</v>
      </c>
      <c r="BM13" s="30" t="str">
        <f ca="1">IFERROR(OFFSET(Bdd!$AB$3,MOD(BL13+1,14),$F$26),"")</f>
        <v>AM</v>
      </c>
      <c r="BN13" s="29">
        <v>0</v>
      </c>
      <c r="BO13" s="13">
        <f t="shared" si="29"/>
        <v>45879</v>
      </c>
      <c r="BP13" s="30">
        <f ca="1">IFERROR(OFFSET(Bdd!$AB$3,MOD(BO13+1,14),$F$26),"")</f>
        <v>0</v>
      </c>
      <c r="BQ13" s="29">
        <v>0</v>
      </c>
      <c r="BR13" s="13">
        <f t="shared" si="30"/>
        <v>45910</v>
      </c>
      <c r="BS13" s="30" t="str">
        <f ca="1">IFERROR(OFFSET(Bdd!$AB$3,MOD(BR13+1,14),$F$26),"")</f>
        <v>M</v>
      </c>
      <c r="BT13" s="29">
        <v>0</v>
      </c>
      <c r="BU13" s="13">
        <f t="shared" si="31"/>
        <v>45940</v>
      </c>
      <c r="BV13" s="30" t="str">
        <f ca="1">IFERROR(OFFSET(Bdd!$AB$3,MOD(BU13+1,14),$F$26),"")</f>
        <v>M</v>
      </c>
      <c r="BW13" s="29">
        <v>0</v>
      </c>
      <c r="BX13" s="13">
        <f t="shared" si="32"/>
        <v>45971</v>
      </c>
      <c r="BY13" s="30" t="str">
        <f ca="1">IFERROR(OFFSET(Bdd!$AB$3,MOD(BX13+1,14),$F$26),"")</f>
        <v>AM</v>
      </c>
      <c r="BZ13" s="29">
        <v>0</v>
      </c>
      <c r="CA13" s="13">
        <f t="shared" si="33"/>
        <v>46001</v>
      </c>
      <c r="CB13" s="30" t="str">
        <f ca="1">IFERROR(OFFSET(Bdd!$AB$3,MOD(CA13+1,14),$F$26),"")</f>
        <v>AM</v>
      </c>
      <c r="CC13" s="14">
        <v>0</v>
      </c>
      <c r="CD13" s="31"/>
      <c r="CE13" s="38"/>
      <c r="CF13" s="32"/>
      <c r="CG13" s="31"/>
      <c r="CH13" s="38"/>
      <c r="CI13" s="32"/>
      <c r="CJ13" s="31"/>
      <c r="CK13" s="38"/>
      <c r="CL13" s="32"/>
      <c r="CM13" s="31"/>
      <c r="CN13" s="38"/>
      <c r="CO13" s="32"/>
      <c r="CP13" s="31"/>
      <c r="CQ13" s="38"/>
      <c r="CR13" s="32"/>
      <c r="CS13" s="31"/>
      <c r="CT13" s="38"/>
      <c r="CU13" s="32"/>
      <c r="CV13" s="31"/>
      <c r="CW13" s="38"/>
      <c r="CX13" s="32"/>
      <c r="CY13" s="31"/>
      <c r="CZ13" s="38"/>
      <c r="DA13" s="32"/>
      <c r="DB13" s="31"/>
      <c r="DC13" s="38"/>
      <c r="DD13" s="32"/>
      <c r="DE13" s="31"/>
      <c r="DF13" s="38"/>
      <c r="DG13" s="32"/>
      <c r="DH13" s="31"/>
      <c r="DI13" s="38"/>
      <c r="DJ13" s="32"/>
      <c r="DK13" s="31"/>
      <c r="DL13" s="38"/>
      <c r="DM13" s="32"/>
      <c r="DN13" s="31"/>
      <c r="DO13" s="38"/>
      <c r="DP13" s="32"/>
      <c r="DQ13" s="31"/>
      <c r="DR13" s="38"/>
      <c r="DS13" s="32"/>
      <c r="DT13" s="31"/>
      <c r="DU13" s="38"/>
      <c r="DV13" s="32"/>
      <c r="DW13" s="31"/>
      <c r="DX13" s="38"/>
      <c r="DY13" s="32"/>
      <c r="DZ13" s="31"/>
      <c r="EA13" s="38"/>
      <c r="EB13" s="32"/>
      <c r="EC13" s="31"/>
      <c r="ED13" s="38"/>
      <c r="EE13" s="32"/>
      <c r="EF13" s="31"/>
      <c r="EG13" s="38"/>
      <c r="EH13" s="32"/>
      <c r="EI13" s="31"/>
      <c r="EJ13" s="38"/>
      <c r="EK13" s="32"/>
      <c r="EL13" s="31"/>
      <c r="EM13" s="38"/>
      <c r="EN13" s="32"/>
      <c r="EO13" s="31"/>
      <c r="EP13" s="38"/>
      <c r="EQ13" s="32"/>
      <c r="ER13" s="31"/>
      <c r="ES13" s="38"/>
      <c r="ET13" s="32"/>
      <c r="EU13" s="31"/>
      <c r="EV13" s="38"/>
      <c r="EW13" s="32"/>
      <c r="EX13" s="31"/>
      <c r="EY13" s="38"/>
      <c r="EZ13" s="32"/>
      <c r="FA13" s="31"/>
      <c r="FB13" s="38"/>
      <c r="FC13" s="32"/>
      <c r="FD13" s="31"/>
      <c r="FE13" s="38"/>
      <c r="FF13" s="32"/>
      <c r="FG13" s="31"/>
      <c r="FH13" s="38"/>
      <c r="FI13" s="32"/>
      <c r="FJ13" s="31"/>
      <c r="FK13" s="38"/>
      <c r="FL13" s="32"/>
      <c r="FM13" s="31"/>
      <c r="FN13" s="38"/>
      <c r="FO13" s="32"/>
      <c r="FP13" s="31"/>
      <c r="FQ13" s="38"/>
      <c r="FR13" s="32"/>
      <c r="FS13" s="31"/>
      <c r="FT13" s="38"/>
      <c r="FU13" s="32"/>
      <c r="FV13" s="31"/>
      <c r="FW13" s="38"/>
      <c r="FX13" s="32"/>
      <c r="FY13" s="31"/>
      <c r="FZ13" s="38"/>
      <c r="GA13" s="32"/>
      <c r="GB13" s="31"/>
      <c r="GC13" s="38"/>
      <c r="GD13" s="32"/>
      <c r="GE13" s="31"/>
      <c r="GF13" s="38"/>
      <c r="GG13" s="32"/>
      <c r="GH13" s="31"/>
      <c r="GI13" s="38"/>
      <c r="GJ13" s="32"/>
      <c r="GK13" s="31"/>
      <c r="GL13" s="38"/>
      <c r="GM13" s="32"/>
      <c r="GN13" s="31"/>
      <c r="GO13" s="38"/>
      <c r="GP13" s="32"/>
      <c r="GQ13" s="31"/>
      <c r="GR13" s="38"/>
      <c r="GS13" s="32"/>
      <c r="GT13" s="31"/>
      <c r="GU13" s="38"/>
      <c r="GV13" s="32"/>
      <c r="GW13" s="31"/>
      <c r="GX13" s="38"/>
      <c r="GY13" s="32"/>
      <c r="GZ13" s="31"/>
      <c r="HA13" s="38"/>
      <c r="HB13" s="32"/>
      <c r="HC13" s="31"/>
      <c r="HD13" s="38"/>
      <c r="HE13" s="32"/>
      <c r="HF13" s="31"/>
      <c r="HG13" s="38"/>
      <c r="HH13" s="32"/>
      <c r="HI13" s="31"/>
      <c r="HJ13" s="38"/>
      <c r="HK13" s="32"/>
      <c r="HL13" s="31"/>
      <c r="HM13" s="38"/>
      <c r="HN13" s="32"/>
      <c r="HO13" s="31"/>
      <c r="HP13" s="38"/>
      <c r="HQ13" s="32"/>
      <c r="HR13" s="31"/>
      <c r="HS13" s="38"/>
      <c r="HT13" s="32"/>
      <c r="HU13" s="31"/>
      <c r="HV13" s="38"/>
      <c r="HW13" s="32"/>
      <c r="HX13" s="31"/>
      <c r="HY13" s="38"/>
      <c r="HZ13" s="32"/>
      <c r="IA13" s="31"/>
      <c r="IB13" s="38"/>
      <c r="IC13" s="32"/>
      <c r="ID13" s="31"/>
      <c r="IE13" s="38"/>
      <c r="IF13" s="32"/>
      <c r="IG13" s="31"/>
      <c r="IH13" s="38"/>
      <c r="II13" s="32"/>
      <c r="IJ13" s="31"/>
      <c r="IK13" s="38"/>
      <c r="IL13" s="32"/>
      <c r="IM13" s="31"/>
      <c r="IN13" s="38"/>
      <c r="IO13" s="32"/>
      <c r="IP13" s="31"/>
      <c r="IQ13" s="38"/>
      <c r="IR13" s="32"/>
      <c r="IS13" s="31"/>
      <c r="IT13" s="38"/>
      <c r="IU13" s="32"/>
      <c r="IV13" s="31"/>
      <c r="IW13" s="38"/>
      <c r="IX13" s="32"/>
      <c r="IY13" s="31"/>
      <c r="IZ13" s="38"/>
      <c r="JA13" s="32"/>
      <c r="JB13" s="31"/>
      <c r="JC13" s="38"/>
      <c r="JD13" s="32"/>
      <c r="JE13" s="31"/>
      <c r="JF13" s="38"/>
      <c r="JG13" s="32"/>
      <c r="JH13" s="31"/>
      <c r="JI13" s="38"/>
      <c r="JJ13" s="32"/>
      <c r="JK13" s="31"/>
      <c r="JL13" s="38"/>
      <c r="JM13" s="32"/>
      <c r="JN13" s="31"/>
      <c r="JO13" s="38"/>
      <c r="JP13" s="32"/>
      <c r="JQ13" s="31"/>
      <c r="JR13" s="38"/>
      <c r="JS13" s="32"/>
      <c r="JT13" s="31"/>
      <c r="JU13" s="38"/>
      <c r="JV13" s="32"/>
      <c r="JW13" s="31"/>
      <c r="JX13" s="38"/>
      <c r="JY13" s="32"/>
      <c r="JZ13" s="31"/>
      <c r="KA13" s="38"/>
      <c r="KB13" s="32"/>
      <c r="KC13" s="31"/>
      <c r="KD13" s="38"/>
      <c r="KE13" s="32"/>
      <c r="KF13" s="31"/>
      <c r="KG13" s="38"/>
      <c r="KH13" s="32"/>
      <c r="KI13" s="31"/>
      <c r="KJ13" s="38"/>
      <c r="KK13" s="32"/>
      <c r="KL13" s="31"/>
      <c r="KM13" s="38"/>
      <c r="KN13" s="32"/>
      <c r="KO13" s="31"/>
      <c r="KP13" s="38"/>
      <c r="KQ13" s="32"/>
      <c r="KR13" s="31"/>
      <c r="KS13" s="38"/>
      <c r="KT13" s="32"/>
      <c r="KU13" s="31"/>
      <c r="KV13" s="38"/>
      <c r="KW13" s="32"/>
      <c r="KX13" s="31"/>
      <c r="KY13" s="38"/>
      <c r="KZ13" s="32"/>
      <c r="LA13" s="31"/>
      <c r="LB13" s="38"/>
      <c r="LC13" s="32"/>
      <c r="LD13" s="31"/>
      <c r="LE13" s="38"/>
      <c r="LF13" s="32"/>
      <c r="LG13" s="31"/>
      <c r="LH13" s="38"/>
      <c r="LI13" s="32"/>
      <c r="LJ13" s="31"/>
      <c r="LK13" s="38"/>
      <c r="LL13" s="32"/>
      <c r="LM13" s="31"/>
      <c r="LN13" s="38"/>
      <c r="LO13" s="32"/>
      <c r="LP13" s="31"/>
      <c r="LQ13" s="38"/>
      <c r="LR13" s="32"/>
      <c r="LS13" s="31"/>
      <c r="LT13" s="38"/>
      <c r="LU13" s="32"/>
      <c r="LV13" s="31"/>
      <c r="LW13" s="38"/>
      <c r="LX13" s="32"/>
      <c r="LY13" s="31"/>
      <c r="LZ13" s="38"/>
      <c r="MA13" s="32"/>
      <c r="MB13" s="31"/>
      <c r="MC13" s="38"/>
      <c r="MD13" s="32"/>
      <c r="ME13" s="31"/>
      <c r="MF13" s="38"/>
      <c r="MG13" s="32"/>
      <c r="MH13" s="31"/>
      <c r="MI13" s="38"/>
      <c r="MJ13" s="32"/>
      <c r="MK13" s="31"/>
      <c r="ML13" s="38"/>
      <c r="MM13" s="32"/>
      <c r="MN13" s="31"/>
      <c r="MO13" s="38"/>
      <c r="MP13" s="32"/>
      <c r="MQ13" s="31"/>
      <c r="MR13" s="38"/>
      <c r="MS13" s="32"/>
      <c r="MT13" s="31"/>
      <c r="MU13" s="38"/>
      <c r="MV13" s="32"/>
      <c r="MW13" s="31"/>
      <c r="MX13" s="38"/>
      <c r="MY13" s="32"/>
      <c r="MZ13" s="31"/>
      <c r="NA13" s="38"/>
      <c r="NB13" s="32"/>
      <c r="NC13" s="31"/>
      <c r="ND13" s="38"/>
      <c r="NE13" s="32"/>
      <c r="NF13" s="31"/>
      <c r="NG13" s="38"/>
      <c r="NH13" s="32"/>
      <c r="NI13" s="31"/>
      <c r="NJ13" s="38"/>
      <c r="NK13" s="32"/>
      <c r="NL13" s="31"/>
      <c r="NM13" s="38"/>
      <c r="NN13" s="32"/>
      <c r="NO13" s="31"/>
      <c r="NP13" s="38"/>
      <c r="NQ13" s="32"/>
      <c r="NR13" s="31"/>
      <c r="NS13" s="38"/>
      <c r="NT13" s="32"/>
      <c r="NU13" s="31"/>
      <c r="NV13" s="38"/>
      <c r="NW13" s="32"/>
      <c r="NX13" s="31"/>
      <c r="NY13" s="38"/>
      <c r="NZ13" s="32"/>
      <c r="OA13" s="31"/>
      <c r="OB13" s="38"/>
      <c r="OC13" s="32"/>
      <c r="OD13" s="31"/>
      <c r="OE13" s="38"/>
      <c r="OF13" s="32"/>
      <c r="OG13" s="31"/>
      <c r="OH13" s="38"/>
      <c r="OI13" s="32"/>
      <c r="OJ13" s="31"/>
      <c r="OK13" s="38"/>
      <c r="OL13" s="32"/>
      <c r="OM13" s="31"/>
      <c r="ON13" s="38"/>
      <c r="OO13" s="32"/>
      <c r="OP13" s="31"/>
      <c r="OQ13" s="38"/>
      <c r="OR13" s="32"/>
      <c r="OS13" s="31"/>
      <c r="OT13" s="38"/>
      <c r="OU13" s="32"/>
      <c r="OV13" s="31"/>
      <c r="OW13" s="38"/>
      <c r="OX13" s="32"/>
      <c r="OY13" s="31"/>
      <c r="OZ13" s="38"/>
      <c r="PA13" s="32"/>
      <c r="PB13" s="31"/>
      <c r="PC13" s="38"/>
      <c r="PD13" s="32"/>
      <c r="PE13" s="31"/>
      <c r="PF13" s="38"/>
      <c r="PG13" s="32"/>
      <c r="PH13" s="31"/>
      <c r="PI13" s="38"/>
      <c r="PJ13" s="32"/>
      <c r="PK13" s="31"/>
      <c r="PL13" s="38"/>
      <c r="PM13" s="32"/>
      <c r="PN13" s="31"/>
      <c r="PO13" s="38"/>
      <c r="PP13" s="32"/>
      <c r="PQ13" s="31"/>
      <c r="PR13" s="38"/>
      <c r="PS13" s="32"/>
      <c r="PT13" s="31"/>
      <c r="PU13" s="38"/>
      <c r="PV13" s="32"/>
      <c r="PW13" s="31"/>
      <c r="PX13" s="38"/>
      <c r="PY13" s="32"/>
      <c r="PZ13" s="31"/>
      <c r="QA13" s="38"/>
      <c r="QB13" s="32"/>
      <c r="QC13" s="31"/>
      <c r="QD13" s="38"/>
      <c r="QE13" s="32"/>
      <c r="QF13" s="31"/>
      <c r="QG13" s="38"/>
      <c r="QH13" s="32"/>
      <c r="QI13" s="31"/>
      <c r="QJ13" s="38"/>
      <c r="QK13" s="32"/>
      <c r="QL13" s="31"/>
      <c r="QM13" s="38"/>
      <c r="QN13" s="32"/>
      <c r="QO13" s="31"/>
      <c r="QP13" s="38"/>
      <c r="QQ13" s="32"/>
      <c r="QR13" s="31"/>
      <c r="QS13" s="38"/>
      <c r="QT13" s="32"/>
      <c r="QU13" s="31"/>
      <c r="QV13" s="38"/>
      <c r="QW13" s="32"/>
      <c r="QX13" s="31"/>
      <c r="QY13" s="38"/>
      <c r="QZ13" s="32"/>
      <c r="RA13" s="31"/>
      <c r="RB13" s="38"/>
      <c r="RC13" s="32"/>
      <c r="RD13" s="31"/>
      <c r="RE13" s="38"/>
      <c r="RF13" s="32"/>
      <c r="RG13" s="31"/>
      <c r="RH13" s="38"/>
      <c r="RI13" s="32"/>
      <c r="RJ13" s="31"/>
      <c r="RK13" s="38"/>
      <c r="RL13" s="32"/>
      <c r="RM13" s="31"/>
      <c r="RN13" s="38"/>
      <c r="RO13" s="32"/>
      <c r="RP13" s="31"/>
      <c r="RQ13" s="38"/>
      <c r="RR13" s="32"/>
      <c r="RS13" s="31"/>
      <c r="RT13" s="38"/>
      <c r="RU13" s="32"/>
      <c r="RV13" s="31"/>
      <c r="RW13" s="38"/>
      <c r="RX13" s="32"/>
      <c r="RY13" s="31"/>
      <c r="RZ13" s="38"/>
      <c r="SA13" s="32"/>
      <c r="SB13" s="31"/>
      <c r="SC13" s="38"/>
      <c r="SD13" s="32"/>
      <c r="SE13" s="31"/>
      <c r="SF13" s="38"/>
      <c r="SG13" s="32"/>
      <c r="SH13" s="31"/>
      <c r="SI13" s="38"/>
      <c r="SJ13" s="32"/>
      <c r="SK13" s="31"/>
      <c r="SL13" s="38"/>
      <c r="SM13" s="32"/>
      <c r="SN13" s="31"/>
      <c r="SO13" s="38"/>
      <c r="SP13" s="32"/>
      <c r="SQ13" s="31"/>
      <c r="SR13" s="38"/>
      <c r="SS13" s="32"/>
      <c r="ST13" s="31"/>
      <c r="SU13" s="38"/>
      <c r="SV13" s="32"/>
      <c r="SW13" s="31"/>
      <c r="SX13" s="38"/>
      <c r="SY13" s="32"/>
      <c r="SZ13" s="31"/>
      <c r="TA13" s="38"/>
      <c r="TB13" s="32"/>
      <c r="TC13" s="31"/>
      <c r="TD13" s="38"/>
      <c r="TE13" s="32"/>
      <c r="TF13" s="31"/>
      <c r="TG13" s="38"/>
      <c r="TH13" s="32"/>
      <c r="TI13" s="31"/>
      <c r="TJ13" s="38"/>
      <c r="TK13" s="32"/>
      <c r="TL13" s="31"/>
      <c r="TM13" s="38"/>
      <c r="TN13" s="32"/>
      <c r="TO13" s="31"/>
      <c r="TP13" s="38"/>
      <c r="TQ13" s="32"/>
      <c r="TR13" s="31"/>
      <c r="TS13" s="38"/>
      <c r="TT13" s="32"/>
      <c r="TU13" s="31"/>
      <c r="TV13" s="38"/>
      <c r="TW13" s="32"/>
      <c r="TX13" s="31"/>
      <c r="TY13" s="38"/>
      <c r="TZ13" s="32"/>
      <c r="UA13" s="31"/>
      <c r="UB13" s="38"/>
      <c r="UC13" s="32"/>
      <c r="UD13" s="31"/>
      <c r="UE13" s="38"/>
      <c r="UF13" s="32"/>
      <c r="UG13" s="31"/>
      <c r="UH13" s="38"/>
      <c r="UI13" s="32"/>
      <c r="UJ13" s="31"/>
      <c r="UK13" s="38"/>
      <c r="UL13" s="32"/>
      <c r="UM13" s="31"/>
      <c r="UN13" s="38"/>
      <c r="UO13" s="32"/>
      <c r="UP13" s="31"/>
      <c r="UQ13" s="38"/>
      <c r="UR13" s="32"/>
      <c r="US13" s="31"/>
      <c r="UT13" s="38"/>
      <c r="UU13" s="32"/>
      <c r="UV13" s="31"/>
      <c r="UW13" s="38"/>
      <c r="UX13" s="32"/>
      <c r="UY13" s="31"/>
      <c r="UZ13" s="38"/>
      <c r="VA13" s="32"/>
      <c r="VB13" s="31"/>
      <c r="VC13" s="38"/>
      <c r="VD13" s="32"/>
      <c r="VE13" s="31"/>
      <c r="VF13" s="38"/>
      <c r="VG13" s="32"/>
      <c r="VH13" s="31"/>
      <c r="VI13" s="38"/>
      <c r="VJ13" s="32"/>
      <c r="VK13" s="31"/>
      <c r="VL13" s="38"/>
      <c r="VM13" s="32"/>
      <c r="VN13" s="31"/>
      <c r="VO13" s="38"/>
      <c r="VP13" s="32"/>
      <c r="VQ13" s="31"/>
      <c r="VR13" s="38"/>
      <c r="VS13" s="32"/>
      <c r="VT13" s="31"/>
      <c r="VU13" s="38"/>
      <c r="VV13" s="32"/>
      <c r="VW13" s="31"/>
      <c r="VX13" s="38"/>
      <c r="VY13" s="32"/>
      <c r="VZ13" s="31"/>
      <c r="WA13" s="38"/>
      <c r="WB13" s="32"/>
      <c r="WC13" s="31"/>
      <c r="WD13" s="38"/>
      <c r="WE13" s="32"/>
      <c r="WF13" s="31"/>
      <c r="WG13" s="38"/>
      <c r="WH13" s="32"/>
      <c r="WI13" s="31"/>
      <c r="WJ13" s="38"/>
      <c r="WK13" s="32"/>
      <c r="WL13" s="31"/>
      <c r="WM13" s="38"/>
      <c r="WN13" s="32"/>
      <c r="WO13" s="31"/>
      <c r="WP13" s="38"/>
      <c r="WQ13" s="32"/>
      <c r="WR13" s="31"/>
      <c r="WS13" s="38"/>
      <c r="WT13" s="32"/>
      <c r="WU13" s="31"/>
      <c r="WV13" s="38"/>
      <c r="WW13" s="32"/>
      <c r="WX13" s="31"/>
      <c r="WY13" s="38"/>
      <c r="WZ13" s="32"/>
      <c r="XA13" s="31"/>
      <c r="XB13" s="38"/>
      <c r="XC13" s="32"/>
      <c r="XD13" s="31"/>
      <c r="XE13" s="38"/>
      <c r="XF13" s="32"/>
      <c r="XG13" s="31"/>
      <c r="XH13" s="38"/>
      <c r="XI13" s="32"/>
      <c r="XJ13" s="31"/>
      <c r="XK13" s="38"/>
      <c r="XL13" s="32"/>
      <c r="XM13" s="31"/>
      <c r="XN13" s="38"/>
      <c r="XO13" s="32"/>
      <c r="XP13" s="31"/>
      <c r="XQ13" s="38"/>
      <c r="XR13" s="32"/>
      <c r="XS13" s="31"/>
      <c r="XT13" s="38"/>
      <c r="XU13" s="32"/>
      <c r="XV13" s="31"/>
      <c r="XW13" s="38"/>
      <c r="XX13" s="32"/>
      <c r="XY13" s="31"/>
      <c r="XZ13" s="38"/>
      <c r="YA13" s="32"/>
      <c r="YB13" s="31"/>
      <c r="YC13" s="38"/>
      <c r="YD13" s="32"/>
      <c r="YE13" s="31"/>
      <c r="YF13" s="38"/>
      <c r="YG13" s="32"/>
      <c r="YH13" s="31"/>
      <c r="YI13" s="38"/>
      <c r="YJ13" s="32"/>
      <c r="YK13" s="31"/>
      <c r="YL13" s="38"/>
      <c r="YM13" s="32"/>
      <c r="YN13" s="31"/>
      <c r="YO13" s="38"/>
      <c r="YP13" s="32"/>
      <c r="YQ13" s="31"/>
      <c r="YR13" s="38"/>
      <c r="YS13" s="32"/>
      <c r="YT13" s="31"/>
      <c r="YU13" s="38"/>
      <c r="YV13" s="32"/>
      <c r="YW13" s="31"/>
      <c r="YX13" s="38"/>
      <c r="YY13" s="32"/>
      <c r="YZ13" s="31"/>
      <c r="ZA13" s="38"/>
      <c r="ZB13" s="32"/>
      <c r="ZC13" s="31"/>
      <c r="ZD13" s="38"/>
      <c r="ZE13" s="32"/>
      <c r="ZF13" s="31"/>
      <c r="ZG13" s="38"/>
      <c r="ZH13" s="32"/>
      <c r="ZI13" s="31"/>
      <c r="ZJ13" s="38"/>
      <c r="ZK13" s="32"/>
      <c r="ZL13" s="31"/>
      <c r="ZM13" s="38"/>
      <c r="ZN13" s="32"/>
      <c r="ZO13" s="31"/>
      <c r="ZP13" s="38"/>
      <c r="ZQ13" s="32"/>
      <c r="ZR13" s="31"/>
      <c r="ZS13" s="38"/>
      <c r="ZT13" s="32"/>
      <c r="ZU13" s="31"/>
      <c r="ZV13" s="38"/>
      <c r="ZW13" s="32"/>
      <c r="ZX13" s="31"/>
      <c r="ZY13" s="38"/>
      <c r="ZZ13" s="32"/>
      <c r="AAA13" s="31"/>
      <c r="AAB13" s="38"/>
      <c r="AAC13" s="32"/>
      <c r="AAD13" s="31"/>
      <c r="AAE13" s="38"/>
      <c r="AAF13" s="32"/>
      <c r="AAG13" s="31"/>
      <c r="AAH13" s="38"/>
      <c r="AAI13" s="32"/>
      <c r="AAJ13" s="31"/>
      <c r="AAK13" s="38"/>
      <c r="AAL13" s="32"/>
      <c r="AAM13" s="31"/>
      <c r="AAN13" s="38"/>
      <c r="AAO13" s="32"/>
      <c r="AAP13" s="31"/>
      <c r="AAQ13" s="38"/>
      <c r="AAR13" s="32"/>
      <c r="AAS13" s="31"/>
      <c r="AAT13" s="38"/>
      <c r="AAU13" s="32"/>
      <c r="AAV13" s="31"/>
      <c r="AAW13" s="38"/>
      <c r="AAX13" s="32"/>
      <c r="AAY13" s="31"/>
      <c r="AAZ13" s="38"/>
      <c r="ABA13" s="32"/>
      <c r="ABB13" s="31"/>
      <c r="ABC13" s="38"/>
      <c r="ABD13" s="32"/>
      <c r="ABE13" s="31"/>
      <c r="ABF13" s="38"/>
      <c r="ABG13" s="32"/>
      <c r="ABH13" s="31"/>
      <c r="ABI13" s="38"/>
      <c r="ABJ13" s="32"/>
      <c r="ABK13" s="31"/>
      <c r="ABL13" s="38"/>
      <c r="ABM13" s="32"/>
      <c r="ABN13" s="31"/>
      <c r="ABO13" s="38"/>
      <c r="ABP13" s="32"/>
      <c r="ABQ13" s="31"/>
      <c r="ABR13" s="38"/>
      <c r="ABS13" s="32"/>
      <c r="ABT13" s="31"/>
      <c r="ABU13" s="38"/>
      <c r="ABV13" s="32"/>
      <c r="ABW13" s="31"/>
      <c r="ABX13" s="38"/>
      <c r="ABY13" s="32"/>
      <c r="ABZ13" s="31"/>
      <c r="ACA13" s="38"/>
      <c r="ACB13" s="32"/>
      <c r="ACC13" s="31"/>
      <c r="ACD13" s="38"/>
      <c r="ACE13" s="32"/>
      <c r="ACF13" s="31"/>
      <c r="ACG13" s="38"/>
      <c r="ACH13" s="32"/>
      <c r="ACI13" s="31"/>
      <c r="ACJ13" s="38"/>
      <c r="ACK13" s="32"/>
    </row>
    <row r="14" spans="2:765" ht="14.45" customHeight="1" x14ac:dyDescent="0.25">
      <c r="B14" s="67"/>
      <c r="C14" s="49"/>
      <c r="D14" s="81"/>
      <c r="E14" s="82"/>
      <c r="F14" s="81"/>
      <c r="G14" s="82"/>
      <c r="H14" s="26"/>
      <c r="J14" s="15">
        <f t="shared" si="36"/>
        <v>45302</v>
      </c>
      <c r="K14" s="30" t="str">
        <f ca="1">IFERROR(OFFSET(Bdd!$AB$3,MOD(J14+1,14),$F$26),"")</f>
        <v>AM</v>
      </c>
      <c r="L14" s="29"/>
      <c r="M14" s="13">
        <f t="shared" si="12"/>
        <v>45333</v>
      </c>
      <c r="N14" s="30">
        <f ca="1">IFERROR(OFFSET(Bdd!$AB$3,MOD(M14+1,14),$F$26),"")</f>
        <v>0</v>
      </c>
      <c r="O14" s="29"/>
      <c r="P14" s="13">
        <f t="shared" si="13"/>
        <v>45362</v>
      </c>
      <c r="Q14" s="30" t="str">
        <f ca="1">IFERROR(OFFSET(Bdd!$AB$3,MOD(P14+1,14),$F$26),"")</f>
        <v>M</v>
      </c>
      <c r="R14" s="29"/>
      <c r="S14" s="13">
        <f t="shared" si="14"/>
        <v>45393</v>
      </c>
      <c r="T14" s="30" t="str">
        <f ca="1">IFERROR(OFFSET(Bdd!$AB$3,MOD(S14+1,14),$F$26),"")</f>
        <v>M</v>
      </c>
      <c r="U14" s="29"/>
      <c r="V14" s="13">
        <f t="shared" si="34"/>
        <v>45423</v>
      </c>
      <c r="W14" s="30">
        <f ca="1">IFERROR(OFFSET(Bdd!$AB$3,MOD(V14+1,14),$F$26),"")</f>
        <v>0</v>
      </c>
      <c r="X14" s="29"/>
      <c r="Y14" s="13">
        <f t="shared" si="15"/>
        <v>45454</v>
      </c>
      <c r="Z14" s="30" t="str">
        <f ca="1">IFERROR(OFFSET(Bdd!$AB$3,MOD(Y14+1,14),$F$26),"")</f>
        <v>AM</v>
      </c>
      <c r="AA14" s="29"/>
      <c r="AB14" s="13">
        <f t="shared" si="16"/>
        <v>45484</v>
      </c>
      <c r="AC14" s="30" t="str">
        <f ca="1">IFERROR(OFFSET(Bdd!$AB$3,MOD(AB14+1,14),$F$26),"")</f>
        <v>AM</v>
      </c>
      <c r="AD14" s="29"/>
      <c r="AE14" s="13">
        <f t="shared" si="17"/>
        <v>45515</v>
      </c>
      <c r="AF14" s="30">
        <f ca="1">IFERROR(OFFSET(Bdd!$AB$3,MOD(AE14+1,14),$F$26),"")</f>
        <v>0</v>
      </c>
      <c r="AG14" s="29">
        <v>0</v>
      </c>
      <c r="AH14" s="13">
        <f t="shared" si="18"/>
        <v>45546</v>
      </c>
      <c r="AI14" s="30" t="str">
        <f ca="1">IFERROR(OFFSET(Bdd!$AB$3,MOD(AH14+1,14),$F$26),"")</f>
        <v>M</v>
      </c>
      <c r="AJ14" s="29">
        <v>0</v>
      </c>
      <c r="AK14" s="13">
        <f t="shared" si="19"/>
        <v>45576</v>
      </c>
      <c r="AL14" s="30" t="str">
        <f ca="1">IFERROR(OFFSET(Bdd!$AB$3,MOD(AK14+1,14),$F$26),"")</f>
        <v>M</v>
      </c>
      <c r="AM14" s="29">
        <v>0</v>
      </c>
      <c r="AN14" s="13">
        <f t="shared" si="20"/>
        <v>45607</v>
      </c>
      <c r="AO14" s="30" t="str">
        <f ca="1">IFERROR(OFFSET(Bdd!$AB$3,MOD(AN14+1,14),$F$26),"")</f>
        <v>AM</v>
      </c>
      <c r="AP14" s="29">
        <v>0</v>
      </c>
      <c r="AQ14" s="13">
        <f t="shared" si="21"/>
        <v>45637</v>
      </c>
      <c r="AR14" s="30" t="str">
        <f ca="1">IFERROR(OFFSET(Bdd!$AB$3,MOD(AQ14+1,14),$F$26),"")</f>
        <v>AM</v>
      </c>
      <c r="AS14" s="14">
        <v>0</v>
      </c>
      <c r="AT14" s="13">
        <f t="shared" si="22"/>
        <v>45668</v>
      </c>
      <c r="AU14" s="30">
        <f ca="1">IFERROR(OFFSET(Bdd!$AB$3,MOD(AT14+1,14),$F$26),"")</f>
        <v>0</v>
      </c>
      <c r="AV14" s="29">
        <v>0</v>
      </c>
      <c r="AW14" s="13">
        <f t="shared" si="35"/>
        <v>45699</v>
      </c>
      <c r="AX14" s="30" t="str">
        <f ca="1">IFERROR(OFFSET(Bdd!$AB$3,MOD(AW14+1,14),$F$26),"")</f>
        <v>M</v>
      </c>
      <c r="AY14" s="29">
        <v>0</v>
      </c>
      <c r="AZ14" s="13">
        <f t="shared" si="24"/>
        <v>45727</v>
      </c>
      <c r="BA14" s="30" t="str">
        <f ca="1">IFERROR(OFFSET(Bdd!$AB$3,MOD(AZ14+1,14),$F$26),"")</f>
        <v>M</v>
      </c>
      <c r="BB14" s="29">
        <v>0</v>
      </c>
      <c r="BC14" s="13">
        <f t="shared" si="25"/>
        <v>45758</v>
      </c>
      <c r="BD14" s="30" t="str">
        <f ca="1">IFERROR(OFFSET(Bdd!$AB$3,MOD(BC14+1,14),$F$26),"")</f>
        <v>M</v>
      </c>
      <c r="BE14" s="29">
        <v>0</v>
      </c>
      <c r="BF14" s="13">
        <f t="shared" si="26"/>
        <v>45788</v>
      </c>
      <c r="BG14" s="30">
        <f ca="1">IFERROR(OFFSET(Bdd!$AB$3,MOD(BF14+1,14),$F$26),"")</f>
        <v>0</v>
      </c>
      <c r="BH14" s="29">
        <v>0</v>
      </c>
      <c r="BI14" s="13">
        <f t="shared" si="27"/>
        <v>45819</v>
      </c>
      <c r="BJ14" s="30" t="str">
        <f ca="1">IFERROR(OFFSET(Bdd!$AB$3,MOD(BI14+1,14),$F$26),"")</f>
        <v>AM</v>
      </c>
      <c r="BK14" s="29">
        <v>0</v>
      </c>
      <c r="BL14" s="13">
        <f t="shared" si="28"/>
        <v>45849</v>
      </c>
      <c r="BM14" s="30" t="str">
        <f ca="1">IFERROR(OFFSET(Bdd!$AB$3,MOD(BL14+1,14),$F$26),"")</f>
        <v>AM</v>
      </c>
      <c r="BN14" s="29">
        <v>0</v>
      </c>
      <c r="BO14" s="13">
        <f t="shared" si="29"/>
        <v>45880</v>
      </c>
      <c r="BP14" s="30" t="str">
        <f ca="1">IFERROR(OFFSET(Bdd!$AB$3,MOD(BO14+1,14),$F$26),"")</f>
        <v>M</v>
      </c>
      <c r="BQ14" s="29">
        <v>0</v>
      </c>
      <c r="BR14" s="13">
        <f t="shared" si="30"/>
        <v>45911</v>
      </c>
      <c r="BS14" s="30" t="str">
        <f ca="1">IFERROR(OFFSET(Bdd!$AB$3,MOD(BR14+1,14),$F$26),"")</f>
        <v>M</v>
      </c>
      <c r="BT14" s="29">
        <v>0</v>
      </c>
      <c r="BU14" s="13">
        <f t="shared" si="31"/>
        <v>45941</v>
      </c>
      <c r="BV14" s="30">
        <f ca="1">IFERROR(OFFSET(Bdd!$AB$3,MOD(BU14+1,14),$F$26),"")</f>
        <v>0</v>
      </c>
      <c r="BW14" s="29">
        <v>0</v>
      </c>
      <c r="BX14" s="13">
        <f t="shared" si="32"/>
        <v>45972</v>
      </c>
      <c r="BY14" s="30" t="str">
        <f ca="1">IFERROR(OFFSET(Bdd!$AB$3,MOD(BX14+1,14),$F$26),"")</f>
        <v>AM</v>
      </c>
      <c r="BZ14" s="29">
        <v>0</v>
      </c>
      <c r="CA14" s="13">
        <f t="shared" si="33"/>
        <v>46002</v>
      </c>
      <c r="CB14" s="30" t="str">
        <f ca="1">IFERROR(OFFSET(Bdd!$AB$3,MOD(CA14+1,14),$F$26),"")</f>
        <v>AM</v>
      </c>
      <c r="CC14" s="14">
        <v>0</v>
      </c>
      <c r="CD14" s="31"/>
      <c r="CE14" s="38"/>
      <c r="CF14" s="32"/>
      <c r="CG14" s="31"/>
      <c r="CH14" s="38"/>
      <c r="CI14" s="32"/>
      <c r="CJ14" s="31"/>
      <c r="CK14" s="38"/>
      <c r="CL14" s="32"/>
      <c r="CM14" s="31"/>
      <c r="CN14" s="38"/>
      <c r="CO14" s="32"/>
      <c r="CP14" s="31"/>
      <c r="CQ14" s="38"/>
      <c r="CR14" s="32"/>
      <c r="CS14" s="31"/>
      <c r="CT14" s="38"/>
      <c r="CU14" s="32"/>
      <c r="CV14" s="31"/>
      <c r="CW14" s="38"/>
      <c r="CX14" s="32"/>
      <c r="CY14" s="31"/>
      <c r="CZ14" s="38"/>
      <c r="DA14" s="32"/>
      <c r="DB14" s="31"/>
      <c r="DC14" s="38"/>
      <c r="DD14" s="32"/>
      <c r="DE14" s="31"/>
      <c r="DF14" s="38"/>
      <c r="DG14" s="32"/>
      <c r="DH14" s="31"/>
      <c r="DI14" s="38"/>
      <c r="DJ14" s="32"/>
      <c r="DK14" s="31"/>
      <c r="DL14" s="38"/>
      <c r="DM14" s="32"/>
      <c r="DN14" s="31"/>
      <c r="DO14" s="38"/>
      <c r="DP14" s="32"/>
      <c r="DQ14" s="31"/>
      <c r="DR14" s="38"/>
      <c r="DS14" s="32"/>
      <c r="DT14" s="31"/>
      <c r="DU14" s="38"/>
      <c r="DV14" s="32"/>
      <c r="DW14" s="31"/>
      <c r="DX14" s="38"/>
      <c r="DY14" s="32"/>
      <c r="DZ14" s="31"/>
      <c r="EA14" s="38"/>
      <c r="EB14" s="32"/>
      <c r="EC14" s="31"/>
      <c r="ED14" s="38"/>
      <c r="EE14" s="32"/>
      <c r="EF14" s="31"/>
      <c r="EG14" s="38"/>
      <c r="EH14" s="32"/>
      <c r="EI14" s="31"/>
      <c r="EJ14" s="38"/>
      <c r="EK14" s="32"/>
      <c r="EL14" s="31"/>
      <c r="EM14" s="38"/>
      <c r="EN14" s="32"/>
      <c r="EO14" s="31"/>
      <c r="EP14" s="38"/>
      <c r="EQ14" s="32"/>
      <c r="ER14" s="31"/>
      <c r="ES14" s="38"/>
      <c r="ET14" s="32"/>
      <c r="EU14" s="31"/>
      <c r="EV14" s="38"/>
      <c r="EW14" s="32"/>
      <c r="EX14" s="31"/>
      <c r="EY14" s="38"/>
      <c r="EZ14" s="32"/>
      <c r="FA14" s="31"/>
      <c r="FB14" s="38"/>
      <c r="FC14" s="32"/>
      <c r="FD14" s="31"/>
      <c r="FE14" s="38"/>
      <c r="FF14" s="32"/>
      <c r="FG14" s="31"/>
      <c r="FH14" s="38"/>
      <c r="FI14" s="32"/>
      <c r="FJ14" s="31"/>
      <c r="FK14" s="38"/>
      <c r="FL14" s="32"/>
      <c r="FM14" s="31"/>
      <c r="FN14" s="38"/>
      <c r="FO14" s="32"/>
      <c r="FP14" s="31"/>
      <c r="FQ14" s="38"/>
      <c r="FR14" s="32"/>
      <c r="FS14" s="31"/>
      <c r="FT14" s="38"/>
      <c r="FU14" s="32"/>
      <c r="FV14" s="31"/>
      <c r="FW14" s="38"/>
      <c r="FX14" s="32"/>
      <c r="FY14" s="31"/>
      <c r="FZ14" s="38"/>
      <c r="GA14" s="32"/>
      <c r="GB14" s="31"/>
      <c r="GC14" s="38"/>
      <c r="GD14" s="32"/>
      <c r="GE14" s="31"/>
      <c r="GF14" s="38"/>
      <c r="GG14" s="32"/>
      <c r="GH14" s="31"/>
      <c r="GI14" s="38"/>
      <c r="GJ14" s="32"/>
      <c r="GK14" s="31"/>
      <c r="GL14" s="38"/>
      <c r="GM14" s="32"/>
      <c r="GN14" s="31"/>
      <c r="GO14" s="38"/>
      <c r="GP14" s="32"/>
      <c r="GQ14" s="31"/>
      <c r="GR14" s="38"/>
      <c r="GS14" s="32"/>
      <c r="GT14" s="31"/>
      <c r="GU14" s="38"/>
      <c r="GV14" s="32"/>
      <c r="GW14" s="31"/>
      <c r="GX14" s="38"/>
      <c r="GY14" s="32"/>
      <c r="GZ14" s="31"/>
      <c r="HA14" s="38"/>
      <c r="HB14" s="32"/>
      <c r="HC14" s="31"/>
      <c r="HD14" s="38"/>
      <c r="HE14" s="32"/>
      <c r="HF14" s="31"/>
      <c r="HG14" s="38"/>
      <c r="HH14" s="32"/>
      <c r="HI14" s="31"/>
      <c r="HJ14" s="38"/>
      <c r="HK14" s="32"/>
      <c r="HL14" s="31"/>
      <c r="HM14" s="38"/>
      <c r="HN14" s="32"/>
      <c r="HO14" s="31"/>
      <c r="HP14" s="38"/>
      <c r="HQ14" s="32"/>
      <c r="HR14" s="31"/>
      <c r="HS14" s="38"/>
      <c r="HT14" s="32"/>
      <c r="HU14" s="31"/>
      <c r="HV14" s="38"/>
      <c r="HW14" s="32"/>
      <c r="HX14" s="31"/>
      <c r="HY14" s="38"/>
      <c r="HZ14" s="32"/>
      <c r="IA14" s="31"/>
      <c r="IB14" s="38"/>
      <c r="IC14" s="32"/>
      <c r="ID14" s="31"/>
      <c r="IE14" s="38"/>
      <c r="IF14" s="32"/>
      <c r="IG14" s="31"/>
      <c r="IH14" s="38"/>
      <c r="II14" s="32"/>
      <c r="IJ14" s="31"/>
      <c r="IK14" s="38"/>
      <c r="IL14" s="32"/>
      <c r="IM14" s="31"/>
      <c r="IN14" s="38"/>
      <c r="IO14" s="32"/>
      <c r="IP14" s="31"/>
      <c r="IQ14" s="38"/>
      <c r="IR14" s="32"/>
      <c r="IS14" s="31"/>
      <c r="IT14" s="38"/>
      <c r="IU14" s="32"/>
      <c r="IV14" s="31"/>
      <c r="IW14" s="38"/>
      <c r="IX14" s="32"/>
      <c r="IY14" s="31"/>
      <c r="IZ14" s="38"/>
      <c r="JA14" s="32"/>
      <c r="JB14" s="31"/>
      <c r="JC14" s="38"/>
      <c r="JD14" s="32"/>
      <c r="JE14" s="31"/>
      <c r="JF14" s="38"/>
      <c r="JG14" s="32"/>
      <c r="JH14" s="31"/>
      <c r="JI14" s="38"/>
      <c r="JJ14" s="32"/>
      <c r="JK14" s="31"/>
      <c r="JL14" s="38"/>
      <c r="JM14" s="32"/>
      <c r="JN14" s="31"/>
      <c r="JO14" s="38"/>
      <c r="JP14" s="32"/>
      <c r="JQ14" s="31"/>
      <c r="JR14" s="38"/>
      <c r="JS14" s="32"/>
      <c r="JT14" s="31"/>
      <c r="JU14" s="38"/>
      <c r="JV14" s="32"/>
      <c r="JW14" s="31"/>
      <c r="JX14" s="38"/>
      <c r="JY14" s="32"/>
      <c r="JZ14" s="31"/>
      <c r="KA14" s="38"/>
      <c r="KB14" s="32"/>
      <c r="KC14" s="31"/>
      <c r="KD14" s="38"/>
      <c r="KE14" s="32"/>
      <c r="KF14" s="31"/>
      <c r="KG14" s="38"/>
      <c r="KH14" s="32"/>
      <c r="KI14" s="31"/>
      <c r="KJ14" s="38"/>
      <c r="KK14" s="32"/>
      <c r="KL14" s="31"/>
      <c r="KM14" s="38"/>
      <c r="KN14" s="32"/>
      <c r="KO14" s="31"/>
      <c r="KP14" s="38"/>
      <c r="KQ14" s="32"/>
      <c r="KR14" s="31"/>
      <c r="KS14" s="38"/>
      <c r="KT14" s="32"/>
      <c r="KU14" s="31"/>
      <c r="KV14" s="38"/>
      <c r="KW14" s="32"/>
      <c r="KX14" s="31"/>
      <c r="KY14" s="38"/>
      <c r="KZ14" s="32"/>
      <c r="LA14" s="31"/>
      <c r="LB14" s="38"/>
      <c r="LC14" s="32"/>
      <c r="LD14" s="31"/>
      <c r="LE14" s="38"/>
      <c r="LF14" s="32"/>
      <c r="LG14" s="31"/>
      <c r="LH14" s="38"/>
      <c r="LI14" s="32"/>
      <c r="LJ14" s="31"/>
      <c r="LK14" s="38"/>
      <c r="LL14" s="32"/>
      <c r="LM14" s="31"/>
      <c r="LN14" s="38"/>
      <c r="LO14" s="32"/>
      <c r="LP14" s="31"/>
      <c r="LQ14" s="38"/>
      <c r="LR14" s="32"/>
      <c r="LS14" s="31"/>
      <c r="LT14" s="38"/>
      <c r="LU14" s="32"/>
      <c r="LV14" s="31"/>
      <c r="LW14" s="38"/>
      <c r="LX14" s="32"/>
      <c r="LY14" s="31"/>
      <c r="LZ14" s="38"/>
      <c r="MA14" s="32"/>
      <c r="MB14" s="31"/>
      <c r="MC14" s="38"/>
      <c r="MD14" s="32"/>
      <c r="ME14" s="31"/>
      <c r="MF14" s="38"/>
      <c r="MG14" s="32"/>
      <c r="MH14" s="31"/>
      <c r="MI14" s="38"/>
      <c r="MJ14" s="32"/>
      <c r="MK14" s="31"/>
      <c r="ML14" s="38"/>
      <c r="MM14" s="32"/>
      <c r="MN14" s="31"/>
      <c r="MO14" s="38"/>
      <c r="MP14" s="32"/>
      <c r="MQ14" s="31"/>
      <c r="MR14" s="38"/>
      <c r="MS14" s="32"/>
      <c r="MT14" s="31"/>
      <c r="MU14" s="38"/>
      <c r="MV14" s="32"/>
      <c r="MW14" s="31"/>
      <c r="MX14" s="38"/>
      <c r="MY14" s="32"/>
      <c r="MZ14" s="31"/>
      <c r="NA14" s="38"/>
      <c r="NB14" s="32"/>
      <c r="NC14" s="31"/>
      <c r="ND14" s="38"/>
      <c r="NE14" s="32"/>
      <c r="NF14" s="31"/>
      <c r="NG14" s="38"/>
      <c r="NH14" s="32"/>
      <c r="NI14" s="31"/>
      <c r="NJ14" s="38"/>
      <c r="NK14" s="32"/>
      <c r="NL14" s="31"/>
      <c r="NM14" s="38"/>
      <c r="NN14" s="32"/>
      <c r="NO14" s="31"/>
      <c r="NP14" s="38"/>
      <c r="NQ14" s="32"/>
      <c r="NR14" s="31"/>
      <c r="NS14" s="38"/>
      <c r="NT14" s="32"/>
      <c r="NU14" s="31"/>
      <c r="NV14" s="38"/>
      <c r="NW14" s="32"/>
      <c r="NX14" s="31"/>
      <c r="NY14" s="38"/>
      <c r="NZ14" s="32"/>
      <c r="OA14" s="31"/>
      <c r="OB14" s="38"/>
      <c r="OC14" s="32"/>
      <c r="OD14" s="31"/>
      <c r="OE14" s="38"/>
      <c r="OF14" s="32"/>
      <c r="OG14" s="31"/>
      <c r="OH14" s="38"/>
      <c r="OI14" s="32"/>
      <c r="OJ14" s="31"/>
      <c r="OK14" s="38"/>
      <c r="OL14" s="32"/>
      <c r="OM14" s="31"/>
      <c r="ON14" s="38"/>
      <c r="OO14" s="32"/>
      <c r="OP14" s="31"/>
      <c r="OQ14" s="38"/>
      <c r="OR14" s="32"/>
      <c r="OS14" s="31"/>
      <c r="OT14" s="38"/>
      <c r="OU14" s="32"/>
      <c r="OV14" s="31"/>
      <c r="OW14" s="38"/>
      <c r="OX14" s="32"/>
      <c r="OY14" s="31"/>
      <c r="OZ14" s="38"/>
      <c r="PA14" s="32"/>
      <c r="PB14" s="31"/>
      <c r="PC14" s="38"/>
      <c r="PD14" s="32"/>
      <c r="PE14" s="31"/>
      <c r="PF14" s="38"/>
      <c r="PG14" s="32"/>
      <c r="PH14" s="31"/>
      <c r="PI14" s="38"/>
      <c r="PJ14" s="32"/>
      <c r="PK14" s="31"/>
      <c r="PL14" s="38"/>
      <c r="PM14" s="32"/>
      <c r="PN14" s="31"/>
      <c r="PO14" s="38"/>
      <c r="PP14" s="32"/>
      <c r="PQ14" s="31"/>
      <c r="PR14" s="38"/>
      <c r="PS14" s="32"/>
      <c r="PT14" s="31"/>
      <c r="PU14" s="38"/>
      <c r="PV14" s="32"/>
      <c r="PW14" s="31"/>
      <c r="PX14" s="38"/>
      <c r="PY14" s="32"/>
      <c r="PZ14" s="31"/>
      <c r="QA14" s="38"/>
      <c r="QB14" s="32"/>
      <c r="QC14" s="31"/>
      <c r="QD14" s="38"/>
      <c r="QE14" s="32"/>
      <c r="QF14" s="31"/>
      <c r="QG14" s="38"/>
      <c r="QH14" s="32"/>
      <c r="QI14" s="31"/>
      <c r="QJ14" s="38"/>
      <c r="QK14" s="32"/>
      <c r="QL14" s="31"/>
      <c r="QM14" s="38"/>
      <c r="QN14" s="32"/>
      <c r="QO14" s="31"/>
      <c r="QP14" s="38"/>
      <c r="QQ14" s="32"/>
      <c r="QR14" s="31"/>
      <c r="QS14" s="38"/>
      <c r="QT14" s="32"/>
      <c r="QU14" s="31"/>
      <c r="QV14" s="38"/>
      <c r="QW14" s="32"/>
      <c r="QX14" s="31"/>
      <c r="QY14" s="38"/>
      <c r="QZ14" s="32"/>
      <c r="RA14" s="31"/>
      <c r="RB14" s="38"/>
      <c r="RC14" s="32"/>
      <c r="RD14" s="31"/>
      <c r="RE14" s="38"/>
      <c r="RF14" s="32"/>
      <c r="RG14" s="31"/>
      <c r="RH14" s="38"/>
      <c r="RI14" s="32"/>
      <c r="RJ14" s="31"/>
      <c r="RK14" s="38"/>
      <c r="RL14" s="32"/>
      <c r="RM14" s="31"/>
      <c r="RN14" s="38"/>
      <c r="RO14" s="32"/>
      <c r="RP14" s="31"/>
      <c r="RQ14" s="38"/>
      <c r="RR14" s="32"/>
      <c r="RS14" s="31"/>
      <c r="RT14" s="38"/>
      <c r="RU14" s="32"/>
      <c r="RV14" s="31"/>
      <c r="RW14" s="38"/>
      <c r="RX14" s="32"/>
      <c r="RY14" s="31"/>
      <c r="RZ14" s="38"/>
      <c r="SA14" s="32"/>
      <c r="SB14" s="31"/>
      <c r="SC14" s="38"/>
      <c r="SD14" s="32"/>
      <c r="SE14" s="31"/>
      <c r="SF14" s="38"/>
      <c r="SG14" s="32"/>
      <c r="SH14" s="31"/>
      <c r="SI14" s="38"/>
      <c r="SJ14" s="32"/>
      <c r="SK14" s="31"/>
      <c r="SL14" s="38"/>
      <c r="SM14" s="32"/>
      <c r="SN14" s="31"/>
      <c r="SO14" s="38"/>
      <c r="SP14" s="32"/>
      <c r="SQ14" s="31"/>
      <c r="SR14" s="38"/>
      <c r="SS14" s="32"/>
      <c r="ST14" s="31"/>
      <c r="SU14" s="38"/>
      <c r="SV14" s="32"/>
      <c r="SW14" s="31"/>
      <c r="SX14" s="38"/>
      <c r="SY14" s="32"/>
      <c r="SZ14" s="31"/>
      <c r="TA14" s="38"/>
      <c r="TB14" s="32"/>
      <c r="TC14" s="31"/>
      <c r="TD14" s="38"/>
      <c r="TE14" s="32"/>
      <c r="TF14" s="31"/>
      <c r="TG14" s="38"/>
      <c r="TH14" s="32"/>
      <c r="TI14" s="31"/>
      <c r="TJ14" s="38"/>
      <c r="TK14" s="32"/>
      <c r="TL14" s="31"/>
      <c r="TM14" s="38"/>
      <c r="TN14" s="32"/>
      <c r="TO14" s="31"/>
      <c r="TP14" s="38"/>
      <c r="TQ14" s="32"/>
      <c r="TR14" s="31"/>
      <c r="TS14" s="38"/>
      <c r="TT14" s="32"/>
      <c r="TU14" s="31"/>
      <c r="TV14" s="38"/>
      <c r="TW14" s="32"/>
      <c r="TX14" s="31"/>
      <c r="TY14" s="38"/>
      <c r="TZ14" s="32"/>
      <c r="UA14" s="31"/>
      <c r="UB14" s="38"/>
      <c r="UC14" s="32"/>
      <c r="UD14" s="31"/>
      <c r="UE14" s="38"/>
      <c r="UF14" s="32"/>
      <c r="UG14" s="31"/>
      <c r="UH14" s="38"/>
      <c r="UI14" s="32"/>
      <c r="UJ14" s="31"/>
      <c r="UK14" s="38"/>
      <c r="UL14" s="32"/>
      <c r="UM14" s="31"/>
      <c r="UN14" s="38"/>
      <c r="UO14" s="32"/>
      <c r="UP14" s="31"/>
      <c r="UQ14" s="38"/>
      <c r="UR14" s="32"/>
      <c r="US14" s="31"/>
      <c r="UT14" s="38"/>
      <c r="UU14" s="32"/>
      <c r="UV14" s="31"/>
      <c r="UW14" s="38"/>
      <c r="UX14" s="32"/>
      <c r="UY14" s="31"/>
      <c r="UZ14" s="38"/>
      <c r="VA14" s="32"/>
      <c r="VB14" s="31"/>
      <c r="VC14" s="38"/>
      <c r="VD14" s="32"/>
      <c r="VE14" s="31"/>
      <c r="VF14" s="38"/>
      <c r="VG14" s="32"/>
      <c r="VH14" s="31"/>
      <c r="VI14" s="38"/>
      <c r="VJ14" s="32"/>
      <c r="VK14" s="31"/>
      <c r="VL14" s="38"/>
      <c r="VM14" s="32"/>
      <c r="VN14" s="31"/>
      <c r="VO14" s="38"/>
      <c r="VP14" s="32"/>
      <c r="VQ14" s="31"/>
      <c r="VR14" s="38"/>
      <c r="VS14" s="32"/>
      <c r="VT14" s="31"/>
      <c r="VU14" s="38"/>
      <c r="VV14" s="32"/>
      <c r="VW14" s="31"/>
      <c r="VX14" s="38"/>
      <c r="VY14" s="32"/>
      <c r="VZ14" s="31"/>
      <c r="WA14" s="38"/>
      <c r="WB14" s="32"/>
      <c r="WC14" s="31"/>
      <c r="WD14" s="38"/>
      <c r="WE14" s="32"/>
      <c r="WF14" s="31"/>
      <c r="WG14" s="38"/>
      <c r="WH14" s="32"/>
      <c r="WI14" s="31"/>
      <c r="WJ14" s="38"/>
      <c r="WK14" s="32"/>
      <c r="WL14" s="31"/>
      <c r="WM14" s="38"/>
      <c r="WN14" s="32"/>
      <c r="WO14" s="31"/>
      <c r="WP14" s="38"/>
      <c r="WQ14" s="32"/>
      <c r="WR14" s="31"/>
      <c r="WS14" s="38"/>
      <c r="WT14" s="32"/>
      <c r="WU14" s="31"/>
      <c r="WV14" s="38"/>
      <c r="WW14" s="32"/>
      <c r="WX14" s="31"/>
      <c r="WY14" s="38"/>
      <c r="WZ14" s="32"/>
      <c r="XA14" s="31"/>
      <c r="XB14" s="38"/>
      <c r="XC14" s="32"/>
      <c r="XD14" s="31"/>
      <c r="XE14" s="38"/>
      <c r="XF14" s="32"/>
      <c r="XG14" s="31"/>
      <c r="XH14" s="38"/>
      <c r="XI14" s="32"/>
      <c r="XJ14" s="31"/>
      <c r="XK14" s="38"/>
      <c r="XL14" s="32"/>
      <c r="XM14" s="31"/>
      <c r="XN14" s="38"/>
      <c r="XO14" s="32"/>
      <c r="XP14" s="31"/>
      <c r="XQ14" s="38"/>
      <c r="XR14" s="32"/>
      <c r="XS14" s="31"/>
      <c r="XT14" s="38"/>
      <c r="XU14" s="32"/>
      <c r="XV14" s="31"/>
      <c r="XW14" s="38"/>
      <c r="XX14" s="32"/>
      <c r="XY14" s="31"/>
      <c r="XZ14" s="38"/>
      <c r="YA14" s="32"/>
      <c r="YB14" s="31"/>
      <c r="YC14" s="38"/>
      <c r="YD14" s="32"/>
      <c r="YE14" s="31"/>
      <c r="YF14" s="38"/>
      <c r="YG14" s="32"/>
      <c r="YH14" s="31"/>
      <c r="YI14" s="38"/>
      <c r="YJ14" s="32"/>
      <c r="YK14" s="31"/>
      <c r="YL14" s="38"/>
      <c r="YM14" s="32"/>
      <c r="YN14" s="31"/>
      <c r="YO14" s="38"/>
      <c r="YP14" s="32"/>
      <c r="YQ14" s="31"/>
      <c r="YR14" s="38"/>
      <c r="YS14" s="32"/>
      <c r="YT14" s="31"/>
      <c r="YU14" s="38"/>
      <c r="YV14" s="32"/>
      <c r="YW14" s="31"/>
      <c r="YX14" s="38"/>
      <c r="YY14" s="32"/>
      <c r="YZ14" s="31"/>
      <c r="ZA14" s="38"/>
      <c r="ZB14" s="32"/>
      <c r="ZC14" s="31"/>
      <c r="ZD14" s="38"/>
      <c r="ZE14" s="32"/>
      <c r="ZF14" s="31"/>
      <c r="ZG14" s="38"/>
      <c r="ZH14" s="32"/>
      <c r="ZI14" s="31"/>
      <c r="ZJ14" s="38"/>
      <c r="ZK14" s="32"/>
      <c r="ZL14" s="31"/>
      <c r="ZM14" s="38"/>
      <c r="ZN14" s="32"/>
      <c r="ZO14" s="31"/>
      <c r="ZP14" s="38"/>
      <c r="ZQ14" s="32"/>
      <c r="ZR14" s="31"/>
      <c r="ZS14" s="38"/>
      <c r="ZT14" s="32"/>
      <c r="ZU14" s="31"/>
      <c r="ZV14" s="38"/>
      <c r="ZW14" s="32"/>
      <c r="ZX14" s="31"/>
      <c r="ZY14" s="38"/>
      <c r="ZZ14" s="32"/>
      <c r="AAA14" s="31"/>
      <c r="AAB14" s="38"/>
      <c r="AAC14" s="32"/>
      <c r="AAD14" s="31"/>
      <c r="AAE14" s="38"/>
      <c r="AAF14" s="32"/>
      <c r="AAG14" s="31"/>
      <c r="AAH14" s="38"/>
      <c r="AAI14" s="32"/>
      <c r="AAJ14" s="31"/>
      <c r="AAK14" s="38"/>
      <c r="AAL14" s="32"/>
      <c r="AAM14" s="31"/>
      <c r="AAN14" s="38"/>
      <c r="AAO14" s="32"/>
      <c r="AAP14" s="31"/>
      <c r="AAQ14" s="38"/>
      <c r="AAR14" s="32"/>
      <c r="AAS14" s="31"/>
      <c r="AAT14" s="38"/>
      <c r="AAU14" s="32"/>
      <c r="AAV14" s="31"/>
      <c r="AAW14" s="38"/>
      <c r="AAX14" s="32"/>
      <c r="AAY14" s="31"/>
      <c r="AAZ14" s="38"/>
      <c r="ABA14" s="32"/>
      <c r="ABB14" s="31"/>
      <c r="ABC14" s="38"/>
      <c r="ABD14" s="32"/>
      <c r="ABE14" s="31"/>
      <c r="ABF14" s="38"/>
      <c r="ABG14" s="32"/>
      <c r="ABH14" s="31"/>
      <c r="ABI14" s="38"/>
      <c r="ABJ14" s="32"/>
      <c r="ABK14" s="31"/>
      <c r="ABL14" s="38"/>
      <c r="ABM14" s="32"/>
      <c r="ABN14" s="31"/>
      <c r="ABO14" s="38"/>
      <c r="ABP14" s="32"/>
      <c r="ABQ14" s="31"/>
      <c r="ABR14" s="38"/>
      <c r="ABS14" s="32"/>
      <c r="ABT14" s="31"/>
      <c r="ABU14" s="38"/>
      <c r="ABV14" s="32"/>
      <c r="ABW14" s="31"/>
      <c r="ABX14" s="38"/>
      <c r="ABY14" s="32"/>
      <c r="ABZ14" s="31"/>
      <c r="ACA14" s="38"/>
      <c r="ACB14" s="32"/>
      <c r="ACC14" s="31"/>
      <c r="ACD14" s="38"/>
      <c r="ACE14" s="32"/>
      <c r="ACF14" s="31"/>
      <c r="ACG14" s="38"/>
      <c r="ACH14" s="32"/>
      <c r="ACI14" s="31"/>
      <c r="ACJ14" s="38"/>
      <c r="ACK14" s="32"/>
    </row>
    <row r="15" spans="2:765" ht="14.45" customHeight="1" x14ac:dyDescent="0.25">
      <c r="B15" s="127"/>
      <c r="E15" s="128"/>
      <c r="F15" s="128"/>
      <c r="G15" s="116"/>
      <c r="H15" s="116"/>
      <c r="J15" s="15">
        <f t="shared" si="36"/>
        <v>45303</v>
      </c>
      <c r="K15" s="30" t="str">
        <f ca="1">IFERROR(OFFSET(Bdd!$AB$3,MOD(J15+1,14),$F$26),"")</f>
        <v>AM</v>
      </c>
      <c r="L15" s="29"/>
      <c r="M15" s="13">
        <f t="shared" si="12"/>
        <v>45334</v>
      </c>
      <c r="N15" s="30" t="str">
        <f ca="1">IFERROR(OFFSET(Bdd!$AB$3,MOD(M15+1,14),$F$26),"")</f>
        <v>M</v>
      </c>
      <c r="O15" s="29"/>
      <c r="P15" s="13">
        <f t="shared" si="13"/>
        <v>45363</v>
      </c>
      <c r="Q15" s="30" t="str">
        <f ca="1">IFERROR(OFFSET(Bdd!$AB$3,MOD(P15+1,14),$F$26),"")</f>
        <v>M</v>
      </c>
      <c r="R15" s="29"/>
      <c r="S15" s="13">
        <f t="shared" si="14"/>
        <v>45394</v>
      </c>
      <c r="T15" s="30" t="str">
        <f ca="1">IFERROR(OFFSET(Bdd!$AB$3,MOD(S15+1,14),$F$26),"")</f>
        <v>M</v>
      </c>
      <c r="U15" s="29"/>
      <c r="V15" s="13">
        <f t="shared" si="34"/>
        <v>45424</v>
      </c>
      <c r="W15" s="30">
        <f ca="1">IFERROR(OFFSET(Bdd!$AB$3,MOD(V15+1,14),$F$26),"")</f>
        <v>0</v>
      </c>
      <c r="X15" s="29"/>
      <c r="Y15" s="13">
        <f t="shared" si="15"/>
        <v>45455</v>
      </c>
      <c r="Z15" s="30" t="str">
        <f ca="1">IFERROR(OFFSET(Bdd!$AB$3,MOD(Y15+1,14),$F$26),"")</f>
        <v>AM</v>
      </c>
      <c r="AA15" s="29"/>
      <c r="AB15" s="13">
        <f t="shared" si="16"/>
        <v>45485</v>
      </c>
      <c r="AC15" s="30" t="str">
        <f ca="1">IFERROR(OFFSET(Bdd!$AB$3,MOD(AB15+1,14),$F$26),"")</f>
        <v>AM</v>
      </c>
      <c r="AD15" s="29"/>
      <c r="AE15" s="13">
        <f t="shared" si="17"/>
        <v>45516</v>
      </c>
      <c r="AF15" s="30" t="str">
        <f ca="1">IFERROR(OFFSET(Bdd!$AB$3,MOD(AE15+1,14),$F$26),"")</f>
        <v>M</v>
      </c>
      <c r="AG15" s="29">
        <v>0</v>
      </c>
      <c r="AH15" s="13">
        <f t="shared" si="18"/>
        <v>45547</v>
      </c>
      <c r="AI15" s="30" t="str">
        <f ca="1">IFERROR(OFFSET(Bdd!$AB$3,MOD(AH15+1,14),$F$26),"")</f>
        <v>M</v>
      </c>
      <c r="AJ15" s="29">
        <v>0</v>
      </c>
      <c r="AK15" s="13">
        <f t="shared" si="19"/>
        <v>45577</v>
      </c>
      <c r="AL15" s="30">
        <f ca="1">IFERROR(OFFSET(Bdd!$AB$3,MOD(AK15+1,14),$F$26),"")</f>
        <v>0</v>
      </c>
      <c r="AM15" s="29">
        <v>0</v>
      </c>
      <c r="AN15" s="13">
        <f t="shared" si="20"/>
        <v>45608</v>
      </c>
      <c r="AO15" s="30" t="str">
        <f ca="1">IFERROR(OFFSET(Bdd!$AB$3,MOD(AN15+1,14),$F$26),"")</f>
        <v>AM</v>
      </c>
      <c r="AP15" s="29">
        <v>0</v>
      </c>
      <c r="AQ15" s="13">
        <f t="shared" si="21"/>
        <v>45638</v>
      </c>
      <c r="AR15" s="30" t="str">
        <f ca="1">IFERROR(OFFSET(Bdd!$AB$3,MOD(AQ15+1,14),$F$26),"")</f>
        <v>AM</v>
      </c>
      <c r="AS15" s="14">
        <v>0</v>
      </c>
      <c r="AT15" s="13">
        <f t="shared" si="22"/>
        <v>45669</v>
      </c>
      <c r="AU15" s="30">
        <f ca="1">IFERROR(OFFSET(Bdd!$AB$3,MOD(AT15+1,14),$F$26),"")</f>
        <v>0</v>
      </c>
      <c r="AV15" s="29">
        <v>0</v>
      </c>
      <c r="AW15" s="13">
        <f t="shared" si="35"/>
        <v>45700</v>
      </c>
      <c r="AX15" s="30" t="str">
        <f ca="1">IFERROR(OFFSET(Bdd!$AB$3,MOD(AW15+1,14),$F$26),"")</f>
        <v>M</v>
      </c>
      <c r="AY15" s="29">
        <v>0</v>
      </c>
      <c r="AZ15" s="13">
        <f t="shared" si="24"/>
        <v>45728</v>
      </c>
      <c r="BA15" s="30" t="str">
        <f ca="1">IFERROR(OFFSET(Bdd!$AB$3,MOD(AZ15+1,14),$F$26),"")</f>
        <v>M</v>
      </c>
      <c r="BB15" s="29">
        <v>0</v>
      </c>
      <c r="BC15" s="13">
        <f t="shared" si="25"/>
        <v>45759</v>
      </c>
      <c r="BD15" s="30">
        <f ca="1">IFERROR(OFFSET(Bdd!$AB$3,MOD(BC15+1,14),$F$26),"")</f>
        <v>0</v>
      </c>
      <c r="BE15" s="29">
        <v>0</v>
      </c>
      <c r="BF15" s="13">
        <f t="shared" si="26"/>
        <v>45789</v>
      </c>
      <c r="BG15" s="30" t="str">
        <f ca="1">IFERROR(OFFSET(Bdd!$AB$3,MOD(BF15+1,14),$F$26),"")</f>
        <v>AM</v>
      </c>
      <c r="BH15" s="29">
        <v>0</v>
      </c>
      <c r="BI15" s="13">
        <f t="shared" si="27"/>
        <v>45820</v>
      </c>
      <c r="BJ15" s="30" t="str">
        <f ca="1">IFERROR(OFFSET(Bdd!$AB$3,MOD(BI15+1,14),$F$26),"")</f>
        <v>AM</v>
      </c>
      <c r="BK15" s="29">
        <v>0</v>
      </c>
      <c r="BL15" s="13">
        <f t="shared" si="28"/>
        <v>45850</v>
      </c>
      <c r="BM15" s="30">
        <f ca="1">IFERROR(OFFSET(Bdd!$AB$3,MOD(BL15+1,14),$F$26),"")</f>
        <v>0</v>
      </c>
      <c r="BN15" s="29">
        <v>0</v>
      </c>
      <c r="BO15" s="13">
        <f t="shared" si="29"/>
        <v>45881</v>
      </c>
      <c r="BP15" s="30" t="str">
        <f ca="1">IFERROR(OFFSET(Bdd!$AB$3,MOD(BO15+1,14),$F$26),"")</f>
        <v>M</v>
      </c>
      <c r="BQ15" s="29">
        <v>0</v>
      </c>
      <c r="BR15" s="13">
        <f t="shared" si="30"/>
        <v>45912</v>
      </c>
      <c r="BS15" s="30" t="str">
        <f ca="1">IFERROR(OFFSET(Bdd!$AB$3,MOD(BR15+1,14),$F$26),"")</f>
        <v>M</v>
      </c>
      <c r="BT15" s="29">
        <v>0</v>
      </c>
      <c r="BU15" s="13">
        <f t="shared" si="31"/>
        <v>45942</v>
      </c>
      <c r="BV15" s="30">
        <f ca="1">IFERROR(OFFSET(Bdd!$AB$3,MOD(BU15+1,14),$F$26),"")</f>
        <v>0</v>
      </c>
      <c r="BW15" s="29">
        <v>0</v>
      </c>
      <c r="BX15" s="13">
        <f t="shared" si="32"/>
        <v>45973</v>
      </c>
      <c r="BY15" s="30" t="str">
        <f ca="1">IFERROR(OFFSET(Bdd!$AB$3,MOD(BX15+1,14),$F$26),"")</f>
        <v>AM</v>
      </c>
      <c r="BZ15" s="29">
        <v>0</v>
      </c>
      <c r="CA15" s="13">
        <f t="shared" si="33"/>
        <v>46003</v>
      </c>
      <c r="CB15" s="30" t="str">
        <f ca="1">IFERROR(OFFSET(Bdd!$AB$3,MOD(CA15+1,14),$F$26),"")</f>
        <v>AM</v>
      </c>
      <c r="CC15" s="14">
        <v>0</v>
      </c>
      <c r="CD15" s="31"/>
      <c r="CE15" s="38"/>
      <c r="CF15" s="32"/>
      <c r="CG15" s="31"/>
      <c r="CH15" s="38"/>
      <c r="CI15" s="32"/>
      <c r="CJ15" s="31"/>
      <c r="CK15" s="38"/>
      <c r="CL15" s="32"/>
      <c r="CM15" s="31"/>
      <c r="CN15" s="38"/>
      <c r="CO15" s="32"/>
      <c r="CP15" s="31"/>
      <c r="CQ15" s="38"/>
      <c r="CR15" s="32"/>
      <c r="CS15" s="31"/>
      <c r="CT15" s="38"/>
      <c r="CU15" s="32"/>
      <c r="CV15" s="31"/>
      <c r="CW15" s="38"/>
      <c r="CX15" s="32"/>
      <c r="CY15" s="31"/>
      <c r="CZ15" s="38"/>
      <c r="DA15" s="32"/>
      <c r="DB15" s="31"/>
      <c r="DC15" s="38"/>
      <c r="DD15" s="32"/>
      <c r="DE15" s="31"/>
      <c r="DF15" s="38"/>
      <c r="DG15" s="32"/>
      <c r="DH15" s="31"/>
      <c r="DI15" s="38"/>
      <c r="DJ15" s="32"/>
      <c r="DK15" s="31"/>
      <c r="DL15" s="38"/>
      <c r="DM15" s="32"/>
      <c r="DN15" s="31"/>
      <c r="DO15" s="38"/>
      <c r="DP15" s="32"/>
      <c r="DQ15" s="31"/>
      <c r="DR15" s="38"/>
      <c r="DS15" s="32"/>
      <c r="DT15" s="31"/>
      <c r="DU15" s="38"/>
      <c r="DV15" s="32"/>
      <c r="DW15" s="31"/>
      <c r="DX15" s="38"/>
      <c r="DY15" s="32"/>
      <c r="DZ15" s="31"/>
      <c r="EA15" s="38"/>
      <c r="EB15" s="32"/>
      <c r="EC15" s="31"/>
      <c r="ED15" s="38"/>
      <c r="EE15" s="32"/>
      <c r="EF15" s="31"/>
      <c r="EG15" s="38"/>
      <c r="EH15" s="32"/>
      <c r="EI15" s="31"/>
      <c r="EJ15" s="38"/>
      <c r="EK15" s="32"/>
      <c r="EL15" s="31"/>
      <c r="EM15" s="38"/>
      <c r="EN15" s="32"/>
      <c r="EO15" s="31"/>
      <c r="EP15" s="38"/>
      <c r="EQ15" s="32"/>
      <c r="ER15" s="31"/>
      <c r="ES15" s="38"/>
      <c r="ET15" s="32"/>
      <c r="EU15" s="31"/>
      <c r="EV15" s="38"/>
      <c r="EW15" s="32"/>
      <c r="EX15" s="31"/>
      <c r="EY15" s="38"/>
      <c r="EZ15" s="32"/>
      <c r="FA15" s="31"/>
      <c r="FB15" s="38"/>
      <c r="FC15" s="32"/>
      <c r="FD15" s="31"/>
      <c r="FE15" s="38"/>
      <c r="FF15" s="32"/>
      <c r="FG15" s="31"/>
      <c r="FH15" s="38"/>
      <c r="FI15" s="32"/>
      <c r="FJ15" s="31"/>
      <c r="FK15" s="38"/>
      <c r="FL15" s="32"/>
      <c r="FM15" s="31"/>
      <c r="FN15" s="38"/>
      <c r="FO15" s="32"/>
      <c r="FP15" s="31"/>
      <c r="FQ15" s="38"/>
      <c r="FR15" s="32"/>
      <c r="FS15" s="31"/>
      <c r="FT15" s="38"/>
      <c r="FU15" s="32"/>
      <c r="FV15" s="31"/>
      <c r="FW15" s="38"/>
      <c r="FX15" s="32"/>
      <c r="FY15" s="31"/>
      <c r="FZ15" s="38"/>
      <c r="GA15" s="32"/>
      <c r="GB15" s="31"/>
      <c r="GC15" s="38"/>
      <c r="GD15" s="32"/>
      <c r="GE15" s="31"/>
      <c r="GF15" s="38"/>
      <c r="GG15" s="32"/>
      <c r="GH15" s="31"/>
      <c r="GI15" s="38"/>
      <c r="GJ15" s="32"/>
      <c r="GK15" s="31"/>
      <c r="GL15" s="38"/>
      <c r="GM15" s="32"/>
      <c r="GN15" s="31"/>
      <c r="GO15" s="38"/>
      <c r="GP15" s="32"/>
      <c r="GQ15" s="31"/>
      <c r="GR15" s="38"/>
      <c r="GS15" s="32"/>
      <c r="GT15" s="31"/>
      <c r="GU15" s="38"/>
      <c r="GV15" s="32"/>
      <c r="GW15" s="31"/>
      <c r="GX15" s="38"/>
      <c r="GY15" s="32"/>
      <c r="GZ15" s="31"/>
      <c r="HA15" s="38"/>
      <c r="HB15" s="32"/>
      <c r="HC15" s="31"/>
      <c r="HD15" s="38"/>
      <c r="HE15" s="32"/>
      <c r="HF15" s="31"/>
      <c r="HG15" s="38"/>
      <c r="HH15" s="32"/>
      <c r="HI15" s="31"/>
      <c r="HJ15" s="38"/>
      <c r="HK15" s="32"/>
      <c r="HL15" s="31"/>
      <c r="HM15" s="38"/>
      <c r="HN15" s="32"/>
      <c r="HO15" s="31"/>
      <c r="HP15" s="38"/>
      <c r="HQ15" s="32"/>
      <c r="HR15" s="31"/>
      <c r="HS15" s="38"/>
      <c r="HT15" s="32"/>
      <c r="HU15" s="31"/>
      <c r="HV15" s="38"/>
      <c r="HW15" s="32"/>
      <c r="HX15" s="31"/>
      <c r="HY15" s="38"/>
      <c r="HZ15" s="32"/>
      <c r="IA15" s="31"/>
      <c r="IB15" s="38"/>
      <c r="IC15" s="32"/>
      <c r="ID15" s="31"/>
      <c r="IE15" s="38"/>
      <c r="IF15" s="32"/>
      <c r="IG15" s="31"/>
      <c r="IH15" s="38"/>
      <c r="II15" s="32"/>
      <c r="IJ15" s="31"/>
      <c r="IK15" s="38"/>
      <c r="IL15" s="32"/>
      <c r="IM15" s="31"/>
      <c r="IN15" s="38"/>
      <c r="IO15" s="32"/>
      <c r="IP15" s="31"/>
      <c r="IQ15" s="38"/>
      <c r="IR15" s="32"/>
      <c r="IS15" s="31"/>
      <c r="IT15" s="38"/>
      <c r="IU15" s="32"/>
      <c r="IV15" s="31"/>
      <c r="IW15" s="38"/>
      <c r="IX15" s="32"/>
      <c r="IY15" s="31"/>
      <c r="IZ15" s="38"/>
      <c r="JA15" s="32"/>
      <c r="JB15" s="31"/>
      <c r="JC15" s="38"/>
      <c r="JD15" s="32"/>
      <c r="JE15" s="31"/>
      <c r="JF15" s="38"/>
      <c r="JG15" s="32"/>
      <c r="JH15" s="31"/>
      <c r="JI15" s="38"/>
      <c r="JJ15" s="32"/>
      <c r="JK15" s="31"/>
      <c r="JL15" s="38"/>
      <c r="JM15" s="32"/>
      <c r="JN15" s="31"/>
      <c r="JO15" s="38"/>
      <c r="JP15" s="32"/>
      <c r="JQ15" s="31"/>
      <c r="JR15" s="38"/>
      <c r="JS15" s="32"/>
      <c r="JT15" s="31"/>
      <c r="JU15" s="38"/>
      <c r="JV15" s="32"/>
      <c r="JW15" s="31"/>
      <c r="JX15" s="38"/>
      <c r="JY15" s="32"/>
      <c r="JZ15" s="31"/>
      <c r="KA15" s="38"/>
      <c r="KB15" s="32"/>
      <c r="KC15" s="31"/>
      <c r="KD15" s="38"/>
      <c r="KE15" s="32"/>
      <c r="KF15" s="31"/>
      <c r="KG15" s="38"/>
      <c r="KH15" s="32"/>
      <c r="KI15" s="31"/>
      <c r="KJ15" s="38"/>
      <c r="KK15" s="32"/>
      <c r="KL15" s="31"/>
      <c r="KM15" s="38"/>
      <c r="KN15" s="32"/>
      <c r="KO15" s="31"/>
      <c r="KP15" s="38"/>
      <c r="KQ15" s="32"/>
      <c r="KR15" s="31"/>
      <c r="KS15" s="38"/>
      <c r="KT15" s="32"/>
      <c r="KU15" s="31"/>
      <c r="KV15" s="38"/>
      <c r="KW15" s="32"/>
      <c r="KX15" s="31"/>
      <c r="KY15" s="38"/>
      <c r="KZ15" s="32"/>
      <c r="LA15" s="31"/>
      <c r="LB15" s="38"/>
      <c r="LC15" s="32"/>
      <c r="LD15" s="31"/>
      <c r="LE15" s="38"/>
      <c r="LF15" s="32"/>
      <c r="LG15" s="31"/>
      <c r="LH15" s="38"/>
      <c r="LI15" s="32"/>
      <c r="LJ15" s="31"/>
      <c r="LK15" s="38"/>
      <c r="LL15" s="32"/>
      <c r="LM15" s="31"/>
      <c r="LN15" s="38"/>
      <c r="LO15" s="32"/>
      <c r="LP15" s="31"/>
      <c r="LQ15" s="38"/>
      <c r="LR15" s="32"/>
      <c r="LS15" s="31"/>
      <c r="LT15" s="38"/>
      <c r="LU15" s="32"/>
      <c r="LV15" s="31"/>
      <c r="LW15" s="38"/>
      <c r="LX15" s="32"/>
      <c r="LY15" s="31"/>
      <c r="LZ15" s="38"/>
      <c r="MA15" s="32"/>
      <c r="MB15" s="31"/>
      <c r="MC15" s="38"/>
      <c r="MD15" s="32"/>
      <c r="ME15" s="31"/>
      <c r="MF15" s="38"/>
      <c r="MG15" s="32"/>
      <c r="MH15" s="31"/>
      <c r="MI15" s="38"/>
      <c r="MJ15" s="32"/>
      <c r="MK15" s="31"/>
      <c r="ML15" s="38"/>
      <c r="MM15" s="32"/>
      <c r="MN15" s="31"/>
      <c r="MO15" s="38"/>
      <c r="MP15" s="32"/>
      <c r="MQ15" s="31"/>
      <c r="MR15" s="38"/>
      <c r="MS15" s="32"/>
      <c r="MT15" s="31"/>
      <c r="MU15" s="38"/>
      <c r="MV15" s="32"/>
      <c r="MW15" s="31"/>
      <c r="MX15" s="38"/>
      <c r="MY15" s="32"/>
      <c r="MZ15" s="31"/>
      <c r="NA15" s="38"/>
      <c r="NB15" s="32"/>
      <c r="NC15" s="31"/>
      <c r="ND15" s="38"/>
      <c r="NE15" s="32"/>
      <c r="NF15" s="31"/>
      <c r="NG15" s="38"/>
      <c r="NH15" s="32"/>
      <c r="NI15" s="31"/>
      <c r="NJ15" s="38"/>
      <c r="NK15" s="32"/>
      <c r="NL15" s="31"/>
      <c r="NM15" s="38"/>
      <c r="NN15" s="32"/>
      <c r="NO15" s="31"/>
      <c r="NP15" s="38"/>
      <c r="NQ15" s="32"/>
      <c r="NR15" s="31"/>
      <c r="NS15" s="38"/>
      <c r="NT15" s="32"/>
      <c r="NU15" s="31"/>
      <c r="NV15" s="38"/>
      <c r="NW15" s="32"/>
      <c r="NX15" s="31"/>
      <c r="NY15" s="38"/>
      <c r="NZ15" s="32"/>
      <c r="OA15" s="31"/>
      <c r="OB15" s="38"/>
      <c r="OC15" s="32"/>
      <c r="OD15" s="31"/>
      <c r="OE15" s="38"/>
      <c r="OF15" s="32"/>
      <c r="OG15" s="31"/>
      <c r="OH15" s="38"/>
      <c r="OI15" s="32"/>
      <c r="OJ15" s="31"/>
      <c r="OK15" s="38"/>
      <c r="OL15" s="32"/>
      <c r="OM15" s="31"/>
      <c r="ON15" s="38"/>
      <c r="OO15" s="32"/>
      <c r="OP15" s="31"/>
      <c r="OQ15" s="38"/>
      <c r="OR15" s="32"/>
      <c r="OS15" s="31"/>
      <c r="OT15" s="38"/>
      <c r="OU15" s="32"/>
      <c r="OV15" s="31"/>
      <c r="OW15" s="38"/>
      <c r="OX15" s="32"/>
      <c r="OY15" s="31"/>
      <c r="OZ15" s="38"/>
      <c r="PA15" s="32"/>
      <c r="PB15" s="31"/>
      <c r="PC15" s="38"/>
      <c r="PD15" s="32"/>
      <c r="PE15" s="31"/>
      <c r="PF15" s="38"/>
      <c r="PG15" s="32"/>
      <c r="PH15" s="31"/>
      <c r="PI15" s="38"/>
      <c r="PJ15" s="32"/>
      <c r="PK15" s="31"/>
      <c r="PL15" s="38"/>
      <c r="PM15" s="32"/>
      <c r="PN15" s="31"/>
      <c r="PO15" s="38"/>
      <c r="PP15" s="32"/>
      <c r="PQ15" s="31"/>
      <c r="PR15" s="38"/>
      <c r="PS15" s="32"/>
      <c r="PT15" s="31"/>
      <c r="PU15" s="38"/>
      <c r="PV15" s="32"/>
      <c r="PW15" s="31"/>
      <c r="PX15" s="38"/>
      <c r="PY15" s="32"/>
      <c r="PZ15" s="31"/>
      <c r="QA15" s="38"/>
      <c r="QB15" s="32"/>
      <c r="QC15" s="31"/>
      <c r="QD15" s="38"/>
      <c r="QE15" s="32"/>
      <c r="QF15" s="31"/>
      <c r="QG15" s="38"/>
      <c r="QH15" s="32"/>
      <c r="QI15" s="31"/>
      <c r="QJ15" s="38"/>
      <c r="QK15" s="32"/>
      <c r="QL15" s="31"/>
      <c r="QM15" s="38"/>
      <c r="QN15" s="32"/>
      <c r="QO15" s="31"/>
      <c r="QP15" s="38"/>
      <c r="QQ15" s="32"/>
      <c r="QR15" s="31"/>
      <c r="QS15" s="38"/>
      <c r="QT15" s="32"/>
      <c r="QU15" s="31"/>
      <c r="QV15" s="38"/>
      <c r="QW15" s="32"/>
      <c r="QX15" s="31"/>
      <c r="QY15" s="38"/>
      <c r="QZ15" s="32"/>
      <c r="RA15" s="31"/>
      <c r="RB15" s="38"/>
      <c r="RC15" s="32"/>
      <c r="RD15" s="31"/>
      <c r="RE15" s="38"/>
      <c r="RF15" s="32"/>
      <c r="RG15" s="31"/>
      <c r="RH15" s="38"/>
      <c r="RI15" s="32"/>
      <c r="RJ15" s="31"/>
      <c r="RK15" s="38"/>
      <c r="RL15" s="32"/>
      <c r="RM15" s="31"/>
      <c r="RN15" s="38"/>
      <c r="RO15" s="32"/>
      <c r="RP15" s="31"/>
      <c r="RQ15" s="38"/>
      <c r="RR15" s="32"/>
      <c r="RS15" s="31"/>
      <c r="RT15" s="38"/>
      <c r="RU15" s="32"/>
      <c r="RV15" s="31"/>
      <c r="RW15" s="38"/>
      <c r="RX15" s="32"/>
      <c r="RY15" s="31"/>
      <c r="RZ15" s="38"/>
      <c r="SA15" s="32"/>
      <c r="SB15" s="31"/>
      <c r="SC15" s="38"/>
      <c r="SD15" s="32"/>
      <c r="SE15" s="31"/>
      <c r="SF15" s="38"/>
      <c r="SG15" s="32"/>
      <c r="SH15" s="31"/>
      <c r="SI15" s="38"/>
      <c r="SJ15" s="32"/>
      <c r="SK15" s="31"/>
      <c r="SL15" s="38"/>
      <c r="SM15" s="32"/>
      <c r="SN15" s="31"/>
      <c r="SO15" s="38"/>
      <c r="SP15" s="32"/>
      <c r="SQ15" s="31"/>
      <c r="SR15" s="38"/>
      <c r="SS15" s="32"/>
      <c r="ST15" s="31"/>
      <c r="SU15" s="38"/>
      <c r="SV15" s="32"/>
      <c r="SW15" s="31"/>
      <c r="SX15" s="38"/>
      <c r="SY15" s="32"/>
      <c r="SZ15" s="31"/>
      <c r="TA15" s="38"/>
      <c r="TB15" s="32"/>
      <c r="TC15" s="31"/>
      <c r="TD15" s="38"/>
      <c r="TE15" s="32"/>
      <c r="TF15" s="31"/>
      <c r="TG15" s="38"/>
      <c r="TH15" s="32"/>
      <c r="TI15" s="31"/>
      <c r="TJ15" s="38"/>
      <c r="TK15" s="32"/>
      <c r="TL15" s="31"/>
      <c r="TM15" s="38"/>
      <c r="TN15" s="32"/>
      <c r="TO15" s="31"/>
      <c r="TP15" s="38"/>
      <c r="TQ15" s="32"/>
      <c r="TR15" s="31"/>
      <c r="TS15" s="38"/>
      <c r="TT15" s="32"/>
      <c r="TU15" s="31"/>
      <c r="TV15" s="38"/>
      <c r="TW15" s="32"/>
      <c r="TX15" s="31"/>
      <c r="TY15" s="38"/>
      <c r="TZ15" s="32"/>
      <c r="UA15" s="31"/>
      <c r="UB15" s="38"/>
      <c r="UC15" s="32"/>
      <c r="UD15" s="31"/>
      <c r="UE15" s="38"/>
      <c r="UF15" s="32"/>
      <c r="UG15" s="31"/>
      <c r="UH15" s="38"/>
      <c r="UI15" s="32"/>
      <c r="UJ15" s="31"/>
      <c r="UK15" s="38"/>
      <c r="UL15" s="32"/>
      <c r="UM15" s="31"/>
      <c r="UN15" s="38"/>
      <c r="UO15" s="32"/>
      <c r="UP15" s="31"/>
      <c r="UQ15" s="38"/>
      <c r="UR15" s="32"/>
      <c r="US15" s="31"/>
      <c r="UT15" s="38"/>
      <c r="UU15" s="32"/>
      <c r="UV15" s="31"/>
      <c r="UW15" s="38"/>
      <c r="UX15" s="32"/>
      <c r="UY15" s="31"/>
      <c r="UZ15" s="38"/>
      <c r="VA15" s="32"/>
      <c r="VB15" s="31"/>
      <c r="VC15" s="38"/>
      <c r="VD15" s="32"/>
      <c r="VE15" s="31"/>
      <c r="VF15" s="38"/>
      <c r="VG15" s="32"/>
      <c r="VH15" s="31"/>
      <c r="VI15" s="38"/>
      <c r="VJ15" s="32"/>
      <c r="VK15" s="31"/>
      <c r="VL15" s="38"/>
      <c r="VM15" s="32"/>
      <c r="VN15" s="31"/>
      <c r="VO15" s="38"/>
      <c r="VP15" s="32"/>
      <c r="VQ15" s="31"/>
      <c r="VR15" s="38"/>
      <c r="VS15" s="32"/>
      <c r="VT15" s="31"/>
      <c r="VU15" s="38"/>
      <c r="VV15" s="32"/>
      <c r="VW15" s="31"/>
      <c r="VX15" s="38"/>
      <c r="VY15" s="32"/>
      <c r="VZ15" s="31"/>
      <c r="WA15" s="38"/>
      <c r="WB15" s="32"/>
      <c r="WC15" s="31"/>
      <c r="WD15" s="38"/>
      <c r="WE15" s="32"/>
      <c r="WF15" s="31"/>
      <c r="WG15" s="38"/>
      <c r="WH15" s="32"/>
      <c r="WI15" s="31"/>
      <c r="WJ15" s="38"/>
      <c r="WK15" s="32"/>
      <c r="WL15" s="31"/>
      <c r="WM15" s="38"/>
      <c r="WN15" s="32"/>
      <c r="WO15" s="31"/>
      <c r="WP15" s="38"/>
      <c r="WQ15" s="32"/>
      <c r="WR15" s="31"/>
      <c r="WS15" s="38"/>
      <c r="WT15" s="32"/>
      <c r="WU15" s="31"/>
      <c r="WV15" s="38"/>
      <c r="WW15" s="32"/>
      <c r="WX15" s="31"/>
      <c r="WY15" s="38"/>
      <c r="WZ15" s="32"/>
      <c r="XA15" s="31"/>
      <c r="XB15" s="38"/>
      <c r="XC15" s="32"/>
      <c r="XD15" s="31"/>
      <c r="XE15" s="38"/>
      <c r="XF15" s="32"/>
      <c r="XG15" s="31"/>
      <c r="XH15" s="38"/>
      <c r="XI15" s="32"/>
      <c r="XJ15" s="31"/>
      <c r="XK15" s="38"/>
      <c r="XL15" s="32"/>
      <c r="XM15" s="31"/>
      <c r="XN15" s="38"/>
      <c r="XO15" s="32"/>
      <c r="XP15" s="31"/>
      <c r="XQ15" s="38"/>
      <c r="XR15" s="32"/>
      <c r="XS15" s="31"/>
      <c r="XT15" s="38"/>
      <c r="XU15" s="32"/>
      <c r="XV15" s="31"/>
      <c r="XW15" s="38"/>
      <c r="XX15" s="32"/>
      <c r="XY15" s="31"/>
      <c r="XZ15" s="38"/>
      <c r="YA15" s="32"/>
      <c r="YB15" s="31"/>
      <c r="YC15" s="38"/>
      <c r="YD15" s="32"/>
      <c r="YE15" s="31"/>
      <c r="YF15" s="38"/>
      <c r="YG15" s="32"/>
      <c r="YH15" s="31"/>
      <c r="YI15" s="38"/>
      <c r="YJ15" s="32"/>
      <c r="YK15" s="31"/>
      <c r="YL15" s="38"/>
      <c r="YM15" s="32"/>
      <c r="YN15" s="31"/>
      <c r="YO15" s="38"/>
      <c r="YP15" s="32"/>
      <c r="YQ15" s="31"/>
      <c r="YR15" s="38"/>
      <c r="YS15" s="32"/>
      <c r="YT15" s="31"/>
      <c r="YU15" s="38"/>
      <c r="YV15" s="32"/>
      <c r="YW15" s="31"/>
      <c r="YX15" s="38"/>
      <c r="YY15" s="32"/>
      <c r="YZ15" s="31"/>
      <c r="ZA15" s="38"/>
      <c r="ZB15" s="32"/>
      <c r="ZC15" s="31"/>
      <c r="ZD15" s="38"/>
      <c r="ZE15" s="32"/>
      <c r="ZF15" s="31"/>
      <c r="ZG15" s="38"/>
      <c r="ZH15" s="32"/>
      <c r="ZI15" s="31"/>
      <c r="ZJ15" s="38"/>
      <c r="ZK15" s="32"/>
      <c r="ZL15" s="31"/>
      <c r="ZM15" s="38"/>
      <c r="ZN15" s="32"/>
      <c r="ZO15" s="31"/>
      <c r="ZP15" s="38"/>
      <c r="ZQ15" s="32"/>
      <c r="ZR15" s="31"/>
      <c r="ZS15" s="38"/>
      <c r="ZT15" s="32"/>
      <c r="ZU15" s="31"/>
      <c r="ZV15" s="38"/>
      <c r="ZW15" s="32"/>
      <c r="ZX15" s="31"/>
      <c r="ZY15" s="38"/>
      <c r="ZZ15" s="32"/>
      <c r="AAA15" s="31"/>
      <c r="AAB15" s="38"/>
      <c r="AAC15" s="32"/>
      <c r="AAD15" s="31"/>
      <c r="AAE15" s="38"/>
      <c r="AAF15" s="32"/>
      <c r="AAG15" s="31"/>
      <c r="AAH15" s="38"/>
      <c r="AAI15" s="32"/>
      <c r="AAJ15" s="31"/>
      <c r="AAK15" s="38"/>
      <c r="AAL15" s="32"/>
      <c r="AAM15" s="31"/>
      <c r="AAN15" s="38"/>
      <c r="AAO15" s="32"/>
      <c r="AAP15" s="31"/>
      <c r="AAQ15" s="38"/>
      <c r="AAR15" s="32"/>
      <c r="AAS15" s="31"/>
      <c r="AAT15" s="38"/>
      <c r="AAU15" s="32"/>
      <c r="AAV15" s="31"/>
      <c r="AAW15" s="38"/>
      <c r="AAX15" s="32"/>
      <c r="AAY15" s="31"/>
      <c r="AAZ15" s="38"/>
      <c r="ABA15" s="32"/>
      <c r="ABB15" s="31"/>
      <c r="ABC15" s="38"/>
      <c r="ABD15" s="32"/>
      <c r="ABE15" s="31"/>
      <c r="ABF15" s="38"/>
      <c r="ABG15" s="32"/>
      <c r="ABH15" s="31"/>
      <c r="ABI15" s="38"/>
      <c r="ABJ15" s="32"/>
      <c r="ABK15" s="31"/>
      <c r="ABL15" s="38"/>
      <c r="ABM15" s="32"/>
      <c r="ABN15" s="31"/>
      <c r="ABO15" s="38"/>
      <c r="ABP15" s="32"/>
      <c r="ABQ15" s="31"/>
      <c r="ABR15" s="38"/>
      <c r="ABS15" s="32"/>
      <c r="ABT15" s="31"/>
      <c r="ABU15" s="38"/>
      <c r="ABV15" s="32"/>
      <c r="ABW15" s="31"/>
      <c r="ABX15" s="38"/>
      <c r="ABY15" s="32"/>
      <c r="ABZ15" s="31"/>
      <c r="ACA15" s="38"/>
      <c r="ACB15" s="32"/>
      <c r="ACC15" s="31"/>
      <c r="ACD15" s="38"/>
      <c r="ACE15" s="32"/>
      <c r="ACF15" s="31"/>
      <c r="ACG15" s="38"/>
      <c r="ACH15" s="32"/>
      <c r="ACI15" s="31"/>
      <c r="ACJ15" s="38"/>
      <c r="ACK15" s="32"/>
    </row>
    <row r="16" spans="2:765" ht="14.45" customHeight="1" x14ac:dyDescent="0.25">
      <c r="B16" s="127"/>
      <c r="E16" s="128"/>
      <c r="F16" s="128"/>
      <c r="G16" s="116"/>
      <c r="H16" s="116"/>
      <c r="J16" s="15">
        <f t="shared" si="36"/>
        <v>45304</v>
      </c>
      <c r="K16" s="30">
        <f ca="1">IFERROR(OFFSET(Bdd!$AB$3,MOD(J16+1,14),$F$26),"")</f>
        <v>0</v>
      </c>
      <c r="L16" s="29"/>
      <c r="M16" s="13">
        <f t="shared" si="12"/>
        <v>45335</v>
      </c>
      <c r="N16" s="30" t="str">
        <f ca="1">IFERROR(OFFSET(Bdd!$AB$3,MOD(M16+1,14),$F$26),"")</f>
        <v>M</v>
      </c>
      <c r="O16" s="29"/>
      <c r="P16" s="13">
        <f t="shared" si="13"/>
        <v>45364</v>
      </c>
      <c r="Q16" s="30" t="str">
        <f ca="1">IFERROR(OFFSET(Bdd!$AB$3,MOD(P16+1,14),$F$26),"")</f>
        <v>M</v>
      </c>
      <c r="R16" s="29"/>
      <c r="S16" s="13">
        <f t="shared" si="14"/>
        <v>45395</v>
      </c>
      <c r="T16" s="30">
        <f ca="1">IFERROR(OFFSET(Bdd!$AB$3,MOD(S16+1,14),$F$26),"")</f>
        <v>0</v>
      </c>
      <c r="U16" s="29"/>
      <c r="V16" s="13">
        <f t="shared" si="34"/>
        <v>45425</v>
      </c>
      <c r="W16" s="30" t="str">
        <f ca="1">IFERROR(OFFSET(Bdd!$AB$3,MOD(V16+1,14),$F$26),"")</f>
        <v>AM</v>
      </c>
      <c r="X16" s="29"/>
      <c r="Y16" s="13">
        <f t="shared" si="15"/>
        <v>45456</v>
      </c>
      <c r="Z16" s="30" t="str">
        <f ca="1">IFERROR(OFFSET(Bdd!$AB$3,MOD(Y16+1,14),$F$26),"")</f>
        <v>AM</v>
      </c>
      <c r="AA16" s="29"/>
      <c r="AB16" s="13">
        <f t="shared" si="16"/>
        <v>45486</v>
      </c>
      <c r="AC16" s="30">
        <f ca="1">IFERROR(OFFSET(Bdd!$AB$3,MOD(AB16+1,14),$F$26),"")</f>
        <v>0</v>
      </c>
      <c r="AD16" s="29"/>
      <c r="AE16" s="13">
        <f t="shared" si="17"/>
        <v>45517</v>
      </c>
      <c r="AF16" s="30" t="str">
        <f ca="1">IFERROR(OFFSET(Bdd!$AB$3,MOD(AE16+1,14),$F$26),"")</f>
        <v>M</v>
      </c>
      <c r="AG16" s="29">
        <v>0</v>
      </c>
      <c r="AH16" s="13">
        <f t="shared" si="18"/>
        <v>45548</v>
      </c>
      <c r="AI16" s="30" t="str">
        <f ca="1">IFERROR(OFFSET(Bdd!$AB$3,MOD(AH16+1,14),$F$26),"")</f>
        <v>M</v>
      </c>
      <c r="AJ16" s="29">
        <v>0</v>
      </c>
      <c r="AK16" s="13">
        <f t="shared" si="19"/>
        <v>45578</v>
      </c>
      <c r="AL16" s="30">
        <f ca="1">IFERROR(OFFSET(Bdd!$AB$3,MOD(AK16+1,14),$F$26),"")</f>
        <v>0</v>
      </c>
      <c r="AM16" s="29">
        <v>0</v>
      </c>
      <c r="AN16" s="13">
        <f t="shared" si="20"/>
        <v>45609</v>
      </c>
      <c r="AO16" s="30" t="str">
        <f ca="1">IFERROR(OFFSET(Bdd!$AB$3,MOD(AN16+1,14),$F$26),"")</f>
        <v>AM</v>
      </c>
      <c r="AP16" s="29">
        <v>0</v>
      </c>
      <c r="AQ16" s="13">
        <f t="shared" si="21"/>
        <v>45639</v>
      </c>
      <c r="AR16" s="30" t="str">
        <f ca="1">IFERROR(OFFSET(Bdd!$AB$3,MOD(AQ16+1,14),$F$26),"")</f>
        <v>AM</v>
      </c>
      <c r="AS16" s="14">
        <v>0</v>
      </c>
      <c r="AT16" s="13">
        <f t="shared" si="22"/>
        <v>45670</v>
      </c>
      <c r="AU16" s="30" t="str">
        <f ca="1">IFERROR(OFFSET(Bdd!$AB$3,MOD(AT16+1,14),$F$26),"")</f>
        <v>M</v>
      </c>
      <c r="AV16" s="29">
        <v>0</v>
      </c>
      <c r="AW16" s="13">
        <f t="shared" si="35"/>
        <v>45701</v>
      </c>
      <c r="AX16" s="30" t="str">
        <f ca="1">IFERROR(OFFSET(Bdd!$AB$3,MOD(AW16+1,14),$F$26),"")</f>
        <v>M</v>
      </c>
      <c r="AY16" s="29">
        <v>0</v>
      </c>
      <c r="AZ16" s="13">
        <f t="shared" si="24"/>
        <v>45729</v>
      </c>
      <c r="BA16" s="30" t="str">
        <f ca="1">IFERROR(OFFSET(Bdd!$AB$3,MOD(AZ16+1,14),$F$26),"")</f>
        <v>M</v>
      </c>
      <c r="BB16" s="29">
        <v>0</v>
      </c>
      <c r="BC16" s="13">
        <f t="shared" si="25"/>
        <v>45760</v>
      </c>
      <c r="BD16" s="30">
        <f ca="1">IFERROR(OFFSET(Bdd!$AB$3,MOD(BC16+1,14),$F$26),"")</f>
        <v>0</v>
      </c>
      <c r="BE16" s="29">
        <v>0</v>
      </c>
      <c r="BF16" s="13">
        <f t="shared" si="26"/>
        <v>45790</v>
      </c>
      <c r="BG16" s="30" t="str">
        <f ca="1">IFERROR(OFFSET(Bdd!$AB$3,MOD(BF16+1,14),$F$26),"")</f>
        <v>AM</v>
      </c>
      <c r="BH16" s="29">
        <v>0</v>
      </c>
      <c r="BI16" s="13">
        <f t="shared" si="27"/>
        <v>45821</v>
      </c>
      <c r="BJ16" s="30" t="str">
        <f ca="1">IFERROR(OFFSET(Bdd!$AB$3,MOD(BI16+1,14),$F$26),"")</f>
        <v>AM</v>
      </c>
      <c r="BK16" s="29">
        <v>0</v>
      </c>
      <c r="BL16" s="13">
        <f t="shared" si="28"/>
        <v>45851</v>
      </c>
      <c r="BM16" s="30">
        <f ca="1">IFERROR(OFFSET(Bdd!$AB$3,MOD(BL16+1,14),$F$26),"")</f>
        <v>0</v>
      </c>
      <c r="BN16" s="29">
        <v>0</v>
      </c>
      <c r="BO16" s="13">
        <f t="shared" si="29"/>
        <v>45882</v>
      </c>
      <c r="BP16" s="30" t="str">
        <f ca="1">IFERROR(OFFSET(Bdd!$AB$3,MOD(BO16+1,14),$F$26),"")</f>
        <v>M</v>
      </c>
      <c r="BQ16" s="29">
        <v>0</v>
      </c>
      <c r="BR16" s="13">
        <f t="shared" si="30"/>
        <v>45913</v>
      </c>
      <c r="BS16" s="30">
        <f ca="1">IFERROR(OFFSET(Bdd!$AB$3,MOD(BR16+1,14),$F$26),"")</f>
        <v>0</v>
      </c>
      <c r="BT16" s="29">
        <v>0</v>
      </c>
      <c r="BU16" s="13">
        <f t="shared" si="31"/>
        <v>45943</v>
      </c>
      <c r="BV16" s="30" t="str">
        <f ca="1">IFERROR(OFFSET(Bdd!$AB$3,MOD(BU16+1,14),$F$26),"")</f>
        <v>AM</v>
      </c>
      <c r="BW16" s="29">
        <v>0</v>
      </c>
      <c r="BX16" s="13">
        <f t="shared" si="32"/>
        <v>45974</v>
      </c>
      <c r="BY16" s="30" t="str">
        <f ca="1">IFERROR(OFFSET(Bdd!$AB$3,MOD(BX16+1,14),$F$26),"")</f>
        <v>AM</v>
      </c>
      <c r="BZ16" s="29">
        <v>0</v>
      </c>
      <c r="CA16" s="13">
        <f t="shared" si="33"/>
        <v>46004</v>
      </c>
      <c r="CB16" s="30">
        <f ca="1">IFERROR(OFFSET(Bdd!$AB$3,MOD(CA16+1,14),$F$26),"")</f>
        <v>0</v>
      </c>
      <c r="CC16" s="14">
        <v>0</v>
      </c>
      <c r="CD16" s="31"/>
      <c r="CE16" s="38"/>
      <c r="CF16" s="32"/>
      <c r="CG16" s="31"/>
      <c r="CH16" s="38"/>
      <c r="CI16" s="32"/>
      <c r="CJ16" s="31"/>
      <c r="CK16" s="38"/>
      <c r="CL16" s="32"/>
      <c r="CM16" s="31"/>
      <c r="CN16" s="38"/>
      <c r="CO16" s="32"/>
      <c r="CP16" s="31"/>
      <c r="CQ16" s="38"/>
      <c r="CR16" s="32"/>
      <c r="CS16" s="31"/>
      <c r="CT16" s="38"/>
      <c r="CU16" s="32"/>
      <c r="CV16" s="31"/>
      <c r="CW16" s="38"/>
      <c r="CX16" s="32"/>
      <c r="CY16" s="31"/>
      <c r="CZ16" s="38"/>
      <c r="DA16" s="32"/>
      <c r="DB16" s="31"/>
      <c r="DC16" s="38"/>
      <c r="DD16" s="32"/>
      <c r="DE16" s="31"/>
      <c r="DF16" s="38"/>
      <c r="DG16" s="32"/>
      <c r="DH16" s="31"/>
      <c r="DI16" s="38"/>
      <c r="DJ16" s="32"/>
      <c r="DK16" s="31"/>
      <c r="DL16" s="38"/>
      <c r="DM16" s="32"/>
      <c r="DN16" s="31"/>
      <c r="DO16" s="38"/>
      <c r="DP16" s="32"/>
      <c r="DQ16" s="31"/>
      <c r="DR16" s="38"/>
      <c r="DS16" s="32"/>
      <c r="DT16" s="31"/>
      <c r="DU16" s="38"/>
      <c r="DV16" s="32"/>
      <c r="DW16" s="31"/>
      <c r="DX16" s="38"/>
      <c r="DY16" s="32"/>
      <c r="DZ16" s="31"/>
      <c r="EA16" s="38"/>
      <c r="EB16" s="32"/>
      <c r="EC16" s="31"/>
      <c r="ED16" s="38"/>
      <c r="EE16" s="32"/>
      <c r="EF16" s="31"/>
      <c r="EG16" s="38"/>
      <c r="EH16" s="32"/>
      <c r="EI16" s="31"/>
      <c r="EJ16" s="38"/>
      <c r="EK16" s="32"/>
      <c r="EL16" s="31"/>
      <c r="EM16" s="38"/>
      <c r="EN16" s="32"/>
      <c r="EO16" s="31"/>
      <c r="EP16" s="38"/>
      <c r="EQ16" s="32"/>
      <c r="ER16" s="31"/>
      <c r="ES16" s="38"/>
      <c r="ET16" s="32"/>
      <c r="EU16" s="31"/>
      <c r="EV16" s="38"/>
      <c r="EW16" s="32"/>
      <c r="EX16" s="31"/>
      <c r="EY16" s="38"/>
      <c r="EZ16" s="32"/>
      <c r="FA16" s="31"/>
      <c r="FB16" s="38"/>
      <c r="FC16" s="32"/>
      <c r="FD16" s="31"/>
      <c r="FE16" s="38"/>
      <c r="FF16" s="32"/>
      <c r="FG16" s="31"/>
      <c r="FH16" s="38"/>
      <c r="FI16" s="32"/>
      <c r="FJ16" s="31"/>
      <c r="FK16" s="38"/>
      <c r="FL16" s="32"/>
      <c r="FM16" s="31"/>
      <c r="FN16" s="38"/>
      <c r="FO16" s="32"/>
      <c r="FP16" s="31"/>
      <c r="FQ16" s="38"/>
      <c r="FR16" s="32"/>
      <c r="FS16" s="31"/>
      <c r="FT16" s="38"/>
      <c r="FU16" s="32"/>
      <c r="FV16" s="31"/>
      <c r="FW16" s="38"/>
      <c r="FX16" s="32"/>
      <c r="FY16" s="31"/>
      <c r="FZ16" s="38"/>
      <c r="GA16" s="32"/>
      <c r="GB16" s="31"/>
      <c r="GC16" s="38"/>
      <c r="GD16" s="32"/>
      <c r="GE16" s="31"/>
      <c r="GF16" s="38"/>
      <c r="GG16" s="32"/>
      <c r="GH16" s="31"/>
      <c r="GI16" s="38"/>
      <c r="GJ16" s="32"/>
      <c r="GK16" s="31"/>
      <c r="GL16" s="38"/>
      <c r="GM16" s="32"/>
      <c r="GN16" s="31"/>
      <c r="GO16" s="38"/>
      <c r="GP16" s="32"/>
      <c r="GQ16" s="31"/>
      <c r="GR16" s="38"/>
      <c r="GS16" s="32"/>
      <c r="GT16" s="31"/>
      <c r="GU16" s="38"/>
      <c r="GV16" s="32"/>
      <c r="GW16" s="31"/>
      <c r="GX16" s="38"/>
      <c r="GY16" s="32"/>
      <c r="GZ16" s="31"/>
      <c r="HA16" s="38"/>
      <c r="HB16" s="32"/>
      <c r="HC16" s="31"/>
      <c r="HD16" s="38"/>
      <c r="HE16" s="32"/>
      <c r="HF16" s="31"/>
      <c r="HG16" s="38"/>
      <c r="HH16" s="32"/>
      <c r="HI16" s="31"/>
      <c r="HJ16" s="38"/>
      <c r="HK16" s="32"/>
      <c r="HL16" s="31"/>
      <c r="HM16" s="38"/>
      <c r="HN16" s="32"/>
      <c r="HO16" s="31"/>
      <c r="HP16" s="38"/>
      <c r="HQ16" s="32"/>
      <c r="HR16" s="31"/>
      <c r="HS16" s="38"/>
      <c r="HT16" s="32"/>
      <c r="HU16" s="31"/>
      <c r="HV16" s="38"/>
      <c r="HW16" s="32"/>
      <c r="HX16" s="31"/>
      <c r="HY16" s="38"/>
      <c r="HZ16" s="32"/>
      <c r="IA16" s="31"/>
      <c r="IB16" s="38"/>
      <c r="IC16" s="32"/>
      <c r="ID16" s="31"/>
      <c r="IE16" s="38"/>
      <c r="IF16" s="32"/>
      <c r="IG16" s="31"/>
      <c r="IH16" s="38"/>
      <c r="II16" s="32"/>
      <c r="IJ16" s="31"/>
      <c r="IK16" s="38"/>
      <c r="IL16" s="32"/>
      <c r="IM16" s="31"/>
      <c r="IN16" s="38"/>
      <c r="IO16" s="32"/>
      <c r="IP16" s="31"/>
      <c r="IQ16" s="38"/>
      <c r="IR16" s="32"/>
      <c r="IS16" s="31"/>
      <c r="IT16" s="38"/>
      <c r="IU16" s="32"/>
      <c r="IV16" s="31"/>
      <c r="IW16" s="38"/>
      <c r="IX16" s="32"/>
      <c r="IY16" s="31"/>
      <c r="IZ16" s="38"/>
      <c r="JA16" s="32"/>
      <c r="JB16" s="31"/>
      <c r="JC16" s="38"/>
      <c r="JD16" s="32"/>
      <c r="JE16" s="31"/>
      <c r="JF16" s="38"/>
      <c r="JG16" s="32"/>
      <c r="JH16" s="31"/>
      <c r="JI16" s="38"/>
      <c r="JJ16" s="32"/>
      <c r="JK16" s="31"/>
      <c r="JL16" s="38"/>
      <c r="JM16" s="32"/>
      <c r="JN16" s="31"/>
      <c r="JO16" s="38"/>
      <c r="JP16" s="32"/>
      <c r="JQ16" s="31"/>
      <c r="JR16" s="38"/>
      <c r="JS16" s="32"/>
      <c r="JT16" s="31"/>
      <c r="JU16" s="38"/>
      <c r="JV16" s="32"/>
      <c r="JW16" s="31"/>
      <c r="JX16" s="38"/>
      <c r="JY16" s="32"/>
      <c r="JZ16" s="31"/>
      <c r="KA16" s="38"/>
      <c r="KB16" s="32"/>
      <c r="KC16" s="31"/>
      <c r="KD16" s="38"/>
      <c r="KE16" s="32"/>
      <c r="KF16" s="31"/>
      <c r="KG16" s="38"/>
      <c r="KH16" s="32"/>
      <c r="KI16" s="31"/>
      <c r="KJ16" s="38"/>
      <c r="KK16" s="32"/>
      <c r="KL16" s="31"/>
      <c r="KM16" s="38"/>
      <c r="KN16" s="32"/>
      <c r="KO16" s="31"/>
      <c r="KP16" s="38"/>
      <c r="KQ16" s="32"/>
      <c r="KR16" s="31"/>
      <c r="KS16" s="38"/>
      <c r="KT16" s="32"/>
      <c r="KU16" s="31"/>
      <c r="KV16" s="38"/>
      <c r="KW16" s="32"/>
      <c r="KX16" s="31"/>
      <c r="KY16" s="38"/>
      <c r="KZ16" s="32"/>
      <c r="LA16" s="31"/>
      <c r="LB16" s="38"/>
      <c r="LC16" s="32"/>
      <c r="LD16" s="31"/>
      <c r="LE16" s="38"/>
      <c r="LF16" s="32"/>
      <c r="LG16" s="31"/>
      <c r="LH16" s="38"/>
      <c r="LI16" s="32"/>
      <c r="LJ16" s="31"/>
      <c r="LK16" s="38"/>
      <c r="LL16" s="32"/>
      <c r="LM16" s="31"/>
      <c r="LN16" s="38"/>
      <c r="LO16" s="32"/>
      <c r="LP16" s="31"/>
      <c r="LQ16" s="38"/>
      <c r="LR16" s="32"/>
      <c r="LS16" s="31"/>
      <c r="LT16" s="38"/>
      <c r="LU16" s="32"/>
      <c r="LV16" s="31"/>
      <c r="LW16" s="38"/>
      <c r="LX16" s="32"/>
      <c r="LY16" s="31"/>
      <c r="LZ16" s="38"/>
      <c r="MA16" s="32"/>
      <c r="MB16" s="31"/>
      <c r="MC16" s="38"/>
      <c r="MD16" s="32"/>
      <c r="ME16" s="31"/>
      <c r="MF16" s="38"/>
      <c r="MG16" s="32"/>
      <c r="MH16" s="31"/>
      <c r="MI16" s="38"/>
      <c r="MJ16" s="32"/>
      <c r="MK16" s="31"/>
      <c r="ML16" s="38"/>
      <c r="MM16" s="32"/>
      <c r="MN16" s="31"/>
      <c r="MO16" s="38"/>
      <c r="MP16" s="32"/>
      <c r="MQ16" s="31"/>
      <c r="MR16" s="38"/>
      <c r="MS16" s="32"/>
      <c r="MT16" s="31"/>
      <c r="MU16" s="38"/>
      <c r="MV16" s="32"/>
      <c r="MW16" s="31"/>
      <c r="MX16" s="38"/>
      <c r="MY16" s="32"/>
      <c r="MZ16" s="31"/>
      <c r="NA16" s="38"/>
      <c r="NB16" s="32"/>
      <c r="NC16" s="31"/>
      <c r="ND16" s="38"/>
      <c r="NE16" s="32"/>
      <c r="NF16" s="31"/>
      <c r="NG16" s="38"/>
      <c r="NH16" s="32"/>
      <c r="NI16" s="31"/>
      <c r="NJ16" s="38"/>
      <c r="NK16" s="32"/>
      <c r="NL16" s="31"/>
      <c r="NM16" s="38"/>
      <c r="NN16" s="32"/>
      <c r="NO16" s="31"/>
      <c r="NP16" s="38"/>
      <c r="NQ16" s="32"/>
      <c r="NR16" s="31"/>
      <c r="NS16" s="38"/>
      <c r="NT16" s="32"/>
      <c r="NU16" s="31"/>
      <c r="NV16" s="38"/>
      <c r="NW16" s="32"/>
      <c r="NX16" s="31"/>
      <c r="NY16" s="38"/>
      <c r="NZ16" s="32"/>
      <c r="OA16" s="31"/>
      <c r="OB16" s="38"/>
      <c r="OC16" s="32"/>
      <c r="OD16" s="31"/>
      <c r="OE16" s="38"/>
      <c r="OF16" s="32"/>
      <c r="OG16" s="31"/>
      <c r="OH16" s="38"/>
      <c r="OI16" s="32"/>
      <c r="OJ16" s="31"/>
      <c r="OK16" s="38"/>
      <c r="OL16" s="32"/>
      <c r="OM16" s="31"/>
      <c r="ON16" s="38"/>
      <c r="OO16" s="32"/>
      <c r="OP16" s="31"/>
      <c r="OQ16" s="38"/>
      <c r="OR16" s="32"/>
      <c r="OS16" s="31"/>
      <c r="OT16" s="38"/>
      <c r="OU16" s="32"/>
      <c r="OV16" s="31"/>
      <c r="OW16" s="38"/>
      <c r="OX16" s="32"/>
      <c r="OY16" s="31"/>
      <c r="OZ16" s="38"/>
      <c r="PA16" s="32"/>
      <c r="PB16" s="31"/>
      <c r="PC16" s="38"/>
      <c r="PD16" s="32"/>
      <c r="PE16" s="31"/>
      <c r="PF16" s="38"/>
      <c r="PG16" s="32"/>
      <c r="PH16" s="31"/>
      <c r="PI16" s="38"/>
      <c r="PJ16" s="32"/>
      <c r="PK16" s="31"/>
      <c r="PL16" s="38"/>
      <c r="PM16" s="32"/>
      <c r="PN16" s="31"/>
      <c r="PO16" s="38"/>
      <c r="PP16" s="32"/>
      <c r="PQ16" s="31"/>
      <c r="PR16" s="38"/>
      <c r="PS16" s="32"/>
      <c r="PT16" s="31"/>
      <c r="PU16" s="38"/>
      <c r="PV16" s="32"/>
      <c r="PW16" s="31"/>
      <c r="PX16" s="38"/>
      <c r="PY16" s="32"/>
      <c r="PZ16" s="31"/>
      <c r="QA16" s="38"/>
      <c r="QB16" s="32"/>
      <c r="QC16" s="31"/>
      <c r="QD16" s="38"/>
      <c r="QE16" s="32"/>
      <c r="QF16" s="31"/>
      <c r="QG16" s="38"/>
      <c r="QH16" s="32"/>
      <c r="QI16" s="31"/>
      <c r="QJ16" s="38"/>
      <c r="QK16" s="32"/>
      <c r="QL16" s="31"/>
      <c r="QM16" s="38"/>
      <c r="QN16" s="32"/>
      <c r="QO16" s="31"/>
      <c r="QP16" s="38"/>
      <c r="QQ16" s="32"/>
      <c r="QR16" s="31"/>
      <c r="QS16" s="38"/>
      <c r="QT16" s="32"/>
      <c r="QU16" s="31"/>
      <c r="QV16" s="38"/>
      <c r="QW16" s="32"/>
      <c r="QX16" s="31"/>
      <c r="QY16" s="38"/>
      <c r="QZ16" s="32"/>
      <c r="RA16" s="31"/>
      <c r="RB16" s="38"/>
      <c r="RC16" s="32"/>
      <c r="RD16" s="31"/>
      <c r="RE16" s="38"/>
      <c r="RF16" s="32"/>
      <c r="RG16" s="31"/>
      <c r="RH16" s="38"/>
      <c r="RI16" s="32"/>
      <c r="RJ16" s="31"/>
      <c r="RK16" s="38"/>
      <c r="RL16" s="32"/>
      <c r="RM16" s="31"/>
      <c r="RN16" s="38"/>
      <c r="RO16" s="32"/>
      <c r="RP16" s="31"/>
      <c r="RQ16" s="38"/>
      <c r="RR16" s="32"/>
      <c r="RS16" s="31"/>
      <c r="RT16" s="38"/>
      <c r="RU16" s="32"/>
      <c r="RV16" s="31"/>
      <c r="RW16" s="38"/>
      <c r="RX16" s="32"/>
      <c r="RY16" s="31"/>
      <c r="RZ16" s="38"/>
      <c r="SA16" s="32"/>
      <c r="SB16" s="31"/>
      <c r="SC16" s="38"/>
      <c r="SD16" s="32"/>
      <c r="SE16" s="31"/>
      <c r="SF16" s="38"/>
      <c r="SG16" s="32"/>
      <c r="SH16" s="31"/>
      <c r="SI16" s="38"/>
      <c r="SJ16" s="32"/>
      <c r="SK16" s="31"/>
      <c r="SL16" s="38"/>
      <c r="SM16" s="32"/>
      <c r="SN16" s="31"/>
      <c r="SO16" s="38"/>
      <c r="SP16" s="32"/>
      <c r="SQ16" s="31"/>
      <c r="SR16" s="38"/>
      <c r="SS16" s="32"/>
      <c r="ST16" s="31"/>
      <c r="SU16" s="38"/>
      <c r="SV16" s="32"/>
      <c r="SW16" s="31"/>
      <c r="SX16" s="38"/>
      <c r="SY16" s="32"/>
      <c r="SZ16" s="31"/>
      <c r="TA16" s="38"/>
      <c r="TB16" s="32"/>
      <c r="TC16" s="31"/>
      <c r="TD16" s="38"/>
      <c r="TE16" s="32"/>
      <c r="TF16" s="31"/>
      <c r="TG16" s="38"/>
      <c r="TH16" s="32"/>
      <c r="TI16" s="31"/>
      <c r="TJ16" s="38"/>
      <c r="TK16" s="32"/>
      <c r="TL16" s="31"/>
      <c r="TM16" s="38"/>
      <c r="TN16" s="32"/>
      <c r="TO16" s="31"/>
      <c r="TP16" s="38"/>
      <c r="TQ16" s="32"/>
      <c r="TR16" s="31"/>
      <c r="TS16" s="38"/>
      <c r="TT16" s="32"/>
      <c r="TU16" s="31"/>
      <c r="TV16" s="38"/>
      <c r="TW16" s="32"/>
      <c r="TX16" s="31"/>
      <c r="TY16" s="38"/>
      <c r="TZ16" s="32"/>
      <c r="UA16" s="31"/>
      <c r="UB16" s="38"/>
      <c r="UC16" s="32"/>
      <c r="UD16" s="31"/>
      <c r="UE16" s="38"/>
      <c r="UF16" s="32"/>
      <c r="UG16" s="31"/>
      <c r="UH16" s="38"/>
      <c r="UI16" s="32"/>
      <c r="UJ16" s="31"/>
      <c r="UK16" s="38"/>
      <c r="UL16" s="32"/>
      <c r="UM16" s="31"/>
      <c r="UN16" s="38"/>
      <c r="UO16" s="32"/>
      <c r="UP16" s="31"/>
      <c r="UQ16" s="38"/>
      <c r="UR16" s="32"/>
      <c r="US16" s="31"/>
      <c r="UT16" s="38"/>
      <c r="UU16" s="32"/>
      <c r="UV16" s="31"/>
      <c r="UW16" s="38"/>
      <c r="UX16" s="32"/>
      <c r="UY16" s="31"/>
      <c r="UZ16" s="38"/>
      <c r="VA16" s="32"/>
      <c r="VB16" s="31"/>
      <c r="VC16" s="38"/>
      <c r="VD16" s="32"/>
      <c r="VE16" s="31"/>
      <c r="VF16" s="38"/>
      <c r="VG16" s="32"/>
      <c r="VH16" s="31"/>
      <c r="VI16" s="38"/>
      <c r="VJ16" s="32"/>
      <c r="VK16" s="31"/>
      <c r="VL16" s="38"/>
      <c r="VM16" s="32"/>
      <c r="VN16" s="31"/>
      <c r="VO16" s="38"/>
      <c r="VP16" s="32"/>
      <c r="VQ16" s="31"/>
      <c r="VR16" s="38"/>
      <c r="VS16" s="32"/>
      <c r="VT16" s="31"/>
      <c r="VU16" s="38"/>
      <c r="VV16" s="32"/>
      <c r="VW16" s="31"/>
      <c r="VX16" s="38"/>
      <c r="VY16" s="32"/>
      <c r="VZ16" s="31"/>
      <c r="WA16" s="38"/>
      <c r="WB16" s="32"/>
      <c r="WC16" s="31"/>
      <c r="WD16" s="38"/>
      <c r="WE16" s="32"/>
      <c r="WF16" s="31"/>
      <c r="WG16" s="38"/>
      <c r="WH16" s="32"/>
      <c r="WI16" s="31"/>
      <c r="WJ16" s="38"/>
      <c r="WK16" s="32"/>
      <c r="WL16" s="31"/>
      <c r="WM16" s="38"/>
      <c r="WN16" s="32"/>
      <c r="WO16" s="31"/>
      <c r="WP16" s="38"/>
      <c r="WQ16" s="32"/>
      <c r="WR16" s="31"/>
      <c r="WS16" s="38"/>
      <c r="WT16" s="32"/>
      <c r="WU16" s="31"/>
      <c r="WV16" s="38"/>
      <c r="WW16" s="32"/>
      <c r="WX16" s="31"/>
      <c r="WY16" s="38"/>
      <c r="WZ16" s="32"/>
      <c r="XA16" s="31"/>
      <c r="XB16" s="38"/>
      <c r="XC16" s="32"/>
      <c r="XD16" s="31"/>
      <c r="XE16" s="38"/>
      <c r="XF16" s="32"/>
      <c r="XG16" s="31"/>
      <c r="XH16" s="38"/>
      <c r="XI16" s="32"/>
      <c r="XJ16" s="31"/>
      <c r="XK16" s="38"/>
      <c r="XL16" s="32"/>
      <c r="XM16" s="31"/>
      <c r="XN16" s="38"/>
      <c r="XO16" s="32"/>
      <c r="XP16" s="31"/>
      <c r="XQ16" s="38"/>
      <c r="XR16" s="32"/>
      <c r="XS16" s="31"/>
      <c r="XT16" s="38"/>
      <c r="XU16" s="32"/>
      <c r="XV16" s="31"/>
      <c r="XW16" s="38"/>
      <c r="XX16" s="32"/>
      <c r="XY16" s="31"/>
      <c r="XZ16" s="38"/>
      <c r="YA16" s="32"/>
      <c r="YB16" s="31"/>
      <c r="YC16" s="38"/>
      <c r="YD16" s="32"/>
      <c r="YE16" s="31"/>
      <c r="YF16" s="38"/>
      <c r="YG16" s="32"/>
      <c r="YH16" s="31"/>
      <c r="YI16" s="38"/>
      <c r="YJ16" s="32"/>
      <c r="YK16" s="31"/>
      <c r="YL16" s="38"/>
      <c r="YM16" s="32"/>
      <c r="YN16" s="31"/>
      <c r="YO16" s="38"/>
      <c r="YP16" s="32"/>
      <c r="YQ16" s="31"/>
      <c r="YR16" s="38"/>
      <c r="YS16" s="32"/>
      <c r="YT16" s="31"/>
      <c r="YU16" s="38"/>
      <c r="YV16" s="32"/>
      <c r="YW16" s="31"/>
      <c r="YX16" s="38"/>
      <c r="YY16" s="32"/>
      <c r="YZ16" s="31"/>
      <c r="ZA16" s="38"/>
      <c r="ZB16" s="32"/>
      <c r="ZC16" s="31"/>
      <c r="ZD16" s="38"/>
      <c r="ZE16" s="32"/>
      <c r="ZF16" s="31"/>
      <c r="ZG16" s="38"/>
      <c r="ZH16" s="32"/>
      <c r="ZI16" s="31"/>
      <c r="ZJ16" s="38"/>
      <c r="ZK16" s="32"/>
      <c r="ZL16" s="31"/>
      <c r="ZM16" s="38"/>
      <c r="ZN16" s="32"/>
      <c r="ZO16" s="31"/>
      <c r="ZP16" s="38"/>
      <c r="ZQ16" s="32"/>
      <c r="ZR16" s="31"/>
      <c r="ZS16" s="38"/>
      <c r="ZT16" s="32"/>
      <c r="ZU16" s="31"/>
      <c r="ZV16" s="38"/>
      <c r="ZW16" s="32"/>
      <c r="ZX16" s="31"/>
      <c r="ZY16" s="38"/>
      <c r="ZZ16" s="32"/>
      <c r="AAA16" s="31"/>
      <c r="AAB16" s="38"/>
      <c r="AAC16" s="32"/>
      <c r="AAD16" s="31"/>
      <c r="AAE16" s="38"/>
      <c r="AAF16" s="32"/>
      <c r="AAG16" s="31"/>
      <c r="AAH16" s="38"/>
      <c r="AAI16" s="32"/>
      <c r="AAJ16" s="31"/>
      <c r="AAK16" s="38"/>
      <c r="AAL16" s="32"/>
      <c r="AAM16" s="31"/>
      <c r="AAN16" s="38"/>
      <c r="AAO16" s="32"/>
      <c r="AAP16" s="31"/>
      <c r="AAQ16" s="38"/>
      <c r="AAR16" s="32"/>
      <c r="AAS16" s="31"/>
      <c r="AAT16" s="38"/>
      <c r="AAU16" s="32"/>
      <c r="AAV16" s="31"/>
      <c r="AAW16" s="38"/>
      <c r="AAX16" s="32"/>
      <c r="AAY16" s="31"/>
      <c r="AAZ16" s="38"/>
      <c r="ABA16" s="32"/>
      <c r="ABB16" s="31"/>
      <c r="ABC16" s="38"/>
      <c r="ABD16" s="32"/>
      <c r="ABE16" s="31"/>
      <c r="ABF16" s="38"/>
      <c r="ABG16" s="32"/>
      <c r="ABH16" s="31"/>
      <c r="ABI16" s="38"/>
      <c r="ABJ16" s="32"/>
      <c r="ABK16" s="31"/>
      <c r="ABL16" s="38"/>
      <c r="ABM16" s="32"/>
      <c r="ABN16" s="31"/>
      <c r="ABO16" s="38"/>
      <c r="ABP16" s="32"/>
      <c r="ABQ16" s="31"/>
      <c r="ABR16" s="38"/>
      <c r="ABS16" s="32"/>
      <c r="ABT16" s="31"/>
      <c r="ABU16" s="38"/>
      <c r="ABV16" s="32"/>
      <c r="ABW16" s="31"/>
      <c r="ABX16" s="38"/>
      <c r="ABY16" s="32"/>
      <c r="ABZ16" s="31"/>
      <c r="ACA16" s="38"/>
      <c r="ACB16" s="32"/>
      <c r="ACC16" s="31"/>
      <c r="ACD16" s="38"/>
      <c r="ACE16" s="32"/>
      <c r="ACF16" s="31"/>
      <c r="ACG16" s="38"/>
      <c r="ACH16" s="32"/>
      <c r="ACI16" s="31"/>
      <c r="ACJ16" s="38"/>
      <c r="ACK16" s="32"/>
    </row>
    <row r="17" spans="1:765" ht="14.45" customHeight="1" x14ac:dyDescent="0.25">
      <c r="B17" s="127"/>
      <c r="E17" s="116"/>
      <c r="F17" s="116"/>
      <c r="G17" s="128"/>
      <c r="H17" s="128"/>
      <c r="J17" s="15">
        <f t="shared" si="36"/>
        <v>45305</v>
      </c>
      <c r="K17" s="30">
        <f ca="1">IFERROR(OFFSET(Bdd!$AB$3,MOD(J17+1,14),$F$26),"")</f>
        <v>0</v>
      </c>
      <c r="L17" s="29"/>
      <c r="M17" s="13">
        <f t="shared" si="12"/>
        <v>45336</v>
      </c>
      <c r="N17" s="30" t="str">
        <f ca="1">IFERROR(OFFSET(Bdd!$AB$3,MOD(M17+1,14),$F$26),"")</f>
        <v>M</v>
      </c>
      <c r="O17" s="29"/>
      <c r="P17" s="13">
        <f t="shared" si="13"/>
        <v>45365</v>
      </c>
      <c r="Q17" s="30" t="str">
        <f ca="1">IFERROR(OFFSET(Bdd!$AB$3,MOD(P17+1,14),$F$26),"")</f>
        <v>M</v>
      </c>
      <c r="R17" s="29"/>
      <c r="S17" s="13">
        <f t="shared" si="14"/>
        <v>45396</v>
      </c>
      <c r="T17" s="30">
        <f ca="1">IFERROR(OFFSET(Bdd!$AB$3,MOD(S17+1,14),$F$26),"")</f>
        <v>0</v>
      </c>
      <c r="U17" s="29"/>
      <c r="V17" s="13">
        <f t="shared" si="34"/>
        <v>45426</v>
      </c>
      <c r="W17" s="30" t="str">
        <f ca="1">IFERROR(OFFSET(Bdd!$AB$3,MOD(V17+1,14),$F$26),"")</f>
        <v>AM</v>
      </c>
      <c r="X17" s="29"/>
      <c r="Y17" s="13">
        <f t="shared" si="15"/>
        <v>45457</v>
      </c>
      <c r="Z17" s="30" t="str">
        <f ca="1">IFERROR(OFFSET(Bdd!$AB$3,MOD(Y17+1,14),$F$26),"")</f>
        <v>AM</v>
      </c>
      <c r="AA17" s="29"/>
      <c r="AB17" s="13">
        <f t="shared" si="16"/>
        <v>45487</v>
      </c>
      <c r="AC17" s="30">
        <f ca="1">IFERROR(OFFSET(Bdd!$AB$3,MOD(AB17+1,14),$F$26),"")</f>
        <v>0</v>
      </c>
      <c r="AD17" s="29"/>
      <c r="AE17" s="13">
        <f t="shared" si="17"/>
        <v>45518</v>
      </c>
      <c r="AF17" s="30" t="str">
        <f ca="1">IFERROR(OFFSET(Bdd!$AB$3,MOD(AE17+1,14),$F$26),"")</f>
        <v>M</v>
      </c>
      <c r="AG17" s="29">
        <v>0</v>
      </c>
      <c r="AH17" s="13">
        <f t="shared" si="18"/>
        <v>45549</v>
      </c>
      <c r="AI17" s="30">
        <f ca="1">IFERROR(OFFSET(Bdd!$AB$3,MOD(AH17+1,14),$F$26),"")</f>
        <v>0</v>
      </c>
      <c r="AJ17" s="29">
        <v>0</v>
      </c>
      <c r="AK17" s="13">
        <f t="shared" si="19"/>
        <v>45579</v>
      </c>
      <c r="AL17" s="30" t="str">
        <f ca="1">IFERROR(OFFSET(Bdd!$AB$3,MOD(AK17+1,14),$F$26),"")</f>
        <v>AM</v>
      </c>
      <c r="AM17" s="29">
        <v>0</v>
      </c>
      <c r="AN17" s="13">
        <f t="shared" si="20"/>
        <v>45610</v>
      </c>
      <c r="AO17" s="30" t="str">
        <f ca="1">IFERROR(OFFSET(Bdd!$AB$3,MOD(AN17+1,14),$F$26),"")</f>
        <v>AM</v>
      </c>
      <c r="AP17" s="29">
        <v>0</v>
      </c>
      <c r="AQ17" s="13">
        <f t="shared" si="21"/>
        <v>45640</v>
      </c>
      <c r="AR17" s="30">
        <f ca="1">IFERROR(OFFSET(Bdd!$AB$3,MOD(AQ17+1,14),$F$26),"")</f>
        <v>0</v>
      </c>
      <c r="AS17" s="14">
        <v>0</v>
      </c>
      <c r="AT17" s="13">
        <f t="shared" si="22"/>
        <v>45671</v>
      </c>
      <c r="AU17" s="30" t="str">
        <f ca="1">IFERROR(OFFSET(Bdd!$AB$3,MOD(AT17+1,14),$F$26),"")</f>
        <v>M</v>
      </c>
      <c r="AV17" s="29">
        <v>0</v>
      </c>
      <c r="AW17" s="13">
        <f t="shared" si="35"/>
        <v>45702</v>
      </c>
      <c r="AX17" s="30" t="str">
        <f ca="1">IFERROR(OFFSET(Bdd!$AB$3,MOD(AW17+1,14),$F$26),"")</f>
        <v>M</v>
      </c>
      <c r="AY17" s="29">
        <v>0</v>
      </c>
      <c r="AZ17" s="13">
        <f t="shared" si="24"/>
        <v>45730</v>
      </c>
      <c r="BA17" s="30" t="str">
        <f ca="1">IFERROR(OFFSET(Bdd!$AB$3,MOD(AZ17+1,14),$F$26),"")</f>
        <v>M</v>
      </c>
      <c r="BB17" s="29">
        <v>0</v>
      </c>
      <c r="BC17" s="13">
        <f t="shared" si="25"/>
        <v>45761</v>
      </c>
      <c r="BD17" s="30" t="str">
        <f ca="1">IFERROR(OFFSET(Bdd!$AB$3,MOD(BC17+1,14),$F$26),"")</f>
        <v>AM</v>
      </c>
      <c r="BE17" s="29">
        <v>0</v>
      </c>
      <c r="BF17" s="13">
        <f t="shared" si="26"/>
        <v>45791</v>
      </c>
      <c r="BG17" s="30" t="str">
        <f ca="1">IFERROR(OFFSET(Bdd!$AB$3,MOD(BF17+1,14),$F$26),"")</f>
        <v>AM</v>
      </c>
      <c r="BH17" s="29">
        <v>0</v>
      </c>
      <c r="BI17" s="13">
        <f t="shared" si="27"/>
        <v>45822</v>
      </c>
      <c r="BJ17" s="30">
        <f ca="1">IFERROR(OFFSET(Bdd!$AB$3,MOD(BI17+1,14),$F$26),"")</f>
        <v>0</v>
      </c>
      <c r="BK17" s="29">
        <v>0</v>
      </c>
      <c r="BL17" s="13">
        <f t="shared" si="28"/>
        <v>45852</v>
      </c>
      <c r="BM17" s="30" t="str">
        <f ca="1">IFERROR(OFFSET(Bdd!$AB$3,MOD(BL17+1,14),$F$26),"")</f>
        <v>M</v>
      </c>
      <c r="BN17" s="29">
        <v>0</v>
      </c>
      <c r="BO17" s="13">
        <f t="shared" si="29"/>
        <v>45883</v>
      </c>
      <c r="BP17" s="30" t="str">
        <f ca="1">IFERROR(OFFSET(Bdd!$AB$3,MOD(BO17+1,14),$F$26),"")</f>
        <v>M</v>
      </c>
      <c r="BQ17" s="29">
        <v>0</v>
      </c>
      <c r="BR17" s="13">
        <f t="shared" si="30"/>
        <v>45914</v>
      </c>
      <c r="BS17" s="30">
        <f ca="1">IFERROR(OFFSET(Bdd!$AB$3,MOD(BR17+1,14),$F$26),"")</f>
        <v>0</v>
      </c>
      <c r="BT17" s="29">
        <v>0</v>
      </c>
      <c r="BU17" s="13">
        <f t="shared" si="31"/>
        <v>45944</v>
      </c>
      <c r="BV17" s="30" t="str">
        <f ca="1">IFERROR(OFFSET(Bdd!$AB$3,MOD(BU17+1,14),$F$26),"")</f>
        <v>AM</v>
      </c>
      <c r="BW17" s="29">
        <v>0</v>
      </c>
      <c r="BX17" s="13">
        <f t="shared" si="32"/>
        <v>45975</v>
      </c>
      <c r="BY17" s="30" t="str">
        <f ca="1">IFERROR(OFFSET(Bdd!$AB$3,MOD(BX17+1,14),$F$26),"")</f>
        <v>AM</v>
      </c>
      <c r="BZ17" s="29">
        <v>0</v>
      </c>
      <c r="CA17" s="13">
        <f t="shared" si="33"/>
        <v>46005</v>
      </c>
      <c r="CB17" s="30">
        <f ca="1">IFERROR(OFFSET(Bdd!$AB$3,MOD(CA17+1,14),$F$26),"")</f>
        <v>0</v>
      </c>
      <c r="CC17" s="14">
        <v>0</v>
      </c>
      <c r="CD17" s="31"/>
      <c r="CE17" s="38"/>
      <c r="CF17" s="32"/>
      <c r="CG17" s="31"/>
      <c r="CH17" s="38"/>
      <c r="CI17" s="32"/>
      <c r="CJ17" s="31"/>
      <c r="CK17" s="38"/>
      <c r="CL17" s="32"/>
      <c r="CM17" s="31"/>
      <c r="CN17" s="38"/>
      <c r="CO17" s="32"/>
      <c r="CP17" s="31"/>
      <c r="CQ17" s="38"/>
      <c r="CR17" s="32"/>
      <c r="CS17" s="31"/>
      <c r="CT17" s="38"/>
      <c r="CU17" s="32"/>
      <c r="CV17" s="31"/>
      <c r="CW17" s="38"/>
      <c r="CX17" s="32"/>
      <c r="CY17" s="31"/>
      <c r="CZ17" s="38"/>
      <c r="DA17" s="32"/>
      <c r="DB17" s="31"/>
      <c r="DC17" s="38"/>
      <c r="DD17" s="32"/>
      <c r="DE17" s="31"/>
      <c r="DF17" s="38"/>
      <c r="DG17" s="32"/>
      <c r="DH17" s="31"/>
      <c r="DI17" s="38"/>
      <c r="DJ17" s="32"/>
      <c r="DK17" s="31"/>
      <c r="DL17" s="38"/>
      <c r="DM17" s="32"/>
      <c r="DN17" s="31"/>
      <c r="DO17" s="38"/>
      <c r="DP17" s="32"/>
      <c r="DQ17" s="31"/>
      <c r="DR17" s="38"/>
      <c r="DS17" s="32"/>
      <c r="DT17" s="31"/>
      <c r="DU17" s="38"/>
      <c r="DV17" s="32"/>
      <c r="DW17" s="31"/>
      <c r="DX17" s="38"/>
      <c r="DY17" s="32"/>
      <c r="DZ17" s="31"/>
      <c r="EA17" s="38"/>
      <c r="EB17" s="32"/>
      <c r="EC17" s="31"/>
      <c r="ED17" s="38"/>
      <c r="EE17" s="32"/>
      <c r="EF17" s="31"/>
      <c r="EG17" s="38"/>
      <c r="EH17" s="32"/>
      <c r="EI17" s="31"/>
      <c r="EJ17" s="38"/>
      <c r="EK17" s="32"/>
      <c r="EL17" s="31"/>
      <c r="EM17" s="38"/>
      <c r="EN17" s="32"/>
      <c r="EO17" s="31"/>
      <c r="EP17" s="38"/>
      <c r="EQ17" s="32"/>
      <c r="ER17" s="31"/>
      <c r="ES17" s="38"/>
      <c r="ET17" s="32"/>
      <c r="EU17" s="31"/>
      <c r="EV17" s="38"/>
      <c r="EW17" s="32"/>
      <c r="EX17" s="31"/>
      <c r="EY17" s="38"/>
      <c r="EZ17" s="32"/>
      <c r="FA17" s="31"/>
      <c r="FB17" s="38"/>
      <c r="FC17" s="32"/>
      <c r="FD17" s="31"/>
      <c r="FE17" s="38"/>
      <c r="FF17" s="32"/>
      <c r="FG17" s="31"/>
      <c r="FH17" s="38"/>
      <c r="FI17" s="32"/>
      <c r="FJ17" s="31"/>
      <c r="FK17" s="38"/>
      <c r="FL17" s="32"/>
      <c r="FM17" s="31"/>
      <c r="FN17" s="38"/>
      <c r="FO17" s="32"/>
      <c r="FP17" s="31"/>
      <c r="FQ17" s="38"/>
      <c r="FR17" s="32"/>
      <c r="FS17" s="31"/>
      <c r="FT17" s="38"/>
      <c r="FU17" s="32"/>
      <c r="FV17" s="31"/>
      <c r="FW17" s="38"/>
      <c r="FX17" s="32"/>
      <c r="FY17" s="31"/>
      <c r="FZ17" s="38"/>
      <c r="GA17" s="32"/>
      <c r="GB17" s="31"/>
      <c r="GC17" s="38"/>
      <c r="GD17" s="32"/>
      <c r="GE17" s="31"/>
      <c r="GF17" s="38"/>
      <c r="GG17" s="32"/>
      <c r="GH17" s="31"/>
      <c r="GI17" s="38"/>
      <c r="GJ17" s="32"/>
      <c r="GK17" s="31"/>
      <c r="GL17" s="38"/>
      <c r="GM17" s="32"/>
      <c r="GN17" s="31"/>
      <c r="GO17" s="38"/>
      <c r="GP17" s="32"/>
      <c r="GQ17" s="31"/>
      <c r="GR17" s="38"/>
      <c r="GS17" s="32"/>
      <c r="GT17" s="31"/>
      <c r="GU17" s="38"/>
      <c r="GV17" s="32"/>
      <c r="GW17" s="31"/>
      <c r="GX17" s="38"/>
      <c r="GY17" s="32"/>
      <c r="GZ17" s="31"/>
      <c r="HA17" s="38"/>
      <c r="HB17" s="32"/>
      <c r="HC17" s="31"/>
      <c r="HD17" s="38"/>
      <c r="HE17" s="32"/>
      <c r="HF17" s="31"/>
      <c r="HG17" s="38"/>
      <c r="HH17" s="32"/>
      <c r="HI17" s="31"/>
      <c r="HJ17" s="38"/>
      <c r="HK17" s="32"/>
      <c r="HL17" s="31"/>
      <c r="HM17" s="38"/>
      <c r="HN17" s="32"/>
      <c r="HO17" s="31"/>
      <c r="HP17" s="38"/>
      <c r="HQ17" s="32"/>
      <c r="HR17" s="31"/>
      <c r="HS17" s="38"/>
      <c r="HT17" s="32"/>
      <c r="HU17" s="31"/>
      <c r="HV17" s="38"/>
      <c r="HW17" s="32"/>
      <c r="HX17" s="31"/>
      <c r="HY17" s="38"/>
      <c r="HZ17" s="32"/>
      <c r="IA17" s="31"/>
      <c r="IB17" s="38"/>
      <c r="IC17" s="32"/>
      <c r="ID17" s="31"/>
      <c r="IE17" s="38"/>
      <c r="IF17" s="32"/>
      <c r="IG17" s="31"/>
      <c r="IH17" s="38"/>
      <c r="II17" s="32"/>
      <c r="IJ17" s="31"/>
      <c r="IK17" s="38"/>
      <c r="IL17" s="32"/>
      <c r="IM17" s="31"/>
      <c r="IN17" s="38"/>
      <c r="IO17" s="32"/>
      <c r="IP17" s="31"/>
      <c r="IQ17" s="38"/>
      <c r="IR17" s="32"/>
      <c r="IS17" s="31"/>
      <c r="IT17" s="38"/>
      <c r="IU17" s="32"/>
      <c r="IV17" s="31"/>
      <c r="IW17" s="38"/>
      <c r="IX17" s="32"/>
      <c r="IY17" s="31"/>
      <c r="IZ17" s="38"/>
      <c r="JA17" s="32"/>
      <c r="JB17" s="31"/>
      <c r="JC17" s="38"/>
      <c r="JD17" s="32"/>
      <c r="JE17" s="31"/>
      <c r="JF17" s="38"/>
      <c r="JG17" s="32"/>
      <c r="JH17" s="31"/>
      <c r="JI17" s="38"/>
      <c r="JJ17" s="32"/>
      <c r="JK17" s="31"/>
      <c r="JL17" s="38"/>
      <c r="JM17" s="32"/>
      <c r="JN17" s="31"/>
      <c r="JO17" s="38"/>
      <c r="JP17" s="32"/>
      <c r="JQ17" s="31"/>
      <c r="JR17" s="38"/>
      <c r="JS17" s="32"/>
      <c r="JT17" s="31"/>
      <c r="JU17" s="38"/>
      <c r="JV17" s="32"/>
      <c r="JW17" s="31"/>
      <c r="JX17" s="38"/>
      <c r="JY17" s="32"/>
      <c r="JZ17" s="31"/>
      <c r="KA17" s="38"/>
      <c r="KB17" s="32"/>
      <c r="KC17" s="31"/>
      <c r="KD17" s="38"/>
      <c r="KE17" s="32"/>
      <c r="KF17" s="31"/>
      <c r="KG17" s="38"/>
      <c r="KH17" s="32"/>
      <c r="KI17" s="31"/>
      <c r="KJ17" s="38"/>
      <c r="KK17" s="32"/>
      <c r="KL17" s="31"/>
      <c r="KM17" s="38"/>
      <c r="KN17" s="32"/>
      <c r="KO17" s="31"/>
      <c r="KP17" s="38"/>
      <c r="KQ17" s="32"/>
      <c r="KR17" s="31"/>
      <c r="KS17" s="38"/>
      <c r="KT17" s="32"/>
      <c r="KU17" s="31"/>
      <c r="KV17" s="38"/>
      <c r="KW17" s="32"/>
      <c r="KX17" s="31"/>
      <c r="KY17" s="38"/>
      <c r="KZ17" s="32"/>
      <c r="LA17" s="31"/>
      <c r="LB17" s="38"/>
      <c r="LC17" s="32"/>
      <c r="LD17" s="31"/>
      <c r="LE17" s="38"/>
      <c r="LF17" s="32"/>
      <c r="LG17" s="31"/>
      <c r="LH17" s="38"/>
      <c r="LI17" s="32"/>
      <c r="LJ17" s="31"/>
      <c r="LK17" s="38"/>
      <c r="LL17" s="32"/>
      <c r="LM17" s="31"/>
      <c r="LN17" s="38"/>
      <c r="LO17" s="32"/>
      <c r="LP17" s="31"/>
      <c r="LQ17" s="38"/>
      <c r="LR17" s="32"/>
      <c r="LS17" s="31"/>
      <c r="LT17" s="38"/>
      <c r="LU17" s="32"/>
      <c r="LV17" s="31"/>
      <c r="LW17" s="38"/>
      <c r="LX17" s="32"/>
      <c r="LY17" s="31"/>
      <c r="LZ17" s="38"/>
      <c r="MA17" s="32"/>
      <c r="MB17" s="31"/>
      <c r="MC17" s="38"/>
      <c r="MD17" s="32"/>
      <c r="ME17" s="31"/>
      <c r="MF17" s="38"/>
      <c r="MG17" s="32"/>
      <c r="MH17" s="31"/>
      <c r="MI17" s="38"/>
      <c r="MJ17" s="32"/>
      <c r="MK17" s="31"/>
      <c r="ML17" s="38"/>
      <c r="MM17" s="32"/>
      <c r="MN17" s="31"/>
      <c r="MO17" s="38"/>
      <c r="MP17" s="32"/>
      <c r="MQ17" s="31"/>
      <c r="MR17" s="38"/>
      <c r="MS17" s="32"/>
      <c r="MT17" s="31"/>
      <c r="MU17" s="38"/>
      <c r="MV17" s="32"/>
      <c r="MW17" s="31"/>
      <c r="MX17" s="38"/>
      <c r="MY17" s="32"/>
      <c r="MZ17" s="31"/>
      <c r="NA17" s="38"/>
      <c r="NB17" s="32"/>
      <c r="NC17" s="31"/>
      <c r="ND17" s="38"/>
      <c r="NE17" s="32"/>
      <c r="NF17" s="31"/>
      <c r="NG17" s="38"/>
      <c r="NH17" s="32"/>
      <c r="NI17" s="31"/>
      <c r="NJ17" s="38"/>
      <c r="NK17" s="32"/>
      <c r="NL17" s="31"/>
      <c r="NM17" s="38"/>
      <c r="NN17" s="32"/>
      <c r="NO17" s="31"/>
      <c r="NP17" s="38"/>
      <c r="NQ17" s="32"/>
      <c r="NR17" s="31"/>
      <c r="NS17" s="38"/>
      <c r="NT17" s="32"/>
      <c r="NU17" s="31"/>
      <c r="NV17" s="38"/>
      <c r="NW17" s="32"/>
      <c r="NX17" s="31"/>
      <c r="NY17" s="38"/>
      <c r="NZ17" s="32"/>
      <c r="OA17" s="31"/>
      <c r="OB17" s="38"/>
      <c r="OC17" s="32"/>
      <c r="OD17" s="31"/>
      <c r="OE17" s="38"/>
      <c r="OF17" s="32"/>
      <c r="OG17" s="31"/>
      <c r="OH17" s="38"/>
      <c r="OI17" s="32"/>
      <c r="OJ17" s="31"/>
      <c r="OK17" s="38"/>
      <c r="OL17" s="32"/>
      <c r="OM17" s="31"/>
      <c r="ON17" s="38"/>
      <c r="OO17" s="32"/>
      <c r="OP17" s="31"/>
      <c r="OQ17" s="38"/>
      <c r="OR17" s="32"/>
      <c r="OS17" s="31"/>
      <c r="OT17" s="38"/>
      <c r="OU17" s="32"/>
      <c r="OV17" s="31"/>
      <c r="OW17" s="38"/>
      <c r="OX17" s="32"/>
      <c r="OY17" s="31"/>
      <c r="OZ17" s="38"/>
      <c r="PA17" s="32"/>
      <c r="PB17" s="31"/>
      <c r="PC17" s="38"/>
      <c r="PD17" s="32"/>
      <c r="PE17" s="31"/>
      <c r="PF17" s="38"/>
      <c r="PG17" s="32"/>
      <c r="PH17" s="31"/>
      <c r="PI17" s="38"/>
      <c r="PJ17" s="32"/>
      <c r="PK17" s="31"/>
      <c r="PL17" s="38"/>
      <c r="PM17" s="32"/>
      <c r="PN17" s="31"/>
      <c r="PO17" s="38"/>
      <c r="PP17" s="32"/>
      <c r="PQ17" s="31"/>
      <c r="PR17" s="38"/>
      <c r="PS17" s="32"/>
      <c r="PT17" s="31"/>
      <c r="PU17" s="38"/>
      <c r="PV17" s="32"/>
      <c r="PW17" s="31"/>
      <c r="PX17" s="38"/>
      <c r="PY17" s="32"/>
      <c r="PZ17" s="31"/>
      <c r="QA17" s="38"/>
      <c r="QB17" s="32"/>
      <c r="QC17" s="31"/>
      <c r="QD17" s="38"/>
      <c r="QE17" s="32"/>
      <c r="QF17" s="31"/>
      <c r="QG17" s="38"/>
      <c r="QH17" s="32"/>
      <c r="QI17" s="31"/>
      <c r="QJ17" s="38"/>
      <c r="QK17" s="32"/>
      <c r="QL17" s="31"/>
      <c r="QM17" s="38"/>
      <c r="QN17" s="32"/>
      <c r="QO17" s="31"/>
      <c r="QP17" s="38"/>
      <c r="QQ17" s="32"/>
      <c r="QR17" s="31"/>
      <c r="QS17" s="38"/>
      <c r="QT17" s="32"/>
      <c r="QU17" s="31"/>
      <c r="QV17" s="38"/>
      <c r="QW17" s="32"/>
      <c r="QX17" s="31"/>
      <c r="QY17" s="38"/>
      <c r="QZ17" s="32"/>
      <c r="RA17" s="31"/>
      <c r="RB17" s="38"/>
      <c r="RC17" s="32"/>
      <c r="RD17" s="31"/>
      <c r="RE17" s="38"/>
      <c r="RF17" s="32"/>
      <c r="RG17" s="31"/>
      <c r="RH17" s="38"/>
      <c r="RI17" s="32"/>
      <c r="RJ17" s="31"/>
      <c r="RK17" s="38"/>
      <c r="RL17" s="32"/>
      <c r="RM17" s="31"/>
      <c r="RN17" s="38"/>
      <c r="RO17" s="32"/>
      <c r="RP17" s="31"/>
      <c r="RQ17" s="38"/>
      <c r="RR17" s="32"/>
      <c r="RS17" s="31"/>
      <c r="RT17" s="38"/>
      <c r="RU17" s="32"/>
      <c r="RV17" s="31"/>
      <c r="RW17" s="38"/>
      <c r="RX17" s="32"/>
      <c r="RY17" s="31"/>
      <c r="RZ17" s="38"/>
      <c r="SA17" s="32"/>
      <c r="SB17" s="31"/>
      <c r="SC17" s="38"/>
      <c r="SD17" s="32"/>
      <c r="SE17" s="31"/>
      <c r="SF17" s="38"/>
      <c r="SG17" s="32"/>
      <c r="SH17" s="31"/>
      <c r="SI17" s="38"/>
      <c r="SJ17" s="32"/>
      <c r="SK17" s="31"/>
      <c r="SL17" s="38"/>
      <c r="SM17" s="32"/>
      <c r="SN17" s="31"/>
      <c r="SO17" s="38"/>
      <c r="SP17" s="32"/>
      <c r="SQ17" s="31"/>
      <c r="SR17" s="38"/>
      <c r="SS17" s="32"/>
      <c r="ST17" s="31"/>
      <c r="SU17" s="38"/>
      <c r="SV17" s="32"/>
      <c r="SW17" s="31"/>
      <c r="SX17" s="38"/>
      <c r="SY17" s="32"/>
      <c r="SZ17" s="31"/>
      <c r="TA17" s="38"/>
      <c r="TB17" s="32"/>
      <c r="TC17" s="31"/>
      <c r="TD17" s="38"/>
      <c r="TE17" s="32"/>
      <c r="TF17" s="31"/>
      <c r="TG17" s="38"/>
      <c r="TH17" s="32"/>
      <c r="TI17" s="31"/>
      <c r="TJ17" s="38"/>
      <c r="TK17" s="32"/>
      <c r="TL17" s="31"/>
      <c r="TM17" s="38"/>
      <c r="TN17" s="32"/>
      <c r="TO17" s="31"/>
      <c r="TP17" s="38"/>
      <c r="TQ17" s="32"/>
      <c r="TR17" s="31"/>
      <c r="TS17" s="38"/>
      <c r="TT17" s="32"/>
      <c r="TU17" s="31"/>
      <c r="TV17" s="38"/>
      <c r="TW17" s="32"/>
      <c r="TX17" s="31"/>
      <c r="TY17" s="38"/>
      <c r="TZ17" s="32"/>
      <c r="UA17" s="31"/>
      <c r="UB17" s="38"/>
      <c r="UC17" s="32"/>
      <c r="UD17" s="31"/>
      <c r="UE17" s="38"/>
      <c r="UF17" s="32"/>
      <c r="UG17" s="31"/>
      <c r="UH17" s="38"/>
      <c r="UI17" s="32"/>
      <c r="UJ17" s="31"/>
      <c r="UK17" s="38"/>
      <c r="UL17" s="32"/>
      <c r="UM17" s="31"/>
      <c r="UN17" s="38"/>
      <c r="UO17" s="32"/>
      <c r="UP17" s="31"/>
      <c r="UQ17" s="38"/>
      <c r="UR17" s="32"/>
      <c r="US17" s="31"/>
      <c r="UT17" s="38"/>
      <c r="UU17" s="32"/>
      <c r="UV17" s="31"/>
      <c r="UW17" s="38"/>
      <c r="UX17" s="32"/>
      <c r="UY17" s="31"/>
      <c r="UZ17" s="38"/>
      <c r="VA17" s="32"/>
      <c r="VB17" s="31"/>
      <c r="VC17" s="38"/>
      <c r="VD17" s="32"/>
      <c r="VE17" s="31"/>
      <c r="VF17" s="38"/>
      <c r="VG17" s="32"/>
      <c r="VH17" s="31"/>
      <c r="VI17" s="38"/>
      <c r="VJ17" s="32"/>
      <c r="VK17" s="31"/>
      <c r="VL17" s="38"/>
      <c r="VM17" s="32"/>
      <c r="VN17" s="31"/>
      <c r="VO17" s="38"/>
      <c r="VP17" s="32"/>
      <c r="VQ17" s="31"/>
      <c r="VR17" s="38"/>
      <c r="VS17" s="32"/>
      <c r="VT17" s="31"/>
      <c r="VU17" s="38"/>
      <c r="VV17" s="32"/>
      <c r="VW17" s="31"/>
      <c r="VX17" s="38"/>
      <c r="VY17" s="32"/>
      <c r="VZ17" s="31"/>
      <c r="WA17" s="38"/>
      <c r="WB17" s="32"/>
      <c r="WC17" s="31"/>
      <c r="WD17" s="38"/>
      <c r="WE17" s="32"/>
      <c r="WF17" s="31"/>
      <c r="WG17" s="38"/>
      <c r="WH17" s="32"/>
      <c r="WI17" s="31"/>
      <c r="WJ17" s="38"/>
      <c r="WK17" s="32"/>
      <c r="WL17" s="31"/>
      <c r="WM17" s="38"/>
      <c r="WN17" s="32"/>
      <c r="WO17" s="31"/>
      <c r="WP17" s="38"/>
      <c r="WQ17" s="32"/>
      <c r="WR17" s="31"/>
      <c r="WS17" s="38"/>
      <c r="WT17" s="32"/>
      <c r="WU17" s="31"/>
      <c r="WV17" s="38"/>
      <c r="WW17" s="32"/>
      <c r="WX17" s="31"/>
      <c r="WY17" s="38"/>
      <c r="WZ17" s="32"/>
      <c r="XA17" s="31"/>
      <c r="XB17" s="38"/>
      <c r="XC17" s="32"/>
      <c r="XD17" s="31"/>
      <c r="XE17" s="38"/>
      <c r="XF17" s="32"/>
      <c r="XG17" s="31"/>
      <c r="XH17" s="38"/>
      <c r="XI17" s="32"/>
      <c r="XJ17" s="31"/>
      <c r="XK17" s="38"/>
      <c r="XL17" s="32"/>
      <c r="XM17" s="31"/>
      <c r="XN17" s="38"/>
      <c r="XO17" s="32"/>
      <c r="XP17" s="31"/>
      <c r="XQ17" s="38"/>
      <c r="XR17" s="32"/>
      <c r="XS17" s="31"/>
      <c r="XT17" s="38"/>
      <c r="XU17" s="32"/>
      <c r="XV17" s="31"/>
      <c r="XW17" s="38"/>
      <c r="XX17" s="32"/>
      <c r="XY17" s="31"/>
      <c r="XZ17" s="38"/>
      <c r="YA17" s="32"/>
      <c r="YB17" s="31"/>
      <c r="YC17" s="38"/>
      <c r="YD17" s="32"/>
      <c r="YE17" s="31"/>
      <c r="YF17" s="38"/>
      <c r="YG17" s="32"/>
      <c r="YH17" s="31"/>
      <c r="YI17" s="38"/>
      <c r="YJ17" s="32"/>
      <c r="YK17" s="31"/>
      <c r="YL17" s="38"/>
      <c r="YM17" s="32"/>
      <c r="YN17" s="31"/>
      <c r="YO17" s="38"/>
      <c r="YP17" s="32"/>
      <c r="YQ17" s="31"/>
      <c r="YR17" s="38"/>
      <c r="YS17" s="32"/>
      <c r="YT17" s="31"/>
      <c r="YU17" s="38"/>
      <c r="YV17" s="32"/>
      <c r="YW17" s="31"/>
      <c r="YX17" s="38"/>
      <c r="YY17" s="32"/>
      <c r="YZ17" s="31"/>
      <c r="ZA17" s="38"/>
      <c r="ZB17" s="32"/>
      <c r="ZC17" s="31"/>
      <c r="ZD17" s="38"/>
      <c r="ZE17" s="32"/>
      <c r="ZF17" s="31"/>
      <c r="ZG17" s="38"/>
      <c r="ZH17" s="32"/>
      <c r="ZI17" s="31"/>
      <c r="ZJ17" s="38"/>
      <c r="ZK17" s="32"/>
      <c r="ZL17" s="31"/>
      <c r="ZM17" s="38"/>
      <c r="ZN17" s="32"/>
      <c r="ZO17" s="31"/>
      <c r="ZP17" s="38"/>
      <c r="ZQ17" s="32"/>
      <c r="ZR17" s="31"/>
      <c r="ZS17" s="38"/>
      <c r="ZT17" s="32"/>
      <c r="ZU17" s="31"/>
      <c r="ZV17" s="38"/>
      <c r="ZW17" s="32"/>
      <c r="ZX17" s="31"/>
      <c r="ZY17" s="38"/>
      <c r="ZZ17" s="32"/>
      <c r="AAA17" s="31"/>
      <c r="AAB17" s="38"/>
      <c r="AAC17" s="32"/>
      <c r="AAD17" s="31"/>
      <c r="AAE17" s="38"/>
      <c r="AAF17" s="32"/>
      <c r="AAG17" s="31"/>
      <c r="AAH17" s="38"/>
      <c r="AAI17" s="32"/>
      <c r="AAJ17" s="31"/>
      <c r="AAK17" s="38"/>
      <c r="AAL17" s="32"/>
      <c r="AAM17" s="31"/>
      <c r="AAN17" s="38"/>
      <c r="AAO17" s="32"/>
      <c r="AAP17" s="31"/>
      <c r="AAQ17" s="38"/>
      <c r="AAR17" s="32"/>
      <c r="AAS17" s="31"/>
      <c r="AAT17" s="38"/>
      <c r="AAU17" s="32"/>
      <c r="AAV17" s="31"/>
      <c r="AAW17" s="38"/>
      <c r="AAX17" s="32"/>
      <c r="AAY17" s="31"/>
      <c r="AAZ17" s="38"/>
      <c r="ABA17" s="32"/>
      <c r="ABB17" s="31"/>
      <c r="ABC17" s="38"/>
      <c r="ABD17" s="32"/>
      <c r="ABE17" s="31"/>
      <c r="ABF17" s="38"/>
      <c r="ABG17" s="32"/>
      <c r="ABH17" s="31"/>
      <c r="ABI17" s="38"/>
      <c r="ABJ17" s="32"/>
      <c r="ABK17" s="31"/>
      <c r="ABL17" s="38"/>
      <c r="ABM17" s="32"/>
      <c r="ABN17" s="31"/>
      <c r="ABO17" s="38"/>
      <c r="ABP17" s="32"/>
      <c r="ABQ17" s="31"/>
      <c r="ABR17" s="38"/>
      <c r="ABS17" s="32"/>
      <c r="ABT17" s="31"/>
      <c r="ABU17" s="38"/>
      <c r="ABV17" s="32"/>
      <c r="ABW17" s="31"/>
      <c r="ABX17" s="38"/>
      <c r="ABY17" s="32"/>
      <c r="ABZ17" s="31"/>
      <c r="ACA17" s="38"/>
      <c r="ACB17" s="32"/>
      <c r="ACC17" s="31"/>
      <c r="ACD17" s="38"/>
      <c r="ACE17" s="32"/>
      <c r="ACF17" s="31"/>
      <c r="ACG17" s="38"/>
      <c r="ACH17" s="32"/>
      <c r="ACI17" s="31"/>
      <c r="ACJ17" s="38"/>
      <c r="ACK17" s="32"/>
    </row>
    <row r="18" spans="1:765" ht="14.45" customHeight="1" x14ac:dyDescent="0.25">
      <c r="B18" s="127"/>
      <c r="E18" s="116"/>
      <c r="F18" s="116"/>
      <c r="G18" s="128"/>
      <c r="H18" s="128"/>
      <c r="J18" s="15">
        <f t="shared" si="36"/>
        <v>45306</v>
      </c>
      <c r="K18" s="30" t="str">
        <f ca="1">IFERROR(OFFSET(Bdd!$AB$3,MOD(J18+1,14),$F$26),"")</f>
        <v>M</v>
      </c>
      <c r="L18" s="29"/>
      <c r="M18" s="13">
        <f t="shared" si="12"/>
        <v>45337</v>
      </c>
      <c r="N18" s="30" t="str">
        <f ca="1">IFERROR(OFFSET(Bdd!$AB$3,MOD(M18+1,14),$F$26),"")</f>
        <v>M</v>
      </c>
      <c r="O18" s="29"/>
      <c r="P18" s="13">
        <f t="shared" si="13"/>
        <v>45366</v>
      </c>
      <c r="Q18" s="30" t="str">
        <f ca="1">IFERROR(OFFSET(Bdd!$AB$3,MOD(P18+1,14),$F$26),"")</f>
        <v>M</v>
      </c>
      <c r="R18" s="29"/>
      <c r="S18" s="13">
        <f t="shared" si="14"/>
        <v>45397</v>
      </c>
      <c r="T18" s="30" t="str">
        <f ca="1">IFERROR(OFFSET(Bdd!$AB$3,MOD(S18+1,14),$F$26),"")</f>
        <v>AM</v>
      </c>
      <c r="U18" s="29"/>
      <c r="V18" s="13">
        <f t="shared" si="34"/>
        <v>45427</v>
      </c>
      <c r="W18" s="30" t="str">
        <f ca="1">IFERROR(OFFSET(Bdd!$AB$3,MOD(V18+1,14),$F$26),"")</f>
        <v>AM</v>
      </c>
      <c r="X18" s="29"/>
      <c r="Y18" s="13">
        <f t="shared" si="15"/>
        <v>45458</v>
      </c>
      <c r="Z18" s="30">
        <f ca="1">IFERROR(OFFSET(Bdd!$AB$3,MOD(Y18+1,14),$F$26),"")</f>
        <v>0</v>
      </c>
      <c r="AA18" s="29"/>
      <c r="AB18" s="13">
        <f t="shared" si="16"/>
        <v>45488</v>
      </c>
      <c r="AC18" s="30" t="str">
        <f ca="1">IFERROR(OFFSET(Bdd!$AB$3,MOD(AB18+1,14),$F$26),"")</f>
        <v>M</v>
      </c>
      <c r="AD18" s="29"/>
      <c r="AE18" s="13">
        <f t="shared" si="17"/>
        <v>45519</v>
      </c>
      <c r="AF18" s="30" t="str">
        <f ca="1">IFERROR(OFFSET(Bdd!$AB$3,MOD(AE18+1,14),$F$26),"")</f>
        <v>M</v>
      </c>
      <c r="AG18" s="29">
        <v>0</v>
      </c>
      <c r="AH18" s="13">
        <f t="shared" si="18"/>
        <v>45550</v>
      </c>
      <c r="AI18" s="30">
        <f ca="1">IFERROR(OFFSET(Bdd!$AB$3,MOD(AH18+1,14),$F$26),"")</f>
        <v>0</v>
      </c>
      <c r="AJ18" s="29">
        <v>0</v>
      </c>
      <c r="AK18" s="13">
        <f t="shared" si="19"/>
        <v>45580</v>
      </c>
      <c r="AL18" s="30" t="str">
        <f ca="1">IFERROR(OFFSET(Bdd!$AB$3,MOD(AK18+1,14),$F$26),"")</f>
        <v>AM</v>
      </c>
      <c r="AM18" s="29">
        <v>0</v>
      </c>
      <c r="AN18" s="13">
        <f t="shared" si="20"/>
        <v>45611</v>
      </c>
      <c r="AO18" s="30" t="str">
        <f ca="1">IFERROR(OFFSET(Bdd!$AB$3,MOD(AN18+1,14),$F$26),"")</f>
        <v>AM</v>
      </c>
      <c r="AP18" s="29">
        <v>0</v>
      </c>
      <c r="AQ18" s="13">
        <f t="shared" si="21"/>
        <v>45641</v>
      </c>
      <c r="AR18" s="30">
        <f ca="1">IFERROR(OFFSET(Bdd!$AB$3,MOD(AQ18+1,14),$F$26),"")</f>
        <v>0</v>
      </c>
      <c r="AS18" s="14">
        <v>0</v>
      </c>
      <c r="AT18" s="13">
        <f t="shared" si="22"/>
        <v>45672</v>
      </c>
      <c r="AU18" s="30" t="str">
        <f ca="1">IFERROR(OFFSET(Bdd!$AB$3,MOD(AT18+1,14),$F$26),"")</f>
        <v>M</v>
      </c>
      <c r="AV18" s="29">
        <v>0</v>
      </c>
      <c r="AW18" s="13">
        <f t="shared" si="35"/>
        <v>45703</v>
      </c>
      <c r="AX18" s="30">
        <f ca="1">IFERROR(OFFSET(Bdd!$AB$3,MOD(AW18+1,14),$F$26),"")</f>
        <v>0</v>
      </c>
      <c r="AY18" s="29">
        <v>0</v>
      </c>
      <c r="AZ18" s="13">
        <f t="shared" si="24"/>
        <v>45731</v>
      </c>
      <c r="BA18" s="30">
        <f ca="1">IFERROR(OFFSET(Bdd!$AB$3,MOD(AZ18+1,14),$F$26),"")</f>
        <v>0</v>
      </c>
      <c r="BB18" s="29">
        <v>0</v>
      </c>
      <c r="BC18" s="13">
        <f t="shared" si="25"/>
        <v>45762</v>
      </c>
      <c r="BD18" s="30" t="str">
        <f ca="1">IFERROR(OFFSET(Bdd!$AB$3,MOD(BC18+1,14),$F$26),"")</f>
        <v>AM</v>
      </c>
      <c r="BE18" s="29">
        <v>0</v>
      </c>
      <c r="BF18" s="13">
        <f t="shared" si="26"/>
        <v>45792</v>
      </c>
      <c r="BG18" s="30" t="str">
        <f ca="1">IFERROR(OFFSET(Bdd!$AB$3,MOD(BF18+1,14),$F$26),"")</f>
        <v>AM</v>
      </c>
      <c r="BH18" s="29">
        <v>0</v>
      </c>
      <c r="BI18" s="13">
        <f t="shared" si="27"/>
        <v>45823</v>
      </c>
      <c r="BJ18" s="30">
        <f ca="1">IFERROR(OFFSET(Bdd!$AB$3,MOD(BI18+1,14),$F$26),"")</f>
        <v>0</v>
      </c>
      <c r="BK18" s="29">
        <v>0</v>
      </c>
      <c r="BL18" s="13">
        <f t="shared" si="28"/>
        <v>45853</v>
      </c>
      <c r="BM18" s="30" t="str">
        <f ca="1">IFERROR(OFFSET(Bdd!$AB$3,MOD(BL18+1,14),$F$26),"")</f>
        <v>M</v>
      </c>
      <c r="BN18" s="29">
        <v>0</v>
      </c>
      <c r="BO18" s="13">
        <f t="shared" si="29"/>
        <v>45884</v>
      </c>
      <c r="BP18" s="30" t="str">
        <f ca="1">IFERROR(OFFSET(Bdd!$AB$3,MOD(BO18+1,14),$F$26),"")</f>
        <v>M</v>
      </c>
      <c r="BQ18" s="29">
        <v>0</v>
      </c>
      <c r="BR18" s="13">
        <f t="shared" si="30"/>
        <v>45915</v>
      </c>
      <c r="BS18" s="30" t="str">
        <f ca="1">IFERROR(OFFSET(Bdd!$AB$3,MOD(BR18+1,14),$F$26),"")</f>
        <v>AM</v>
      </c>
      <c r="BT18" s="29">
        <v>0</v>
      </c>
      <c r="BU18" s="13">
        <f t="shared" si="31"/>
        <v>45945</v>
      </c>
      <c r="BV18" s="30" t="str">
        <f ca="1">IFERROR(OFFSET(Bdd!$AB$3,MOD(BU18+1,14),$F$26),"")</f>
        <v>AM</v>
      </c>
      <c r="BW18" s="29">
        <v>0</v>
      </c>
      <c r="BX18" s="13">
        <f t="shared" si="32"/>
        <v>45976</v>
      </c>
      <c r="BY18" s="30">
        <f ca="1">IFERROR(OFFSET(Bdd!$AB$3,MOD(BX18+1,14),$F$26),"")</f>
        <v>0</v>
      </c>
      <c r="BZ18" s="29">
        <v>0</v>
      </c>
      <c r="CA18" s="13">
        <f t="shared" si="33"/>
        <v>46006</v>
      </c>
      <c r="CB18" s="30" t="str">
        <f ca="1">IFERROR(OFFSET(Bdd!$AB$3,MOD(CA18+1,14),$F$26),"")</f>
        <v>M</v>
      </c>
      <c r="CC18" s="14">
        <v>0</v>
      </c>
      <c r="CD18" s="31"/>
      <c r="CE18" s="38"/>
      <c r="CF18" s="32"/>
      <c r="CG18" s="31"/>
      <c r="CH18" s="38"/>
      <c r="CI18" s="32"/>
      <c r="CJ18" s="31"/>
      <c r="CK18" s="38"/>
      <c r="CL18" s="32"/>
      <c r="CM18" s="31"/>
      <c r="CN18" s="38"/>
      <c r="CO18" s="32"/>
      <c r="CP18" s="31"/>
      <c r="CQ18" s="38"/>
      <c r="CR18" s="32"/>
      <c r="CS18" s="31"/>
      <c r="CT18" s="38"/>
      <c r="CU18" s="32"/>
      <c r="CV18" s="31"/>
      <c r="CW18" s="38"/>
      <c r="CX18" s="32"/>
      <c r="CY18" s="31"/>
      <c r="CZ18" s="38"/>
      <c r="DA18" s="32"/>
      <c r="DB18" s="31"/>
      <c r="DC18" s="38"/>
      <c r="DD18" s="32"/>
      <c r="DE18" s="31"/>
      <c r="DF18" s="38"/>
      <c r="DG18" s="32"/>
      <c r="DH18" s="31"/>
      <c r="DI18" s="38"/>
      <c r="DJ18" s="32"/>
      <c r="DK18" s="31"/>
      <c r="DL18" s="38"/>
      <c r="DM18" s="32"/>
      <c r="DN18" s="31"/>
      <c r="DO18" s="38"/>
      <c r="DP18" s="32"/>
      <c r="DQ18" s="31"/>
      <c r="DR18" s="38"/>
      <c r="DS18" s="32"/>
      <c r="DT18" s="31"/>
      <c r="DU18" s="38"/>
      <c r="DV18" s="32"/>
      <c r="DW18" s="31"/>
      <c r="DX18" s="38"/>
      <c r="DY18" s="32"/>
      <c r="DZ18" s="31"/>
      <c r="EA18" s="38"/>
      <c r="EB18" s="32"/>
      <c r="EC18" s="31"/>
      <c r="ED18" s="38"/>
      <c r="EE18" s="32"/>
      <c r="EF18" s="31"/>
      <c r="EG18" s="38"/>
      <c r="EH18" s="32"/>
      <c r="EI18" s="31"/>
      <c r="EJ18" s="38"/>
      <c r="EK18" s="32"/>
      <c r="EL18" s="31"/>
      <c r="EM18" s="38"/>
      <c r="EN18" s="32"/>
      <c r="EO18" s="31"/>
      <c r="EP18" s="38"/>
      <c r="EQ18" s="32"/>
      <c r="ER18" s="31"/>
      <c r="ES18" s="38"/>
      <c r="ET18" s="32"/>
      <c r="EU18" s="31"/>
      <c r="EV18" s="38"/>
      <c r="EW18" s="32"/>
      <c r="EX18" s="31"/>
      <c r="EY18" s="38"/>
      <c r="EZ18" s="32"/>
      <c r="FA18" s="31"/>
      <c r="FB18" s="38"/>
      <c r="FC18" s="32"/>
      <c r="FD18" s="31"/>
      <c r="FE18" s="38"/>
      <c r="FF18" s="32"/>
      <c r="FG18" s="31"/>
      <c r="FH18" s="38"/>
      <c r="FI18" s="32"/>
      <c r="FJ18" s="31"/>
      <c r="FK18" s="38"/>
      <c r="FL18" s="32"/>
      <c r="FM18" s="31"/>
      <c r="FN18" s="38"/>
      <c r="FO18" s="32"/>
      <c r="FP18" s="31"/>
      <c r="FQ18" s="38"/>
      <c r="FR18" s="32"/>
      <c r="FS18" s="31"/>
      <c r="FT18" s="38"/>
      <c r="FU18" s="32"/>
      <c r="FV18" s="31"/>
      <c r="FW18" s="38"/>
      <c r="FX18" s="32"/>
      <c r="FY18" s="31"/>
      <c r="FZ18" s="38"/>
      <c r="GA18" s="32"/>
      <c r="GB18" s="31"/>
      <c r="GC18" s="38"/>
      <c r="GD18" s="32"/>
      <c r="GE18" s="31"/>
      <c r="GF18" s="38"/>
      <c r="GG18" s="32"/>
      <c r="GH18" s="31"/>
      <c r="GI18" s="38"/>
      <c r="GJ18" s="32"/>
      <c r="GK18" s="31"/>
      <c r="GL18" s="38"/>
      <c r="GM18" s="32"/>
      <c r="GN18" s="31"/>
      <c r="GO18" s="38"/>
      <c r="GP18" s="32"/>
      <c r="GQ18" s="31"/>
      <c r="GR18" s="38"/>
      <c r="GS18" s="32"/>
      <c r="GT18" s="31"/>
      <c r="GU18" s="38"/>
      <c r="GV18" s="32"/>
      <c r="GW18" s="31"/>
      <c r="GX18" s="38"/>
      <c r="GY18" s="32"/>
      <c r="GZ18" s="31"/>
      <c r="HA18" s="38"/>
      <c r="HB18" s="32"/>
      <c r="HC18" s="31"/>
      <c r="HD18" s="38"/>
      <c r="HE18" s="32"/>
      <c r="HF18" s="31"/>
      <c r="HG18" s="38"/>
      <c r="HH18" s="32"/>
      <c r="HI18" s="31"/>
      <c r="HJ18" s="38"/>
      <c r="HK18" s="32"/>
      <c r="HL18" s="31"/>
      <c r="HM18" s="38"/>
      <c r="HN18" s="32"/>
      <c r="HO18" s="31"/>
      <c r="HP18" s="38"/>
      <c r="HQ18" s="32"/>
      <c r="HR18" s="31"/>
      <c r="HS18" s="38"/>
      <c r="HT18" s="32"/>
      <c r="HU18" s="31"/>
      <c r="HV18" s="38"/>
      <c r="HW18" s="32"/>
      <c r="HX18" s="31"/>
      <c r="HY18" s="38"/>
      <c r="HZ18" s="32"/>
      <c r="IA18" s="31"/>
      <c r="IB18" s="38"/>
      <c r="IC18" s="32"/>
      <c r="ID18" s="31"/>
      <c r="IE18" s="38"/>
      <c r="IF18" s="32"/>
      <c r="IG18" s="31"/>
      <c r="IH18" s="38"/>
      <c r="II18" s="32"/>
      <c r="IJ18" s="31"/>
      <c r="IK18" s="38"/>
      <c r="IL18" s="32"/>
      <c r="IM18" s="31"/>
      <c r="IN18" s="38"/>
      <c r="IO18" s="32"/>
      <c r="IP18" s="31"/>
      <c r="IQ18" s="38"/>
      <c r="IR18" s="32"/>
      <c r="IS18" s="31"/>
      <c r="IT18" s="38"/>
      <c r="IU18" s="32"/>
      <c r="IV18" s="31"/>
      <c r="IW18" s="38"/>
      <c r="IX18" s="32"/>
      <c r="IY18" s="31"/>
      <c r="IZ18" s="38"/>
      <c r="JA18" s="32"/>
      <c r="JB18" s="31"/>
      <c r="JC18" s="38"/>
      <c r="JD18" s="32"/>
      <c r="JE18" s="31"/>
      <c r="JF18" s="38"/>
      <c r="JG18" s="32"/>
      <c r="JH18" s="31"/>
      <c r="JI18" s="38"/>
      <c r="JJ18" s="32"/>
      <c r="JK18" s="31"/>
      <c r="JL18" s="38"/>
      <c r="JM18" s="32"/>
      <c r="JN18" s="31"/>
      <c r="JO18" s="38"/>
      <c r="JP18" s="32"/>
      <c r="JQ18" s="31"/>
      <c r="JR18" s="38"/>
      <c r="JS18" s="32"/>
      <c r="JT18" s="31"/>
      <c r="JU18" s="38"/>
      <c r="JV18" s="32"/>
      <c r="JW18" s="31"/>
      <c r="JX18" s="38"/>
      <c r="JY18" s="32"/>
      <c r="JZ18" s="31"/>
      <c r="KA18" s="38"/>
      <c r="KB18" s="32"/>
      <c r="KC18" s="31"/>
      <c r="KD18" s="38"/>
      <c r="KE18" s="32"/>
      <c r="KF18" s="31"/>
      <c r="KG18" s="38"/>
      <c r="KH18" s="32"/>
      <c r="KI18" s="31"/>
      <c r="KJ18" s="38"/>
      <c r="KK18" s="32"/>
      <c r="KL18" s="31"/>
      <c r="KM18" s="38"/>
      <c r="KN18" s="32"/>
      <c r="KO18" s="31"/>
      <c r="KP18" s="38"/>
      <c r="KQ18" s="32"/>
      <c r="KR18" s="31"/>
      <c r="KS18" s="38"/>
      <c r="KT18" s="32"/>
      <c r="KU18" s="31"/>
      <c r="KV18" s="38"/>
      <c r="KW18" s="32"/>
      <c r="KX18" s="31"/>
      <c r="KY18" s="38"/>
      <c r="KZ18" s="32"/>
      <c r="LA18" s="31"/>
      <c r="LB18" s="38"/>
      <c r="LC18" s="32"/>
      <c r="LD18" s="31"/>
      <c r="LE18" s="38"/>
      <c r="LF18" s="32"/>
      <c r="LG18" s="31"/>
      <c r="LH18" s="38"/>
      <c r="LI18" s="32"/>
      <c r="LJ18" s="31"/>
      <c r="LK18" s="38"/>
      <c r="LL18" s="32"/>
      <c r="LM18" s="31"/>
      <c r="LN18" s="38"/>
      <c r="LO18" s="32"/>
      <c r="LP18" s="31"/>
      <c r="LQ18" s="38"/>
      <c r="LR18" s="32"/>
      <c r="LS18" s="31"/>
      <c r="LT18" s="38"/>
      <c r="LU18" s="32"/>
      <c r="LV18" s="31"/>
      <c r="LW18" s="38"/>
      <c r="LX18" s="32"/>
      <c r="LY18" s="31"/>
      <c r="LZ18" s="38"/>
      <c r="MA18" s="32"/>
      <c r="MB18" s="31"/>
      <c r="MC18" s="38"/>
      <c r="MD18" s="32"/>
      <c r="ME18" s="31"/>
      <c r="MF18" s="38"/>
      <c r="MG18" s="32"/>
      <c r="MH18" s="31"/>
      <c r="MI18" s="38"/>
      <c r="MJ18" s="32"/>
      <c r="MK18" s="31"/>
      <c r="ML18" s="38"/>
      <c r="MM18" s="32"/>
      <c r="MN18" s="31"/>
      <c r="MO18" s="38"/>
      <c r="MP18" s="32"/>
      <c r="MQ18" s="31"/>
      <c r="MR18" s="38"/>
      <c r="MS18" s="32"/>
      <c r="MT18" s="31"/>
      <c r="MU18" s="38"/>
      <c r="MV18" s="32"/>
      <c r="MW18" s="31"/>
      <c r="MX18" s="38"/>
      <c r="MY18" s="32"/>
      <c r="MZ18" s="31"/>
      <c r="NA18" s="38"/>
      <c r="NB18" s="32"/>
      <c r="NC18" s="31"/>
      <c r="ND18" s="38"/>
      <c r="NE18" s="32"/>
      <c r="NF18" s="31"/>
      <c r="NG18" s="38"/>
      <c r="NH18" s="32"/>
      <c r="NI18" s="31"/>
      <c r="NJ18" s="38"/>
      <c r="NK18" s="32"/>
      <c r="NL18" s="31"/>
      <c r="NM18" s="38"/>
      <c r="NN18" s="32"/>
      <c r="NO18" s="31"/>
      <c r="NP18" s="38"/>
      <c r="NQ18" s="32"/>
      <c r="NR18" s="31"/>
      <c r="NS18" s="38"/>
      <c r="NT18" s="32"/>
      <c r="NU18" s="31"/>
      <c r="NV18" s="38"/>
      <c r="NW18" s="32"/>
      <c r="NX18" s="31"/>
      <c r="NY18" s="38"/>
      <c r="NZ18" s="32"/>
      <c r="OA18" s="31"/>
      <c r="OB18" s="38"/>
      <c r="OC18" s="32"/>
      <c r="OD18" s="31"/>
      <c r="OE18" s="38"/>
      <c r="OF18" s="32"/>
      <c r="OG18" s="31"/>
      <c r="OH18" s="38"/>
      <c r="OI18" s="32"/>
      <c r="OJ18" s="31"/>
      <c r="OK18" s="38"/>
      <c r="OL18" s="32"/>
      <c r="OM18" s="31"/>
      <c r="ON18" s="38"/>
      <c r="OO18" s="32"/>
      <c r="OP18" s="31"/>
      <c r="OQ18" s="38"/>
      <c r="OR18" s="32"/>
      <c r="OS18" s="31"/>
      <c r="OT18" s="38"/>
      <c r="OU18" s="32"/>
      <c r="OV18" s="31"/>
      <c r="OW18" s="38"/>
      <c r="OX18" s="32"/>
      <c r="OY18" s="31"/>
      <c r="OZ18" s="38"/>
      <c r="PA18" s="32"/>
      <c r="PB18" s="31"/>
      <c r="PC18" s="38"/>
      <c r="PD18" s="32"/>
      <c r="PE18" s="31"/>
      <c r="PF18" s="38"/>
      <c r="PG18" s="32"/>
      <c r="PH18" s="31"/>
      <c r="PI18" s="38"/>
      <c r="PJ18" s="32"/>
      <c r="PK18" s="31"/>
      <c r="PL18" s="38"/>
      <c r="PM18" s="32"/>
      <c r="PN18" s="31"/>
      <c r="PO18" s="38"/>
      <c r="PP18" s="32"/>
      <c r="PQ18" s="31"/>
      <c r="PR18" s="38"/>
      <c r="PS18" s="32"/>
      <c r="PT18" s="31"/>
      <c r="PU18" s="38"/>
      <c r="PV18" s="32"/>
      <c r="PW18" s="31"/>
      <c r="PX18" s="38"/>
      <c r="PY18" s="32"/>
      <c r="PZ18" s="31"/>
      <c r="QA18" s="38"/>
      <c r="QB18" s="32"/>
      <c r="QC18" s="31"/>
      <c r="QD18" s="38"/>
      <c r="QE18" s="32"/>
      <c r="QF18" s="31"/>
      <c r="QG18" s="38"/>
      <c r="QH18" s="32"/>
      <c r="QI18" s="31"/>
      <c r="QJ18" s="38"/>
      <c r="QK18" s="32"/>
      <c r="QL18" s="31"/>
      <c r="QM18" s="38"/>
      <c r="QN18" s="32"/>
      <c r="QO18" s="31"/>
      <c r="QP18" s="38"/>
      <c r="QQ18" s="32"/>
      <c r="QR18" s="31"/>
      <c r="QS18" s="38"/>
      <c r="QT18" s="32"/>
      <c r="QU18" s="31"/>
      <c r="QV18" s="38"/>
      <c r="QW18" s="32"/>
      <c r="QX18" s="31"/>
      <c r="QY18" s="38"/>
      <c r="QZ18" s="32"/>
      <c r="RA18" s="31"/>
      <c r="RB18" s="38"/>
      <c r="RC18" s="32"/>
      <c r="RD18" s="31"/>
      <c r="RE18" s="38"/>
      <c r="RF18" s="32"/>
      <c r="RG18" s="31"/>
      <c r="RH18" s="38"/>
      <c r="RI18" s="32"/>
      <c r="RJ18" s="31"/>
      <c r="RK18" s="38"/>
      <c r="RL18" s="32"/>
      <c r="RM18" s="31"/>
      <c r="RN18" s="38"/>
      <c r="RO18" s="32"/>
      <c r="RP18" s="31"/>
      <c r="RQ18" s="38"/>
      <c r="RR18" s="32"/>
      <c r="RS18" s="31"/>
      <c r="RT18" s="38"/>
      <c r="RU18" s="32"/>
      <c r="RV18" s="31"/>
      <c r="RW18" s="38"/>
      <c r="RX18" s="32"/>
      <c r="RY18" s="31"/>
      <c r="RZ18" s="38"/>
      <c r="SA18" s="32"/>
      <c r="SB18" s="31"/>
      <c r="SC18" s="38"/>
      <c r="SD18" s="32"/>
      <c r="SE18" s="31"/>
      <c r="SF18" s="38"/>
      <c r="SG18" s="32"/>
      <c r="SH18" s="31"/>
      <c r="SI18" s="38"/>
      <c r="SJ18" s="32"/>
      <c r="SK18" s="31"/>
      <c r="SL18" s="38"/>
      <c r="SM18" s="32"/>
      <c r="SN18" s="31"/>
      <c r="SO18" s="38"/>
      <c r="SP18" s="32"/>
      <c r="SQ18" s="31"/>
      <c r="SR18" s="38"/>
      <c r="SS18" s="32"/>
      <c r="ST18" s="31"/>
      <c r="SU18" s="38"/>
      <c r="SV18" s="32"/>
      <c r="SW18" s="31"/>
      <c r="SX18" s="38"/>
      <c r="SY18" s="32"/>
      <c r="SZ18" s="31"/>
      <c r="TA18" s="38"/>
      <c r="TB18" s="32"/>
      <c r="TC18" s="31"/>
      <c r="TD18" s="38"/>
      <c r="TE18" s="32"/>
      <c r="TF18" s="31"/>
      <c r="TG18" s="38"/>
      <c r="TH18" s="32"/>
      <c r="TI18" s="31"/>
      <c r="TJ18" s="38"/>
      <c r="TK18" s="32"/>
      <c r="TL18" s="31"/>
      <c r="TM18" s="38"/>
      <c r="TN18" s="32"/>
      <c r="TO18" s="31"/>
      <c r="TP18" s="38"/>
      <c r="TQ18" s="32"/>
      <c r="TR18" s="31"/>
      <c r="TS18" s="38"/>
      <c r="TT18" s="32"/>
      <c r="TU18" s="31"/>
      <c r="TV18" s="38"/>
      <c r="TW18" s="32"/>
      <c r="TX18" s="31"/>
      <c r="TY18" s="38"/>
      <c r="TZ18" s="32"/>
      <c r="UA18" s="31"/>
      <c r="UB18" s="38"/>
      <c r="UC18" s="32"/>
      <c r="UD18" s="31"/>
      <c r="UE18" s="38"/>
      <c r="UF18" s="32"/>
      <c r="UG18" s="31"/>
      <c r="UH18" s="38"/>
      <c r="UI18" s="32"/>
      <c r="UJ18" s="31"/>
      <c r="UK18" s="38"/>
      <c r="UL18" s="32"/>
      <c r="UM18" s="31"/>
      <c r="UN18" s="38"/>
      <c r="UO18" s="32"/>
      <c r="UP18" s="31"/>
      <c r="UQ18" s="38"/>
      <c r="UR18" s="32"/>
      <c r="US18" s="31"/>
      <c r="UT18" s="38"/>
      <c r="UU18" s="32"/>
      <c r="UV18" s="31"/>
      <c r="UW18" s="38"/>
      <c r="UX18" s="32"/>
      <c r="UY18" s="31"/>
      <c r="UZ18" s="38"/>
      <c r="VA18" s="32"/>
      <c r="VB18" s="31"/>
      <c r="VC18" s="38"/>
      <c r="VD18" s="32"/>
      <c r="VE18" s="31"/>
      <c r="VF18" s="38"/>
      <c r="VG18" s="32"/>
      <c r="VH18" s="31"/>
      <c r="VI18" s="38"/>
      <c r="VJ18" s="32"/>
      <c r="VK18" s="31"/>
      <c r="VL18" s="38"/>
      <c r="VM18" s="32"/>
      <c r="VN18" s="31"/>
      <c r="VO18" s="38"/>
      <c r="VP18" s="32"/>
      <c r="VQ18" s="31"/>
      <c r="VR18" s="38"/>
      <c r="VS18" s="32"/>
      <c r="VT18" s="31"/>
      <c r="VU18" s="38"/>
      <c r="VV18" s="32"/>
      <c r="VW18" s="31"/>
      <c r="VX18" s="38"/>
      <c r="VY18" s="32"/>
      <c r="VZ18" s="31"/>
      <c r="WA18" s="38"/>
      <c r="WB18" s="32"/>
      <c r="WC18" s="31"/>
      <c r="WD18" s="38"/>
      <c r="WE18" s="32"/>
      <c r="WF18" s="31"/>
      <c r="WG18" s="38"/>
      <c r="WH18" s="32"/>
      <c r="WI18" s="31"/>
      <c r="WJ18" s="38"/>
      <c r="WK18" s="32"/>
      <c r="WL18" s="31"/>
      <c r="WM18" s="38"/>
      <c r="WN18" s="32"/>
      <c r="WO18" s="31"/>
      <c r="WP18" s="38"/>
      <c r="WQ18" s="32"/>
      <c r="WR18" s="31"/>
      <c r="WS18" s="38"/>
      <c r="WT18" s="32"/>
      <c r="WU18" s="31"/>
      <c r="WV18" s="38"/>
      <c r="WW18" s="32"/>
      <c r="WX18" s="31"/>
      <c r="WY18" s="38"/>
      <c r="WZ18" s="32"/>
      <c r="XA18" s="31"/>
      <c r="XB18" s="38"/>
      <c r="XC18" s="32"/>
      <c r="XD18" s="31"/>
      <c r="XE18" s="38"/>
      <c r="XF18" s="32"/>
      <c r="XG18" s="31"/>
      <c r="XH18" s="38"/>
      <c r="XI18" s="32"/>
      <c r="XJ18" s="31"/>
      <c r="XK18" s="38"/>
      <c r="XL18" s="32"/>
      <c r="XM18" s="31"/>
      <c r="XN18" s="38"/>
      <c r="XO18" s="32"/>
      <c r="XP18" s="31"/>
      <c r="XQ18" s="38"/>
      <c r="XR18" s="32"/>
      <c r="XS18" s="31"/>
      <c r="XT18" s="38"/>
      <c r="XU18" s="32"/>
      <c r="XV18" s="31"/>
      <c r="XW18" s="38"/>
      <c r="XX18" s="32"/>
      <c r="XY18" s="31"/>
      <c r="XZ18" s="38"/>
      <c r="YA18" s="32"/>
      <c r="YB18" s="31"/>
      <c r="YC18" s="38"/>
      <c r="YD18" s="32"/>
      <c r="YE18" s="31"/>
      <c r="YF18" s="38"/>
      <c r="YG18" s="32"/>
      <c r="YH18" s="31"/>
      <c r="YI18" s="38"/>
      <c r="YJ18" s="32"/>
      <c r="YK18" s="31"/>
      <c r="YL18" s="38"/>
      <c r="YM18" s="32"/>
      <c r="YN18" s="31"/>
      <c r="YO18" s="38"/>
      <c r="YP18" s="32"/>
      <c r="YQ18" s="31"/>
      <c r="YR18" s="38"/>
      <c r="YS18" s="32"/>
      <c r="YT18" s="31"/>
      <c r="YU18" s="38"/>
      <c r="YV18" s="32"/>
      <c r="YW18" s="31"/>
      <c r="YX18" s="38"/>
      <c r="YY18" s="32"/>
      <c r="YZ18" s="31"/>
      <c r="ZA18" s="38"/>
      <c r="ZB18" s="32"/>
      <c r="ZC18" s="31"/>
      <c r="ZD18" s="38"/>
      <c r="ZE18" s="32"/>
      <c r="ZF18" s="31"/>
      <c r="ZG18" s="38"/>
      <c r="ZH18" s="32"/>
      <c r="ZI18" s="31"/>
      <c r="ZJ18" s="38"/>
      <c r="ZK18" s="32"/>
      <c r="ZL18" s="31"/>
      <c r="ZM18" s="38"/>
      <c r="ZN18" s="32"/>
      <c r="ZO18" s="31"/>
      <c r="ZP18" s="38"/>
      <c r="ZQ18" s="32"/>
      <c r="ZR18" s="31"/>
      <c r="ZS18" s="38"/>
      <c r="ZT18" s="32"/>
      <c r="ZU18" s="31"/>
      <c r="ZV18" s="38"/>
      <c r="ZW18" s="32"/>
      <c r="ZX18" s="31"/>
      <c r="ZY18" s="38"/>
      <c r="ZZ18" s="32"/>
      <c r="AAA18" s="31"/>
      <c r="AAB18" s="38"/>
      <c r="AAC18" s="32"/>
      <c r="AAD18" s="31"/>
      <c r="AAE18" s="38"/>
      <c r="AAF18" s="32"/>
      <c r="AAG18" s="31"/>
      <c r="AAH18" s="38"/>
      <c r="AAI18" s="32"/>
      <c r="AAJ18" s="31"/>
      <c r="AAK18" s="38"/>
      <c r="AAL18" s="32"/>
      <c r="AAM18" s="31"/>
      <c r="AAN18" s="38"/>
      <c r="AAO18" s="32"/>
      <c r="AAP18" s="31"/>
      <c r="AAQ18" s="38"/>
      <c r="AAR18" s="32"/>
      <c r="AAS18" s="31"/>
      <c r="AAT18" s="38"/>
      <c r="AAU18" s="32"/>
      <c r="AAV18" s="31"/>
      <c r="AAW18" s="38"/>
      <c r="AAX18" s="32"/>
      <c r="AAY18" s="31"/>
      <c r="AAZ18" s="38"/>
      <c r="ABA18" s="32"/>
      <c r="ABB18" s="31"/>
      <c r="ABC18" s="38"/>
      <c r="ABD18" s="32"/>
      <c r="ABE18" s="31"/>
      <c r="ABF18" s="38"/>
      <c r="ABG18" s="32"/>
      <c r="ABH18" s="31"/>
      <c r="ABI18" s="38"/>
      <c r="ABJ18" s="32"/>
      <c r="ABK18" s="31"/>
      <c r="ABL18" s="38"/>
      <c r="ABM18" s="32"/>
      <c r="ABN18" s="31"/>
      <c r="ABO18" s="38"/>
      <c r="ABP18" s="32"/>
      <c r="ABQ18" s="31"/>
      <c r="ABR18" s="38"/>
      <c r="ABS18" s="32"/>
      <c r="ABT18" s="31"/>
      <c r="ABU18" s="38"/>
      <c r="ABV18" s="32"/>
      <c r="ABW18" s="31"/>
      <c r="ABX18" s="38"/>
      <c r="ABY18" s="32"/>
      <c r="ABZ18" s="31"/>
      <c r="ACA18" s="38"/>
      <c r="ACB18" s="32"/>
      <c r="ACC18" s="31"/>
      <c r="ACD18" s="38"/>
      <c r="ACE18" s="32"/>
      <c r="ACF18" s="31"/>
      <c r="ACG18" s="38"/>
      <c r="ACH18" s="32"/>
      <c r="ACI18" s="31"/>
      <c r="ACJ18" s="38"/>
      <c r="ACK18" s="32"/>
    </row>
    <row r="19" spans="1:765" ht="14.45" customHeight="1" x14ac:dyDescent="0.25">
      <c r="J19" s="15">
        <f t="shared" si="36"/>
        <v>45307</v>
      </c>
      <c r="K19" s="30" t="str">
        <f ca="1">IFERROR(OFFSET(Bdd!$AB$3,MOD(J19+1,14),$F$26),"")</f>
        <v>M</v>
      </c>
      <c r="L19" s="29"/>
      <c r="M19" s="13">
        <f t="shared" si="12"/>
        <v>45338</v>
      </c>
      <c r="N19" s="30" t="str">
        <f ca="1">IFERROR(OFFSET(Bdd!$AB$3,MOD(M19+1,14),$F$26),"")</f>
        <v>M</v>
      </c>
      <c r="O19" s="29"/>
      <c r="P19" s="13">
        <f t="shared" si="13"/>
        <v>45367</v>
      </c>
      <c r="Q19" s="30">
        <f ca="1">IFERROR(OFFSET(Bdd!$AB$3,MOD(P19+1,14),$F$26),"")</f>
        <v>0</v>
      </c>
      <c r="R19" s="29"/>
      <c r="S19" s="13">
        <f t="shared" si="14"/>
        <v>45398</v>
      </c>
      <c r="T19" s="30" t="str">
        <f ca="1">IFERROR(OFFSET(Bdd!$AB$3,MOD(S19+1,14),$F$26),"")</f>
        <v>AM</v>
      </c>
      <c r="U19" s="29"/>
      <c r="V19" s="13">
        <f t="shared" si="34"/>
        <v>45428</v>
      </c>
      <c r="W19" s="30" t="str">
        <f ca="1">IFERROR(OFFSET(Bdd!$AB$3,MOD(V19+1,14),$F$26),"")</f>
        <v>AM</v>
      </c>
      <c r="X19" s="29"/>
      <c r="Y19" s="13">
        <f t="shared" si="15"/>
        <v>45459</v>
      </c>
      <c r="Z19" s="30">
        <f ca="1">IFERROR(OFFSET(Bdd!$AB$3,MOD(Y19+1,14),$F$26),"")</f>
        <v>0</v>
      </c>
      <c r="AA19" s="29"/>
      <c r="AB19" s="13">
        <f t="shared" si="16"/>
        <v>45489</v>
      </c>
      <c r="AC19" s="30" t="str">
        <f ca="1">IFERROR(OFFSET(Bdd!$AB$3,MOD(AB19+1,14),$F$26),"")</f>
        <v>M</v>
      </c>
      <c r="AD19" s="29"/>
      <c r="AE19" s="13">
        <f t="shared" si="17"/>
        <v>45520</v>
      </c>
      <c r="AF19" s="30" t="str">
        <f ca="1">IFERROR(OFFSET(Bdd!$AB$3,MOD(AE19+1,14),$F$26),"")</f>
        <v>M</v>
      </c>
      <c r="AG19" s="29">
        <v>0</v>
      </c>
      <c r="AH19" s="13">
        <f t="shared" si="18"/>
        <v>45551</v>
      </c>
      <c r="AI19" s="30" t="str">
        <f ca="1">IFERROR(OFFSET(Bdd!$AB$3,MOD(AH19+1,14),$F$26),"")</f>
        <v>AM</v>
      </c>
      <c r="AJ19" s="29">
        <v>0</v>
      </c>
      <c r="AK19" s="13">
        <f t="shared" si="19"/>
        <v>45581</v>
      </c>
      <c r="AL19" s="30" t="str">
        <f ca="1">IFERROR(OFFSET(Bdd!$AB$3,MOD(AK19+1,14),$F$26),"")</f>
        <v>AM</v>
      </c>
      <c r="AM19" s="29">
        <v>0</v>
      </c>
      <c r="AN19" s="13">
        <f t="shared" si="20"/>
        <v>45612</v>
      </c>
      <c r="AO19" s="30">
        <f ca="1">IFERROR(OFFSET(Bdd!$AB$3,MOD(AN19+1,14),$F$26),"")</f>
        <v>0</v>
      </c>
      <c r="AP19" s="29">
        <v>0</v>
      </c>
      <c r="AQ19" s="13">
        <f t="shared" si="21"/>
        <v>45642</v>
      </c>
      <c r="AR19" s="30" t="str">
        <f ca="1">IFERROR(OFFSET(Bdd!$AB$3,MOD(AQ19+1,14),$F$26),"")</f>
        <v>M</v>
      </c>
      <c r="AS19" s="14">
        <v>0</v>
      </c>
      <c r="AT19" s="13">
        <f t="shared" si="22"/>
        <v>45673</v>
      </c>
      <c r="AU19" s="30" t="str">
        <f ca="1">IFERROR(OFFSET(Bdd!$AB$3,MOD(AT19+1,14),$F$26),"")</f>
        <v>M</v>
      </c>
      <c r="AV19" s="29">
        <v>0</v>
      </c>
      <c r="AW19" s="13">
        <f t="shared" si="35"/>
        <v>45704</v>
      </c>
      <c r="AX19" s="30">
        <f ca="1">IFERROR(OFFSET(Bdd!$AB$3,MOD(AW19+1,14),$F$26),"")</f>
        <v>0</v>
      </c>
      <c r="AY19" s="29">
        <v>0</v>
      </c>
      <c r="AZ19" s="13">
        <f t="shared" si="24"/>
        <v>45732</v>
      </c>
      <c r="BA19" s="30">
        <f ca="1">IFERROR(OFFSET(Bdd!$AB$3,MOD(AZ19+1,14),$F$26),"")</f>
        <v>0</v>
      </c>
      <c r="BB19" s="29">
        <v>0</v>
      </c>
      <c r="BC19" s="13">
        <f t="shared" si="25"/>
        <v>45763</v>
      </c>
      <c r="BD19" s="30" t="str">
        <f ca="1">IFERROR(OFFSET(Bdd!$AB$3,MOD(BC19+1,14),$F$26),"")</f>
        <v>AM</v>
      </c>
      <c r="BE19" s="29">
        <v>0</v>
      </c>
      <c r="BF19" s="13">
        <f t="shared" si="26"/>
        <v>45793</v>
      </c>
      <c r="BG19" s="30" t="str">
        <f ca="1">IFERROR(OFFSET(Bdd!$AB$3,MOD(BF19+1,14),$F$26),"")</f>
        <v>AM</v>
      </c>
      <c r="BH19" s="29">
        <v>0</v>
      </c>
      <c r="BI19" s="13">
        <f t="shared" si="27"/>
        <v>45824</v>
      </c>
      <c r="BJ19" s="30" t="str">
        <f ca="1">IFERROR(OFFSET(Bdd!$AB$3,MOD(BI19+1,14),$F$26),"")</f>
        <v>M</v>
      </c>
      <c r="BK19" s="29">
        <v>0</v>
      </c>
      <c r="BL19" s="13">
        <f t="shared" si="28"/>
        <v>45854</v>
      </c>
      <c r="BM19" s="30" t="str">
        <f ca="1">IFERROR(OFFSET(Bdd!$AB$3,MOD(BL19+1,14),$F$26),"")</f>
        <v>M</v>
      </c>
      <c r="BN19" s="29">
        <v>0</v>
      </c>
      <c r="BO19" s="13">
        <f t="shared" si="29"/>
        <v>45885</v>
      </c>
      <c r="BP19" s="30">
        <f ca="1">IFERROR(OFFSET(Bdd!$AB$3,MOD(BO19+1,14),$F$26),"")</f>
        <v>0</v>
      </c>
      <c r="BQ19" s="29">
        <v>0</v>
      </c>
      <c r="BR19" s="13">
        <f t="shared" si="30"/>
        <v>45916</v>
      </c>
      <c r="BS19" s="30" t="str">
        <f ca="1">IFERROR(OFFSET(Bdd!$AB$3,MOD(BR19+1,14),$F$26),"")</f>
        <v>AM</v>
      </c>
      <c r="BT19" s="29">
        <v>0</v>
      </c>
      <c r="BU19" s="13">
        <f t="shared" si="31"/>
        <v>45946</v>
      </c>
      <c r="BV19" s="30" t="str">
        <f ca="1">IFERROR(OFFSET(Bdd!$AB$3,MOD(BU19+1,14),$F$26),"")</f>
        <v>AM</v>
      </c>
      <c r="BW19" s="29">
        <v>0</v>
      </c>
      <c r="BX19" s="13">
        <f t="shared" si="32"/>
        <v>45977</v>
      </c>
      <c r="BY19" s="30">
        <f ca="1">IFERROR(OFFSET(Bdd!$AB$3,MOD(BX19+1,14),$F$26),"")</f>
        <v>0</v>
      </c>
      <c r="BZ19" s="29">
        <v>0</v>
      </c>
      <c r="CA19" s="13">
        <f t="shared" si="33"/>
        <v>46007</v>
      </c>
      <c r="CB19" s="30" t="str">
        <f ca="1">IFERROR(OFFSET(Bdd!$AB$3,MOD(CA19+1,14),$F$26),"")</f>
        <v>M</v>
      </c>
      <c r="CC19" s="14">
        <v>0</v>
      </c>
      <c r="CD19" s="31"/>
      <c r="CE19" s="38"/>
      <c r="CF19" s="32"/>
      <c r="CG19" s="31"/>
      <c r="CH19" s="38"/>
      <c r="CI19" s="32"/>
      <c r="CJ19" s="31"/>
      <c r="CK19" s="38"/>
      <c r="CL19" s="32"/>
      <c r="CM19" s="31"/>
      <c r="CN19" s="38"/>
      <c r="CO19" s="32"/>
      <c r="CP19" s="31"/>
      <c r="CQ19" s="38"/>
      <c r="CR19" s="32"/>
      <c r="CS19" s="31"/>
      <c r="CT19" s="38"/>
      <c r="CU19" s="32"/>
      <c r="CV19" s="31"/>
      <c r="CW19" s="38"/>
      <c r="CX19" s="32"/>
      <c r="CY19" s="31"/>
      <c r="CZ19" s="38"/>
      <c r="DA19" s="32"/>
      <c r="DB19" s="31"/>
      <c r="DC19" s="38"/>
      <c r="DD19" s="32"/>
      <c r="DE19" s="31"/>
      <c r="DF19" s="38"/>
      <c r="DG19" s="32"/>
      <c r="DH19" s="31"/>
      <c r="DI19" s="38"/>
      <c r="DJ19" s="32"/>
      <c r="DK19" s="31"/>
      <c r="DL19" s="38"/>
      <c r="DM19" s="32"/>
      <c r="DN19" s="31"/>
      <c r="DO19" s="38"/>
      <c r="DP19" s="32"/>
      <c r="DQ19" s="31"/>
      <c r="DR19" s="38"/>
      <c r="DS19" s="32"/>
      <c r="DT19" s="31"/>
      <c r="DU19" s="38"/>
      <c r="DV19" s="32"/>
      <c r="DW19" s="31"/>
      <c r="DX19" s="38"/>
      <c r="DY19" s="32"/>
      <c r="DZ19" s="31"/>
      <c r="EA19" s="38"/>
      <c r="EB19" s="32"/>
      <c r="EC19" s="31"/>
      <c r="ED19" s="38"/>
      <c r="EE19" s="32"/>
      <c r="EF19" s="31"/>
      <c r="EG19" s="38"/>
      <c r="EH19" s="32"/>
      <c r="EI19" s="31"/>
      <c r="EJ19" s="38"/>
      <c r="EK19" s="32"/>
      <c r="EL19" s="31"/>
      <c r="EM19" s="38"/>
      <c r="EN19" s="32"/>
      <c r="EO19" s="31"/>
      <c r="EP19" s="38"/>
      <c r="EQ19" s="32"/>
      <c r="ER19" s="31"/>
      <c r="ES19" s="38"/>
      <c r="ET19" s="32"/>
      <c r="EU19" s="31"/>
      <c r="EV19" s="38"/>
      <c r="EW19" s="32"/>
      <c r="EX19" s="31"/>
      <c r="EY19" s="38"/>
      <c r="EZ19" s="32"/>
      <c r="FA19" s="31"/>
      <c r="FB19" s="38"/>
      <c r="FC19" s="32"/>
      <c r="FD19" s="31"/>
      <c r="FE19" s="38"/>
      <c r="FF19" s="32"/>
      <c r="FG19" s="31"/>
      <c r="FH19" s="38"/>
      <c r="FI19" s="32"/>
      <c r="FJ19" s="31"/>
      <c r="FK19" s="38"/>
      <c r="FL19" s="32"/>
      <c r="FM19" s="31"/>
      <c r="FN19" s="38"/>
      <c r="FO19" s="32"/>
      <c r="FP19" s="31"/>
      <c r="FQ19" s="38"/>
      <c r="FR19" s="32"/>
      <c r="FS19" s="31"/>
      <c r="FT19" s="38"/>
      <c r="FU19" s="32"/>
      <c r="FV19" s="31"/>
      <c r="FW19" s="38"/>
      <c r="FX19" s="32"/>
      <c r="FY19" s="31"/>
      <c r="FZ19" s="38"/>
      <c r="GA19" s="32"/>
      <c r="GB19" s="31"/>
      <c r="GC19" s="38"/>
      <c r="GD19" s="32"/>
      <c r="GE19" s="31"/>
      <c r="GF19" s="38"/>
      <c r="GG19" s="32"/>
      <c r="GH19" s="31"/>
      <c r="GI19" s="38"/>
      <c r="GJ19" s="32"/>
      <c r="GK19" s="31"/>
      <c r="GL19" s="38"/>
      <c r="GM19" s="32"/>
      <c r="GN19" s="31"/>
      <c r="GO19" s="38"/>
      <c r="GP19" s="32"/>
      <c r="GQ19" s="31"/>
      <c r="GR19" s="38"/>
      <c r="GS19" s="32"/>
      <c r="GT19" s="31"/>
      <c r="GU19" s="38"/>
      <c r="GV19" s="32"/>
      <c r="GW19" s="31"/>
      <c r="GX19" s="38"/>
      <c r="GY19" s="32"/>
      <c r="GZ19" s="31"/>
      <c r="HA19" s="38"/>
      <c r="HB19" s="32"/>
      <c r="HC19" s="31"/>
      <c r="HD19" s="38"/>
      <c r="HE19" s="32"/>
      <c r="HF19" s="31"/>
      <c r="HG19" s="38"/>
      <c r="HH19" s="32"/>
      <c r="HI19" s="31"/>
      <c r="HJ19" s="38"/>
      <c r="HK19" s="32"/>
      <c r="HL19" s="31"/>
      <c r="HM19" s="38"/>
      <c r="HN19" s="32"/>
      <c r="HO19" s="31"/>
      <c r="HP19" s="38"/>
      <c r="HQ19" s="32"/>
      <c r="HR19" s="31"/>
      <c r="HS19" s="38"/>
      <c r="HT19" s="32"/>
      <c r="HU19" s="31"/>
      <c r="HV19" s="38"/>
      <c r="HW19" s="32"/>
      <c r="HX19" s="31"/>
      <c r="HY19" s="38"/>
      <c r="HZ19" s="32"/>
      <c r="IA19" s="31"/>
      <c r="IB19" s="38"/>
      <c r="IC19" s="32"/>
      <c r="ID19" s="31"/>
      <c r="IE19" s="38"/>
      <c r="IF19" s="32"/>
      <c r="IG19" s="31"/>
      <c r="IH19" s="38"/>
      <c r="II19" s="32"/>
      <c r="IJ19" s="31"/>
      <c r="IK19" s="38"/>
      <c r="IL19" s="32"/>
      <c r="IM19" s="31"/>
      <c r="IN19" s="38"/>
      <c r="IO19" s="32"/>
      <c r="IP19" s="31"/>
      <c r="IQ19" s="38"/>
      <c r="IR19" s="32"/>
      <c r="IS19" s="31"/>
      <c r="IT19" s="38"/>
      <c r="IU19" s="32"/>
      <c r="IV19" s="31"/>
      <c r="IW19" s="38"/>
      <c r="IX19" s="32"/>
      <c r="IY19" s="31"/>
      <c r="IZ19" s="38"/>
      <c r="JA19" s="32"/>
      <c r="JB19" s="31"/>
      <c r="JC19" s="38"/>
      <c r="JD19" s="32"/>
      <c r="JE19" s="31"/>
      <c r="JF19" s="38"/>
      <c r="JG19" s="32"/>
      <c r="JH19" s="31"/>
      <c r="JI19" s="38"/>
      <c r="JJ19" s="32"/>
      <c r="JK19" s="31"/>
      <c r="JL19" s="38"/>
      <c r="JM19" s="32"/>
      <c r="JN19" s="31"/>
      <c r="JO19" s="38"/>
      <c r="JP19" s="32"/>
      <c r="JQ19" s="31"/>
      <c r="JR19" s="38"/>
      <c r="JS19" s="32"/>
      <c r="JT19" s="31"/>
      <c r="JU19" s="38"/>
      <c r="JV19" s="32"/>
      <c r="JW19" s="31"/>
      <c r="JX19" s="38"/>
      <c r="JY19" s="32"/>
      <c r="JZ19" s="31"/>
      <c r="KA19" s="38"/>
      <c r="KB19" s="32"/>
      <c r="KC19" s="31"/>
      <c r="KD19" s="38"/>
      <c r="KE19" s="32"/>
      <c r="KF19" s="31"/>
      <c r="KG19" s="38"/>
      <c r="KH19" s="32"/>
      <c r="KI19" s="31"/>
      <c r="KJ19" s="38"/>
      <c r="KK19" s="32"/>
      <c r="KL19" s="31"/>
      <c r="KM19" s="38"/>
      <c r="KN19" s="32"/>
      <c r="KO19" s="31"/>
      <c r="KP19" s="38"/>
      <c r="KQ19" s="32"/>
      <c r="KR19" s="31"/>
      <c r="KS19" s="38"/>
      <c r="KT19" s="32"/>
      <c r="KU19" s="31"/>
      <c r="KV19" s="38"/>
      <c r="KW19" s="32"/>
      <c r="KX19" s="31"/>
      <c r="KY19" s="38"/>
      <c r="KZ19" s="32"/>
      <c r="LA19" s="31"/>
      <c r="LB19" s="38"/>
      <c r="LC19" s="32"/>
      <c r="LD19" s="31"/>
      <c r="LE19" s="38"/>
      <c r="LF19" s="32"/>
      <c r="LG19" s="31"/>
      <c r="LH19" s="38"/>
      <c r="LI19" s="32"/>
      <c r="LJ19" s="31"/>
      <c r="LK19" s="38"/>
      <c r="LL19" s="32"/>
      <c r="LM19" s="31"/>
      <c r="LN19" s="38"/>
      <c r="LO19" s="32"/>
      <c r="LP19" s="31"/>
      <c r="LQ19" s="38"/>
      <c r="LR19" s="32"/>
      <c r="LS19" s="31"/>
      <c r="LT19" s="38"/>
      <c r="LU19" s="32"/>
      <c r="LV19" s="31"/>
      <c r="LW19" s="38"/>
      <c r="LX19" s="32"/>
      <c r="LY19" s="31"/>
      <c r="LZ19" s="38"/>
      <c r="MA19" s="32"/>
      <c r="MB19" s="31"/>
      <c r="MC19" s="38"/>
      <c r="MD19" s="32"/>
      <c r="ME19" s="31"/>
      <c r="MF19" s="38"/>
      <c r="MG19" s="32"/>
      <c r="MH19" s="31"/>
      <c r="MI19" s="38"/>
      <c r="MJ19" s="32"/>
      <c r="MK19" s="31"/>
      <c r="ML19" s="38"/>
      <c r="MM19" s="32"/>
      <c r="MN19" s="31"/>
      <c r="MO19" s="38"/>
      <c r="MP19" s="32"/>
      <c r="MQ19" s="31"/>
      <c r="MR19" s="38"/>
      <c r="MS19" s="32"/>
      <c r="MT19" s="31"/>
      <c r="MU19" s="38"/>
      <c r="MV19" s="32"/>
      <c r="MW19" s="31"/>
      <c r="MX19" s="38"/>
      <c r="MY19" s="32"/>
      <c r="MZ19" s="31"/>
      <c r="NA19" s="38"/>
      <c r="NB19" s="32"/>
      <c r="NC19" s="31"/>
      <c r="ND19" s="38"/>
      <c r="NE19" s="32"/>
      <c r="NF19" s="31"/>
      <c r="NG19" s="38"/>
      <c r="NH19" s="32"/>
      <c r="NI19" s="31"/>
      <c r="NJ19" s="38"/>
      <c r="NK19" s="32"/>
      <c r="NL19" s="31"/>
      <c r="NM19" s="38"/>
      <c r="NN19" s="32"/>
      <c r="NO19" s="31"/>
      <c r="NP19" s="38"/>
      <c r="NQ19" s="32"/>
      <c r="NR19" s="31"/>
      <c r="NS19" s="38"/>
      <c r="NT19" s="32"/>
      <c r="NU19" s="31"/>
      <c r="NV19" s="38"/>
      <c r="NW19" s="32"/>
      <c r="NX19" s="31"/>
      <c r="NY19" s="38"/>
      <c r="NZ19" s="32"/>
      <c r="OA19" s="31"/>
      <c r="OB19" s="38"/>
      <c r="OC19" s="32"/>
      <c r="OD19" s="31"/>
      <c r="OE19" s="38"/>
      <c r="OF19" s="32"/>
      <c r="OG19" s="31"/>
      <c r="OH19" s="38"/>
      <c r="OI19" s="32"/>
      <c r="OJ19" s="31"/>
      <c r="OK19" s="38"/>
      <c r="OL19" s="32"/>
      <c r="OM19" s="31"/>
      <c r="ON19" s="38"/>
      <c r="OO19" s="32"/>
      <c r="OP19" s="31"/>
      <c r="OQ19" s="38"/>
      <c r="OR19" s="32"/>
      <c r="OS19" s="31"/>
      <c r="OT19" s="38"/>
      <c r="OU19" s="32"/>
      <c r="OV19" s="31"/>
      <c r="OW19" s="38"/>
      <c r="OX19" s="32"/>
      <c r="OY19" s="31"/>
      <c r="OZ19" s="38"/>
      <c r="PA19" s="32"/>
      <c r="PB19" s="31"/>
      <c r="PC19" s="38"/>
      <c r="PD19" s="32"/>
      <c r="PE19" s="31"/>
      <c r="PF19" s="38"/>
      <c r="PG19" s="32"/>
      <c r="PH19" s="31"/>
      <c r="PI19" s="38"/>
      <c r="PJ19" s="32"/>
      <c r="PK19" s="31"/>
      <c r="PL19" s="38"/>
      <c r="PM19" s="32"/>
      <c r="PN19" s="31"/>
      <c r="PO19" s="38"/>
      <c r="PP19" s="32"/>
      <c r="PQ19" s="31"/>
      <c r="PR19" s="38"/>
      <c r="PS19" s="32"/>
      <c r="PT19" s="31"/>
      <c r="PU19" s="38"/>
      <c r="PV19" s="32"/>
      <c r="PW19" s="31"/>
      <c r="PX19" s="38"/>
      <c r="PY19" s="32"/>
      <c r="PZ19" s="31"/>
      <c r="QA19" s="38"/>
      <c r="QB19" s="32"/>
      <c r="QC19" s="31"/>
      <c r="QD19" s="38"/>
      <c r="QE19" s="32"/>
      <c r="QF19" s="31"/>
      <c r="QG19" s="38"/>
      <c r="QH19" s="32"/>
      <c r="QI19" s="31"/>
      <c r="QJ19" s="38"/>
      <c r="QK19" s="32"/>
      <c r="QL19" s="31"/>
      <c r="QM19" s="38"/>
      <c r="QN19" s="32"/>
      <c r="QO19" s="31"/>
      <c r="QP19" s="38"/>
      <c r="QQ19" s="32"/>
      <c r="QR19" s="31"/>
      <c r="QS19" s="38"/>
      <c r="QT19" s="32"/>
      <c r="QU19" s="31"/>
      <c r="QV19" s="38"/>
      <c r="QW19" s="32"/>
      <c r="QX19" s="31"/>
      <c r="QY19" s="38"/>
      <c r="QZ19" s="32"/>
      <c r="RA19" s="31"/>
      <c r="RB19" s="38"/>
      <c r="RC19" s="32"/>
      <c r="RD19" s="31"/>
      <c r="RE19" s="38"/>
      <c r="RF19" s="32"/>
      <c r="RG19" s="31"/>
      <c r="RH19" s="38"/>
      <c r="RI19" s="32"/>
      <c r="RJ19" s="31"/>
      <c r="RK19" s="38"/>
      <c r="RL19" s="32"/>
      <c r="RM19" s="31"/>
      <c r="RN19" s="38"/>
      <c r="RO19" s="32"/>
      <c r="RP19" s="31"/>
      <c r="RQ19" s="38"/>
      <c r="RR19" s="32"/>
      <c r="RS19" s="31"/>
      <c r="RT19" s="38"/>
      <c r="RU19" s="32"/>
      <c r="RV19" s="31"/>
      <c r="RW19" s="38"/>
      <c r="RX19" s="32"/>
      <c r="RY19" s="31"/>
      <c r="RZ19" s="38"/>
      <c r="SA19" s="32"/>
      <c r="SB19" s="31"/>
      <c r="SC19" s="38"/>
      <c r="SD19" s="32"/>
      <c r="SE19" s="31"/>
      <c r="SF19" s="38"/>
      <c r="SG19" s="32"/>
      <c r="SH19" s="31"/>
      <c r="SI19" s="38"/>
      <c r="SJ19" s="32"/>
      <c r="SK19" s="31"/>
      <c r="SL19" s="38"/>
      <c r="SM19" s="32"/>
      <c r="SN19" s="31"/>
      <c r="SO19" s="38"/>
      <c r="SP19" s="32"/>
      <c r="SQ19" s="31"/>
      <c r="SR19" s="38"/>
      <c r="SS19" s="32"/>
      <c r="ST19" s="31"/>
      <c r="SU19" s="38"/>
      <c r="SV19" s="32"/>
      <c r="SW19" s="31"/>
      <c r="SX19" s="38"/>
      <c r="SY19" s="32"/>
      <c r="SZ19" s="31"/>
      <c r="TA19" s="38"/>
      <c r="TB19" s="32"/>
      <c r="TC19" s="31"/>
      <c r="TD19" s="38"/>
      <c r="TE19" s="32"/>
      <c r="TF19" s="31"/>
      <c r="TG19" s="38"/>
      <c r="TH19" s="32"/>
      <c r="TI19" s="31"/>
      <c r="TJ19" s="38"/>
      <c r="TK19" s="32"/>
      <c r="TL19" s="31"/>
      <c r="TM19" s="38"/>
      <c r="TN19" s="32"/>
      <c r="TO19" s="31"/>
      <c r="TP19" s="38"/>
      <c r="TQ19" s="32"/>
      <c r="TR19" s="31"/>
      <c r="TS19" s="38"/>
      <c r="TT19" s="32"/>
      <c r="TU19" s="31"/>
      <c r="TV19" s="38"/>
      <c r="TW19" s="32"/>
      <c r="TX19" s="31"/>
      <c r="TY19" s="38"/>
      <c r="TZ19" s="32"/>
      <c r="UA19" s="31"/>
      <c r="UB19" s="38"/>
      <c r="UC19" s="32"/>
      <c r="UD19" s="31"/>
      <c r="UE19" s="38"/>
      <c r="UF19" s="32"/>
      <c r="UG19" s="31"/>
      <c r="UH19" s="38"/>
      <c r="UI19" s="32"/>
      <c r="UJ19" s="31"/>
      <c r="UK19" s="38"/>
      <c r="UL19" s="32"/>
      <c r="UM19" s="31"/>
      <c r="UN19" s="38"/>
      <c r="UO19" s="32"/>
      <c r="UP19" s="31"/>
      <c r="UQ19" s="38"/>
      <c r="UR19" s="32"/>
      <c r="US19" s="31"/>
      <c r="UT19" s="38"/>
      <c r="UU19" s="32"/>
      <c r="UV19" s="31"/>
      <c r="UW19" s="38"/>
      <c r="UX19" s="32"/>
      <c r="UY19" s="31"/>
      <c r="UZ19" s="38"/>
      <c r="VA19" s="32"/>
      <c r="VB19" s="31"/>
      <c r="VC19" s="38"/>
      <c r="VD19" s="32"/>
      <c r="VE19" s="31"/>
      <c r="VF19" s="38"/>
      <c r="VG19" s="32"/>
      <c r="VH19" s="31"/>
      <c r="VI19" s="38"/>
      <c r="VJ19" s="32"/>
      <c r="VK19" s="31"/>
      <c r="VL19" s="38"/>
      <c r="VM19" s="32"/>
      <c r="VN19" s="31"/>
      <c r="VO19" s="38"/>
      <c r="VP19" s="32"/>
      <c r="VQ19" s="31"/>
      <c r="VR19" s="38"/>
      <c r="VS19" s="32"/>
      <c r="VT19" s="31"/>
      <c r="VU19" s="38"/>
      <c r="VV19" s="32"/>
      <c r="VW19" s="31"/>
      <c r="VX19" s="38"/>
      <c r="VY19" s="32"/>
      <c r="VZ19" s="31"/>
      <c r="WA19" s="38"/>
      <c r="WB19" s="32"/>
      <c r="WC19" s="31"/>
      <c r="WD19" s="38"/>
      <c r="WE19" s="32"/>
      <c r="WF19" s="31"/>
      <c r="WG19" s="38"/>
      <c r="WH19" s="32"/>
      <c r="WI19" s="31"/>
      <c r="WJ19" s="38"/>
      <c r="WK19" s="32"/>
      <c r="WL19" s="31"/>
      <c r="WM19" s="38"/>
      <c r="WN19" s="32"/>
      <c r="WO19" s="31"/>
      <c r="WP19" s="38"/>
      <c r="WQ19" s="32"/>
      <c r="WR19" s="31"/>
      <c r="WS19" s="38"/>
      <c r="WT19" s="32"/>
      <c r="WU19" s="31"/>
      <c r="WV19" s="38"/>
      <c r="WW19" s="32"/>
      <c r="WX19" s="31"/>
      <c r="WY19" s="38"/>
      <c r="WZ19" s="32"/>
      <c r="XA19" s="31"/>
      <c r="XB19" s="38"/>
      <c r="XC19" s="32"/>
      <c r="XD19" s="31"/>
      <c r="XE19" s="38"/>
      <c r="XF19" s="32"/>
      <c r="XG19" s="31"/>
      <c r="XH19" s="38"/>
      <c r="XI19" s="32"/>
      <c r="XJ19" s="31"/>
      <c r="XK19" s="38"/>
      <c r="XL19" s="32"/>
      <c r="XM19" s="31"/>
      <c r="XN19" s="38"/>
      <c r="XO19" s="32"/>
      <c r="XP19" s="31"/>
      <c r="XQ19" s="38"/>
      <c r="XR19" s="32"/>
      <c r="XS19" s="31"/>
      <c r="XT19" s="38"/>
      <c r="XU19" s="32"/>
      <c r="XV19" s="31"/>
      <c r="XW19" s="38"/>
      <c r="XX19" s="32"/>
      <c r="XY19" s="31"/>
      <c r="XZ19" s="38"/>
      <c r="YA19" s="32"/>
      <c r="YB19" s="31"/>
      <c r="YC19" s="38"/>
      <c r="YD19" s="32"/>
      <c r="YE19" s="31"/>
      <c r="YF19" s="38"/>
      <c r="YG19" s="32"/>
      <c r="YH19" s="31"/>
      <c r="YI19" s="38"/>
      <c r="YJ19" s="32"/>
      <c r="YK19" s="31"/>
      <c r="YL19" s="38"/>
      <c r="YM19" s="32"/>
      <c r="YN19" s="31"/>
      <c r="YO19" s="38"/>
      <c r="YP19" s="32"/>
      <c r="YQ19" s="31"/>
      <c r="YR19" s="38"/>
      <c r="YS19" s="32"/>
      <c r="YT19" s="31"/>
      <c r="YU19" s="38"/>
      <c r="YV19" s="32"/>
      <c r="YW19" s="31"/>
      <c r="YX19" s="38"/>
      <c r="YY19" s="32"/>
      <c r="YZ19" s="31"/>
      <c r="ZA19" s="38"/>
      <c r="ZB19" s="32"/>
      <c r="ZC19" s="31"/>
      <c r="ZD19" s="38"/>
      <c r="ZE19" s="32"/>
      <c r="ZF19" s="31"/>
      <c r="ZG19" s="38"/>
      <c r="ZH19" s="32"/>
      <c r="ZI19" s="31"/>
      <c r="ZJ19" s="38"/>
      <c r="ZK19" s="32"/>
      <c r="ZL19" s="31"/>
      <c r="ZM19" s="38"/>
      <c r="ZN19" s="32"/>
      <c r="ZO19" s="31"/>
      <c r="ZP19" s="38"/>
      <c r="ZQ19" s="32"/>
      <c r="ZR19" s="31"/>
      <c r="ZS19" s="38"/>
      <c r="ZT19" s="32"/>
      <c r="ZU19" s="31"/>
      <c r="ZV19" s="38"/>
      <c r="ZW19" s="32"/>
      <c r="ZX19" s="31"/>
      <c r="ZY19" s="38"/>
      <c r="ZZ19" s="32"/>
      <c r="AAA19" s="31"/>
      <c r="AAB19" s="38"/>
      <c r="AAC19" s="32"/>
      <c r="AAD19" s="31"/>
      <c r="AAE19" s="38"/>
      <c r="AAF19" s="32"/>
      <c r="AAG19" s="31"/>
      <c r="AAH19" s="38"/>
      <c r="AAI19" s="32"/>
      <c r="AAJ19" s="31"/>
      <c r="AAK19" s="38"/>
      <c r="AAL19" s="32"/>
      <c r="AAM19" s="31"/>
      <c r="AAN19" s="38"/>
      <c r="AAO19" s="32"/>
      <c r="AAP19" s="31"/>
      <c r="AAQ19" s="38"/>
      <c r="AAR19" s="32"/>
      <c r="AAS19" s="31"/>
      <c r="AAT19" s="38"/>
      <c r="AAU19" s="32"/>
      <c r="AAV19" s="31"/>
      <c r="AAW19" s="38"/>
      <c r="AAX19" s="32"/>
      <c r="AAY19" s="31"/>
      <c r="AAZ19" s="38"/>
      <c r="ABA19" s="32"/>
      <c r="ABB19" s="31"/>
      <c r="ABC19" s="38"/>
      <c r="ABD19" s="32"/>
      <c r="ABE19" s="31"/>
      <c r="ABF19" s="38"/>
      <c r="ABG19" s="32"/>
      <c r="ABH19" s="31"/>
      <c r="ABI19" s="38"/>
      <c r="ABJ19" s="32"/>
      <c r="ABK19" s="31"/>
      <c r="ABL19" s="38"/>
      <c r="ABM19" s="32"/>
      <c r="ABN19" s="31"/>
      <c r="ABO19" s="38"/>
      <c r="ABP19" s="32"/>
      <c r="ABQ19" s="31"/>
      <c r="ABR19" s="38"/>
      <c r="ABS19" s="32"/>
      <c r="ABT19" s="31"/>
      <c r="ABU19" s="38"/>
      <c r="ABV19" s="32"/>
      <c r="ABW19" s="31"/>
      <c r="ABX19" s="38"/>
      <c r="ABY19" s="32"/>
      <c r="ABZ19" s="31"/>
      <c r="ACA19" s="38"/>
      <c r="ACB19" s="32"/>
      <c r="ACC19" s="31"/>
      <c r="ACD19" s="38"/>
      <c r="ACE19" s="32"/>
      <c r="ACF19" s="31"/>
      <c r="ACG19" s="38"/>
      <c r="ACH19" s="32"/>
      <c r="ACI19" s="31"/>
      <c r="ACJ19" s="38"/>
      <c r="ACK19" s="32"/>
    </row>
    <row r="20" spans="1:765" ht="14.45" customHeight="1" x14ac:dyDescent="0.25">
      <c r="J20" s="15">
        <f t="shared" si="36"/>
        <v>45308</v>
      </c>
      <c r="K20" s="30" t="str">
        <f ca="1">IFERROR(OFFSET(Bdd!$AB$3,MOD(J20+1,14),$F$26),"")</f>
        <v>M</v>
      </c>
      <c r="L20" s="29"/>
      <c r="M20" s="13">
        <f t="shared" si="12"/>
        <v>45339</v>
      </c>
      <c r="N20" s="30">
        <f ca="1">IFERROR(OFFSET(Bdd!$AB$3,MOD(M20+1,14),$F$26),"")</f>
        <v>0</v>
      </c>
      <c r="O20" s="29"/>
      <c r="P20" s="13">
        <f t="shared" si="13"/>
        <v>45368</v>
      </c>
      <c r="Q20" s="30">
        <f ca="1">IFERROR(OFFSET(Bdd!$AB$3,MOD(P20+1,14),$F$26),"")</f>
        <v>0</v>
      </c>
      <c r="R20" s="29"/>
      <c r="S20" s="13">
        <f t="shared" si="14"/>
        <v>45399</v>
      </c>
      <c r="T20" s="30" t="str">
        <f ca="1">IFERROR(OFFSET(Bdd!$AB$3,MOD(S20+1,14),$F$26),"")</f>
        <v>AM</v>
      </c>
      <c r="U20" s="29"/>
      <c r="V20" s="13">
        <f t="shared" si="34"/>
        <v>45429</v>
      </c>
      <c r="W20" s="30" t="str">
        <f ca="1">IFERROR(OFFSET(Bdd!$AB$3,MOD(V20+1,14),$F$26),"")</f>
        <v>AM</v>
      </c>
      <c r="X20" s="29"/>
      <c r="Y20" s="13">
        <f t="shared" si="15"/>
        <v>45460</v>
      </c>
      <c r="Z20" s="30" t="str">
        <f ca="1">IFERROR(OFFSET(Bdd!$AB$3,MOD(Y20+1,14),$F$26),"")</f>
        <v>M</v>
      </c>
      <c r="AA20" s="29"/>
      <c r="AB20" s="13">
        <f t="shared" si="16"/>
        <v>45490</v>
      </c>
      <c r="AC20" s="30" t="str">
        <f ca="1">IFERROR(OFFSET(Bdd!$AB$3,MOD(AB20+1,14),$F$26),"")</f>
        <v>M</v>
      </c>
      <c r="AD20" s="29"/>
      <c r="AE20" s="13">
        <f t="shared" si="17"/>
        <v>45521</v>
      </c>
      <c r="AF20" s="30">
        <f ca="1">IFERROR(OFFSET(Bdd!$AB$3,MOD(AE20+1,14),$F$26),"")</f>
        <v>0</v>
      </c>
      <c r="AG20" s="29">
        <v>0</v>
      </c>
      <c r="AH20" s="13">
        <f t="shared" si="18"/>
        <v>45552</v>
      </c>
      <c r="AI20" s="30" t="str">
        <f ca="1">IFERROR(OFFSET(Bdd!$AB$3,MOD(AH20+1,14),$F$26),"")</f>
        <v>AM</v>
      </c>
      <c r="AJ20" s="29">
        <v>0</v>
      </c>
      <c r="AK20" s="13">
        <f t="shared" si="19"/>
        <v>45582</v>
      </c>
      <c r="AL20" s="30" t="str">
        <f ca="1">IFERROR(OFFSET(Bdd!$AB$3,MOD(AK20+1,14),$F$26),"")</f>
        <v>AM</v>
      </c>
      <c r="AM20" s="29">
        <v>0</v>
      </c>
      <c r="AN20" s="13">
        <f t="shared" si="20"/>
        <v>45613</v>
      </c>
      <c r="AO20" s="30">
        <f ca="1">IFERROR(OFFSET(Bdd!$AB$3,MOD(AN20+1,14),$F$26),"")</f>
        <v>0</v>
      </c>
      <c r="AP20" s="29">
        <v>0</v>
      </c>
      <c r="AQ20" s="13">
        <f t="shared" si="21"/>
        <v>45643</v>
      </c>
      <c r="AR20" s="30" t="str">
        <f ca="1">IFERROR(OFFSET(Bdd!$AB$3,MOD(AQ20+1,14),$F$26),"")</f>
        <v>M</v>
      </c>
      <c r="AS20" s="14">
        <v>0</v>
      </c>
      <c r="AT20" s="13">
        <f t="shared" si="22"/>
        <v>45674</v>
      </c>
      <c r="AU20" s="30" t="str">
        <f ca="1">IFERROR(OFFSET(Bdd!$AB$3,MOD(AT20+1,14),$F$26),"")</f>
        <v>M</v>
      </c>
      <c r="AV20" s="29">
        <v>0</v>
      </c>
      <c r="AW20" s="13">
        <f t="shared" si="35"/>
        <v>45705</v>
      </c>
      <c r="AX20" s="30" t="str">
        <f ca="1">IFERROR(OFFSET(Bdd!$AB$3,MOD(AW20+1,14),$F$26),"")</f>
        <v>AM</v>
      </c>
      <c r="AY20" s="29">
        <v>0</v>
      </c>
      <c r="AZ20" s="13">
        <f t="shared" si="24"/>
        <v>45733</v>
      </c>
      <c r="BA20" s="30" t="str">
        <f ca="1">IFERROR(OFFSET(Bdd!$AB$3,MOD(AZ20+1,14),$F$26),"")</f>
        <v>AM</v>
      </c>
      <c r="BB20" s="29">
        <v>0</v>
      </c>
      <c r="BC20" s="13">
        <f t="shared" si="25"/>
        <v>45764</v>
      </c>
      <c r="BD20" s="30" t="str">
        <f ca="1">IFERROR(OFFSET(Bdd!$AB$3,MOD(BC20+1,14),$F$26),"")</f>
        <v>AM</v>
      </c>
      <c r="BE20" s="29">
        <v>0</v>
      </c>
      <c r="BF20" s="13">
        <f t="shared" si="26"/>
        <v>45794</v>
      </c>
      <c r="BG20" s="30">
        <f ca="1">IFERROR(OFFSET(Bdd!$AB$3,MOD(BF20+1,14),$F$26),"")</f>
        <v>0</v>
      </c>
      <c r="BH20" s="29">
        <v>0</v>
      </c>
      <c r="BI20" s="13">
        <f t="shared" si="27"/>
        <v>45825</v>
      </c>
      <c r="BJ20" s="30" t="str">
        <f ca="1">IFERROR(OFFSET(Bdd!$AB$3,MOD(BI20+1,14),$F$26),"")</f>
        <v>M</v>
      </c>
      <c r="BK20" s="29">
        <v>0</v>
      </c>
      <c r="BL20" s="13">
        <f t="shared" si="28"/>
        <v>45855</v>
      </c>
      <c r="BM20" s="30" t="str">
        <f ca="1">IFERROR(OFFSET(Bdd!$AB$3,MOD(BL20+1,14),$F$26),"")</f>
        <v>M</v>
      </c>
      <c r="BN20" s="29">
        <v>0</v>
      </c>
      <c r="BO20" s="13">
        <f t="shared" si="29"/>
        <v>45886</v>
      </c>
      <c r="BP20" s="30">
        <f ca="1">IFERROR(OFFSET(Bdd!$AB$3,MOD(BO20+1,14),$F$26),"")</f>
        <v>0</v>
      </c>
      <c r="BQ20" s="29">
        <v>0</v>
      </c>
      <c r="BR20" s="13">
        <f t="shared" si="30"/>
        <v>45917</v>
      </c>
      <c r="BS20" s="30" t="str">
        <f ca="1">IFERROR(OFFSET(Bdd!$AB$3,MOD(BR20+1,14),$F$26),"")</f>
        <v>AM</v>
      </c>
      <c r="BT20" s="29">
        <v>0</v>
      </c>
      <c r="BU20" s="13">
        <f t="shared" si="31"/>
        <v>45947</v>
      </c>
      <c r="BV20" s="30" t="str">
        <f ca="1">IFERROR(OFFSET(Bdd!$AB$3,MOD(BU20+1,14),$F$26),"")</f>
        <v>AM</v>
      </c>
      <c r="BW20" s="29">
        <v>0</v>
      </c>
      <c r="BX20" s="13">
        <f t="shared" si="32"/>
        <v>45978</v>
      </c>
      <c r="BY20" s="30" t="str">
        <f ca="1">IFERROR(OFFSET(Bdd!$AB$3,MOD(BX20+1,14),$F$26),"")</f>
        <v>M</v>
      </c>
      <c r="BZ20" s="29">
        <v>0</v>
      </c>
      <c r="CA20" s="13">
        <f t="shared" si="33"/>
        <v>46008</v>
      </c>
      <c r="CB20" s="30" t="str">
        <f ca="1">IFERROR(OFFSET(Bdd!$AB$3,MOD(CA20+1,14),$F$26),"")</f>
        <v>M</v>
      </c>
      <c r="CC20" s="14">
        <v>0</v>
      </c>
      <c r="CD20" s="31"/>
      <c r="CE20" s="38"/>
      <c r="CF20" s="32"/>
      <c r="CG20" s="31"/>
      <c r="CH20" s="38"/>
      <c r="CI20" s="32"/>
      <c r="CJ20" s="31"/>
      <c r="CK20" s="38"/>
      <c r="CL20" s="32"/>
      <c r="CM20" s="31"/>
      <c r="CN20" s="38"/>
      <c r="CO20" s="32"/>
      <c r="CP20" s="31"/>
      <c r="CQ20" s="38"/>
      <c r="CR20" s="32"/>
      <c r="CS20" s="31"/>
      <c r="CT20" s="38"/>
      <c r="CU20" s="32"/>
      <c r="CV20" s="31"/>
      <c r="CW20" s="38"/>
      <c r="CX20" s="32"/>
      <c r="CY20" s="31"/>
      <c r="CZ20" s="38"/>
      <c r="DA20" s="32"/>
      <c r="DB20" s="31"/>
      <c r="DC20" s="38"/>
      <c r="DD20" s="32"/>
      <c r="DE20" s="31"/>
      <c r="DF20" s="38"/>
      <c r="DG20" s="32"/>
      <c r="DH20" s="31"/>
      <c r="DI20" s="38"/>
      <c r="DJ20" s="32"/>
      <c r="DK20" s="31"/>
      <c r="DL20" s="38"/>
      <c r="DM20" s="32"/>
      <c r="DN20" s="31"/>
      <c r="DO20" s="38"/>
      <c r="DP20" s="32"/>
      <c r="DQ20" s="31"/>
      <c r="DR20" s="38"/>
      <c r="DS20" s="32"/>
      <c r="DT20" s="31"/>
      <c r="DU20" s="38"/>
      <c r="DV20" s="32"/>
      <c r="DW20" s="31"/>
      <c r="DX20" s="38"/>
      <c r="DY20" s="32"/>
      <c r="DZ20" s="31"/>
      <c r="EA20" s="38"/>
      <c r="EB20" s="32"/>
      <c r="EC20" s="31"/>
      <c r="ED20" s="38"/>
      <c r="EE20" s="32"/>
      <c r="EF20" s="31"/>
      <c r="EG20" s="38"/>
      <c r="EH20" s="32"/>
      <c r="EI20" s="31"/>
      <c r="EJ20" s="38"/>
      <c r="EK20" s="32"/>
      <c r="EL20" s="31"/>
      <c r="EM20" s="38"/>
      <c r="EN20" s="32"/>
      <c r="EO20" s="31"/>
      <c r="EP20" s="38"/>
      <c r="EQ20" s="32"/>
      <c r="ER20" s="31"/>
      <c r="ES20" s="38"/>
      <c r="ET20" s="32"/>
      <c r="EU20" s="31"/>
      <c r="EV20" s="38"/>
      <c r="EW20" s="32"/>
      <c r="EX20" s="31"/>
      <c r="EY20" s="38"/>
      <c r="EZ20" s="32"/>
      <c r="FA20" s="31"/>
      <c r="FB20" s="38"/>
      <c r="FC20" s="32"/>
      <c r="FD20" s="31"/>
      <c r="FE20" s="38"/>
      <c r="FF20" s="32"/>
      <c r="FG20" s="31"/>
      <c r="FH20" s="38"/>
      <c r="FI20" s="32"/>
      <c r="FJ20" s="31"/>
      <c r="FK20" s="38"/>
      <c r="FL20" s="32"/>
      <c r="FM20" s="31"/>
      <c r="FN20" s="38"/>
      <c r="FO20" s="32"/>
      <c r="FP20" s="31"/>
      <c r="FQ20" s="38"/>
      <c r="FR20" s="32"/>
      <c r="FS20" s="31"/>
      <c r="FT20" s="38"/>
      <c r="FU20" s="32"/>
      <c r="FV20" s="31"/>
      <c r="FW20" s="38"/>
      <c r="FX20" s="32"/>
      <c r="FY20" s="31"/>
      <c r="FZ20" s="38"/>
      <c r="GA20" s="32"/>
      <c r="GB20" s="31"/>
      <c r="GC20" s="38"/>
      <c r="GD20" s="32"/>
      <c r="GE20" s="31"/>
      <c r="GF20" s="38"/>
      <c r="GG20" s="32"/>
      <c r="GH20" s="31"/>
      <c r="GI20" s="38"/>
      <c r="GJ20" s="32"/>
      <c r="GK20" s="31"/>
      <c r="GL20" s="38"/>
      <c r="GM20" s="32"/>
      <c r="GN20" s="31"/>
      <c r="GO20" s="38"/>
      <c r="GP20" s="32"/>
      <c r="GQ20" s="31"/>
      <c r="GR20" s="38"/>
      <c r="GS20" s="32"/>
      <c r="GT20" s="31"/>
      <c r="GU20" s="38"/>
      <c r="GV20" s="32"/>
      <c r="GW20" s="31"/>
      <c r="GX20" s="38"/>
      <c r="GY20" s="32"/>
      <c r="GZ20" s="31"/>
      <c r="HA20" s="38"/>
      <c r="HB20" s="32"/>
      <c r="HC20" s="31"/>
      <c r="HD20" s="38"/>
      <c r="HE20" s="32"/>
      <c r="HF20" s="31"/>
      <c r="HG20" s="38"/>
      <c r="HH20" s="32"/>
      <c r="HI20" s="31"/>
      <c r="HJ20" s="38"/>
      <c r="HK20" s="32"/>
      <c r="HL20" s="31"/>
      <c r="HM20" s="38"/>
      <c r="HN20" s="32"/>
      <c r="HO20" s="31"/>
      <c r="HP20" s="38"/>
      <c r="HQ20" s="32"/>
      <c r="HR20" s="31"/>
      <c r="HS20" s="38"/>
      <c r="HT20" s="32"/>
      <c r="HU20" s="31"/>
      <c r="HV20" s="38"/>
      <c r="HW20" s="32"/>
      <c r="HX20" s="31"/>
      <c r="HY20" s="38"/>
      <c r="HZ20" s="32"/>
      <c r="IA20" s="31"/>
      <c r="IB20" s="38"/>
      <c r="IC20" s="32"/>
      <c r="ID20" s="31"/>
      <c r="IE20" s="38"/>
      <c r="IF20" s="32"/>
      <c r="IG20" s="31"/>
      <c r="IH20" s="38"/>
      <c r="II20" s="32"/>
      <c r="IJ20" s="31"/>
      <c r="IK20" s="38"/>
      <c r="IL20" s="32"/>
      <c r="IM20" s="31"/>
      <c r="IN20" s="38"/>
      <c r="IO20" s="32"/>
      <c r="IP20" s="31"/>
      <c r="IQ20" s="38"/>
      <c r="IR20" s="32"/>
      <c r="IS20" s="31"/>
      <c r="IT20" s="38"/>
      <c r="IU20" s="32"/>
      <c r="IV20" s="31"/>
      <c r="IW20" s="38"/>
      <c r="IX20" s="32"/>
      <c r="IY20" s="31"/>
      <c r="IZ20" s="38"/>
      <c r="JA20" s="32"/>
      <c r="JB20" s="31"/>
      <c r="JC20" s="38"/>
      <c r="JD20" s="32"/>
      <c r="JE20" s="31"/>
      <c r="JF20" s="38"/>
      <c r="JG20" s="32"/>
      <c r="JH20" s="31"/>
      <c r="JI20" s="38"/>
      <c r="JJ20" s="32"/>
      <c r="JK20" s="31"/>
      <c r="JL20" s="38"/>
      <c r="JM20" s="32"/>
      <c r="JN20" s="31"/>
      <c r="JO20" s="38"/>
      <c r="JP20" s="32"/>
      <c r="JQ20" s="31"/>
      <c r="JR20" s="38"/>
      <c r="JS20" s="32"/>
      <c r="JT20" s="31"/>
      <c r="JU20" s="38"/>
      <c r="JV20" s="32"/>
      <c r="JW20" s="31"/>
      <c r="JX20" s="38"/>
      <c r="JY20" s="32"/>
      <c r="JZ20" s="31"/>
      <c r="KA20" s="38"/>
      <c r="KB20" s="32"/>
      <c r="KC20" s="31"/>
      <c r="KD20" s="38"/>
      <c r="KE20" s="32"/>
      <c r="KF20" s="31"/>
      <c r="KG20" s="38"/>
      <c r="KH20" s="32"/>
      <c r="KI20" s="31"/>
      <c r="KJ20" s="38"/>
      <c r="KK20" s="32"/>
      <c r="KL20" s="31"/>
      <c r="KM20" s="38"/>
      <c r="KN20" s="32"/>
      <c r="KO20" s="31"/>
      <c r="KP20" s="38"/>
      <c r="KQ20" s="32"/>
      <c r="KR20" s="31"/>
      <c r="KS20" s="38"/>
      <c r="KT20" s="32"/>
      <c r="KU20" s="31"/>
      <c r="KV20" s="38"/>
      <c r="KW20" s="32"/>
      <c r="KX20" s="31"/>
      <c r="KY20" s="38"/>
      <c r="KZ20" s="32"/>
      <c r="LA20" s="31"/>
      <c r="LB20" s="38"/>
      <c r="LC20" s="32"/>
      <c r="LD20" s="31"/>
      <c r="LE20" s="38"/>
      <c r="LF20" s="32"/>
      <c r="LG20" s="31"/>
      <c r="LH20" s="38"/>
      <c r="LI20" s="32"/>
      <c r="LJ20" s="31"/>
      <c r="LK20" s="38"/>
      <c r="LL20" s="32"/>
      <c r="LM20" s="31"/>
      <c r="LN20" s="38"/>
      <c r="LO20" s="32"/>
      <c r="LP20" s="31"/>
      <c r="LQ20" s="38"/>
      <c r="LR20" s="32"/>
      <c r="LS20" s="31"/>
      <c r="LT20" s="38"/>
      <c r="LU20" s="32"/>
      <c r="LV20" s="31"/>
      <c r="LW20" s="38"/>
      <c r="LX20" s="32"/>
      <c r="LY20" s="31"/>
      <c r="LZ20" s="38"/>
      <c r="MA20" s="32"/>
      <c r="MB20" s="31"/>
      <c r="MC20" s="38"/>
      <c r="MD20" s="32"/>
      <c r="ME20" s="31"/>
      <c r="MF20" s="38"/>
      <c r="MG20" s="32"/>
      <c r="MH20" s="31"/>
      <c r="MI20" s="38"/>
      <c r="MJ20" s="32"/>
      <c r="MK20" s="31"/>
      <c r="ML20" s="38"/>
      <c r="MM20" s="32"/>
      <c r="MN20" s="31"/>
      <c r="MO20" s="38"/>
      <c r="MP20" s="32"/>
      <c r="MQ20" s="31"/>
      <c r="MR20" s="38"/>
      <c r="MS20" s="32"/>
      <c r="MT20" s="31"/>
      <c r="MU20" s="38"/>
      <c r="MV20" s="32"/>
      <c r="MW20" s="31"/>
      <c r="MX20" s="38"/>
      <c r="MY20" s="32"/>
      <c r="MZ20" s="31"/>
      <c r="NA20" s="38"/>
      <c r="NB20" s="32"/>
      <c r="NC20" s="31"/>
      <c r="ND20" s="38"/>
      <c r="NE20" s="32"/>
      <c r="NF20" s="31"/>
      <c r="NG20" s="38"/>
      <c r="NH20" s="32"/>
      <c r="NI20" s="31"/>
      <c r="NJ20" s="38"/>
      <c r="NK20" s="32"/>
      <c r="NL20" s="31"/>
      <c r="NM20" s="38"/>
      <c r="NN20" s="32"/>
      <c r="NO20" s="31"/>
      <c r="NP20" s="38"/>
      <c r="NQ20" s="32"/>
      <c r="NR20" s="31"/>
      <c r="NS20" s="38"/>
      <c r="NT20" s="32"/>
      <c r="NU20" s="31"/>
      <c r="NV20" s="38"/>
      <c r="NW20" s="32"/>
      <c r="NX20" s="31"/>
      <c r="NY20" s="38"/>
      <c r="NZ20" s="32"/>
      <c r="OA20" s="31"/>
      <c r="OB20" s="38"/>
      <c r="OC20" s="32"/>
      <c r="OD20" s="31"/>
      <c r="OE20" s="38"/>
      <c r="OF20" s="32"/>
      <c r="OG20" s="31"/>
      <c r="OH20" s="38"/>
      <c r="OI20" s="32"/>
      <c r="OJ20" s="31"/>
      <c r="OK20" s="38"/>
      <c r="OL20" s="32"/>
      <c r="OM20" s="31"/>
      <c r="ON20" s="38"/>
      <c r="OO20" s="32"/>
      <c r="OP20" s="31"/>
      <c r="OQ20" s="38"/>
      <c r="OR20" s="32"/>
      <c r="OS20" s="31"/>
      <c r="OT20" s="38"/>
      <c r="OU20" s="32"/>
      <c r="OV20" s="31"/>
      <c r="OW20" s="38"/>
      <c r="OX20" s="32"/>
      <c r="OY20" s="31"/>
      <c r="OZ20" s="38"/>
      <c r="PA20" s="32"/>
      <c r="PB20" s="31"/>
      <c r="PC20" s="38"/>
      <c r="PD20" s="32"/>
      <c r="PE20" s="31"/>
      <c r="PF20" s="38"/>
      <c r="PG20" s="32"/>
      <c r="PH20" s="31"/>
      <c r="PI20" s="38"/>
      <c r="PJ20" s="32"/>
      <c r="PK20" s="31"/>
      <c r="PL20" s="38"/>
      <c r="PM20" s="32"/>
      <c r="PN20" s="31"/>
      <c r="PO20" s="38"/>
      <c r="PP20" s="32"/>
      <c r="PQ20" s="31"/>
      <c r="PR20" s="38"/>
      <c r="PS20" s="32"/>
      <c r="PT20" s="31"/>
      <c r="PU20" s="38"/>
      <c r="PV20" s="32"/>
      <c r="PW20" s="31"/>
      <c r="PX20" s="38"/>
      <c r="PY20" s="32"/>
      <c r="PZ20" s="31"/>
      <c r="QA20" s="38"/>
      <c r="QB20" s="32"/>
      <c r="QC20" s="31"/>
      <c r="QD20" s="38"/>
      <c r="QE20" s="32"/>
      <c r="QF20" s="31"/>
      <c r="QG20" s="38"/>
      <c r="QH20" s="32"/>
      <c r="QI20" s="31"/>
      <c r="QJ20" s="38"/>
      <c r="QK20" s="32"/>
      <c r="QL20" s="31"/>
      <c r="QM20" s="38"/>
      <c r="QN20" s="32"/>
      <c r="QO20" s="31"/>
      <c r="QP20" s="38"/>
      <c r="QQ20" s="32"/>
      <c r="QR20" s="31"/>
      <c r="QS20" s="38"/>
      <c r="QT20" s="32"/>
      <c r="QU20" s="31"/>
      <c r="QV20" s="38"/>
      <c r="QW20" s="32"/>
      <c r="QX20" s="31"/>
      <c r="QY20" s="38"/>
      <c r="QZ20" s="32"/>
      <c r="RA20" s="31"/>
      <c r="RB20" s="38"/>
      <c r="RC20" s="32"/>
      <c r="RD20" s="31"/>
      <c r="RE20" s="38"/>
      <c r="RF20" s="32"/>
      <c r="RG20" s="31"/>
      <c r="RH20" s="38"/>
      <c r="RI20" s="32"/>
      <c r="RJ20" s="31"/>
      <c r="RK20" s="38"/>
      <c r="RL20" s="32"/>
      <c r="RM20" s="31"/>
      <c r="RN20" s="38"/>
      <c r="RO20" s="32"/>
      <c r="RP20" s="31"/>
      <c r="RQ20" s="38"/>
      <c r="RR20" s="32"/>
      <c r="RS20" s="31"/>
      <c r="RT20" s="38"/>
      <c r="RU20" s="32"/>
      <c r="RV20" s="31"/>
      <c r="RW20" s="38"/>
      <c r="RX20" s="32"/>
      <c r="RY20" s="31"/>
      <c r="RZ20" s="38"/>
      <c r="SA20" s="32"/>
      <c r="SB20" s="31"/>
      <c r="SC20" s="38"/>
      <c r="SD20" s="32"/>
      <c r="SE20" s="31"/>
      <c r="SF20" s="38"/>
      <c r="SG20" s="32"/>
      <c r="SH20" s="31"/>
      <c r="SI20" s="38"/>
      <c r="SJ20" s="32"/>
      <c r="SK20" s="31"/>
      <c r="SL20" s="38"/>
      <c r="SM20" s="32"/>
      <c r="SN20" s="31"/>
      <c r="SO20" s="38"/>
      <c r="SP20" s="32"/>
      <c r="SQ20" s="31"/>
      <c r="SR20" s="38"/>
      <c r="SS20" s="32"/>
      <c r="ST20" s="31"/>
      <c r="SU20" s="38"/>
      <c r="SV20" s="32"/>
      <c r="SW20" s="31"/>
      <c r="SX20" s="38"/>
      <c r="SY20" s="32"/>
      <c r="SZ20" s="31"/>
      <c r="TA20" s="38"/>
      <c r="TB20" s="32"/>
      <c r="TC20" s="31"/>
      <c r="TD20" s="38"/>
      <c r="TE20" s="32"/>
      <c r="TF20" s="31"/>
      <c r="TG20" s="38"/>
      <c r="TH20" s="32"/>
      <c r="TI20" s="31"/>
      <c r="TJ20" s="38"/>
      <c r="TK20" s="32"/>
      <c r="TL20" s="31"/>
      <c r="TM20" s="38"/>
      <c r="TN20" s="32"/>
      <c r="TO20" s="31"/>
      <c r="TP20" s="38"/>
      <c r="TQ20" s="32"/>
      <c r="TR20" s="31"/>
      <c r="TS20" s="38"/>
      <c r="TT20" s="32"/>
      <c r="TU20" s="31"/>
      <c r="TV20" s="38"/>
      <c r="TW20" s="32"/>
      <c r="TX20" s="31"/>
      <c r="TY20" s="38"/>
      <c r="TZ20" s="32"/>
      <c r="UA20" s="31"/>
      <c r="UB20" s="38"/>
      <c r="UC20" s="32"/>
      <c r="UD20" s="31"/>
      <c r="UE20" s="38"/>
      <c r="UF20" s="32"/>
      <c r="UG20" s="31"/>
      <c r="UH20" s="38"/>
      <c r="UI20" s="32"/>
      <c r="UJ20" s="31"/>
      <c r="UK20" s="38"/>
      <c r="UL20" s="32"/>
      <c r="UM20" s="31"/>
      <c r="UN20" s="38"/>
      <c r="UO20" s="32"/>
      <c r="UP20" s="31"/>
      <c r="UQ20" s="38"/>
      <c r="UR20" s="32"/>
      <c r="US20" s="31"/>
      <c r="UT20" s="38"/>
      <c r="UU20" s="32"/>
      <c r="UV20" s="31"/>
      <c r="UW20" s="38"/>
      <c r="UX20" s="32"/>
      <c r="UY20" s="31"/>
      <c r="UZ20" s="38"/>
      <c r="VA20" s="32"/>
      <c r="VB20" s="31"/>
      <c r="VC20" s="38"/>
      <c r="VD20" s="32"/>
      <c r="VE20" s="31"/>
      <c r="VF20" s="38"/>
      <c r="VG20" s="32"/>
      <c r="VH20" s="31"/>
      <c r="VI20" s="38"/>
      <c r="VJ20" s="32"/>
      <c r="VK20" s="31"/>
      <c r="VL20" s="38"/>
      <c r="VM20" s="32"/>
      <c r="VN20" s="31"/>
      <c r="VO20" s="38"/>
      <c r="VP20" s="32"/>
      <c r="VQ20" s="31"/>
      <c r="VR20" s="38"/>
      <c r="VS20" s="32"/>
      <c r="VT20" s="31"/>
      <c r="VU20" s="38"/>
      <c r="VV20" s="32"/>
      <c r="VW20" s="31"/>
      <c r="VX20" s="38"/>
      <c r="VY20" s="32"/>
      <c r="VZ20" s="31"/>
      <c r="WA20" s="38"/>
      <c r="WB20" s="32"/>
      <c r="WC20" s="31"/>
      <c r="WD20" s="38"/>
      <c r="WE20" s="32"/>
      <c r="WF20" s="31"/>
      <c r="WG20" s="38"/>
      <c r="WH20" s="32"/>
      <c r="WI20" s="31"/>
      <c r="WJ20" s="38"/>
      <c r="WK20" s="32"/>
      <c r="WL20" s="31"/>
      <c r="WM20" s="38"/>
      <c r="WN20" s="32"/>
      <c r="WO20" s="31"/>
      <c r="WP20" s="38"/>
      <c r="WQ20" s="32"/>
      <c r="WR20" s="31"/>
      <c r="WS20" s="38"/>
      <c r="WT20" s="32"/>
      <c r="WU20" s="31"/>
      <c r="WV20" s="38"/>
      <c r="WW20" s="32"/>
      <c r="WX20" s="31"/>
      <c r="WY20" s="38"/>
      <c r="WZ20" s="32"/>
      <c r="XA20" s="31"/>
      <c r="XB20" s="38"/>
      <c r="XC20" s="32"/>
      <c r="XD20" s="31"/>
      <c r="XE20" s="38"/>
      <c r="XF20" s="32"/>
      <c r="XG20" s="31"/>
      <c r="XH20" s="38"/>
      <c r="XI20" s="32"/>
      <c r="XJ20" s="31"/>
      <c r="XK20" s="38"/>
      <c r="XL20" s="32"/>
      <c r="XM20" s="31"/>
      <c r="XN20" s="38"/>
      <c r="XO20" s="32"/>
      <c r="XP20" s="31"/>
      <c r="XQ20" s="38"/>
      <c r="XR20" s="32"/>
      <c r="XS20" s="31"/>
      <c r="XT20" s="38"/>
      <c r="XU20" s="32"/>
      <c r="XV20" s="31"/>
      <c r="XW20" s="38"/>
      <c r="XX20" s="32"/>
      <c r="XY20" s="31"/>
      <c r="XZ20" s="38"/>
      <c r="YA20" s="32"/>
      <c r="YB20" s="31"/>
      <c r="YC20" s="38"/>
      <c r="YD20" s="32"/>
      <c r="YE20" s="31"/>
      <c r="YF20" s="38"/>
      <c r="YG20" s="32"/>
      <c r="YH20" s="31"/>
      <c r="YI20" s="38"/>
      <c r="YJ20" s="32"/>
      <c r="YK20" s="31"/>
      <c r="YL20" s="38"/>
      <c r="YM20" s="32"/>
      <c r="YN20" s="31"/>
      <c r="YO20" s="38"/>
      <c r="YP20" s="32"/>
      <c r="YQ20" s="31"/>
      <c r="YR20" s="38"/>
      <c r="YS20" s="32"/>
      <c r="YT20" s="31"/>
      <c r="YU20" s="38"/>
      <c r="YV20" s="32"/>
      <c r="YW20" s="31"/>
      <c r="YX20" s="38"/>
      <c r="YY20" s="32"/>
      <c r="YZ20" s="31"/>
      <c r="ZA20" s="38"/>
      <c r="ZB20" s="32"/>
      <c r="ZC20" s="31"/>
      <c r="ZD20" s="38"/>
      <c r="ZE20" s="32"/>
      <c r="ZF20" s="31"/>
      <c r="ZG20" s="38"/>
      <c r="ZH20" s="32"/>
      <c r="ZI20" s="31"/>
      <c r="ZJ20" s="38"/>
      <c r="ZK20" s="32"/>
      <c r="ZL20" s="31"/>
      <c r="ZM20" s="38"/>
      <c r="ZN20" s="32"/>
      <c r="ZO20" s="31"/>
      <c r="ZP20" s="38"/>
      <c r="ZQ20" s="32"/>
      <c r="ZR20" s="31"/>
      <c r="ZS20" s="38"/>
      <c r="ZT20" s="32"/>
      <c r="ZU20" s="31"/>
      <c r="ZV20" s="38"/>
      <c r="ZW20" s="32"/>
      <c r="ZX20" s="31"/>
      <c r="ZY20" s="38"/>
      <c r="ZZ20" s="32"/>
      <c r="AAA20" s="31"/>
      <c r="AAB20" s="38"/>
      <c r="AAC20" s="32"/>
      <c r="AAD20" s="31"/>
      <c r="AAE20" s="38"/>
      <c r="AAF20" s="32"/>
      <c r="AAG20" s="31"/>
      <c r="AAH20" s="38"/>
      <c r="AAI20" s="32"/>
      <c r="AAJ20" s="31"/>
      <c r="AAK20" s="38"/>
      <c r="AAL20" s="32"/>
      <c r="AAM20" s="31"/>
      <c r="AAN20" s="38"/>
      <c r="AAO20" s="32"/>
      <c r="AAP20" s="31"/>
      <c r="AAQ20" s="38"/>
      <c r="AAR20" s="32"/>
      <c r="AAS20" s="31"/>
      <c r="AAT20" s="38"/>
      <c r="AAU20" s="32"/>
      <c r="AAV20" s="31"/>
      <c r="AAW20" s="38"/>
      <c r="AAX20" s="32"/>
      <c r="AAY20" s="31"/>
      <c r="AAZ20" s="38"/>
      <c r="ABA20" s="32"/>
      <c r="ABB20" s="31"/>
      <c r="ABC20" s="38"/>
      <c r="ABD20" s="32"/>
      <c r="ABE20" s="31"/>
      <c r="ABF20" s="38"/>
      <c r="ABG20" s="32"/>
      <c r="ABH20" s="31"/>
      <c r="ABI20" s="38"/>
      <c r="ABJ20" s="32"/>
      <c r="ABK20" s="31"/>
      <c r="ABL20" s="38"/>
      <c r="ABM20" s="32"/>
      <c r="ABN20" s="31"/>
      <c r="ABO20" s="38"/>
      <c r="ABP20" s="32"/>
      <c r="ABQ20" s="31"/>
      <c r="ABR20" s="38"/>
      <c r="ABS20" s="32"/>
      <c r="ABT20" s="31"/>
      <c r="ABU20" s="38"/>
      <c r="ABV20" s="32"/>
      <c r="ABW20" s="31"/>
      <c r="ABX20" s="38"/>
      <c r="ABY20" s="32"/>
      <c r="ABZ20" s="31"/>
      <c r="ACA20" s="38"/>
      <c r="ACB20" s="32"/>
      <c r="ACC20" s="31"/>
      <c r="ACD20" s="38"/>
      <c r="ACE20" s="32"/>
      <c r="ACF20" s="31"/>
      <c r="ACG20" s="38"/>
      <c r="ACH20" s="32"/>
      <c r="ACI20" s="31"/>
      <c r="ACJ20" s="38"/>
      <c r="ACK20" s="32"/>
    </row>
    <row r="21" spans="1:765" ht="14.45" customHeight="1" x14ac:dyDescent="0.25">
      <c r="H21" s="51"/>
      <c r="I21" s="51"/>
      <c r="J21" s="15">
        <f t="shared" si="36"/>
        <v>45309</v>
      </c>
      <c r="K21" s="30" t="str">
        <f ca="1">IFERROR(OFFSET(Bdd!$AB$3,MOD(J21+1,14),$F$26),"")</f>
        <v>M</v>
      </c>
      <c r="L21" s="29"/>
      <c r="M21" s="13">
        <f t="shared" si="12"/>
        <v>45340</v>
      </c>
      <c r="N21" s="30">
        <f ca="1">IFERROR(OFFSET(Bdd!$AB$3,MOD(M21+1,14),$F$26),"")</f>
        <v>0</v>
      </c>
      <c r="O21" s="29"/>
      <c r="P21" s="13">
        <f t="shared" si="13"/>
        <v>45369</v>
      </c>
      <c r="Q21" s="30" t="str">
        <f ca="1">IFERROR(OFFSET(Bdd!$AB$3,MOD(P21+1,14),$F$26),"")</f>
        <v>AM</v>
      </c>
      <c r="R21" s="29"/>
      <c r="S21" s="13">
        <f t="shared" si="14"/>
        <v>45400</v>
      </c>
      <c r="T21" s="30" t="str">
        <f ca="1">IFERROR(OFFSET(Bdd!$AB$3,MOD(S21+1,14),$F$26),"")</f>
        <v>AM</v>
      </c>
      <c r="U21" s="29"/>
      <c r="V21" s="13">
        <f t="shared" si="34"/>
        <v>45430</v>
      </c>
      <c r="W21" s="30">
        <f ca="1">IFERROR(OFFSET(Bdd!$AB$3,MOD(V21+1,14),$F$26),"")</f>
        <v>0</v>
      </c>
      <c r="X21" s="29"/>
      <c r="Y21" s="13">
        <f t="shared" si="15"/>
        <v>45461</v>
      </c>
      <c r="Z21" s="30" t="str">
        <f ca="1">IFERROR(OFFSET(Bdd!$AB$3,MOD(Y21+1,14),$F$26),"")</f>
        <v>M</v>
      </c>
      <c r="AA21" s="29"/>
      <c r="AB21" s="13">
        <f t="shared" si="16"/>
        <v>45491</v>
      </c>
      <c r="AC21" s="30" t="str">
        <f ca="1">IFERROR(OFFSET(Bdd!$AB$3,MOD(AB21+1,14),$F$26),"")</f>
        <v>M</v>
      </c>
      <c r="AD21" s="29"/>
      <c r="AE21" s="13">
        <f t="shared" si="17"/>
        <v>45522</v>
      </c>
      <c r="AF21" s="30">
        <f ca="1">IFERROR(OFFSET(Bdd!$AB$3,MOD(AE21+1,14),$F$26),"")</f>
        <v>0</v>
      </c>
      <c r="AG21" s="29">
        <v>0</v>
      </c>
      <c r="AH21" s="13">
        <f t="shared" si="18"/>
        <v>45553</v>
      </c>
      <c r="AI21" s="30" t="str">
        <f ca="1">IFERROR(OFFSET(Bdd!$AB$3,MOD(AH21+1,14),$F$26),"")</f>
        <v>AM</v>
      </c>
      <c r="AJ21" s="29">
        <v>0</v>
      </c>
      <c r="AK21" s="13">
        <f t="shared" si="19"/>
        <v>45583</v>
      </c>
      <c r="AL21" s="30" t="str">
        <f ca="1">IFERROR(OFFSET(Bdd!$AB$3,MOD(AK21+1,14),$F$26),"")</f>
        <v>AM</v>
      </c>
      <c r="AM21" s="29">
        <v>0</v>
      </c>
      <c r="AN21" s="13">
        <f t="shared" si="20"/>
        <v>45614</v>
      </c>
      <c r="AO21" s="30" t="str">
        <f ca="1">IFERROR(OFFSET(Bdd!$AB$3,MOD(AN21+1,14),$F$26),"")</f>
        <v>M</v>
      </c>
      <c r="AP21" s="29">
        <v>0</v>
      </c>
      <c r="AQ21" s="13">
        <f t="shared" si="21"/>
        <v>45644</v>
      </c>
      <c r="AR21" s="30" t="str">
        <f ca="1">IFERROR(OFFSET(Bdd!$AB$3,MOD(AQ21+1,14),$F$26),"")</f>
        <v>M</v>
      </c>
      <c r="AS21" s="14">
        <v>0</v>
      </c>
      <c r="AT21" s="13">
        <f t="shared" ref="AT21:AT34" si="37">AT20+1</f>
        <v>45675</v>
      </c>
      <c r="AU21" s="30">
        <f ca="1">IFERROR(OFFSET(Bdd!$AB$3,MOD(AT21+1,14),$F$26),"")</f>
        <v>0</v>
      </c>
      <c r="AV21" s="29">
        <v>0</v>
      </c>
      <c r="AW21" s="13">
        <f t="shared" si="35"/>
        <v>45706</v>
      </c>
      <c r="AX21" s="30" t="str">
        <f ca="1">IFERROR(OFFSET(Bdd!$AB$3,MOD(AW21+1,14),$F$26),"")</f>
        <v>AM</v>
      </c>
      <c r="AY21" s="29">
        <v>0</v>
      </c>
      <c r="AZ21" s="13">
        <f t="shared" ref="AZ21:AZ34" si="38">AZ20+1</f>
        <v>45734</v>
      </c>
      <c r="BA21" s="30" t="str">
        <f ca="1">IFERROR(OFFSET(Bdd!$AB$3,MOD(AZ21+1,14),$F$26),"")</f>
        <v>AM</v>
      </c>
      <c r="BB21" s="29">
        <v>0</v>
      </c>
      <c r="BC21" s="13">
        <f t="shared" ref="BC21:BC33" si="39">BC20+1</f>
        <v>45765</v>
      </c>
      <c r="BD21" s="30" t="str">
        <f ca="1">IFERROR(OFFSET(Bdd!$AB$3,MOD(BC21+1,14),$F$26),"")</f>
        <v>AM</v>
      </c>
      <c r="BE21" s="29">
        <v>0</v>
      </c>
      <c r="BF21" s="13">
        <f t="shared" ref="BF21:BF34" si="40">BF20+1</f>
        <v>45795</v>
      </c>
      <c r="BG21" s="30">
        <f ca="1">IFERROR(OFFSET(Bdd!$AB$3,MOD(BF21+1,14),$F$26),"")</f>
        <v>0</v>
      </c>
      <c r="BH21" s="29">
        <v>0</v>
      </c>
      <c r="BI21" s="13">
        <f t="shared" ref="BI21:BI33" si="41">BI20+1</f>
        <v>45826</v>
      </c>
      <c r="BJ21" s="30" t="str">
        <f ca="1">IFERROR(OFFSET(Bdd!$AB$3,MOD(BI21+1,14),$F$26),"")</f>
        <v>M</v>
      </c>
      <c r="BK21" s="29">
        <v>0</v>
      </c>
      <c r="BL21" s="13">
        <f t="shared" ref="BL21:BL34" si="42">BL20+1</f>
        <v>45856</v>
      </c>
      <c r="BM21" s="30" t="str">
        <f ca="1">IFERROR(OFFSET(Bdd!$AB$3,MOD(BL21+1,14),$F$26),"")</f>
        <v>M</v>
      </c>
      <c r="BN21" s="29">
        <v>0</v>
      </c>
      <c r="BO21" s="13">
        <f t="shared" ref="BO21:BO34" si="43">BO20+1</f>
        <v>45887</v>
      </c>
      <c r="BP21" s="30" t="str">
        <f ca="1">IFERROR(OFFSET(Bdd!$AB$3,MOD(BO21+1,14),$F$26),"")</f>
        <v>AM</v>
      </c>
      <c r="BQ21" s="29">
        <v>0</v>
      </c>
      <c r="BR21" s="13">
        <f t="shared" ref="BR21:BR33" si="44">BR20+1</f>
        <v>45918</v>
      </c>
      <c r="BS21" s="30" t="str">
        <f ca="1">IFERROR(OFFSET(Bdd!$AB$3,MOD(BR21+1,14),$F$26),"")</f>
        <v>AM</v>
      </c>
      <c r="BT21" s="29">
        <v>0</v>
      </c>
      <c r="BU21" s="13">
        <f t="shared" ref="BU21:BU34" si="45">BU20+1</f>
        <v>45948</v>
      </c>
      <c r="BV21" s="30">
        <f ca="1">IFERROR(OFFSET(Bdd!$AB$3,MOD(BU21+1,14),$F$26),"")</f>
        <v>0</v>
      </c>
      <c r="BW21" s="29">
        <v>0</v>
      </c>
      <c r="BX21" s="13">
        <f t="shared" ref="BX21:BX33" si="46">BX20+1</f>
        <v>45979</v>
      </c>
      <c r="BY21" s="30" t="str">
        <f ca="1">IFERROR(OFFSET(Bdd!$AB$3,MOD(BX21+1,14),$F$26),"")</f>
        <v>M</v>
      </c>
      <c r="BZ21" s="29">
        <v>0</v>
      </c>
      <c r="CA21" s="13">
        <f t="shared" ref="CA21:CA34" si="47">CA20+1</f>
        <v>46009</v>
      </c>
      <c r="CB21" s="30" t="str">
        <f ca="1">IFERROR(OFFSET(Bdd!$AB$3,MOD(CA21+1,14),$F$26),"")</f>
        <v>M</v>
      </c>
      <c r="CC21" s="14">
        <v>0</v>
      </c>
      <c r="CD21" s="31"/>
      <c r="CE21" s="38"/>
      <c r="CF21" s="32"/>
      <c r="CG21" s="31"/>
      <c r="CH21" s="38"/>
      <c r="CI21" s="32"/>
      <c r="CJ21" s="31"/>
      <c r="CK21" s="38"/>
      <c r="CL21" s="32"/>
      <c r="CM21" s="31"/>
      <c r="CN21" s="38"/>
      <c r="CO21" s="32"/>
      <c r="CP21" s="31"/>
      <c r="CQ21" s="38"/>
      <c r="CR21" s="32"/>
      <c r="CS21" s="31"/>
      <c r="CT21" s="38"/>
      <c r="CU21" s="32"/>
      <c r="CV21" s="31"/>
      <c r="CW21" s="38"/>
      <c r="CX21" s="32"/>
      <c r="CY21" s="31"/>
      <c r="CZ21" s="38"/>
      <c r="DA21" s="32"/>
      <c r="DB21" s="31"/>
      <c r="DC21" s="38"/>
      <c r="DD21" s="32"/>
      <c r="DE21" s="31"/>
      <c r="DF21" s="38"/>
      <c r="DG21" s="32"/>
      <c r="DH21" s="31"/>
      <c r="DI21" s="38"/>
      <c r="DJ21" s="32"/>
      <c r="DK21" s="31"/>
      <c r="DL21" s="38"/>
      <c r="DM21" s="32"/>
      <c r="DN21" s="31"/>
      <c r="DO21" s="38"/>
      <c r="DP21" s="32"/>
      <c r="DQ21" s="31"/>
      <c r="DR21" s="38"/>
      <c r="DS21" s="32"/>
      <c r="DT21" s="31"/>
      <c r="DU21" s="38"/>
      <c r="DV21" s="32"/>
      <c r="DW21" s="31"/>
      <c r="DX21" s="38"/>
      <c r="DY21" s="32"/>
      <c r="DZ21" s="31"/>
      <c r="EA21" s="38"/>
      <c r="EB21" s="32"/>
      <c r="EC21" s="31"/>
      <c r="ED21" s="38"/>
      <c r="EE21" s="32"/>
      <c r="EF21" s="31"/>
      <c r="EG21" s="38"/>
      <c r="EH21" s="32"/>
      <c r="EI21" s="31"/>
      <c r="EJ21" s="38"/>
      <c r="EK21" s="32"/>
      <c r="EL21" s="31"/>
      <c r="EM21" s="38"/>
      <c r="EN21" s="32"/>
      <c r="EO21" s="31"/>
      <c r="EP21" s="38"/>
      <c r="EQ21" s="32"/>
      <c r="ER21" s="31"/>
      <c r="ES21" s="38"/>
      <c r="ET21" s="32"/>
      <c r="EU21" s="31"/>
      <c r="EV21" s="38"/>
      <c r="EW21" s="32"/>
      <c r="EX21" s="31"/>
      <c r="EY21" s="38"/>
      <c r="EZ21" s="32"/>
      <c r="FA21" s="31"/>
      <c r="FB21" s="38"/>
      <c r="FC21" s="32"/>
      <c r="FD21" s="31"/>
      <c r="FE21" s="38"/>
      <c r="FF21" s="32"/>
      <c r="FG21" s="31"/>
      <c r="FH21" s="38"/>
      <c r="FI21" s="32"/>
      <c r="FJ21" s="31"/>
      <c r="FK21" s="38"/>
      <c r="FL21" s="32"/>
      <c r="FM21" s="31"/>
      <c r="FN21" s="38"/>
      <c r="FO21" s="32"/>
      <c r="FP21" s="31"/>
      <c r="FQ21" s="38"/>
      <c r="FR21" s="32"/>
      <c r="FS21" s="31"/>
      <c r="FT21" s="38"/>
      <c r="FU21" s="32"/>
      <c r="FV21" s="31"/>
      <c r="FW21" s="38"/>
      <c r="FX21" s="32"/>
      <c r="FY21" s="31"/>
      <c r="FZ21" s="38"/>
      <c r="GA21" s="32"/>
      <c r="GB21" s="31"/>
      <c r="GC21" s="38"/>
      <c r="GD21" s="32"/>
      <c r="GE21" s="31"/>
      <c r="GF21" s="38"/>
      <c r="GG21" s="32"/>
      <c r="GH21" s="31"/>
      <c r="GI21" s="38"/>
      <c r="GJ21" s="32"/>
      <c r="GK21" s="31"/>
      <c r="GL21" s="38"/>
      <c r="GM21" s="32"/>
      <c r="GN21" s="31"/>
      <c r="GO21" s="38"/>
      <c r="GP21" s="32"/>
      <c r="GQ21" s="31"/>
      <c r="GR21" s="38"/>
      <c r="GS21" s="32"/>
      <c r="GT21" s="31"/>
      <c r="GU21" s="38"/>
      <c r="GV21" s="32"/>
      <c r="GW21" s="31"/>
      <c r="GX21" s="38"/>
      <c r="GY21" s="32"/>
      <c r="GZ21" s="31"/>
      <c r="HA21" s="38"/>
      <c r="HB21" s="32"/>
      <c r="HC21" s="31"/>
      <c r="HD21" s="38"/>
      <c r="HE21" s="32"/>
      <c r="HF21" s="31"/>
      <c r="HG21" s="38"/>
      <c r="HH21" s="32"/>
      <c r="HI21" s="31"/>
      <c r="HJ21" s="38"/>
      <c r="HK21" s="32"/>
      <c r="HL21" s="31"/>
      <c r="HM21" s="38"/>
      <c r="HN21" s="32"/>
      <c r="HO21" s="31"/>
      <c r="HP21" s="38"/>
      <c r="HQ21" s="32"/>
      <c r="HR21" s="31"/>
      <c r="HS21" s="38"/>
      <c r="HT21" s="32"/>
      <c r="HU21" s="31"/>
      <c r="HV21" s="38"/>
      <c r="HW21" s="32"/>
      <c r="HX21" s="31"/>
      <c r="HY21" s="38"/>
      <c r="HZ21" s="32"/>
      <c r="IA21" s="31"/>
      <c r="IB21" s="38"/>
      <c r="IC21" s="32"/>
      <c r="ID21" s="31"/>
      <c r="IE21" s="38"/>
      <c r="IF21" s="32"/>
      <c r="IG21" s="31"/>
      <c r="IH21" s="38"/>
      <c r="II21" s="32"/>
      <c r="IJ21" s="31"/>
      <c r="IK21" s="38"/>
      <c r="IL21" s="32"/>
      <c r="IM21" s="31"/>
      <c r="IN21" s="38"/>
      <c r="IO21" s="32"/>
      <c r="IP21" s="31"/>
      <c r="IQ21" s="38"/>
      <c r="IR21" s="32"/>
      <c r="IS21" s="31"/>
      <c r="IT21" s="38"/>
      <c r="IU21" s="32"/>
      <c r="IV21" s="31"/>
      <c r="IW21" s="38"/>
      <c r="IX21" s="32"/>
      <c r="IY21" s="31"/>
      <c r="IZ21" s="38"/>
      <c r="JA21" s="32"/>
      <c r="JB21" s="31"/>
      <c r="JC21" s="38"/>
      <c r="JD21" s="32"/>
      <c r="JE21" s="31"/>
      <c r="JF21" s="38"/>
      <c r="JG21" s="32"/>
      <c r="JH21" s="31"/>
      <c r="JI21" s="38"/>
      <c r="JJ21" s="32"/>
      <c r="JK21" s="31"/>
      <c r="JL21" s="38"/>
      <c r="JM21" s="32"/>
      <c r="JN21" s="31"/>
      <c r="JO21" s="38"/>
      <c r="JP21" s="32"/>
      <c r="JQ21" s="31"/>
      <c r="JR21" s="38"/>
      <c r="JS21" s="32"/>
      <c r="JT21" s="31"/>
      <c r="JU21" s="38"/>
      <c r="JV21" s="32"/>
      <c r="JW21" s="31"/>
      <c r="JX21" s="38"/>
      <c r="JY21" s="32"/>
      <c r="JZ21" s="31"/>
      <c r="KA21" s="38"/>
      <c r="KB21" s="32"/>
      <c r="KC21" s="31"/>
      <c r="KD21" s="38"/>
      <c r="KE21" s="32"/>
      <c r="KF21" s="31"/>
      <c r="KG21" s="38"/>
      <c r="KH21" s="32"/>
      <c r="KI21" s="31"/>
      <c r="KJ21" s="38"/>
      <c r="KK21" s="32"/>
      <c r="KL21" s="31"/>
      <c r="KM21" s="38"/>
      <c r="KN21" s="32"/>
      <c r="KO21" s="31"/>
      <c r="KP21" s="38"/>
      <c r="KQ21" s="32"/>
      <c r="KR21" s="31"/>
      <c r="KS21" s="38"/>
      <c r="KT21" s="32"/>
      <c r="KU21" s="31"/>
      <c r="KV21" s="38"/>
      <c r="KW21" s="32"/>
      <c r="KX21" s="31"/>
      <c r="KY21" s="38"/>
      <c r="KZ21" s="32"/>
      <c r="LA21" s="31"/>
      <c r="LB21" s="38"/>
      <c r="LC21" s="32"/>
      <c r="LD21" s="31"/>
      <c r="LE21" s="38"/>
      <c r="LF21" s="32"/>
      <c r="LG21" s="31"/>
      <c r="LH21" s="38"/>
      <c r="LI21" s="32"/>
      <c r="LJ21" s="31"/>
      <c r="LK21" s="38"/>
      <c r="LL21" s="32"/>
      <c r="LM21" s="31"/>
      <c r="LN21" s="38"/>
      <c r="LO21" s="32"/>
      <c r="LP21" s="31"/>
      <c r="LQ21" s="38"/>
      <c r="LR21" s="32"/>
      <c r="LS21" s="31"/>
      <c r="LT21" s="38"/>
      <c r="LU21" s="32"/>
      <c r="LV21" s="31"/>
      <c r="LW21" s="38"/>
      <c r="LX21" s="32"/>
      <c r="LY21" s="31"/>
      <c r="LZ21" s="38"/>
      <c r="MA21" s="32"/>
      <c r="MB21" s="31"/>
      <c r="MC21" s="38"/>
      <c r="MD21" s="32"/>
      <c r="ME21" s="31"/>
      <c r="MF21" s="38"/>
      <c r="MG21" s="32"/>
      <c r="MH21" s="31"/>
      <c r="MI21" s="38"/>
      <c r="MJ21" s="32"/>
      <c r="MK21" s="31"/>
      <c r="ML21" s="38"/>
      <c r="MM21" s="32"/>
      <c r="MN21" s="31"/>
      <c r="MO21" s="38"/>
      <c r="MP21" s="32"/>
      <c r="MQ21" s="31"/>
      <c r="MR21" s="38"/>
      <c r="MS21" s="32"/>
      <c r="MT21" s="31"/>
      <c r="MU21" s="38"/>
      <c r="MV21" s="32"/>
      <c r="MW21" s="31"/>
      <c r="MX21" s="38"/>
      <c r="MY21" s="32"/>
      <c r="MZ21" s="31"/>
      <c r="NA21" s="38"/>
      <c r="NB21" s="32"/>
      <c r="NC21" s="31"/>
      <c r="ND21" s="38"/>
      <c r="NE21" s="32"/>
      <c r="NF21" s="31"/>
      <c r="NG21" s="38"/>
      <c r="NH21" s="32"/>
      <c r="NI21" s="31"/>
      <c r="NJ21" s="38"/>
      <c r="NK21" s="32"/>
      <c r="NL21" s="31"/>
      <c r="NM21" s="38"/>
      <c r="NN21" s="32"/>
      <c r="NO21" s="31"/>
      <c r="NP21" s="38"/>
      <c r="NQ21" s="32"/>
      <c r="NR21" s="31"/>
      <c r="NS21" s="38"/>
      <c r="NT21" s="32"/>
      <c r="NU21" s="31"/>
      <c r="NV21" s="38"/>
      <c r="NW21" s="32"/>
      <c r="NX21" s="31"/>
      <c r="NY21" s="38"/>
      <c r="NZ21" s="32"/>
      <c r="OA21" s="31"/>
      <c r="OB21" s="38"/>
      <c r="OC21" s="32"/>
      <c r="OD21" s="31"/>
      <c r="OE21" s="38"/>
      <c r="OF21" s="32"/>
      <c r="OG21" s="31"/>
      <c r="OH21" s="38"/>
      <c r="OI21" s="32"/>
      <c r="OJ21" s="31"/>
      <c r="OK21" s="38"/>
      <c r="OL21" s="32"/>
      <c r="OM21" s="31"/>
      <c r="ON21" s="38"/>
      <c r="OO21" s="32"/>
      <c r="OP21" s="31"/>
      <c r="OQ21" s="38"/>
      <c r="OR21" s="32"/>
      <c r="OS21" s="31"/>
      <c r="OT21" s="38"/>
      <c r="OU21" s="32"/>
      <c r="OV21" s="31"/>
      <c r="OW21" s="38"/>
      <c r="OX21" s="32"/>
      <c r="OY21" s="31"/>
      <c r="OZ21" s="38"/>
      <c r="PA21" s="32"/>
      <c r="PB21" s="31"/>
      <c r="PC21" s="38"/>
      <c r="PD21" s="32"/>
      <c r="PE21" s="31"/>
      <c r="PF21" s="38"/>
      <c r="PG21" s="32"/>
      <c r="PH21" s="31"/>
      <c r="PI21" s="38"/>
      <c r="PJ21" s="32"/>
      <c r="PK21" s="31"/>
      <c r="PL21" s="38"/>
      <c r="PM21" s="32"/>
      <c r="PN21" s="31"/>
      <c r="PO21" s="38"/>
      <c r="PP21" s="32"/>
      <c r="PQ21" s="31"/>
      <c r="PR21" s="38"/>
      <c r="PS21" s="32"/>
      <c r="PT21" s="31"/>
      <c r="PU21" s="38"/>
      <c r="PV21" s="32"/>
      <c r="PW21" s="31"/>
      <c r="PX21" s="38"/>
      <c r="PY21" s="32"/>
      <c r="PZ21" s="31"/>
      <c r="QA21" s="38"/>
      <c r="QB21" s="32"/>
      <c r="QC21" s="31"/>
      <c r="QD21" s="38"/>
      <c r="QE21" s="32"/>
      <c r="QF21" s="31"/>
      <c r="QG21" s="38"/>
      <c r="QH21" s="32"/>
      <c r="QI21" s="31"/>
      <c r="QJ21" s="38"/>
      <c r="QK21" s="32"/>
      <c r="QL21" s="31"/>
      <c r="QM21" s="38"/>
      <c r="QN21" s="32"/>
      <c r="QO21" s="31"/>
      <c r="QP21" s="38"/>
      <c r="QQ21" s="32"/>
      <c r="QR21" s="31"/>
      <c r="QS21" s="38"/>
      <c r="QT21" s="32"/>
      <c r="QU21" s="31"/>
      <c r="QV21" s="38"/>
      <c r="QW21" s="32"/>
      <c r="QX21" s="31"/>
      <c r="QY21" s="38"/>
      <c r="QZ21" s="32"/>
      <c r="RA21" s="31"/>
      <c r="RB21" s="38"/>
      <c r="RC21" s="32"/>
      <c r="RD21" s="31"/>
      <c r="RE21" s="38"/>
      <c r="RF21" s="32"/>
      <c r="RG21" s="31"/>
      <c r="RH21" s="38"/>
      <c r="RI21" s="32"/>
      <c r="RJ21" s="31"/>
      <c r="RK21" s="38"/>
      <c r="RL21" s="32"/>
      <c r="RM21" s="31"/>
      <c r="RN21" s="38"/>
      <c r="RO21" s="32"/>
      <c r="RP21" s="31"/>
      <c r="RQ21" s="38"/>
      <c r="RR21" s="32"/>
      <c r="RS21" s="31"/>
      <c r="RT21" s="38"/>
      <c r="RU21" s="32"/>
      <c r="RV21" s="31"/>
      <c r="RW21" s="38"/>
      <c r="RX21" s="32"/>
      <c r="RY21" s="31"/>
      <c r="RZ21" s="38"/>
      <c r="SA21" s="32"/>
      <c r="SB21" s="31"/>
      <c r="SC21" s="38"/>
      <c r="SD21" s="32"/>
      <c r="SE21" s="31"/>
      <c r="SF21" s="38"/>
      <c r="SG21" s="32"/>
      <c r="SH21" s="31"/>
      <c r="SI21" s="38"/>
      <c r="SJ21" s="32"/>
      <c r="SK21" s="31"/>
      <c r="SL21" s="38"/>
      <c r="SM21" s="32"/>
      <c r="SN21" s="31"/>
      <c r="SO21" s="38"/>
      <c r="SP21" s="32"/>
      <c r="SQ21" s="31"/>
      <c r="SR21" s="38"/>
      <c r="SS21" s="32"/>
      <c r="ST21" s="31"/>
      <c r="SU21" s="38"/>
      <c r="SV21" s="32"/>
      <c r="SW21" s="31"/>
      <c r="SX21" s="38"/>
      <c r="SY21" s="32"/>
      <c r="SZ21" s="31"/>
      <c r="TA21" s="38"/>
      <c r="TB21" s="32"/>
      <c r="TC21" s="31"/>
      <c r="TD21" s="38"/>
      <c r="TE21" s="32"/>
      <c r="TF21" s="31"/>
      <c r="TG21" s="38"/>
      <c r="TH21" s="32"/>
      <c r="TI21" s="31"/>
      <c r="TJ21" s="38"/>
      <c r="TK21" s="32"/>
      <c r="TL21" s="31"/>
      <c r="TM21" s="38"/>
      <c r="TN21" s="32"/>
      <c r="TO21" s="31"/>
      <c r="TP21" s="38"/>
      <c r="TQ21" s="32"/>
      <c r="TR21" s="31"/>
      <c r="TS21" s="38"/>
      <c r="TT21" s="32"/>
      <c r="TU21" s="31"/>
      <c r="TV21" s="38"/>
      <c r="TW21" s="32"/>
      <c r="TX21" s="31"/>
      <c r="TY21" s="38"/>
      <c r="TZ21" s="32"/>
      <c r="UA21" s="31"/>
      <c r="UB21" s="38"/>
      <c r="UC21" s="32"/>
      <c r="UD21" s="31"/>
      <c r="UE21" s="38"/>
      <c r="UF21" s="32"/>
      <c r="UG21" s="31"/>
      <c r="UH21" s="38"/>
      <c r="UI21" s="32"/>
      <c r="UJ21" s="31"/>
      <c r="UK21" s="38"/>
      <c r="UL21" s="32"/>
      <c r="UM21" s="31"/>
      <c r="UN21" s="38"/>
      <c r="UO21" s="32"/>
      <c r="UP21" s="31"/>
      <c r="UQ21" s="38"/>
      <c r="UR21" s="32"/>
      <c r="US21" s="31"/>
      <c r="UT21" s="38"/>
      <c r="UU21" s="32"/>
      <c r="UV21" s="31"/>
      <c r="UW21" s="38"/>
      <c r="UX21" s="32"/>
      <c r="UY21" s="31"/>
      <c r="UZ21" s="38"/>
      <c r="VA21" s="32"/>
      <c r="VB21" s="31"/>
      <c r="VC21" s="38"/>
      <c r="VD21" s="32"/>
      <c r="VE21" s="31"/>
      <c r="VF21" s="38"/>
      <c r="VG21" s="32"/>
      <c r="VH21" s="31"/>
      <c r="VI21" s="38"/>
      <c r="VJ21" s="32"/>
      <c r="VK21" s="31"/>
      <c r="VL21" s="38"/>
      <c r="VM21" s="32"/>
      <c r="VN21" s="31"/>
      <c r="VO21" s="38"/>
      <c r="VP21" s="32"/>
      <c r="VQ21" s="31"/>
      <c r="VR21" s="38"/>
      <c r="VS21" s="32"/>
      <c r="VT21" s="31"/>
      <c r="VU21" s="38"/>
      <c r="VV21" s="32"/>
      <c r="VW21" s="31"/>
      <c r="VX21" s="38"/>
      <c r="VY21" s="32"/>
      <c r="VZ21" s="31"/>
      <c r="WA21" s="38"/>
      <c r="WB21" s="32"/>
      <c r="WC21" s="31"/>
      <c r="WD21" s="38"/>
      <c r="WE21" s="32"/>
      <c r="WF21" s="31"/>
      <c r="WG21" s="38"/>
      <c r="WH21" s="32"/>
      <c r="WI21" s="31"/>
      <c r="WJ21" s="38"/>
      <c r="WK21" s="32"/>
      <c r="WL21" s="31"/>
      <c r="WM21" s="38"/>
      <c r="WN21" s="32"/>
      <c r="WO21" s="31"/>
      <c r="WP21" s="38"/>
      <c r="WQ21" s="32"/>
      <c r="WR21" s="31"/>
      <c r="WS21" s="38"/>
      <c r="WT21" s="32"/>
      <c r="WU21" s="31"/>
      <c r="WV21" s="38"/>
      <c r="WW21" s="32"/>
      <c r="WX21" s="31"/>
      <c r="WY21" s="38"/>
      <c r="WZ21" s="32"/>
      <c r="XA21" s="31"/>
      <c r="XB21" s="38"/>
      <c r="XC21" s="32"/>
      <c r="XD21" s="31"/>
      <c r="XE21" s="38"/>
      <c r="XF21" s="32"/>
      <c r="XG21" s="31"/>
      <c r="XH21" s="38"/>
      <c r="XI21" s="32"/>
      <c r="XJ21" s="31"/>
      <c r="XK21" s="38"/>
      <c r="XL21" s="32"/>
      <c r="XM21" s="31"/>
      <c r="XN21" s="38"/>
      <c r="XO21" s="32"/>
      <c r="XP21" s="31"/>
      <c r="XQ21" s="38"/>
      <c r="XR21" s="32"/>
      <c r="XS21" s="31"/>
      <c r="XT21" s="38"/>
      <c r="XU21" s="32"/>
      <c r="XV21" s="31"/>
      <c r="XW21" s="38"/>
      <c r="XX21" s="32"/>
      <c r="XY21" s="31"/>
      <c r="XZ21" s="38"/>
      <c r="YA21" s="32"/>
      <c r="YB21" s="31"/>
      <c r="YC21" s="38"/>
      <c r="YD21" s="32"/>
      <c r="YE21" s="31"/>
      <c r="YF21" s="38"/>
      <c r="YG21" s="32"/>
      <c r="YH21" s="31"/>
      <c r="YI21" s="38"/>
      <c r="YJ21" s="32"/>
      <c r="YK21" s="31"/>
      <c r="YL21" s="38"/>
      <c r="YM21" s="32"/>
      <c r="YN21" s="31"/>
      <c r="YO21" s="38"/>
      <c r="YP21" s="32"/>
      <c r="YQ21" s="31"/>
      <c r="YR21" s="38"/>
      <c r="YS21" s="32"/>
      <c r="YT21" s="31"/>
      <c r="YU21" s="38"/>
      <c r="YV21" s="32"/>
      <c r="YW21" s="31"/>
      <c r="YX21" s="38"/>
      <c r="YY21" s="32"/>
      <c r="YZ21" s="31"/>
      <c r="ZA21" s="38"/>
      <c r="ZB21" s="32"/>
      <c r="ZC21" s="31"/>
      <c r="ZD21" s="38"/>
      <c r="ZE21" s="32"/>
      <c r="ZF21" s="31"/>
      <c r="ZG21" s="38"/>
      <c r="ZH21" s="32"/>
      <c r="ZI21" s="31"/>
      <c r="ZJ21" s="38"/>
      <c r="ZK21" s="32"/>
      <c r="ZL21" s="31"/>
      <c r="ZM21" s="38"/>
      <c r="ZN21" s="32"/>
      <c r="ZO21" s="31"/>
      <c r="ZP21" s="38"/>
      <c r="ZQ21" s="32"/>
      <c r="ZR21" s="31"/>
      <c r="ZS21" s="38"/>
      <c r="ZT21" s="32"/>
      <c r="ZU21" s="31"/>
      <c r="ZV21" s="38"/>
      <c r="ZW21" s="32"/>
      <c r="ZX21" s="31"/>
      <c r="ZY21" s="38"/>
      <c r="ZZ21" s="32"/>
      <c r="AAA21" s="31"/>
      <c r="AAB21" s="38"/>
      <c r="AAC21" s="32"/>
      <c r="AAD21" s="31"/>
      <c r="AAE21" s="38"/>
      <c r="AAF21" s="32"/>
      <c r="AAG21" s="31"/>
      <c r="AAH21" s="38"/>
      <c r="AAI21" s="32"/>
      <c r="AAJ21" s="31"/>
      <c r="AAK21" s="38"/>
      <c r="AAL21" s="32"/>
      <c r="AAM21" s="31"/>
      <c r="AAN21" s="38"/>
      <c r="AAO21" s="32"/>
      <c r="AAP21" s="31"/>
      <c r="AAQ21" s="38"/>
      <c r="AAR21" s="32"/>
      <c r="AAS21" s="31"/>
      <c r="AAT21" s="38"/>
      <c r="AAU21" s="32"/>
      <c r="AAV21" s="31"/>
      <c r="AAW21" s="38"/>
      <c r="AAX21" s="32"/>
      <c r="AAY21" s="31"/>
      <c r="AAZ21" s="38"/>
      <c r="ABA21" s="32"/>
      <c r="ABB21" s="31"/>
      <c r="ABC21" s="38"/>
      <c r="ABD21" s="32"/>
      <c r="ABE21" s="31"/>
      <c r="ABF21" s="38"/>
      <c r="ABG21" s="32"/>
      <c r="ABH21" s="31"/>
      <c r="ABI21" s="38"/>
      <c r="ABJ21" s="32"/>
      <c r="ABK21" s="31"/>
      <c r="ABL21" s="38"/>
      <c r="ABM21" s="32"/>
      <c r="ABN21" s="31"/>
      <c r="ABO21" s="38"/>
      <c r="ABP21" s="32"/>
      <c r="ABQ21" s="31"/>
      <c r="ABR21" s="38"/>
      <c r="ABS21" s="32"/>
      <c r="ABT21" s="31"/>
      <c r="ABU21" s="38"/>
      <c r="ABV21" s="32"/>
      <c r="ABW21" s="31"/>
      <c r="ABX21" s="38"/>
      <c r="ABY21" s="32"/>
      <c r="ABZ21" s="31"/>
      <c r="ACA21" s="38"/>
      <c r="ACB21" s="32"/>
      <c r="ACC21" s="31"/>
      <c r="ACD21" s="38"/>
      <c r="ACE21" s="32"/>
      <c r="ACF21" s="31"/>
      <c r="ACG21" s="38"/>
      <c r="ACH21" s="32"/>
      <c r="ACI21" s="31"/>
      <c r="ACJ21" s="38"/>
      <c r="ACK21" s="32"/>
    </row>
    <row r="22" spans="1:765" ht="14.45" customHeight="1" x14ac:dyDescent="0.25">
      <c r="H22" s="51"/>
      <c r="I22" s="43"/>
      <c r="J22" s="15">
        <f t="shared" si="36"/>
        <v>45310</v>
      </c>
      <c r="K22" s="30" t="str">
        <f ca="1">IFERROR(OFFSET(Bdd!$AB$3,MOD(J22+1,14),$F$26),"")</f>
        <v>M</v>
      </c>
      <c r="L22" s="29"/>
      <c r="M22" s="13">
        <f t="shared" si="12"/>
        <v>45341</v>
      </c>
      <c r="N22" s="30" t="str">
        <f ca="1">IFERROR(OFFSET(Bdd!$AB$3,MOD(M22+1,14),$F$26),"")</f>
        <v>AM</v>
      </c>
      <c r="O22" s="29"/>
      <c r="P22" s="13">
        <f t="shared" si="13"/>
        <v>45370</v>
      </c>
      <c r="Q22" s="30" t="str">
        <f ca="1">IFERROR(OFFSET(Bdd!$AB$3,MOD(P22+1,14),$F$26),"")</f>
        <v>AM</v>
      </c>
      <c r="R22" s="29"/>
      <c r="S22" s="13">
        <f t="shared" si="14"/>
        <v>45401</v>
      </c>
      <c r="T22" s="30" t="str">
        <f ca="1">IFERROR(OFFSET(Bdd!$AB$3,MOD(S22+1,14),$F$26),"")</f>
        <v>AM</v>
      </c>
      <c r="U22" s="29"/>
      <c r="V22" s="13">
        <f t="shared" si="34"/>
        <v>45431</v>
      </c>
      <c r="W22" s="30">
        <f ca="1">IFERROR(OFFSET(Bdd!$AB$3,MOD(V22+1,14),$F$26),"")</f>
        <v>0</v>
      </c>
      <c r="X22" s="29"/>
      <c r="Y22" s="13">
        <f t="shared" si="15"/>
        <v>45462</v>
      </c>
      <c r="Z22" s="30" t="str">
        <f ca="1">IFERROR(OFFSET(Bdd!$AB$3,MOD(Y22+1,14),$F$26),"")</f>
        <v>M</v>
      </c>
      <c r="AA22" s="29"/>
      <c r="AB22" s="13">
        <f t="shared" si="16"/>
        <v>45492</v>
      </c>
      <c r="AC22" s="30" t="str">
        <f ca="1">IFERROR(OFFSET(Bdd!$AB$3,MOD(AB22+1,14),$F$26),"")</f>
        <v>M</v>
      </c>
      <c r="AD22" s="29"/>
      <c r="AE22" s="13">
        <f t="shared" si="17"/>
        <v>45523</v>
      </c>
      <c r="AF22" s="30" t="str">
        <f ca="1">IFERROR(OFFSET(Bdd!$AB$3,MOD(AE22+1,14),$F$26),"")</f>
        <v>AM</v>
      </c>
      <c r="AG22" s="29">
        <v>0</v>
      </c>
      <c r="AH22" s="13">
        <f t="shared" si="18"/>
        <v>45554</v>
      </c>
      <c r="AI22" s="30" t="str">
        <f ca="1">IFERROR(OFFSET(Bdd!$AB$3,MOD(AH22+1,14),$F$26),"")</f>
        <v>AM</v>
      </c>
      <c r="AJ22" s="29">
        <v>0</v>
      </c>
      <c r="AK22" s="13">
        <f t="shared" si="19"/>
        <v>45584</v>
      </c>
      <c r="AL22" s="30">
        <f ca="1">IFERROR(OFFSET(Bdd!$AB$3,MOD(AK22+1,14),$F$26),"")</f>
        <v>0</v>
      </c>
      <c r="AM22" s="29">
        <v>0</v>
      </c>
      <c r="AN22" s="13">
        <f t="shared" si="20"/>
        <v>45615</v>
      </c>
      <c r="AO22" s="30" t="str">
        <f ca="1">IFERROR(OFFSET(Bdd!$AB$3,MOD(AN22+1,14),$F$26),"")</f>
        <v>M</v>
      </c>
      <c r="AP22" s="29">
        <v>0</v>
      </c>
      <c r="AQ22" s="13">
        <f t="shared" si="21"/>
        <v>45645</v>
      </c>
      <c r="AR22" s="30" t="str">
        <f ca="1">IFERROR(OFFSET(Bdd!$AB$3,MOD(AQ22+1,14),$F$26),"")</f>
        <v>M</v>
      </c>
      <c r="AS22" s="14">
        <v>0</v>
      </c>
      <c r="AT22" s="13">
        <f t="shared" si="37"/>
        <v>45676</v>
      </c>
      <c r="AU22" s="30">
        <f ca="1">IFERROR(OFFSET(Bdd!$AB$3,MOD(AT22+1,14),$F$26),"")</f>
        <v>0</v>
      </c>
      <c r="AV22" s="29">
        <v>0</v>
      </c>
      <c r="AW22" s="13">
        <f t="shared" ref="AW22:AW31" si="48">AW21+1</f>
        <v>45707</v>
      </c>
      <c r="AX22" s="30" t="str">
        <f ca="1">IFERROR(OFFSET(Bdd!$AB$3,MOD(AW22+1,14),$F$26),"")</f>
        <v>AM</v>
      </c>
      <c r="AY22" s="29">
        <v>0</v>
      </c>
      <c r="AZ22" s="13">
        <f t="shared" si="38"/>
        <v>45735</v>
      </c>
      <c r="BA22" s="30" t="str">
        <f ca="1">IFERROR(OFFSET(Bdd!$AB$3,MOD(AZ22+1,14),$F$26),"")</f>
        <v>AM</v>
      </c>
      <c r="BB22" s="29">
        <v>0</v>
      </c>
      <c r="BC22" s="13">
        <f t="shared" si="39"/>
        <v>45766</v>
      </c>
      <c r="BD22" s="30">
        <f ca="1">IFERROR(OFFSET(Bdd!$AB$3,MOD(BC22+1,14),$F$26),"")</f>
        <v>0</v>
      </c>
      <c r="BE22" s="29">
        <v>0</v>
      </c>
      <c r="BF22" s="13">
        <f t="shared" si="40"/>
        <v>45796</v>
      </c>
      <c r="BG22" s="30" t="str">
        <f ca="1">IFERROR(OFFSET(Bdd!$AB$3,MOD(BF22+1,14),$F$26),"")</f>
        <v>M</v>
      </c>
      <c r="BH22" s="29">
        <v>0</v>
      </c>
      <c r="BI22" s="13">
        <f t="shared" si="41"/>
        <v>45827</v>
      </c>
      <c r="BJ22" s="30" t="str">
        <f ca="1">IFERROR(OFFSET(Bdd!$AB$3,MOD(BI22+1,14),$F$26),"")</f>
        <v>M</v>
      </c>
      <c r="BK22" s="29">
        <v>0</v>
      </c>
      <c r="BL22" s="13">
        <f t="shared" si="42"/>
        <v>45857</v>
      </c>
      <c r="BM22" s="30">
        <f ca="1">IFERROR(OFFSET(Bdd!$AB$3,MOD(BL22+1,14),$F$26),"")</f>
        <v>0</v>
      </c>
      <c r="BN22" s="29">
        <v>0</v>
      </c>
      <c r="BO22" s="13">
        <f t="shared" si="43"/>
        <v>45888</v>
      </c>
      <c r="BP22" s="30" t="str">
        <f ca="1">IFERROR(OFFSET(Bdd!$AB$3,MOD(BO22+1,14),$F$26),"")</f>
        <v>AM</v>
      </c>
      <c r="BQ22" s="29">
        <v>0</v>
      </c>
      <c r="BR22" s="13">
        <f t="shared" si="44"/>
        <v>45919</v>
      </c>
      <c r="BS22" s="30" t="str">
        <f ca="1">IFERROR(OFFSET(Bdd!$AB$3,MOD(BR22+1,14),$F$26),"")</f>
        <v>AM</v>
      </c>
      <c r="BT22" s="29">
        <v>0</v>
      </c>
      <c r="BU22" s="13">
        <f t="shared" si="45"/>
        <v>45949</v>
      </c>
      <c r="BV22" s="30">
        <f ca="1">IFERROR(OFFSET(Bdd!$AB$3,MOD(BU22+1,14),$F$26),"")</f>
        <v>0</v>
      </c>
      <c r="BW22" s="29">
        <v>0</v>
      </c>
      <c r="BX22" s="13">
        <f t="shared" si="46"/>
        <v>45980</v>
      </c>
      <c r="BY22" s="30" t="str">
        <f ca="1">IFERROR(OFFSET(Bdd!$AB$3,MOD(BX22+1,14),$F$26),"")</f>
        <v>M</v>
      </c>
      <c r="BZ22" s="29">
        <v>0</v>
      </c>
      <c r="CA22" s="13">
        <f t="shared" si="47"/>
        <v>46010</v>
      </c>
      <c r="CB22" s="30" t="str">
        <f ca="1">IFERROR(OFFSET(Bdd!$AB$3,MOD(CA22+1,14),$F$26),"")</f>
        <v>M</v>
      </c>
      <c r="CC22" s="14">
        <v>0</v>
      </c>
      <c r="CD22" s="31"/>
      <c r="CE22" s="38"/>
      <c r="CF22" s="32"/>
      <c r="CG22" s="31"/>
      <c r="CH22" s="38"/>
      <c r="CI22" s="32"/>
      <c r="CJ22" s="31"/>
      <c r="CK22" s="38"/>
      <c r="CL22" s="32"/>
      <c r="CM22" s="31"/>
      <c r="CN22" s="38"/>
      <c r="CO22" s="32"/>
      <c r="CP22" s="31"/>
      <c r="CQ22" s="38"/>
      <c r="CR22" s="32"/>
      <c r="CS22" s="31"/>
      <c r="CT22" s="38"/>
      <c r="CU22" s="32"/>
      <c r="CV22" s="31"/>
      <c r="CW22" s="38"/>
      <c r="CX22" s="32"/>
      <c r="CY22" s="31"/>
      <c r="CZ22" s="38"/>
      <c r="DA22" s="32"/>
      <c r="DB22" s="31"/>
      <c r="DC22" s="38"/>
      <c r="DD22" s="32"/>
      <c r="DE22" s="31"/>
      <c r="DF22" s="38"/>
      <c r="DG22" s="32"/>
      <c r="DH22" s="31"/>
      <c r="DI22" s="38"/>
      <c r="DJ22" s="32"/>
      <c r="DK22" s="31"/>
      <c r="DL22" s="38"/>
      <c r="DM22" s="32"/>
      <c r="DN22" s="31"/>
      <c r="DO22" s="38"/>
      <c r="DP22" s="32"/>
      <c r="DQ22" s="31"/>
      <c r="DR22" s="38"/>
      <c r="DS22" s="32"/>
      <c r="DT22" s="31"/>
      <c r="DU22" s="38"/>
      <c r="DV22" s="32"/>
      <c r="DW22" s="31"/>
      <c r="DX22" s="38"/>
      <c r="DY22" s="32"/>
      <c r="DZ22" s="31"/>
      <c r="EA22" s="38"/>
      <c r="EB22" s="32"/>
      <c r="EC22" s="31"/>
      <c r="ED22" s="38"/>
      <c r="EE22" s="32"/>
      <c r="EF22" s="31"/>
      <c r="EG22" s="38"/>
      <c r="EH22" s="32"/>
      <c r="EI22" s="31"/>
      <c r="EJ22" s="38"/>
      <c r="EK22" s="32"/>
      <c r="EL22" s="31"/>
      <c r="EM22" s="38"/>
      <c r="EN22" s="32"/>
      <c r="EO22" s="31"/>
      <c r="EP22" s="38"/>
      <c r="EQ22" s="32"/>
      <c r="ER22" s="31"/>
      <c r="ES22" s="38"/>
      <c r="ET22" s="32"/>
      <c r="EU22" s="31"/>
      <c r="EV22" s="38"/>
      <c r="EW22" s="32"/>
      <c r="EX22" s="31"/>
      <c r="EY22" s="38"/>
      <c r="EZ22" s="32"/>
      <c r="FA22" s="31"/>
      <c r="FB22" s="38"/>
      <c r="FC22" s="32"/>
      <c r="FD22" s="31"/>
      <c r="FE22" s="38"/>
      <c r="FF22" s="32"/>
      <c r="FG22" s="31"/>
      <c r="FH22" s="38"/>
      <c r="FI22" s="32"/>
      <c r="FJ22" s="31"/>
      <c r="FK22" s="38"/>
      <c r="FL22" s="32"/>
      <c r="FM22" s="31"/>
      <c r="FN22" s="38"/>
      <c r="FO22" s="32"/>
      <c r="FP22" s="31"/>
      <c r="FQ22" s="38"/>
      <c r="FR22" s="32"/>
      <c r="FS22" s="31"/>
      <c r="FT22" s="38"/>
      <c r="FU22" s="32"/>
      <c r="FV22" s="31"/>
      <c r="FW22" s="38"/>
      <c r="FX22" s="32"/>
      <c r="FY22" s="31"/>
      <c r="FZ22" s="38"/>
      <c r="GA22" s="32"/>
      <c r="GB22" s="31"/>
      <c r="GC22" s="38"/>
      <c r="GD22" s="32"/>
      <c r="GE22" s="31"/>
      <c r="GF22" s="38"/>
      <c r="GG22" s="32"/>
      <c r="GH22" s="31"/>
      <c r="GI22" s="38"/>
      <c r="GJ22" s="32"/>
      <c r="GK22" s="31"/>
      <c r="GL22" s="38"/>
      <c r="GM22" s="32"/>
      <c r="GN22" s="31"/>
      <c r="GO22" s="38"/>
      <c r="GP22" s="32"/>
      <c r="GQ22" s="31"/>
      <c r="GR22" s="38"/>
      <c r="GS22" s="32"/>
      <c r="GT22" s="31"/>
      <c r="GU22" s="38"/>
      <c r="GV22" s="32"/>
      <c r="GW22" s="31"/>
      <c r="GX22" s="38"/>
      <c r="GY22" s="32"/>
      <c r="GZ22" s="31"/>
      <c r="HA22" s="38"/>
      <c r="HB22" s="32"/>
      <c r="HC22" s="31"/>
      <c r="HD22" s="38"/>
      <c r="HE22" s="32"/>
      <c r="HF22" s="31"/>
      <c r="HG22" s="38"/>
      <c r="HH22" s="32"/>
      <c r="HI22" s="31"/>
      <c r="HJ22" s="38"/>
      <c r="HK22" s="32"/>
      <c r="HL22" s="31"/>
      <c r="HM22" s="38"/>
      <c r="HN22" s="32"/>
      <c r="HO22" s="31"/>
      <c r="HP22" s="38"/>
      <c r="HQ22" s="32"/>
      <c r="HR22" s="31"/>
      <c r="HS22" s="38"/>
      <c r="HT22" s="32"/>
      <c r="HU22" s="31"/>
      <c r="HV22" s="38"/>
      <c r="HW22" s="32"/>
      <c r="HX22" s="31"/>
      <c r="HY22" s="38"/>
      <c r="HZ22" s="32"/>
      <c r="IA22" s="31"/>
      <c r="IB22" s="38"/>
      <c r="IC22" s="32"/>
      <c r="ID22" s="31"/>
      <c r="IE22" s="38"/>
      <c r="IF22" s="32"/>
      <c r="IG22" s="31"/>
      <c r="IH22" s="38"/>
      <c r="II22" s="32"/>
      <c r="IJ22" s="31"/>
      <c r="IK22" s="38"/>
      <c r="IL22" s="32"/>
      <c r="IM22" s="31"/>
      <c r="IN22" s="38"/>
      <c r="IO22" s="32"/>
      <c r="IP22" s="31"/>
      <c r="IQ22" s="38"/>
      <c r="IR22" s="32"/>
      <c r="IS22" s="31"/>
      <c r="IT22" s="38"/>
      <c r="IU22" s="32"/>
      <c r="IV22" s="31"/>
      <c r="IW22" s="38"/>
      <c r="IX22" s="32"/>
      <c r="IY22" s="31"/>
      <c r="IZ22" s="38"/>
      <c r="JA22" s="32"/>
      <c r="JB22" s="31"/>
      <c r="JC22" s="38"/>
      <c r="JD22" s="32"/>
      <c r="JE22" s="31"/>
      <c r="JF22" s="38"/>
      <c r="JG22" s="32"/>
      <c r="JH22" s="31"/>
      <c r="JI22" s="38"/>
      <c r="JJ22" s="32"/>
      <c r="JK22" s="31"/>
      <c r="JL22" s="38"/>
      <c r="JM22" s="32"/>
      <c r="JN22" s="31"/>
      <c r="JO22" s="38"/>
      <c r="JP22" s="32"/>
      <c r="JQ22" s="31"/>
      <c r="JR22" s="38"/>
      <c r="JS22" s="32"/>
      <c r="JT22" s="31"/>
      <c r="JU22" s="38"/>
      <c r="JV22" s="32"/>
      <c r="JW22" s="31"/>
      <c r="JX22" s="38"/>
      <c r="JY22" s="32"/>
      <c r="JZ22" s="31"/>
      <c r="KA22" s="38"/>
      <c r="KB22" s="32"/>
      <c r="KC22" s="31"/>
      <c r="KD22" s="38"/>
      <c r="KE22" s="32"/>
      <c r="KF22" s="31"/>
      <c r="KG22" s="38"/>
      <c r="KH22" s="32"/>
      <c r="KI22" s="31"/>
      <c r="KJ22" s="38"/>
      <c r="KK22" s="32"/>
      <c r="KL22" s="31"/>
      <c r="KM22" s="38"/>
      <c r="KN22" s="32"/>
      <c r="KO22" s="31"/>
      <c r="KP22" s="38"/>
      <c r="KQ22" s="32"/>
      <c r="KR22" s="31"/>
      <c r="KS22" s="38"/>
      <c r="KT22" s="32"/>
      <c r="KU22" s="31"/>
      <c r="KV22" s="38"/>
      <c r="KW22" s="32"/>
      <c r="KX22" s="31"/>
      <c r="KY22" s="38"/>
      <c r="KZ22" s="32"/>
      <c r="LA22" s="31"/>
      <c r="LB22" s="38"/>
      <c r="LC22" s="32"/>
      <c r="LD22" s="31"/>
      <c r="LE22" s="38"/>
      <c r="LF22" s="32"/>
      <c r="LG22" s="31"/>
      <c r="LH22" s="38"/>
      <c r="LI22" s="32"/>
      <c r="LJ22" s="31"/>
      <c r="LK22" s="38"/>
      <c r="LL22" s="32"/>
      <c r="LM22" s="31"/>
      <c r="LN22" s="38"/>
      <c r="LO22" s="32"/>
      <c r="LP22" s="31"/>
      <c r="LQ22" s="38"/>
      <c r="LR22" s="32"/>
      <c r="LS22" s="31"/>
      <c r="LT22" s="38"/>
      <c r="LU22" s="32"/>
      <c r="LV22" s="31"/>
      <c r="LW22" s="38"/>
      <c r="LX22" s="32"/>
      <c r="LY22" s="31"/>
      <c r="LZ22" s="38"/>
      <c r="MA22" s="32"/>
      <c r="MB22" s="31"/>
      <c r="MC22" s="38"/>
      <c r="MD22" s="32"/>
      <c r="ME22" s="31"/>
      <c r="MF22" s="38"/>
      <c r="MG22" s="32"/>
      <c r="MH22" s="31"/>
      <c r="MI22" s="38"/>
      <c r="MJ22" s="32"/>
      <c r="MK22" s="31"/>
      <c r="ML22" s="38"/>
      <c r="MM22" s="32"/>
      <c r="MN22" s="31"/>
      <c r="MO22" s="38"/>
      <c r="MP22" s="32"/>
      <c r="MQ22" s="31"/>
      <c r="MR22" s="38"/>
      <c r="MS22" s="32"/>
      <c r="MT22" s="31"/>
      <c r="MU22" s="38"/>
      <c r="MV22" s="32"/>
      <c r="MW22" s="31"/>
      <c r="MX22" s="38"/>
      <c r="MY22" s="32"/>
      <c r="MZ22" s="31"/>
      <c r="NA22" s="38"/>
      <c r="NB22" s="32"/>
      <c r="NC22" s="31"/>
      <c r="ND22" s="38"/>
      <c r="NE22" s="32"/>
      <c r="NF22" s="31"/>
      <c r="NG22" s="38"/>
      <c r="NH22" s="32"/>
      <c r="NI22" s="31"/>
      <c r="NJ22" s="38"/>
      <c r="NK22" s="32"/>
      <c r="NL22" s="31"/>
      <c r="NM22" s="38"/>
      <c r="NN22" s="32"/>
      <c r="NO22" s="31"/>
      <c r="NP22" s="38"/>
      <c r="NQ22" s="32"/>
      <c r="NR22" s="31"/>
      <c r="NS22" s="38"/>
      <c r="NT22" s="32"/>
      <c r="NU22" s="31"/>
      <c r="NV22" s="38"/>
      <c r="NW22" s="32"/>
      <c r="NX22" s="31"/>
      <c r="NY22" s="38"/>
      <c r="NZ22" s="32"/>
      <c r="OA22" s="31"/>
      <c r="OB22" s="38"/>
      <c r="OC22" s="32"/>
      <c r="OD22" s="31"/>
      <c r="OE22" s="38"/>
      <c r="OF22" s="32"/>
      <c r="OG22" s="31"/>
      <c r="OH22" s="38"/>
      <c r="OI22" s="32"/>
      <c r="OJ22" s="31"/>
      <c r="OK22" s="38"/>
      <c r="OL22" s="32"/>
      <c r="OM22" s="31"/>
      <c r="ON22" s="38"/>
      <c r="OO22" s="32"/>
      <c r="OP22" s="31"/>
      <c r="OQ22" s="38"/>
      <c r="OR22" s="32"/>
      <c r="OS22" s="31"/>
      <c r="OT22" s="38"/>
      <c r="OU22" s="32"/>
      <c r="OV22" s="31"/>
      <c r="OW22" s="38"/>
      <c r="OX22" s="32"/>
      <c r="OY22" s="31"/>
      <c r="OZ22" s="38"/>
      <c r="PA22" s="32"/>
      <c r="PB22" s="31"/>
      <c r="PC22" s="38"/>
      <c r="PD22" s="32"/>
      <c r="PE22" s="31"/>
      <c r="PF22" s="38"/>
      <c r="PG22" s="32"/>
      <c r="PH22" s="31"/>
      <c r="PI22" s="38"/>
      <c r="PJ22" s="32"/>
      <c r="PK22" s="31"/>
      <c r="PL22" s="38"/>
      <c r="PM22" s="32"/>
      <c r="PN22" s="31"/>
      <c r="PO22" s="38"/>
      <c r="PP22" s="32"/>
      <c r="PQ22" s="31"/>
      <c r="PR22" s="38"/>
      <c r="PS22" s="32"/>
      <c r="PT22" s="31"/>
      <c r="PU22" s="38"/>
      <c r="PV22" s="32"/>
      <c r="PW22" s="31"/>
      <c r="PX22" s="38"/>
      <c r="PY22" s="32"/>
      <c r="PZ22" s="31"/>
      <c r="QA22" s="38"/>
      <c r="QB22" s="32"/>
      <c r="QC22" s="31"/>
      <c r="QD22" s="38"/>
      <c r="QE22" s="32"/>
      <c r="QF22" s="31"/>
      <c r="QG22" s="38"/>
      <c r="QH22" s="32"/>
      <c r="QI22" s="31"/>
      <c r="QJ22" s="38"/>
      <c r="QK22" s="32"/>
      <c r="QL22" s="31"/>
      <c r="QM22" s="38"/>
      <c r="QN22" s="32"/>
      <c r="QO22" s="31"/>
      <c r="QP22" s="38"/>
      <c r="QQ22" s="32"/>
      <c r="QR22" s="31"/>
      <c r="QS22" s="38"/>
      <c r="QT22" s="32"/>
      <c r="QU22" s="31"/>
      <c r="QV22" s="38"/>
      <c r="QW22" s="32"/>
      <c r="QX22" s="31"/>
      <c r="QY22" s="38"/>
      <c r="QZ22" s="32"/>
      <c r="RA22" s="31"/>
      <c r="RB22" s="38"/>
      <c r="RC22" s="32"/>
      <c r="RD22" s="31"/>
      <c r="RE22" s="38"/>
      <c r="RF22" s="32"/>
      <c r="RG22" s="31"/>
      <c r="RH22" s="38"/>
      <c r="RI22" s="32"/>
      <c r="RJ22" s="31"/>
      <c r="RK22" s="38"/>
      <c r="RL22" s="32"/>
      <c r="RM22" s="31"/>
      <c r="RN22" s="38"/>
      <c r="RO22" s="32"/>
      <c r="RP22" s="31"/>
      <c r="RQ22" s="38"/>
      <c r="RR22" s="32"/>
      <c r="RS22" s="31"/>
      <c r="RT22" s="38"/>
      <c r="RU22" s="32"/>
      <c r="RV22" s="31"/>
      <c r="RW22" s="38"/>
      <c r="RX22" s="32"/>
      <c r="RY22" s="31"/>
      <c r="RZ22" s="38"/>
      <c r="SA22" s="32"/>
      <c r="SB22" s="31"/>
      <c r="SC22" s="38"/>
      <c r="SD22" s="32"/>
      <c r="SE22" s="31"/>
      <c r="SF22" s="38"/>
      <c r="SG22" s="32"/>
      <c r="SH22" s="31"/>
      <c r="SI22" s="38"/>
      <c r="SJ22" s="32"/>
      <c r="SK22" s="31"/>
      <c r="SL22" s="38"/>
      <c r="SM22" s="32"/>
      <c r="SN22" s="31"/>
      <c r="SO22" s="38"/>
      <c r="SP22" s="32"/>
      <c r="SQ22" s="31"/>
      <c r="SR22" s="38"/>
      <c r="SS22" s="32"/>
      <c r="ST22" s="31"/>
      <c r="SU22" s="38"/>
      <c r="SV22" s="32"/>
      <c r="SW22" s="31"/>
      <c r="SX22" s="38"/>
      <c r="SY22" s="32"/>
      <c r="SZ22" s="31"/>
      <c r="TA22" s="38"/>
      <c r="TB22" s="32"/>
      <c r="TC22" s="31"/>
      <c r="TD22" s="38"/>
      <c r="TE22" s="32"/>
      <c r="TF22" s="31"/>
      <c r="TG22" s="38"/>
      <c r="TH22" s="32"/>
      <c r="TI22" s="31"/>
      <c r="TJ22" s="38"/>
      <c r="TK22" s="32"/>
      <c r="TL22" s="31"/>
      <c r="TM22" s="38"/>
      <c r="TN22" s="32"/>
      <c r="TO22" s="31"/>
      <c r="TP22" s="38"/>
      <c r="TQ22" s="32"/>
      <c r="TR22" s="31"/>
      <c r="TS22" s="38"/>
      <c r="TT22" s="32"/>
      <c r="TU22" s="31"/>
      <c r="TV22" s="38"/>
      <c r="TW22" s="32"/>
      <c r="TX22" s="31"/>
      <c r="TY22" s="38"/>
      <c r="TZ22" s="32"/>
      <c r="UA22" s="31"/>
      <c r="UB22" s="38"/>
      <c r="UC22" s="32"/>
      <c r="UD22" s="31"/>
      <c r="UE22" s="38"/>
      <c r="UF22" s="32"/>
      <c r="UG22" s="31"/>
      <c r="UH22" s="38"/>
      <c r="UI22" s="32"/>
      <c r="UJ22" s="31"/>
      <c r="UK22" s="38"/>
      <c r="UL22" s="32"/>
      <c r="UM22" s="31"/>
      <c r="UN22" s="38"/>
      <c r="UO22" s="32"/>
      <c r="UP22" s="31"/>
      <c r="UQ22" s="38"/>
      <c r="UR22" s="32"/>
      <c r="US22" s="31"/>
      <c r="UT22" s="38"/>
      <c r="UU22" s="32"/>
      <c r="UV22" s="31"/>
      <c r="UW22" s="38"/>
      <c r="UX22" s="32"/>
      <c r="UY22" s="31"/>
      <c r="UZ22" s="38"/>
      <c r="VA22" s="32"/>
      <c r="VB22" s="31"/>
      <c r="VC22" s="38"/>
      <c r="VD22" s="32"/>
      <c r="VE22" s="31"/>
      <c r="VF22" s="38"/>
      <c r="VG22" s="32"/>
      <c r="VH22" s="31"/>
      <c r="VI22" s="38"/>
      <c r="VJ22" s="32"/>
      <c r="VK22" s="31"/>
      <c r="VL22" s="38"/>
      <c r="VM22" s="32"/>
      <c r="VN22" s="31"/>
      <c r="VO22" s="38"/>
      <c r="VP22" s="32"/>
      <c r="VQ22" s="31"/>
      <c r="VR22" s="38"/>
      <c r="VS22" s="32"/>
      <c r="VT22" s="31"/>
      <c r="VU22" s="38"/>
      <c r="VV22" s="32"/>
      <c r="VW22" s="31"/>
      <c r="VX22" s="38"/>
      <c r="VY22" s="32"/>
      <c r="VZ22" s="31"/>
      <c r="WA22" s="38"/>
      <c r="WB22" s="32"/>
      <c r="WC22" s="31"/>
      <c r="WD22" s="38"/>
      <c r="WE22" s="32"/>
      <c r="WF22" s="31"/>
      <c r="WG22" s="38"/>
      <c r="WH22" s="32"/>
      <c r="WI22" s="31"/>
      <c r="WJ22" s="38"/>
      <c r="WK22" s="32"/>
      <c r="WL22" s="31"/>
      <c r="WM22" s="38"/>
      <c r="WN22" s="32"/>
      <c r="WO22" s="31"/>
      <c r="WP22" s="38"/>
      <c r="WQ22" s="32"/>
      <c r="WR22" s="31"/>
      <c r="WS22" s="38"/>
      <c r="WT22" s="32"/>
      <c r="WU22" s="31"/>
      <c r="WV22" s="38"/>
      <c r="WW22" s="32"/>
      <c r="WX22" s="31"/>
      <c r="WY22" s="38"/>
      <c r="WZ22" s="32"/>
      <c r="XA22" s="31"/>
      <c r="XB22" s="38"/>
      <c r="XC22" s="32"/>
      <c r="XD22" s="31"/>
      <c r="XE22" s="38"/>
      <c r="XF22" s="32"/>
      <c r="XG22" s="31"/>
      <c r="XH22" s="38"/>
      <c r="XI22" s="32"/>
      <c r="XJ22" s="31"/>
      <c r="XK22" s="38"/>
      <c r="XL22" s="32"/>
      <c r="XM22" s="31"/>
      <c r="XN22" s="38"/>
      <c r="XO22" s="32"/>
      <c r="XP22" s="31"/>
      <c r="XQ22" s="38"/>
      <c r="XR22" s="32"/>
      <c r="XS22" s="31"/>
      <c r="XT22" s="38"/>
      <c r="XU22" s="32"/>
      <c r="XV22" s="31"/>
      <c r="XW22" s="38"/>
      <c r="XX22" s="32"/>
      <c r="XY22" s="31"/>
      <c r="XZ22" s="38"/>
      <c r="YA22" s="32"/>
      <c r="YB22" s="31"/>
      <c r="YC22" s="38"/>
      <c r="YD22" s="32"/>
      <c r="YE22" s="31"/>
      <c r="YF22" s="38"/>
      <c r="YG22" s="32"/>
      <c r="YH22" s="31"/>
      <c r="YI22" s="38"/>
      <c r="YJ22" s="32"/>
      <c r="YK22" s="31"/>
      <c r="YL22" s="38"/>
      <c r="YM22" s="32"/>
      <c r="YN22" s="31"/>
      <c r="YO22" s="38"/>
      <c r="YP22" s="32"/>
      <c r="YQ22" s="31"/>
      <c r="YR22" s="38"/>
      <c r="YS22" s="32"/>
      <c r="YT22" s="31"/>
      <c r="YU22" s="38"/>
      <c r="YV22" s="32"/>
      <c r="YW22" s="31"/>
      <c r="YX22" s="38"/>
      <c r="YY22" s="32"/>
      <c r="YZ22" s="31"/>
      <c r="ZA22" s="38"/>
      <c r="ZB22" s="32"/>
      <c r="ZC22" s="31"/>
      <c r="ZD22" s="38"/>
      <c r="ZE22" s="32"/>
      <c r="ZF22" s="31"/>
      <c r="ZG22" s="38"/>
      <c r="ZH22" s="32"/>
      <c r="ZI22" s="31"/>
      <c r="ZJ22" s="38"/>
      <c r="ZK22" s="32"/>
      <c r="ZL22" s="31"/>
      <c r="ZM22" s="38"/>
      <c r="ZN22" s="32"/>
      <c r="ZO22" s="31"/>
      <c r="ZP22" s="38"/>
      <c r="ZQ22" s="32"/>
      <c r="ZR22" s="31"/>
      <c r="ZS22" s="38"/>
      <c r="ZT22" s="32"/>
      <c r="ZU22" s="31"/>
      <c r="ZV22" s="38"/>
      <c r="ZW22" s="32"/>
      <c r="ZX22" s="31"/>
      <c r="ZY22" s="38"/>
      <c r="ZZ22" s="32"/>
      <c r="AAA22" s="31"/>
      <c r="AAB22" s="38"/>
      <c r="AAC22" s="32"/>
      <c r="AAD22" s="31"/>
      <c r="AAE22" s="38"/>
      <c r="AAF22" s="32"/>
      <c r="AAG22" s="31"/>
      <c r="AAH22" s="38"/>
      <c r="AAI22" s="32"/>
      <c r="AAJ22" s="31"/>
      <c r="AAK22" s="38"/>
      <c r="AAL22" s="32"/>
      <c r="AAM22" s="31"/>
      <c r="AAN22" s="38"/>
      <c r="AAO22" s="32"/>
      <c r="AAP22" s="31"/>
      <c r="AAQ22" s="38"/>
      <c r="AAR22" s="32"/>
      <c r="AAS22" s="31"/>
      <c r="AAT22" s="38"/>
      <c r="AAU22" s="32"/>
      <c r="AAV22" s="31"/>
      <c r="AAW22" s="38"/>
      <c r="AAX22" s="32"/>
      <c r="AAY22" s="31"/>
      <c r="AAZ22" s="38"/>
      <c r="ABA22" s="32"/>
      <c r="ABB22" s="31"/>
      <c r="ABC22" s="38"/>
      <c r="ABD22" s="32"/>
      <c r="ABE22" s="31"/>
      <c r="ABF22" s="38"/>
      <c r="ABG22" s="32"/>
      <c r="ABH22" s="31"/>
      <c r="ABI22" s="38"/>
      <c r="ABJ22" s="32"/>
      <c r="ABK22" s="31"/>
      <c r="ABL22" s="38"/>
      <c r="ABM22" s="32"/>
      <c r="ABN22" s="31"/>
      <c r="ABO22" s="38"/>
      <c r="ABP22" s="32"/>
      <c r="ABQ22" s="31"/>
      <c r="ABR22" s="38"/>
      <c r="ABS22" s="32"/>
      <c r="ABT22" s="31"/>
      <c r="ABU22" s="38"/>
      <c r="ABV22" s="32"/>
      <c r="ABW22" s="31"/>
      <c r="ABX22" s="38"/>
      <c r="ABY22" s="32"/>
      <c r="ABZ22" s="31"/>
      <c r="ACA22" s="38"/>
      <c r="ACB22" s="32"/>
      <c r="ACC22" s="31"/>
      <c r="ACD22" s="38"/>
      <c r="ACE22" s="32"/>
      <c r="ACF22" s="31"/>
      <c r="ACG22" s="38"/>
      <c r="ACH22" s="32"/>
      <c r="ACI22" s="31"/>
      <c r="ACJ22" s="38"/>
      <c r="ACK22" s="32"/>
    </row>
    <row r="23" spans="1:765" ht="14.45" customHeight="1" x14ac:dyDescent="0.25">
      <c r="I23" s="52"/>
      <c r="J23" s="15">
        <f t="shared" si="36"/>
        <v>45311</v>
      </c>
      <c r="K23" s="30">
        <f ca="1">IFERROR(OFFSET(Bdd!$AB$3,MOD(J23+1,14),$F$26),"")</f>
        <v>0</v>
      </c>
      <c r="L23" s="29"/>
      <c r="M23" s="13">
        <f t="shared" si="12"/>
        <v>45342</v>
      </c>
      <c r="N23" s="30" t="str">
        <f ca="1">IFERROR(OFFSET(Bdd!$AB$3,MOD(M23+1,14),$F$26),"")</f>
        <v>AM</v>
      </c>
      <c r="O23" s="29"/>
      <c r="P23" s="13">
        <f t="shared" si="13"/>
        <v>45371</v>
      </c>
      <c r="Q23" s="30" t="str">
        <f ca="1">IFERROR(OFFSET(Bdd!$AB$3,MOD(P23+1,14),$F$26),"")</f>
        <v>AM</v>
      </c>
      <c r="R23" s="29"/>
      <c r="S23" s="13">
        <f t="shared" si="14"/>
        <v>45402</v>
      </c>
      <c r="T23" s="30">
        <f ca="1">IFERROR(OFFSET(Bdd!$AB$3,MOD(S23+1,14),$F$26),"")</f>
        <v>0</v>
      </c>
      <c r="U23" s="29"/>
      <c r="V23" s="13">
        <f t="shared" si="34"/>
        <v>45432</v>
      </c>
      <c r="W23" s="30" t="str">
        <f ca="1">IFERROR(OFFSET(Bdd!$AB$3,MOD(V23+1,14),$F$26),"")</f>
        <v>M</v>
      </c>
      <c r="X23" s="29"/>
      <c r="Y23" s="13">
        <f t="shared" si="15"/>
        <v>45463</v>
      </c>
      <c r="Z23" s="30" t="str">
        <f ca="1">IFERROR(OFFSET(Bdd!$AB$3,MOD(Y23+1,14),$F$26),"")</f>
        <v>M</v>
      </c>
      <c r="AA23" s="29"/>
      <c r="AB23" s="13">
        <f t="shared" si="16"/>
        <v>45493</v>
      </c>
      <c r="AC23" s="30">
        <f ca="1">IFERROR(OFFSET(Bdd!$AB$3,MOD(AB23+1,14),$F$26),"")</f>
        <v>0</v>
      </c>
      <c r="AD23" s="29"/>
      <c r="AE23" s="13">
        <f t="shared" si="17"/>
        <v>45524</v>
      </c>
      <c r="AF23" s="30" t="str">
        <f ca="1">IFERROR(OFFSET(Bdd!$AB$3,MOD(AE23+1,14),$F$26),"")</f>
        <v>AM</v>
      </c>
      <c r="AG23" s="29">
        <v>0</v>
      </c>
      <c r="AH23" s="13">
        <f t="shared" si="18"/>
        <v>45555</v>
      </c>
      <c r="AI23" s="30" t="str">
        <f ca="1">IFERROR(OFFSET(Bdd!$AB$3,MOD(AH23+1,14),$F$26),"")</f>
        <v>AM</v>
      </c>
      <c r="AJ23" s="29">
        <v>0</v>
      </c>
      <c r="AK23" s="13">
        <f t="shared" si="19"/>
        <v>45585</v>
      </c>
      <c r="AL23" s="30">
        <f ca="1">IFERROR(OFFSET(Bdd!$AB$3,MOD(AK23+1,14),$F$26),"")</f>
        <v>0</v>
      </c>
      <c r="AM23" s="29">
        <v>0</v>
      </c>
      <c r="AN23" s="13">
        <f t="shared" si="20"/>
        <v>45616</v>
      </c>
      <c r="AO23" s="30" t="str">
        <f ca="1">IFERROR(OFFSET(Bdd!$AB$3,MOD(AN23+1,14),$F$26),"")</f>
        <v>M</v>
      </c>
      <c r="AP23" s="29">
        <v>0</v>
      </c>
      <c r="AQ23" s="13">
        <f t="shared" si="21"/>
        <v>45646</v>
      </c>
      <c r="AR23" s="30" t="str">
        <f ca="1">IFERROR(OFFSET(Bdd!$AB$3,MOD(AQ23+1,14),$F$26),"")</f>
        <v>M</v>
      </c>
      <c r="AS23" s="14">
        <v>0</v>
      </c>
      <c r="AT23" s="13">
        <f t="shared" si="37"/>
        <v>45677</v>
      </c>
      <c r="AU23" s="30" t="str">
        <f ca="1">IFERROR(OFFSET(Bdd!$AB$3,MOD(AT23+1,14),$F$26),"")</f>
        <v>AM</v>
      </c>
      <c r="AV23" s="29">
        <v>0</v>
      </c>
      <c r="AW23" s="13">
        <f t="shared" si="48"/>
        <v>45708</v>
      </c>
      <c r="AX23" s="30" t="str">
        <f ca="1">IFERROR(OFFSET(Bdd!$AB$3,MOD(AW23+1,14),$F$26),"")</f>
        <v>AM</v>
      </c>
      <c r="AY23" s="29">
        <v>0</v>
      </c>
      <c r="AZ23" s="13">
        <f t="shared" si="38"/>
        <v>45736</v>
      </c>
      <c r="BA23" s="30" t="str">
        <f ca="1">IFERROR(OFFSET(Bdd!$AB$3,MOD(AZ23+1,14),$F$26),"")</f>
        <v>AM</v>
      </c>
      <c r="BB23" s="29">
        <v>0</v>
      </c>
      <c r="BC23" s="13">
        <f t="shared" si="39"/>
        <v>45767</v>
      </c>
      <c r="BD23" s="30">
        <f ca="1">IFERROR(OFFSET(Bdd!$AB$3,MOD(BC23+1,14),$F$26),"")</f>
        <v>0</v>
      </c>
      <c r="BE23" s="29">
        <v>0</v>
      </c>
      <c r="BF23" s="13">
        <f t="shared" si="40"/>
        <v>45797</v>
      </c>
      <c r="BG23" s="30" t="str">
        <f ca="1">IFERROR(OFFSET(Bdd!$AB$3,MOD(BF23+1,14),$F$26),"")</f>
        <v>M</v>
      </c>
      <c r="BH23" s="29">
        <v>0</v>
      </c>
      <c r="BI23" s="13">
        <f t="shared" si="41"/>
        <v>45828</v>
      </c>
      <c r="BJ23" s="30" t="str">
        <f ca="1">IFERROR(OFFSET(Bdd!$AB$3,MOD(BI23+1,14),$F$26),"")</f>
        <v>M</v>
      </c>
      <c r="BK23" s="29">
        <v>0</v>
      </c>
      <c r="BL23" s="13">
        <f t="shared" si="42"/>
        <v>45858</v>
      </c>
      <c r="BM23" s="30">
        <f ca="1">IFERROR(OFFSET(Bdd!$AB$3,MOD(BL23+1,14),$F$26),"")</f>
        <v>0</v>
      </c>
      <c r="BN23" s="29">
        <v>0</v>
      </c>
      <c r="BO23" s="13">
        <f t="shared" si="43"/>
        <v>45889</v>
      </c>
      <c r="BP23" s="30" t="str">
        <f ca="1">IFERROR(OFFSET(Bdd!$AB$3,MOD(BO23+1,14),$F$26),"")</f>
        <v>AM</v>
      </c>
      <c r="BQ23" s="29">
        <v>0</v>
      </c>
      <c r="BR23" s="13">
        <f t="shared" si="44"/>
        <v>45920</v>
      </c>
      <c r="BS23" s="30">
        <f ca="1">IFERROR(OFFSET(Bdd!$AB$3,MOD(BR23+1,14),$F$26),"")</f>
        <v>0</v>
      </c>
      <c r="BT23" s="29">
        <v>0</v>
      </c>
      <c r="BU23" s="13">
        <f t="shared" si="45"/>
        <v>45950</v>
      </c>
      <c r="BV23" s="30" t="str">
        <f ca="1">IFERROR(OFFSET(Bdd!$AB$3,MOD(BU23+1,14),$F$26),"")</f>
        <v>M</v>
      </c>
      <c r="BW23" s="29">
        <v>0</v>
      </c>
      <c r="BX23" s="13">
        <f t="shared" si="46"/>
        <v>45981</v>
      </c>
      <c r="BY23" s="30" t="str">
        <f ca="1">IFERROR(OFFSET(Bdd!$AB$3,MOD(BX23+1,14),$F$26),"")</f>
        <v>M</v>
      </c>
      <c r="BZ23" s="29">
        <v>0</v>
      </c>
      <c r="CA23" s="13">
        <f t="shared" si="47"/>
        <v>46011</v>
      </c>
      <c r="CB23" s="30">
        <f ca="1">IFERROR(OFFSET(Bdd!$AB$3,MOD(CA23+1,14),$F$26),"")</f>
        <v>0</v>
      </c>
      <c r="CC23" s="14">
        <v>0</v>
      </c>
      <c r="CD23" s="31"/>
      <c r="CE23" s="38"/>
      <c r="CF23" s="32"/>
      <c r="CG23" s="31"/>
      <c r="CH23" s="38"/>
      <c r="CI23" s="32"/>
      <c r="CJ23" s="31"/>
      <c r="CK23" s="38"/>
      <c r="CL23" s="32"/>
      <c r="CM23" s="31"/>
      <c r="CN23" s="38"/>
      <c r="CO23" s="32"/>
      <c r="CP23" s="31"/>
      <c r="CQ23" s="38"/>
      <c r="CR23" s="32"/>
      <c r="CS23" s="31"/>
      <c r="CT23" s="38"/>
      <c r="CU23" s="32"/>
      <c r="CV23" s="31"/>
      <c r="CW23" s="38"/>
      <c r="CX23" s="32"/>
      <c r="CY23" s="31"/>
      <c r="CZ23" s="38"/>
      <c r="DA23" s="32"/>
      <c r="DB23" s="31"/>
      <c r="DC23" s="38"/>
      <c r="DD23" s="32"/>
      <c r="DE23" s="31"/>
      <c r="DF23" s="38"/>
      <c r="DG23" s="32"/>
      <c r="DH23" s="31"/>
      <c r="DI23" s="38"/>
      <c r="DJ23" s="32"/>
      <c r="DK23" s="31"/>
      <c r="DL23" s="38"/>
      <c r="DM23" s="32"/>
      <c r="DN23" s="31"/>
      <c r="DO23" s="38"/>
      <c r="DP23" s="32"/>
      <c r="DQ23" s="31"/>
      <c r="DR23" s="38"/>
      <c r="DS23" s="32"/>
      <c r="DT23" s="31"/>
      <c r="DU23" s="38"/>
      <c r="DV23" s="32"/>
      <c r="DW23" s="31"/>
      <c r="DX23" s="38"/>
      <c r="DY23" s="32"/>
      <c r="DZ23" s="31"/>
      <c r="EA23" s="38"/>
      <c r="EB23" s="32"/>
      <c r="EC23" s="31"/>
      <c r="ED23" s="38"/>
      <c r="EE23" s="32"/>
      <c r="EF23" s="31"/>
      <c r="EG23" s="38"/>
      <c r="EH23" s="32"/>
      <c r="EI23" s="31"/>
      <c r="EJ23" s="38"/>
      <c r="EK23" s="32"/>
      <c r="EL23" s="31"/>
      <c r="EM23" s="38"/>
      <c r="EN23" s="32"/>
      <c r="EO23" s="31"/>
      <c r="EP23" s="38"/>
      <c r="EQ23" s="32"/>
      <c r="ER23" s="31"/>
      <c r="ES23" s="38"/>
      <c r="ET23" s="32"/>
      <c r="EU23" s="31"/>
      <c r="EV23" s="38"/>
      <c r="EW23" s="32"/>
      <c r="EX23" s="31"/>
      <c r="EY23" s="38"/>
      <c r="EZ23" s="32"/>
      <c r="FA23" s="31"/>
      <c r="FB23" s="38"/>
      <c r="FC23" s="32"/>
      <c r="FD23" s="31"/>
      <c r="FE23" s="38"/>
      <c r="FF23" s="32"/>
      <c r="FG23" s="31"/>
      <c r="FH23" s="38"/>
      <c r="FI23" s="32"/>
      <c r="FJ23" s="31"/>
      <c r="FK23" s="38"/>
      <c r="FL23" s="32"/>
      <c r="FM23" s="31"/>
      <c r="FN23" s="38"/>
      <c r="FO23" s="32"/>
      <c r="FP23" s="31"/>
      <c r="FQ23" s="38"/>
      <c r="FR23" s="32"/>
      <c r="FS23" s="31"/>
      <c r="FT23" s="38"/>
      <c r="FU23" s="32"/>
      <c r="FV23" s="31"/>
      <c r="FW23" s="38"/>
      <c r="FX23" s="32"/>
      <c r="FY23" s="31"/>
      <c r="FZ23" s="38"/>
      <c r="GA23" s="32"/>
      <c r="GB23" s="31"/>
      <c r="GC23" s="38"/>
      <c r="GD23" s="32"/>
      <c r="GE23" s="31"/>
      <c r="GF23" s="38"/>
      <c r="GG23" s="32"/>
      <c r="GH23" s="31"/>
      <c r="GI23" s="38"/>
      <c r="GJ23" s="32"/>
      <c r="GK23" s="31"/>
      <c r="GL23" s="38"/>
      <c r="GM23" s="32"/>
      <c r="GN23" s="31"/>
      <c r="GO23" s="38"/>
      <c r="GP23" s="32"/>
      <c r="GQ23" s="31"/>
      <c r="GR23" s="38"/>
      <c r="GS23" s="32"/>
      <c r="GT23" s="31"/>
      <c r="GU23" s="38"/>
      <c r="GV23" s="32"/>
      <c r="GW23" s="31"/>
      <c r="GX23" s="38"/>
      <c r="GY23" s="32"/>
      <c r="GZ23" s="31"/>
      <c r="HA23" s="38"/>
      <c r="HB23" s="32"/>
      <c r="HC23" s="31"/>
      <c r="HD23" s="38"/>
      <c r="HE23" s="32"/>
      <c r="HF23" s="31"/>
      <c r="HG23" s="38"/>
      <c r="HH23" s="32"/>
      <c r="HI23" s="31"/>
      <c r="HJ23" s="38"/>
      <c r="HK23" s="32"/>
      <c r="HL23" s="31"/>
      <c r="HM23" s="38"/>
      <c r="HN23" s="32"/>
      <c r="HO23" s="31"/>
      <c r="HP23" s="38"/>
      <c r="HQ23" s="32"/>
      <c r="HR23" s="31"/>
      <c r="HS23" s="38"/>
      <c r="HT23" s="32"/>
      <c r="HU23" s="31"/>
      <c r="HV23" s="38"/>
      <c r="HW23" s="32"/>
      <c r="HX23" s="31"/>
      <c r="HY23" s="38"/>
      <c r="HZ23" s="32"/>
      <c r="IA23" s="31"/>
      <c r="IB23" s="38"/>
      <c r="IC23" s="32"/>
      <c r="ID23" s="31"/>
      <c r="IE23" s="38"/>
      <c r="IF23" s="32"/>
      <c r="IG23" s="31"/>
      <c r="IH23" s="38"/>
      <c r="II23" s="32"/>
      <c r="IJ23" s="31"/>
      <c r="IK23" s="38"/>
      <c r="IL23" s="32"/>
      <c r="IM23" s="31"/>
      <c r="IN23" s="38"/>
      <c r="IO23" s="32"/>
      <c r="IP23" s="31"/>
      <c r="IQ23" s="38"/>
      <c r="IR23" s="32"/>
      <c r="IS23" s="31"/>
      <c r="IT23" s="38"/>
      <c r="IU23" s="32"/>
      <c r="IV23" s="31"/>
      <c r="IW23" s="38"/>
      <c r="IX23" s="32"/>
      <c r="IY23" s="31"/>
      <c r="IZ23" s="38"/>
      <c r="JA23" s="32"/>
      <c r="JB23" s="31"/>
      <c r="JC23" s="38"/>
      <c r="JD23" s="32"/>
      <c r="JE23" s="31"/>
      <c r="JF23" s="38"/>
      <c r="JG23" s="32"/>
      <c r="JH23" s="31"/>
      <c r="JI23" s="38"/>
      <c r="JJ23" s="32"/>
      <c r="JK23" s="31"/>
      <c r="JL23" s="38"/>
      <c r="JM23" s="32"/>
      <c r="JN23" s="31"/>
      <c r="JO23" s="38"/>
      <c r="JP23" s="32"/>
      <c r="JQ23" s="31"/>
      <c r="JR23" s="38"/>
      <c r="JS23" s="32"/>
      <c r="JT23" s="31"/>
      <c r="JU23" s="38"/>
      <c r="JV23" s="32"/>
      <c r="JW23" s="31"/>
      <c r="JX23" s="38"/>
      <c r="JY23" s="32"/>
      <c r="JZ23" s="31"/>
      <c r="KA23" s="38"/>
      <c r="KB23" s="32"/>
      <c r="KC23" s="31"/>
      <c r="KD23" s="38"/>
      <c r="KE23" s="32"/>
      <c r="KF23" s="31"/>
      <c r="KG23" s="38"/>
      <c r="KH23" s="32"/>
      <c r="KI23" s="31"/>
      <c r="KJ23" s="38"/>
      <c r="KK23" s="32"/>
      <c r="KL23" s="31"/>
      <c r="KM23" s="38"/>
      <c r="KN23" s="32"/>
      <c r="KO23" s="31"/>
      <c r="KP23" s="38"/>
      <c r="KQ23" s="32"/>
      <c r="KR23" s="31"/>
      <c r="KS23" s="38"/>
      <c r="KT23" s="32"/>
      <c r="KU23" s="31"/>
      <c r="KV23" s="38"/>
      <c r="KW23" s="32"/>
      <c r="KX23" s="31"/>
      <c r="KY23" s="38"/>
      <c r="KZ23" s="32"/>
      <c r="LA23" s="31"/>
      <c r="LB23" s="38"/>
      <c r="LC23" s="32"/>
      <c r="LD23" s="31"/>
      <c r="LE23" s="38"/>
      <c r="LF23" s="32"/>
      <c r="LG23" s="31"/>
      <c r="LH23" s="38"/>
      <c r="LI23" s="32"/>
      <c r="LJ23" s="31"/>
      <c r="LK23" s="38"/>
      <c r="LL23" s="32"/>
      <c r="LM23" s="31"/>
      <c r="LN23" s="38"/>
      <c r="LO23" s="32"/>
      <c r="LP23" s="31"/>
      <c r="LQ23" s="38"/>
      <c r="LR23" s="32"/>
      <c r="LS23" s="31"/>
      <c r="LT23" s="38"/>
      <c r="LU23" s="32"/>
      <c r="LV23" s="31"/>
      <c r="LW23" s="38"/>
      <c r="LX23" s="32"/>
      <c r="LY23" s="31"/>
      <c r="LZ23" s="38"/>
      <c r="MA23" s="32"/>
      <c r="MB23" s="31"/>
      <c r="MC23" s="38"/>
      <c r="MD23" s="32"/>
      <c r="ME23" s="31"/>
      <c r="MF23" s="38"/>
      <c r="MG23" s="32"/>
      <c r="MH23" s="31"/>
      <c r="MI23" s="38"/>
      <c r="MJ23" s="32"/>
      <c r="MK23" s="31"/>
      <c r="ML23" s="38"/>
      <c r="MM23" s="32"/>
      <c r="MN23" s="31"/>
      <c r="MO23" s="38"/>
      <c r="MP23" s="32"/>
      <c r="MQ23" s="31"/>
      <c r="MR23" s="38"/>
      <c r="MS23" s="32"/>
      <c r="MT23" s="31"/>
      <c r="MU23" s="38"/>
      <c r="MV23" s="32"/>
      <c r="MW23" s="31"/>
      <c r="MX23" s="38"/>
      <c r="MY23" s="32"/>
      <c r="MZ23" s="31"/>
      <c r="NA23" s="38"/>
      <c r="NB23" s="32"/>
      <c r="NC23" s="31"/>
      <c r="ND23" s="38"/>
      <c r="NE23" s="32"/>
      <c r="NF23" s="31"/>
      <c r="NG23" s="38"/>
      <c r="NH23" s="32"/>
      <c r="NI23" s="31"/>
      <c r="NJ23" s="38"/>
      <c r="NK23" s="32"/>
      <c r="NL23" s="31"/>
      <c r="NM23" s="38"/>
      <c r="NN23" s="32"/>
      <c r="NO23" s="31"/>
      <c r="NP23" s="38"/>
      <c r="NQ23" s="32"/>
      <c r="NR23" s="31"/>
      <c r="NS23" s="38"/>
      <c r="NT23" s="32"/>
      <c r="NU23" s="31"/>
      <c r="NV23" s="38"/>
      <c r="NW23" s="32"/>
      <c r="NX23" s="31"/>
      <c r="NY23" s="38"/>
      <c r="NZ23" s="32"/>
      <c r="OA23" s="31"/>
      <c r="OB23" s="38"/>
      <c r="OC23" s="32"/>
      <c r="OD23" s="31"/>
      <c r="OE23" s="38"/>
      <c r="OF23" s="32"/>
      <c r="OG23" s="31"/>
      <c r="OH23" s="38"/>
      <c r="OI23" s="32"/>
      <c r="OJ23" s="31"/>
      <c r="OK23" s="38"/>
      <c r="OL23" s="32"/>
      <c r="OM23" s="31"/>
      <c r="ON23" s="38"/>
      <c r="OO23" s="32"/>
      <c r="OP23" s="31"/>
      <c r="OQ23" s="38"/>
      <c r="OR23" s="32"/>
      <c r="OS23" s="31"/>
      <c r="OT23" s="38"/>
      <c r="OU23" s="32"/>
      <c r="OV23" s="31"/>
      <c r="OW23" s="38"/>
      <c r="OX23" s="32"/>
      <c r="OY23" s="31"/>
      <c r="OZ23" s="38"/>
      <c r="PA23" s="32"/>
      <c r="PB23" s="31"/>
      <c r="PC23" s="38"/>
      <c r="PD23" s="32"/>
      <c r="PE23" s="31"/>
      <c r="PF23" s="38"/>
      <c r="PG23" s="32"/>
      <c r="PH23" s="31"/>
      <c r="PI23" s="38"/>
      <c r="PJ23" s="32"/>
      <c r="PK23" s="31"/>
      <c r="PL23" s="38"/>
      <c r="PM23" s="32"/>
      <c r="PN23" s="31"/>
      <c r="PO23" s="38"/>
      <c r="PP23" s="32"/>
      <c r="PQ23" s="31"/>
      <c r="PR23" s="38"/>
      <c r="PS23" s="32"/>
      <c r="PT23" s="31"/>
      <c r="PU23" s="38"/>
      <c r="PV23" s="32"/>
      <c r="PW23" s="31"/>
      <c r="PX23" s="38"/>
      <c r="PY23" s="32"/>
      <c r="PZ23" s="31"/>
      <c r="QA23" s="38"/>
      <c r="QB23" s="32"/>
      <c r="QC23" s="31"/>
      <c r="QD23" s="38"/>
      <c r="QE23" s="32"/>
      <c r="QF23" s="31"/>
      <c r="QG23" s="38"/>
      <c r="QH23" s="32"/>
      <c r="QI23" s="31"/>
      <c r="QJ23" s="38"/>
      <c r="QK23" s="32"/>
      <c r="QL23" s="31"/>
      <c r="QM23" s="38"/>
      <c r="QN23" s="32"/>
      <c r="QO23" s="31"/>
      <c r="QP23" s="38"/>
      <c r="QQ23" s="32"/>
      <c r="QR23" s="31"/>
      <c r="QS23" s="38"/>
      <c r="QT23" s="32"/>
      <c r="QU23" s="31"/>
      <c r="QV23" s="38"/>
      <c r="QW23" s="32"/>
      <c r="QX23" s="31"/>
      <c r="QY23" s="38"/>
      <c r="QZ23" s="32"/>
      <c r="RA23" s="31"/>
      <c r="RB23" s="38"/>
      <c r="RC23" s="32"/>
      <c r="RD23" s="31"/>
      <c r="RE23" s="38"/>
      <c r="RF23" s="32"/>
      <c r="RG23" s="31"/>
      <c r="RH23" s="38"/>
      <c r="RI23" s="32"/>
      <c r="RJ23" s="31"/>
      <c r="RK23" s="38"/>
      <c r="RL23" s="32"/>
      <c r="RM23" s="31"/>
      <c r="RN23" s="38"/>
      <c r="RO23" s="32"/>
      <c r="RP23" s="31"/>
      <c r="RQ23" s="38"/>
      <c r="RR23" s="32"/>
      <c r="RS23" s="31"/>
      <c r="RT23" s="38"/>
      <c r="RU23" s="32"/>
      <c r="RV23" s="31"/>
      <c r="RW23" s="38"/>
      <c r="RX23" s="32"/>
      <c r="RY23" s="31"/>
      <c r="RZ23" s="38"/>
      <c r="SA23" s="32"/>
      <c r="SB23" s="31"/>
      <c r="SC23" s="38"/>
      <c r="SD23" s="32"/>
      <c r="SE23" s="31"/>
      <c r="SF23" s="38"/>
      <c r="SG23" s="32"/>
      <c r="SH23" s="31"/>
      <c r="SI23" s="38"/>
      <c r="SJ23" s="32"/>
      <c r="SK23" s="31"/>
      <c r="SL23" s="38"/>
      <c r="SM23" s="32"/>
      <c r="SN23" s="31"/>
      <c r="SO23" s="38"/>
      <c r="SP23" s="32"/>
      <c r="SQ23" s="31"/>
      <c r="SR23" s="38"/>
      <c r="SS23" s="32"/>
      <c r="ST23" s="31"/>
      <c r="SU23" s="38"/>
      <c r="SV23" s="32"/>
      <c r="SW23" s="31"/>
      <c r="SX23" s="38"/>
      <c r="SY23" s="32"/>
      <c r="SZ23" s="31"/>
      <c r="TA23" s="38"/>
      <c r="TB23" s="32"/>
      <c r="TC23" s="31"/>
      <c r="TD23" s="38"/>
      <c r="TE23" s="32"/>
      <c r="TF23" s="31"/>
      <c r="TG23" s="38"/>
      <c r="TH23" s="32"/>
      <c r="TI23" s="31"/>
      <c r="TJ23" s="38"/>
      <c r="TK23" s="32"/>
      <c r="TL23" s="31"/>
      <c r="TM23" s="38"/>
      <c r="TN23" s="32"/>
      <c r="TO23" s="31"/>
      <c r="TP23" s="38"/>
      <c r="TQ23" s="32"/>
      <c r="TR23" s="31"/>
      <c r="TS23" s="38"/>
      <c r="TT23" s="32"/>
      <c r="TU23" s="31"/>
      <c r="TV23" s="38"/>
      <c r="TW23" s="32"/>
      <c r="TX23" s="31"/>
      <c r="TY23" s="38"/>
      <c r="TZ23" s="32"/>
      <c r="UA23" s="31"/>
      <c r="UB23" s="38"/>
      <c r="UC23" s="32"/>
      <c r="UD23" s="31"/>
      <c r="UE23" s="38"/>
      <c r="UF23" s="32"/>
      <c r="UG23" s="31"/>
      <c r="UH23" s="38"/>
      <c r="UI23" s="32"/>
      <c r="UJ23" s="31"/>
      <c r="UK23" s="38"/>
      <c r="UL23" s="32"/>
      <c r="UM23" s="31"/>
      <c r="UN23" s="38"/>
      <c r="UO23" s="32"/>
      <c r="UP23" s="31"/>
      <c r="UQ23" s="38"/>
      <c r="UR23" s="32"/>
      <c r="US23" s="31"/>
      <c r="UT23" s="38"/>
      <c r="UU23" s="32"/>
      <c r="UV23" s="31"/>
      <c r="UW23" s="38"/>
      <c r="UX23" s="32"/>
      <c r="UY23" s="31"/>
      <c r="UZ23" s="38"/>
      <c r="VA23" s="32"/>
      <c r="VB23" s="31"/>
      <c r="VC23" s="38"/>
      <c r="VD23" s="32"/>
      <c r="VE23" s="31"/>
      <c r="VF23" s="38"/>
      <c r="VG23" s="32"/>
      <c r="VH23" s="31"/>
      <c r="VI23" s="38"/>
      <c r="VJ23" s="32"/>
      <c r="VK23" s="31"/>
      <c r="VL23" s="38"/>
      <c r="VM23" s="32"/>
      <c r="VN23" s="31"/>
      <c r="VO23" s="38"/>
      <c r="VP23" s="32"/>
      <c r="VQ23" s="31"/>
      <c r="VR23" s="38"/>
      <c r="VS23" s="32"/>
      <c r="VT23" s="31"/>
      <c r="VU23" s="38"/>
      <c r="VV23" s="32"/>
      <c r="VW23" s="31"/>
      <c r="VX23" s="38"/>
      <c r="VY23" s="32"/>
      <c r="VZ23" s="31"/>
      <c r="WA23" s="38"/>
      <c r="WB23" s="32"/>
      <c r="WC23" s="31"/>
      <c r="WD23" s="38"/>
      <c r="WE23" s="32"/>
      <c r="WF23" s="31"/>
      <c r="WG23" s="38"/>
      <c r="WH23" s="32"/>
      <c r="WI23" s="31"/>
      <c r="WJ23" s="38"/>
      <c r="WK23" s="32"/>
      <c r="WL23" s="31"/>
      <c r="WM23" s="38"/>
      <c r="WN23" s="32"/>
      <c r="WO23" s="31"/>
      <c r="WP23" s="38"/>
      <c r="WQ23" s="32"/>
      <c r="WR23" s="31"/>
      <c r="WS23" s="38"/>
      <c r="WT23" s="32"/>
      <c r="WU23" s="31"/>
      <c r="WV23" s="38"/>
      <c r="WW23" s="32"/>
      <c r="WX23" s="31"/>
      <c r="WY23" s="38"/>
      <c r="WZ23" s="32"/>
      <c r="XA23" s="31"/>
      <c r="XB23" s="38"/>
      <c r="XC23" s="32"/>
      <c r="XD23" s="31"/>
      <c r="XE23" s="38"/>
      <c r="XF23" s="32"/>
      <c r="XG23" s="31"/>
      <c r="XH23" s="38"/>
      <c r="XI23" s="32"/>
      <c r="XJ23" s="31"/>
      <c r="XK23" s="38"/>
      <c r="XL23" s="32"/>
      <c r="XM23" s="31"/>
      <c r="XN23" s="38"/>
      <c r="XO23" s="32"/>
      <c r="XP23" s="31"/>
      <c r="XQ23" s="38"/>
      <c r="XR23" s="32"/>
      <c r="XS23" s="31"/>
      <c r="XT23" s="38"/>
      <c r="XU23" s="32"/>
      <c r="XV23" s="31"/>
      <c r="XW23" s="38"/>
      <c r="XX23" s="32"/>
      <c r="XY23" s="31"/>
      <c r="XZ23" s="38"/>
      <c r="YA23" s="32"/>
      <c r="YB23" s="31"/>
      <c r="YC23" s="38"/>
      <c r="YD23" s="32"/>
      <c r="YE23" s="31"/>
      <c r="YF23" s="38"/>
      <c r="YG23" s="32"/>
      <c r="YH23" s="31"/>
      <c r="YI23" s="38"/>
      <c r="YJ23" s="32"/>
      <c r="YK23" s="31"/>
      <c r="YL23" s="38"/>
      <c r="YM23" s="32"/>
      <c r="YN23" s="31"/>
      <c r="YO23" s="38"/>
      <c r="YP23" s="32"/>
      <c r="YQ23" s="31"/>
      <c r="YR23" s="38"/>
      <c r="YS23" s="32"/>
      <c r="YT23" s="31"/>
      <c r="YU23" s="38"/>
      <c r="YV23" s="32"/>
      <c r="YW23" s="31"/>
      <c r="YX23" s="38"/>
      <c r="YY23" s="32"/>
      <c r="YZ23" s="31"/>
      <c r="ZA23" s="38"/>
      <c r="ZB23" s="32"/>
      <c r="ZC23" s="31"/>
      <c r="ZD23" s="38"/>
      <c r="ZE23" s="32"/>
      <c r="ZF23" s="31"/>
      <c r="ZG23" s="38"/>
      <c r="ZH23" s="32"/>
      <c r="ZI23" s="31"/>
      <c r="ZJ23" s="38"/>
      <c r="ZK23" s="32"/>
      <c r="ZL23" s="31"/>
      <c r="ZM23" s="38"/>
      <c r="ZN23" s="32"/>
      <c r="ZO23" s="31"/>
      <c r="ZP23" s="38"/>
      <c r="ZQ23" s="32"/>
      <c r="ZR23" s="31"/>
      <c r="ZS23" s="38"/>
      <c r="ZT23" s="32"/>
      <c r="ZU23" s="31"/>
      <c r="ZV23" s="38"/>
      <c r="ZW23" s="32"/>
      <c r="ZX23" s="31"/>
      <c r="ZY23" s="38"/>
      <c r="ZZ23" s="32"/>
      <c r="AAA23" s="31"/>
      <c r="AAB23" s="38"/>
      <c r="AAC23" s="32"/>
      <c r="AAD23" s="31"/>
      <c r="AAE23" s="38"/>
      <c r="AAF23" s="32"/>
      <c r="AAG23" s="31"/>
      <c r="AAH23" s="38"/>
      <c r="AAI23" s="32"/>
      <c r="AAJ23" s="31"/>
      <c r="AAK23" s="38"/>
      <c r="AAL23" s="32"/>
      <c r="AAM23" s="31"/>
      <c r="AAN23" s="38"/>
      <c r="AAO23" s="32"/>
      <c r="AAP23" s="31"/>
      <c r="AAQ23" s="38"/>
      <c r="AAR23" s="32"/>
      <c r="AAS23" s="31"/>
      <c r="AAT23" s="38"/>
      <c r="AAU23" s="32"/>
      <c r="AAV23" s="31"/>
      <c r="AAW23" s="38"/>
      <c r="AAX23" s="32"/>
      <c r="AAY23" s="31"/>
      <c r="AAZ23" s="38"/>
      <c r="ABA23" s="32"/>
      <c r="ABB23" s="31"/>
      <c r="ABC23" s="38"/>
      <c r="ABD23" s="32"/>
      <c r="ABE23" s="31"/>
      <c r="ABF23" s="38"/>
      <c r="ABG23" s="32"/>
      <c r="ABH23" s="31"/>
      <c r="ABI23" s="38"/>
      <c r="ABJ23" s="32"/>
      <c r="ABK23" s="31"/>
      <c r="ABL23" s="38"/>
      <c r="ABM23" s="32"/>
      <c r="ABN23" s="31"/>
      <c r="ABO23" s="38"/>
      <c r="ABP23" s="32"/>
      <c r="ABQ23" s="31"/>
      <c r="ABR23" s="38"/>
      <c r="ABS23" s="32"/>
      <c r="ABT23" s="31"/>
      <c r="ABU23" s="38"/>
      <c r="ABV23" s="32"/>
      <c r="ABW23" s="31"/>
      <c r="ABX23" s="38"/>
      <c r="ABY23" s="32"/>
      <c r="ABZ23" s="31"/>
      <c r="ACA23" s="38"/>
      <c r="ACB23" s="32"/>
      <c r="ACC23" s="31"/>
      <c r="ACD23" s="38"/>
      <c r="ACE23" s="32"/>
      <c r="ACF23" s="31"/>
      <c r="ACG23" s="38"/>
      <c r="ACH23" s="32"/>
      <c r="ACI23" s="31"/>
      <c r="ACJ23" s="38"/>
      <c r="ACK23" s="32"/>
    </row>
    <row r="24" spans="1:765" ht="14.45" customHeight="1" thickBot="1" x14ac:dyDescent="0.3">
      <c r="I24" s="52"/>
      <c r="J24" s="15">
        <f t="shared" si="36"/>
        <v>45312</v>
      </c>
      <c r="K24" s="30">
        <f ca="1">IFERROR(OFFSET(Bdd!$AB$3,MOD(J24+1,14),$F$26),"")</f>
        <v>0</v>
      </c>
      <c r="L24" s="29"/>
      <c r="M24" s="13">
        <f t="shared" si="12"/>
        <v>45343</v>
      </c>
      <c r="N24" s="30" t="str">
        <f ca="1">IFERROR(OFFSET(Bdd!$AB$3,MOD(M24+1,14),$F$26),"")</f>
        <v>AM</v>
      </c>
      <c r="O24" s="29"/>
      <c r="P24" s="13">
        <f t="shared" si="13"/>
        <v>45372</v>
      </c>
      <c r="Q24" s="30" t="str">
        <f ca="1">IFERROR(OFFSET(Bdd!$AB$3,MOD(P24+1,14),$F$26),"")</f>
        <v>AM</v>
      </c>
      <c r="R24" s="29"/>
      <c r="S24" s="13">
        <f t="shared" si="14"/>
        <v>45403</v>
      </c>
      <c r="T24" s="30">
        <f ca="1">IFERROR(OFFSET(Bdd!$AB$3,MOD(S24+1,14),$F$26),"")</f>
        <v>0</v>
      </c>
      <c r="U24" s="29"/>
      <c r="V24" s="13">
        <f t="shared" si="34"/>
        <v>45433</v>
      </c>
      <c r="W24" s="30" t="str">
        <f ca="1">IFERROR(OFFSET(Bdd!$AB$3,MOD(V24+1,14),$F$26),"")</f>
        <v>M</v>
      </c>
      <c r="X24" s="29"/>
      <c r="Y24" s="13">
        <f t="shared" si="15"/>
        <v>45464</v>
      </c>
      <c r="Z24" s="30" t="str">
        <f ca="1">IFERROR(OFFSET(Bdd!$AB$3,MOD(Y24+1,14),$F$26),"")</f>
        <v>M</v>
      </c>
      <c r="AA24" s="29"/>
      <c r="AB24" s="13">
        <f t="shared" si="16"/>
        <v>45494</v>
      </c>
      <c r="AC24" s="30">
        <f ca="1">IFERROR(OFFSET(Bdd!$AB$3,MOD(AB24+1,14),$F$26),"")</f>
        <v>0</v>
      </c>
      <c r="AD24" s="29"/>
      <c r="AE24" s="13">
        <f t="shared" si="17"/>
        <v>45525</v>
      </c>
      <c r="AF24" s="30" t="str">
        <f ca="1">IFERROR(OFFSET(Bdd!$AB$3,MOD(AE24+1,14),$F$26),"")</f>
        <v>AM</v>
      </c>
      <c r="AG24" s="29">
        <v>0</v>
      </c>
      <c r="AH24" s="13">
        <f t="shared" si="18"/>
        <v>45556</v>
      </c>
      <c r="AI24" s="30">
        <f ca="1">IFERROR(OFFSET(Bdd!$AB$3,MOD(AH24+1,14),$F$26),"")</f>
        <v>0</v>
      </c>
      <c r="AJ24" s="29">
        <v>0</v>
      </c>
      <c r="AK24" s="13">
        <f t="shared" si="19"/>
        <v>45586</v>
      </c>
      <c r="AL24" s="30" t="str">
        <f ca="1">IFERROR(OFFSET(Bdd!$AB$3,MOD(AK24+1,14),$F$26),"")</f>
        <v>M</v>
      </c>
      <c r="AM24" s="29">
        <v>0</v>
      </c>
      <c r="AN24" s="13">
        <f t="shared" si="20"/>
        <v>45617</v>
      </c>
      <c r="AO24" s="30" t="str">
        <f ca="1">IFERROR(OFFSET(Bdd!$AB$3,MOD(AN24+1,14),$F$26),"")</f>
        <v>M</v>
      </c>
      <c r="AP24" s="29">
        <v>0</v>
      </c>
      <c r="AQ24" s="13">
        <f t="shared" si="21"/>
        <v>45647</v>
      </c>
      <c r="AR24" s="30">
        <f ca="1">IFERROR(OFFSET(Bdd!$AB$3,MOD(AQ24+1,14),$F$26),"")</f>
        <v>0</v>
      </c>
      <c r="AS24" s="14">
        <v>0</v>
      </c>
      <c r="AT24" s="13">
        <f t="shared" si="37"/>
        <v>45678</v>
      </c>
      <c r="AU24" s="30" t="str">
        <f ca="1">IFERROR(OFFSET(Bdd!$AB$3,MOD(AT24+1,14),$F$26),"")</f>
        <v>AM</v>
      </c>
      <c r="AV24" s="29">
        <v>0</v>
      </c>
      <c r="AW24" s="13">
        <f t="shared" si="48"/>
        <v>45709</v>
      </c>
      <c r="AX24" s="30" t="str">
        <f ca="1">IFERROR(OFFSET(Bdd!$AB$3,MOD(AW24+1,14),$F$26),"")</f>
        <v>AM</v>
      </c>
      <c r="AY24" s="29">
        <v>0</v>
      </c>
      <c r="AZ24" s="13">
        <f t="shared" si="38"/>
        <v>45737</v>
      </c>
      <c r="BA24" s="30" t="str">
        <f ca="1">IFERROR(OFFSET(Bdd!$AB$3,MOD(AZ24+1,14),$F$26),"")</f>
        <v>AM</v>
      </c>
      <c r="BB24" s="29">
        <v>0</v>
      </c>
      <c r="BC24" s="13">
        <f t="shared" si="39"/>
        <v>45768</v>
      </c>
      <c r="BD24" s="30" t="str">
        <f ca="1">IFERROR(OFFSET(Bdd!$AB$3,MOD(BC24+1,14),$F$26),"")</f>
        <v>M</v>
      </c>
      <c r="BE24" s="29">
        <v>0</v>
      </c>
      <c r="BF24" s="13">
        <f t="shared" si="40"/>
        <v>45798</v>
      </c>
      <c r="BG24" s="30" t="str">
        <f ca="1">IFERROR(OFFSET(Bdd!$AB$3,MOD(BF24+1,14),$F$26),"")</f>
        <v>M</v>
      </c>
      <c r="BH24" s="29">
        <v>0</v>
      </c>
      <c r="BI24" s="13">
        <f t="shared" si="41"/>
        <v>45829</v>
      </c>
      <c r="BJ24" s="30">
        <f ca="1">IFERROR(OFFSET(Bdd!$AB$3,MOD(BI24+1,14),$F$26),"")</f>
        <v>0</v>
      </c>
      <c r="BK24" s="29">
        <v>0</v>
      </c>
      <c r="BL24" s="13">
        <f t="shared" si="42"/>
        <v>45859</v>
      </c>
      <c r="BM24" s="30" t="str">
        <f ca="1">IFERROR(OFFSET(Bdd!$AB$3,MOD(BL24+1,14),$F$26),"")</f>
        <v>AM</v>
      </c>
      <c r="BN24" s="29">
        <v>0</v>
      </c>
      <c r="BO24" s="13">
        <f t="shared" si="43"/>
        <v>45890</v>
      </c>
      <c r="BP24" s="30" t="str">
        <f ca="1">IFERROR(OFFSET(Bdd!$AB$3,MOD(BO24+1,14),$F$26),"")</f>
        <v>AM</v>
      </c>
      <c r="BQ24" s="29">
        <v>0</v>
      </c>
      <c r="BR24" s="13">
        <f t="shared" si="44"/>
        <v>45921</v>
      </c>
      <c r="BS24" s="30">
        <f ca="1">IFERROR(OFFSET(Bdd!$AB$3,MOD(BR24+1,14),$F$26),"")</f>
        <v>0</v>
      </c>
      <c r="BT24" s="29">
        <v>0</v>
      </c>
      <c r="BU24" s="13">
        <f t="shared" si="45"/>
        <v>45951</v>
      </c>
      <c r="BV24" s="30" t="str">
        <f ca="1">IFERROR(OFFSET(Bdd!$AB$3,MOD(BU24+1,14),$F$26),"")</f>
        <v>M</v>
      </c>
      <c r="BW24" s="29">
        <v>0</v>
      </c>
      <c r="BX24" s="13">
        <f t="shared" si="46"/>
        <v>45982</v>
      </c>
      <c r="BY24" s="30" t="str">
        <f ca="1">IFERROR(OFFSET(Bdd!$AB$3,MOD(BX24+1,14),$F$26),"")</f>
        <v>M</v>
      </c>
      <c r="BZ24" s="29">
        <v>0</v>
      </c>
      <c r="CA24" s="13">
        <f t="shared" si="47"/>
        <v>46012</v>
      </c>
      <c r="CB24" s="30">
        <f ca="1">IFERROR(OFFSET(Bdd!$AB$3,MOD(CA24+1,14),$F$26),"")</f>
        <v>0</v>
      </c>
      <c r="CC24" s="14">
        <v>0</v>
      </c>
      <c r="CD24" s="31"/>
      <c r="CE24" s="38"/>
      <c r="CF24" s="32"/>
      <c r="CG24" s="31"/>
      <c r="CH24" s="38"/>
      <c r="CI24" s="32"/>
      <c r="CJ24" s="31"/>
      <c r="CK24" s="38"/>
      <c r="CL24" s="32"/>
      <c r="CM24" s="31"/>
      <c r="CN24" s="38"/>
      <c r="CO24" s="32"/>
      <c r="CP24" s="31"/>
      <c r="CQ24" s="38"/>
      <c r="CR24" s="32"/>
      <c r="CS24" s="31"/>
      <c r="CT24" s="38"/>
      <c r="CU24" s="32"/>
      <c r="CV24" s="31"/>
      <c r="CW24" s="38"/>
      <c r="CX24" s="32"/>
      <c r="CY24" s="31"/>
      <c r="CZ24" s="38"/>
      <c r="DA24" s="32"/>
      <c r="DB24" s="31"/>
      <c r="DC24" s="38"/>
      <c r="DD24" s="32"/>
      <c r="DE24" s="31"/>
      <c r="DF24" s="38"/>
      <c r="DG24" s="32"/>
      <c r="DH24" s="31"/>
      <c r="DI24" s="38"/>
      <c r="DJ24" s="32"/>
      <c r="DK24" s="31"/>
      <c r="DL24" s="38"/>
      <c r="DM24" s="32"/>
      <c r="DN24" s="31"/>
      <c r="DO24" s="38"/>
      <c r="DP24" s="32"/>
      <c r="DQ24" s="31"/>
      <c r="DR24" s="38"/>
      <c r="DS24" s="32"/>
      <c r="DT24" s="31"/>
      <c r="DU24" s="38"/>
      <c r="DV24" s="32"/>
      <c r="DW24" s="31"/>
      <c r="DX24" s="38"/>
      <c r="DY24" s="32"/>
      <c r="DZ24" s="31"/>
      <c r="EA24" s="38"/>
      <c r="EB24" s="32"/>
      <c r="EC24" s="31"/>
      <c r="ED24" s="38"/>
      <c r="EE24" s="32"/>
      <c r="EF24" s="31"/>
      <c r="EG24" s="38"/>
      <c r="EH24" s="32"/>
      <c r="EI24" s="31"/>
      <c r="EJ24" s="38"/>
      <c r="EK24" s="32"/>
      <c r="EL24" s="31"/>
      <c r="EM24" s="38"/>
      <c r="EN24" s="32"/>
      <c r="EO24" s="31"/>
      <c r="EP24" s="38"/>
      <c r="EQ24" s="32"/>
      <c r="ER24" s="31"/>
      <c r="ES24" s="38"/>
      <c r="ET24" s="32"/>
      <c r="EU24" s="31"/>
      <c r="EV24" s="38"/>
      <c r="EW24" s="32"/>
      <c r="EX24" s="31"/>
      <c r="EY24" s="38"/>
      <c r="EZ24" s="32"/>
      <c r="FA24" s="31"/>
      <c r="FB24" s="38"/>
      <c r="FC24" s="32"/>
      <c r="FD24" s="31"/>
      <c r="FE24" s="38"/>
      <c r="FF24" s="32"/>
      <c r="FG24" s="31"/>
      <c r="FH24" s="38"/>
      <c r="FI24" s="32"/>
      <c r="FJ24" s="31"/>
      <c r="FK24" s="38"/>
      <c r="FL24" s="32"/>
      <c r="FM24" s="31"/>
      <c r="FN24" s="38"/>
      <c r="FO24" s="32"/>
      <c r="FP24" s="31"/>
      <c r="FQ24" s="38"/>
      <c r="FR24" s="32"/>
      <c r="FS24" s="31"/>
      <c r="FT24" s="38"/>
      <c r="FU24" s="32"/>
      <c r="FV24" s="31"/>
      <c r="FW24" s="38"/>
      <c r="FX24" s="32"/>
      <c r="FY24" s="31"/>
      <c r="FZ24" s="38"/>
      <c r="GA24" s="32"/>
      <c r="GB24" s="31"/>
      <c r="GC24" s="38"/>
      <c r="GD24" s="32"/>
      <c r="GE24" s="31"/>
      <c r="GF24" s="38"/>
      <c r="GG24" s="32"/>
      <c r="GH24" s="31"/>
      <c r="GI24" s="38"/>
      <c r="GJ24" s="32"/>
      <c r="GK24" s="31"/>
      <c r="GL24" s="38"/>
      <c r="GM24" s="32"/>
      <c r="GN24" s="31"/>
      <c r="GO24" s="38"/>
      <c r="GP24" s="32"/>
      <c r="GQ24" s="31"/>
      <c r="GR24" s="38"/>
      <c r="GS24" s="32"/>
      <c r="GT24" s="31"/>
      <c r="GU24" s="38"/>
      <c r="GV24" s="32"/>
      <c r="GW24" s="31"/>
      <c r="GX24" s="38"/>
      <c r="GY24" s="32"/>
      <c r="GZ24" s="31"/>
      <c r="HA24" s="38"/>
      <c r="HB24" s="32"/>
      <c r="HC24" s="31"/>
      <c r="HD24" s="38"/>
      <c r="HE24" s="32"/>
      <c r="HF24" s="31"/>
      <c r="HG24" s="38"/>
      <c r="HH24" s="32"/>
      <c r="HI24" s="31"/>
      <c r="HJ24" s="38"/>
      <c r="HK24" s="32"/>
      <c r="HL24" s="31"/>
      <c r="HM24" s="38"/>
      <c r="HN24" s="32"/>
      <c r="HO24" s="31"/>
      <c r="HP24" s="38"/>
      <c r="HQ24" s="32"/>
      <c r="HR24" s="31"/>
      <c r="HS24" s="38"/>
      <c r="HT24" s="32"/>
      <c r="HU24" s="31"/>
      <c r="HV24" s="38"/>
      <c r="HW24" s="32"/>
      <c r="HX24" s="31"/>
      <c r="HY24" s="38"/>
      <c r="HZ24" s="32"/>
      <c r="IA24" s="31"/>
      <c r="IB24" s="38"/>
      <c r="IC24" s="32"/>
      <c r="ID24" s="31"/>
      <c r="IE24" s="38"/>
      <c r="IF24" s="32"/>
      <c r="IG24" s="31"/>
      <c r="IH24" s="38"/>
      <c r="II24" s="32"/>
      <c r="IJ24" s="31"/>
      <c r="IK24" s="38"/>
      <c r="IL24" s="32"/>
      <c r="IM24" s="31"/>
      <c r="IN24" s="38"/>
      <c r="IO24" s="32"/>
      <c r="IP24" s="31"/>
      <c r="IQ24" s="38"/>
      <c r="IR24" s="32"/>
      <c r="IS24" s="31"/>
      <c r="IT24" s="38"/>
      <c r="IU24" s="32"/>
      <c r="IV24" s="31"/>
      <c r="IW24" s="38"/>
      <c r="IX24" s="32"/>
      <c r="IY24" s="31"/>
      <c r="IZ24" s="38"/>
      <c r="JA24" s="32"/>
      <c r="JB24" s="31"/>
      <c r="JC24" s="38"/>
      <c r="JD24" s="32"/>
      <c r="JE24" s="31"/>
      <c r="JF24" s="38"/>
      <c r="JG24" s="32"/>
      <c r="JH24" s="31"/>
      <c r="JI24" s="38"/>
      <c r="JJ24" s="32"/>
      <c r="JK24" s="31"/>
      <c r="JL24" s="38"/>
      <c r="JM24" s="32"/>
      <c r="JN24" s="31"/>
      <c r="JO24" s="38"/>
      <c r="JP24" s="32"/>
      <c r="JQ24" s="31"/>
      <c r="JR24" s="38"/>
      <c r="JS24" s="32"/>
      <c r="JT24" s="31"/>
      <c r="JU24" s="38"/>
      <c r="JV24" s="32"/>
      <c r="JW24" s="31"/>
      <c r="JX24" s="38"/>
      <c r="JY24" s="32"/>
      <c r="JZ24" s="31"/>
      <c r="KA24" s="38"/>
      <c r="KB24" s="32"/>
      <c r="KC24" s="31"/>
      <c r="KD24" s="38"/>
      <c r="KE24" s="32"/>
      <c r="KF24" s="31"/>
      <c r="KG24" s="38"/>
      <c r="KH24" s="32"/>
      <c r="KI24" s="31"/>
      <c r="KJ24" s="38"/>
      <c r="KK24" s="32"/>
      <c r="KL24" s="31"/>
      <c r="KM24" s="38"/>
      <c r="KN24" s="32"/>
      <c r="KO24" s="31"/>
      <c r="KP24" s="38"/>
      <c r="KQ24" s="32"/>
      <c r="KR24" s="31"/>
      <c r="KS24" s="38"/>
      <c r="KT24" s="32"/>
      <c r="KU24" s="31"/>
      <c r="KV24" s="38"/>
      <c r="KW24" s="32"/>
      <c r="KX24" s="31"/>
      <c r="KY24" s="38"/>
      <c r="KZ24" s="32"/>
      <c r="LA24" s="31"/>
      <c r="LB24" s="38"/>
      <c r="LC24" s="32"/>
      <c r="LD24" s="31"/>
      <c r="LE24" s="38"/>
      <c r="LF24" s="32"/>
      <c r="LG24" s="31"/>
      <c r="LH24" s="38"/>
      <c r="LI24" s="32"/>
      <c r="LJ24" s="31"/>
      <c r="LK24" s="38"/>
      <c r="LL24" s="32"/>
      <c r="LM24" s="31"/>
      <c r="LN24" s="38"/>
      <c r="LO24" s="32"/>
      <c r="LP24" s="31"/>
      <c r="LQ24" s="38"/>
      <c r="LR24" s="32"/>
      <c r="LS24" s="31"/>
      <c r="LT24" s="38"/>
      <c r="LU24" s="32"/>
      <c r="LV24" s="31"/>
      <c r="LW24" s="38"/>
      <c r="LX24" s="32"/>
      <c r="LY24" s="31"/>
      <c r="LZ24" s="38"/>
      <c r="MA24" s="32"/>
      <c r="MB24" s="31"/>
      <c r="MC24" s="38"/>
      <c r="MD24" s="32"/>
      <c r="ME24" s="31"/>
      <c r="MF24" s="38"/>
      <c r="MG24" s="32"/>
      <c r="MH24" s="31"/>
      <c r="MI24" s="38"/>
      <c r="MJ24" s="32"/>
      <c r="MK24" s="31"/>
      <c r="ML24" s="38"/>
      <c r="MM24" s="32"/>
      <c r="MN24" s="31"/>
      <c r="MO24" s="38"/>
      <c r="MP24" s="32"/>
      <c r="MQ24" s="31"/>
      <c r="MR24" s="38"/>
      <c r="MS24" s="32"/>
      <c r="MT24" s="31"/>
      <c r="MU24" s="38"/>
      <c r="MV24" s="32"/>
      <c r="MW24" s="31"/>
      <c r="MX24" s="38"/>
      <c r="MY24" s="32"/>
      <c r="MZ24" s="31"/>
      <c r="NA24" s="38"/>
      <c r="NB24" s="32"/>
      <c r="NC24" s="31"/>
      <c r="ND24" s="38"/>
      <c r="NE24" s="32"/>
      <c r="NF24" s="31"/>
      <c r="NG24" s="38"/>
      <c r="NH24" s="32"/>
      <c r="NI24" s="31"/>
      <c r="NJ24" s="38"/>
      <c r="NK24" s="32"/>
      <c r="NL24" s="31"/>
      <c r="NM24" s="38"/>
      <c r="NN24" s="32"/>
      <c r="NO24" s="31"/>
      <c r="NP24" s="38"/>
      <c r="NQ24" s="32"/>
      <c r="NR24" s="31"/>
      <c r="NS24" s="38"/>
      <c r="NT24" s="32"/>
      <c r="NU24" s="31"/>
      <c r="NV24" s="38"/>
      <c r="NW24" s="32"/>
      <c r="NX24" s="31"/>
      <c r="NY24" s="38"/>
      <c r="NZ24" s="32"/>
      <c r="OA24" s="31"/>
      <c r="OB24" s="38"/>
      <c r="OC24" s="32"/>
      <c r="OD24" s="31"/>
      <c r="OE24" s="38"/>
      <c r="OF24" s="32"/>
      <c r="OG24" s="31"/>
      <c r="OH24" s="38"/>
      <c r="OI24" s="32"/>
      <c r="OJ24" s="31"/>
      <c r="OK24" s="38"/>
      <c r="OL24" s="32"/>
      <c r="OM24" s="31"/>
      <c r="ON24" s="38"/>
      <c r="OO24" s="32"/>
      <c r="OP24" s="31"/>
      <c r="OQ24" s="38"/>
      <c r="OR24" s="32"/>
      <c r="OS24" s="31"/>
      <c r="OT24" s="38"/>
      <c r="OU24" s="32"/>
      <c r="OV24" s="31"/>
      <c r="OW24" s="38"/>
      <c r="OX24" s="32"/>
      <c r="OY24" s="31"/>
      <c r="OZ24" s="38"/>
      <c r="PA24" s="32"/>
      <c r="PB24" s="31"/>
      <c r="PC24" s="38"/>
      <c r="PD24" s="32"/>
      <c r="PE24" s="31"/>
      <c r="PF24" s="38"/>
      <c r="PG24" s="32"/>
      <c r="PH24" s="31"/>
      <c r="PI24" s="38"/>
      <c r="PJ24" s="32"/>
      <c r="PK24" s="31"/>
      <c r="PL24" s="38"/>
      <c r="PM24" s="32"/>
      <c r="PN24" s="31"/>
      <c r="PO24" s="38"/>
      <c r="PP24" s="32"/>
      <c r="PQ24" s="31"/>
      <c r="PR24" s="38"/>
      <c r="PS24" s="32"/>
      <c r="PT24" s="31"/>
      <c r="PU24" s="38"/>
      <c r="PV24" s="32"/>
      <c r="PW24" s="31"/>
      <c r="PX24" s="38"/>
      <c r="PY24" s="32"/>
      <c r="PZ24" s="31"/>
      <c r="QA24" s="38"/>
      <c r="QB24" s="32"/>
      <c r="QC24" s="31"/>
      <c r="QD24" s="38"/>
      <c r="QE24" s="32"/>
      <c r="QF24" s="31"/>
      <c r="QG24" s="38"/>
      <c r="QH24" s="32"/>
      <c r="QI24" s="31"/>
      <c r="QJ24" s="38"/>
      <c r="QK24" s="32"/>
      <c r="QL24" s="31"/>
      <c r="QM24" s="38"/>
      <c r="QN24" s="32"/>
      <c r="QO24" s="31"/>
      <c r="QP24" s="38"/>
      <c r="QQ24" s="32"/>
      <c r="QR24" s="31"/>
      <c r="QS24" s="38"/>
      <c r="QT24" s="32"/>
      <c r="QU24" s="31"/>
      <c r="QV24" s="38"/>
      <c r="QW24" s="32"/>
      <c r="QX24" s="31"/>
      <c r="QY24" s="38"/>
      <c r="QZ24" s="32"/>
      <c r="RA24" s="31"/>
      <c r="RB24" s="38"/>
      <c r="RC24" s="32"/>
      <c r="RD24" s="31"/>
      <c r="RE24" s="38"/>
      <c r="RF24" s="32"/>
      <c r="RG24" s="31"/>
      <c r="RH24" s="38"/>
      <c r="RI24" s="32"/>
      <c r="RJ24" s="31"/>
      <c r="RK24" s="38"/>
      <c r="RL24" s="32"/>
      <c r="RM24" s="31"/>
      <c r="RN24" s="38"/>
      <c r="RO24" s="32"/>
      <c r="RP24" s="31"/>
      <c r="RQ24" s="38"/>
      <c r="RR24" s="32"/>
      <c r="RS24" s="31"/>
      <c r="RT24" s="38"/>
      <c r="RU24" s="32"/>
      <c r="RV24" s="31"/>
      <c r="RW24" s="38"/>
      <c r="RX24" s="32"/>
      <c r="RY24" s="31"/>
      <c r="RZ24" s="38"/>
      <c r="SA24" s="32"/>
      <c r="SB24" s="31"/>
      <c r="SC24" s="38"/>
      <c r="SD24" s="32"/>
      <c r="SE24" s="31"/>
      <c r="SF24" s="38"/>
      <c r="SG24" s="32"/>
      <c r="SH24" s="31"/>
      <c r="SI24" s="38"/>
      <c r="SJ24" s="32"/>
      <c r="SK24" s="31"/>
      <c r="SL24" s="38"/>
      <c r="SM24" s="32"/>
      <c r="SN24" s="31"/>
      <c r="SO24" s="38"/>
      <c r="SP24" s="32"/>
      <c r="SQ24" s="31"/>
      <c r="SR24" s="38"/>
      <c r="SS24" s="32"/>
      <c r="ST24" s="31"/>
      <c r="SU24" s="38"/>
      <c r="SV24" s="32"/>
      <c r="SW24" s="31"/>
      <c r="SX24" s="38"/>
      <c r="SY24" s="32"/>
      <c r="SZ24" s="31"/>
      <c r="TA24" s="38"/>
      <c r="TB24" s="32"/>
      <c r="TC24" s="31"/>
      <c r="TD24" s="38"/>
      <c r="TE24" s="32"/>
      <c r="TF24" s="31"/>
      <c r="TG24" s="38"/>
      <c r="TH24" s="32"/>
      <c r="TI24" s="31"/>
      <c r="TJ24" s="38"/>
      <c r="TK24" s="32"/>
      <c r="TL24" s="31"/>
      <c r="TM24" s="38"/>
      <c r="TN24" s="32"/>
      <c r="TO24" s="31"/>
      <c r="TP24" s="38"/>
      <c r="TQ24" s="32"/>
      <c r="TR24" s="31"/>
      <c r="TS24" s="38"/>
      <c r="TT24" s="32"/>
      <c r="TU24" s="31"/>
      <c r="TV24" s="38"/>
      <c r="TW24" s="32"/>
      <c r="TX24" s="31"/>
      <c r="TY24" s="38"/>
      <c r="TZ24" s="32"/>
      <c r="UA24" s="31"/>
      <c r="UB24" s="38"/>
      <c r="UC24" s="32"/>
      <c r="UD24" s="31"/>
      <c r="UE24" s="38"/>
      <c r="UF24" s="32"/>
      <c r="UG24" s="31"/>
      <c r="UH24" s="38"/>
      <c r="UI24" s="32"/>
      <c r="UJ24" s="31"/>
      <c r="UK24" s="38"/>
      <c r="UL24" s="32"/>
      <c r="UM24" s="31"/>
      <c r="UN24" s="38"/>
      <c r="UO24" s="32"/>
      <c r="UP24" s="31"/>
      <c r="UQ24" s="38"/>
      <c r="UR24" s="32"/>
      <c r="US24" s="31"/>
      <c r="UT24" s="38"/>
      <c r="UU24" s="32"/>
      <c r="UV24" s="31"/>
      <c r="UW24" s="38"/>
      <c r="UX24" s="32"/>
      <c r="UY24" s="31"/>
      <c r="UZ24" s="38"/>
      <c r="VA24" s="32"/>
      <c r="VB24" s="31"/>
      <c r="VC24" s="38"/>
      <c r="VD24" s="32"/>
      <c r="VE24" s="31"/>
      <c r="VF24" s="38"/>
      <c r="VG24" s="32"/>
      <c r="VH24" s="31"/>
      <c r="VI24" s="38"/>
      <c r="VJ24" s="32"/>
      <c r="VK24" s="31"/>
      <c r="VL24" s="38"/>
      <c r="VM24" s="32"/>
      <c r="VN24" s="31"/>
      <c r="VO24" s="38"/>
      <c r="VP24" s="32"/>
      <c r="VQ24" s="31"/>
      <c r="VR24" s="38"/>
      <c r="VS24" s="32"/>
      <c r="VT24" s="31"/>
      <c r="VU24" s="38"/>
      <c r="VV24" s="32"/>
      <c r="VW24" s="31"/>
      <c r="VX24" s="38"/>
      <c r="VY24" s="32"/>
      <c r="VZ24" s="31"/>
      <c r="WA24" s="38"/>
      <c r="WB24" s="32"/>
      <c r="WC24" s="31"/>
      <c r="WD24" s="38"/>
      <c r="WE24" s="32"/>
      <c r="WF24" s="31"/>
      <c r="WG24" s="38"/>
      <c r="WH24" s="32"/>
      <c r="WI24" s="31"/>
      <c r="WJ24" s="38"/>
      <c r="WK24" s="32"/>
      <c r="WL24" s="31"/>
      <c r="WM24" s="38"/>
      <c r="WN24" s="32"/>
      <c r="WO24" s="31"/>
      <c r="WP24" s="38"/>
      <c r="WQ24" s="32"/>
      <c r="WR24" s="31"/>
      <c r="WS24" s="38"/>
      <c r="WT24" s="32"/>
      <c r="WU24" s="31"/>
      <c r="WV24" s="38"/>
      <c r="WW24" s="32"/>
      <c r="WX24" s="31"/>
      <c r="WY24" s="38"/>
      <c r="WZ24" s="32"/>
      <c r="XA24" s="31"/>
      <c r="XB24" s="38"/>
      <c r="XC24" s="32"/>
      <c r="XD24" s="31"/>
      <c r="XE24" s="38"/>
      <c r="XF24" s="32"/>
      <c r="XG24" s="31"/>
      <c r="XH24" s="38"/>
      <c r="XI24" s="32"/>
      <c r="XJ24" s="31"/>
      <c r="XK24" s="38"/>
      <c r="XL24" s="32"/>
      <c r="XM24" s="31"/>
      <c r="XN24" s="38"/>
      <c r="XO24" s="32"/>
      <c r="XP24" s="31"/>
      <c r="XQ24" s="38"/>
      <c r="XR24" s="32"/>
      <c r="XS24" s="31"/>
      <c r="XT24" s="38"/>
      <c r="XU24" s="32"/>
      <c r="XV24" s="31"/>
      <c r="XW24" s="38"/>
      <c r="XX24" s="32"/>
      <c r="XY24" s="31"/>
      <c r="XZ24" s="38"/>
      <c r="YA24" s="32"/>
      <c r="YB24" s="31"/>
      <c r="YC24" s="38"/>
      <c r="YD24" s="32"/>
      <c r="YE24" s="31"/>
      <c r="YF24" s="38"/>
      <c r="YG24" s="32"/>
      <c r="YH24" s="31"/>
      <c r="YI24" s="38"/>
      <c r="YJ24" s="32"/>
      <c r="YK24" s="31"/>
      <c r="YL24" s="38"/>
      <c r="YM24" s="32"/>
      <c r="YN24" s="31"/>
      <c r="YO24" s="38"/>
      <c r="YP24" s="32"/>
      <c r="YQ24" s="31"/>
      <c r="YR24" s="38"/>
      <c r="YS24" s="32"/>
      <c r="YT24" s="31"/>
      <c r="YU24" s="38"/>
      <c r="YV24" s="32"/>
      <c r="YW24" s="31"/>
      <c r="YX24" s="38"/>
      <c r="YY24" s="32"/>
      <c r="YZ24" s="31"/>
      <c r="ZA24" s="38"/>
      <c r="ZB24" s="32"/>
      <c r="ZC24" s="31"/>
      <c r="ZD24" s="38"/>
      <c r="ZE24" s="32"/>
      <c r="ZF24" s="31"/>
      <c r="ZG24" s="38"/>
      <c r="ZH24" s="32"/>
      <c r="ZI24" s="31"/>
      <c r="ZJ24" s="38"/>
      <c r="ZK24" s="32"/>
      <c r="ZL24" s="31"/>
      <c r="ZM24" s="38"/>
      <c r="ZN24" s="32"/>
      <c r="ZO24" s="31"/>
      <c r="ZP24" s="38"/>
      <c r="ZQ24" s="32"/>
      <c r="ZR24" s="31"/>
      <c r="ZS24" s="38"/>
      <c r="ZT24" s="32"/>
      <c r="ZU24" s="31"/>
      <c r="ZV24" s="38"/>
      <c r="ZW24" s="32"/>
      <c r="ZX24" s="31"/>
      <c r="ZY24" s="38"/>
      <c r="ZZ24" s="32"/>
      <c r="AAA24" s="31"/>
      <c r="AAB24" s="38"/>
      <c r="AAC24" s="32"/>
      <c r="AAD24" s="31"/>
      <c r="AAE24" s="38"/>
      <c r="AAF24" s="32"/>
      <c r="AAG24" s="31"/>
      <c r="AAH24" s="38"/>
      <c r="AAI24" s="32"/>
      <c r="AAJ24" s="31"/>
      <c r="AAK24" s="38"/>
      <c r="AAL24" s="32"/>
      <c r="AAM24" s="31"/>
      <c r="AAN24" s="38"/>
      <c r="AAO24" s="32"/>
      <c r="AAP24" s="31"/>
      <c r="AAQ24" s="38"/>
      <c r="AAR24" s="32"/>
      <c r="AAS24" s="31"/>
      <c r="AAT24" s="38"/>
      <c r="AAU24" s="32"/>
      <c r="AAV24" s="31"/>
      <c r="AAW24" s="38"/>
      <c r="AAX24" s="32"/>
      <c r="AAY24" s="31"/>
      <c r="AAZ24" s="38"/>
      <c r="ABA24" s="32"/>
      <c r="ABB24" s="31"/>
      <c r="ABC24" s="38"/>
      <c r="ABD24" s="32"/>
      <c r="ABE24" s="31"/>
      <c r="ABF24" s="38"/>
      <c r="ABG24" s="32"/>
      <c r="ABH24" s="31"/>
      <c r="ABI24" s="38"/>
      <c r="ABJ24" s="32"/>
      <c r="ABK24" s="31"/>
      <c r="ABL24" s="38"/>
      <c r="ABM24" s="32"/>
      <c r="ABN24" s="31"/>
      <c r="ABO24" s="38"/>
      <c r="ABP24" s="32"/>
      <c r="ABQ24" s="31"/>
      <c r="ABR24" s="38"/>
      <c r="ABS24" s="32"/>
      <c r="ABT24" s="31"/>
      <c r="ABU24" s="38"/>
      <c r="ABV24" s="32"/>
      <c r="ABW24" s="31"/>
      <c r="ABX24" s="38"/>
      <c r="ABY24" s="32"/>
      <c r="ABZ24" s="31"/>
      <c r="ACA24" s="38"/>
      <c r="ACB24" s="32"/>
      <c r="ACC24" s="31"/>
      <c r="ACD24" s="38"/>
      <c r="ACE24" s="32"/>
      <c r="ACF24" s="31"/>
      <c r="ACG24" s="38"/>
      <c r="ACH24" s="32"/>
      <c r="ACI24" s="31"/>
      <c r="ACJ24" s="38"/>
      <c r="ACK24" s="32"/>
    </row>
    <row r="25" spans="1:765" ht="14.45" customHeight="1" thickBot="1" x14ac:dyDescent="0.3">
      <c r="B25" s="135" t="s">
        <v>10</v>
      </c>
      <c r="C25" s="136"/>
      <c r="D25" s="133">
        <v>44197</v>
      </c>
      <c r="E25" s="134"/>
      <c r="F25" s="143" t="s">
        <v>0</v>
      </c>
      <c r="G25" s="144"/>
      <c r="H25" s="53" t="s">
        <v>1</v>
      </c>
      <c r="I25" s="54"/>
      <c r="J25" s="15">
        <f t="shared" si="36"/>
        <v>45313</v>
      </c>
      <c r="K25" s="30" t="str">
        <f ca="1">IFERROR(OFFSET(Bdd!$AB$3,MOD(J25+1,14),$F$26),"")</f>
        <v>AM</v>
      </c>
      <c r="L25" s="29"/>
      <c r="M25" s="13">
        <f t="shared" si="12"/>
        <v>45344</v>
      </c>
      <c r="N25" s="30" t="str">
        <f ca="1">IFERROR(OFFSET(Bdd!$AB$3,MOD(M25+1,14),$F$26),"")</f>
        <v>AM</v>
      </c>
      <c r="O25" s="29"/>
      <c r="P25" s="13">
        <f t="shared" si="13"/>
        <v>45373</v>
      </c>
      <c r="Q25" s="30" t="str">
        <f ca="1">IFERROR(OFFSET(Bdd!$AB$3,MOD(P25+1,14),$F$26),"")</f>
        <v>AM</v>
      </c>
      <c r="R25" s="29"/>
      <c r="S25" s="13">
        <f t="shared" si="14"/>
        <v>45404</v>
      </c>
      <c r="T25" s="30" t="str">
        <f ca="1">IFERROR(OFFSET(Bdd!$AB$3,MOD(S25+1,14),$F$26),"")</f>
        <v>M</v>
      </c>
      <c r="U25" s="29"/>
      <c r="V25" s="13">
        <f t="shared" si="34"/>
        <v>45434</v>
      </c>
      <c r="W25" s="30" t="str">
        <f ca="1">IFERROR(OFFSET(Bdd!$AB$3,MOD(V25+1,14),$F$26),"")</f>
        <v>M</v>
      </c>
      <c r="X25" s="29"/>
      <c r="Y25" s="13">
        <f t="shared" si="15"/>
        <v>45465</v>
      </c>
      <c r="Z25" s="30">
        <f ca="1">IFERROR(OFFSET(Bdd!$AB$3,MOD(Y25+1,14),$F$26),"")</f>
        <v>0</v>
      </c>
      <c r="AA25" s="29"/>
      <c r="AB25" s="13">
        <f t="shared" si="16"/>
        <v>45495</v>
      </c>
      <c r="AC25" s="30" t="str">
        <f ca="1">IFERROR(OFFSET(Bdd!$AB$3,MOD(AB25+1,14),$F$26),"")</f>
        <v>AM</v>
      </c>
      <c r="AD25" s="29"/>
      <c r="AE25" s="13">
        <f t="shared" si="17"/>
        <v>45526</v>
      </c>
      <c r="AF25" s="30" t="str">
        <f ca="1">IFERROR(OFFSET(Bdd!$AB$3,MOD(AE25+1,14),$F$26),"")</f>
        <v>AM</v>
      </c>
      <c r="AG25" s="29">
        <v>0</v>
      </c>
      <c r="AH25" s="13">
        <f t="shared" si="18"/>
        <v>45557</v>
      </c>
      <c r="AI25" s="30">
        <f ca="1">IFERROR(OFFSET(Bdd!$AB$3,MOD(AH25+1,14),$F$26),"")</f>
        <v>0</v>
      </c>
      <c r="AJ25" s="29">
        <v>0</v>
      </c>
      <c r="AK25" s="13">
        <f t="shared" si="19"/>
        <v>45587</v>
      </c>
      <c r="AL25" s="30" t="str">
        <f ca="1">IFERROR(OFFSET(Bdd!$AB$3,MOD(AK25+1,14),$F$26),"")</f>
        <v>M</v>
      </c>
      <c r="AM25" s="29">
        <v>0</v>
      </c>
      <c r="AN25" s="13">
        <f t="shared" si="20"/>
        <v>45618</v>
      </c>
      <c r="AO25" s="30" t="str">
        <f ca="1">IFERROR(OFFSET(Bdd!$AB$3,MOD(AN25+1,14),$F$26),"")</f>
        <v>M</v>
      </c>
      <c r="AP25" s="29">
        <v>0</v>
      </c>
      <c r="AQ25" s="13">
        <f t="shared" si="21"/>
        <v>45648</v>
      </c>
      <c r="AR25" s="30">
        <f ca="1">IFERROR(OFFSET(Bdd!$AB$3,MOD(AQ25+1,14),$F$26),"")</f>
        <v>0</v>
      </c>
      <c r="AS25" s="14">
        <v>0</v>
      </c>
      <c r="AT25" s="13">
        <f t="shared" si="37"/>
        <v>45679</v>
      </c>
      <c r="AU25" s="30" t="str">
        <f ca="1">IFERROR(OFFSET(Bdd!$AB$3,MOD(AT25+1,14),$F$26),"")</f>
        <v>AM</v>
      </c>
      <c r="AV25" s="29">
        <v>0</v>
      </c>
      <c r="AW25" s="13">
        <f t="shared" si="48"/>
        <v>45710</v>
      </c>
      <c r="AX25" s="30">
        <f ca="1">IFERROR(OFFSET(Bdd!$AB$3,MOD(AW25+1,14),$F$26),"")</f>
        <v>0</v>
      </c>
      <c r="AY25" s="29">
        <v>0</v>
      </c>
      <c r="AZ25" s="13">
        <f t="shared" si="38"/>
        <v>45738</v>
      </c>
      <c r="BA25" s="30">
        <f ca="1">IFERROR(OFFSET(Bdd!$AB$3,MOD(AZ25+1,14),$F$26),"")</f>
        <v>0</v>
      </c>
      <c r="BB25" s="29">
        <v>0</v>
      </c>
      <c r="BC25" s="13">
        <f t="shared" si="39"/>
        <v>45769</v>
      </c>
      <c r="BD25" s="30" t="str">
        <f ca="1">IFERROR(OFFSET(Bdd!$AB$3,MOD(BC25+1,14),$F$26),"")</f>
        <v>M</v>
      </c>
      <c r="BE25" s="29">
        <v>0</v>
      </c>
      <c r="BF25" s="13">
        <f t="shared" si="40"/>
        <v>45799</v>
      </c>
      <c r="BG25" s="30" t="str">
        <f ca="1">IFERROR(OFFSET(Bdd!$AB$3,MOD(BF25+1,14),$F$26),"")</f>
        <v>M</v>
      </c>
      <c r="BH25" s="29">
        <v>0</v>
      </c>
      <c r="BI25" s="13">
        <f t="shared" si="41"/>
        <v>45830</v>
      </c>
      <c r="BJ25" s="30">
        <f ca="1">IFERROR(OFFSET(Bdd!$AB$3,MOD(BI25+1,14),$F$26),"")</f>
        <v>0</v>
      </c>
      <c r="BK25" s="29">
        <v>0</v>
      </c>
      <c r="BL25" s="13">
        <f t="shared" si="42"/>
        <v>45860</v>
      </c>
      <c r="BM25" s="30" t="str">
        <f ca="1">IFERROR(OFFSET(Bdd!$AB$3,MOD(BL25+1,14),$F$26),"")</f>
        <v>AM</v>
      </c>
      <c r="BN25" s="29">
        <v>0</v>
      </c>
      <c r="BO25" s="13">
        <f t="shared" si="43"/>
        <v>45891</v>
      </c>
      <c r="BP25" s="30" t="str">
        <f ca="1">IFERROR(OFFSET(Bdd!$AB$3,MOD(BO25+1,14),$F$26),"")</f>
        <v>AM</v>
      </c>
      <c r="BQ25" s="29">
        <v>0</v>
      </c>
      <c r="BR25" s="13">
        <f t="shared" si="44"/>
        <v>45922</v>
      </c>
      <c r="BS25" s="30" t="str">
        <f ca="1">IFERROR(OFFSET(Bdd!$AB$3,MOD(BR25+1,14),$F$26),"")</f>
        <v>M</v>
      </c>
      <c r="BT25" s="29">
        <v>0</v>
      </c>
      <c r="BU25" s="13">
        <f t="shared" si="45"/>
        <v>45952</v>
      </c>
      <c r="BV25" s="30" t="str">
        <f ca="1">IFERROR(OFFSET(Bdd!$AB$3,MOD(BU25+1,14),$F$26),"")</f>
        <v>M</v>
      </c>
      <c r="BW25" s="29">
        <v>0</v>
      </c>
      <c r="BX25" s="13">
        <f t="shared" si="46"/>
        <v>45983</v>
      </c>
      <c r="BY25" s="30">
        <f ca="1">IFERROR(OFFSET(Bdd!$AB$3,MOD(BX25+1,14),$F$26),"")</f>
        <v>0</v>
      </c>
      <c r="BZ25" s="29">
        <v>0</v>
      </c>
      <c r="CA25" s="13">
        <f t="shared" si="47"/>
        <v>46013</v>
      </c>
      <c r="CB25" s="30" t="str">
        <f ca="1">IFERROR(OFFSET(Bdd!$AB$3,MOD(CA25+1,14),$F$26),"")</f>
        <v>AM</v>
      </c>
      <c r="CC25" s="14">
        <v>0</v>
      </c>
      <c r="CD25" s="31"/>
      <c r="CE25" s="38"/>
      <c r="CF25" s="32"/>
      <c r="CG25" s="31"/>
      <c r="CH25" s="38"/>
      <c r="CI25" s="32"/>
      <c r="CJ25" s="31"/>
      <c r="CK25" s="38"/>
      <c r="CL25" s="32"/>
      <c r="CM25" s="31"/>
      <c r="CN25" s="38"/>
      <c r="CO25" s="32"/>
      <c r="CP25" s="31"/>
      <c r="CQ25" s="38"/>
      <c r="CR25" s="32"/>
      <c r="CS25" s="31"/>
      <c r="CT25" s="38"/>
      <c r="CU25" s="32"/>
      <c r="CV25" s="31"/>
      <c r="CW25" s="38"/>
      <c r="CX25" s="32"/>
      <c r="CY25" s="31"/>
      <c r="CZ25" s="38"/>
      <c r="DA25" s="32"/>
      <c r="DB25" s="31"/>
      <c r="DC25" s="38"/>
      <c r="DD25" s="32"/>
      <c r="DE25" s="31"/>
      <c r="DF25" s="38"/>
      <c r="DG25" s="32"/>
      <c r="DH25" s="31"/>
      <c r="DI25" s="38"/>
      <c r="DJ25" s="32"/>
      <c r="DK25" s="31"/>
      <c r="DL25" s="38"/>
      <c r="DM25" s="32"/>
      <c r="DN25" s="31"/>
      <c r="DO25" s="38"/>
      <c r="DP25" s="32"/>
      <c r="DQ25" s="31"/>
      <c r="DR25" s="38"/>
      <c r="DS25" s="32"/>
      <c r="DT25" s="31"/>
      <c r="DU25" s="38"/>
      <c r="DV25" s="32"/>
      <c r="DW25" s="31"/>
      <c r="DX25" s="38"/>
      <c r="DY25" s="32"/>
      <c r="DZ25" s="31"/>
      <c r="EA25" s="38"/>
      <c r="EB25" s="32"/>
      <c r="EC25" s="31"/>
      <c r="ED25" s="38"/>
      <c r="EE25" s="32"/>
      <c r="EF25" s="31"/>
      <c r="EG25" s="38"/>
      <c r="EH25" s="32"/>
      <c r="EI25" s="31"/>
      <c r="EJ25" s="38"/>
      <c r="EK25" s="32"/>
      <c r="EL25" s="31"/>
      <c r="EM25" s="38"/>
      <c r="EN25" s="32"/>
      <c r="EO25" s="31"/>
      <c r="EP25" s="38"/>
      <c r="EQ25" s="32"/>
      <c r="ER25" s="31"/>
      <c r="ES25" s="38"/>
      <c r="ET25" s="32"/>
      <c r="EU25" s="31"/>
      <c r="EV25" s="38"/>
      <c r="EW25" s="32"/>
      <c r="EX25" s="31"/>
      <c r="EY25" s="38"/>
      <c r="EZ25" s="32"/>
      <c r="FA25" s="31"/>
      <c r="FB25" s="38"/>
      <c r="FC25" s="32"/>
      <c r="FD25" s="31"/>
      <c r="FE25" s="38"/>
      <c r="FF25" s="32"/>
      <c r="FG25" s="31"/>
      <c r="FH25" s="38"/>
      <c r="FI25" s="32"/>
      <c r="FJ25" s="31"/>
      <c r="FK25" s="38"/>
      <c r="FL25" s="32"/>
      <c r="FM25" s="31"/>
      <c r="FN25" s="38"/>
      <c r="FO25" s="32"/>
      <c r="FP25" s="31"/>
      <c r="FQ25" s="38"/>
      <c r="FR25" s="32"/>
      <c r="FS25" s="31"/>
      <c r="FT25" s="38"/>
      <c r="FU25" s="32"/>
      <c r="FV25" s="31"/>
      <c r="FW25" s="38"/>
      <c r="FX25" s="32"/>
      <c r="FY25" s="31"/>
      <c r="FZ25" s="38"/>
      <c r="GA25" s="32"/>
      <c r="GB25" s="31"/>
      <c r="GC25" s="38"/>
      <c r="GD25" s="32"/>
      <c r="GE25" s="31"/>
      <c r="GF25" s="38"/>
      <c r="GG25" s="32"/>
      <c r="GH25" s="31"/>
      <c r="GI25" s="38"/>
      <c r="GJ25" s="32"/>
      <c r="GK25" s="31"/>
      <c r="GL25" s="38"/>
      <c r="GM25" s="32"/>
      <c r="GN25" s="31"/>
      <c r="GO25" s="38"/>
      <c r="GP25" s="32"/>
      <c r="GQ25" s="31"/>
      <c r="GR25" s="38"/>
      <c r="GS25" s="32"/>
      <c r="GT25" s="31"/>
      <c r="GU25" s="38"/>
      <c r="GV25" s="32"/>
      <c r="GW25" s="31"/>
      <c r="GX25" s="38"/>
      <c r="GY25" s="32"/>
      <c r="GZ25" s="31"/>
      <c r="HA25" s="38"/>
      <c r="HB25" s="32"/>
      <c r="HC25" s="31"/>
      <c r="HD25" s="38"/>
      <c r="HE25" s="32"/>
      <c r="HF25" s="31"/>
      <c r="HG25" s="38"/>
      <c r="HH25" s="32"/>
      <c r="HI25" s="31"/>
      <c r="HJ25" s="38"/>
      <c r="HK25" s="32"/>
      <c r="HL25" s="31"/>
      <c r="HM25" s="38"/>
      <c r="HN25" s="32"/>
      <c r="HO25" s="31"/>
      <c r="HP25" s="38"/>
      <c r="HQ25" s="32"/>
      <c r="HR25" s="31"/>
      <c r="HS25" s="38"/>
      <c r="HT25" s="32"/>
      <c r="HU25" s="31"/>
      <c r="HV25" s="38"/>
      <c r="HW25" s="32"/>
      <c r="HX25" s="31"/>
      <c r="HY25" s="38"/>
      <c r="HZ25" s="32"/>
      <c r="IA25" s="31"/>
      <c r="IB25" s="38"/>
      <c r="IC25" s="32"/>
      <c r="ID25" s="31"/>
      <c r="IE25" s="38"/>
      <c r="IF25" s="32"/>
      <c r="IG25" s="31"/>
      <c r="IH25" s="38"/>
      <c r="II25" s="32"/>
      <c r="IJ25" s="31"/>
      <c r="IK25" s="38"/>
      <c r="IL25" s="32"/>
      <c r="IM25" s="31"/>
      <c r="IN25" s="38"/>
      <c r="IO25" s="32"/>
      <c r="IP25" s="31"/>
      <c r="IQ25" s="38"/>
      <c r="IR25" s="32"/>
      <c r="IS25" s="31"/>
      <c r="IT25" s="38"/>
      <c r="IU25" s="32"/>
      <c r="IV25" s="31"/>
      <c r="IW25" s="38"/>
      <c r="IX25" s="32"/>
      <c r="IY25" s="31"/>
      <c r="IZ25" s="38"/>
      <c r="JA25" s="32"/>
      <c r="JB25" s="31"/>
      <c r="JC25" s="38"/>
      <c r="JD25" s="32"/>
      <c r="JE25" s="31"/>
      <c r="JF25" s="38"/>
      <c r="JG25" s="32"/>
      <c r="JH25" s="31"/>
      <c r="JI25" s="38"/>
      <c r="JJ25" s="32"/>
      <c r="JK25" s="31"/>
      <c r="JL25" s="38"/>
      <c r="JM25" s="32"/>
      <c r="JN25" s="31"/>
      <c r="JO25" s="38"/>
      <c r="JP25" s="32"/>
      <c r="JQ25" s="31"/>
      <c r="JR25" s="38"/>
      <c r="JS25" s="32"/>
      <c r="JT25" s="31"/>
      <c r="JU25" s="38"/>
      <c r="JV25" s="32"/>
      <c r="JW25" s="31"/>
      <c r="JX25" s="38"/>
      <c r="JY25" s="32"/>
      <c r="JZ25" s="31"/>
      <c r="KA25" s="38"/>
      <c r="KB25" s="32"/>
      <c r="KC25" s="31"/>
      <c r="KD25" s="38"/>
      <c r="KE25" s="32"/>
      <c r="KF25" s="31"/>
      <c r="KG25" s="38"/>
      <c r="KH25" s="32"/>
      <c r="KI25" s="31"/>
      <c r="KJ25" s="38"/>
      <c r="KK25" s="32"/>
      <c r="KL25" s="31"/>
      <c r="KM25" s="38"/>
      <c r="KN25" s="32"/>
      <c r="KO25" s="31"/>
      <c r="KP25" s="38"/>
      <c r="KQ25" s="32"/>
      <c r="KR25" s="31"/>
      <c r="KS25" s="38"/>
      <c r="KT25" s="32"/>
      <c r="KU25" s="31"/>
      <c r="KV25" s="38"/>
      <c r="KW25" s="32"/>
      <c r="KX25" s="31"/>
      <c r="KY25" s="38"/>
      <c r="KZ25" s="32"/>
      <c r="LA25" s="31"/>
      <c r="LB25" s="38"/>
      <c r="LC25" s="32"/>
      <c r="LD25" s="31"/>
      <c r="LE25" s="38"/>
      <c r="LF25" s="32"/>
      <c r="LG25" s="31"/>
      <c r="LH25" s="38"/>
      <c r="LI25" s="32"/>
      <c r="LJ25" s="31"/>
      <c r="LK25" s="38"/>
      <c r="LL25" s="32"/>
      <c r="LM25" s="31"/>
      <c r="LN25" s="38"/>
      <c r="LO25" s="32"/>
      <c r="LP25" s="31"/>
      <c r="LQ25" s="38"/>
      <c r="LR25" s="32"/>
      <c r="LS25" s="31"/>
      <c r="LT25" s="38"/>
      <c r="LU25" s="32"/>
      <c r="LV25" s="31"/>
      <c r="LW25" s="38"/>
      <c r="LX25" s="32"/>
      <c r="LY25" s="31"/>
      <c r="LZ25" s="38"/>
      <c r="MA25" s="32"/>
      <c r="MB25" s="31"/>
      <c r="MC25" s="38"/>
      <c r="MD25" s="32"/>
      <c r="ME25" s="31"/>
      <c r="MF25" s="38"/>
      <c r="MG25" s="32"/>
      <c r="MH25" s="31"/>
      <c r="MI25" s="38"/>
      <c r="MJ25" s="32"/>
      <c r="MK25" s="31"/>
      <c r="ML25" s="38"/>
      <c r="MM25" s="32"/>
      <c r="MN25" s="31"/>
      <c r="MO25" s="38"/>
      <c r="MP25" s="32"/>
      <c r="MQ25" s="31"/>
      <c r="MR25" s="38"/>
      <c r="MS25" s="32"/>
      <c r="MT25" s="31"/>
      <c r="MU25" s="38"/>
      <c r="MV25" s="32"/>
      <c r="MW25" s="31"/>
      <c r="MX25" s="38"/>
      <c r="MY25" s="32"/>
      <c r="MZ25" s="31"/>
      <c r="NA25" s="38"/>
      <c r="NB25" s="32"/>
      <c r="NC25" s="31"/>
      <c r="ND25" s="38"/>
      <c r="NE25" s="32"/>
      <c r="NF25" s="31"/>
      <c r="NG25" s="38"/>
      <c r="NH25" s="32"/>
      <c r="NI25" s="31"/>
      <c r="NJ25" s="38"/>
      <c r="NK25" s="32"/>
      <c r="NL25" s="31"/>
      <c r="NM25" s="38"/>
      <c r="NN25" s="32"/>
      <c r="NO25" s="31"/>
      <c r="NP25" s="38"/>
      <c r="NQ25" s="32"/>
      <c r="NR25" s="31"/>
      <c r="NS25" s="38"/>
      <c r="NT25" s="32"/>
      <c r="NU25" s="31"/>
      <c r="NV25" s="38"/>
      <c r="NW25" s="32"/>
      <c r="NX25" s="31"/>
      <c r="NY25" s="38"/>
      <c r="NZ25" s="32"/>
      <c r="OA25" s="31"/>
      <c r="OB25" s="38"/>
      <c r="OC25" s="32"/>
      <c r="OD25" s="31"/>
      <c r="OE25" s="38"/>
      <c r="OF25" s="32"/>
      <c r="OG25" s="31"/>
      <c r="OH25" s="38"/>
      <c r="OI25" s="32"/>
      <c r="OJ25" s="31"/>
      <c r="OK25" s="38"/>
      <c r="OL25" s="32"/>
      <c r="OM25" s="31"/>
      <c r="ON25" s="38"/>
      <c r="OO25" s="32"/>
      <c r="OP25" s="31"/>
      <c r="OQ25" s="38"/>
      <c r="OR25" s="32"/>
      <c r="OS25" s="31"/>
      <c r="OT25" s="38"/>
      <c r="OU25" s="32"/>
      <c r="OV25" s="31"/>
      <c r="OW25" s="38"/>
      <c r="OX25" s="32"/>
      <c r="OY25" s="31"/>
      <c r="OZ25" s="38"/>
      <c r="PA25" s="32"/>
      <c r="PB25" s="31"/>
      <c r="PC25" s="38"/>
      <c r="PD25" s="32"/>
      <c r="PE25" s="31"/>
      <c r="PF25" s="38"/>
      <c r="PG25" s="32"/>
      <c r="PH25" s="31"/>
      <c r="PI25" s="38"/>
      <c r="PJ25" s="32"/>
      <c r="PK25" s="31"/>
      <c r="PL25" s="38"/>
      <c r="PM25" s="32"/>
      <c r="PN25" s="31"/>
      <c r="PO25" s="38"/>
      <c r="PP25" s="32"/>
      <c r="PQ25" s="31"/>
      <c r="PR25" s="38"/>
      <c r="PS25" s="32"/>
      <c r="PT25" s="31"/>
      <c r="PU25" s="38"/>
      <c r="PV25" s="32"/>
      <c r="PW25" s="31"/>
      <c r="PX25" s="38"/>
      <c r="PY25" s="32"/>
      <c r="PZ25" s="31"/>
      <c r="QA25" s="38"/>
      <c r="QB25" s="32"/>
      <c r="QC25" s="31"/>
      <c r="QD25" s="38"/>
      <c r="QE25" s="32"/>
      <c r="QF25" s="31"/>
      <c r="QG25" s="38"/>
      <c r="QH25" s="32"/>
      <c r="QI25" s="31"/>
      <c r="QJ25" s="38"/>
      <c r="QK25" s="32"/>
      <c r="QL25" s="31"/>
      <c r="QM25" s="38"/>
      <c r="QN25" s="32"/>
      <c r="QO25" s="31"/>
      <c r="QP25" s="38"/>
      <c r="QQ25" s="32"/>
      <c r="QR25" s="31"/>
      <c r="QS25" s="38"/>
      <c r="QT25" s="32"/>
      <c r="QU25" s="31"/>
      <c r="QV25" s="38"/>
      <c r="QW25" s="32"/>
      <c r="QX25" s="31"/>
      <c r="QY25" s="38"/>
      <c r="QZ25" s="32"/>
      <c r="RA25" s="31"/>
      <c r="RB25" s="38"/>
      <c r="RC25" s="32"/>
      <c r="RD25" s="31"/>
      <c r="RE25" s="38"/>
      <c r="RF25" s="32"/>
      <c r="RG25" s="31"/>
      <c r="RH25" s="38"/>
      <c r="RI25" s="32"/>
      <c r="RJ25" s="31"/>
      <c r="RK25" s="38"/>
      <c r="RL25" s="32"/>
      <c r="RM25" s="31"/>
      <c r="RN25" s="38"/>
      <c r="RO25" s="32"/>
      <c r="RP25" s="31"/>
      <c r="RQ25" s="38"/>
      <c r="RR25" s="32"/>
      <c r="RS25" s="31"/>
      <c r="RT25" s="38"/>
      <c r="RU25" s="32"/>
      <c r="RV25" s="31"/>
      <c r="RW25" s="38"/>
      <c r="RX25" s="32"/>
      <c r="RY25" s="31"/>
      <c r="RZ25" s="38"/>
      <c r="SA25" s="32"/>
      <c r="SB25" s="31"/>
      <c r="SC25" s="38"/>
      <c r="SD25" s="32"/>
      <c r="SE25" s="31"/>
      <c r="SF25" s="38"/>
      <c r="SG25" s="32"/>
      <c r="SH25" s="31"/>
      <c r="SI25" s="38"/>
      <c r="SJ25" s="32"/>
      <c r="SK25" s="31"/>
      <c r="SL25" s="38"/>
      <c r="SM25" s="32"/>
      <c r="SN25" s="31"/>
      <c r="SO25" s="38"/>
      <c r="SP25" s="32"/>
      <c r="SQ25" s="31"/>
      <c r="SR25" s="38"/>
      <c r="SS25" s="32"/>
      <c r="ST25" s="31"/>
      <c r="SU25" s="38"/>
      <c r="SV25" s="32"/>
      <c r="SW25" s="31"/>
      <c r="SX25" s="38"/>
      <c r="SY25" s="32"/>
      <c r="SZ25" s="31"/>
      <c r="TA25" s="38"/>
      <c r="TB25" s="32"/>
      <c r="TC25" s="31"/>
      <c r="TD25" s="38"/>
      <c r="TE25" s="32"/>
      <c r="TF25" s="31"/>
      <c r="TG25" s="38"/>
      <c r="TH25" s="32"/>
      <c r="TI25" s="31"/>
      <c r="TJ25" s="38"/>
      <c r="TK25" s="32"/>
      <c r="TL25" s="31"/>
      <c r="TM25" s="38"/>
      <c r="TN25" s="32"/>
      <c r="TO25" s="31"/>
      <c r="TP25" s="38"/>
      <c r="TQ25" s="32"/>
      <c r="TR25" s="31"/>
      <c r="TS25" s="38"/>
      <c r="TT25" s="32"/>
      <c r="TU25" s="31"/>
      <c r="TV25" s="38"/>
      <c r="TW25" s="32"/>
      <c r="TX25" s="31"/>
      <c r="TY25" s="38"/>
      <c r="TZ25" s="32"/>
      <c r="UA25" s="31"/>
      <c r="UB25" s="38"/>
      <c r="UC25" s="32"/>
      <c r="UD25" s="31"/>
      <c r="UE25" s="38"/>
      <c r="UF25" s="32"/>
      <c r="UG25" s="31"/>
      <c r="UH25" s="38"/>
      <c r="UI25" s="32"/>
      <c r="UJ25" s="31"/>
      <c r="UK25" s="38"/>
      <c r="UL25" s="32"/>
      <c r="UM25" s="31"/>
      <c r="UN25" s="38"/>
      <c r="UO25" s="32"/>
      <c r="UP25" s="31"/>
      <c r="UQ25" s="38"/>
      <c r="UR25" s="32"/>
      <c r="US25" s="31"/>
      <c r="UT25" s="38"/>
      <c r="UU25" s="32"/>
      <c r="UV25" s="31"/>
      <c r="UW25" s="38"/>
      <c r="UX25" s="32"/>
      <c r="UY25" s="31"/>
      <c r="UZ25" s="38"/>
      <c r="VA25" s="32"/>
      <c r="VB25" s="31"/>
      <c r="VC25" s="38"/>
      <c r="VD25" s="32"/>
      <c r="VE25" s="31"/>
      <c r="VF25" s="38"/>
      <c r="VG25" s="32"/>
      <c r="VH25" s="31"/>
      <c r="VI25" s="38"/>
      <c r="VJ25" s="32"/>
      <c r="VK25" s="31"/>
      <c r="VL25" s="38"/>
      <c r="VM25" s="32"/>
      <c r="VN25" s="31"/>
      <c r="VO25" s="38"/>
      <c r="VP25" s="32"/>
      <c r="VQ25" s="31"/>
      <c r="VR25" s="38"/>
      <c r="VS25" s="32"/>
      <c r="VT25" s="31"/>
      <c r="VU25" s="38"/>
      <c r="VV25" s="32"/>
      <c r="VW25" s="31"/>
      <c r="VX25" s="38"/>
      <c r="VY25" s="32"/>
      <c r="VZ25" s="31"/>
      <c r="WA25" s="38"/>
      <c r="WB25" s="32"/>
      <c r="WC25" s="31"/>
      <c r="WD25" s="38"/>
      <c r="WE25" s="32"/>
      <c r="WF25" s="31"/>
      <c r="WG25" s="38"/>
      <c r="WH25" s="32"/>
      <c r="WI25" s="31"/>
      <c r="WJ25" s="38"/>
      <c r="WK25" s="32"/>
      <c r="WL25" s="31"/>
      <c r="WM25" s="38"/>
      <c r="WN25" s="32"/>
      <c r="WO25" s="31"/>
      <c r="WP25" s="38"/>
      <c r="WQ25" s="32"/>
      <c r="WR25" s="31"/>
      <c r="WS25" s="38"/>
      <c r="WT25" s="32"/>
      <c r="WU25" s="31"/>
      <c r="WV25" s="38"/>
      <c r="WW25" s="32"/>
      <c r="WX25" s="31"/>
      <c r="WY25" s="38"/>
      <c r="WZ25" s="32"/>
      <c r="XA25" s="31"/>
      <c r="XB25" s="38"/>
      <c r="XC25" s="32"/>
      <c r="XD25" s="31"/>
      <c r="XE25" s="38"/>
      <c r="XF25" s="32"/>
      <c r="XG25" s="31"/>
      <c r="XH25" s="38"/>
      <c r="XI25" s="32"/>
      <c r="XJ25" s="31"/>
      <c r="XK25" s="38"/>
      <c r="XL25" s="32"/>
      <c r="XM25" s="31"/>
      <c r="XN25" s="38"/>
      <c r="XO25" s="32"/>
      <c r="XP25" s="31"/>
      <c r="XQ25" s="38"/>
      <c r="XR25" s="32"/>
      <c r="XS25" s="31"/>
      <c r="XT25" s="38"/>
      <c r="XU25" s="32"/>
      <c r="XV25" s="31"/>
      <c r="XW25" s="38"/>
      <c r="XX25" s="32"/>
      <c r="XY25" s="31"/>
      <c r="XZ25" s="38"/>
      <c r="YA25" s="32"/>
      <c r="YB25" s="31"/>
      <c r="YC25" s="38"/>
      <c r="YD25" s="32"/>
      <c r="YE25" s="31"/>
      <c r="YF25" s="38"/>
      <c r="YG25" s="32"/>
      <c r="YH25" s="31"/>
      <c r="YI25" s="38"/>
      <c r="YJ25" s="32"/>
      <c r="YK25" s="31"/>
      <c r="YL25" s="38"/>
      <c r="YM25" s="32"/>
      <c r="YN25" s="31"/>
      <c r="YO25" s="38"/>
      <c r="YP25" s="32"/>
      <c r="YQ25" s="31"/>
      <c r="YR25" s="38"/>
      <c r="YS25" s="32"/>
      <c r="YT25" s="31"/>
      <c r="YU25" s="38"/>
      <c r="YV25" s="32"/>
      <c r="YW25" s="31"/>
      <c r="YX25" s="38"/>
      <c r="YY25" s="32"/>
      <c r="YZ25" s="31"/>
      <c r="ZA25" s="38"/>
      <c r="ZB25" s="32"/>
      <c r="ZC25" s="31"/>
      <c r="ZD25" s="38"/>
      <c r="ZE25" s="32"/>
      <c r="ZF25" s="31"/>
      <c r="ZG25" s="38"/>
      <c r="ZH25" s="32"/>
      <c r="ZI25" s="31"/>
      <c r="ZJ25" s="38"/>
      <c r="ZK25" s="32"/>
      <c r="ZL25" s="31"/>
      <c r="ZM25" s="38"/>
      <c r="ZN25" s="32"/>
      <c r="ZO25" s="31"/>
      <c r="ZP25" s="38"/>
      <c r="ZQ25" s="32"/>
      <c r="ZR25" s="31"/>
      <c r="ZS25" s="38"/>
      <c r="ZT25" s="32"/>
      <c r="ZU25" s="31"/>
      <c r="ZV25" s="38"/>
      <c r="ZW25" s="32"/>
      <c r="ZX25" s="31"/>
      <c r="ZY25" s="38"/>
      <c r="ZZ25" s="32"/>
      <c r="AAA25" s="31"/>
      <c r="AAB25" s="38"/>
      <c r="AAC25" s="32"/>
      <c r="AAD25" s="31"/>
      <c r="AAE25" s="38"/>
      <c r="AAF25" s="32"/>
      <c r="AAG25" s="31"/>
      <c r="AAH25" s="38"/>
      <c r="AAI25" s="32"/>
      <c r="AAJ25" s="31"/>
      <c r="AAK25" s="38"/>
      <c r="AAL25" s="32"/>
      <c r="AAM25" s="31"/>
      <c r="AAN25" s="38"/>
      <c r="AAO25" s="32"/>
      <c r="AAP25" s="31"/>
      <c r="AAQ25" s="38"/>
      <c r="AAR25" s="32"/>
      <c r="AAS25" s="31"/>
      <c r="AAT25" s="38"/>
      <c r="AAU25" s="32"/>
      <c r="AAV25" s="31"/>
      <c r="AAW25" s="38"/>
      <c r="AAX25" s="32"/>
      <c r="AAY25" s="31"/>
      <c r="AAZ25" s="38"/>
      <c r="ABA25" s="32"/>
      <c r="ABB25" s="31"/>
      <c r="ABC25" s="38"/>
      <c r="ABD25" s="32"/>
      <c r="ABE25" s="31"/>
      <c r="ABF25" s="38"/>
      <c r="ABG25" s="32"/>
      <c r="ABH25" s="31"/>
      <c r="ABI25" s="38"/>
      <c r="ABJ25" s="32"/>
      <c r="ABK25" s="31"/>
      <c r="ABL25" s="38"/>
      <c r="ABM25" s="32"/>
      <c r="ABN25" s="31"/>
      <c r="ABO25" s="38"/>
      <c r="ABP25" s="32"/>
      <c r="ABQ25" s="31"/>
      <c r="ABR25" s="38"/>
      <c r="ABS25" s="32"/>
      <c r="ABT25" s="31"/>
      <c r="ABU25" s="38"/>
      <c r="ABV25" s="32"/>
      <c r="ABW25" s="31"/>
      <c r="ABX25" s="38"/>
      <c r="ABY25" s="32"/>
      <c r="ABZ25" s="31"/>
      <c r="ACA25" s="38"/>
      <c r="ACB25" s="32"/>
      <c r="ACC25" s="31"/>
      <c r="ACD25" s="38"/>
      <c r="ACE25" s="32"/>
      <c r="ACF25" s="31"/>
      <c r="ACG25" s="38"/>
      <c r="ACH25" s="32"/>
      <c r="ACI25" s="31"/>
      <c r="ACJ25" s="38"/>
      <c r="ACK25" s="32"/>
    </row>
    <row r="26" spans="1:765" ht="14.45" customHeight="1" x14ac:dyDescent="0.25">
      <c r="B26" s="118" t="s">
        <v>2</v>
      </c>
      <c r="C26" s="119"/>
      <c r="D26" s="119"/>
      <c r="E26" s="120"/>
      <c r="F26" s="137">
        <v>1</v>
      </c>
      <c r="G26" s="138"/>
      <c r="H26" s="141">
        <v>2024</v>
      </c>
      <c r="I26" s="54"/>
      <c r="J26" s="15">
        <f t="shared" si="36"/>
        <v>45314</v>
      </c>
      <c r="K26" s="30" t="str">
        <f ca="1">IFERROR(OFFSET(Bdd!$AB$3,MOD(J26+1,14),$F$26),"")</f>
        <v>AM</v>
      </c>
      <c r="L26" s="29"/>
      <c r="M26" s="13">
        <f t="shared" si="12"/>
        <v>45345</v>
      </c>
      <c r="N26" s="30" t="str">
        <f ca="1">IFERROR(OFFSET(Bdd!$AB$3,MOD(M26+1,14),$F$26),"")</f>
        <v>AM</v>
      </c>
      <c r="O26" s="29"/>
      <c r="P26" s="13">
        <f t="shared" si="13"/>
        <v>45374</v>
      </c>
      <c r="Q26" s="30">
        <f ca="1">IFERROR(OFFSET(Bdd!$AB$3,MOD(P26+1,14),$F$26),"")</f>
        <v>0</v>
      </c>
      <c r="R26" s="29"/>
      <c r="S26" s="13">
        <f t="shared" si="14"/>
        <v>45405</v>
      </c>
      <c r="T26" s="30" t="str">
        <f ca="1">IFERROR(OFFSET(Bdd!$AB$3,MOD(S26+1,14),$F$26),"")</f>
        <v>M</v>
      </c>
      <c r="U26" s="29"/>
      <c r="V26" s="13">
        <f t="shared" si="34"/>
        <v>45435</v>
      </c>
      <c r="W26" s="30" t="str">
        <f ca="1">IFERROR(OFFSET(Bdd!$AB$3,MOD(V26+1,14),$F$26),"")</f>
        <v>M</v>
      </c>
      <c r="X26" s="29"/>
      <c r="Y26" s="13">
        <f t="shared" si="15"/>
        <v>45466</v>
      </c>
      <c r="Z26" s="30">
        <f ca="1">IFERROR(OFFSET(Bdd!$AB$3,MOD(Y26+1,14),$F$26),"")</f>
        <v>0</v>
      </c>
      <c r="AA26" s="29"/>
      <c r="AB26" s="13">
        <f t="shared" si="16"/>
        <v>45496</v>
      </c>
      <c r="AC26" s="30" t="str">
        <f ca="1">IFERROR(OFFSET(Bdd!$AB$3,MOD(AB26+1,14),$F$26),"")</f>
        <v>AM</v>
      </c>
      <c r="AD26" s="29"/>
      <c r="AE26" s="13">
        <f t="shared" si="17"/>
        <v>45527</v>
      </c>
      <c r="AF26" s="30" t="str">
        <f ca="1">IFERROR(OFFSET(Bdd!$AB$3,MOD(AE26+1,14),$F$26),"")</f>
        <v>AM</v>
      </c>
      <c r="AG26" s="29">
        <v>0</v>
      </c>
      <c r="AH26" s="13">
        <f t="shared" si="18"/>
        <v>45558</v>
      </c>
      <c r="AI26" s="30" t="str">
        <f ca="1">IFERROR(OFFSET(Bdd!$AB$3,MOD(AH26+1,14),$F$26),"")</f>
        <v>M</v>
      </c>
      <c r="AJ26" s="29">
        <v>0</v>
      </c>
      <c r="AK26" s="13">
        <f t="shared" si="19"/>
        <v>45588</v>
      </c>
      <c r="AL26" s="30" t="str">
        <f ca="1">IFERROR(OFFSET(Bdd!$AB$3,MOD(AK26+1,14),$F$26),"")</f>
        <v>M</v>
      </c>
      <c r="AM26" s="29">
        <v>0</v>
      </c>
      <c r="AN26" s="13">
        <f t="shared" si="20"/>
        <v>45619</v>
      </c>
      <c r="AO26" s="30">
        <f ca="1">IFERROR(OFFSET(Bdd!$AB$3,MOD(AN26+1,14),$F$26),"")</f>
        <v>0</v>
      </c>
      <c r="AP26" s="29">
        <v>0</v>
      </c>
      <c r="AQ26" s="13">
        <f t="shared" si="21"/>
        <v>45649</v>
      </c>
      <c r="AR26" s="30" t="str">
        <f ca="1">IFERROR(OFFSET(Bdd!$AB$3,MOD(AQ26+1,14),$F$26),"")</f>
        <v>AM</v>
      </c>
      <c r="AS26" s="14">
        <v>0</v>
      </c>
      <c r="AT26" s="13">
        <f t="shared" si="37"/>
        <v>45680</v>
      </c>
      <c r="AU26" s="30" t="str">
        <f ca="1">IFERROR(OFFSET(Bdd!$AB$3,MOD(AT26+1,14),$F$26),"")</f>
        <v>AM</v>
      </c>
      <c r="AV26" s="29">
        <v>0</v>
      </c>
      <c r="AW26" s="13">
        <f t="shared" si="48"/>
        <v>45711</v>
      </c>
      <c r="AX26" s="30">
        <f ca="1">IFERROR(OFFSET(Bdd!$AB$3,MOD(AW26+1,14),$F$26),"")</f>
        <v>0</v>
      </c>
      <c r="AY26" s="29">
        <v>0</v>
      </c>
      <c r="AZ26" s="13">
        <f t="shared" si="38"/>
        <v>45739</v>
      </c>
      <c r="BA26" s="30">
        <f ca="1">IFERROR(OFFSET(Bdd!$AB$3,MOD(AZ26+1,14),$F$26),"")</f>
        <v>0</v>
      </c>
      <c r="BB26" s="29">
        <v>0</v>
      </c>
      <c r="BC26" s="13">
        <f t="shared" si="39"/>
        <v>45770</v>
      </c>
      <c r="BD26" s="30" t="str">
        <f ca="1">IFERROR(OFFSET(Bdd!$AB$3,MOD(BC26+1,14),$F$26),"")</f>
        <v>M</v>
      </c>
      <c r="BE26" s="29">
        <v>0</v>
      </c>
      <c r="BF26" s="13">
        <f t="shared" si="40"/>
        <v>45800</v>
      </c>
      <c r="BG26" s="30" t="str">
        <f ca="1">IFERROR(OFFSET(Bdd!$AB$3,MOD(BF26+1,14),$F$26),"")</f>
        <v>M</v>
      </c>
      <c r="BH26" s="29">
        <v>0</v>
      </c>
      <c r="BI26" s="13">
        <f t="shared" si="41"/>
        <v>45831</v>
      </c>
      <c r="BJ26" s="30" t="str">
        <f ca="1">IFERROR(OFFSET(Bdd!$AB$3,MOD(BI26+1,14),$F$26),"")</f>
        <v>AM</v>
      </c>
      <c r="BK26" s="29">
        <v>0</v>
      </c>
      <c r="BL26" s="13">
        <f t="shared" si="42"/>
        <v>45861</v>
      </c>
      <c r="BM26" s="30" t="str">
        <f ca="1">IFERROR(OFFSET(Bdd!$AB$3,MOD(BL26+1,14),$F$26),"")</f>
        <v>AM</v>
      </c>
      <c r="BN26" s="29">
        <v>0</v>
      </c>
      <c r="BO26" s="13">
        <f t="shared" si="43"/>
        <v>45892</v>
      </c>
      <c r="BP26" s="30">
        <f ca="1">IFERROR(OFFSET(Bdd!$AB$3,MOD(BO26+1,14),$F$26),"")</f>
        <v>0</v>
      </c>
      <c r="BQ26" s="29">
        <v>0</v>
      </c>
      <c r="BR26" s="13">
        <f t="shared" si="44"/>
        <v>45923</v>
      </c>
      <c r="BS26" s="30" t="str">
        <f ca="1">IFERROR(OFFSET(Bdd!$AB$3,MOD(BR26+1,14),$F$26),"")</f>
        <v>M</v>
      </c>
      <c r="BT26" s="29">
        <v>0</v>
      </c>
      <c r="BU26" s="13">
        <f t="shared" si="45"/>
        <v>45953</v>
      </c>
      <c r="BV26" s="30" t="str">
        <f ca="1">IFERROR(OFFSET(Bdd!$AB$3,MOD(BU26+1,14),$F$26),"")</f>
        <v>M</v>
      </c>
      <c r="BW26" s="29">
        <v>0</v>
      </c>
      <c r="BX26" s="13">
        <f t="shared" si="46"/>
        <v>45984</v>
      </c>
      <c r="BY26" s="30">
        <f ca="1">IFERROR(OFFSET(Bdd!$AB$3,MOD(BX26+1,14),$F$26),"")</f>
        <v>0</v>
      </c>
      <c r="BZ26" s="29">
        <v>0</v>
      </c>
      <c r="CA26" s="13">
        <f t="shared" si="47"/>
        <v>46014</v>
      </c>
      <c r="CB26" s="30" t="str">
        <f ca="1">IFERROR(OFFSET(Bdd!$AB$3,MOD(CA26+1,14),$F$26),"")</f>
        <v>AM</v>
      </c>
      <c r="CC26" s="14">
        <v>0</v>
      </c>
      <c r="CD26" s="31"/>
      <c r="CE26" s="38"/>
      <c r="CF26" s="32"/>
      <c r="CG26" s="31"/>
      <c r="CH26" s="38"/>
      <c r="CI26" s="32"/>
      <c r="CJ26" s="31"/>
      <c r="CK26" s="38"/>
      <c r="CL26" s="32"/>
      <c r="CM26" s="31"/>
      <c r="CN26" s="38"/>
      <c r="CO26" s="32"/>
      <c r="CP26" s="31"/>
      <c r="CQ26" s="38"/>
      <c r="CR26" s="32"/>
      <c r="CS26" s="31"/>
      <c r="CT26" s="38"/>
      <c r="CU26" s="32"/>
      <c r="CV26" s="31"/>
      <c r="CW26" s="38"/>
      <c r="CX26" s="32"/>
      <c r="CY26" s="31"/>
      <c r="CZ26" s="38"/>
      <c r="DA26" s="32"/>
      <c r="DB26" s="31"/>
      <c r="DC26" s="38"/>
      <c r="DD26" s="32"/>
      <c r="DE26" s="31"/>
      <c r="DF26" s="38"/>
      <c r="DG26" s="32"/>
      <c r="DH26" s="31"/>
      <c r="DI26" s="38"/>
      <c r="DJ26" s="32"/>
      <c r="DK26" s="31"/>
      <c r="DL26" s="38"/>
      <c r="DM26" s="32"/>
      <c r="DN26" s="31"/>
      <c r="DO26" s="38"/>
      <c r="DP26" s="32"/>
      <c r="DQ26" s="31"/>
      <c r="DR26" s="38"/>
      <c r="DS26" s="32"/>
      <c r="DT26" s="31"/>
      <c r="DU26" s="38"/>
      <c r="DV26" s="32"/>
      <c r="DW26" s="31"/>
      <c r="DX26" s="38"/>
      <c r="DY26" s="32"/>
      <c r="DZ26" s="31"/>
      <c r="EA26" s="38"/>
      <c r="EB26" s="32"/>
      <c r="EC26" s="31"/>
      <c r="ED26" s="38"/>
      <c r="EE26" s="32"/>
      <c r="EF26" s="31"/>
      <c r="EG26" s="38"/>
      <c r="EH26" s="32"/>
      <c r="EI26" s="31"/>
      <c r="EJ26" s="38"/>
      <c r="EK26" s="32"/>
      <c r="EL26" s="31"/>
      <c r="EM26" s="38"/>
      <c r="EN26" s="32"/>
      <c r="EO26" s="31"/>
      <c r="EP26" s="38"/>
      <c r="EQ26" s="32"/>
      <c r="ER26" s="31"/>
      <c r="ES26" s="38"/>
      <c r="ET26" s="32"/>
      <c r="EU26" s="31"/>
      <c r="EV26" s="38"/>
      <c r="EW26" s="32"/>
      <c r="EX26" s="31"/>
      <c r="EY26" s="38"/>
      <c r="EZ26" s="32"/>
      <c r="FA26" s="31"/>
      <c r="FB26" s="38"/>
      <c r="FC26" s="32"/>
      <c r="FD26" s="31"/>
      <c r="FE26" s="38"/>
      <c r="FF26" s="32"/>
      <c r="FG26" s="31"/>
      <c r="FH26" s="38"/>
      <c r="FI26" s="32"/>
      <c r="FJ26" s="31"/>
      <c r="FK26" s="38"/>
      <c r="FL26" s="32"/>
      <c r="FM26" s="31"/>
      <c r="FN26" s="38"/>
      <c r="FO26" s="32"/>
      <c r="FP26" s="31"/>
      <c r="FQ26" s="38"/>
      <c r="FR26" s="32"/>
      <c r="FS26" s="31"/>
      <c r="FT26" s="38"/>
      <c r="FU26" s="32"/>
      <c r="FV26" s="31"/>
      <c r="FW26" s="38"/>
      <c r="FX26" s="32"/>
      <c r="FY26" s="31"/>
      <c r="FZ26" s="38"/>
      <c r="GA26" s="32"/>
      <c r="GB26" s="31"/>
      <c r="GC26" s="38"/>
      <c r="GD26" s="32"/>
      <c r="GE26" s="31"/>
      <c r="GF26" s="38"/>
      <c r="GG26" s="32"/>
      <c r="GH26" s="31"/>
      <c r="GI26" s="38"/>
      <c r="GJ26" s="32"/>
      <c r="GK26" s="31"/>
      <c r="GL26" s="38"/>
      <c r="GM26" s="32"/>
      <c r="GN26" s="31"/>
      <c r="GO26" s="38"/>
      <c r="GP26" s="32"/>
      <c r="GQ26" s="31"/>
      <c r="GR26" s="38"/>
      <c r="GS26" s="32"/>
      <c r="GT26" s="31"/>
      <c r="GU26" s="38"/>
      <c r="GV26" s="32"/>
      <c r="GW26" s="31"/>
      <c r="GX26" s="38"/>
      <c r="GY26" s="32"/>
      <c r="GZ26" s="31"/>
      <c r="HA26" s="38"/>
      <c r="HB26" s="32"/>
      <c r="HC26" s="31"/>
      <c r="HD26" s="38"/>
      <c r="HE26" s="32"/>
      <c r="HF26" s="31"/>
      <c r="HG26" s="38"/>
      <c r="HH26" s="32"/>
      <c r="HI26" s="31"/>
      <c r="HJ26" s="38"/>
      <c r="HK26" s="32"/>
      <c r="HL26" s="31"/>
      <c r="HM26" s="38"/>
      <c r="HN26" s="32"/>
      <c r="HO26" s="31"/>
      <c r="HP26" s="38"/>
      <c r="HQ26" s="32"/>
      <c r="HR26" s="31"/>
      <c r="HS26" s="38"/>
      <c r="HT26" s="32"/>
      <c r="HU26" s="31"/>
      <c r="HV26" s="38"/>
      <c r="HW26" s="32"/>
      <c r="HX26" s="31"/>
      <c r="HY26" s="38"/>
      <c r="HZ26" s="32"/>
      <c r="IA26" s="31"/>
      <c r="IB26" s="38"/>
      <c r="IC26" s="32"/>
      <c r="ID26" s="31"/>
      <c r="IE26" s="38"/>
      <c r="IF26" s="32"/>
      <c r="IG26" s="31"/>
      <c r="IH26" s="38"/>
      <c r="II26" s="32"/>
      <c r="IJ26" s="31"/>
      <c r="IK26" s="38"/>
      <c r="IL26" s="32"/>
      <c r="IM26" s="31"/>
      <c r="IN26" s="38"/>
      <c r="IO26" s="32"/>
      <c r="IP26" s="31"/>
      <c r="IQ26" s="38"/>
      <c r="IR26" s="32"/>
      <c r="IS26" s="31"/>
      <c r="IT26" s="38"/>
      <c r="IU26" s="32"/>
      <c r="IV26" s="31"/>
      <c r="IW26" s="38"/>
      <c r="IX26" s="32"/>
      <c r="IY26" s="31"/>
      <c r="IZ26" s="38"/>
      <c r="JA26" s="32"/>
      <c r="JB26" s="31"/>
      <c r="JC26" s="38"/>
      <c r="JD26" s="32"/>
      <c r="JE26" s="31"/>
      <c r="JF26" s="38"/>
      <c r="JG26" s="32"/>
      <c r="JH26" s="31"/>
      <c r="JI26" s="38"/>
      <c r="JJ26" s="32"/>
      <c r="JK26" s="31"/>
      <c r="JL26" s="38"/>
      <c r="JM26" s="32"/>
      <c r="JN26" s="31"/>
      <c r="JO26" s="38"/>
      <c r="JP26" s="32"/>
      <c r="JQ26" s="31"/>
      <c r="JR26" s="38"/>
      <c r="JS26" s="32"/>
      <c r="JT26" s="31"/>
      <c r="JU26" s="38"/>
      <c r="JV26" s="32"/>
      <c r="JW26" s="31"/>
      <c r="JX26" s="38"/>
      <c r="JY26" s="32"/>
      <c r="JZ26" s="31"/>
      <c r="KA26" s="38"/>
      <c r="KB26" s="32"/>
      <c r="KC26" s="31"/>
      <c r="KD26" s="38"/>
      <c r="KE26" s="32"/>
      <c r="KF26" s="31"/>
      <c r="KG26" s="38"/>
      <c r="KH26" s="32"/>
      <c r="KI26" s="31"/>
      <c r="KJ26" s="38"/>
      <c r="KK26" s="32"/>
      <c r="KL26" s="31"/>
      <c r="KM26" s="38"/>
      <c r="KN26" s="32"/>
      <c r="KO26" s="31"/>
      <c r="KP26" s="38"/>
      <c r="KQ26" s="32"/>
      <c r="KR26" s="31"/>
      <c r="KS26" s="38"/>
      <c r="KT26" s="32"/>
      <c r="KU26" s="31"/>
      <c r="KV26" s="38"/>
      <c r="KW26" s="32"/>
      <c r="KX26" s="31"/>
      <c r="KY26" s="38"/>
      <c r="KZ26" s="32"/>
      <c r="LA26" s="31"/>
      <c r="LB26" s="38"/>
      <c r="LC26" s="32"/>
      <c r="LD26" s="31"/>
      <c r="LE26" s="38"/>
      <c r="LF26" s="32"/>
      <c r="LG26" s="31"/>
      <c r="LH26" s="38"/>
      <c r="LI26" s="32"/>
      <c r="LJ26" s="31"/>
      <c r="LK26" s="38"/>
      <c r="LL26" s="32"/>
      <c r="LM26" s="31"/>
      <c r="LN26" s="38"/>
      <c r="LO26" s="32"/>
      <c r="LP26" s="31"/>
      <c r="LQ26" s="38"/>
      <c r="LR26" s="32"/>
      <c r="LS26" s="31"/>
      <c r="LT26" s="38"/>
      <c r="LU26" s="32"/>
      <c r="LV26" s="31"/>
      <c r="LW26" s="38"/>
      <c r="LX26" s="32"/>
      <c r="LY26" s="31"/>
      <c r="LZ26" s="38"/>
      <c r="MA26" s="32"/>
      <c r="MB26" s="31"/>
      <c r="MC26" s="38"/>
      <c r="MD26" s="32"/>
      <c r="ME26" s="31"/>
      <c r="MF26" s="38"/>
      <c r="MG26" s="32"/>
      <c r="MH26" s="31"/>
      <c r="MI26" s="38"/>
      <c r="MJ26" s="32"/>
      <c r="MK26" s="31"/>
      <c r="ML26" s="38"/>
      <c r="MM26" s="32"/>
      <c r="MN26" s="31"/>
      <c r="MO26" s="38"/>
      <c r="MP26" s="32"/>
      <c r="MQ26" s="31"/>
      <c r="MR26" s="38"/>
      <c r="MS26" s="32"/>
      <c r="MT26" s="31"/>
      <c r="MU26" s="38"/>
      <c r="MV26" s="32"/>
      <c r="MW26" s="31"/>
      <c r="MX26" s="38"/>
      <c r="MY26" s="32"/>
      <c r="MZ26" s="31"/>
      <c r="NA26" s="38"/>
      <c r="NB26" s="32"/>
      <c r="NC26" s="31"/>
      <c r="ND26" s="38"/>
      <c r="NE26" s="32"/>
      <c r="NF26" s="31"/>
      <c r="NG26" s="38"/>
      <c r="NH26" s="32"/>
      <c r="NI26" s="31"/>
      <c r="NJ26" s="38"/>
      <c r="NK26" s="32"/>
      <c r="NL26" s="31"/>
      <c r="NM26" s="38"/>
      <c r="NN26" s="32"/>
      <c r="NO26" s="31"/>
      <c r="NP26" s="38"/>
      <c r="NQ26" s="32"/>
      <c r="NR26" s="31"/>
      <c r="NS26" s="38"/>
      <c r="NT26" s="32"/>
      <c r="NU26" s="31"/>
      <c r="NV26" s="38"/>
      <c r="NW26" s="32"/>
      <c r="NX26" s="31"/>
      <c r="NY26" s="38"/>
      <c r="NZ26" s="32"/>
      <c r="OA26" s="31"/>
      <c r="OB26" s="38"/>
      <c r="OC26" s="32"/>
      <c r="OD26" s="31"/>
      <c r="OE26" s="38"/>
      <c r="OF26" s="32"/>
      <c r="OG26" s="31"/>
      <c r="OH26" s="38"/>
      <c r="OI26" s="32"/>
      <c r="OJ26" s="31"/>
      <c r="OK26" s="38"/>
      <c r="OL26" s="32"/>
      <c r="OM26" s="31"/>
      <c r="ON26" s="38"/>
      <c r="OO26" s="32"/>
      <c r="OP26" s="31"/>
      <c r="OQ26" s="38"/>
      <c r="OR26" s="32"/>
      <c r="OS26" s="31"/>
      <c r="OT26" s="38"/>
      <c r="OU26" s="32"/>
      <c r="OV26" s="31"/>
      <c r="OW26" s="38"/>
      <c r="OX26" s="32"/>
      <c r="OY26" s="31"/>
      <c r="OZ26" s="38"/>
      <c r="PA26" s="32"/>
      <c r="PB26" s="31"/>
      <c r="PC26" s="38"/>
      <c r="PD26" s="32"/>
      <c r="PE26" s="31"/>
      <c r="PF26" s="38"/>
      <c r="PG26" s="32"/>
      <c r="PH26" s="31"/>
      <c r="PI26" s="38"/>
      <c r="PJ26" s="32"/>
      <c r="PK26" s="31"/>
      <c r="PL26" s="38"/>
      <c r="PM26" s="32"/>
      <c r="PN26" s="31"/>
      <c r="PO26" s="38"/>
      <c r="PP26" s="32"/>
      <c r="PQ26" s="31"/>
      <c r="PR26" s="38"/>
      <c r="PS26" s="32"/>
      <c r="PT26" s="31"/>
      <c r="PU26" s="38"/>
      <c r="PV26" s="32"/>
      <c r="PW26" s="31"/>
      <c r="PX26" s="38"/>
      <c r="PY26" s="32"/>
      <c r="PZ26" s="31"/>
      <c r="QA26" s="38"/>
      <c r="QB26" s="32"/>
      <c r="QC26" s="31"/>
      <c r="QD26" s="38"/>
      <c r="QE26" s="32"/>
      <c r="QF26" s="31"/>
      <c r="QG26" s="38"/>
      <c r="QH26" s="32"/>
      <c r="QI26" s="31"/>
      <c r="QJ26" s="38"/>
      <c r="QK26" s="32"/>
      <c r="QL26" s="31"/>
      <c r="QM26" s="38"/>
      <c r="QN26" s="32"/>
      <c r="QO26" s="31"/>
      <c r="QP26" s="38"/>
      <c r="QQ26" s="32"/>
      <c r="QR26" s="31"/>
      <c r="QS26" s="38"/>
      <c r="QT26" s="32"/>
      <c r="QU26" s="31"/>
      <c r="QV26" s="38"/>
      <c r="QW26" s="32"/>
      <c r="QX26" s="31"/>
      <c r="QY26" s="38"/>
      <c r="QZ26" s="32"/>
      <c r="RA26" s="31"/>
      <c r="RB26" s="38"/>
      <c r="RC26" s="32"/>
      <c r="RD26" s="31"/>
      <c r="RE26" s="38"/>
      <c r="RF26" s="32"/>
      <c r="RG26" s="31"/>
      <c r="RH26" s="38"/>
      <c r="RI26" s="32"/>
      <c r="RJ26" s="31"/>
      <c r="RK26" s="38"/>
      <c r="RL26" s="32"/>
      <c r="RM26" s="31"/>
      <c r="RN26" s="38"/>
      <c r="RO26" s="32"/>
      <c r="RP26" s="31"/>
      <c r="RQ26" s="38"/>
      <c r="RR26" s="32"/>
      <c r="RS26" s="31"/>
      <c r="RT26" s="38"/>
      <c r="RU26" s="32"/>
      <c r="RV26" s="31"/>
      <c r="RW26" s="38"/>
      <c r="RX26" s="32"/>
      <c r="RY26" s="31"/>
      <c r="RZ26" s="38"/>
      <c r="SA26" s="32"/>
      <c r="SB26" s="31"/>
      <c r="SC26" s="38"/>
      <c r="SD26" s="32"/>
      <c r="SE26" s="31"/>
      <c r="SF26" s="38"/>
      <c r="SG26" s="32"/>
      <c r="SH26" s="31"/>
      <c r="SI26" s="38"/>
      <c r="SJ26" s="32"/>
      <c r="SK26" s="31"/>
      <c r="SL26" s="38"/>
      <c r="SM26" s="32"/>
      <c r="SN26" s="31"/>
      <c r="SO26" s="38"/>
      <c r="SP26" s="32"/>
      <c r="SQ26" s="31"/>
      <c r="SR26" s="38"/>
      <c r="SS26" s="32"/>
      <c r="ST26" s="31"/>
      <c r="SU26" s="38"/>
      <c r="SV26" s="32"/>
      <c r="SW26" s="31"/>
      <c r="SX26" s="38"/>
      <c r="SY26" s="32"/>
      <c r="SZ26" s="31"/>
      <c r="TA26" s="38"/>
      <c r="TB26" s="32"/>
      <c r="TC26" s="31"/>
      <c r="TD26" s="38"/>
      <c r="TE26" s="32"/>
      <c r="TF26" s="31"/>
      <c r="TG26" s="38"/>
      <c r="TH26" s="32"/>
      <c r="TI26" s="31"/>
      <c r="TJ26" s="38"/>
      <c r="TK26" s="32"/>
      <c r="TL26" s="31"/>
      <c r="TM26" s="38"/>
      <c r="TN26" s="32"/>
      <c r="TO26" s="31"/>
      <c r="TP26" s="38"/>
      <c r="TQ26" s="32"/>
      <c r="TR26" s="31"/>
      <c r="TS26" s="38"/>
      <c r="TT26" s="32"/>
      <c r="TU26" s="31"/>
      <c r="TV26" s="38"/>
      <c r="TW26" s="32"/>
      <c r="TX26" s="31"/>
      <c r="TY26" s="38"/>
      <c r="TZ26" s="32"/>
      <c r="UA26" s="31"/>
      <c r="UB26" s="38"/>
      <c r="UC26" s="32"/>
      <c r="UD26" s="31"/>
      <c r="UE26" s="38"/>
      <c r="UF26" s="32"/>
      <c r="UG26" s="31"/>
      <c r="UH26" s="38"/>
      <c r="UI26" s="32"/>
      <c r="UJ26" s="31"/>
      <c r="UK26" s="38"/>
      <c r="UL26" s="32"/>
      <c r="UM26" s="31"/>
      <c r="UN26" s="38"/>
      <c r="UO26" s="32"/>
      <c r="UP26" s="31"/>
      <c r="UQ26" s="38"/>
      <c r="UR26" s="32"/>
      <c r="US26" s="31"/>
      <c r="UT26" s="38"/>
      <c r="UU26" s="32"/>
      <c r="UV26" s="31"/>
      <c r="UW26" s="38"/>
      <c r="UX26" s="32"/>
      <c r="UY26" s="31"/>
      <c r="UZ26" s="38"/>
      <c r="VA26" s="32"/>
      <c r="VB26" s="31"/>
      <c r="VC26" s="38"/>
      <c r="VD26" s="32"/>
      <c r="VE26" s="31"/>
      <c r="VF26" s="38"/>
      <c r="VG26" s="32"/>
      <c r="VH26" s="31"/>
      <c r="VI26" s="38"/>
      <c r="VJ26" s="32"/>
      <c r="VK26" s="31"/>
      <c r="VL26" s="38"/>
      <c r="VM26" s="32"/>
      <c r="VN26" s="31"/>
      <c r="VO26" s="38"/>
      <c r="VP26" s="32"/>
      <c r="VQ26" s="31"/>
      <c r="VR26" s="38"/>
      <c r="VS26" s="32"/>
      <c r="VT26" s="31"/>
      <c r="VU26" s="38"/>
      <c r="VV26" s="32"/>
      <c r="VW26" s="31"/>
      <c r="VX26" s="38"/>
      <c r="VY26" s="32"/>
      <c r="VZ26" s="31"/>
      <c r="WA26" s="38"/>
      <c r="WB26" s="32"/>
      <c r="WC26" s="31"/>
      <c r="WD26" s="38"/>
      <c r="WE26" s="32"/>
      <c r="WF26" s="31"/>
      <c r="WG26" s="38"/>
      <c r="WH26" s="32"/>
      <c r="WI26" s="31"/>
      <c r="WJ26" s="38"/>
      <c r="WK26" s="32"/>
      <c r="WL26" s="31"/>
      <c r="WM26" s="38"/>
      <c r="WN26" s="32"/>
      <c r="WO26" s="31"/>
      <c r="WP26" s="38"/>
      <c r="WQ26" s="32"/>
      <c r="WR26" s="31"/>
      <c r="WS26" s="38"/>
      <c r="WT26" s="32"/>
      <c r="WU26" s="31"/>
      <c r="WV26" s="38"/>
      <c r="WW26" s="32"/>
      <c r="WX26" s="31"/>
      <c r="WY26" s="38"/>
      <c r="WZ26" s="32"/>
      <c r="XA26" s="31"/>
      <c r="XB26" s="38"/>
      <c r="XC26" s="32"/>
      <c r="XD26" s="31"/>
      <c r="XE26" s="38"/>
      <c r="XF26" s="32"/>
      <c r="XG26" s="31"/>
      <c r="XH26" s="38"/>
      <c r="XI26" s="32"/>
      <c r="XJ26" s="31"/>
      <c r="XK26" s="38"/>
      <c r="XL26" s="32"/>
      <c r="XM26" s="31"/>
      <c r="XN26" s="38"/>
      <c r="XO26" s="32"/>
      <c r="XP26" s="31"/>
      <c r="XQ26" s="38"/>
      <c r="XR26" s="32"/>
      <c r="XS26" s="31"/>
      <c r="XT26" s="38"/>
      <c r="XU26" s="32"/>
      <c r="XV26" s="31"/>
      <c r="XW26" s="38"/>
      <c r="XX26" s="32"/>
      <c r="XY26" s="31"/>
      <c r="XZ26" s="38"/>
      <c r="YA26" s="32"/>
      <c r="YB26" s="31"/>
      <c r="YC26" s="38"/>
      <c r="YD26" s="32"/>
      <c r="YE26" s="31"/>
      <c r="YF26" s="38"/>
      <c r="YG26" s="32"/>
      <c r="YH26" s="31"/>
      <c r="YI26" s="38"/>
      <c r="YJ26" s="32"/>
      <c r="YK26" s="31"/>
      <c r="YL26" s="38"/>
      <c r="YM26" s="32"/>
      <c r="YN26" s="31"/>
      <c r="YO26" s="38"/>
      <c r="YP26" s="32"/>
      <c r="YQ26" s="31"/>
      <c r="YR26" s="38"/>
      <c r="YS26" s="32"/>
      <c r="YT26" s="31"/>
      <c r="YU26" s="38"/>
      <c r="YV26" s="32"/>
      <c r="YW26" s="31"/>
      <c r="YX26" s="38"/>
      <c r="YY26" s="32"/>
      <c r="YZ26" s="31"/>
      <c r="ZA26" s="38"/>
      <c r="ZB26" s="32"/>
      <c r="ZC26" s="31"/>
      <c r="ZD26" s="38"/>
      <c r="ZE26" s="32"/>
      <c r="ZF26" s="31"/>
      <c r="ZG26" s="38"/>
      <c r="ZH26" s="32"/>
      <c r="ZI26" s="31"/>
      <c r="ZJ26" s="38"/>
      <c r="ZK26" s="32"/>
      <c r="ZL26" s="31"/>
      <c r="ZM26" s="38"/>
      <c r="ZN26" s="32"/>
      <c r="ZO26" s="31"/>
      <c r="ZP26" s="38"/>
      <c r="ZQ26" s="32"/>
      <c r="ZR26" s="31"/>
      <c r="ZS26" s="38"/>
      <c r="ZT26" s="32"/>
      <c r="ZU26" s="31"/>
      <c r="ZV26" s="38"/>
      <c r="ZW26" s="32"/>
      <c r="ZX26" s="31"/>
      <c r="ZY26" s="38"/>
      <c r="ZZ26" s="32"/>
      <c r="AAA26" s="31"/>
      <c r="AAB26" s="38"/>
      <c r="AAC26" s="32"/>
      <c r="AAD26" s="31"/>
      <c r="AAE26" s="38"/>
      <c r="AAF26" s="32"/>
      <c r="AAG26" s="31"/>
      <c r="AAH26" s="38"/>
      <c r="AAI26" s="32"/>
      <c r="AAJ26" s="31"/>
      <c r="AAK26" s="38"/>
      <c r="AAL26" s="32"/>
      <c r="AAM26" s="31"/>
      <c r="AAN26" s="38"/>
      <c r="AAO26" s="32"/>
      <c r="AAP26" s="31"/>
      <c r="AAQ26" s="38"/>
      <c r="AAR26" s="32"/>
      <c r="AAS26" s="31"/>
      <c r="AAT26" s="38"/>
      <c r="AAU26" s="32"/>
      <c r="AAV26" s="31"/>
      <c r="AAW26" s="38"/>
      <c r="AAX26" s="32"/>
      <c r="AAY26" s="31"/>
      <c r="AAZ26" s="38"/>
      <c r="ABA26" s="32"/>
      <c r="ABB26" s="31"/>
      <c r="ABC26" s="38"/>
      <c r="ABD26" s="32"/>
      <c r="ABE26" s="31"/>
      <c r="ABF26" s="38"/>
      <c r="ABG26" s="32"/>
      <c r="ABH26" s="31"/>
      <c r="ABI26" s="38"/>
      <c r="ABJ26" s="32"/>
      <c r="ABK26" s="31"/>
      <c r="ABL26" s="38"/>
      <c r="ABM26" s="32"/>
      <c r="ABN26" s="31"/>
      <c r="ABO26" s="38"/>
      <c r="ABP26" s="32"/>
      <c r="ABQ26" s="31"/>
      <c r="ABR26" s="38"/>
      <c r="ABS26" s="32"/>
      <c r="ABT26" s="31"/>
      <c r="ABU26" s="38"/>
      <c r="ABV26" s="32"/>
      <c r="ABW26" s="31"/>
      <c r="ABX26" s="38"/>
      <c r="ABY26" s="32"/>
      <c r="ABZ26" s="31"/>
      <c r="ACA26" s="38"/>
      <c r="ACB26" s="32"/>
      <c r="ACC26" s="31"/>
      <c r="ACD26" s="38"/>
      <c r="ACE26" s="32"/>
      <c r="ACF26" s="31"/>
      <c r="ACG26" s="38"/>
      <c r="ACH26" s="32"/>
      <c r="ACI26" s="31"/>
      <c r="ACJ26" s="38"/>
      <c r="ACK26" s="32"/>
    </row>
    <row r="27" spans="1:765" ht="14.45" customHeight="1" thickBot="1" x14ac:dyDescent="0.3">
      <c r="B27" s="105">
        <f>CA34</f>
        <v>46022</v>
      </c>
      <c r="C27" s="106"/>
      <c r="D27" s="106"/>
      <c r="E27" s="107"/>
      <c r="F27" s="139"/>
      <c r="G27" s="140"/>
      <c r="H27" s="142"/>
      <c r="I27" s="54"/>
      <c r="J27" s="13">
        <f t="shared" si="36"/>
        <v>45315</v>
      </c>
      <c r="K27" s="30" t="str">
        <f ca="1">IFERROR(OFFSET(Bdd!$AB$3,MOD(J27+1,14),$F$26),"")</f>
        <v>AM</v>
      </c>
      <c r="L27" s="29"/>
      <c r="M27" s="13">
        <f t="shared" si="12"/>
        <v>45346</v>
      </c>
      <c r="N27" s="30">
        <f ca="1">IFERROR(OFFSET(Bdd!$AB$3,MOD(M27+1,14),$F$26),"")</f>
        <v>0</v>
      </c>
      <c r="O27" s="29"/>
      <c r="P27" s="13">
        <f t="shared" si="13"/>
        <v>45375</v>
      </c>
      <c r="Q27" s="30">
        <f ca="1">IFERROR(OFFSET(Bdd!$AB$3,MOD(P27+1,14),$F$26),"")</f>
        <v>0</v>
      </c>
      <c r="R27" s="29"/>
      <c r="S27" s="13">
        <f t="shared" si="14"/>
        <v>45406</v>
      </c>
      <c r="T27" s="30" t="str">
        <f ca="1">IFERROR(OFFSET(Bdd!$AB$3,MOD(S27+1,14),$F$26),"")</f>
        <v>M</v>
      </c>
      <c r="U27" s="29"/>
      <c r="V27" s="13">
        <f t="shared" si="34"/>
        <v>45436</v>
      </c>
      <c r="W27" s="30" t="str">
        <f ca="1">IFERROR(OFFSET(Bdd!$AB$3,MOD(V27+1,14),$F$26),"")</f>
        <v>M</v>
      </c>
      <c r="X27" s="29"/>
      <c r="Y27" s="13">
        <f t="shared" si="15"/>
        <v>45467</v>
      </c>
      <c r="Z27" s="30" t="str">
        <f ca="1">IFERROR(OFFSET(Bdd!$AB$3,MOD(Y27+1,14),$F$26),"")</f>
        <v>AM</v>
      </c>
      <c r="AA27" s="29"/>
      <c r="AB27" s="13">
        <f t="shared" si="16"/>
        <v>45497</v>
      </c>
      <c r="AC27" s="30" t="str">
        <f ca="1">IFERROR(OFFSET(Bdd!$AB$3,MOD(AB27+1,14),$F$26),"")</f>
        <v>AM</v>
      </c>
      <c r="AD27" s="29"/>
      <c r="AE27" s="13">
        <f t="shared" si="17"/>
        <v>45528</v>
      </c>
      <c r="AF27" s="30">
        <f ca="1">IFERROR(OFFSET(Bdd!$AB$3,MOD(AE27+1,14),$F$26),"")</f>
        <v>0</v>
      </c>
      <c r="AG27" s="29">
        <v>0</v>
      </c>
      <c r="AH27" s="13">
        <f t="shared" si="18"/>
        <v>45559</v>
      </c>
      <c r="AI27" s="30" t="str">
        <f ca="1">IFERROR(OFFSET(Bdd!$AB$3,MOD(AH27+1,14),$F$26),"")</f>
        <v>M</v>
      </c>
      <c r="AJ27" s="29">
        <v>0</v>
      </c>
      <c r="AK27" s="13">
        <f t="shared" si="19"/>
        <v>45589</v>
      </c>
      <c r="AL27" s="30" t="str">
        <f ca="1">IFERROR(OFFSET(Bdd!$AB$3,MOD(AK27+1,14),$F$26),"")</f>
        <v>M</v>
      </c>
      <c r="AM27" s="29">
        <v>0</v>
      </c>
      <c r="AN27" s="13">
        <f t="shared" si="20"/>
        <v>45620</v>
      </c>
      <c r="AO27" s="30">
        <f ca="1">IFERROR(OFFSET(Bdd!$AB$3,MOD(AN27+1,14),$F$26),"")</f>
        <v>0</v>
      </c>
      <c r="AP27" s="29">
        <v>0</v>
      </c>
      <c r="AQ27" s="13">
        <f t="shared" si="21"/>
        <v>45650</v>
      </c>
      <c r="AR27" s="30" t="str">
        <f ca="1">IFERROR(OFFSET(Bdd!$AB$3,MOD(AQ27+1,14),$F$26),"")</f>
        <v>AM</v>
      </c>
      <c r="AS27" s="14">
        <v>0</v>
      </c>
      <c r="AT27" s="13">
        <f t="shared" si="37"/>
        <v>45681</v>
      </c>
      <c r="AU27" s="30" t="str">
        <f ca="1">IFERROR(OFFSET(Bdd!$AB$3,MOD(AT27+1,14),$F$26),"")</f>
        <v>AM</v>
      </c>
      <c r="AV27" s="29">
        <v>0</v>
      </c>
      <c r="AW27" s="13">
        <f t="shared" si="48"/>
        <v>45712</v>
      </c>
      <c r="AX27" s="30" t="str">
        <f ca="1">IFERROR(OFFSET(Bdd!$AB$3,MOD(AW27+1,14),$F$26),"")</f>
        <v>M</v>
      </c>
      <c r="AY27" s="29">
        <v>0</v>
      </c>
      <c r="AZ27" s="13">
        <f t="shared" si="38"/>
        <v>45740</v>
      </c>
      <c r="BA27" s="30" t="str">
        <f ca="1">IFERROR(OFFSET(Bdd!$AB$3,MOD(AZ27+1,14),$F$26),"")</f>
        <v>M</v>
      </c>
      <c r="BB27" s="29">
        <v>0</v>
      </c>
      <c r="BC27" s="13">
        <f t="shared" si="39"/>
        <v>45771</v>
      </c>
      <c r="BD27" s="30" t="str">
        <f ca="1">IFERROR(OFFSET(Bdd!$AB$3,MOD(BC27+1,14),$F$26),"")</f>
        <v>M</v>
      </c>
      <c r="BE27" s="29">
        <v>0</v>
      </c>
      <c r="BF27" s="13">
        <f t="shared" si="40"/>
        <v>45801</v>
      </c>
      <c r="BG27" s="30">
        <f ca="1">IFERROR(OFFSET(Bdd!$AB$3,MOD(BF27+1,14),$F$26),"")</f>
        <v>0</v>
      </c>
      <c r="BH27" s="29">
        <v>0</v>
      </c>
      <c r="BI27" s="13">
        <f t="shared" si="41"/>
        <v>45832</v>
      </c>
      <c r="BJ27" s="30" t="str">
        <f ca="1">IFERROR(OFFSET(Bdd!$AB$3,MOD(BI27+1,14),$F$26),"")</f>
        <v>AM</v>
      </c>
      <c r="BK27" s="29">
        <v>0</v>
      </c>
      <c r="BL27" s="13">
        <f t="shared" si="42"/>
        <v>45862</v>
      </c>
      <c r="BM27" s="30" t="str">
        <f ca="1">IFERROR(OFFSET(Bdd!$AB$3,MOD(BL27+1,14),$F$26),"")</f>
        <v>AM</v>
      </c>
      <c r="BN27" s="29">
        <v>0</v>
      </c>
      <c r="BO27" s="13">
        <f t="shared" si="43"/>
        <v>45893</v>
      </c>
      <c r="BP27" s="30">
        <f ca="1">IFERROR(OFFSET(Bdd!$AB$3,MOD(BO27+1,14),$F$26),"")</f>
        <v>0</v>
      </c>
      <c r="BQ27" s="29">
        <v>0</v>
      </c>
      <c r="BR27" s="13">
        <f t="shared" si="44"/>
        <v>45924</v>
      </c>
      <c r="BS27" s="30" t="str">
        <f ca="1">IFERROR(OFFSET(Bdd!$AB$3,MOD(BR27+1,14),$F$26),"")</f>
        <v>M</v>
      </c>
      <c r="BT27" s="29">
        <v>0</v>
      </c>
      <c r="BU27" s="13">
        <f t="shared" si="45"/>
        <v>45954</v>
      </c>
      <c r="BV27" s="30" t="str">
        <f ca="1">IFERROR(OFFSET(Bdd!$AB$3,MOD(BU27+1,14),$F$26),"")</f>
        <v>M</v>
      </c>
      <c r="BW27" s="29">
        <v>0</v>
      </c>
      <c r="BX27" s="13">
        <f t="shared" si="46"/>
        <v>45985</v>
      </c>
      <c r="BY27" s="30" t="str">
        <f ca="1">IFERROR(OFFSET(Bdd!$AB$3,MOD(BX27+1,14),$F$26),"")</f>
        <v>AM</v>
      </c>
      <c r="BZ27" s="29">
        <v>0</v>
      </c>
      <c r="CA27" s="13">
        <f t="shared" si="47"/>
        <v>46015</v>
      </c>
      <c r="CB27" s="30" t="str">
        <f ca="1">IFERROR(OFFSET(Bdd!$AB$3,MOD(CA27+1,14),$F$26),"")</f>
        <v>AM</v>
      </c>
      <c r="CC27" s="14">
        <v>0</v>
      </c>
      <c r="CD27" s="31"/>
      <c r="CE27" s="38"/>
      <c r="CF27" s="32"/>
      <c r="CG27" s="31"/>
      <c r="CH27" s="38"/>
      <c r="CI27" s="32"/>
      <c r="CJ27" s="31"/>
      <c r="CK27" s="38"/>
      <c r="CL27" s="32"/>
      <c r="CM27" s="31"/>
      <c r="CN27" s="38"/>
      <c r="CO27" s="32"/>
      <c r="CP27" s="31"/>
      <c r="CQ27" s="38"/>
      <c r="CR27" s="32"/>
      <c r="CS27" s="31"/>
      <c r="CT27" s="38"/>
      <c r="CU27" s="32"/>
      <c r="CV27" s="31"/>
      <c r="CW27" s="38"/>
      <c r="CX27" s="32"/>
      <c r="CY27" s="31"/>
      <c r="CZ27" s="38"/>
      <c r="DA27" s="32"/>
      <c r="DB27" s="31"/>
      <c r="DC27" s="38"/>
      <c r="DD27" s="32"/>
      <c r="DE27" s="31"/>
      <c r="DF27" s="38"/>
      <c r="DG27" s="32"/>
      <c r="DH27" s="31"/>
      <c r="DI27" s="38"/>
      <c r="DJ27" s="32"/>
      <c r="DK27" s="31"/>
      <c r="DL27" s="38"/>
      <c r="DM27" s="32"/>
      <c r="DN27" s="31"/>
      <c r="DO27" s="38"/>
      <c r="DP27" s="32"/>
      <c r="DQ27" s="31"/>
      <c r="DR27" s="38"/>
      <c r="DS27" s="32"/>
      <c r="DT27" s="31"/>
      <c r="DU27" s="38"/>
      <c r="DV27" s="32"/>
      <c r="DW27" s="31"/>
      <c r="DX27" s="38"/>
      <c r="DY27" s="32"/>
      <c r="DZ27" s="31"/>
      <c r="EA27" s="38"/>
      <c r="EB27" s="32"/>
      <c r="EC27" s="31"/>
      <c r="ED27" s="38"/>
      <c r="EE27" s="32"/>
      <c r="EF27" s="31"/>
      <c r="EG27" s="38"/>
      <c r="EH27" s="32"/>
      <c r="EI27" s="31"/>
      <c r="EJ27" s="38"/>
      <c r="EK27" s="32"/>
      <c r="EL27" s="31"/>
      <c r="EM27" s="38"/>
      <c r="EN27" s="32"/>
      <c r="EO27" s="31"/>
      <c r="EP27" s="38"/>
      <c r="EQ27" s="32"/>
      <c r="ER27" s="31"/>
      <c r="ES27" s="38"/>
      <c r="ET27" s="32"/>
      <c r="EU27" s="31"/>
      <c r="EV27" s="38"/>
      <c r="EW27" s="32"/>
      <c r="EX27" s="31"/>
      <c r="EY27" s="38"/>
      <c r="EZ27" s="32"/>
      <c r="FA27" s="31"/>
      <c r="FB27" s="38"/>
      <c r="FC27" s="32"/>
      <c r="FD27" s="31"/>
      <c r="FE27" s="38"/>
      <c r="FF27" s="32"/>
      <c r="FG27" s="31"/>
      <c r="FH27" s="38"/>
      <c r="FI27" s="32"/>
      <c r="FJ27" s="31"/>
      <c r="FK27" s="38"/>
      <c r="FL27" s="32"/>
      <c r="FM27" s="31"/>
      <c r="FN27" s="38"/>
      <c r="FO27" s="32"/>
      <c r="FP27" s="31"/>
      <c r="FQ27" s="38"/>
      <c r="FR27" s="32"/>
      <c r="FS27" s="31"/>
      <c r="FT27" s="38"/>
      <c r="FU27" s="32"/>
      <c r="FV27" s="31"/>
      <c r="FW27" s="38"/>
      <c r="FX27" s="32"/>
      <c r="FY27" s="31"/>
      <c r="FZ27" s="38"/>
      <c r="GA27" s="32"/>
      <c r="GB27" s="31"/>
      <c r="GC27" s="38"/>
      <c r="GD27" s="32"/>
      <c r="GE27" s="31"/>
      <c r="GF27" s="38"/>
      <c r="GG27" s="32"/>
      <c r="GH27" s="31"/>
      <c r="GI27" s="38"/>
      <c r="GJ27" s="32"/>
      <c r="GK27" s="31"/>
      <c r="GL27" s="38"/>
      <c r="GM27" s="32"/>
      <c r="GN27" s="31"/>
      <c r="GO27" s="38"/>
      <c r="GP27" s="32"/>
      <c r="GQ27" s="31"/>
      <c r="GR27" s="38"/>
      <c r="GS27" s="32"/>
      <c r="GT27" s="31"/>
      <c r="GU27" s="38"/>
      <c r="GV27" s="32"/>
      <c r="GW27" s="31"/>
      <c r="GX27" s="38"/>
      <c r="GY27" s="32"/>
      <c r="GZ27" s="31"/>
      <c r="HA27" s="38"/>
      <c r="HB27" s="32"/>
      <c r="HC27" s="31"/>
      <c r="HD27" s="38"/>
      <c r="HE27" s="32"/>
      <c r="HF27" s="31"/>
      <c r="HG27" s="38"/>
      <c r="HH27" s="32"/>
      <c r="HI27" s="31"/>
      <c r="HJ27" s="38"/>
      <c r="HK27" s="32"/>
      <c r="HL27" s="31"/>
      <c r="HM27" s="38"/>
      <c r="HN27" s="32"/>
      <c r="HO27" s="31"/>
      <c r="HP27" s="38"/>
      <c r="HQ27" s="32"/>
      <c r="HR27" s="31"/>
      <c r="HS27" s="38"/>
      <c r="HT27" s="32"/>
      <c r="HU27" s="31"/>
      <c r="HV27" s="38"/>
      <c r="HW27" s="32"/>
      <c r="HX27" s="31"/>
      <c r="HY27" s="38"/>
      <c r="HZ27" s="32"/>
      <c r="IA27" s="31"/>
      <c r="IB27" s="38"/>
      <c r="IC27" s="32"/>
      <c r="ID27" s="31"/>
      <c r="IE27" s="38"/>
      <c r="IF27" s="32"/>
      <c r="IG27" s="31"/>
      <c r="IH27" s="38"/>
      <c r="II27" s="32"/>
      <c r="IJ27" s="31"/>
      <c r="IK27" s="38"/>
      <c r="IL27" s="32"/>
      <c r="IM27" s="31"/>
      <c r="IN27" s="38"/>
      <c r="IO27" s="32"/>
      <c r="IP27" s="31"/>
      <c r="IQ27" s="38"/>
      <c r="IR27" s="32"/>
      <c r="IS27" s="31"/>
      <c r="IT27" s="38"/>
      <c r="IU27" s="32"/>
      <c r="IV27" s="31"/>
      <c r="IW27" s="38"/>
      <c r="IX27" s="32"/>
      <c r="IY27" s="31"/>
      <c r="IZ27" s="38"/>
      <c r="JA27" s="32"/>
      <c r="JB27" s="31"/>
      <c r="JC27" s="38"/>
      <c r="JD27" s="32"/>
      <c r="JE27" s="31"/>
      <c r="JF27" s="38"/>
      <c r="JG27" s="32"/>
      <c r="JH27" s="31"/>
      <c r="JI27" s="38"/>
      <c r="JJ27" s="32"/>
      <c r="JK27" s="31"/>
      <c r="JL27" s="38"/>
      <c r="JM27" s="32"/>
      <c r="JN27" s="31"/>
      <c r="JO27" s="38"/>
      <c r="JP27" s="32"/>
      <c r="JQ27" s="31"/>
      <c r="JR27" s="38"/>
      <c r="JS27" s="32"/>
      <c r="JT27" s="31"/>
      <c r="JU27" s="38"/>
      <c r="JV27" s="32"/>
      <c r="JW27" s="31"/>
      <c r="JX27" s="38"/>
      <c r="JY27" s="32"/>
      <c r="JZ27" s="31"/>
      <c r="KA27" s="38"/>
      <c r="KB27" s="32"/>
      <c r="KC27" s="31"/>
      <c r="KD27" s="38"/>
      <c r="KE27" s="32"/>
      <c r="KF27" s="31"/>
      <c r="KG27" s="38"/>
      <c r="KH27" s="32"/>
      <c r="KI27" s="31"/>
      <c r="KJ27" s="38"/>
      <c r="KK27" s="32"/>
      <c r="KL27" s="31"/>
      <c r="KM27" s="38"/>
      <c r="KN27" s="32"/>
      <c r="KO27" s="31"/>
      <c r="KP27" s="38"/>
      <c r="KQ27" s="32"/>
      <c r="KR27" s="31"/>
      <c r="KS27" s="38"/>
      <c r="KT27" s="32"/>
      <c r="KU27" s="31"/>
      <c r="KV27" s="38"/>
      <c r="KW27" s="32"/>
      <c r="KX27" s="31"/>
      <c r="KY27" s="38"/>
      <c r="KZ27" s="32"/>
      <c r="LA27" s="31"/>
      <c r="LB27" s="38"/>
      <c r="LC27" s="32"/>
      <c r="LD27" s="31"/>
      <c r="LE27" s="38"/>
      <c r="LF27" s="32"/>
      <c r="LG27" s="31"/>
      <c r="LH27" s="38"/>
      <c r="LI27" s="32"/>
      <c r="LJ27" s="31"/>
      <c r="LK27" s="38"/>
      <c r="LL27" s="32"/>
      <c r="LM27" s="31"/>
      <c r="LN27" s="38"/>
      <c r="LO27" s="32"/>
      <c r="LP27" s="31"/>
      <c r="LQ27" s="38"/>
      <c r="LR27" s="32"/>
      <c r="LS27" s="31"/>
      <c r="LT27" s="38"/>
      <c r="LU27" s="32"/>
      <c r="LV27" s="31"/>
      <c r="LW27" s="38"/>
      <c r="LX27" s="32"/>
      <c r="LY27" s="31"/>
      <c r="LZ27" s="38"/>
      <c r="MA27" s="32"/>
      <c r="MB27" s="31"/>
      <c r="MC27" s="38"/>
      <c r="MD27" s="32"/>
      <c r="ME27" s="31"/>
      <c r="MF27" s="38"/>
      <c r="MG27" s="32"/>
      <c r="MH27" s="31"/>
      <c r="MI27" s="38"/>
      <c r="MJ27" s="32"/>
      <c r="MK27" s="31"/>
      <c r="ML27" s="38"/>
      <c r="MM27" s="32"/>
      <c r="MN27" s="31"/>
      <c r="MO27" s="38"/>
      <c r="MP27" s="32"/>
      <c r="MQ27" s="31"/>
      <c r="MR27" s="38"/>
      <c r="MS27" s="32"/>
      <c r="MT27" s="31"/>
      <c r="MU27" s="38"/>
      <c r="MV27" s="32"/>
      <c r="MW27" s="31"/>
      <c r="MX27" s="38"/>
      <c r="MY27" s="32"/>
      <c r="MZ27" s="31"/>
      <c r="NA27" s="38"/>
      <c r="NB27" s="32"/>
      <c r="NC27" s="31"/>
      <c r="ND27" s="38"/>
      <c r="NE27" s="32"/>
      <c r="NF27" s="31"/>
      <c r="NG27" s="38"/>
      <c r="NH27" s="32"/>
      <c r="NI27" s="31"/>
      <c r="NJ27" s="38"/>
      <c r="NK27" s="32"/>
      <c r="NL27" s="31"/>
      <c r="NM27" s="38"/>
      <c r="NN27" s="32"/>
      <c r="NO27" s="31"/>
      <c r="NP27" s="38"/>
      <c r="NQ27" s="32"/>
      <c r="NR27" s="31"/>
      <c r="NS27" s="38"/>
      <c r="NT27" s="32"/>
      <c r="NU27" s="31"/>
      <c r="NV27" s="38"/>
      <c r="NW27" s="32"/>
      <c r="NX27" s="31"/>
      <c r="NY27" s="38"/>
      <c r="NZ27" s="32"/>
      <c r="OA27" s="31"/>
      <c r="OB27" s="38"/>
      <c r="OC27" s="32"/>
      <c r="OD27" s="31"/>
      <c r="OE27" s="38"/>
      <c r="OF27" s="32"/>
      <c r="OG27" s="31"/>
      <c r="OH27" s="38"/>
      <c r="OI27" s="32"/>
      <c r="OJ27" s="31"/>
      <c r="OK27" s="38"/>
      <c r="OL27" s="32"/>
      <c r="OM27" s="31"/>
      <c r="ON27" s="38"/>
      <c r="OO27" s="32"/>
      <c r="OP27" s="31"/>
      <c r="OQ27" s="38"/>
      <c r="OR27" s="32"/>
      <c r="OS27" s="31"/>
      <c r="OT27" s="38"/>
      <c r="OU27" s="32"/>
      <c r="OV27" s="31"/>
      <c r="OW27" s="38"/>
      <c r="OX27" s="32"/>
      <c r="OY27" s="31"/>
      <c r="OZ27" s="38"/>
      <c r="PA27" s="32"/>
      <c r="PB27" s="31"/>
      <c r="PC27" s="38"/>
      <c r="PD27" s="32"/>
      <c r="PE27" s="31"/>
      <c r="PF27" s="38"/>
      <c r="PG27" s="32"/>
      <c r="PH27" s="31"/>
      <c r="PI27" s="38"/>
      <c r="PJ27" s="32"/>
      <c r="PK27" s="31"/>
      <c r="PL27" s="38"/>
      <c r="PM27" s="32"/>
      <c r="PN27" s="31"/>
      <c r="PO27" s="38"/>
      <c r="PP27" s="32"/>
      <c r="PQ27" s="31"/>
      <c r="PR27" s="38"/>
      <c r="PS27" s="32"/>
      <c r="PT27" s="31"/>
      <c r="PU27" s="38"/>
      <c r="PV27" s="32"/>
      <c r="PW27" s="31"/>
      <c r="PX27" s="38"/>
      <c r="PY27" s="32"/>
      <c r="PZ27" s="31"/>
      <c r="QA27" s="38"/>
      <c r="QB27" s="32"/>
      <c r="QC27" s="31"/>
      <c r="QD27" s="38"/>
      <c r="QE27" s="32"/>
      <c r="QF27" s="31"/>
      <c r="QG27" s="38"/>
      <c r="QH27" s="32"/>
      <c r="QI27" s="31"/>
      <c r="QJ27" s="38"/>
      <c r="QK27" s="32"/>
      <c r="QL27" s="31"/>
      <c r="QM27" s="38"/>
      <c r="QN27" s="32"/>
      <c r="QO27" s="31"/>
      <c r="QP27" s="38"/>
      <c r="QQ27" s="32"/>
      <c r="QR27" s="31"/>
      <c r="QS27" s="38"/>
      <c r="QT27" s="32"/>
      <c r="QU27" s="31"/>
      <c r="QV27" s="38"/>
      <c r="QW27" s="32"/>
      <c r="QX27" s="31"/>
      <c r="QY27" s="38"/>
      <c r="QZ27" s="32"/>
      <c r="RA27" s="31"/>
      <c r="RB27" s="38"/>
      <c r="RC27" s="32"/>
      <c r="RD27" s="31"/>
      <c r="RE27" s="38"/>
      <c r="RF27" s="32"/>
      <c r="RG27" s="31"/>
      <c r="RH27" s="38"/>
      <c r="RI27" s="32"/>
      <c r="RJ27" s="31"/>
      <c r="RK27" s="38"/>
      <c r="RL27" s="32"/>
      <c r="RM27" s="31"/>
      <c r="RN27" s="38"/>
      <c r="RO27" s="32"/>
      <c r="RP27" s="31"/>
      <c r="RQ27" s="38"/>
      <c r="RR27" s="32"/>
      <c r="RS27" s="31"/>
      <c r="RT27" s="38"/>
      <c r="RU27" s="32"/>
      <c r="RV27" s="31"/>
      <c r="RW27" s="38"/>
      <c r="RX27" s="32"/>
      <c r="RY27" s="31"/>
      <c r="RZ27" s="38"/>
      <c r="SA27" s="32"/>
      <c r="SB27" s="31"/>
      <c r="SC27" s="38"/>
      <c r="SD27" s="32"/>
      <c r="SE27" s="31"/>
      <c r="SF27" s="38"/>
      <c r="SG27" s="32"/>
      <c r="SH27" s="31"/>
      <c r="SI27" s="38"/>
      <c r="SJ27" s="32"/>
      <c r="SK27" s="31"/>
      <c r="SL27" s="38"/>
      <c r="SM27" s="32"/>
      <c r="SN27" s="31"/>
      <c r="SO27" s="38"/>
      <c r="SP27" s="32"/>
      <c r="SQ27" s="31"/>
      <c r="SR27" s="38"/>
      <c r="SS27" s="32"/>
      <c r="ST27" s="31"/>
      <c r="SU27" s="38"/>
      <c r="SV27" s="32"/>
      <c r="SW27" s="31"/>
      <c r="SX27" s="38"/>
      <c r="SY27" s="32"/>
      <c r="SZ27" s="31"/>
      <c r="TA27" s="38"/>
      <c r="TB27" s="32"/>
      <c r="TC27" s="31"/>
      <c r="TD27" s="38"/>
      <c r="TE27" s="32"/>
      <c r="TF27" s="31"/>
      <c r="TG27" s="38"/>
      <c r="TH27" s="32"/>
      <c r="TI27" s="31"/>
      <c r="TJ27" s="38"/>
      <c r="TK27" s="32"/>
      <c r="TL27" s="31"/>
      <c r="TM27" s="38"/>
      <c r="TN27" s="32"/>
      <c r="TO27" s="31"/>
      <c r="TP27" s="38"/>
      <c r="TQ27" s="32"/>
      <c r="TR27" s="31"/>
      <c r="TS27" s="38"/>
      <c r="TT27" s="32"/>
      <c r="TU27" s="31"/>
      <c r="TV27" s="38"/>
      <c r="TW27" s="32"/>
      <c r="TX27" s="31"/>
      <c r="TY27" s="38"/>
      <c r="TZ27" s="32"/>
      <c r="UA27" s="31"/>
      <c r="UB27" s="38"/>
      <c r="UC27" s="32"/>
      <c r="UD27" s="31"/>
      <c r="UE27" s="38"/>
      <c r="UF27" s="32"/>
      <c r="UG27" s="31"/>
      <c r="UH27" s="38"/>
      <c r="UI27" s="32"/>
      <c r="UJ27" s="31"/>
      <c r="UK27" s="38"/>
      <c r="UL27" s="32"/>
      <c r="UM27" s="31"/>
      <c r="UN27" s="38"/>
      <c r="UO27" s="32"/>
      <c r="UP27" s="31"/>
      <c r="UQ27" s="38"/>
      <c r="UR27" s="32"/>
      <c r="US27" s="31"/>
      <c r="UT27" s="38"/>
      <c r="UU27" s="32"/>
      <c r="UV27" s="31"/>
      <c r="UW27" s="38"/>
      <c r="UX27" s="32"/>
      <c r="UY27" s="31"/>
      <c r="UZ27" s="38"/>
      <c r="VA27" s="32"/>
      <c r="VB27" s="31"/>
      <c r="VC27" s="38"/>
      <c r="VD27" s="32"/>
      <c r="VE27" s="31"/>
      <c r="VF27" s="38"/>
      <c r="VG27" s="32"/>
      <c r="VH27" s="31"/>
      <c r="VI27" s="38"/>
      <c r="VJ27" s="32"/>
      <c r="VK27" s="31"/>
      <c r="VL27" s="38"/>
      <c r="VM27" s="32"/>
      <c r="VN27" s="31"/>
      <c r="VO27" s="38"/>
      <c r="VP27" s="32"/>
      <c r="VQ27" s="31"/>
      <c r="VR27" s="38"/>
      <c r="VS27" s="32"/>
      <c r="VT27" s="31"/>
      <c r="VU27" s="38"/>
      <c r="VV27" s="32"/>
      <c r="VW27" s="31"/>
      <c r="VX27" s="38"/>
      <c r="VY27" s="32"/>
      <c r="VZ27" s="31"/>
      <c r="WA27" s="38"/>
      <c r="WB27" s="32"/>
      <c r="WC27" s="31"/>
      <c r="WD27" s="38"/>
      <c r="WE27" s="32"/>
      <c r="WF27" s="31"/>
      <c r="WG27" s="38"/>
      <c r="WH27" s="32"/>
      <c r="WI27" s="31"/>
      <c r="WJ27" s="38"/>
      <c r="WK27" s="32"/>
      <c r="WL27" s="31"/>
      <c r="WM27" s="38"/>
      <c r="WN27" s="32"/>
      <c r="WO27" s="31"/>
      <c r="WP27" s="38"/>
      <c r="WQ27" s="32"/>
      <c r="WR27" s="31"/>
      <c r="WS27" s="38"/>
      <c r="WT27" s="32"/>
      <c r="WU27" s="31"/>
      <c r="WV27" s="38"/>
      <c r="WW27" s="32"/>
      <c r="WX27" s="31"/>
      <c r="WY27" s="38"/>
      <c r="WZ27" s="32"/>
      <c r="XA27" s="31"/>
      <c r="XB27" s="38"/>
      <c r="XC27" s="32"/>
      <c r="XD27" s="31"/>
      <c r="XE27" s="38"/>
      <c r="XF27" s="32"/>
      <c r="XG27" s="31"/>
      <c r="XH27" s="38"/>
      <c r="XI27" s="32"/>
      <c r="XJ27" s="31"/>
      <c r="XK27" s="38"/>
      <c r="XL27" s="32"/>
      <c r="XM27" s="31"/>
      <c r="XN27" s="38"/>
      <c r="XO27" s="32"/>
      <c r="XP27" s="31"/>
      <c r="XQ27" s="38"/>
      <c r="XR27" s="32"/>
      <c r="XS27" s="31"/>
      <c r="XT27" s="38"/>
      <c r="XU27" s="32"/>
      <c r="XV27" s="31"/>
      <c r="XW27" s="38"/>
      <c r="XX27" s="32"/>
      <c r="XY27" s="31"/>
      <c r="XZ27" s="38"/>
      <c r="YA27" s="32"/>
      <c r="YB27" s="31"/>
      <c r="YC27" s="38"/>
      <c r="YD27" s="32"/>
      <c r="YE27" s="31"/>
      <c r="YF27" s="38"/>
      <c r="YG27" s="32"/>
      <c r="YH27" s="31"/>
      <c r="YI27" s="38"/>
      <c r="YJ27" s="32"/>
      <c r="YK27" s="31"/>
      <c r="YL27" s="38"/>
      <c r="YM27" s="32"/>
      <c r="YN27" s="31"/>
      <c r="YO27" s="38"/>
      <c r="YP27" s="32"/>
      <c r="YQ27" s="31"/>
      <c r="YR27" s="38"/>
      <c r="YS27" s="32"/>
      <c r="YT27" s="31"/>
      <c r="YU27" s="38"/>
      <c r="YV27" s="32"/>
      <c r="YW27" s="31"/>
      <c r="YX27" s="38"/>
      <c r="YY27" s="32"/>
      <c r="YZ27" s="31"/>
      <c r="ZA27" s="38"/>
      <c r="ZB27" s="32"/>
      <c r="ZC27" s="31"/>
      <c r="ZD27" s="38"/>
      <c r="ZE27" s="32"/>
      <c r="ZF27" s="31"/>
      <c r="ZG27" s="38"/>
      <c r="ZH27" s="32"/>
      <c r="ZI27" s="31"/>
      <c r="ZJ27" s="38"/>
      <c r="ZK27" s="32"/>
      <c r="ZL27" s="31"/>
      <c r="ZM27" s="38"/>
      <c r="ZN27" s="32"/>
      <c r="ZO27" s="31"/>
      <c r="ZP27" s="38"/>
      <c r="ZQ27" s="32"/>
      <c r="ZR27" s="31"/>
      <c r="ZS27" s="38"/>
      <c r="ZT27" s="32"/>
      <c r="ZU27" s="31"/>
      <c r="ZV27" s="38"/>
      <c r="ZW27" s="32"/>
      <c r="ZX27" s="31"/>
      <c r="ZY27" s="38"/>
      <c r="ZZ27" s="32"/>
      <c r="AAA27" s="31"/>
      <c r="AAB27" s="38"/>
      <c r="AAC27" s="32"/>
      <c r="AAD27" s="31"/>
      <c r="AAE27" s="38"/>
      <c r="AAF27" s="32"/>
      <c r="AAG27" s="31"/>
      <c r="AAH27" s="38"/>
      <c r="AAI27" s="32"/>
      <c r="AAJ27" s="31"/>
      <c r="AAK27" s="38"/>
      <c r="AAL27" s="32"/>
      <c r="AAM27" s="31"/>
      <c r="AAN27" s="38"/>
      <c r="AAO27" s="32"/>
      <c r="AAP27" s="31"/>
      <c r="AAQ27" s="38"/>
      <c r="AAR27" s="32"/>
      <c r="AAS27" s="31"/>
      <c r="AAT27" s="38"/>
      <c r="AAU27" s="32"/>
      <c r="AAV27" s="31"/>
      <c r="AAW27" s="38"/>
      <c r="AAX27" s="32"/>
      <c r="AAY27" s="31"/>
      <c r="AAZ27" s="38"/>
      <c r="ABA27" s="32"/>
      <c r="ABB27" s="31"/>
      <c r="ABC27" s="38"/>
      <c r="ABD27" s="32"/>
      <c r="ABE27" s="31"/>
      <c r="ABF27" s="38"/>
      <c r="ABG27" s="32"/>
      <c r="ABH27" s="31"/>
      <c r="ABI27" s="38"/>
      <c r="ABJ27" s="32"/>
      <c r="ABK27" s="31"/>
      <c r="ABL27" s="38"/>
      <c r="ABM27" s="32"/>
      <c r="ABN27" s="31"/>
      <c r="ABO27" s="38"/>
      <c r="ABP27" s="32"/>
      <c r="ABQ27" s="31"/>
      <c r="ABR27" s="38"/>
      <c r="ABS27" s="32"/>
      <c r="ABT27" s="31"/>
      <c r="ABU27" s="38"/>
      <c r="ABV27" s="32"/>
      <c r="ABW27" s="31"/>
      <c r="ABX27" s="38"/>
      <c r="ABY27" s="32"/>
      <c r="ABZ27" s="31"/>
      <c r="ACA27" s="38"/>
      <c r="ACB27" s="32"/>
      <c r="ACC27" s="31"/>
      <c r="ACD27" s="38"/>
      <c r="ACE27" s="32"/>
      <c r="ACF27" s="31"/>
      <c r="ACG27" s="38"/>
      <c r="ACH27" s="32"/>
      <c r="ACI27" s="31"/>
      <c r="ACJ27" s="38"/>
      <c r="ACK27" s="32"/>
    </row>
    <row r="28" spans="1:765" ht="14.45" customHeight="1" x14ac:dyDescent="0.25">
      <c r="F28" s="54"/>
      <c r="G28" s="54"/>
      <c r="H28" s="55"/>
      <c r="J28" s="13">
        <f t="shared" si="36"/>
        <v>45316</v>
      </c>
      <c r="K28" s="30" t="str">
        <f ca="1">IFERROR(OFFSET(Bdd!$AB$3,MOD(J28+1,14),$F$26),"")</f>
        <v>AM</v>
      </c>
      <c r="L28" s="29"/>
      <c r="M28" s="13">
        <f t="shared" si="12"/>
        <v>45347</v>
      </c>
      <c r="N28" s="30">
        <f ca="1">IFERROR(OFFSET(Bdd!$AB$3,MOD(M28+1,14),$F$26),"")</f>
        <v>0</v>
      </c>
      <c r="O28" s="29"/>
      <c r="P28" s="13">
        <f t="shared" si="13"/>
        <v>45376</v>
      </c>
      <c r="Q28" s="30" t="str">
        <f ca="1">IFERROR(OFFSET(Bdd!$AB$3,MOD(P28+1,14),$F$26),"")</f>
        <v>M</v>
      </c>
      <c r="R28" s="29"/>
      <c r="S28" s="13">
        <f t="shared" si="14"/>
        <v>45407</v>
      </c>
      <c r="T28" s="30" t="str">
        <f ca="1">IFERROR(OFFSET(Bdd!$AB$3,MOD(S28+1,14),$F$26),"")</f>
        <v>M</v>
      </c>
      <c r="U28" s="29"/>
      <c r="V28" s="13">
        <f t="shared" si="34"/>
        <v>45437</v>
      </c>
      <c r="W28" s="30">
        <f ca="1">IFERROR(OFFSET(Bdd!$AB$3,MOD(V28+1,14),$F$26),"")</f>
        <v>0</v>
      </c>
      <c r="X28" s="29"/>
      <c r="Y28" s="13">
        <f t="shared" si="15"/>
        <v>45468</v>
      </c>
      <c r="Z28" s="30" t="str">
        <f ca="1">IFERROR(OFFSET(Bdd!$AB$3,MOD(Y28+1,14),$F$26),"")</f>
        <v>AM</v>
      </c>
      <c r="AA28" s="29"/>
      <c r="AB28" s="13">
        <f t="shared" si="16"/>
        <v>45498</v>
      </c>
      <c r="AC28" s="30" t="str">
        <f ca="1">IFERROR(OFFSET(Bdd!$AB$3,MOD(AB28+1,14),$F$26),"")</f>
        <v>AM</v>
      </c>
      <c r="AD28" s="29"/>
      <c r="AE28" s="13">
        <f t="shared" si="17"/>
        <v>45529</v>
      </c>
      <c r="AF28" s="30">
        <f ca="1">IFERROR(OFFSET(Bdd!$AB$3,MOD(AE28+1,14),$F$26),"")</f>
        <v>0</v>
      </c>
      <c r="AG28" s="29">
        <v>0</v>
      </c>
      <c r="AH28" s="13">
        <f t="shared" si="18"/>
        <v>45560</v>
      </c>
      <c r="AI28" s="30" t="str">
        <f ca="1">IFERROR(OFFSET(Bdd!$AB$3,MOD(AH28+1,14),$F$26),"")</f>
        <v>M</v>
      </c>
      <c r="AJ28" s="29">
        <v>0</v>
      </c>
      <c r="AK28" s="13">
        <f t="shared" si="19"/>
        <v>45590</v>
      </c>
      <c r="AL28" s="30" t="str">
        <f ca="1">IFERROR(OFFSET(Bdd!$AB$3,MOD(AK28+1,14),$F$26),"")</f>
        <v>M</v>
      </c>
      <c r="AM28" s="29">
        <v>0</v>
      </c>
      <c r="AN28" s="13">
        <f t="shared" si="20"/>
        <v>45621</v>
      </c>
      <c r="AO28" s="30" t="str">
        <f ca="1">IFERROR(OFFSET(Bdd!$AB$3,MOD(AN28+1,14),$F$26),"")</f>
        <v>AM</v>
      </c>
      <c r="AP28" s="29">
        <v>0</v>
      </c>
      <c r="AQ28" s="13">
        <f t="shared" si="21"/>
        <v>45651</v>
      </c>
      <c r="AR28" s="30" t="str">
        <f ca="1">IFERROR(OFFSET(Bdd!$AB$3,MOD(AQ28+1,14),$F$26),"")</f>
        <v>AM</v>
      </c>
      <c r="AS28" s="14">
        <v>0</v>
      </c>
      <c r="AT28" s="13">
        <f t="shared" si="37"/>
        <v>45682</v>
      </c>
      <c r="AU28" s="30">
        <f ca="1">IFERROR(OFFSET(Bdd!$AB$3,MOD(AT28+1,14),$F$26),"")</f>
        <v>0</v>
      </c>
      <c r="AV28" s="29">
        <v>0</v>
      </c>
      <c r="AW28" s="13">
        <f t="shared" si="48"/>
        <v>45713</v>
      </c>
      <c r="AX28" s="30" t="str">
        <f ca="1">IFERROR(OFFSET(Bdd!$AB$3,MOD(AW28+1,14),$F$26),"")</f>
        <v>M</v>
      </c>
      <c r="AY28" s="29">
        <v>0</v>
      </c>
      <c r="AZ28" s="13">
        <f t="shared" si="38"/>
        <v>45741</v>
      </c>
      <c r="BA28" s="30" t="str">
        <f ca="1">IFERROR(OFFSET(Bdd!$AB$3,MOD(AZ28+1,14),$F$26),"")</f>
        <v>M</v>
      </c>
      <c r="BB28" s="29">
        <v>0</v>
      </c>
      <c r="BC28" s="13">
        <f t="shared" si="39"/>
        <v>45772</v>
      </c>
      <c r="BD28" s="30" t="str">
        <f ca="1">IFERROR(OFFSET(Bdd!$AB$3,MOD(BC28+1,14),$F$26),"")</f>
        <v>M</v>
      </c>
      <c r="BE28" s="29">
        <v>0</v>
      </c>
      <c r="BF28" s="13">
        <f t="shared" si="40"/>
        <v>45802</v>
      </c>
      <c r="BG28" s="30">
        <f ca="1">IFERROR(OFFSET(Bdd!$AB$3,MOD(BF28+1,14),$F$26),"")</f>
        <v>0</v>
      </c>
      <c r="BH28" s="29">
        <v>0</v>
      </c>
      <c r="BI28" s="13">
        <f t="shared" si="41"/>
        <v>45833</v>
      </c>
      <c r="BJ28" s="30" t="str">
        <f ca="1">IFERROR(OFFSET(Bdd!$AB$3,MOD(BI28+1,14),$F$26),"")</f>
        <v>AM</v>
      </c>
      <c r="BK28" s="29">
        <v>0</v>
      </c>
      <c r="BL28" s="13">
        <f t="shared" si="42"/>
        <v>45863</v>
      </c>
      <c r="BM28" s="30" t="str">
        <f ca="1">IFERROR(OFFSET(Bdd!$AB$3,MOD(BL28+1,14),$F$26),"")</f>
        <v>AM</v>
      </c>
      <c r="BN28" s="29">
        <v>0</v>
      </c>
      <c r="BO28" s="13">
        <f t="shared" si="43"/>
        <v>45894</v>
      </c>
      <c r="BP28" s="30" t="str">
        <f ca="1">IFERROR(OFFSET(Bdd!$AB$3,MOD(BO28+1,14),$F$26),"")</f>
        <v>M</v>
      </c>
      <c r="BQ28" s="29">
        <v>0</v>
      </c>
      <c r="BR28" s="13">
        <f t="shared" si="44"/>
        <v>45925</v>
      </c>
      <c r="BS28" s="30" t="str">
        <f ca="1">IFERROR(OFFSET(Bdd!$AB$3,MOD(BR28+1,14),$F$26),"")</f>
        <v>M</v>
      </c>
      <c r="BT28" s="29">
        <v>0</v>
      </c>
      <c r="BU28" s="13">
        <f t="shared" si="45"/>
        <v>45955</v>
      </c>
      <c r="BV28" s="30">
        <f ca="1">IFERROR(OFFSET(Bdd!$AB$3,MOD(BU28+1,14),$F$26),"")</f>
        <v>0</v>
      </c>
      <c r="BW28" s="29">
        <v>0</v>
      </c>
      <c r="BX28" s="13">
        <f t="shared" si="46"/>
        <v>45986</v>
      </c>
      <c r="BY28" s="30" t="str">
        <f ca="1">IFERROR(OFFSET(Bdd!$AB$3,MOD(BX28+1,14),$F$26),"")</f>
        <v>AM</v>
      </c>
      <c r="BZ28" s="29">
        <v>0</v>
      </c>
      <c r="CA28" s="13">
        <f t="shared" si="47"/>
        <v>46016</v>
      </c>
      <c r="CB28" s="30" t="str">
        <f ca="1">IFERROR(OFFSET(Bdd!$AB$3,MOD(CA28+1,14),$F$26),"")</f>
        <v>AM</v>
      </c>
      <c r="CC28" s="14">
        <v>0</v>
      </c>
      <c r="CD28" s="31"/>
      <c r="CE28" s="38"/>
      <c r="CF28" s="32"/>
      <c r="CG28" s="31"/>
      <c r="CH28" s="38"/>
      <c r="CI28" s="32"/>
      <c r="CJ28" s="31"/>
      <c r="CK28" s="38"/>
      <c r="CL28" s="32"/>
      <c r="CM28" s="31"/>
      <c r="CN28" s="38"/>
      <c r="CO28" s="32"/>
      <c r="CP28" s="31"/>
      <c r="CQ28" s="38"/>
      <c r="CR28" s="32"/>
      <c r="CS28" s="31"/>
      <c r="CT28" s="38"/>
      <c r="CU28" s="32"/>
      <c r="CV28" s="31"/>
      <c r="CW28" s="38"/>
      <c r="CX28" s="32"/>
      <c r="CY28" s="31"/>
      <c r="CZ28" s="38"/>
      <c r="DA28" s="32"/>
      <c r="DB28" s="31"/>
      <c r="DC28" s="38"/>
      <c r="DD28" s="32"/>
      <c r="DE28" s="31"/>
      <c r="DF28" s="38"/>
      <c r="DG28" s="32"/>
      <c r="DH28" s="31"/>
      <c r="DI28" s="38"/>
      <c r="DJ28" s="32"/>
      <c r="DK28" s="31"/>
      <c r="DL28" s="38"/>
      <c r="DM28" s="32"/>
      <c r="DN28" s="31"/>
      <c r="DO28" s="38"/>
      <c r="DP28" s="32"/>
      <c r="DQ28" s="31"/>
      <c r="DR28" s="38"/>
      <c r="DS28" s="32"/>
      <c r="DT28" s="31"/>
      <c r="DU28" s="38"/>
      <c r="DV28" s="32"/>
      <c r="DW28" s="31"/>
      <c r="DX28" s="38"/>
      <c r="DY28" s="32"/>
      <c r="DZ28" s="31"/>
      <c r="EA28" s="38"/>
      <c r="EB28" s="32"/>
      <c r="EC28" s="31"/>
      <c r="ED28" s="38"/>
      <c r="EE28" s="32"/>
      <c r="EF28" s="31"/>
      <c r="EG28" s="38"/>
      <c r="EH28" s="32"/>
      <c r="EI28" s="31"/>
      <c r="EJ28" s="38"/>
      <c r="EK28" s="32"/>
      <c r="EL28" s="31"/>
      <c r="EM28" s="38"/>
      <c r="EN28" s="32"/>
      <c r="EO28" s="31"/>
      <c r="EP28" s="38"/>
      <c r="EQ28" s="32"/>
      <c r="ER28" s="31"/>
      <c r="ES28" s="38"/>
      <c r="ET28" s="32"/>
      <c r="EU28" s="31"/>
      <c r="EV28" s="38"/>
      <c r="EW28" s="32"/>
      <c r="EX28" s="31"/>
      <c r="EY28" s="38"/>
      <c r="EZ28" s="32"/>
      <c r="FA28" s="31"/>
      <c r="FB28" s="38"/>
      <c r="FC28" s="32"/>
      <c r="FD28" s="31"/>
      <c r="FE28" s="38"/>
      <c r="FF28" s="32"/>
      <c r="FG28" s="31"/>
      <c r="FH28" s="38"/>
      <c r="FI28" s="32"/>
      <c r="FJ28" s="31"/>
      <c r="FK28" s="38"/>
      <c r="FL28" s="32"/>
      <c r="FM28" s="31"/>
      <c r="FN28" s="38"/>
      <c r="FO28" s="32"/>
      <c r="FP28" s="31"/>
      <c r="FQ28" s="38"/>
      <c r="FR28" s="32"/>
      <c r="FS28" s="31"/>
      <c r="FT28" s="38"/>
      <c r="FU28" s="32"/>
      <c r="FV28" s="31"/>
      <c r="FW28" s="38"/>
      <c r="FX28" s="32"/>
      <c r="FY28" s="31"/>
      <c r="FZ28" s="38"/>
      <c r="GA28" s="32"/>
      <c r="GB28" s="31"/>
      <c r="GC28" s="38"/>
      <c r="GD28" s="32"/>
      <c r="GE28" s="31"/>
      <c r="GF28" s="38"/>
      <c r="GG28" s="32"/>
      <c r="GH28" s="31"/>
      <c r="GI28" s="38"/>
      <c r="GJ28" s="32"/>
      <c r="GK28" s="31"/>
      <c r="GL28" s="38"/>
      <c r="GM28" s="32"/>
      <c r="GN28" s="31"/>
      <c r="GO28" s="38"/>
      <c r="GP28" s="32"/>
      <c r="GQ28" s="31"/>
      <c r="GR28" s="38"/>
      <c r="GS28" s="32"/>
      <c r="GT28" s="31"/>
      <c r="GU28" s="38"/>
      <c r="GV28" s="32"/>
      <c r="GW28" s="31"/>
      <c r="GX28" s="38"/>
      <c r="GY28" s="32"/>
      <c r="GZ28" s="31"/>
      <c r="HA28" s="38"/>
      <c r="HB28" s="32"/>
      <c r="HC28" s="31"/>
      <c r="HD28" s="38"/>
      <c r="HE28" s="32"/>
      <c r="HF28" s="31"/>
      <c r="HG28" s="38"/>
      <c r="HH28" s="32"/>
      <c r="HI28" s="31"/>
      <c r="HJ28" s="38"/>
      <c r="HK28" s="32"/>
      <c r="HL28" s="31"/>
      <c r="HM28" s="38"/>
      <c r="HN28" s="32"/>
      <c r="HO28" s="31"/>
      <c r="HP28" s="38"/>
      <c r="HQ28" s="32"/>
      <c r="HR28" s="31"/>
      <c r="HS28" s="38"/>
      <c r="HT28" s="32"/>
      <c r="HU28" s="31"/>
      <c r="HV28" s="38"/>
      <c r="HW28" s="32"/>
      <c r="HX28" s="31"/>
      <c r="HY28" s="38"/>
      <c r="HZ28" s="32"/>
      <c r="IA28" s="31"/>
      <c r="IB28" s="38"/>
      <c r="IC28" s="32"/>
      <c r="ID28" s="31"/>
      <c r="IE28" s="38"/>
      <c r="IF28" s="32"/>
      <c r="IG28" s="31"/>
      <c r="IH28" s="38"/>
      <c r="II28" s="32"/>
      <c r="IJ28" s="31"/>
      <c r="IK28" s="38"/>
      <c r="IL28" s="32"/>
      <c r="IM28" s="31"/>
      <c r="IN28" s="38"/>
      <c r="IO28" s="32"/>
      <c r="IP28" s="31"/>
      <c r="IQ28" s="38"/>
      <c r="IR28" s="32"/>
      <c r="IS28" s="31"/>
      <c r="IT28" s="38"/>
      <c r="IU28" s="32"/>
      <c r="IV28" s="31"/>
      <c r="IW28" s="38"/>
      <c r="IX28" s="32"/>
      <c r="IY28" s="31"/>
      <c r="IZ28" s="38"/>
      <c r="JA28" s="32"/>
      <c r="JB28" s="31"/>
      <c r="JC28" s="38"/>
      <c r="JD28" s="32"/>
      <c r="JE28" s="31"/>
      <c r="JF28" s="38"/>
      <c r="JG28" s="32"/>
      <c r="JH28" s="31"/>
      <c r="JI28" s="38"/>
      <c r="JJ28" s="32"/>
      <c r="JK28" s="31"/>
      <c r="JL28" s="38"/>
      <c r="JM28" s="32"/>
      <c r="JN28" s="31"/>
      <c r="JO28" s="38"/>
      <c r="JP28" s="32"/>
      <c r="JQ28" s="31"/>
      <c r="JR28" s="38"/>
      <c r="JS28" s="32"/>
      <c r="JT28" s="31"/>
      <c r="JU28" s="38"/>
      <c r="JV28" s="32"/>
      <c r="JW28" s="31"/>
      <c r="JX28" s="38"/>
      <c r="JY28" s="32"/>
      <c r="JZ28" s="31"/>
      <c r="KA28" s="38"/>
      <c r="KB28" s="32"/>
      <c r="KC28" s="31"/>
      <c r="KD28" s="38"/>
      <c r="KE28" s="32"/>
      <c r="KF28" s="31"/>
      <c r="KG28" s="38"/>
      <c r="KH28" s="32"/>
      <c r="KI28" s="31"/>
      <c r="KJ28" s="38"/>
      <c r="KK28" s="32"/>
      <c r="KL28" s="31"/>
      <c r="KM28" s="38"/>
      <c r="KN28" s="32"/>
      <c r="KO28" s="31"/>
      <c r="KP28" s="38"/>
      <c r="KQ28" s="32"/>
      <c r="KR28" s="31"/>
      <c r="KS28" s="38"/>
      <c r="KT28" s="32"/>
      <c r="KU28" s="31"/>
      <c r="KV28" s="38"/>
      <c r="KW28" s="32"/>
      <c r="KX28" s="31"/>
      <c r="KY28" s="38"/>
      <c r="KZ28" s="32"/>
      <c r="LA28" s="31"/>
      <c r="LB28" s="38"/>
      <c r="LC28" s="32"/>
      <c r="LD28" s="31"/>
      <c r="LE28" s="38"/>
      <c r="LF28" s="32"/>
      <c r="LG28" s="31"/>
      <c r="LH28" s="38"/>
      <c r="LI28" s="32"/>
      <c r="LJ28" s="31"/>
      <c r="LK28" s="38"/>
      <c r="LL28" s="32"/>
      <c r="LM28" s="31"/>
      <c r="LN28" s="38"/>
      <c r="LO28" s="32"/>
      <c r="LP28" s="31"/>
      <c r="LQ28" s="38"/>
      <c r="LR28" s="32"/>
      <c r="LS28" s="31"/>
      <c r="LT28" s="38"/>
      <c r="LU28" s="32"/>
      <c r="LV28" s="31"/>
      <c r="LW28" s="38"/>
      <c r="LX28" s="32"/>
      <c r="LY28" s="31"/>
      <c r="LZ28" s="38"/>
      <c r="MA28" s="32"/>
      <c r="MB28" s="31"/>
      <c r="MC28" s="38"/>
      <c r="MD28" s="32"/>
      <c r="ME28" s="31"/>
      <c r="MF28" s="38"/>
      <c r="MG28" s="32"/>
      <c r="MH28" s="31"/>
      <c r="MI28" s="38"/>
      <c r="MJ28" s="32"/>
      <c r="MK28" s="31"/>
      <c r="ML28" s="38"/>
      <c r="MM28" s="32"/>
      <c r="MN28" s="31"/>
      <c r="MO28" s="38"/>
      <c r="MP28" s="32"/>
      <c r="MQ28" s="31"/>
      <c r="MR28" s="38"/>
      <c r="MS28" s="32"/>
      <c r="MT28" s="31"/>
      <c r="MU28" s="38"/>
      <c r="MV28" s="32"/>
      <c r="MW28" s="31"/>
      <c r="MX28" s="38"/>
      <c r="MY28" s="32"/>
      <c r="MZ28" s="31"/>
      <c r="NA28" s="38"/>
      <c r="NB28" s="32"/>
      <c r="NC28" s="31"/>
      <c r="ND28" s="38"/>
      <c r="NE28" s="32"/>
      <c r="NF28" s="31"/>
      <c r="NG28" s="38"/>
      <c r="NH28" s="32"/>
      <c r="NI28" s="31"/>
      <c r="NJ28" s="38"/>
      <c r="NK28" s="32"/>
      <c r="NL28" s="31"/>
      <c r="NM28" s="38"/>
      <c r="NN28" s="32"/>
      <c r="NO28" s="31"/>
      <c r="NP28" s="38"/>
      <c r="NQ28" s="32"/>
      <c r="NR28" s="31"/>
      <c r="NS28" s="38"/>
      <c r="NT28" s="32"/>
      <c r="NU28" s="31"/>
      <c r="NV28" s="38"/>
      <c r="NW28" s="32"/>
      <c r="NX28" s="31"/>
      <c r="NY28" s="38"/>
      <c r="NZ28" s="32"/>
      <c r="OA28" s="31"/>
      <c r="OB28" s="38"/>
      <c r="OC28" s="32"/>
      <c r="OD28" s="31"/>
      <c r="OE28" s="38"/>
      <c r="OF28" s="32"/>
      <c r="OG28" s="31"/>
      <c r="OH28" s="38"/>
      <c r="OI28" s="32"/>
      <c r="OJ28" s="31"/>
      <c r="OK28" s="38"/>
      <c r="OL28" s="32"/>
      <c r="OM28" s="31"/>
      <c r="ON28" s="38"/>
      <c r="OO28" s="32"/>
      <c r="OP28" s="31"/>
      <c r="OQ28" s="38"/>
      <c r="OR28" s="32"/>
      <c r="OS28" s="31"/>
      <c r="OT28" s="38"/>
      <c r="OU28" s="32"/>
      <c r="OV28" s="31"/>
      <c r="OW28" s="38"/>
      <c r="OX28" s="32"/>
      <c r="OY28" s="31"/>
      <c r="OZ28" s="38"/>
      <c r="PA28" s="32"/>
      <c r="PB28" s="31"/>
      <c r="PC28" s="38"/>
      <c r="PD28" s="32"/>
      <c r="PE28" s="31"/>
      <c r="PF28" s="38"/>
      <c r="PG28" s="32"/>
      <c r="PH28" s="31"/>
      <c r="PI28" s="38"/>
      <c r="PJ28" s="32"/>
      <c r="PK28" s="31"/>
      <c r="PL28" s="38"/>
      <c r="PM28" s="32"/>
      <c r="PN28" s="31"/>
      <c r="PO28" s="38"/>
      <c r="PP28" s="32"/>
      <c r="PQ28" s="31"/>
      <c r="PR28" s="38"/>
      <c r="PS28" s="32"/>
      <c r="PT28" s="31"/>
      <c r="PU28" s="38"/>
      <c r="PV28" s="32"/>
      <c r="PW28" s="31"/>
      <c r="PX28" s="38"/>
      <c r="PY28" s="32"/>
      <c r="PZ28" s="31"/>
      <c r="QA28" s="38"/>
      <c r="QB28" s="32"/>
      <c r="QC28" s="31"/>
      <c r="QD28" s="38"/>
      <c r="QE28" s="32"/>
      <c r="QF28" s="31"/>
      <c r="QG28" s="38"/>
      <c r="QH28" s="32"/>
      <c r="QI28" s="31"/>
      <c r="QJ28" s="38"/>
      <c r="QK28" s="32"/>
      <c r="QL28" s="31"/>
      <c r="QM28" s="38"/>
      <c r="QN28" s="32"/>
      <c r="QO28" s="31"/>
      <c r="QP28" s="38"/>
      <c r="QQ28" s="32"/>
      <c r="QR28" s="31"/>
      <c r="QS28" s="38"/>
      <c r="QT28" s="32"/>
      <c r="QU28" s="31"/>
      <c r="QV28" s="38"/>
      <c r="QW28" s="32"/>
      <c r="QX28" s="31"/>
      <c r="QY28" s="38"/>
      <c r="QZ28" s="32"/>
      <c r="RA28" s="31"/>
      <c r="RB28" s="38"/>
      <c r="RC28" s="32"/>
      <c r="RD28" s="31"/>
      <c r="RE28" s="38"/>
      <c r="RF28" s="32"/>
      <c r="RG28" s="31"/>
      <c r="RH28" s="38"/>
      <c r="RI28" s="32"/>
      <c r="RJ28" s="31"/>
      <c r="RK28" s="38"/>
      <c r="RL28" s="32"/>
      <c r="RM28" s="31"/>
      <c r="RN28" s="38"/>
      <c r="RO28" s="32"/>
      <c r="RP28" s="31"/>
      <c r="RQ28" s="38"/>
      <c r="RR28" s="32"/>
      <c r="RS28" s="31"/>
      <c r="RT28" s="38"/>
      <c r="RU28" s="32"/>
      <c r="RV28" s="31"/>
      <c r="RW28" s="38"/>
      <c r="RX28" s="32"/>
      <c r="RY28" s="31"/>
      <c r="RZ28" s="38"/>
      <c r="SA28" s="32"/>
      <c r="SB28" s="31"/>
      <c r="SC28" s="38"/>
      <c r="SD28" s="32"/>
      <c r="SE28" s="31"/>
      <c r="SF28" s="38"/>
      <c r="SG28" s="32"/>
      <c r="SH28" s="31"/>
      <c r="SI28" s="38"/>
      <c r="SJ28" s="32"/>
      <c r="SK28" s="31"/>
      <c r="SL28" s="38"/>
      <c r="SM28" s="32"/>
      <c r="SN28" s="31"/>
      <c r="SO28" s="38"/>
      <c r="SP28" s="32"/>
      <c r="SQ28" s="31"/>
      <c r="SR28" s="38"/>
      <c r="SS28" s="32"/>
      <c r="ST28" s="31"/>
      <c r="SU28" s="38"/>
      <c r="SV28" s="32"/>
      <c r="SW28" s="31"/>
      <c r="SX28" s="38"/>
      <c r="SY28" s="32"/>
      <c r="SZ28" s="31"/>
      <c r="TA28" s="38"/>
      <c r="TB28" s="32"/>
      <c r="TC28" s="31"/>
      <c r="TD28" s="38"/>
      <c r="TE28" s="32"/>
      <c r="TF28" s="31"/>
      <c r="TG28" s="38"/>
      <c r="TH28" s="32"/>
      <c r="TI28" s="31"/>
      <c r="TJ28" s="38"/>
      <c r="TK28" s="32"/>
      <c r="TL28" s="31"/>
      <c r="TM28" s="38"/>
      <c r="TN28" s="32"/>
      <c r="TO28" s="31"/>
      <c r="TP28" s="38"/>
      <c r="TQ28" s="32"/>
      <c r="TR28" s="31"/>
      <c r="TS28" s="38"/>
      <c r="TT28" s="32"/>
      <c r="TU28" s="31"/>
      <c r="TV28" s="38"/>
      <c r="TW28" s="32"/>
      <c r="TX28" s="31"/>
      <c r="TY28" s="38"/>
      <c r="TZ28" s="32"/>
      <c r="UA28" s="31"/>
      <c r="UB28" s="38"/>
      <c r="UC28" s="32"/>
      <c r="UD28" s="31"/>
      <c r="UE28" s="38"/>
      <c r="UF28" s="32"/>
      <c r="UG28" s="31"/>
      <c r="UH28" s="38"/>
      <c r="UI28" s="32"/>
      <c r="UJ28" s="31"/>
      <c r="UK28" s="38"/>
      <c r="UL28" s="32"/>
      <c r="UM28" s="31"/>
      <c r="UN28" s="38"/>
      <c r="UO28" s="32"/>
      <c r="UP28" s="31"/>
      <c r="UQ28" s="38"/>
      <c r="UR28" s="32"/>
      <c r="US28" s="31"/>
      <c r="UT28" s="38"/>
      <c r="UU28" s="32"/>
      <c r="UV28" s="31"/>
      <c r="UW28" s="38"/>
      <c r="UX28" s="32"/>
      <c r="UY28" s="31"/>
      <c r="UZ28" s="38"/>
      <c r="VA28" s="32"/>
      <c r="VB28" s="31"/>
      <c r="VC28" s="38"/>
      <c r="VD28" s="32"/>
      <c r="VE28" s="31"/>
      <c r="VF28" s="38"/>
      <c r="VG28" s="32"/>
      <c r="VH28" s="31"/>
      <c r="VI28" s="38"/>
      <c r="VJ28" s="32"/>
      <c r="VK28" s="31"/>
      <c r="VL28" s="38"/>
      <c r="VM28" s="32"/>
      <c r="VN28" s="31"/>
      <c r="VO28" s="38"/>
      <c r="VP28" s="32"/>
      <c r="VQ28" s="31"/>
      <c r="VR28" s="38"/>
      <c r="VS28" s="32"/>
      <c r="VT28" s="31"/>
      <c r="VU28" s="38"/>
      <c r="VV28" s="32"/>
      <c r="VW28" s="31"/>
      <c r="VX28" s="38"/>
      <c r="VY28" s="32"/>
      <c r="VZ28" s="31"/>
      <c r="WA28" s="38"/>
      <c r="WB28" s="32"/>
      <c r="WC28" s="31"/>
      <c r="WD28" s="38"/>
      <c r="WE28" s="32"/>
      <c r="WF28" s="31"/>
      <c r="WG28" s="38"/>
      <c r="WH28" s="32"/>
      <c r="WI28" s="31"/>
      <c r="WJ28" s="38"/>
      <c r="WK28" s="32"/>
      <c r="WL28" s="31"/>
      <c r="WM28" s="38"/>
      <c r="WN28" s="32"/>
      <c r="WO28" s="31"/>
      <c r="WP28" s="38"/>
      <c r="WQ28" s="32"/>
      <c r="WR28" s="31"/>
      <c r="WS28" s="38"/>
      <c r="WT28" s="32"/>
      <c r="WU28" s="31"/>
      <c r="WV28" s="38"/>
      <c r="WW28" s="32"/>
      <c r="WX28" s="31"/>
      <c r="WY28" s="38"/>
      <c r="WZ28" s="32"/>
      <c r="XA28" s="31"/>
      <c r="XB28" s="38"/>
      <c r="XC28" s="32"/>
      <c r="XD28" s="31"/>
      <c r="XE28" s="38"/>
      <c r="XF28" s="32"/>
      <c r="XG28" s="31"/>
      <c r="XH28" s="38"/>
      <c r="XI28" s="32"/>
      <c r="XJ28" s="31"/>
      <c r="XK28" s="38"/>
      <c r="XL28" s="32"/>
      <c r="XM28" s="31"/>
      <c r="XN28" s="38"/>
      <c r="XO28" s="32"/>
      <c r="XP28" s="31"/>
      <c r="XQ28" s="38"/>
      <c r="XR28" s="32"/>
      <c r="XS28" s="31"/>
      <c r="XT28" s="38"/>
      <c r="XU28" s="32"/>
      <c r="XV28" s="31"/>
      <c r="XW28" s="38"/>
      <c r="XX28" s="32"/>
      <c r="XY28" s="31"/>
      <c r="XZ28" s="38"/>
      <c r="YA28" s="32"/>
      <c r="YB28" s="31"/>
      <c r="YC28" s="38"/>
      <c r="YD28" s="32"/>
      <c r="YE28" s="31"/>
      <c r="YF28" s="38"/>
      <c r="YG28" s="32"/>
      <c r="YH28" s="31"/>
      <c r="YI28" s="38"/>
      <c r="YJ28" s="32"/>
      <c r="YK28" s="31"/>
      <c r="YL28" s="38"/>
      <c r="YM28" s="32"/>
      <c r="YN28" s="31"/>
      <c r="YO28" s="38"/>
      <c r="YP28" s="32"/>
      <c r="YQ28" s="31"/>
      <c r="YR28" s="38"/>
      <c r="YS28" s="32"/>
      <c r="YT28" s="31"/>
      <c r="YU28" s="38"/>
      <c r="YV28" s="32"/>
      <c r="YW28" s="31"/>
      <c r="YX28" s="38"/>
      <c r="YY28" s="32"/>
      <c r="YZ28" s="31"/>
      <c r="ZA28" s="38"/>
      <c r="ZB28" s="32"/>
      <c r="ZC28" s="31"/>
      <c r="ZD28" s="38"/>
      <c r="ZE28" s="32"/>
      <c r="ZF28" s="31"/>
      <c r="ZG28" s="38"/>
      <c r="ZH28" s="32"/>
      <c r="ZI28" s="31"/>
      <c r="ZJ28" s="38"/>
      <c r="ZK28" s="32"/>
      <c r="ZL28" s="31"/>
      <c r="ZM28" s="38"/>
      <c r="ZN28" s="32"/>
      <c r="ZO28" s="31"/>
      <c r="ZP28" s="38"/>
      <c r="ZQ28" s="32"/>
      <c r="ZR28" s="31"/>
      <c r="ZS28" s="38"/>
      <c r="ZT28" s="32"/>
      <c r="ZU28" s="31"/>
      <c r="ZV28" s="38"/>
      <c r="ZW28" s="32"/>
      <c r="ZX28" s="31"/>
      <c r="ZY28" s="38"/>
      <c r="ZZ28" s="32"/>
      <c r="AAA28" s="31"/>
      <c r="AAB28" s="38"/>
      <c r="AAC28" s="32"/>
      <c r="AAD28" s="31"/>
      <c r="AAE28" s="38"/>
      <c r="AAF28" s="32"/>
      <c r="AAG28" s="31"/>
      <c r="AAH28" s="38"/>
      <c r="AAI28" s="32"/>
      <c r="AAJ28" s="31"/>
      <c r="AAK28" s="38"/>
      <c r="AAL28" s="32"/>
      <c r="AAM28" s="31"/>
      <c r="AAN28" s="38"/>
      <c r="AAO28" s="32"/>
      <c r="AAP28" s="31"/>
      <c r="AAQ28" s="38"/>
      <c r="AAR28" s="32"/>
      <c r="AAS28" s="31"/>
      <c r="AAT28" s="38"/>
      <c r="AAU28" s="32"/>
      <c r="AAV28" s="31"/>
      <c r="AAW28" s="38"/>
      <c r="AAX28" s="32"/>
      <c r="AAY28" s="31"/>
      <c r="AAZ28" s="38"/>
      <c r="ABA28" s="32"/>
      <c r="ABB28" s="31"/>
      <c r="ABC28" s="38"/>
      <c r="ABD28" s="32"/>
      <c r="ABE28" s="31"/>
      <c r="ABF28" s="38"/>
      <c r="ABG28" s="32"/>
      <c r="ABH28" s="31"/>
      <c r="ABI28" s="38"/>
      <c r="ABJ28" s="32"/>
      <c r="ABK28" s="31"/>
      <c r="ABL28" s="38"/>
      <c r="ABM28" s="32"/>
      <c r="ABN28" s="31"/>
      <c r="ABO28" s="38"/>
      <c r="ABP28" s="32"/>
      <c r="ABQ28" s="31"/>
      <c r="ABR28" s="38"/>
      <c r="ABS28" s="32"/>
      <c r="ABT28" s="31"/>
      <c r="ABU28" s="38"/>
      <c r="ABV28" s="32"/>
      <c r="ABW28" s="31"/>
      <c r="ABX28" s="38"/>
      <c r="ABY28" s="32"/>
      <c r="ABZ28" s="31"/>
      <c r="ACA28" s="38"/>
      <c r="ACB28" s="32"/>
      <c r="ACC28" s="31"/>
      <c r="ACD28" s="38"/>
      <c r="ACE28" s="32"/>
      <c r="ACF28" s="31"/>
      <c r="ACG28" s="38"/>
      <c r="ACH28" s="32"/>
      <c r="ACI28" s="31"/>
      <c r="ACJ28" s="38"/>
      <c r="ACK28" s="32"/>
    </row>
    <row r="29" spans="1:765" ht="14.45" customHeight="1" x14ac:dyDescent="0.25">
      <c r="F29" s="54"/>
      <c r="G29" s="54"/>
      <c r="H29" s="55"/>
      <c r="J29" s="13">
        <f t="shared" si="36"/>
        <v>45317</v>
      </c>
      <c r="K29" s="30" t="str">
        <f ca="1">IFERROR(OFFSET(Bdd!$AB$3,MOD(J29+1,14),$F$26),"")</f>
        <v>AM</v>
      </c>
      <c r="L29" s="29"/>
      <c r="M29" s="13">
        <f t="shared" si="12"/>
        <v>45348</v>
      </c>
      <c r="N29" s="30" t="str">
        <f ca="1">IFERROR(OFFSET(Bdd!$AB$3,MOD(M29+1,14),$F$26),"")</f>
        <v>M</v>
      </c>
      <c r="O29" s="29"/>
      <c r="P29" s="13">
        <f t="shared" si="13"/>
        <v>45377</v>
      </c>
      <c r="Q29" s="30" t="str">
        <f ca="1">IFERROR(OFFSET(Bdd!$AB$3,MOD(P29+1,14),$F$26),"")</f>
        <v>M</v>
      </c>
      <c r="R29" s="29"/>
      <c r="S29" s="13">
        <f t="shared" si="14"/>
        <v>45408</v>
      </c>
      <c r="T29" s="30" t="str">
        <f ca="1">IFERROR(OFFSET(Bdd!$AB$3,MOD(S29+1,14),$F$26),"")</f>
        <v>M</v>
      </c>
      <c r="U29" s="29"/>
      <c r="V29" s="13">
        <f t="shared" si="34"/>
        <v>45438</v>
      </c>
      <c r="W29" s="30">
        <f ca="1">IFERROR(OFFSET(Bdd!$AB$3,MOD(V29+1,14),$F$26),"")</f>
        <v>0</v>
      </c>
      <c r="X29" s="29"/>
      <c r="Y29" s="13">
        <f t="shared" si="15"/>
        <v>45469</v>
      </c>
      <c r="Z29" s="30" t="str">
        <f ca="1">IFERROR(OFFSET(Bdd!$AB$3,MOD(Y29+1,14),$F$26),"")</f>
        <v>AM</v>
      </c>
      <c r="AA29" s="29"/>
      <c r="AB29" s="13">
        <f t="shared" si="16"/>
        <v>45499</v>
      </c>
      <c r="AC29" s="30" t="str">
        <f ca="1">IFERROR(OFFSET(Bdd!$AB$3,MOD(AB29+1,14),$F$26),"")</f>
        <v>AM</v>
      </c>
      <c r="AD29" s="29"/>
      <c r="AE29" s="13">
        <f t="shared" si="17"/>
        <v>45530</v>
      </c>
      <c r="AF29" s="30" t="str">
        <f ca="1">IFERROR(OFFSET(Bdd!$AB$3,MOD(AE29+1,14),$F$26),"")</f>
        <v>M</v>
      </c>
      <c r="AG29" s="29">
        <v>0</v>
      </c>
      <c r="AH29" s="13">
        <f t="shared" si="18"/>
        <v>45561</v>
      </c>
      <c r="AI29" s="30" t="str">
        <f ca="1">IFERROR(OFFSET(Bdd!$AB$3,MOD(AH29+1,14),$F$26),"")</f>
        <v>M</v>
      </c>
      <c r="AJ29" s="29">
        <v>0</v>
      </c>
      <c r="AK29" s="13">
        <f t="shared" si="19"/>
        <v>45591</v>
      </c>
      <c r="AL29" s="30">
        <f ca="1">IFERROR(OFFSET(Bdd!$AB$3,MOD(AK29+1,14),$F$26),"")</f>
        <v>0</v>
      </c>
      <c r="AM29" s="29">
        <v>0</v>
      </c>
      <c r="AN29" s="13">
        <f t="shared" si="20"/>
        <v>45622</v>
      </c>
      <c r="AO29" s="30" t="str">
        <f ca="1">IFERROR(OFFSET(Bdd!$AB$3,MOD(AN29+1,14),$F$26),"")</f>
        <v>AM</v>
      </c>
      <c r="AP29" s="29">
        <v>0</v>
      </c>
      <c r="AQ29" s="13">
        <f t="shared" si="21"/>
        <v>45652</v>
      </c>
      <c r="AR29" s="30" t="str">
        <f ca="1">IFERROR(OFFSET(Bdd!$AB$3,MOD(AQ29+1,14),$F$26),"")</f>
        <v>AM</v>
      </c>
      <c r="AS29" s="14">
        <v>0</v>
      </c>
      <c r="AT29" s="13">
        <f t="shared" si="37"/>
        <v>45683</v>
      </c>
      <c r="AU29" s="30">
        <f ca="1">IFERROR(OFFSET(Bdd!$AB$3,MOD(AT29+1,14),$F$26),"")</f>
        <v>0</v>
      </c>
      <c r="AV29" s="29">
        <v>0</v>
      </c>
      <c r="AW29" s="13">
        <f t="shared" si="48"/>
        <v>45714</v>
      </c>
      <c r="AX29" s="30" t="str">
        <f ca="1">IFERROR(OFFSET(Bdd!$AB$3,MOD(AW29+1,14),$F$26),"")</f>
        <v>M</v>
      </c>
      <c r="AY29" s="29">
        <v>0</v>
      </c>
      <c r="AZ29" s="13">
        <f t="shared" si="38"/>
        <v>45742</v>
      </c>
      <c r="BA29" s="30" t="str">
        <f ca="1">IFERROR(OFFSET(Bdd!$AB$3,MOD(AZ29+1,14),$F$26),"")</f>
        <v>M</v>
      </c>
      <c r="BB29" s="29">
        <v>0</v>
      </c>
      <c r="BC29" s="13">
        <f t="shared" si="39"/>
        <v>45773</v>
      </c>
      <c r="BD29" s="30">
        <f ca="1">IFERROR(OFFSET(Bdd!$AB$3,MOD(BC29+1,14),$F$26),"")</f>
        <v>0</v>
      </c>
      <c r="BE29" s="29">
        <v>0</v>
      </c>
      <c r="BF29" s="13">
        <f t="shared" si="40"/>
        <v>45803</v>
      </c>
      <c r="BG29" s="30" t="str">
        <f ca="1">IFERROR(OFFSET(Bdd!$AB$3,MOD(BF29+1,14),$F$26),"")</f>
        <v>AM</v>
      </c>
      <c r="BH29" s="29">
        <v>0</v>
      </c>
      <c r="BI29" s="13">
        <f t="shared" si="41"/>
        <v>45834</v>
      </c>
      <c r="BJ29" s="30" t="str">
        <f ca="1">IFERROR(OFFSET(Bdd!$AB$3,MOD(BI29+1,14),$F$26),"")</f>
        <v>AM</v>
      </c>
      <c r="BK29" s="29">
        <v>0</v>
      </c>
      <c r="BL29" s="13">
        <f t="shared" si="42"/>
        <v>45864</v>
      </c>
      <c r="BM29" s="30">
        <f ca="1">IFERROR(OFFSET(Bdd!$AB$3,MOD(BL29+1,14),$F$26),"")</f>
        <v>0</v>
      </c>
      <c r="BN29" s="29">
        <v>0</v>
      </c>
      <c r="BO29" s="13">
        <f t="shared" si="43"/>
        <v>45895</v>
      </c>
      <c r="BP29" s="30" t="str">
        <f ca="1">IFERROR(OFFSET(Bdd!$AB$3,MOD(BO29+1,14),$F$26),"")</f>
        <v>M</v>
      </c>
      <c r="BQ29" s="29">
        <v>0</v>
      </c>
      <c r="BR29" s="13">
        <f t="shared" si="44"/>
        <v>45926</v>
      </c>
      <c r="BS29" s="30" t="str">
        <f ca="1">IFERROR(OFFSET(Bdd!$AB$3,MOD(BR29+1,14),$F$26),"")</f>
        <v>M</v>
      </c>
      <c r="BT29" s="29">
        <v>0</v>
      </c>
      <c r="BU29" s="13">
        <f t="shared" si="45"/>
        <v>45956</v>
      </c>
      <c r="BV29" s="30">
        <f ca="1">IFERROR(OFFSET(Bdd!$AB$3,MOD(BU29+1,14),$F$26),"")</f>
        <v>0</v>
      </c>
      <c r="BW29" s="29">
        <v>0</v>
      </c>
      <c r="BX29" s="13">
        <f t="shared" si="46"/>
        <v>45987</v>
      </c>
      <c r="BY29" s="30" t="str">
        <f ca="1">IFERROR(OFFSET(Bdd!$AB$3,MOD(BX29+1,14),$F$26),"")</f>
        <v>AM</v>
      </c>
      <c r="BZ29" s="29">
        <v>0</v>
      </c>
      <c r="CA29" s="13">
        <f t="shared" si="47"/>
        <v>46017</v>
      </c>
      <c r="CB29" s="30" t="str">
        <f ca="1">IFERROR(OFFSET(Bdd!$AB$3,MOD(CA29+1,14),$F$26),"")</f>
        <v>AM</v>
      </c>
      <c r="CC29" s="14">
        <v>0</v>
      </c>
      <c r="CD29" s="31"/>
      <c r="CE29" s="38"/>
      <c r="CF29" s="32"/>
      <c r="CG29" s="31"/>
      <c r="CH29" s="38"/>
      <c r="CI29" s="32"/>
      <c r="CJ29" s="31"/>
      <c r="CK29" s="38"/>
      <c r="CL29" s="32"/>
      <c r="CM29" s="31"/>
      <c r="CN29" s="38"/>
      <c r="CO29" s="32"/>
      <c r="CP29" s="31"/>
      <c r="CQ29" s="38"/>
      <c r="CR29" s="32"/>
      <c r="CS29" s="31"/>
      <c r="CT29" s="38"/>
      <c r="CU29" s="32"/>
      <c r="CV29" s="31"/>
      <c r="CW29" s="38"/>
      <c r="CX29" s="32"/>
      <c r="CY29" s="31"/>
      <c r="CZ29" s="38"/>
      <c r="DA29" s="32"/>
      <c r="DB29" s="31"/>
      <c r="DC29" s="38"/>
      <c r="DD29" s="32"/>
      <c r="DE29" s="31"/>
      <c r="DF29" s="38"/>
      <c r="DG29" s="32"/>
      <c r="DH29" s="31"/>
      <c r="DI29" s="38"/>
      <c r="DJ29" s="32"/>
      <c r="DK29" s="31"/>
      <c r="DL29" s="38"/>
      <c r="DM29" s="32"/>
      <c r="DN29" s="31"/>
      <c r="DO29" s="38"/>
      <c r="DP29" s="32"/>
      <c r="DQ29" s="31"/>
      <c r="DR29" s="38"/>
      <c r="DS29" s="32"/>
      <c r="DT29" s="31"/>
      <c r="DU29" s="38"/>
      <c r="DV29" s="32"/>
      <c r="DW29" s="31"/>
      <c r="DX29" s="38"/>
      <c r="DY29" s="32"/>
      <c r="DZ29" s="31"/>
      <c r="EA29" s="38"/>
      <c r="EB29" s="32"/>
      <c r="EC29" s="31"/>
      <c r="ED29" s="38"/>
      <c r="EE29" s="32"/>
      <c r="EF29" s="31"/>
      <c r="EG29" s="38"/>
      <c r="EH29" s="32"/>
      <c r="EI29" s="31"/>
      <c r="EJ29" s="38"/>
      <c r="EK29" s="32"/>
      <c r="EL29" s="31"/>
      <c r="EM29" s="38"/>
      <c r="EN29" s="32"/>
      <c r="EO29" s="31"/>
      <c r="EP29" s="38"/>
      <c r="EQ29" s="32"/>
      <c r="ER29" s="31"/>
      <c r="ES29" s="38"/>
      <c r="ET29" s="32"/>
      <c r="EU29" s="31"/>
      <c r="EV29" s="38"/>
      <c r="EW29" s="32"/>
      <c r="EX29" s="31"/>
      <c r="EY29" s="38"/>
      <c r="EZ29" s="32"/>
      <c r="FA29" s="31"/>
      <c r="FB29" s="38"/>
      <c r="FC29" s="32"/>
      <c r="FD29" s="31"/>
      <c r="FE29" s="38"/>
      <c r="FF29" s="32"/>
      <c r="FG29" s="31"/>
      <c r="FH29" s="38"/>
      <c r="FI29" s="32"/>
      <c r="FJ29" s="31"/>
      <c r="FK29" s="38"/>
      <c r="FL29" s="32"/>
      <c r="FM29" s="31"/>
      <c r="FN29" s="38"/>
      <c r="FO29" s="32"/>
      <c r="FP29" s="31"/>
      <c r="FQ29" s="38"/>
      <c r="FR29" s="32"/>
      <c r="FS29" s="31"/>
      <c r="FT29" s="38"/>
      <c r="FU29" s="32"/>
      <c r="FV29" s="31"/>
      <c r="FW29" s="38"/>
      <c r="FX29" s="32"/>
      <c r="FY29" s="31"/>
      <c r="FZ29" s="38"/>
      <c r="GA29" s="32"/>
      <c r="GB29" s="31"/>
      <c r="GC29" s="38"/>
      <c r="GD29" s="32"/>
      <c r="GE29" s="31"/>
      <c r="GF29" s="38"/>
      <c r="GG29" s="32"/>
      <c r="GH29" s="31"/>
      <c r="GI29" s="38"/>
      <c r="GJ29" s="32"/>
      <c r="GK29" s="31"/>
      <c r="GL29" s="38"/>
      <c r="GM29" s="32"/>
      <c r="GN29" s="31"/>
      <c r="GO29" s="38"/>
      <c r="GP29" s="32"/>
      <c r="GQ29" s="31"/>
      <c r="GR29" s="38"/>
      <c r="GS29" s="32"/>
      <c r="GT29" s="31"/>
      <c r="GU29" s="38"/>
      <c r="GV29" s="32"/>
      <c r="GW29" s="31"/>
      <c r="GX29" s="38"/>
      <c r="GY29" s="32"/>
      <c r="GZ29" s="31"/>
      <c r="HA29" s="38"/>
      <c r="HB29" s="32"/>
      <c r="HC29" s="31"/>
      <c r="HD29" s="38"/>
      <c r="HE29" s="32"/>
      <c r="HF29" s="31"/>
      <c r="HG29" s="38"/>
      <c r="HH29" s="32"/>
      <c r="HI29" s="31"/>
      <c r="HJ29" s="38"/>
      <c r="HK29" s="32"/>
      <c r="HL29" s="31"/>
      <c r="HM29" s="38"/>
      <c r="HN29" s="32"/>
      <c r="HO29" s="31"/>
      <c r="HP29" s="38"/>
      <c r="HQ29" s="32"/>
      <c r="HR29" s="31"/>
      <c r="HS29" s="38"/>
      <c r="HT29" s="32"/>
      <c r="HU29" s="31"/>
      <c r="HV29" s="38"/>
      <c r="HW29" s="32"/>
      <c r="HX29" s="31"/>
      <c r="HY29" s="38"/>
      <c r="HZ29" s="32"/>
      <c r="IA29" s="31"/>
      <c r="IB29" s="38"/>
      <c r="IC29" s="32"/>
      <c r="ID29" s="31"/>
      <c r="IE29" s="38"/>
      <c r="IF29" s="32"/>
      <c r="IG29" s="31"/>
      <c r="IH29" s="38"/>
      <c r="II29" s="32"/>
      <c r="IJ29" s="31"/>
      <c r="IK29" s="38"/>
      <c r="IL29" s="32"/>
      <c r="IM29" s="31"/>
      <c r="IN29" s="38"/>
      <c r="IO29" s="32"/>
      <c r="IP29" s="31"/>
      <c r="IQ29" s="38"/>
      <c r="IR29" s="32"/>
      <c r="IS29" s="31"/>
      <c r="IT29" s="38"/>
      <c r="IU29" s="32"/>
      <c r="IV29" s="31"/>
      <c r="IW29" s="38"/>
      <c r="IX29" s="32"/>
      <c r="IY29" s="31"/>
      <c r="IZ29" s="38"/>
      <c r="JA29" s="32"/>
      <c r="JB29" s="31"/>
      <c r="JC29" s="38"/>
      <c r="JD29" s="32"/>
      <c r="JE29" s="31"/>
      <c r="JF29" s="38"/>
      <c r="JG29" s="32"/>
      <c r="JH29" s="31"/>
      <c r="JI29" s="38"/>
      <c r="JJ29" s="32"/>
      <c r="JK29" s="31"/>
      <c r="JL29" s="38"/>
      <c r="JM29" s="32"/>
      <c r="JN29" s="31"/>
      <c r="JO29" s="38"/>
      <c r="JP29" s="32"/>
      <c r="JQ29" s="31"/>
      <c r="JR29" s="38"/>
      <c r="JS29" s="32"/>
      <c r="JT29" s="31"/>
      <c r="JU29" s="38"/>
      <c r="JV29" s="32"/>
      <c r="JW29" s="31"/>
      <c r="JX29" s="38"/>
      <c r="JY29" s="32"/>
      <c r="JZ29" s="31"/>
      <c r="KA29" s="38"/>
      <c r="KB29" s="32"/>
      <c r="KC29" s="31"/>
      <c r="KD29" s="38"/>
      <c r="KE29" s="32"/>
      <c r="KF29" s="31"/>
      <c r="KG29" s="38"/>
      <c r="KH29" s="32"/>
      <c r="KI29" s="31"/>
      <c r="KJ29" s="38"/>
      <c r="KK29" s="32"/>
      <c r="KL29" s="31"/>
      <c r="KM29" s="38"/>
      <c r="KN29" s="32"/>
      <c r="KO29" s="31"/>
      <c r="KP29" s="38"/>
      <c r="KQ29" s="32"/>
      <c r="KR29" s="31"/>
      <c r="KS29" s="38"/>
      <c r="KT29" s="32"/>
      <c r="KU29" s="31"/>
      <c r="KV29" s="38"/>
      <c r="KW29" s="32"/>
      <c r="KX29" s="31"/>
      <c r="KY29" s="38"/>
      <c r="KZ29" s="32"/>
      <c r="LA29" s="31"/>
      <c r="LB29" s="38"/>
      <c r="LC29" s="32"/>
      <c r="LD29" s="31"/>
      <c r="LE29" s="38"/>
      <c r="LF29" s="32"/>
      <c r="LG29" s="31"/>
      <c r="LH29" s="38"/>
      <c r="LI29" s="32"/>
      <c r="LJ29" s="31"/>
      <c r="LK29" s="38"/>
      <c r="LL29" s="32"/>
      <c r="LM29" s="31"/>
      <c r="LN29" s="38"/>
      <c r="LO29" s="32"/>
      <c r="LP29" s="31"/>
      <c r="LQ29" s="38"/>
      <c r="LR29" s="32"/>
      <c r="LS29" s="31"/>
      <c r="LT29" s="38"/>
      <c r="LU29" s="32"/>
      <c r="LV29" s="31"/>
      <c r="LW29" s="38"/>
      <c r="LX29" s="32"/>
      <c r="LY29" s="31"/>
      <c r="LZ29" s="38"/>
      <c r="MA29" s="32"/>
      <c r="MB29" s="31"/>
      <c r="MC29" s="38"/>
      <c r="MD29" s="32"/>
      <c r="ME29" s="31"/>
      <c r="MF29" s="38"/>
      <c r="MG29" s="32"/>
      <c r="MH29" s="31"/>
      <c r="MI29" s="38"/>
      <c r="MJ29" s="32"/>
      <c r="MK29" s="31"/>
      <c r="ML29" s="38"/>
      <c r="MM29" s="32"/>
      <c r="MN29" s="31"/>
      <c r="MO29" s="38"/>
      <c r="MP29" s="32"/>
      <c r="MQ29" s="31"/>
      <c r="MR29" s="38"/>
      <c r="MS29" s="32"/>
      <c r="MT29" s="31"/>
      <c r="MU29" s="38"/>
      <c r="MV29" s="32"/>
      <c r="MW29" s="31"/>
      <c r="MX29" s="38"/>
      <c r="MY29" s="32"/>
      <c r="MZ29" s="31"/>
      <c r="NA29" s="38"/>
      <c r="NB29" s="32"/>
      <c r="NC29" s="31"/>
      <c r="ND29" s="38"/>
      <c r="NE29" s="32"/>
      <c r="NF29" s="31"/>
      <c r="NG29" s="38"/>
      <c r="NH29" s="32"/>
      <c r="NI29" s="31"/>
      <c r="NJ29" s="38"/>
      <c r="NK29" s="32"/>
      <c r="NL29" s="31"/>
      <c r="NM29" s="38"/>
      <c r="NN29" s="32"/>
      <c r="NO29" s="31"/>
      <c r="NP29" s="38"/>
      <c r="NQ29" s="32"/>
      <c r="NR29" s="31"/>
      <c r="NS29" s="38"/>
      <c r="NT29" s="32"/>
      <c r="NU29" s="31"/>
      <c r="NV29" s="38"/>
      <c r="NW29" s="32"/>
      <c r="NX29" s="31"/>
      <c r="NY29" s="38"/>
      <c r="NZ29" s="32"/>
      <c r="OA29" s="31"/>
      <c r="OB29" s="38"/>
      <c r="OC29" s="32"/>
      <c r="OD29" s="31"/>
      <c r="OE29" s="38"/>
      <c r="OF29" s="32"/>
      <c r="OG29" s="31"/>
      <c r="OH29" s="38"/>
      <c r="OI29" s="32"/>
      <c r="OJ29" s="31"/>
      <c r="OK29" s="38"/>
      <c r="OL29" s="32"/>
      <c r="OM29" s="31"/>
      <c r="ON29" s="38"/>
      <c r="OO29" s="32"/>
      <c r="OP29" s="31"/>
      <c r="OQ29" s="38"/>
      <c r="OR29" s="32"/>
      <c r="OS29" s="31"/>
      <c r="OT29" s="38"/>
      <c r="OU29" s="32"/>
      <c r="OV29" s="31"/>
      <c r="OW29" s="38"/>
      <c r="OX29" s="32"/>
      <c r="OY29" s="31"/>
      <c r="OZ29" s="38"/>
      <c r="PA29" s="32"/>
      <c r="PB29" s="31"/>
      <c r="PC29" s="38"/>
      <c r="PD29" s="32"/>
      <c r="PE29" s="31"/>
      <c r="PF29" s="38"/>
      <c r="PG29" s="32"/>
      <c r="PH29" s="31"/>
      <c r="PI29" s="38"/>
      <c r="PJ29" s="32"/>
      <c r="PK29" s="31"/>
      <c r="PL29" s="38"/>
      <c r="PM29" s="32"/>
      <c r="PN29" s="31"/>
      <c r="PO29" s="38"/>
      <c r="PP29" s="32"/>
      <c r="PQ29" s="31"/>
      <c r="PR29" s="38"/>
      <c r="PS29" s="32"/>
      <c r="PT29" s="31"/>
      <c r="PU29" s="38"/>
      <c r="PV29" s="32"/>
      <c r="PW29" s="31"/>
      <c r="PX29" s="38"/>
      <c r="PY29" s="32"/>
      <c r="PZ29" s="31"/>
      <c r="QA29" s="38"/>
      <c r="QB29" s="32"/>
      <c r="QC29" s="31"/>
      <c r="QD29" s="38"/>
      <c r="QE29" s="32"/>
      <c r="QF29" s="31"/>
      <c r="QG29" s="38"/>
      <c r="QH29" s="32"/>
      <c r="QI29" s="31"/>
      <c r="QJ29" s="38"/>
      <c r="QK29" s="32"/>
      <c r="QL29" s="31"/>
      <c r="QM29" s="38"/>
      <c r="QN29" s="32"/>
      <c r="QO29" s="31"/>
      <c r="QP29" s="38"/>
      <c r="QQ29" s="32"/>
      <c r="QR29" s="31"/>
      <c r="QS29" s="38"/>
      <c r="QT29" s="32"/>
      <c r="QU29" s="31"/>
      <c r="QV29" s="38"/>
      <c r="QW29" s="32"/>
      <c r="QX29" s="31"/>
      <c r="QY29" s="38"/>
      <c r="QZ29" s="32"/>
      <c r="RA29" s="31"/>
      <c r="RB29" s="38"/>
      <c r="RC29" s="32"/>
      <c r="RD29" s="31"/>
      <c r="RE29" s="38"/>
      <c r="RF29" s="32"/>
      <c r="RG29" s="31"/>
      <c r="RH29" s="38"/>
      <c r="RI29" s="32"/>
      <c r="RJ29" s="31"/>
      <c r="RK29" s="38"/>
      <c r="RL29" s="32"/>
      <c r="RM29" s="31"/>
      <c r="RN29" s="38"/>
      <c r="RO29" s="32"/>
      <c r="RP29" s="31"/>
      <c r="RQ29" s="38"/>
      <c r="RR29" s="32"/>
      <c r="RS29" s="31"/>
      <c r="RT29" s="38"/>
      <c r="RU29" s="32"/>
      <c r="RV29" s="31"/>
      <c r="RW29" s="38"/>
      <c r="RX29" s="32"/>
      <c r="RY29" s="31"/>
      <c r="RZ29" s="38"/>
      <c r="SA29" s="32"/>
      <c r="SB29" s="31"/>
      <c r="SC29" s="38"/>
      <c r="SD29" s="32"/>
      <c r="SE29" s="31"/>
      <c r="SF29" s="38"/>
      <c r="SG29" s="32"/>
      <c r="SH29" s="31"/>
      <c r="SI29" s="38"/>
      <c r="SJ29" s="32"/>
      <c r="SK29" s="31"/>
      <c r="SL29" s="38"/>
      <c r="SM29" s="32"/>
      <c r="SN29" s="31"/>
      <c r="SO29" s="38"/>
      <c r="SP29" s="32"/>
      <c r="SQ29" s="31"/>
      <c r="SR29" s="38"/>
      <c r="SS29" s="32"/>
      <c r="ST29" s="31"/>
      <c r="SU29" s="38"/>
      <c r="SV29" s="32"/>
      <c r="SW29" s="31"/>
      <c r="SX29" s="38"/>
      <c r="SY29" s="32"/>
      <c r="SZ29" s="31"/>
      <c r="TA29" s="38"/>
      <c r="TB29" s="32"/>
      <c r="TC29" s="31"/>
      <c r="TD29" s="38"/>
      <c r="TE29" s="32"/>
      <c r="TF29" s="31"/>
      <c r="TG29" s="38"/>
      <c r="TH29" s="32"/>
      <c r="TI29" s="31"/>
      <c r="TJ29" s="38"/>
      <c r="TK29" s="32"/>
      <c r="TL29" s="31"/>
      <c r="TM29" s="38"/>
      <c r="TN29" s="32"/>
      <c r="TO29" s="31"/>
      <c r="TP29" s="38"/>
      <c r="TQ29" s="32"/>
      <c r="TR29" s="31"/>
      <c r="TS29" s="38"/>
      <c r="TT29" s="32"/>
      <c r="TU29" s="31"/>
      <c r="TV29" s="38"/>
      <c r="TW29" s="32"/>
      <c r="TX29" s="31"/>
      <c r="TY29" s="38"/>
      <c r="TZ29" s="32"/>
      <c r="UA29" s="31"/>
      <c r="UB29" s="38"/>
      <c r="UC29" s="32"/>
      <c r="UD29" s="31"/>
      <c r="UE29" s="38"/>
      <c r="UF29" s="32"/>
      <c r="UG29" s="31"/>
      <c r="UH29" s="38"/>
      <c r="UI29" s="32"/>
      <c r="UJ29" s="31"/>
      <c r="UK29" s="38"/>
      <c r="UL29" s="32"/>
      <c r="UM29" s="31"/>
      <c r="UN29" s="38"/>
      <c r="UO29" s="32"/>
      <c r="UP29" s="31"/>
      <c r="UQ29" s="38"/>
      <c r="UR29" s="32"/>
      <c r="US29" s="31"/>
      <c r="UT29" s="38"/>
      <c r="UU29" s="32"/>
      <c r="UV29" s="31"/>
      <c r="UW29" s="38"/>
      <c r="UX29" s="32"/>
      <c r="UY29" s="31"/>
      <c r="UZ29" s="38"/>
      <c r="VA29" s="32"/>
      <c r="VB29" s="31"/>
      <c r="VC29" s="38"/>
      <c r="VD29" s="32"/>
      <c r="VE29" s="31"/>
      <c r="VF29" s="38"/>
      <c r="VG29" s="32"/>
      <c r="VH29" s="31"/>
      <c r="VI29" s="38"/>
      <c r="VJ29" s="32"/>
      <c r="VK29" s="31"/>
      <c r="VL29" s="38"/>
      <c r="VM29" s="32"/>
      <c r="VN29" s="31"/>
      <c r="VO29" s="38"/>
      <c r="VP29" s="32"/>
      <c r="VQ29" s="31"/>
      <c r="VR29" s="38"/>
      <c r="VS29" s="32"/>
      <c r="VT29" s="31"/>
      <c r="VU29" s="38"/>
      <c r="VV29" s="32"/>
      <c r="VW29" s="31"/>
      <c r="VX29" s="38"/>
      <c r="VY29" s="32"/>
      <c r="VZ29" s="31"/>
      <c r="WA29" s="38"/>
      <c r="WB29" s="32"/>
      <c r="WC29" s="31"/>
      <c r="WD29" s="38"/>
      <c r="WE29" s="32"/>
      <c r="WF29" s="31"/>
      <c r="WG29" s="38"/>
      <c r="WH29" s="32"/>
      <c r="WI29" s="31"/>
      <c r="WJ29" s="38"/>
      <c r="WK29" s="32"/>
      <c r="WL29" s="31"/>
      <c r="WM29" s="38"/>
      <c r="WN29" s="32"/>
      <c r="WO29" s="31"/>
      <c r="WP29" s="38"/>
      <c r="WQ29" s="32"/>
      <c r="WR29" s="31"/>
      <c r="WS29" s="38"/>
      <c r="WT29" s="32"/>
      <c r="WU29" s="31"/>
      <c r="WV29" s="38"/>
      <c r="WW29" s="32"/>
      <c r="WX29" s="31"/>
      <c r="WY29" s="38"/>
      <c r="WZ29" s="32"/>
      <c r="XA29" s="31"/>
      <c r="XB29" s="38"/>
      <c r="XC29" s="32"/>
      <c r="XD29" s="31"/>
      <c r="XE29" s="38"/>
      <c r="XF29" s="32"/>
      <c r="XG29" s="31"/>
      <c r="XH29" s="38"/>
      <c r="XI29" s="32"/>
      <c r="XJ29" s="31"/>
      <c r="XK29" s="38"/>
      <c r="XL29" s="32"/>
      <c r="XM29" s="31"/>
      <c r="XN29" s="38"/>
      <c r="XO29" s="32"/>
      <c r="XP29" s="31"/>
      <c r="XQ29" s="38"/>
      <c r="XR29" s="32"/>
      <c r="XS29" s="31"/>
      <c r="XT29" s="38"/>
      <c r="XU29" s="32"/>
      <c r="XV29" s="31"/>
      <c r="XW29" s="38"/>
      <c r="XX29" s="32"/>
      <c r="XY29" s="31"/>
      <c r="XZ29" s="38"/>
      <c r="YA29" s="32"/>
      <c r="YB29" s="31"/>
      <c r="YC29" s="38"/>
      <c r="YD29" s="32"/>
      <c r="YE29" s="31"/>
      <c r="YF29" s="38"/>
      <c r="YG29" s="32"/>
      <c r="YH29" s="31"/>
      <c r="YI29" s="38"/>
      <c r="YJ29" s="32"/>
      <c r="YK29" s="31"/>
      <c r="YL29" s="38"/>
      <c r="YM29" s="32"/>
      <c r="YN29" s="31"/>
      <c r="YO29" s="38"/>
      <c r="YP29" s="32"/>
      <c r="YQ29" s="31"/>
      <c r="YR29" s="38"/>
      <c r="YS29" s="32"/>
      <c r="YT29" s="31"/>
      <c r="YU29" s="38"/>
      <c r="YV29" s="32"/>
      <c r="YW29" s="31"/>
      <c r="YX29" s="38"/>
      <c r="YY29" s="32"/>
      <c r="YZ29" s="31"/>
      <c r="ZA29" s="38"/>
      <c r="ZB29" s="32"/>
      <c r="ZC29" s="31"/>
      <c r="ZD29" s="38"/>
      <c r="ZE29" s="32"/>
      <c r="ZF29" s="31"/>
      <c r="ZG29" s="38"/>
      <c r="ZH29" s="32"/>
      <c r="ZI29" s="31"/>
      <c r="ZJ29" s="38"/>
      <c r="ZK29" s="32"/>
      <c r="ZL29" s="31"/>
      <c r="ZM29" s="38"/>
      <c r="ZN29" s="32"/>
      <c r="ZO29" s="31"/>
      <c r="ZP29" s="38"/>
      <c r="ZQ29" s="32"/>
      <c r="ZR29" s="31"/>
      <c r="ZS29" s="38"/>
      <c r="ZT29" s="32"/>
      <c r="ZU29" s="31"/>
      <c r="ZV29" s="38"/>
      <c r="ZW29" s="32"/>
      <c r="ZX29" s="31"/>
      <c r="ZY29" s="38"/>
      <c r="ZZ29" s="32"/>
      <c r="AAA29" s="31"/>
      <c r="AAB29" s="38"/>
      <c r="AAC29" s="32"/>
      <c r="AAD29" s="31"/>
      <c r="AAE29" s="38"/>
      <c r="AAF29" s="32"/>
      <c r="AAG29" s="31"/>
      <c r="AAH29" s="38"/>
      <c r="AAI29" s="32"/>
      <c r="AAJ29" s="31"/>
      <c r="AAK29" s="38"/>
      <c r="AAL29" s="32"/>
      <c r="AAM29" s="31"/>
      <c r="AAN29" s="38"/>
      <c r="AAO29" s="32"/>
      <c r="AAP29" s="31"/>
      <c r="AAQ29" s="38"/>
      <c r="AAR29" s="32"/>
      <c r="AAS29" s="31"/>
      <c r="AAT29" s="38"/>
      <c r="AAU29" s="32"/>
      <c r="AAV29" s="31"/>
      <c r="AAW29" s="38"/>
      <c r="AAX29" s="32"/>
      <c r="AAY29" s="31"/>
      <c r="AAZ29" s="38"/>
      <c r="ABA29" s="32"/>
      <c r="ABB29" s="31"/>
      <c r="ABC29" s="38"/>
      <c r="ABD29" s="32"/>
      <c r="ABE29" s="31"/>
      <c r="ABF29" s="38"/>
      <c r="ABG29" s="32"/>
      <c r="ABH29" s="31"/>
      <c r="ABI29" s="38"/>
      <c r="ABJ29" s="32"/>
      <c r="ABK29" s="31"/>
      <c r="ABL29" s="38"/>
      <c r="ABM29" s="32"/>
      <c r="ABN29" s="31"/>
      <c r="ABO29" s="38"/>
      <c r="ABP29" s="32"/>
      <c r="ABQ29" s="31"/>
      <c r="ABR29" s="38"/>
      <c r="ABS29" s="32"/>
      <c r="ABT29" s="31"/>
      <c r="ABU29" s="38"/>
      <c r="ABV29" s="32"/>
      <c r="ABW29" s="31"/>
      <c r="ABX29" s="38"/>
      <c r="ABY29" s="32"/>
      <c r="ABZ29" s="31"/>
      <c r="ACA29" s="38"/>
      <c r="ACB29" s="32"/>
      <c r="ACC29" s="31"/>
      <c r="ACD29" s="38"/>
      <c r="ACE29" s="32"/>
      <c r="ACF29" s="31"/>
      <c r="ACG29" s="38"/>
      <c r="ACH29" s="32"/>
      <c r="ACI29" s="31"/>
      <c r="ACJ29" s="38"/>
      <c r="ACK29" s="32"/>
    </row>
    <row r="30" spans="1:765" ht="14.45" customHeight="1" x14ac:dyDescent="0.25">
      <c r="I30" s="56"/>
      <c r="J30" s="13">
        <f t="shared" si="36"/>
        <v>45318</v>
      </c>
      <c r="K30" s="30">
        <f ca="1">IFERROR(OFFSET(Bdd!$AB$3,MOD(J30+1,14),$F$26),"")</f>
        <v>0</v>
      </c>
      <c r="L30" s="29"/>
      <c r="M30" s="13">
        <f t="shared" si="12"/>
        <v>45349</v>
      </c>
      <c r="N30" s="30" t="str">
        <f ca="1">IFERROR(OFFSET(Bdd!$AB$3,MOD(M30+1,14),$F$26),"")</f>
        <v>M</v>
      </c>
      <c r="O30" s="29"/>
      <c r="P30" s="13">
        <f t="shared" si="13"/>
        <v>45378</v>
      </c>
      <c r="Q30" s="30" t="str">
        <f ca="1">IFERROR(OFFSET(Bdd!$AB$3,MOD(P30+1,14),$F$26),"")</f>
        <v>M</v>
      </c>
      <c r="R30" s="29"/>
      <c r="S30" s="13">
        <f t="shared" si="14"/>
        <v>45409</v>
      </c>
      <c r="T30" s="30">
        <f ca="1">IFERROR(OFFSET(Bdd!$AB$3,MOD(S30+1,14),$F$26),"")</f>
        <v>0</v>
      </c>
      <c r="U30" s="29"/>
      <c r="V30" s="13">
        <f t="shared" si="34"/>
        <v>45439</v>
      </c>
      <c r="W30" s="30" t="str">
        <f ca="1">IFERROR(OFFSET(Bdd!$AB$3,MOD(V30+1,14),$F$26),"")</f>
        <v>AM</v>
      </c>
      <c r="X30" s="29"/>
      <c r="Y30" s="13">
        <f t="shared" si="15"/>
        <v>45470</v>
      </c>
      <c r="Z30" s="30" t="str">
        <f ca="1">IFERROR(OFFSET(Bdd!$AB$3,MOD(Y30+1,14),$F$26),"")</f>
        <v>AM</v>
      </c>
      <c r="AA30" s="29"/>
      <c r="AB30" s="13">
        <f t="shared" si="16"/>
        <v>45500</v>
      </c>
      <c r="AC30" s="30">
        <f ca="1">IFERROR(OFFSET(Bdd!$AB$3,MOD(AB30+1,14),$F$26),"")</f>
        <v>0</v>
      </c>
      <c r="AD30" s="29"/>
      <c r="AE30" s="13">
        <f t="shared" si="17"/>
        <v>45531</v>
      </c>
      <c r="AF30" s="30" t="str">
        <f ca="1">IFERROR(OFFSET(Bdd!$AB$3,MOD(AE30+1,14),$F$26),"")</f>
        <v>M</v>
      </c>
      <c r="AG30" s="29">
        <v>0</v>
      </c>
      <c r="AH30" s="13">
        <f t="shared" si="18"/>
        <v>45562</v>
      </c>
      <c r="AI30" s="30" t="str">
        <f ca="1">IFERROR(OFFSET(Bdd!$AB$3,MOD(AH30+1,14),$F$26),"")</f>
        <v>M</v>
      </c>
      <c r="AJ30" s="29">
        <v>0</v>
      </c>
      <c r="AK30" s="13">
        <f t="shared" si="19"/>
        <v>45592</v>
      </c>
      <c r="AL30" s="30">
        <f ca="1">IFERROR(OFFSET(Bdd!$AB$3,MOD(AK30+1,14),$F$26),"")</f>
        <v>0</v>
      </c>
      <c r="AM30" s="29">
        <v>0</v>
      </c>
      <c r="AN30" s="13">
        <f t="shared" si="20"/>
        <v>45623</v>
      </c>
      <c r="AO30" s="30" t="str">
        <f ca="1">IFERROR(OFFSET(Bdd!$AB$3,MOD(AN30+1,14),$F$26),"")</f>
        <v>AM</v>
      </c>
      <c r="AP30" s="29">
        <v>0</v>
      </c>
      <c r="AQ30" s="13">
        <f t="shared" si="21"/>
        <v>45653</v>
      </c>
      <c r="AR30" s="30" t="str">
        <f ca="1">IFERROR(OFFSET(Bdd!$AB$3,MOD(AQ30+1,14),$F$26),"")</f>
        <v>AM</v>
      </c>
      <c r="AS30" s="14">
        <v>0</v>
      </c>
      <c r="AT30" s="13">
        <f t="shared" si="37"/>
        <v>45684</v>
      </c>
      <c r="AU30" s="30" t="str">
        <f ca="1">IFERROR(OFFSET(Bdd!$AB$3,MOD(AT30+1,14),$F$26),"")</f>
        <v>M</v>
      </c>
      <c r="AV30" s="29">
        <v>0</v>
      </c>
      <c r="AW30" s="13">
        <f t="shared" si="48"/>
        <v>45715</v>
      </c>
      <c r="AX30" s="30" t="str">
        <f ca="1">IFERROR(OFFSET(Bdd!$AB$3,MOD(AW30+1,14),$F$26),"")</f>
        <v>M</v>
      </c>
      <c r="AY30" s="29">
        <v>0</v>
      </c>
      <c r="AZ30" s="13">
        <f t="shared" si="38"/>
        <v>45743</v>
      </c>
      <c r="BA30" s="30" t="str">
        <f ca="1">IFERROR(OFFSET(Bdd!$AB$3,MOD(AZ30+1,14),$F$26),"")</f>
        <v>M</v>
      </c>
      <c r="BB30" s="29">
        <v>0</v>
      </c>
      <c r="BC30" s="13">
        <f t="shared" si="39"/>
        <v>45774</v>
      </c>
      <c r="BD30" s="30">
        <f ca="1">IFERROR(OFFSET(Bdd!$AB$3,MOD(BC30+1,14),$F$26),"")</f>
        <v>0</v>
      </c>
      <c r="BE30" s="29">
        <v>0</v>
      </c>
      <c r="BF30" s="13">
        <f t="shared" si="40"/>
        <v>45804</v>
      </c>
      <c r="BG30" s="30" t="str">
        <f ca="1">IFERROR(OFFSET(Bdd!$AB$3,MOD(BF30+1,14),$F$26),"")</f>
        <v>AM</v>
      </c>
      <c r="BH30" s="29">
        <v>0</v>
      </c>
      <c r="BI30" s="13">
        <f t="shared" si="41"/>
        <v>45835</v>
      </c>
      <c r="BJ30" s="30" t="str">
        <f ca="1">IFERROR(OFFSET(Bdd!$AB$3,MOD(BI30+1,14),$F$26),"")</f>
        <v>AM</v>
      </c>
      <c r="BK30" s="29">
        <v>0</v>
      </c>
      <c r="BL30" s="13">
        <f t="shared" si="42"/>
        <v>45865</v>
      </c>
      <c r="BM30" s="30">
        <f ca="1">IFERROR(OFFSET(Bdd!$AB$3,MOD(BL30+1,14),$F$26),"")</f>
        <v>0</v>
      </c>
      <c r="BN30" s="29">
        <v>0</v>
      </c>
      <c r="BO30" s="13">
        <f t="shared" si="43"/>
        <v>45896</v>
      </c>
      <c r="BP30" s="30" t="str">
        <f ca="1">IFERROR(OFFSET(Bdd!$AB$3,MOD(BO30+1,14),$F$26),"")</f>
        <v>M</v>
      </c>
      <c r="BQ30" s="29">
        <v>0</v>
      </c>
      <c r="BR30" s="13">
        <f t="shared" si="44"/>
        <v>45927</v>
      </c>
      <c r="BS30" s="30">
        <f ca="1">IFERROR(OFFSET(Bdd!$AB$3,MOD(BR30+1,14),$F$26),"")</f>
        <v>0</v>
      </c>
      <c r="BT30" s="29">
        <v>0</v>
      </c>
      <c r="BU30" s="13">
        <f t="shared" si="45"/>
        <v>45957</v>
      </c>
      <c r="BV30" s="30" t="str">
        <f ca="1">IFERROR(OFFSET(Bdd!$AB$3,MOD(BU30+1,14),$F$26),"")</f>
        <v>AM</v>
      </c>
      <c r="BW30" s="29">
        <v>0</v>
      </c>
      <c r="BX30" s="13">
        <f t="shared" si="46"/>
        <v>45988</v>
      </c>
      <c r="BY30" s="30" t="str">
        <f ca="1">IFERROR(OFFSET(Bdd!$AB$3,MOD(BX30+1,14),$F$26),"")</f>
        <v>AM</v>
      </c>
      <c r="BZ30" s="29">
        <v>0</v>
      </c>
      <c r="CA30" s="13">
        <f t="shared" si="47"/>
        <v>46018</v>
      </c>
      <c r="CB30" s="30">
        <f ca="1">IFERROR(OFFSET(Bdd!$AB$3,MOD(CA30+1,14),$F$26),"")</f>
        <v>0</v>
      </c>
      <c r="CC30" s="14">
        <v>0</v>
      </c>
      <c r="CD30" s="31"/>
      <c r="CE30" s="38"/>
      <c r="CF30" s="32"/>
      <c r="CG30" s="31"/>
      <c r="CH30" s="38"/>
      <c r="CI30" s="32"/>
      <c r="CJ30" s="31"/>
      <c r="CK30" s="38"/>
      <c r="CL30" s="32"/>
      <c r="CM30" s="31"/>
      <c r="CN30" s="38"/>
      <c r="CO30" s="32"/>
      <c r="CP30" s="31"/>
      <c r="CQ30" s="38"/>
      <c r="CR30" s="32"/>
      <c r="CS30" s="31"/>
      <c r="CT30" s="38"/>
      <c r="CU30" s="32"/>
      <c r="CV30" s="31"/>
      <c r="CW30" s="38"/>
      <c r="CX30" s="32"/>
      <c r="CY30" s="31"/>
      <c r="CZ30" s="38"/>
      <c r="DA30" s="32"/>
      <c r="DB30" s="31"/>
      <c r="DC30" s="38"/>
      <c r="DD30" s="32"/>
      <c r="DE30" s="31"/>
      <c r="DF30" s="38"/>
      <c r="DG30" s="32"/>
      <c r="DH30" s="31"/>
      <c r="DI30" s="38"/>
      <c r="DJ30" s="32"/>
      <c r="DK30" s="31"/>
      <c r="DL30" s="38"/>
      <c r="DM30" s="32"/>
      <c r="DN30" s="31"/>
      <c r="DO30" s="38"/>
      <c r="DP30" s="32"/>
      <c r="DQ30" s="31"/>
      <c r="DR30" s="38"/>
      <c r="DS30" s="32"/>
      <c r="DT30" s="31"/>
      <c r="DU30" s="38"/>
      <c r="DV30" s="32"/>
      <c r="DW30" s="31"/>
      <c r="DX30" s="38"/>
      <c r="DY30" s="32"/>
      <c r="DZ30" s="31"/>
      <c r="EA30" s="38"/>
      <c r="EB30" s="32"/>
      <c r="EC30" s="31"/>
      <c r="ED30" s="38"/>
      <c r="EE30" s="32"/>
      <c r="EF30" s="31"/>
      <c r="EG30" s="38"/>
      <c r="EH30" s="32"/>
      <c r="EI30" s="31"/>
      <c r="EJ30" s="38"/>
      <c r="EK30" s="32"/>
      <c r="EL30" s="31"/>
      <c r="EM30" s="38"/>
      <c r="EN30" s="32"/>
      <c r="EO30" s="31"/>
      <c r="EP30" s="38"/>
      <c r="EQ30" s="32"/>
      <c r="ER30" s="31"/>
      <c r="ES30" s="38"/>
      <c r="ET30" s="32"/>
      <c r="EU30" s="31"/>
      <c r="EV30" s="38"/>
      <c r="EW30" s="32"/>
      <c r="EX30" s="31"/>
      <c r="EY30" s="38"/>
      <c r="EZ30" s="32"/>
      <c r="FA30" s="31"/>
      <c r="FB30" s="38"/>
      <c r="FC30" s="32"/>
      <c r="FD30" s="31"/>
      <c r="FE30" s="38"/>
      <c r="FF30" s="32"/>
      <c r="FG30" s="31"/>
      <c r="FH30" s="38"/>
      <c r="FI30" s="32"/>
      <c r="FJ30" s="31"/>
      <c r="FK30" s="38"/>
      <c r="FL30" s="32"/>
      <c r="FM30" s="31"/>
      <c r="FN30" s="38"/>
      <c r="FO30" s="32"/>
      <c r="FP30" s="31"/>
      <c r="FQ30" s="38"/>
      <c r="FR30" s="32"/>
      <c r="FS30" s="31"/>
      <c r="FT30" s="38"/>
      <c r="FU30" s="32"/>
      <c r="FV30" s="31"/>
      <c r="FW30" s="38"/>
      <c r="FX30" s="32"/>
      <c r="FY30" s="31"/>
      <c r="FZ30" s="38"/>
      <c r="GA30" s="32"/>
      <c r="GB30" s="31"/>
      <c r="GC30" s="38"/>
      <c r="GD30" s="32"/>
      <c r="GE30" s="31"/>
      <c r="GF30" s="38"/>
      <c r="GG30" s="32"/>
      <c r="GH30" s="31"/>
      <c r="GI30" s="38"/>
      <c r="GJ30" s="32"/>
      <c r="GK30" s="31"/>
      <c r="GL30" s="38"/>
      <c r="GM30" s="32"/>
      <c r="GN30" s="31"/>
      <c r="GO30" s="38"/>
      <c r="GP30" s="32"/>
      <c r="GQ30" s="31"/>
      <c r="GR30" s="38"/>
      <c r="GS30" s="32"/>
      <c r="GT30" s="31"/>
      <c r="GU30" s="38"/>
      <c r="GV30" s="32"/>
      <c r="GW30" s="31"/>
      <c r="GX30" s="38"/>
      <c r="GY30" s="32"/>
      <c r="GZ30" s="31"/>
      <c r="HA30" s="38"/>
      <c r="HB30" s="32"/>
      <c r="HC30" s="31"/>
      <c r="HD30" s="38"/>
      <c r="HE30" s="32"/>
      <c r="HF30" s="31"/>
      <c r="HG30" s="38"/>
      <c r="HH30" s="32"/>
      <c r="HI30" s="31"/>
      <c r="HJ30" s="38"/>
      <c r="HK30" s="32"/>
      <c r="HL30" s="31"/>
      <c r="HM30" s="38"/>
      <c r="HN30" s="32"/>
      <c r="HO30" s="31"/>
      <c r="HP30" s="38"/>
      <c r="HQ30" s="32"/>
      <c r="HR30" s="31"/>
      <c r="HS30" s="38"/>
      <c r="HT30" s="32"/>
      <c r="HU30" s="31"/>
      <c r="HV30" s="38"/>
      <c r="HW30" s="32"/>
      <c r="HX30" s="31"/>
      <c r="HY30" s="38"/>
      <c r="HZ30" s="32"/>
      <c r="IA30" s="31"/>
      <c r="IB30" s="38"/>
      <c r="IC30" s="32"/>
      <c r="ID30" s="31"/>
      <c r="IE30" s="38"/>
      <c r="IF30" s="32"/>
      <c r="IG30" s="31"/>
      <c r="IH30" s="38"/>
      <c r="II30" s="32"/>
      <c r="IJ30" s="31"/>
      <c r="IK30" s="38"/>
      <c r="IL30" s="32"/>
      <c r="IM30" s="31"/>
      <c r="IN30" s="38"/>
      <c r="IO30" s="32"/>
      <c r="IP30" s="31"/>
      <c r="IQ30" s="38"/>
      <c r="IR30" s="32"/>
      <c r="IS30" s="31"/>
      <c r="IT30" s="38"/>
      <c r="IU30" s="32"/>
      <c r="IV30" s="31"/>
      <c r="IW30" s="38"/>
      <c r="IX30" s="32"/>
      <c r="IY30" s="31"/>
      <c r="IZ30" s="38"/>
      <c r="JA30" s="32"/>
      <c r="JB30" s="31"/>
      <c r="JC30" s="38"/>
      <c r="JD30" s="32"/>
      <c r="JE30" s="31"/>
      <c r="JF30" s="38"/>
      <c r="JG30" s="32"/>
      <c r="JH30" s="31"/>
      <c r="JI30" s="38"/>
      <c r="JJ30" s="32"/>
      <c r="JK30" s="31"/>
      <c r="JL30" s="38"/>
      <c r="JM30" s="32"/>
      <c r="JN30" s="31"/>
      <c r="JO30" s="38"/>
      <c r="JP30" s="32"/>
      <c r="JQ30" s="31"/>
      <c r="JR30" s="38"/>
      <c r="JS30" s="32"/>
      <c r="JT30" s="31"/>
      <c r="JU30" s="38"/>
      <c r="JV30" s="32"/>
      <c r="JW30" s="31"/>
      <c r="JX30" s="38"/>
      <c r="JY30" s="32"/>
      <c r="JZ30" s="31"/>
      <c r="KA30" s="38"/>
      <c r="KB30" s="32"/>
      <c r="KC30" s="31"/>
      <c r="KD30" s="38"/>
      <c r="KE30" s="32"/>
      <c r="KF30" s="31"/>
      <c r="KG30" s="38"/>
      <c r="KH30" s="32"/>
      <c r="KI30" s="31"/>
      <c r="KJ30" s="38"/>
      <c r="KK30" s="32"/>
      <c r="KL30" s="31"/>
      <c r="KM30" s="38"/>
      <c r="KN30" s="32"/>
      <c r="KO30" s="31"/>
      <c r="KP30" s="38"/>
      <c r="KQ30" s="32"/>
      <c r="KR30" s="31"/>
      <c r="KS30" s="38"/>
      <c r="KT30" s="32"/>
      <c r="KU30" s="31"/>
      <c r="KV30" s="38"/>
      <c r="KW30" s="32"/>
      <c r="KX30" s="31"/>
      <c r="KY30" s="38"/>
      <c r="KZ30" s="32"/>
      <c r="LA30" s="31"/>
      <c r="LB30" s="38"/>
      <c r="LC30" s="32"/>
      <c r="LD30" s="31"/>
      <c r="LE30" s="38"/>
      <c r="LF30" s="32"/>
      <c r="LG30" s="31"/>
      <c r="LH30" s="38"/>
      <c r="LI30" s="32"/>
      <c r="LJ30" s="31"/>
      <c r="LK30" s="38"/>
      <c r="LL30" s="32"/>
      <c r="LM30" s="31"/>
      <c r="LN30" s="38"/>
      <c r="LO30" s="32"/>
      <c r="LP30" s="31"/>
      <c r="LQ30" s="38"/>
      <c r="LR30" s="32"/>
      <c r="LS30" s="31"/>
      <c r="LT30" s="38"/>
      <c r="LU30" s="32"/>
      <c r="LV30" s="31"/>
      <c r="LW30" s="38"/>
      <c r="LX30" s="32"/>
      <c r="LY30" s="31"/>
      <c r="LZ30" s="38"/>
      <c r="MA30" s="32"/>
      <c r="MB30" s="31"/>
      <c r="MC30" s="38"/>
      <c r="MD30" s="32"/>
      <c r="ME30" s="31"/>
      <c r="MF30" s="38"/>
      <c r="MG30" s="32"/>
      <c r="MH30" s="31"/>
      <c r="MI30" s="38"/>
      <c r="MJ30" s="32"/>
      <c r="MK30" s="31"/>
      <c r="ML30" s="38"/>
      <c r="MM30" s="32"/>
      <c r="MN30" s="31"/>
      <c r="MO30" s="38"/>
      <c r="MP30" s="32"/>
      <c r="MQ30" s="31"/>
      <c r="MR30" s="38"/>
      <c r="MS30" s="32"/>
      <c r="MT30" s="31"/>
      <c r="MU30" s="38"/>
      <c r="MV30" s="32"/>
      <c r="MW30" s="31"/>
      <c r="MX30" s="38"/>
      <c r="MY30" s="32"/>
      <c r="MZ30" s="31"/>
      <c r="NA30" s="38"/>
      <c r="NB30" s="32"/>
      <c r="NC30" s="31"/>
      <c r="ND30" s="38"/>
      <c r="NE30" s="32"/>
      <c r="NF30" s="31"/>
      <c r="NG30" s="38"/>
      <c r="NH30" s="32"/>
      <c r="NI30" s="31"/>
      <c r="NJ30" s="38"/>
      <c r="NK30" s="32"/>
      <c r="NL30" s="31"/>
      <c r="NM30" s="38"/>
      <c r="NN30" s="32"/>
      <c r="NO30" s="31"/>
      <c r="NP30" s="38"/>
      <c r="NQ30" s="32"/>
      <c r="NR30" s="31"/>
      <c r="NS30" s="38"/>
      <c r="NT30" s="32"/>
      <c r="NU30" s="31"/>
      <c r="NV30" s="38"/>
      <c r="NW30" s="32"/>
      <c r="NX30" s="31"/>
      <c r="NY30" s="38"/>
      <c r="NZ30" s="32"/>
      <c r="OA30" s="31"/>
      <c r="OB30" s="38"/>
      <c r="OC30" s="32"/>
      <c r="OD30" s="31"/>
      <c r="OE30" s="38"/>
      <c r="OF30" s="32"/>
      <c r="OG30" s="31"/>
      <c r="OH30" s="38"/>
      <c r="OI30" s="32"/>
      <c r="OJ30" s="31"/>
      <c r="OK30" s="38"/>
      <c r="OL30" s="32"/>
      <c r="OM30" s="31"/>
      <c r="ON30" s="38"/>
      <c r="OO30" s="32"/>
      <c r="OP30" s="31"/>
      <c r="OQ30" s="38"/>
      <c r="OR30" s="32"/>
      <c r="OS30" s="31"/>
      <c r="OT30" s="38"/>
      <c r="OU30" s="32"/>
      <c r="OV30" s="31"/>
      <c r="OW30" s="38"/>
      <c r="OX30" s="32"/>
      <c r="OY30" s="31"/>
      <c r="OZ30" s="38"/>
      <c r="PA30" s="32"/>
      <c r="PB30" s="31"/>
      <c r="PC30" s="38"/>
      <c r="PD30" s="32"/>
      <c r="PE30" s="31"/>
      <c r="PF30" s="38"/>
      <c r="PG30" s="32"/>
      <c r="PH30" s="31"/>
      <c r="PI30" s="38"/>
      <c r="PJ30" s="32"/>
      <c r="PK30" s="31"/>
      <c r="PL30" s="38"/>
      <c r="PM30" s="32"/>
      <c r="PN30" s="31"/>
      <c r="PO30" s="38"/>
      <c r="PP30" s="32"/>
      <c r="PQ30" s="31"/>
      <c r="PR30" s="38"/>
      <c r="PS30" s="32"/>
      <c r="PT30" s="31"/>
      <c r="PU30" s="38"/>
      <c r="PV30" s="32"/>
      <c r="PW30" s="31"/>
      <c r="PX30" s="38"/>
      <c r="PY30" s="32"/>
      <c r="PZ30" s="31"/>
      <c r="QA30" s="38"/>
      <c r="QB30" s="32"/>
      <c r="QC30" s="31"/>
      <c r="QD30" s="38"/>
      <c r="QE30" s="32"/>
      <c r="QF30" s="31"/>
      <c r="QG30" s="38"/>
      <c r="QH30" s="32"/>
      <c r="QI30" s="31"/>
      <c r="QJ30" s="38"/>
      <c r="QK30" s="32"/>
      <c r="QL30" s="31"/>
      <c r="QM30" s="38"/>
      <c r="QN30" s="32"/>
      <c r="QO30" s="31"/>
      <c r="QP30" s="38"/>
      <c r="QQ30" s="32"/>
      <c r="QR30" s="31"/>
      <c r="QS30" s="38"/>
      <c r="QT30" s="32"/>
      <c r="QU30" s="31"/>
      <c r="QV30" s="38"/>
      <c r="QW30" s="32"/>
      <c r="QX30" s="31"/>
      <c r="QY30" s="38"/>
      <c r="QZ30" s="32"/>
      <c r="RA30" s="31"/>
      <c r="RB30" s="38"/>
      <c r="RC30" s="32"/>
      <c r="RD30" s="31"/>
      <c r="RE30" s="38"/>
      <c r="RF30" s="32"/>
      <c r="RG30" s="31"/>
      <c r="RH30" s="38"/>
      <c r="RI30" s="32"/>
      <c r="RJ30" s="31"/>
      <c r="RK30" s="38"/>
      <c r="RL30" s="32"/>
      <c r="RM30" s="31"/>
      <c r="RN30" s="38"/>
      <c r="RO30" s="32"/>
      <c r="RP30" s="31"/>
      <c r="RQ30" s="38"/>
      <c r="RR30" s="32"/>
      <c r="RS30" s="31"/>
      <c r="RT30" s="38"/>
      <c r="RU30" s="32"/>
      <c r="RV30" s="31"/>
      <c r="RW30" s="38"/>
      <c r="RX30" s="32"/>
      <c r="RY30" s="31"/>
      <c r="RZ30" s="38"/>
      <c r="SA30" s="32"/>
      <c r="SB30" s="31"/>
      <c r="SC30" s="38"/>
      <c r="SD30" s="32"/>
      <c r="SE30" s="31"/>
      <c r="SF30" s="38"/>
      <c r="SG30" s="32"/>
      <c r="SH30" s="31"/>
      <c r="SI30" s="38"/>
      <c r="SJ30" s="32"/>
      <c r="SK30" s="31"/>
      <c r="SL30" s="38"/>
      <c r="SM30" s="32"/>
      <c r="SN30" s="31"/>
      <c r="SO30" s="38"/>
      <c r="SP30" s="32"/>
      <c r="SQ30" s="31"/>
      <c r="SR30" s="38"/>
      <c r="SS30" s="32"/>
      <c r="ST30" s="31"/>
      <c r="SU30" s="38"/>
      <c r="SV30" s="32"/>
      <c r="SW30" s="31"/>
      <c r="SX30" s="38"/>
      <c r="SY30" s="32"/>
      <c r="SZ30" s="31"/>
      <c r="TA30" s="38"/>
      <c r="TB30" s="32"/>
      <c r="TC30" s="31"/>
      <c r="TD30" s="38"/>
      <c r="TE30" s="32"/>
      <c r="TF30" s="31"/>
      <c r="TG30" s="38"/>
      <c r="TH30" s="32"/>
      <c r="TI30" s="31"/>
      <c r="TJ30" s="38"/>
      <c r="TK30" s="32"/>
      <c r="TL30" s="31"/>
      <c r="TM30" s="38"/>
      <c r="TN30" s="32"/>
      <c r="TO30" s="31"/>
      <c r="TP30" s="38"/>
      <c r="TQ30" s="32"/>
      <c r="TR30" s="31"/>
      <c r="TS30" s="38"/>
      <c r="TT30" s="32"/>
      <c r="TU30" s="31"/>
      <c r="TV30" s="38"/>
      <c r="TW30" s="32"/>
      <c r="TX30" s="31"/>
      <c r="TY30" s="38"/>
      <c r="TZ30" s="32"/>
      <c r="UA30" s="31"/>
      <c r="UB30" s="38"/>
      <c r="UC30" s="32"/>
      <c r="UD30" s="31"/>
      <c r="UE30" s="38"/>
      <c r="UF30" s="32"/>
      <c r="UG30" s="31"/>
      <c r="UH30" s="38"/>
      <c r="UI30" s="32"/>
      <c r="UJ30" s="31"/>
      <c r="UK30" s="38"/>
      <c r="UL30" s="32"/>
      <c r="UM30" s="31"/>
      <c r="UN30" s="38"/>
      <c r="UO30" s="32"/>
      <c r="UP30" s="31"/>
      <c r="UQ30" s="38"/>
      <c r="UR30" s="32"/>
      <c r="US30" s="31"/>
      <c r="UT30" s="38"/>
      <c r="UU30" s="32"/>
      <c r="UV30" s="31"/>
      <c r="UW30" s="38"/>
      <c r="UX30" s="32"/>
      <c r="UY30" s="31"/>
      <c r="UZ30" s="38"/>
      <c r="VA30" s="32"/>
      <c r="VB30" s="31"/>
      <c r="VC30" s="38"/>
      <c r="VD30" s="32"/>
      <c r="VE30" s="31"/>
      <c r="VF30" s="38"/>
      <c r="VG30" s="32"/>
      <c r="VH30" s="31"/>
      <c r="VI30" s="38"/>
      <c r="VJ30" s="32"/>
      <c r="VK30" s="31"/>
      <c r="VL30" s="38"/>
      <c r="VM30" s="32"/>
      <c r="VN30" s="31"/>
      <c r="VO30" s="38"/>
      <c r="VP30" s="32"/>
      <c r="VQ30" s="31"/>
      <c r="VR30" s="38"/>
      <c r="VS30" s="32"/>
      <c r="VT30" s="31"/>
      <c r="VU30" s="38"/>
      <c r="VV30" s="32"/>
      <c r="VW30" s="31"/>
      <c r="VX30" s="38"/>
      <c r="VY30" s="32"/>
      <c r="VZ30" s="31"/>
      <c r="WA30" s="38"/>
      <c r="WB30" s="32"/>
      <c r="WC30" s="31"/>
      <c r="WD30" s="38"/>
      <c r="WE30" s="32"/>
      <c r="WF30" s="31"/>
      <c r="WG30" s="38"/>
      <c r="WH30" s="32"/>
      <c r="WI30" s="31"/>
      <c r="WJ30" s="38"/>
      <c r="WK30" s="32"/>
      <c r="WL30" s="31"/>
      <c r="WM30" s="38"/>
      <c r="WN30" s="32"/>
      <c r="WO30" s="31"/>
      <c r="WP30" s="38"/>
      <c r="WQ30" s="32"/>
      <c r="WR30" s="31"/>
      <c r="WS30" s="38"/>
      <c r="WT30" s="32"/>
      <c r="WU30" s="31"/>
      <c r="WV30" s="38"/>
      <c r="WW30" s="32"/>
      <c r="WX30" s="31"/>
      <c r="WY30" s="38"/>
      <c r="WZ30" s="32"/>
      <c r="XA30" s="31"/>
      <c r="XB30" s="38"/>
      <c r="XC30" s="32"/>
      <c r="XD30" s="31"/>
      <c r="XE30" s="38"/>
      <c r="XF30" s="32"/>
      <c r="XG30" s="31"/>
      <c r="XH30" s="38"/>
      <c r="XI30" s="32"/>
      <c r="XJ30" s="31"/>
      <c r="XK30" s="38"/>
      <c r="XL30" s="32"/>
      <c r="XM30" s="31"/>
      <c r="XN30" s="38"/>
      <c r="XO30" s="32"/>
      <c r="XP30" s="31"/>
      <c r="XQ30" s="38"/>
      <c r="XR30" s="32"/>
      <c r="XS30" s="31"/>
      <c r="XT30" s="38"/>
      <c r="XU30" s="32"/>
      <c r="XV30" s="31"/>
      <c r="XW30" s="38"/>
      <c r="XX30" s="32"/>
      <c r="XY30" s="31"/>
      <c r="XZ30" s="38"/>
      <c r="YA30" s="32"/>
      <c r="YB30" s="31"/>
      <c r="YC30" s="38"/>
      <c r="YD30" s="32"/>
      <c r="YE30" s="31"/>
      <c r="YF30" s="38"/>
      <c r="YG30" s="32"/>
      <c r="YH30" s="31"/>
      <c r="YI30" s="38"/>
      <c r="YJ30" s="32"/>
      <c r="YK30" s="31"/>
      <c r="YL30" s="38"/>
      <c r="YM30" s="32"/>
      <c r="YN30" s="31"/>
      <c r="YO30" s="38"/>
      <c r="YP30" s="32"/>
      <c r="YQ30" s="31"/>
      <c r="YR30" s="38"/>
      <c r="YS30" s="32"/>
      <c r="YT30" s="31"/>
      <c r="YU30" s="38"/>
      <c r="YV30" s="32"/>
      <c r="YW30" s="31"/>
      <c r="YX30" s="38"/>
      <c r="YY30" s="32"/>
      <c r="YZ30" s="31"/>
      <c r="ZA30" s="38"/>
      <c r="ZB30" s="32"/>
      <c r="ZC30" s="31"/>
      <c r="ZD30" s="38"/>
      <c r="ZE30" s="32"/>
      <c r="ZF30" s="31"/>
      <c r="ZG30" s="38"/>
      <c r="ZH30" s="32"/>
      <c r="ZI30" s="31"/>
      <c r="ZJ30" s="38"/>
      <c r="ZK30" s="32"/>
      <c r="ZL30" s="31"/>
      <c r="ZM30" s="38"/>
      <c r="ZN30" s="32"/>
      <c r="ZO30" s="31"/>
      <c r="ZP30" s="38"/>
      <c r="ZQ30" s="32"/>
      <c r="ZR30" s="31"/>
      <c r="ZS30" s="38"/>
      <c r="ZT30" s="32"/>
      <c r="ZU30" s="31"/>
      <c r="ZV30" s="38"/>
      <c r="ZW30" s="32"/>
      <c r="ZX30" s="31"/>
      <c r="ZY30" s="38"/>
      <c r="ZZ30" s="32"/>
      <c r="AAA30" s="31"/>
      <c r="AAB30" s="38"/>
      <c r="AAC30" s="32"/>
      <c r="AAD30" s="31"/>
      <c r="AAE30" s="38"/>
      <c r="AAF30" s="32"/>
      <c r="AAG30" s="31"/>
      <c r="AAH30" s="38"/>
      <c r="AAI30" s="32"/>
      <c r="AAJ30" s="31"/>
      <c r="AAK30" s="38"/>
      <c r="AAL30" s="32"/>
      <c r="AAM30" s="31"/>
      <c r="AAN30" s="38"/>
      <c r="AAO30" s="32"/>
      <c r="AAP30" s="31"/>
      <c r="AAQ30" s="38"/>
      <c r="AAR30" s="32"/>
      <c r="AAS30" s="31"/>
      <c r="AAT30" s="38"/>
      <c r="AAU30" s="32"/>
      <c r="AAV30" s="31"/>
      <c r="AAW30" s="38"/>
      <c r="AAX30" s="32"/>
      <c r="AAY30" s="31"/>
      <c r="AAZ30" s="38"/>
      <c r="ABA30" s="32"/>
      <c r="ABB30" s="31"/>
      <c r="ABC30" s="38"/>
      <c r="ABD30" s="32"/>
      <c r="ABE30" s="31"/>
      <c r="ABF30" s="38"/>
      <c r="ABG30" s="32"/>
      <c r="ABH30" s="31"/>
      <c r="ABI30" s="38"/>
      <c r="ABJ30" s="32"/>
      <c r="ABK30" s="31"/>
      <c r="ABL30" s="38"/>
      <c r="ABM30" s="32"/>
      <c r="ABN30" s="31"/>
      <c r="ABO30" s="38"/>
      <c r="ABP30" s="32"/>
      <c r="ABQ30" s="31"/>
      <c r="ABR30" s="38"/>
      <c r="ABS30" s="32"/>
      <c r="ABT30" s="31"/>
      <c r="ABU30" s="38"/>
      <c r="ABV30" s="32"/>
      <c r="ABW30" s="31"/>
      <c r="ABX30" s="38"/>
      <c r="ABY30" s="32"/>
      <c r="ABZ30" s="31"/>
      <c r="ACA30" s="38"/>
      <c r="ACB30" s="32"/>
      <c r="ACC30" s="31"/>
      <c r="ACD30" s="38"/>
      <c r="ACE30" s="32"/>
      <c r="ACF30" s="31"/>
      <c r="ACG30" s="38"/>
      <c r="ACH30" s="32"/>
      <c r="ACI30" s="31"/>
      <c r="ACJ30" s="38"/>
      <c r="ACK30" s="32"/>
    </row>
    <row r="31" spans="1:765" ht="14.45" customHeight="1" x14ac:dyDescent="0.25">
      <c r="A31" s="43"/>
      <c r="B31" s="86"/>
      <c r="C31" s="86"/>
      <c r="D31" s="86"/>
      <c r="E31" s="86"/>
      <c r="F31" s="86"/>
      <c r="G31" s="86"/>
      <c r="H31" s="122"/>
      <c r="I31" s="122"/>
      <c r="J31" s="15">
        <f t="shared" si="36"/>
        <v>45319</v>
      </c>
      <c r="K31" s="30">
        <f ca="1">IFERROR(OFFSET(Bdd!$AB$3,MOD(J31+1,14),$F$26),"")</f>
        <v>0</v>
      </c>
      <c r="L31" s="29"/>
      <c r="M31" s="13">
        <f t="shared" si="12"/>
        <v>45350</v>
      </c>
      <c r="N31" s="30" t="str">
        <f ca="1">IFERROR(OFFSET(Bdd!$AB$3,MOD(M31+1,14),$F$26),"")</f>
        <v>M</v>
      </c>
      <c r="O31" s="29"/>
      <c r="P31" s="13">
        <f t="shared" si="13"/>
        <v>45379</v>
      </c>
      <c r="Q31" s="30" t="str">
        <f ca="1">IFERROR(OFFSET(Bdd!$AB$3,MOD(P31+1,14),$F$26),"")</f>
        <v>M</v>
      </c>
      <c r="R31" s="29"/>
      <c r="S31" s="13">
        <f t="shared" si="14"/>
        <v>45410</v>
      </c>
      <c r="T31" s="30">
        <f ca="1">IFERROR(OFFSET(Bdd!$AB$3,MOD(S31+1,14),$F$26),"")</f>
        <v>0</v>
      </c>
      <c r="U31" s="29"/>
      <c r="V31" s="13">
        <f t="shared" si="34"/>
        <v>45440</v>
      </c>
      <c r="W31" s="30" t="str">
        <f ca="1">IFERROR(OFFSET(Bdd!$AB$3,MOD(V31+1,14),$F$26),"")</f>
        <v>AM</v>
      </c>
      <c r="X31" s="29"/>
      <c r="Y31" s="13">
        <f t="shared" si="15"/>
        <v>45471</v>
      </c>
      <c r="Z31" s="30" t="str">
        <f ca="1">IFERROR(OFFSET(Bdd!$AB$3,MOD(Y31+1,14),$F$26),"")</f>
        <v>AM</v>
      </c>
      <c r="AA31" s="29"/>
      <c r="AB31" s="13">
        <f t="shared" si="16"/>
        <v>45501</v>
      </c>
      <c r="AC31" s="30">
        <f ca="1">IFERROR(OFFSET(Bdd!$AB$3,MOD(AB31+1,14),$F$26),"")</f>
        <v>0</v>
      </c>
      <c r="AD31" s="29"/>
      <c r="AE31" s="13">
        <f t="shared" si="17"/>
        <v>45532</v>
      </c>
      <c r="AF31" s="30" t="str">
        <f ca="1">IFERROR(OFFSET(Bdd!$AB$3,MOD(AE31+1,14),$F$26),"")</f>
        <v>M</v>
      </c>
      <c r="AG31" s="29">
        <v>0</v>
      </c>
      <c r="AH31" s="13">
        <f t="shared" si="18"/>
        <v>45563</v>
      </c>
      <c r="AI31" s="30">
        <f ca="1">IFERROR(OFFSET(Bdd!$AB$3,MOD(AH31+1,14),$F$26),"")</f>
        <v>0</v>
      </c>
      <c r="AJ31" s="29">
        <v>0</v>
      </c>
      <c r="AK31" s="13">
        <f t="shared" si="19"/>
        <v>45593</v>
      </c>
      <c r="AL31" s="30" t="str">
        <f ca="1">IFERROR(OFFSET(Bdd!$AB$3,MOD(AK31+1,14),$F$26),"")</f>
        <v>AM</v>
      </c>
      <c r="AM31" s="29">
        <v>0</v>
      </c>
      <c r="AN31" s="13">
        <f t="shared" si="20"/>
        <v>45624</v>
      </c>
      <c r="AO31" s="30" t="str">
        <f ca="1">IFERROR(OFFSET(Bdd!$AB$3,MOD(AN31+1,14),$F$26),"")</f>
        <v>AM</v>
      </c>
      <c r="AP31" s="29">
        <v>0</v>
      </c>
      <c r="AQ31" s="13">
        <f t="shared" si="21"/>
        <v>45654</v>
      </c>
      <c r="AR31" s="30">
        <f ca="1">IFERROR(OFFSET(Bdd!$AB$3,MOD(AQ31+1,14),$F$26),"")</f>
        <v>0</v>
      </c>
      <c r="AS31" s="14">
        <v>0</v>
      </c>
      <c r="AT31" s="13">
        <f t="shared" si="37"/>
        <v>45685</v>
      </c>
      <c r="AU31" s="30" t="str">
        <f ca="1">IFERROR(OFFSET(Bdd!$AB$3,MOD(AT31+1,14),$F$26),"")</f>
        <v>M</v>
      </c>
      <c r="AV31" s="29">
        <v>0</v>
      </c>
      <c r="AW31" s="13">
        <f t="shared" si="48"/>
        <v>45716</v>
      </c>
      <c r="AX31" s="30" t="str">
        <f ca="1">IFERROR(OFFSET(Bdd!$AB$3,MOD(AW31+1,14),$F$26),"")</f>
        <v>M</v>
      </c>
      <c r="AY31" s="29">
        <v>0</v>
      </c>
      <c r="AZ31" s="13">
        <f t="shared" si="38"/>
        <v>45744</v>
      </c>
      <c r="BA31" s="30" t="str">
        <f ca="1">IFERROR(OFFSET(Bdd!$AB$3,MOD(AZ31+1,14),$F$26),"")</f>
        <v>M</v>
      </c>
      <c r="BB31" s="29">
        <v>0</v>
      </c>
      <c r="BC31" s="13">
        <f t="shared" si="39"/>
        <v>45775</v>
      </c>
      <c r="BD31" s="30" t="str">
        <f ca="1">IFERROR(OFFSET(Bdd!$AB$3,MOD(BC31+1,14),$F$26),"")</f>
        <v>AM</v>
      </c>
      <c r="BE31" s="29">
        <v>0</v>
      </c>
      <c r="BF31" s="13">
        <f t="shared" si="40"/>
        <v>45805</v>
      </c>
      <c r="BG31" s="30" t="str">
        <f ca="1">IFERROR(OFFSET(Bdd!$AB$3,MOD(BF31+1,14),$F$26),"")</f>
        <v>AM</v>
      </c>
      <c r="BH31" s="29">
        <v>0</v>
      </c>
      <c r="BI31" s="13">
        <f t="shared" si="41"/>
        <v>45836</v>
      </c>
      <c r="BJ31" s="30">
        <f ca="1">IFERROR(OFFSET(Bdd!$AB$3,MOD(BI31+1,14),$F$26),"")</f>
        <v>0</v>
      </c>
      <c r="BK31" s="29">
        <v>0</v>
      </c>
      <c r="BL31" s="13">
        <f t="shared" si="42"/>
        <v>45866</v>
      </c>
      <c r="BM31" s="30" t="str">
        <f ca="1">IFERROR(OFFSET(Bdd!$AB$3,MOD(BL31+1,14),$F$26),"")</f>
        <v>M</v>
      </c>
      <c r="BN31" s="29">
        <v>0</v>
      </c>
      <c r="BO31" s="13">
        <f t="shared" si="43"/>
        <v>45897</v>
      </c>
      <c r="BP31" s="30" t="str">
        <f ca="1">IFERROR(OFFSET(Bdd!$AB$3,MOD(BO31+1,14),$F$26),"")</f>
        <v>M</v>
      </c>
      <c r="BQ31" s="29">
        <v>0</v>
      </c>
      <c r="BR31" s="13">
        <f t="shared" si="44"/>
        <v>45928</v>
      </c>
      <c r="BS31" s="30">
        <f ca="1">IFERROR(OFFSET(Bdd!$AB$3,MOD(BR31+1,14),$F$26),"")</f>
        <v>0</v>
      </c>
      <c r="BT31" s="29">
        <v>0</v>
      </c>
      <c r="BU31" s="13">
        <f t="shared" si="45"/>
        <v>45958</v>
      </c>
      <c r="BV31" s="30" t="str">
        <f ca="1">IFERROR(OFFSET(Bdd!$AB$3,MOD(BU31+1,14),$F$26),"")</f>
        <v>AM</v>
      </c>
      <c r="BW31" s="29">
        <v>0</v>
      </c>
      <c r="BX31" s="13">
        <f t="shared" si="46"/>
        <v>45989</v>
      </c>
      <c r="BY31" s="30" t="str">
        <f ca="1">IFERROR(OFFSET(Bdd!$AB$3,MOD(BX31+1,14),$F$26),"")</f>
        <v>AM</v>
      </c>
      <c r="BZ31" s="29">
        <v>0</v>
      </c>
      <c r="CA31" s="13">
        <f t="shared" si="47"/>
        <v>46019</v>
      </c>
      <c r="CB31" s="30">
        <f ca="1">IFERROR(OFFSET(Bdd!$AB$3,MOD(CA31+1,14),$F$26),"")</f>
        <v>0</v>
      </c>
      <c r="CC31" s="14">
        <v>0</v>
      </c>
      <c r="CD31" s="31"/>
      <c r="CE31" s="38"/>
      <c r="CF31" s="32"/>
      <c r="CG31" s="31"/>
      <c r="CH31" s="38"/>
      <c r="CI31" s="32"/>
      <c r="CJ31" s="31"/>
      <c r="CK31" s="38"/>
      <c r="CL31" s="32"/>
      <c r="CM31" s="31"/>
      <c r="CN31" s="38"/>
      <c r="CO31" s="32"/>
      <c r="CP31" s="31"/>
      <c r="CQ31" s="38"/>
      <c r="CR31" s="32"/>
      <c r="CS31" s="31"/>
      <c r="CT31" s="38"/>
      <c r="CU31" s="32"/>
      <c r="CV31" s="31"/>
      <c r="CW31" s="38"/>
      <c r="CX31" s="32"/>
      <c r="CY31" s="31"/>
      <c r="CZ31" s="38"/>
      <c r="DA31" s="32"/>
      <c r="DB31" s="31"/>
      <c r="DC31" s="38"/>
      <c r="DD31" s="32"/>
      <c r="DE31" s="31"/>
      <c r="DF31" s="38"/>
      <c r="DG31" s="32"/>
      <c r="DH31" s="31"/>
      <c r="DI31" s="38"/>
      <c r="DJ31" s="32"/>
      <c r="DK31" s="31"/>
      <c r="DL31" s="38"/>
      <c r="DM31" s="32"/>
      <c r="DN31" s="31"/>
      <c r="DO31" s="38"/>
      <c r="DP31" s="32"/>
      <c r="DQ31" s="31"/>
      <c r="DR31" s="38"/>
      <c r="DS31" s="32"/>
      <c r="DT31" s="31"/>
      <c r="DU31" s="38"/>
      <c r="DV31" s="32"/>
      <c r="DW31" s="31"/>
      <c r="DX31" s="38"/>
      <c r="DY31" s="32"/>
      <c r="DZ31" s="31"/>
      <c r="EA31" s="38"/>
      <c r="EB31" s="32"/>
      <c r="EC31" s="31"/>
      <c r="ED31" s="38"/>
      <c r="EE31" s="32"/>
      <c r="EF31" s="31"/>
      <c r="EG31" s="38"/>
      <c r="EH31" s="32"/>
      <c r="EI31" s="31"/>
      <c r="EJ31" s="38"/>
      <c r="EK31" s="32"/>
      <c r="EL31" s="31"/>
      <c r="EM31" s="38"/>
      <c r="EN31" s="32"/>
      <c r="EO31" s="31"/>
      <c r="EP31" s="38"/>
      <c r="EQ31" s="32"/>
      <c r="ER31" s="31"/>
      <c r="ES31" s="38"/>
      <c r="ET31" s="32"/>
      <c r="EU31" s="31"/>
      <c r="EV31" s="38"/>
      <c r="EW31" s="32"/>
      <c r="EX31" s="31"/>
      <c r="EY31" s="38"/>
      <c r="EZ31" s="32"/>
      <c r="FA31" s="31"/>
      <c r="FB31" s="38"/>
      <c r="FC31" s="32"/>
      <c r="FD31" s="31"/>
      <c r="FE31" s="38"/>
      <c r="FF31" s="32"/>
      <c r="FG31" s="31"/>
      <c r="FH31" s="38"/>
      <c r="FI31" s="32"/>
      <c r="FJ31" s="31"/>
      <c r="FK31" s="38"/>
      <c r="FL31" s="32"/>
      <c r="FM31" s="31"/>
      <c r="FN31" s="38"/>
      <c r="FO31" s="32"/>
      <c r="FP31" s="31"/>
      <c r="FQ31" s="38"/>
      <c r="FR31" s="32"/>
      <c r="FS31" s="31"/>
      <c r="FT31" s="38"/>
      <c r="FU31" s="32"/>
      <c r="FV31" s="31"/>
      <c r="FW31" s="38"/>
      <c r="FX31" s="32"/>
      <c r="FY31" s="31"/>
      <c r="FZ31" s="38"/>
      <c r="GA31" s="32"/>
      <c r="GB31" s="31"/>
      <c r="GC31" s="38"/>
      <c r="GD31" s="32"/>
      <c r="GE31" s="31"/>
      <c r="GF31" s="38"/>
      <c r="GG31" s="32"/>
      <c r="GH31" s="31"/>
      <c r="GI31" s="38"/>
      <c r="GJ31" s="32"/>
      <c r="GK31" s="31"/>
      <c r="GL31" s="38"/>
      <c r="GM31" s="32"/>
      <c r="GN31" s="31"/>
      <c r="GO31" s="38"/>
      <c r="GP31" s="32"/>
      <c r="GQ31" s="31"/>
      <c r="GR31" s="38"/>
      <c r="GS31" s="32"/>
      <c r="GT31" s="31"/>
      <c r="GU31" s="38"/>
      <c r="GV31" s="32"/>
      <c r="GW31" s="31"/>
      <c r="GX31" s="38"/>
      <c r="GY31" s="32"/>
      <c r="GZ31" s="31"/>
      <c r="HA31" s="38"/>
      <c r="HB31" s="32"/>
      <c r="HC31" s="31"/>
      <c r="HD31" s="38"/>
      <c r="HE31" s="32"/>
      <c r="HF31" s="31"/>
      <c r="HG31" s="38"/>
      <c r="HH31" s="32"/>
      <c r="HI31" s="31"/>
      <c r="HJ31" s="38"/>
      <c r="HK31" s="32"/>
      <c r="HL31" s="31"/>
      <c r="HM31" s="38"/>
      <c r="HN31" s="32"/>
      <c r="HO31" s="31"/>
      <c r="HP31" s="38"/>
      <c r="HQ31" s="32"/>
      <c r="HR31" s="31"/>
      <c r="HS31" s="38"/>
      <c r="HT31" s="32"/>
      <c r="HU31" s="31"/>
      <c r="HV31" s="38"/>
      <c r="HW31" s="32"/>
      <c r="HX31" s="31"/>
      <c r="HY31" s="38"/>
      <c r="HZ31" s="32"/>
      <c r="IA31" s="31"/>
      <c r="IB31" s="38"/>
      <c r="IC31" s="32"/>
      <c r="ID31" s="31"/>
      <c r="IE31" s="38"/>
      <c r="IF31" s="32"/>
      <c r="IG31" s="31"/>
      <c r="IH31" s="38"/>
      <c r="II31" s="32"/>
      <c r="IJ31" s="31"/>
      <c r="IK31" s="38"/>
      <c r="IL31" s="32"/>
      <c r="IM31" s="31"/>
      <c r="IN31" s="38"/>
      <c r="IO31" s="32"/>
      <c r="IP31" s="31"/>
      <c r="IQ31" s="38"/>
      <c r="IR31" s="32"/>
      <c r="IS31" s="31"/>
      <c r="IT31" s="38"/>
      <c r="IU31" s="32"/>
      <c r="IV31" s="31"/>
      <c r="IW31" s="38"/>
      <c r="IX31" s="32"/>
      <c r="IY31" s="31"/>
      <c r="IZ31" s="38"/>
      <c r="JA31" s="32"/>
      <c r="JB31" s="31"/>
      <c r="JC31" s="38"/>
      <c r="JD31" s="32"/>
      <c r="JE31" s="31"/>
      <c r="JF31" s="38"/>
      <c r="JG31" s="32"/>
      <c r="JH31" s="31"/>
      <c r="JI31" s="38"/>
      <c r="JJ31" s="32"/>
      <c r="JK31" s="31"/>
      <c r="JL31" s="38"/>
      <c r="JM31" s="32"/>
      <c r="JN31" s="31"/>
      <c r="JO31" s="38"/>
      <c r="JP31" s="32"/>
      <c r="JQ31" s="31"/>
      <c r="JR31" s="38"/>
      <c r="JS31" s="32"/>
      <c r="JT31" s="31"/>
      <c r="JU31" s="38"/>
      <c r="JV31" s="32"/>
      <c r="JW31" s="31"/>
      <c r="JX31" s="38"/>
      <c r="JY31" s="32"/>
      <c r="JZ31" s="31"/>
      <c r="KA31" s="38"/>
      <c r="KB31" s="32"/>
      <c r="KC31" s="31"/>
      <c r="KD31" s="38"/>
      <c r="KE31" s="32"/>
      <c r="KF31" s="31"/>
      <c r="KG31" s="38"/>
      <c r="KH31" s="32"/>
      <c r="KI31" s="31"/>
      <c r="KJ31" s="38"/>
      <c r="KK31" s="32"/>
      <c r="KL31" s="31"/>
      <c r="KM31" s="38"/>
      <c r="KN31" s="32"/>
      <c r="KO31" s="31"/>
      <c r="KP31" s="38"/>
      <c r="KQ31" s="32"/>
      <c r="KR31" s="31"/>
      <c r="KS31" s="38"/>
      <c r="KT31" s="32"/>
      <c r="KU31" s="31"/>
      <c r="KV31" s="38"/>
      <c r="KW31" s="32"/>
      <c r="KX31" s="31"/>
      <c r="KY31" s="38"/>
      <c r="KZ31" s="32"/>
      <c r="LA31" s="31"/>
      <c r="LB31" s="38"/>
      <c r="LC31" s="32"/>
      <c r="LD31" s="31"/>
      <c r="LE31" s="38"/>
      <c r="LF31" s="32"/>
      <c r="LG31" s="31"/>
      <c r="LH31" s="38"/>
      <c r="LI31" s="32"/>
      <c r="LJ31" s="31"/>
      <c r="LK31" s="38"/>
      <c r="LL31" s="32"/>
      <c r="LM31" s="31"/>
      <c r="LN31" s="38"/>
      <c r="LO31" s="32"/>
      <c r="LP31" s="31"/>
      <c r="LQ31" s="38"/>
      <c r="LR31" s="32"/>
      <c r="LS31" s="31"/>
      <c r="LT31" s="38"/>
      <c r="LU31" s="32"/>
      <c r="LV31" s="31"/>
      <c r="LW31" s="38"/>
      <c r="LX31" s="32"/>
      <c r="LY31" s="31"/>
      <c r="LZ31" s="38"/>
      <c r="MA31" s="32"/>
      <c r="MB31" s="31"/>
      <c r="MC31" s="38"/>
      <c r="MD31" s="32"/>
      <c r="ME31" s="31"/>
      <c r="MF31" s="38"/>
      <c r="MG31" s="32"/>
      <c r="MH31" s="31"/>
      <c r="MI31" s="38"/>
      <c r="MJ31" s="32"/>
      <c r="MK31" s="31"/>
      <c r="ML31" s="38"/>
      <c r="MM31" s="32"/>
      <c r="MN31" s="31"/>
      <c r="MO31" s="38"/>
      <c r="MP31" s="32"/>
      <c r="MQ31" s="31"/>
      <c r="MR31" s="38"/>
      <c r="MS31" s="32"/>
      <c r="MT31" s="31"/>
      <c r="MU31" s="38"/>
      <c r="MV31" s="32"/>
      <c r="MW31" s="31"/>
      <c r="MX31" s="38"/>
      <c r="MY31" s="32"/>
      <c r="MZ31" s="31"/>
      <c r="NA31" s="38"/>
      <c r="NB31" s="32"/>
      <c r="NC31" s="31"/>
      <c r="ND31" s="38"/>
      <c r="NE31" s="32"/>
      <c r="NF31" s="31"/>
      <c r="NG31" s="38"/>
      <c r="NH31" s="32"/>
      <c r="NI31" s="31"/>
      <c r="NJ31" s="38"/>
      <c r="NK31" s="32"/>
      <c r="NL31" s="31"/>
      <c r="NM31" s="38"/>
      <c r="NN31" s="32"/>
      <c r="NO31" s="31"/>
      <c r="NP31" s="38"/>
      <c r="NQ31" s="32"/>
      <c r="NR31" s="31"/>
      <c r="NS31" s="38"/>
      <c r="NT31" s="32"/>
      <c r="NU31" s="31"/>
      <c r="NV31" s="38"/>
      <c r="NW31" s="32"/>
      <c r="NX31" s="31"/>
      <c r="NY31" s="38"/>
      <c r="NZ31" s="32"/>
      <c r="OA31" s="31"/>
      <c r="OB31" s="38"/>
      <c r="OC31" s="32"/>
      <c r="OD31" s="31"/>
      <c r="OE31" s="38"/>
      <c r="OF31" s="32"/>
      <c r="OG31" s="31"/>
      <c r="OH31" s="38"/>
      <c r="OI31" s="32"/>
      <c r="OJ31" s="31"/>
      <c r="OK31" s="38"/>
      <c r="OL31" s="32"/>
      <c r="OM31" s="31"/>
      <c r="ON31" s="38"/>
      <c r="OO31" s="32"/>
      <c r="OP31" s="31"/>
      <c r="OQ31" s="38"/>
      <c r="OR31" s="32"/>
      <c r="OS31" s="31"/>
      <c r="OT31" s="38"/>
      <c r="OU31" s="32"/>
      <c r="OV31" s="31"/>
      <c r="OW31" s="38"/>
      <c r="OX31" s="32"/>
      <c r="OY31" s="31"/>
      <c r="OZ31" s="38"/>
      <c r="PA31" s="32"/>
      <c r="PB31" s="31"/>
      <c r="PC31" s="38"/>
      <c r="PD31" s="32"/>
      <c r="PE31" s="31"/>
      <c r="PF31" s="38"/>
      <c r="PG31" s="32"/>
      <c r="PH31" s="31"/>
      <c r="PI31" s="38"/>
      <c r="PJ31" s="32"/>
      <c r="PK31" s="31"/>
      <c r="PL31" s="38"/>
      <c r="PM31" s="32"/>
      <c r="PN31" s="31"/>
      <c r="PO31" s="38"/>
      <c r="PP31" s="32"/>
      <c r="PQ31" s="31"/>
      <c r="PR31" s="38"/>
      <c r="PS31" s="32"/>
      <c r="PT31" s="31"/>
      <c r="PU31" s="38"/>
      <c r="PV31" s="32"/>
      <c r="PW31" s="31"/>
      <c r="PX31" s="38"/>
      <c r="PY31" s="32"/>
      <c r="PZ31" s="31"/>
      <c r="QA31" s="38"/>
      <c r="QB31" s="32"/>
      <c r="QC31" s="31"/>
      <c r="QD31" s="38"/>
      <c r="QE31" s="32"/>
      <c r="QF31" s="31"/>
      <c r="QG31" s="38"/>
      <c r="QH31" s="32"/>
      <c r="QI31" s="31"/>
      <c r="QJ31" s="38"/>
      <c r="QK31" s="32"/>
      <c r="QL31" s="31"/>
      <c r="QM31" s="38"/>
      <c r="QN31" s="32"/>
      <c r="QO31" s="31"/>
      <c r="QP31" s="38"/>
      <c r="QQ31" s="32"/>
      <c r="QR31" s="31"/>
      <c r="QS31" s="38"/>
      <c r="QT31" s="32"/>
      <c r="QU31" s="31"/>
      <c r="QV31" s="38"/>
      <c r="QW31" s="32"/>
      <c r="QX31" s="31"/>
      <c r="QY31" s="38"/>
      <c r="QZ31" s="32"/>
      <c r="RA31" s="31"/>
      <c r="RB31" s="38"/>
      <c r="RC31" s="32"/>
      <c r="RD31" s="31"/>
      <c r="RE31" s="38"/>
      <c r="RF31" s="32"/>
      <c r="RG31" s="31"/>
      <c r="RH31" s="38"/>
      <c r="RI31" s="32"/>
      <c r="RJ31" s="31"/>
      <c r="RK31" s="38"/>
      <c r="RL31" s="32"/>
      <c r="RM31" s="31"/>
      <c r="RN31" s="38"/>
      <c r="RO31" s="32"/>
      <c r="RP31" s="31"/>
      <c r="RQ31" s="38"/>
      <c r="RR31" s="32"/>
      <c r="RS31" s="31"/>
      <c r="RT31" s="38"/>
      <c r="RU31" s="32"/>
      <c r="RV31" s="31"/>
      <c r="RW31" s="38"/>
      <c r="RX31" s="32"/>
      <c r="RY31" s="31"/>
      <c r="RZ31" s="38"/>
      <c r="SA31" s="32"/>
      <c r="SB31" s="31"/>
      <c r="SC31" s="38"/>
      <c r="SD31" s="32"/>
      <c r="SE31" s="31"/>
      <c r="SF31" s="38"/>
      <c r="SG31" s="32"/>
      <c r="SH31" s="31"/>
      <c r="SI31" s="38"/>
      <c r="SJ31" s="32"/>
      <c r="SK31" s="31"/>
      <c r="SL31" s="38"/>
      <c r="SM31" s="32"/>
      <c r="SN31" s="31"/>
      <c r="SO31" s="38"/>
      <c r="SP31" s="32"/>
      <c r="SQ31" s="31"/>
      <c r="SR31" s="38"/>
      <c r="SS31" s="32"/>
      <c r="ST31" s="31"/>
      <c r="SU31" s="38"/>
      <c r="SV31" s="32"/>
      <c r="SW31" s="31"/>
      <c r="SX31" s="38"/>
      <c r="SY31" s="32"/>
      <c r="SZ31" s="31"/>
      <c r="TA31" s="38"/>
      <c r="TB31" s="32"/>
      <c r="TC31" s="31"/>
      <c r="TD31" s="38"/>
      <c r="TE31" s="32"/>
      <c r="TF31" s="31"/>
      <c r="TG31" s="38"/>
      <c r="TH31" s="32"/>
      <c r="TI31" s="31"/>
      <c r="TJ31" s="38"/>
      <c r="TK31" s="32"/>
      <c r="TL31" s="31"/>
      <c r="TM31" s="38"/>
      <c r="TN31" s="32"/>
      <c r="TO31" s="31"/>
      <c r="TP31" s="38"/>
      <c r="TQ31" s="32"/>
      <c r="TR31" s="31"/>
      <c r="TS31" s="38"/>
      <c r="TT31" s="32"/>
      <c r="TU31" s="31"/>
      <c r="TV31" s="38"/>
      <c r="TW31" s="32"/>
      <c r="TX31" s="31"/>
      <c r="TY31" s="38"/>
      <c r="TZ31" s="32"/>
      <c r="UA31" s="31"/>
      <c r="UB31" s="38"/>
      <c r="UC31" s="32"/>
      <c r="UD31" s="31"/>
      <c r="UE31" s="38"/>
      <c r="UF31" s="32"/>
      <c r="UG31" s="31"/>
      <c r="UH31" s="38"/>
      <c r="UI31" s="32"/>
      <c r="UJ31" s="31"/>
      <c r="UK31" s="38"/>
      <c r="UL31" s="32"/>
      <c r="UM31" s="31"/>
      <c r="UN31" s="38"/>
      <c r="UO31" s="32"/>
      <c r="UP31" s="31"/>
      <c r="UQ31" s="38"/>
      <c r="UR31" s="32"/>
      <c r="US31" s="31"/>
      <c r="UT31" s="38"/>
      <c r="UU31" s="32"/>
      <c r="UV31" s="31"/>
      <c r="UW31" s="38"/>
      <c r="UX31" s="32"/>
      <c r="UY31" s="31"/>
      <c r="UZ31" s="38"/>
      <c r="VA31" s="32"/>
      <c r="VB31" s="31"/>
      <c r="VC31" s="38"/>
      <c r="VD31" s="32"/>
      <c r="VE31" s="31"/>
      <c r="VF31" s="38"/>
      <c r="VG31" s="32"/>
      <c r="VH31" s="31"/>
      <c r="VI31" s="38"/>
      <c r="VJ31" s="32"/>
      <c r="VK31" s="31"/>
      <c r="VL31" s="38"/>
      <c r="VM31" s="32"/>
      <c r="VN31" s="31"/>
      <c r="VO31" s="38"/>
      <c r="VP31" s="32"/>
      <c r="VQ31" s="31"/>
      <c r="VR31" s="38"/>
      <c r="VS31" s="32"/>
      <c r="VT31" s="31"/>
      <c r="VU31" s="38"/>
      <c r="VV31" s="32"/>
      <c r="VW31" s="31"/>
      <c r="VX31" s="38"/>
      <c r="VY31" s="32"/>
      <c r="VZ31" s="31"/>
      <c r="WA31" s="38"/>
      <c r="WB31" s="32"/>
      <c r="WC31" s="31"/>
      <c r="WD31" s="38"/>
      <c r="WE31" s="32"/>
      <c r="WF31" s="31"/>
      <c r="WG31" s="38"/>
      <c r="WH31" s="32"/>
      <c r="WI31" s="31"/>
      <c r="WJ31" s="38"/>
      <c r="WK31" s="32"/>
      <c r="WL31" s="31"/>
      <c r="WM31" s="38"/>
      <c r="WN31" s="32"/>
      <c r="WO31" s="31"/>
      <c r="WP31" s="38"/>
      <c r="WQ31" s="32"/>
      <c r="WR31" s="31"/>
      <c r="WS31" s="38"/>
      <c r="WT31" s="32"/>
      <c r="WU31" s="31"/>
      <c r="WV31" s="38"/>
      <c r="WW31" s="32"/>
      <c r="WX31" s="31"/>
      <c r="WY31" s="38"/>
      <c r="WZ31" s="32"/>
      <c r="XA31" s="31"/>
      <c r="XB31" s="38"/>
      <c r="XC31" s="32"/>
      <c r="XD31" s="31"/>
      <c r="XE31" s="38"/>
      <c r="XF31" s="32"/>
      <c r="XG31" s="31"/>
      <c r="XH31" s="38"/>
      <c r="XI31" s="32"/>
      <c r="XJ31" s="31"/>
      <c r="XK31" s="38"/>
      <c r="XL31" s="32"/>
      <c r="XM31" s="31"/>
      <c r="XN31" s="38"/>
      <c r="XO31" s="32"/>
      <c r="XP31" s="31"/>
      <c r="XQ31" s="38"/>
      <c r="XR31" s="32"/>
      <c r="XS31" s="31"/>
      <c r="XT31" s="38"/>
      <c r="XU31" s="32"/>
      <c r="XV31" s="31"/>
      <c r="XW31" s="38"/>
      <c r="XX31" s="32"/>
      <c r="XY31" s="31"/>
      <c r="XZ31" s="38"/>
      <c r="YA31" s="32"/>
      <c r="YB31" s="31"/>
      <c r="YC31" s="38"/>
      <c r="YD31" s="32"/>
      <c r="YE31" s="31"/>
      <c r="YF31" s="38"/>
      <c r="YG31" s="32"/>
      <c r="YH31" s="31"/>
      <c r="YI31" s="38"/>
      <c r="YJ31" s="32"/>
      <c r="YK31" s="31"/>
      <c r="YL31" s="38"/>
      <c r="YM31" s="32"/>
      <c r="YN31" s="31"/>
      <c r="YO31" s="38"/>
      <c r="YP31" s="32"/>
      <c r="YQ31" s="31"/>
      <c r="YR31" s="38"/>
      <c r="YS31" s="32"/>
      <c r="YT31" s="31"/>
      <c r="YU31" s="38"/>
      <c r="YV31" s="32"/>
      <c r="YW31" s="31"/>
      <c r="YX31" s="38"/>
      <c r="YY31" s="32"/>
      <c r="YZ31" s="31"/>
      <c r="ZA31" s="38"/>
      <c r="ZB31" s="32"/>
      <c r="ZC31" s="31"/>
      <c r="ZD31" s="38"/>
      <c r="ZE31" s="32"/>
      <c r="ZF31" s="31"/>
      <c r="ZG31" s="38"/>
      <c r="ZH31" s="32"/>
      <c r="ZI31" s="31"/>
      <c r="ZJ31" s="38"/>
      <c r="ZK31" s="32"/>
      <c r="ZL31" s="31"/>
      <c r="ZM31" s="38"/>
      <c r="ZN31" s="32"/>
      <c r="ZO31" s="31"/>
      <c r="ZP31" s="38"/>
      <c r="ZQ31" s="32"/>
      <c r="ZR31" s="31"/>
      <c r="ZS31" s="38"/>
      <c r="ZT31" s="32"/>
      <c r="ZU31" s="31"/>
      <c r="ZV31" s="38"/>
      <c r="ZW31" s="32"/>
      <c r="ZX31" s="31"/>
      <c r="ZY31" s="38"/>
      <c r="ZZ31" s="32"/>
      <c r="AAA31" s="31"/>
      <c r="AAB31" s="38"/>
      <c r="AAC31" s="32"/>
      <c r="AAD31" s="31"/>
      <c r="AAE31" s="38"/>
      <c r="AAF31" s="32"/>
      <c r="AAG31" s="31"/>
      <c r="AAH31" s="38"/>
      <c r="AAI31" s="32"/>
      <c r="AAJ31" s="31"/>
      <c r="AAK31" s="38"/>
      <c r="AAL31" s="32"/>
      <c r="AAM31" s="31"/>
      <c r="AAN31" s="38"/>
      <c r="AAO31" s="32"/>
      <c r="AAP31" s="31"/>
      <c r="AAQ31" s="38"/>
      <c r="AAR31" s="32"/>
      <c r="AAS31" s="31"/>
      <c r="AAT31" s="38"/>
      <c r="AAU31" s="32"/>
      <c r="AAV31" s="31"/>
      <c r="AAW31" s="38"/>
      <c r="AAX31" s="32"/>
      <c r="AAY31" s="31"/>
      <c r="AAZ31" s="38"/>
      <c r="ABA31" s="32"/>
      <c r="ABB31" s="31"/>
      <c r="ABC31" s="38"/>
      <c r="ABD31" s="32"/>
      <c r="ABE31" s="31"/>
      <c r="ABF31" s="38"/>
      <c r="ABG31" s="32"/>
      <c r="ABH31" s="31"/>
      <c r="ABI31" s="38"/>
      <c r="ABJ31" s="32"/>
      <c r="ABK31" s="31"/>
      <c r="ABL31" s="38"/>
      <c r="ABM31" s="32"/>
      <c r="ABN31" s="31"/>
      <c r="ABO31" s="38"/>
      <c r="ABP31" s="32"/>
      <c r="ABQ31" s="31"/>
      <c r="ABR31" s="38"/>
      <c r="ABS31" s="32"/>
      <c r="ABT31" s="31"/>
      <c r="ABU31" s="38"/>
      <c r="ABV31" s="32"/>
      <c r="ABW31" s="31"/>
      <c r="ABX31" s="38"/>
      <c r="ABY31" s="32"/>
      <c r="ABZ31" s="31"/>
      <c r="ACA31" s="38"/>
      <c r="ACB31" s="32"/>
      <c r="ACC31" s="31"/>
      <c r="ACD31" s="38"/>
      <c r="ACE31" s="32"/>
      <c r="ACF31" s="31"/>
      <c r="ACG31" s="38"/>
      <c r="ACH31" s="32"/>
      <c r="ACI31" s="31"/>
      <c r="ACJ31" s="38"/>
      <c r="ACK31" s="32"/>
    </row>
    <row r="32" spans="1:765" ht="15" customHeight="1" thickBot="1" x14ac:dyDescent="0.3">
      <c r="A32" s="43"/>
      <c r="B32" s="86"/>
      <c r="C32" s="86"/>
      <c r="D32" s="86"/>
      <c r="E32" s="121"/>
      <c r="F32" s="121"/>
      <c r="G32" s="121"/>
      <c r="H32" s="6"/>
      <c r="I32" s="6"/>
      <c r="J32" s="15">
        <f t="shared" si="36"/>
        <v>45320</v>
      </c>
      <c r="K32" s="30" t="str">
        <f ca="1">IFERROR(OFFSET(Bdd!$AB$3,MOD(J32+1,14),$F$26),"")</f>
        <v>M</v>
      </c>
      <c r="L32" s="29"/>
      <c r="M32" s="16">
        <f t="shared" ref="M32" si="49">IF(MONTH(M31+1)&lt;&gt;MONTH(M31),"",M31+1)</f>
        <v>45351</v>
      </c>
      <c r="N32" s="17" t="str">
        <f ca="1">IFERROR(OFFSET(Bdd!$AB$3,MOD(M32+1,14),$F$26),"")</f>
        <v>M</v>
      </c>
      <c r="O32" s="24"/>
      <c r="P32" s="13">
        <f t="shared" si="13"/>
        <v>45380</v>
      </c>
      <c r="Q32" s="30" t="str">
        <f ca="1">IFERROR(OFFSET(Bdd!$AB$3,MOD(P32+1,14),$F$26),"")</f>
        <v>M</v>
      </c>
      <c r="R32" s="29"/>
      <c r="S32" s="13">
        <f t="shared" si="14"/>
        <v>45411</v>
      </c>
      <c r="T32" s="30" t="str">
        <f ca="1">IFERROR(OFFSET(Bdd!$AB$3,MOD(S32+1,14),$F$26),"")</f>
        <v>AM</v>
      </c>
      <c r="U32" s="29"/>
      <c r="V32" s="13">
        <f t="shared" si="34"/>
        <v>45441</v>
      </c>
      <c r="W32" s="30" t="str">
        <f ca="1">IFERROR(OFFSET(Bdd!$AB$3,MOD(V32+1,14),$F$26),"")</f>
        <v>AM</v>
      </c>
      <c r="X32" s="29"/>
      <c r="Y32" s="13">
        <f t="shared" si="15"/>
        <v>45472</v>
      </c>
      <c r="Z32" s="30">
        <f ca="1">IFERROR(OFFSET(Bdd!$AB$3,MOD(Y32+1,14),$F$26),"")</f>
        <v>0</v>
      </c>
      <c r="AA32" s="29"/>
      <c r="AB32" s="13">
        <f t="shared" si="16"/>
        <v>45502</v>
      </c>
      <c r="AC32" s="30" t="str">
        <f ca="1">IFERROR(OFFSET(Bdd!$AB$3,MOD(AB32+1,14),$F$26),"")</f>
        <v>M</v>
      </c>
      <c r="AD32" s="29"/>
      <c r="AE32" s="13">
        <f t="shared" si="17"/>
        <v>45533</v>
      </c>
      <c r="AF32" s="30" t="str">
        <f ca="1">IFERROR(OFFSET(Bdd!$AB$3,MOD(AE32+1,14),$F$26),"")</f>
        <v>M</v>
      </c>
      <c r="AG32" s="29">
        <v>0</v>
      </c>
      <c r="AH32" s="13">
        <f t="shared" si="18"/>
        <v>45564</v>
      </c>
      <c r="AI32" s="30">
        <f ca="1">IFERROR(OFFSET(Bdd!$AB$3,MOD(AH32+1,14),$F$26),"")</f>
        <v>0</v>
      </c>
      <c r="AJ32" s="29">
        <v>0</v>
      </c>
      <c r="AK32" s="13">
        <f t="shared" si="19"/>
        <v>45594</v>
      </c>
      <c r="AL32" s="30" t="str">
        <f ca="1">IFERROR(OFFSET(Bdd!$AB$3,MOD(AK32+1,14),$F$26),"")</f>
        <v>AM</v>
      </c>
      <c r="AM32" s="29">
        <v>0</v>
      </c>
      <c r="AN32" s="13">
        <f t="shared" si="20"/>
        <v>45625</v>
      </c>
      <c r="AO32" s="30" t="str">
        <f ca="1">IFERROR(OFFSET(Bdd!$AB$3,MOD(AN32+1,14),$F$26),"")</f>
        <v>AM</v>
      </c>
      <c r="AP32" s="29">
        <v>0</v>
      </c>
      <c r="AQ32" s="13">
        <f t="shared" si="21"/>
        <v>45655</v>
      </c>
      <c r="AR32" s="30">
        <f ca="1">IFERROR(OFFSET(Bdd!$AB$3,MOD(AQ32+1,14),$F$26),"")</f>
        <v>0</v>
      </c>
      <c r="AS32" s="14">
        <v>0</v>
      </c>
      <c r="AT32" s="13">
        <f t="shared" si="37"/>
        <v>45686</v>
      </c>
      <c r="AU32" s="30" t="str">
        <f ca="1">IFERROR(OFFSET(Bdd!$AB$3,MOD(AT32+1,14),$F$26),"")</f>
        <v>M</v>
      </c>
      <c r="AV32" s="29">
        <v>0</v>
      </c>
      <c r="AW32" s="16" t="str">
        <f t="shared" ref="AW32" si="50">IF(MONTH(AW31+1)&lt;&gt;MONTH(AW31),"",AW31+1)</f>
        <v/>
      </c>
      <c r="AX32" s="17" t="str">
        <f ca="1">IFERROR(OFFSET(Bdd!$AB$3,MOD(AW32+1,14),$F$26),"")</f>
        <v/>
      </c>
      <c r="AY32" s="24"/>
      <c r="AZ32" s="13">
        <f t="shared" si="38"/>
        <v>45745</v>
      </c>
      <c r="BA32" s="30">
        <f ca="1">IFERROR(OFFSET(Bdd!$AB$3,MOD(AZ32+1,14),$F$26),"")</f>
        <v>0</v>
      </c>
      <c r="BB32" s="29">
        <v>0</v>
      </c>
      <c r="BC32" s="13">
        <f t="shared" si="39"/>
        <v>45776</v>
      </c>
      <c r="BD32" s="30" t="str">
        <f ca="1">IFERROR(OFFSET(Bdd!$AB$3,MOD(BC32+1,14),$F$26),"")</f>
        <v>AM</v>
      </c>
      <c r="BE32" s="29">
        <v>0</v>
      </c>
      <c r="BF32" s="13">
        <f t="shared" si="40"/>
        <v>45806</v>
      </c>
      <c r="BG32" s="30" t="str">
        <f ca="1">IFERROR(OFFSET(Bdd!$AB$3,MOD(BF32+1,14),$F$26),"")</f>
        <v>AM</v>
      </c>
      <c r="BH32" s="29">
        <v>0</v>
      </c>
      <c r="BI32" s="13">
        <f t="shared" si="41"/>
        <v>45837</v>
      </c>
      <c r="BJ32" s="30">
        <f ca="1">IFERROR(OFFSET(Bdd!$AB$3,MOD(BI32+1,14),$F$26),"")</f>
        <v>0</v>
      </c>
      <c r="BK32" s="29">
        <v>0</v>
      </c>
      <c r="BL32" s="13">
        <f t="shared" si="42"/>
        <v>45867</v>
      </c>
      <c r="BM32" s="30" t="str">
        <f ca="1">IFERROR(OFFSET(Bdd!$AB$3,MOD(BL32+1,14),$F$26),"")</f>
        <v>M</v>
      </c>
      <c r="BN32" s="29">
        <v>0</v>
      </c>
      <c r="BO32" s="13">
        <f t="shared" si="43"/>
        <v>45898</v>
      </c>
      <c r="BP32" s="30" t="str">
        <f ca="1">IFERROR(OFFSET(Bdd!$AB$3,MOD(BO32+1,14),$F$26),"")</f>
        <v>M</v>
      </c>
      <c r="BQ32" s="29">
        <v>0</v>
      </c>
      <c r="BR32" s="13">
        <f t="shared" si="44"/>
        <v>45929</v>
      </c>
      <c r="BS32" s="30" t="str">
        <f ca="1">IFERROR(OFFSET(Bdd!$AB$3,MOD(BR32+1,14),$F$26),"")</f>
        <v>AM</v>
      </c>
      <c r="BT32" s="29">
        <v>0</v>
      </c>
      <c r="BU32" s="13">
        <f t="shared" si="45"/>
        <v>45959</v>
      </c>
      <c r="BV32" s="30" t="str">
        <f ca="1">IFERROR(OFFSET(Bdd!$AB$3,MOD(BU32+1,14),$F$26),"")</f>
        <v>AM</v>
      </c>
      <c r="BW32" s="29">
        <v>0</v>
      </c>
      <c r="BX32" s="13">
        <f t="shared" si="46"/>
        <v>45990</v>
      </c>
      <c r="BY32" s="30">
        <f ca="1">IFERROR(OFFSET(Bdd!$AB$3,MOD(BX32+1,14),$F$26),"")</f>
        <v>0</v>
      </c>
      <c r="BZ32" s="29">
        <v>0</v>
      </c>
      <c r="CA32" s="13">
        <f t="shared" si="47"/>
        <v>46020</v>
      </c>
      <c r="CB32" s="30" t="str">
        <f ca="1">IFERROR(OFFSET(Bdd!$AB$3,MOD(CA32+1,14),$F$26),"")</f>
        <v>M</v>
      </c>
      <c r="CC32" s="14">
        <v>0</v>
      </c>
      <c r="CD32" s="31"/>
      <c r="CE32" s="38"/>
      <c r="CF32" s="32"/>
      <c r="CG32" s="31"/>
      <c r="CH32" s="38"/>
      <c r="CI32" s="32"/>
      <c r="CJ32" s="31"/>
      <c r="CK32" s="38"/>
      <c r="CL32" s="32"/>
      <c r="CM32" s="31"/>
      <c r="CN32" s="38"/>
      <c r="CO32" s="32"/>
      <c r="CP32" s="31"/>
      <c r="CQ32" s="38"/>
      <c r="CR32" s="32"/>
      <c r="CS32" s="31"/>
      <c r="CT32" s="38"/>
      <c r="CU32" s="32"/>
      <c r="CV32" s="31"/>
      <c r="CW32" s="38"/>
      <c r="CX32" s="32"/>
      <c r="CY32" s="31"/>
      <c r="CZ32" s="38"/>
      <c r="DA32" s="32"/>
      <c r="DB32" s="31"/>
      <c r="DC32" s="38"/>
      <c r="DD32" s="32"/>
      <c r="DE32" s="31"/>
      <c r="DF32" s="38"/>
      <c r="DG32" s="32"/>
      <c r="DH32" s="31"/>
      <c r="DI32" s="38"/>
      <c r="DJ32" s="32"/>
      <c r="DK32" s="31"/>
      <c r="DL32" s="38"/>
      <c r="DM32" s="32"/>
      <c r="DN32" s="31"/>
      <c r="DO32" s="38"/>
      <c r="DP32" s="32"/>
      <c r="DQ32" s="31"/>
      <c r="DR32" s="38"/>
      <c r="DS32" s="32"/>
      <c r="DT32" s="31"/>
      <c r="DU32" s="38"/>
      <c r="DV32" s="32"/>
      <c r="DW32" s="31"/>
      <c r="DX32" s="38"/>
      <c r="DY32" s="32"/>
      <c r="DZ32" s="31"/>
      <c r="EA32" s="38"/>
      <c r="EB32" s="32"/>
      <c r="EC32" s="31"/>
      <c r="ED32" s="38"/>
      <c r="EE32" s="32"/>
      <c r="EF32" s="31"/>
      <c r="EG32" s="38"/>
      <c r="EH32" s="32"/>
      <c r="EI32" s="31"/>
      <c r="EJ32" s="38"/>
      <c r="EK32" s="32"/>
      <c r="EL32" s="31"/>
      <c r="EM32" s="38"/>
      <c r="EN32" s="32"/>
      <c r="EO32" s="31"/>
      <c r="EP32" s="38"/>
      <c r="EQ32" s="32"/>
      <c r="ER32" s="31"/>
      <c r="ES32" s="38"/>
      <c r="ET32" s="32"/>
      <c r="EU32" s="31"/>
      <c r="EV32" s="38"/>
      <c r="EW32" s="32"/>
      <c r="EX32" s="31"/>
      <c r="EY32" s="38"/>
      <c r="EZ32" s="32"/>
      <c r="FA32" s="31"/>
      <c r="FB32" s="38"/>
      <c r="FC32" s="32"/>
      <c r="FD32" s="31"/>
      <c r="FE32" s="38"/>
      <c r="FF32" s="32"/>
      <c r="FG32" s="31"/>
      <c r="FH32" s="38"/>
      <c r="FI32" s="32"/>
      <c r="FJ32" s="31"/>
      <c r="FK32" s="38"/>
      <c r="FL32" s="32"/>
      <c r="FM32" s="31"/>
      <c r="FN32" s="38"/>
      <c r="FO32" s="32"/>
      <c r="FP32" s="31"/>
      <c r="FQ32" s="38"/>
      <c r="FR32" s="32"/>
      <c r="FS32" s="31"/>
      <c r="FT32" s="38"/>
      <c r="FU32" s="32"/>
      <c r="FV32" s="31"/>
      <c r="FW32" s="38"/>
      <c r="FX32" s="32"/>
      <c r="FY32" s="31"/>
      <c r="FZ32" s="38"/>
      <c r="GA32" s="32"/>
      <c r="GB32" s="31"/>
      <c r="GC32" s="38"/>
      <c r="GD32" s="32"/>
      <c r="GE32" s="31"/>
      <c r="GF32" s="38"/>
      <c r="GG32" s="32"/>
      <c r="GH32" s="31"/>
      <c r="GI32" s="38"/>
      <c r="GJ32" s="32"/>
      <c r="GK32" s="31"/>
      <c r="GL32" s="38"/>
      <c r="GM32" s="32"/>
      <c r="GN32" s="31"/>
      <c r="GO32" s="38"/>
      <c r="GP32" s="32"/>
      <c r="GQ32" s="31"/>
      <c r="GR32" s="38"/>
      <c r="GS32" s="32"/>
      <c r="GT32" s="31"/>
      <c r="GU32" s="38"/>
      <c r="GV32" s="32"/>
      <c r="GW32" s="31"/>
      <c r="GX32" s="38"/>
      <c r="GY32" s="32"/>
      <c r="GZ32" s="31"/>
      <c r="HA32" s="38"/>
      <c r="HB32" s="32"/>
      <c r="HC32" s="31"/>
      <c r="HD32" s="38"/>
      <c r="HE32" s="32"/>
      <c r="HF32" s="31"/>
      <c r="HG32" s="38"/>
      <c r="HH32" s="32"/>
      <c r="HI32" s="31"/>
      <c r="HJ32" s="38"/>
      <c r="HK32" s="32"/>
      <c r="HL32" s="31"/>
      <c r="HM32" s="38"/>
      <c r="HN32" s="32"/>
      <c r="HO32" s="31"/>
      <c r="HP32" s="38"/>
      <c r="HQ32" s="32"/>
      <c r="HR32" s="31"/>
      <c r="HS32" s="38"/>
      <c r="HT32" s="32"/>
      <c r="HU32" s="31"/>
      <c r="HV32" s="38"/>
      <c r="HW32" s="32"/>
      <c r="HX32" s="31"/>
      <c r="HY32" s="38"/>
      <c r="HZ32" s="32"/>
      <c r="IA32" s="31"/>
      <c r="IB32" s="38"/>
      <c r="IC32" s="32"/>
      <c r="ID32" s="31"/>
      <c r="IE32" s="38"/>
      <c r="IF32" s="32"/>
      <c r="IG32" s="31"/>
      <c r="IH32" s="38"/>
      <c r="II32" s="32"/>
      <c r="IJ32" s="31"/>
      <c r="IK32" s="38"/>
      <c r="IL32" s="32"/>
      <c r="IM32" s="31"/>
      <c r="IN32" s="38"/>
      <c r="IO32" s="32"/>
      <c r="IP32" s="31"/>
      <c r="IQ32" s="38"/>
      <c r="IR32" s="32"/>
      <c r="IS32" s="31"/>
      <c r="IT32" s="38"/>
      <c r="IU32" s="32"/>
      <c r="IV32" s="31"/>
      <c r="IW32" s="38"/>
      <c r="IX32" s="32"/>
      <c r="IY32" s="31"/>
      <c r="IZ32" s="38"/>
      <c r="JA32" s="32"/>
      <c r="JB32" s="31"/>
      <c r="JC32" s="38"/>
      <c r="JD32" s="32"/>
      <c r="JE32" s="31"/>
      <c r="JF32" s="38"/>
      <c r="JG32" s="32"/>
      <c r="JH32" s="31"/>
      <c r="JI32" s="38"/>
      <c r="JJ32" s="32"/>
      <c r="JK32" s="31"/>
      <c r="JL32" s="38"/>
      <c r="JM32" s="32"/>
      <c r="JN32" s="31"/>
      <c r="JO32" s="38"/>
      <c r="JP32" s="32"/>
      <c r="JQ32" s="31"/>
      <c r="JR32" s="38"/>
      <c r="JS32" s="32"/>
      <c r="JT32" s="31"/>
      <c r="JU32" s="38"/>
      <c r="JV32" s="32"/>
      <c r="JW32" s="31"/>
      <c r="JX32" s="38"/>
      <c r="JY32" s="32"/>
      <c r="JZ32" s="31"/>
      <c r="KA32" s="38"/>
      <c r="KB32" s="32"/>
      <c r="KC32" s="31"/>
      <c r="KD32" s="38"/>
      <c r="KE32" s="32"/>
      <c r="KF32" s="31"/>
      <c r="KG32" s="38"/>
      <c r="KH32" s="32"/>
      <c r="KI32" s="31"/>
      <c r="KJ32" s="38"/>
      <c r="KK32" s="32"/>
      <c r="KL32" s="31"/>
      <c r="KM32" s="38"/>
      <c r="KN32" s="32"/>
      <c r="KO32" s="31"/>
      <c r="KP32" s="38"/>
      <c r="KQ32" s="32"/>
      <c r="KR32" s="31"/>
      <c r="KS32" s="38"/>
      <c r="KT32" s="32"/>
      <c r="KU32" s="31"/>
      <c r="KV32" s="38"/>
      <c r="KW32" s="32"/>
      <c r="KX32" s="31"/>
      <c r="KY32" s="38"/>
      <c r="KZ32" s="32"/>
      <c r="LA32" s="31"/>
      <c r="LB32" s="38"/>
      <c r="LC32" s="32"/>
      <c r="LD32" s="31"/>
      <c r="LE32" s="38"/>
      <c r="LF32" s="32"/>
      <c r="LG32" s="31"/>
      <c r="LH32" s="38"/>
      <c r="LI32" s="32"/>
      <c r="LJ32" s="31"/>
      <c r="LK32" s="38"/>
      <c r="LL32" s="32"/>
      <c r="LM32" s="31"/>
      <c r="LN32" s="38"/>
      <c r="LO32" s="32"/>
      <c r="LP32" s="31"/>
      <c r="LQ32" s="38"/>
      <c r="LR32" s="32"/>
      <c r="LS32" s="31"/>
      <c r="LT32" s="38"/>
      <c r="LU32" s="32"/>
      <c r="LV32" s="31"/>
      <c r="LW32" s="38"/>
      <c r="LX32" s="32"/>
      <c r="LY32" s="31"/>
      <c r="LZ32" s="38"/>
      <c r="MA32" s="32"/>
      <c r="MB32" s="31"/>
      <c r="MC32" s="38"/>
      <c r="MD32" s="32"/>
      <c r="ME32" s="31"/>
      <c r="MF32" s="38"/>
      <c r="MG32" s="32"/>
      <c r="MH32" s="31"/>
      <c r="MI32" s="38"/>
      <c r="MJ32" s="32"/>
      <c r="MK32" s="31"/>
      <c r="ML32" s="38"/>
      <c r="MM32" s="32"/>
      <c r="MN32" s="31"/>
      <c r="MO32" s="38"/>
      <c r="MP32" s="32"/>
      <c r="MQ32" s="31"/>
      <c r="MR32" s="38"/>
      <c r="MS32" s="32"/>
      <c r="MT32" s="31"/>
      <c r="MU32" s="38"/>
      <c r="MV32" s="32"/>
      <c r="MW32" s="31"/>
      <c r="MX32" s="38"/>
      <c r="MY32" s="32"/>
      <c r="MZ32" s="31"/>
      <c r="NA32" s="38"/>
      <c r="NB32" s="32"/>
      <c r="NC32" s="31"/>
      <c r="ND32" s="38"/>
      <c r="NE32" s="32"/>
      <c r="NF32" s="31"/>
      <c r="NG32" s="38"/>
      <c r="NH32" s="32"/>
      <c r="NI32" s="31"/>
      <c r="NJ32" s="38"/>
      <c r="NK32" s="32"/>
      <c r="NL32" s="31"/>
      <c r="NM32" s="38"/>
      <c r="NN32" s="32"/>
      <c r="NO32" s="31"/>
      <c r="NP32" s="38"/>
      <c r="NQ32" s="32"/>
      <c r="NR32" s="31"/>
      <c r="NS32" s="38"/>
      <c r="NT32" s="32"/>
      <c r="NU32" s="31"/>
      <c r="NV32" s="38"/>
      <c r="NW32" s="32"/>
      <c r="NX32" s="31"/>
      <c r="NY32" s="38"/>
      <c r="NZ32" s="32"/>
      <c r="OA32" s="31"/>
      <c r="OB32" s="38"/>
      <c r="OC32" s="32"/>
      <c r="OD32" s="31"/>
      <c r="OE32" s="38"/>
      <c r="OF32" s="32"/>
      <c r="OG32" s="31"/>
      <c r="OH32" s="38"/>
      <c r="OI32" s="32"/>
      <c r="OJ32" s="31"/>
      <c r="OK32" s="38"/>
      <c r="OL32" s="32"/>
      <c r="OM32" s="31"/>
      <c r="ON32" s="38"/>
      <c r="OO32" s="32"/>
      <c r="OP32" s="31"/>
      <c r="OQ32" s="38"/>
      <c r="OR32" s="32"/>
      <c r="OS32" s="31"/>
      <c r="OT32" s="38"/>
      <c r="OU32" s="32"/>
      <c r="OV32" s="31"/>
      <c r="OW32" s="38"/>
      <c r="OX32" s="32"/>
      <c r="OY32" s="31"/>
      <c r="OZ32" s="38"/>
      <c r="PA32" s="32"/>
      <c r="PB32" s="31"/>
      <c r="PC32" s="38"/>
      <c r="PD32" s="32"/>
      <c r="PE32" s="31"/>
      <c r="PF32" s="38"/>
      <c r="PG32" s="32"/>
      <c r="PH32" s="31"/>
      <c r="PI32" s="38"/>
      <c r="PJ32" s="32"/>
      <c r="PK32" s="31"/>
      <c r="PL32" s="38"/>
      <c r="PM32" s="32"/>
      <c r="PN32" s="31"/>
      <c r="PO32" s="38"/>
      <c r="PP32" s="32"/>
      <c r="PQ32" s="31"/>
      <c r="PR32" s="38"/>
      <c r="PS32" s="32"/>
      <c r="PT32" s="31"/>
      <c r="PU32" s="38"/>
      <c r="PV32" s="32"/>
      <c r="PW32" s="31"/>
      <c r="PX32" s="38"/>
      <c r="PY32" s="32"/>
      <c r="PZ32" s="31"/>
      <c r="QA32" s="38"/>
      <c r="QB32" s="32"/>
      <c r="QC32" s="31"/>
      <c r="QD32" s="38"/>
      <c r="QE32" s="32"/>
      <c r="QF32" s="31"/>
      <c r="QG32" s="38"/>
      <c r="QH32" s="32"/>
      <c r="QI32" s="31"/>
      <c r="QJ32" s="38"/>
      <c r="QK32" s="32"/>
      <c r="QL32" s="31"/>
      <c r="QM32" s="38"/>
      <c r="QN32" s="32"/>
      <c r="QO32" s="31"/>
      <c r="QP32" s="38"/>
      <c r="QQ32" s="32"/>
      <c r="QR32" s="31"/>
      <c r="QS32" s="38"/>
      <c r="QT32" s="32"/>
      <c r="QU32" s="31"/>
      <c r="QV32" s="38"/>
      <c r="QW32" s="32"/>
      <c r="QX32" s="31"/>
      <c r="QY32" s="38"/>
      <c r="QZ32" s="32"/>
      <c r="RA32" s="31"/>
      <c r="RB32" s="38"/>
      <c r="RC32" s="32"/>
      <c r="RD32" s="31"/>
      <c r="RE32" s="38"/>
      <c r="RF32" s="32"/>
      <c r="RG32" s="31"/>
      <c r="RH32" s="38"/>
      <c r="RI32" s="32"/>
      <c r="RJ32" s="31"/>
      <c r="RK32" s="38"/>
      <c r="RL32" s="32"/>
      <c r="RM32" s="31"/>
      <c r="RN32" s="38"/>
      <c r="RO32" s="32"/>
      <c r="RP32" s="31"/>
      <c r="RQ32" s="38"/>
      <c r="RR32" s="32"/>
      <c r="RS32" s="31"/>
      <c r="RT32" s="38"/>
      <c r="RU32" s="32"/>
      <c r="RV32" s="31"/>
      <c r="RW32" s="38"/>
      <c r="RX32" s="32"/>
      <c r="RY32" s="31"/>
      <c r="RZ32" s="38"/>
      <c r="SA32" s="32"/>
      <c r="SB32" s="31"/>
      <c r="SC32" s="38"/>
      <c r="SD32" s="32"/>
      <c r="SE32" s="31"/>
      <c r="SF32" s="38"/>
      <c r="SG32" s="32"/>
      <c r="SH32" s="31"/>
      <c r="SI32" s="38"/>
      <c r="SJ32" s="32"/>
      <c r="SK32" s="31"/>
      <c r="SL32" s="38"/>
      <c r="SM32" s="32"/>
      <c r="SN32" s="31"/>
      <c r="SO32" s="38"/>
      <c r="SP32" s="32"/>
      <c r="SQ32" s="31"/>
      <c r="SR32" s="38"/>
      <c r="SS32" s="32"/>
      <c r="ST32" s="31"/>
      <c r="SU32" s="38"/>
      <c r="SV32" s="32"/>
      <c r="SW32" s="31"/>
      <c r="SX32" s="38"/>
      <c r="SY32" s="32"/>
      <c r="SZ32" s="31"/>
      <c r="TA32" s="38"/>
      <c r="TB32" s="32"/>
      <c r="TC32" s="31"/>
      <c r="TD32" s="38"/>
      <c r="TE32" s="32"/>
      <c r="TF32" s="31"/>
      <c r="TG32" s="38"/>
      <c r="TH32" s="32"/>
      <c r="TI32" s="31"/>
      <c r="TJ32" s="38"/>
      <c r="TK32" s="32"/>
      <c r="TL32" s="31"/>
      <c r="TM32" s="38"/>
      <c r="TN32" s="32"/>
      <c r="TO32" s="31"/>
      <c r="TP32" s="38"/>
      <c r="TQ32" s="32"/>
      <c r="TR32" s="31"/>
      <c r="TS32" s="38"/>
      <c r="TT32" s="32"/>
      <c r="TU32" s="31"/>
      <c r="TV32" s="38"/>
      <c r="TW32" s="32"/>
      <c r="TX32" s="31"/>
      <c r="TY32" s="38"/>
      <c r="TZ32" s="32"/>
      <c r="UA32" s="31"/>
      <c r="UB32" s="38"/>
      <c r="UC32" s="32"/>
      <c r="UD32" s="31"/>
      <c r="UE32" s="38"/>
      <c r="UF32" s="32"/>
      <c r="UG32" s="31"/>
      <c r="UH32" s="38"/>
      <c r="UI32" s="32"/>
      <c r="UJ32" s="31"/>
      <c r="UK32" s="38"/>
      <c r="UL32" s="32"/>
      <c r="UM32" s="31"/>
      <c r="UN32" s="38"/>
      <c r="UO32" s="32"/>
      <c r="UP32" s="31"/>
      <c r="UQ32" s="38"/>
      <c r="UR32" s="32"/>
      <c r="US32" s="31"/>
      <c r="UT32" s="38"/>
      <c r="UU32" s="32"/>
      <c r="UV32" s="31"/>
      <c r="UW32" s="38"/>
      <c r="UX32" s="32"/>
      <c r="UY32" s="31"/>
      <c r="UZ32" s="38"/>
      <c r="VA32" s="32"/>
      <c r="VB32" s="31"/>
      <c r="VC32" s="38"/>
      <c r="VD32" s="32"/>
      <c r="VE32" s="31"/>
      <c r="VF32" s="38"/>
      <c r="VG32" s="32"/>
      <c r="VH32" s="31"/>
      <c r="VI32" s="38"/>
      <c r="VJ32" s="32"/>
      <c r="VK32" s="31"/>
      <c r="VL32" s="38"/>
      <c r="VM32" s="32"/>
      <c r="VN32" s="31"/>
      <c r="VO32" s="38"/>
      <c r="VP32" s="32"/>
      <c r="VQ32" s="31"/>
      <c r="VR32" s="38"/>
      <c r="VS32" s="32"/>
      <c r="VT32" s="31"/>
      <c r="VU32" s="38"/>
      <c r="VV32" s="32"/>
      <c r="VW32" s="31"/>
      <c r="VX32" s="38"/>
      <c r="VY32" s="32"/>
      <c r="VZ32" s="31"/>
      <c r="WA32" s="38"/>
      <c r="WB32" s="32"/>
      <c r="WC32" s="31"/>
      <c r="WD32" s="38"/>
      <c r="WE32" s="32"/>
      <c r="WF32" s="31"/>
      <c r="WG32" s="38"/>
      <c r="WH32" s="32"/>
      <c r="WI32" s="31"/>
      <c r="WJ32" s="38"/>
      <c r="WK32" s="32"/>
      <c r="WL32" s="31"/>
      <c r="WM32" s="38"/>
      <c r="WN32" s="32"/>
      <c r="WO32" s="31"/>
      <c r="WP32" s="38"/>
      <c r="WQ32" s="32"/>
      <c r="WR32" s="31"/>
      <c r="WS32" s="38"/>
      <c r="WT32" s="32"/>
      <c r="WU32" s="31"/>
      <c r="WV32" s="38"/>
      <c r="WW32" s="32"/>
      <c r="WX32" s="31"/>
      <c r="WY32" s="38"/>
      <c r="WZ32" s="32"/>
      <c r="XA32" s="31"/>
      <c r="XB32" s="38"/>
      <c r="XC32" s="32"/>
      <c r="XD32" s="31"/>
      <c r="XE32" s="38"/>
      <c r="XF32" s="32"/>
      <c r="XG32" s="31"/>
      <c r="XH32" s="38"/>
      <c r="XI32" s="32"/>
      <c r="XJ32" s="31"/>
      <c r="XK32" s="38"/>
      <c r="XL32" s="32"/>
      <c r="XM32" s="31"/>
      <c r="XN32" s="38"/>
      <c r="XO32" s="32"/>
      <c r="XP32" s="31"/>
      <c r="XQ32" s="38"/>
      <c r="XR32" s="32"/>
      <c r="XS32" s="31"/>
      <c r="XT32" s="38"/>
      <c r="XU32" s="32"/>
      <c r="XV32" s="31"/>
      <c r="XW32" s="38"/>
      <c r="XX32" s="32"/>
      <c r="XY32" s="31"/>
      <c r="XZ32" s="38"/>
      <c r="YA32" s="32"/>
      <c r="YB32" s="31"/>
      <c r="YC32" s="38"/>
      <c r="YD32" s="32"/>
      <c r="YE32" s="31"/>
      <c r="YF32" s="38"/>
      <c r="YG32" s="32"/>
      <c r="YH32" s="31"/>
      <c r="YI32" s="38"/>
      <c r="YJ32" s="32"/>
      <c r="YK32" s="31"/>
      <c r="YL32" s="38"/>
      <c r="YM32" s="32"/>
      <c r="YN32" s="31"/>
      <c r="YO32" s="38"/>
      <c r="YP32" s="32"/>
      <c r="YQ32" s="31"/>
      <c r="YR32" s="38"/>
      <c r="YS32" s="32"/>
      <c r="YT32" s="31"/>
      <c r="YU32" s="38"/>
      <c r="YV32" s="32"/>
      <c r="YW32" s="31"/>
      <c r="YX32" s="38"/>
      <c r="YY32" s="32"/>
      <c r="YZ32" s="31"/>
      <c r="ZA32" s="38"/>
      <c r="ZB32" s="32"/>
      <c r="ZC32" s="31"/>
      <c r="ZD32" s="38"/>
      <c r="ZE32" s="32"/>
      <c r="ZF32" s="31"/>
      <c r="ZG32" s="38"/>
      <c r="ZH32" s="32"/>
      <c r="ZI32" s="31"/>
      <c r="ZJ32" s="38"/>
      <c r="ZK32" s="32"/>
      <c r="ZL32" s="31"/>
      <c r="ZM32" s="38"/>
      <c r="ZN32" s="32"/>
      <c r="ZO32" s="31"/>
      <c r="ZP32" s="38"/>
      <c r="ZQ32" s="32"/>
      <c r="ZR32" s="31"/>
      <c r="ZS32" s="38"/>
      <c r="ZT32" s="32"/>
      <c r="ZU32" s="31"/>
      <c r="ZV32" s="38"/>
      <c r="ZW32" s="32"/>
      <c r="ZX32" s="31"/>
      <c r="ZY32" s="38"/>
      <c r="ZZ32" s="32"/>
      <c r="AAA32" s="31"/>
      <c r="AAB32" s="38"/>
      <c r="AAC32" s="32"/>
      <c r="AAD32" s="31"/>
      <c r="AAE32" s="38"/>
      <c r="AAF32" s="32"/>
      <c r="AAG32" s="31"/>
      <c r="AAH32" s="38"/>
      <c r="AAI32" s="32"/>
      <c r="AAJ32" s="31"/>
      <c r="AAK32" s="38"/>
      <c r="AAL32" s="32"/>
      <c r="AAM32" s="31"/>
      <c r="AAN32" s="38"/>
      <c r="AAO32" s="32"/>
      <c r="AAP32" s="31"/>
      <c r="AAQ32" s="38"/>
      <c r="AAR32" s="32"/>
      <c r="AAS32" s="31"/>
      <c r="AAT32" s="38"/>
      <c r="AAU32" s="32"/>
      <c r="AAV32" s="31"/>
      <c r="AAW32" s="38"/>
      <c r="AAX32" s="32"/>
      <c r="AAY32" s="31"/>
      <c r="AAZ32" s="38"/>
      <c r="ABA32" s="32"/>
      <c r="ABB32" s="31"/>
      <c r="ABC32" s="38"/>
      <c r="ABD32" s="32"/>
      <c r="ABE32" s="31"/>
      <c r="ABF32" s="38"/>
      <c r="ABG32" s="32"/>
      <c r="ABH32" s="31"/>
      <c r="ABI32" s="38"/>
      <c r="ABJ32" s="32"/>
      <c r="ABK32" s="31"/>
      <c r="ABL32" s="38"/>
      <c r="ABM32" s="32"/>
      <c r="ABN32" s="31"/>
      <c r="ABO32" s="38"/>
      <c r="ABP32" s="32"/>
      <c r="ABQ32" s="31"/>
      <c r="ABR32" s="38"/>
      <c r="ABS32" s="32"/>
      <c r="ABT32" s="31"/>
      <c r="ABU32" s="38"/>
      <c r="ABV32" s="32"/>
      <c r="ABW32" s="31"/>
      <c r="ABX32" s="38"/>
      <c r="ABY32" s="32"/>
      <c r="ABZ32" s="31"/>
      <c r="ACA32" s="38"/>
      <c r="ACB32" s="32"/>
      <c r="ACC32" s="31"/>
      <c r="ACD32" s="38"/>
      <c r="ACE32" s="32"/>
      <c r="ACF32" s="31"/>
      <c r="ACG32" s="38"/>
      <c r="ACH32" s="32"/>
      <c r="ACI32" s="31"/>
      <c r="ACJ32" s="38"/>
      <c r="ACK32" s="32"/>
    </row>
    <row r="33" spans="1:765" ht="15" customHeight="1" thickBot="1" x14ac:dyDescent="0.3">
      <c r="B33" s="86"/>
      <c r="C33" s="86"/>
      <c r="D33" s="86"/>
      <c r="E33" s="89"/>
      <c r="F33" s="85"/>
      <c r="G33" s="85"/>
      <c r="H33" s="129"/>
      <c r="I33" s="129"/>
      <c r="J33" s="15">
        <f t="shared" si="36"/>
        <v>45321</v>
      </c>
      <c r="K33" s="30" t="str">
        <f ca="1">IFERROR(OFFSET(Bdd!$AB$3,MOD(J33+1,14),$F$26),"")</f>
        <v>M</v>
      </c>
      <c r="L33" s="14"/>
      <c r="M33" s="31"/>
      <c r="N33" s="31"/>
      <c r="O33" s="32"/>
      <c r="P33" s="13">
        <f t="shared" si="13"/>
        <v>45381</v>
      </c>
      <c r="Q33" s="30">
        <f ca="1">IFERROR(OFFSET(Bdd!$AB$3,MOD(P33+1,14),$F$26),"")</f>
        <v>0</v>
      </c>
      <c r="R33" s="29"/>
      <c r="S33" s="16">
        <f t="shared" si="14"/>
        <v>45412</v>
      </c>
      <c r="T33" s="17" t="str">
        <f ca="1">IFERROR(OFFSET(Bdd!$AB$3,MOD(S33+1,14),$F$26),"")</f>
        <v>AM</v>
      </c>
      <c r="U33" s="24"/>
      <c r="V33" s="13">
        <f t="shared" si="34"/>
        <v>45442</v>
      </c>
      <c r="W33" s="30" t="str">
        <f ca="1">IFERROR(OFFSET(Bdd!$AB$3,MOD(V33+1,14),$F$26),"")</f>
        <v>AM</v>
      </c>
      <c r="X33" s="29"/>
      <c r="Y33" s="16">
        <f t="shared" si="15"/>
        <v>45473</v>
      </c>
      <c r="Z33" s="17">
        <f ca="1">IFERROR(OFFSET(Bdd!$AB$3,MOD(Y33+1,14),$F$26),"")</f>
        <v>0</v>
      </c>
      <c r="AA33" s="24"/>
      <c r="AB33" s="13">
        <f t="shared" si="16"/>
        <v>45503</v>
      </c>
      <c r="AC33" s="30" t="str">
        <f ca="1">IFERROR(OFFSET(Bdd!$AB$3,MOD(AB33+1,14),$F$26),"")</f>
        <v>M</v>
      </c>
      <c r="AD33" s="29"/>
      <c r="AE33" s="13">
        <f t="shared" si="17"/>
        <v>45534</v>
      </c>
      <c r="AF33" s="30" t="str">
        <f ca="1">IFERROR(OFFSET(Bdd!$AB$3,MOD(AE33+1,14),$F$26),"")</f>
        <v>M</v>
      </c>
      <c r="AG33" s="29">
        <v>0</v>
      </c>
      <c r="AH33" s="16">
        <f t="shared" si="18"/>
        <v>45565</v>
      </c>
      <c r="AI33" s="17" t="str">
        <f ca="1">IFERROR(OFFSET(Bdd!$AB$3,MOD(AH33+1,14),$F$26),"")</f>
        <v>AM</v>
      </c>
      <c r="AJ33" s="24">
        <v>0</v>
      </c>
      <c r="AK33" s="13">
        <f t="shared" si="19"/>
        <v>45595</v>
      </c>
      <c r="AL33" s="30" t="str">
        <f ca="1">IFERROR(OFFSET(Bdd!$AB$3,MOD(AK33+1,14),$F$26),"")</f>
        <v>AM</v>
      </c>
      <c r="AM33" s="29">
        <v>0</v>
      </c>
      <c r="AN33" s="16">
        <f t="shared" si="20"/>
        <v>45626</v>
      </c>
      <c r="AO33" s="17">
        <f ca="1">IFERROR(OFFSET(Bdd!$AB$3,MOD(AN33+1,14),$F$26),"")</f>
        <v>0</v>
      </c>
      <c r="AP33" s="24">
        <v>0</v>
      </c>
      <c r="AQ33" s="13">
        <f t="shared" si="21"/>
        <v>45656</v>
      </c>
      <c r="AR33" s="30" t="str">
        <f ca="1">IFERROR(OFFSET(Bdd!$AB$3,MOD(AQ33+1,14),$F$26),"")</f>
        <v>M</v>
      </c>
      <c r="AS33" s="14">
        <v>0</v>
      </c>
      <c r="AT33" s="13">
        <f t="shared" si="37"/>
        <v>45687</v>
      </c>
      <c r="AU33" s="30" t="str">
        <f ca="1">IFERROR(OFFSET(Bdd!$AB$3,MOD(AT33+1,14),$F$26),"")</f>
        <v>M</v>
      </c>
      <c r="AV33" s="14">
        <v>0</v>
      </c>
      <c r="AW33" s="31"/>
      <c r="AX33" s="31"/>
      <c r="AY33" s="32"/>
      <c r="AZ33" s="13">
        <f t="shared" si="38"/>
        <v>45746</v>
      </c>
      <c r="BA33" s="30">
        <f ca="1">IFERROR(OFFSET(Bdd!$AB$3,MOD(AZ33+1,14),$F$26),"")</f>
        <v>0</v>
      </c>
      <c r="BB33" s="29">
        <v>0</v>
      </c>
      <c r="BC33" s="16">
        <f t="shared" si="39"/>
        <v>45777</v>
      </c>
      <c r="BD33" s="17" t="str">
        <f ca="1">IFERROR(OFFSET(Bdd!$AB$3,MOD(BC33+1,14),$F$26),"")</f>
        <v>AM</v>
      </c>
      <c r="BE33" s="24">
        <v>0</v>
      </c>
      <c r="BF33" s="13">
        <f t="shared" si="40"/>
        <v>45807</v>
      </c>
      <c r="BG33" s="30" t="str">
        <f ca="1">IFERROR(OFFSET(Bdd!$AB$3,MOD(BF33+1,14),$F$26),"")</f>
        <v>AM</v>
      </c>
      <c r="BH33" s="29">
        <v>0</v>
      </c>
      <c r="BI33" s="16">
        <f t="shared" si="41"/>
        <v>45838</v>
      </c>
      <c r="BJ33" s="17" t="str">
        <f ca="1">IFERROR(OFFSET(Bdd!$AB$3,MOD(BI33+1,14),$F$26),"")</f>
        <v>M</v>
      </c>
      <c r="BK33" s="24">
        <v>0</v>
      </c>
      <c r="BL33" s="13">
        <f t="shared" si="42"/>
        <v>45868</v>
      </c>
      <c r="BM33" s="30" t="str">
        <f ca="1">IFERROR(OFFSET(Bdd!$AB$3,MOD(BL33+1,14),$F$26),"")</f>
        <v>M</v>
      </c>
      <c r="BN33" s="29">
        <v>0</v>
      </c>
      <c r="BO33" s="13">
        <f t="shared" si="43"/>
        <v>45899</v>
      </c>
      <c r="BP33" s="30">
        <f ca="1">IFERROR(OFFSET(Bdd!$AB$3,MOD(BO33+1,14),$F$26),"")</f>
        <v>0</v>
      </c>
      <c r="BQ33" s="29">
        <v>0</v>
      </c>
      <c r="BR33" s="16">
        <f t="shared" si="44"/>
        <v>45930</v>
      </c>
      <c r="BS33" s="17" t="str">
        <f ca="1">IFERROR(OFFSET(Bdd!$AB$3,MOD(BR33+1,14),$F$26),"")</f>
        <v>AM</v>
      </c>
      <c r="BT33" s="24">
        <v>0</v>
      </c>
      <c r="BU33" s="13">
        <f t="shared" si="45"/>
        <v>45960</v>
      </c>
      <c r="BV33" s="30" t="str">
        <f ca="1">IFERROR(OFFSET(Bdd!$AB$3,MOD(BU33+1,14),$F$26),"")</f>
        <v>AM</v>
      </c>
      <c r="BW33" s="29">
        <v>0</v>
      </c>
      <c r="BX33" s="16">
        <f t="shared" si="46"/>
        <v>45991</v>
      </c>
      <c r="BY33" s="17">
        <f ca="1">IFERROR(OFFSET(Bdd!$AB$3,MOD(BX33+1,14),$F$26),"")</f>
        <v>0</v>
      </c>
      <c r="BZ33" s="24">
        <v>0</v>
      </c>
      <c r="CA33" s="13">
        <f t="shared" si="47"/>
        <v>46021</v>
      </c>
      <c r="CB33" s="30" t="str">
        <f ca="1">IFERROR(OFFSET(Bdd!$AB$3,MOD(CA33+1,14),$F$26),"")</f>
        <v>M</v>
      </c>
      <c r="CC33" s="14">
        <v>0</v>
      </c>
      <c r="CD33" s="31"/>
      <c r="CE33" s="38"/>
      <c r="CF33" s="32"/>
      <c r="CG33" s="31"/>
      <c r="CH33" s="31"/>
      <c r="CI33" s="32"/>
      <c r="CJ33" s="31"/>
      <c r="CK33" s="38"/>
      <c r="CL33" s="32"/>
      <c r="CM33" s="31"/>
      <c r="CN33" s="38"/>
      <c r="CO33" s="32"/>
      <c r="CP33" s="31"/>
      <c r="CQ33" s="38"/>
      <c r="CR33" s="32"/>
      <c r="CS33" s="31"/>
      <c r="CT33" s="38"/>
      <c r="CU33" s="32"/>
      <c r="CV33" s="31"/>
      <c r="CW33" s="38"/>
      <c r="CX33" s="32"/>
      <c r="CY33" s="31"/>
      <c r="CZ33" s="38"/>
      <c r="DA33" s="32"/>
      <c r="DB33" s="31"/>
      <c r="DC33" s="38"/>
      <c r="DD33" s="32"/>
      <c r="DE33" s="31"/>
      <c r="DF33" s="38"/>
      <c r="DG33" s="32"/>
      <c r="DH33" s="31"/>
      <c r="DI33" s="38"/>
      <c r="DJ33" s="32"/>
      <c r="DK33" s="31"/>
      <c r="DL33" s="38"/>
      <c r="DM33" s="32"/>
      <c r="DN33" s="31"/>
      <c r="DO33" s="38"/>
      <c r="DP33" s="32"/>
      <c r="DQ33" s="31"/>
      <c r="DR33" s="31"/>
      <c r="DS33" s="32"/>
      <c r="DT33" s="31"/>
      <c r="DU33" s="38"/>
      <c r="DV33" s="32"/>
      <c r="DW33" s="31"/>
      <c r="DX33" s="38"/>
      <c r="DY33" s="32"/>
      <c r="DZ33" s="31"/>
      <c r="EA33" s="38"/>
      <c r="EB33" s="32"/>
      <c r="EC33" s="31"/>
      <c r="ED33" s="38"/>
      <c r="EE33" s="32"/>
      <c r="EF33" s="31"/>
      <c r="EG33" s="38"/>
      <c r="EH33" s="32"/>
      <c r="EI33" s="31"/>
      <c r="EJ33" s="38"/>
      <c r="EK33" s="32"/>
      <c r="EL33" s="31"/>
      <c r="EM33" s="38"/>
      <c r="EN33" s="32"/>
      <c r="EO33" s="31"/>
      <c r="EP33" s="38"/>
      <c r="EQ33" s="32"/>
      <c r="ER33" s="31"/>
      <c r="ES33" s="38"/>
      <c r="ET33" s="32"/>
      <c r="EU33" s="31"/>
      <c r="EV33" s="38"/>
      <c r="EW33" s="32"/>
      <c r="EX33" s="31"/>
      <c r="EY33" s="38"/>
      <c r="EZ33" s="32"/>
      <c r="FA33" s="31"/>
      <c r="FB33" s="31"/>
      <c r="FC33" s="32"/>
      <c r="FD33" s="31"/>
      <c r="FE33" s="38"/>
      <c r="FF33" s="32"/>
      <c r="FG33" s="31"/>
      <c r="FH33" s="38"/>
      <c r="FI33" s="32"/>
      <c r="FJ33" s="31"/>
      <c r="FK33" s="38"/>
      <c r="FL33" s="32"/>
      <c r="FM33" s="31"/>
      <c r="FN33" s="38"/>
      <c r="FO33" s="32"/>
      <c r="FP33" s="31"/>
      <c r="FQ33" s="38"/>
      <c r="FR33" s="32"/>
      <c r="FS33" s="31"/>
      <c r="FT33" s="38"/>
      <c r="FU33" s="32"/>
      <c r="FV33" s="31"/>
      <c r="FW33" s="38"/>
      <c r="FX33" s="32"/>
      <c r="FY33" s="31"/>
      <c r="FZ33" s="38"/>
      <c r="GA33" s="32"/>
      <c r="GB33" s="31"/>
      <c r="GC33" s="38"/>
      <c r="GD33" s="32"/>
      <c r="GE33" s="31"/>
      <c r="GF33" s="38"/>
      <c r="GG33" s="32"/>
      <c r="GH33" s="31"/>
      <c r="GI33" s="38"/>
      <c r="GJ33" s="32"/>
      <c r="GK33" s="31"/>
      <c r="GL33" s="31"/>
      <c r="GM33" s="32"/>
      <c r="GN33" s="31"/>
      <c r="GO33" s="38"/>
      <c r="GP33" s="32"/>
      <c r="GQ33" s="31"/>
      <c r="GR33" s="38"/>
      <c r="GS33" s="32"/>
      <c r="GT33" s="31"/>
      <c r="GU33" s="38"/>
      <c r="GV33" s="32"/>
      <c r="GW33" s="31"/>
      <c r="GX33" s="38"/>
      <c r="GY33" s="32"/>
      <c r="GZ33" s="31"/>
      <c r="HA33" s="38"/>
      <c r="HB33" s="32"/>
      <c r="HC33" s="31"/>
      <c r="HD33" s="38"/>
      <c r="HE33" s="32"/>
      <c r="HF33" s="31"/>
      <c r="HG33" s="38"/>
      <c r="HH33" s="32"/>
      <c r="HI33" s="31"/>
      <c r="HJ33" s="38"/>
      <c r="HK33" s="32"/>
      <c r="HL33" s="31"/>
      <c r="HM33" s="38"/>
      <c r="HN33" s="32"/>
      <c r="HO33" s="31"/>
      <c r="HP33" s="38"/>
      <c r="HQ33" s="32"/>
      <c r="HR33" s="31"/>
      <c r="HS33" s="38"/>
      <c r="HT33" s="32"/>
      <c r="HU33" s="31"/>
      <c r="HV33" s="31"/>
      <c r="HW33" s="32"/>
      <c r="HX33" s="31"/>
      <c r="HY33" s="38"/>
      <c r="HZ33" s="32"/>
      <c r="IA33" s="31"/>
      <c r="IB33" s="38"/>
      <c r="IC33" s="32"/>
      <c r="ID33" s="31"/>
      <c r="IE33" s="38"/>
      <c r="IF33" s="32"/>
      <c r="IG33" s="31"/>
      <c r="IH33" s="38"/>
      <c r="II33" s="32"/>
      <c r="IJ33" s="31"/>
      <c r="IK33" s="38"/>
      <c r="IL33" s="32"/>
      <c r="IM33" s="31"/>
      <c r="IN33" s="38"/>
      <c r="IO33" s="32"/>
      <c r="IP33" s="31"/>
      <c r="IQ33" s="38"/>
      <c r="IR33" s="32"/>
      <c r="IS33" s="31"/>
      <c r="IT33" s="38"/>
      <c r="IU33" s="32"/>
      <c r="IV33" s="31"/>
      <c r="IW33" s="38"/>
      <c r="IX33" s="32"/>
      <c r="IY33" s="31"/>
      <c r="IZ33" s="38"/>
      <c r="JA33" s="32"/>
      <c r="JB33" s="31"/>
      <c r="JC33" s="38"/>
      <c r="JD33" s="32"/>
      <c r="JE33" s="31"/>
      <c r="JF33" s="31"/>
      <c r="JG33" s="32"/>
      <c r="JH33" s="31"/>
      <c r="JI33" s="38"/>
      <c r="JJ33" s="32"/>
      <c r="JK33" s="31"/>
      <c r="JL33" s="38"/>
      <c r="JM33" s="32"/>
      <c r="JN33" s="31"/>
      <c r="JO33" s="38"/>
      <c r="JP33" s="32"/>
      <c r="JQ33" s="31"/>
      <c r="JR33" s="38"/>
      <c r="JS33" s="32"/>
      <c r="JT33" s="31"/>
      <c r="JU33" s="38"/>
      <c r="JV33" s="32"/>
      <c r="JW33" s="31"/>
      <c r="JX33" s="38"/>
      <c r="JY33" s="32"/>
      <c r="JZ33" s="31"/>
      <c r="KA33" s="38"/>
      <c r="KB33" s="32"/>
      <c r="KC33" s="31"/>
      <c r="KD33" s="38"/>
      <c r="KE33" s="32"/>
      <c r="KF33" s="31"/>
      <c r="KG33" s="38"/>
      <c r="KH33" s="32"/>
      <c r="KI33" s="31"/>
      <c r="KJ33" s="38"/>
      <c r="KK33" s="32"/>
      <c r="KL33" s="31"/>
      <c r="KM33" s="38"/>
      <c r="KN33" s="32"/>
      <c r="KO33" s="31"/>
      <c r="KP33" s="31"/>
      <c r="KQ33" s="32"/>
      <c r="KR33" s="31"/>
      <c r="KS33" s="38"/>
      <c r="KT33" s="32"/>
      <c r="KU33" s="31"/>
      <c r="KV33" s="38"/>
      <c r="KW33" s="32"/>
      <c r="KX33" s="31"/>
      <c r="KY33" s="38"/>
      <c r="KZ33" s="32"/>
      <c r="LA33" s="31"/>
      <c r="LB33" s="38"/>
      <c r="LC33" s="32"/>
      <c r="LD33" s="31"/>
      <c r="LE33" s="38"/>
      <c r="LF33" s="32"/>
      <c r="LG33" s="31"/>
      <c r="LH33" s="38"/>
      <c r="LI33" s="32"/>
      <c r="LJ33" s="31"/>
      <c r="LK33" s="38"/>
      <c r="LL33" s="32"/>
      <c r="LM33" s="31"/>
      <c r="LN33" s="38"/>
      <c r="LO33" s="32"/>
      <c r="LP33" s="31"/>
      <c r="LQ33" s="38"/>
      <c r="LR33" s="32"/>
      <c r="LS33" s="31"/>
      <c r="LT33" s="38"/>
      <c r="LU33" s="32"/>
      <c r="LV33" s="31"/>
      <c r="LW33" s="38"/>
      <c r="LX33" s="32"/>
      <c r="LY33" s="31"/>
      <c r="LZ33" s="31"/>
      <c r="MA33" s="32"/>
      <c r="MB33" s="31"/>
      <c r="MC33" s="38"/>
      <c r="MD33" s="32"/>
      <c r="ME33" s="31"/>
      <c r="MF33" s="38"/>
      <c r="MG33" s="32"/>
      <c r="MH33" s="31"/>
      <c r="MI33" s="38"/>
      <c r="MJ33" s="32"/>
      <c r="MK33" s="31"/>
      <c r="ML33" s="38"/>
      <c r="MM33" s="32"/>
      <c r="MN33" s="31"/>
      <c r="MO33" s="38"/>
      <c r="MP33" s="32"/>
      <c r="MQ33" s="31"/>
      <c r="MR33" s="38"/>
      <c r="MS33" s="32"/>
      <c r="MT33" s="31"/>
      <c r="MU33" s="38"/>
      <c r="MV33" s="32"/>
      <c r="MW33" s="31"/>
      <c r="MX33" s="38"/>
      <c r="MY33" s="32"/>
      <c r="MZ33" s="31"/>
      <c r="NA33" s="38"/>
      <c r="NB33" s="32"/>
      <c r="NC33" s="31"/>
      <c r="ND33" s="38"/>
      <c r="NE33" s="32"/>
      <c r="NF33" s="31"/>
      <c r="NG33" s="38"/>
      <c r="NH33" s="32"/>
      <c r="NI33" s="31"/>
      <c r="NJ33" s="31"/>
      <c r="NK33" s="32"/>
      <c r="NL33" s="31"/>
      <c r="NM33" s="38"/>
      <c r="NN33" s="32"/>
      <c r="NO33" s="31"/>
      <c r="NP33" s="38"/>
      <c r="NQ33" s="32"/>
      <c r="NR33" s="31"/>
      <c r="NS33" s="38"/>
      <c r="NT33" s="32"/>
      <c r="NU33" s="31"/>
      <c r="NV33" s="38"/>
      <c r="NW33" s="32"/>
      <c r="NX33" s="31"/>
      <c r="NY33" s="38"/>
      <c r="NZ33" s="32"/>
      <c r="OA33" s="31"/>
      <c r="OB33" s="38"/>
      <c r="OC33" s="32"/>
      <c r="OD33" s="31"/>
      <c r="OE33" s="38"/>
      <c r="OF33" s="32"/>
      <c r="OG33" s="31"/>
      <c r="OH33" s="38"/>
      <c r="OI33" s="32"/>
      <c r="OJ33" s="31"/>
      <c r="OK33" s="38"/>
      <c r="OL33" s="32"/>
      <c r="OM33" s="31"/>
      <c r="ON33" s="38"/>
      <c r="OO33" s="32"/>
      <c r="OP33" s="31"/>
      <c r="OQ33" s="38"/>
      <c r="OR33" s="32"/>
      <c r="OS33" s="31"/>
      <c r="OT33" s="31"/>
      <c r="OU33" s="32"/>
      <c r="OV33" s="31"/>
      <c r="OW33" s="38"/>
      <c r="OX33" s="32"/>
      <c r="OY33" s="31"/>
      <c r="OZ33" s="38"/>
      <c r="PA33" s="32"/>
      <c r="PB33" s="31"/>
      <c r="PC33" s="38"/>
      <c r="PD33" s="32"/>
      <c r="PE33" s="31"/>
      <c r="PF33" s="38"/>
      <c r="PG33" s="32"/>
      <c r="PH33" s="31"/>
      <c r="PI33" s="38"/>
      <c r="PJ33" s="32"/>
      <c r="PK33" s="31"/>
      <c r="PL33" s="38"/>
      <c r="PM33" s="32"/>
      <c r="PN33" s="31"/>
      <c r="PO33" s="38"/>
      <c r="PP33" s="32"/>
      <c r="PQ33" s="31"/>
      <c r="PR33" s="38"/>
      <c r="PS33" s="32"/>
      <c r="PT33" s="31"/>
      <c r="PU33" s="38"/>
      <c r="PV33" s="32"/>
      <c r="PW33" s="31"/>
      <c r="PX33" s="38"/>
      <c r="PY33" s="32"/>
      <c r="PZ33" s="31"/>
      <c r="QA33" s="38"/>
      <c r="QB33" s="32"/>
      <c r="QC33" s="31"/>
      <c r="QD33" s="31"/>
      <c r="QE33" s="32"/>
      <c r="QF33" s="31"/>
      <c r="QG33" s="38"/>
      <c r="QH33" s="32"/>
      <c r="QI33" s="31"/>
      <c r="QJ33" s="38"/>
      <c r="QK33" s="32"/>
      <c r="QL33" s="31"/>
      <c r="QM33" s="38"/>
      <c r="QN33" s="32"/>
      <c r="QO33" s="31"/>
      <c r="QP33" s="38"/>
      <c r="QQ33" s="32"/>
      <c r="QR33" s="31"/>
      <c r="QS33" s="38"/>
      <c r="QT33" s="32"/>
      <c r="QU33" s="31"/>
      <c r="QV33" s="38"/>
      <c r="QW33" s="32"/>
      <c r="QX33" s="31"/>
      <c r="QY33" s="38"/>
      <c r="QZ33" s="32"/>
      <c r="RA33" s="31"/>
      <c r="RB33" s="38"/>
      <c r="RC33" s="32"/>
      <c r="RD33" s="31"/>
      <c r="RE33" s="38"/>
      <c r="RF33" s="32"/>
      <c r="RG33" s="31"/>
      <c r="RH33" s="38"/>
      <c r="RI33" s="32"/>
      <c r="RJ33" s="31"/>
      <c r="RK33" s="38"/>
      <c r="RL33" s="32"/>
      <c r="RM33" s="31"/>
      <c r="RN33" s="31"/>
      <c r="RO33" s="32"/>
      <c r="RP33" s="31"/>
      <c r="RQ33" s="38"/>
      <c r="RR33" s="32"/>
      <c r="RS33" s="31"/>
      <c r="RT33" s="38"/>
      <c r="RU33" s="32"/>
      <c r="RV33" s="31"/>
      <c r="RW33" s="38"/>
      <c r="RX33" s="32"/>
      <c r="RY33" s="31"/>
      <c r="RZ33" s="38"/>
      <c r="SA33" s="32"/>
      <c r="SB33" s="31"/>
      <c r="SC33" s="38"/>
      <c r="SD33" s="32"/>
      <c r="SE33" s="31"/>
      <c r="SF33" s="38"/>
      <c r="SG33" s="32"/>
      <c r="SH33" s="31"/>
      <c r="SI33" s="38"/>
      <c r="SJ33" s="32"/>
      <c r="SK33" s="31"/>
      <c r="SL33" s="38"/>
      <c r="SM33" s="32"/>
      <c r="SN33" s="31"/>
      <c r="SO33" s="38"/>
      <c r="SP33" s="32"/>
      <c r="SQ33" s="31"/>
      <c r="SR33" s="38"/>
      <c r="SS33" s="32"/>
      <c r="ST33" s="31"/>
      <c r="SU33" s="38"/>
      <c r="SV33" s="32"/>
      <c r="SW33" s="31"/>
      <c r="SX33" s="31"/>
      <c r="SY33" s="32"/>
      <c r="SZ33" s="31"/>
      <c r="TA33" s="38"/>
      <c r="TB33" s="32"/>
      <c r="TC33" s="31"/>
      <c r="TD33" s="38"/>
      <c r="TE33" s="32"/>
      <c r="TF33" s="31"/>
      <c r="TG33" s="38"/>
      <c r="TH33" s="32"/>
      <c r="TI33" s="31"/>
      <c r="TJ33" s="38"/>
      <c r="TK33" s="32"/>
      <c r="TL33" s="31"/>
      <c r="TM33" s="38"/>
      <c r="TN33" s="32"/>
      <c r="TO33" s="31"/>
      <c r="TP33" s="38"/>
      <c r="TQ33" s="32"/>
      <c r="TR33" s="31"/>
      <c r="TS33" s="38"/>
      <c r="TT33" s="32"/>
      <c r="TU33" s="31"/>
      <c r="TV33" s="38"/>
      <c r="TW33" s="32"/>
      <c r="TX33" s="31"/>
      <c r="TY33" s="38"/>
      <c r="TZ33" s="32"/>
      <c r="UA33" s="31"/>
      <c r="UB33" s="38"/>
      <c r="UC33" s="32"/>
      <c r="UD33" s="31"/>
      <c r="UE33" s="38"/>
      <c r="UF33" s="32"/>
      <c r="UG33" s="31"/>
      <c r="UH33" s="31"/>
      <c r="UI33" s="32"/>
      <c r="UJ33" s="31"/>
      <c r="UK33" s="38"/>
      <c r="UL33" s="32"/>
      <c r="UM33" s="31"/>
      <c r="UN33" s="38"/>
      <c r="UO33" s="32"/>
      <c r="UP33" s="31"/>
      <c r="UQ33" s="38"/>
      <c r="UR33" s="32"/>
      <c r="US33" s="31"/>
      <c r="UT33" s="38"/>
      <c r="UU33" s="32"/>
      <c r="UV33" s="31"/>
      <c r="UW33" s="38"/>
      <c r="UX33" s="32"/>
      <c r="UY33" s="31"/>
      <c r="UZ33" s="38"/>
      <c r="VA33" s="32"/>
      <c r="VB33" s="31"/>
      <c r="VC33" s="38"/>
      <c r="VD33" s="32"/>
      <c r="VE33" s="31"/>
      <c r="VF33" s="38"/>
      <c r="VG33" s="32"/>
      <c r="VH33" s="31"/>
      <c r="VI33" s="38"/>
      <c r="VJ33" s="32"/>
      <c r="VK33" s="31"/>
      <c r="VL33" s="38"/>
      <c r="VM33" s="32"/>
      <c r="VN33" s="31"/>
      <c r="VO33" s="38"/>
      <c r="VP33" s="32"/>
      <c r="VQ33" s="31"/>
      <c r="VR33" s="31"/>
      <c r="VS33" s="32"/>
      <c r="VT33" s="31"/>
      <c r="VU33" s="38"/>
      <c r="VV33" s="32"/>
      <c r="VW33" s="31"/>
      <c r="VX33" s="38"/>
      <c r="VY33" s="32"/>
      <c r="VZ33" s="31"/>
      <c r="WA33" s="38"/>
      <c r="WB33" s="32"/>
      <c r="WC33" s="31"/>
      <c r="WD33" s="38"/>
      <c r="WE33" s="32"/>
      <c r="WF33" s="31"/>
      <c r="WG33" s="38"/>
      <c r="WH33" s="32"/>
      <c r="WI33" s="31"/>
      <c r="WJ33" s="38"/>
      <c r="WK33" s="32"/>
      <c r="WL33" s="31"/>
      <c r="WM33" s="38"/>
      <c r="WN33" s="32"/>
      <c r="WO33" s="31"/>
      <c r="WP33" s="38"/>
      <c r="WQ33" s="32"/>
      <c r="WR33" s="31"/>
      <c r="WS33" s="38"/>
      <c r="WT33" s="32"/>
      <c r="WU33" s="31"/>
      <c r="WV33" s="38"/>
      <c r="WW33" s="32"/>
      <c r="WX33" s="31"/>
      <c r="WY33" s="38"/>
      <c r="WZ33" s="32"/>
      <c r="XA33" s="31"/>
      <c r="XB33" s="31"/>
      <c r="XC33" s="32"/>
      <c r="XD33" s="31"/>
      <c r="XE33" s="38"/>
      <c r="XF33" s="32"/>
      <c r="XG33" s="31"/>
      <c r="XH33" s="38"/>
      <c r="XI33" s="32"/>
      <c r="XJ33" s="31"/>
      <c r="XK33" s="38"/>
      <c r="XL33" s="32"/>
      <c r="XM33" s="31"/>
      <c r="XN33" s="38"/>
      <c r="XO33" s="32"/>
      <c r="XP33" s="31"/>
      <c r="XQ33" s="38"/>
      <c r="XR33" s="32"/>
      <c r="XS33" s="31"/>
      <c r="XT33" s="38"/>
      <c r="XU33" s="32"/>
      <c r="XV33" s="31"/>
      <c r="XW33" s="38"/>
      <c r="XX33" s="32"/>
      <c r="XY33" s="31"/>
      <c r="XZ33" s="38"/>
      <c r="YA33" s="32"/>
      <c r="YB33" s="31"/>
      <c r="YC33" s="38"/>
      <c r="YD33" s="32"/>
      <c r="YE33" s="31"/>
      <c r="YF33" s="38"/>
      <c r="YG33" s="32"/>
      <c r="YH33" s="31"/>
      <c r="YI33" s="38"/>
      <c r="YJ33" s="32"/>
      <c r="YK33" s="31"/>
      <c r="YL33" s="31"/>
      <c r="YM33" s="32"/>
      <c r="YN33" s="31"/>
      <c r="YO33" s="38"/>
      <c r="YP33" s="32"/>
      <c r="YQ33" s="31"/>
      <c r="YR33" s="38"/>
      <c r="YS33" s="32"/>
      <c r="YT33" s="31"/>
      <c r="YU33" s="38"/>
      <c r="YV33" s="32"/>
      <c r="YW33" s="31"/>
      <c r="YX33" s="38"/>
      <c r="YY33" s="32"/>
      <c r="YZ33" s="31"/>
      <c r="ZA33" s="38"/>
      <c r="ZB33" s="32"/>
      <c r="ZC33" s="31"/>
      <c r="ZD33" s="38"/>
      <c r="ZE33" s="32"/>
      <c r="ZF33" s="31"/>
      <c r="ZG33" s="38"/>
      <c r="ZH33" s="32"/>
      <c r="ZI33" s="31"/>
      <c r="ZJ33" s="38"/>
      <c r="ZK33" s="32"/>
      <c r="ZL33" s="31"/>
      <c r="ZM33" s="38"/>
      <c r="ZN33" s="32"/>
      <c r="ZO33" s="31"/>
      <c r="ZP33" s="38"/>
      <c r="ZQ33" s="32"/>
      <c r="ZR33" s="31"/>
      <c r="ZS33" s="38"/>
      <c r="ZT33" s="32"/>
      <c r="ZU33" s="31"/>
      <c r="ZV33" s="31"/>
      <c r="ZW33" s="32"/>
      <c r="ZX33" s="31"/>
      <c r="ZY33" s="38"/>
      <c r="ZZ33" s="32"/>
      <c r="AAA33" s="31"/>
      <c r="AAB33" s="38"/>
      <c r="AAC33" s="32"/>
      <c r="AAD33" s="31"/>
      <c r="AAE33" s="38"/>
      <c r="AAF33" s="32"/>
      <c r="AAG33" s="31"/>
      <c r="AAH33" s="38"/>
      <c r="AAI33" s="32"/>
      <c r="AAJ33" s="31"/>
      <c r="AAK33" s="38"/>
      <c r="AAL33" s="32"/>
      <c r="AAM33" s="31"/>
      <c r="AAN33" s="38"/>
      <c r="AAO33" s="32"/>
      <c r="AAP33" s="31"/>
      <c r="AAQ33" s="38"/>
      <c r="AAR33" s="32"/>
      <c r="AAS33" s="31"/>
      <c r="AAT33" s="38"/>
      <c r="AAU33" s="32"/>
      <c r="AAV33" s="31"/>
      <c r="AAW33" s="38"/>
      <c r="AAX33" s="32"/>
      <c r="AAY33" s="31"/>
      <c r="AAZ33" s="38"/>
      <c r="ABA33" s="32"/>
      <c r="ABB33" s="31"/>
      <c r="ABC33" s="38"/>
      <c r="ABD33" s="32"/>
      <c r="ABE33" s="31"/>
      <c r="ABF33" s="31"/>
      <c r="ABG33" s="32"/>
      <c r="ABH33" s="31"/>
      <c r="ABI33" s="38"/>
      <c r="ABJ33" s="32"/>
      <c r="ABK33" s="31"/>
      <c r="ABL33" s="38"/>
      <c r="ABM33" s="32"/>
      <c r="ABN33" s="31"/>
      <c r="ABO33" s="38"/>
      <c r="ABP33" s="32"/>
      <c r="ABQ33" s="31"/>
      <c r="ABR33" s="38"/>
      <c r="ABS33" s="32"/>
      <c r="ABT33" s="31"/>
      <c r="ABU33" s="38"/>
      <c r="ABV33" s="32"/>
      <c r="ABW33" s="31"/>
      <c r="ABX33" s="38"/>
      <c r="ABY33" s="32"/>
      <c r="ABZ33" s="31"/>
      <c r="ACA33" s="38"/>
      <c r="ACB33" s="32"/>
      <c r="ACC33" s="31"/>
      <c r="ACD33" s="38"/>
      <c r="ACE33" s="32"/>
      <c r="ACF33" s="31"/>
      <c r="ACG33" s="38"/>
      <c r="ACH33" s="32"/>
      <c r="ACI33" s="31"/>
      <c r="ACJ33" s="38"/>
      <c r="ACK33" s="32"/>
    </row>
    <row r="34" spans="1:765" ht="15" customHeight="1" thickBot="1" x14ac:dyDescent="0.3">
      <c r="B34" s="86"/>
      <c r="C34" s="86"/>
      <c r="D34" s="86"/>
      <c r="E34" s="89"/>
      <c r="F34" s="89"/>
      <c r="G34" s="89"/>
      <c r="H34" s="49"/>
      <c r="I34" s="6"/>
      <c r="J34" s="25">
        <f t="shared" si="36"/>
        <v>45322</v>
      </c>
      <c r="K34" s="17" t="str">
        <f ca="1">IFERROR(OFFSET(Bdd!$AB$3,MOD(J34+1,14),$F$26),"")</f>
        <v>M</v>
      </c>
      <c r="L34" s="18"/>
      <c r="M34" s="21"/>
      <c r="N34" s="21"/>
      <c r="O34" s="23"/>
      <c r="P34" s="16">
        <f t="shared" si="13"/>
        <v>45382</v>
      </c>
      <c r="Q34" s="17">
        <f ca="1">IFERROR(OFFSET(Bdd!$AB$3,MOD(P34+1,14),$F$26),"")</f>
        <v>0</v>
      </c>
      <c r="R34" s="18"/>
      <c r="S34" s="21"/>
      <c r="T34" s="33"/>
      <c r="U34" s="23"/>
      <c r="V34" s="16">
        <f t="shared" si="34"/>
        <v>45443</v>
      </c>
      <c r="W34" s="17" t="str">
        <f ca="1">IFERROR(OFFSET(Bdd!$AB$3,MOD(V34+1,14),$F$26),"")</f>
        <v>AM</v>
      </c>
      <c r="X34" s="18"/>
      <c r="Y34" s="21"/>
      <c r="Z34" s="33"/>
      <c r="AA34" s="23"/>
      <c r="AB34" s="16">
        <f t="shared" si="16"/>
        <v>45504</v>
      </c>
      <c r="AC34" s="17" t="str">
        <f ca="1">IFERROR(OFFSET(Bdd!$AB$3,MOD(AB34+1,14),$F$26),"")</f>
        <v>M</v>
      </c>
      <c r="AD34" s="24"/>
      <c r="AE34" s="16">
        <f t="shared" si="17"/>
        <v>45535</v>
      </c>
      <c r="AF34" s="17">
        <f ca="1">IFERROR(OFFSET(Bdd!$AB$3,MOD(AE34+1,14),$F$26),"")</f>
        <v>0</v>
      </c>
      <c r="AG34" s="18">
        <v>0</v>
      </c>
      <c r="AH34" s="21"/>
      <c r="AI34" s="33"/>
      <c r="AJ34" s="23"/>
      <c r="AK34" s="16">
        <f t="shared" si="19"/>
        <v>45596</v>
      </c>
      <c r="AL34" s="17" t="str">
        <f ca="1">IFERROR(OFFSET(Bdd!$AB$3,MOD(AK34+1,14),$F$26),"")</f>
        <v>AM</v>
      </c>
      <c r="AM34" s="18">
        <v>0</v>
      </c>
      <c r="AN34" s="21"/>
      <c r="AO34" s="33"/>
      <c r="AP34" s="23"/>
      <c r="AQ34" s="16">
        <f t="shared" si="21"/>
        <v>45657</v>
      </c>
      <c r="AR34" s="17" t="str">
        <f ca="1">IFERROR(OFFSET(Bdd!$AB$3,MOD(AQ34+1,14),$F$26),"")</f>
        <v>M</v>
      </c>
      <c r="AS34" s="18">
        <v>0</v>
      </c>
      <c r="AT34" s="16">
        <f t="shared" si="37"/>
        <v>45688</v>
      </c>
      <c r="AU34" s="17" t="str">
        <f ca="1">IFERROR(OFFSET(Bdd!$AB$3,MOD(AT34+1,14),$F$26),"")</f>
        <v>M</v>
      </c>
      <c r="AV34" s="18">
        <v>0</v>
      </c>
      <c r="AW34" s="21"/>
      <c r="AX34" s="21"/>
      <c r="AY34" s="23"/>
      <c r="AZ34" s="16">
        <f t="shared" si="38"/>
        <v>45747</v>
      </c>
      <c r="BA34" s="17" t="str">
        <f ca="1">IFERROR(OFFSET(Bdd!$AB$3,MOD(AZ34+1,14),$F$26),"")</f>
        <v>AM</v>
      </c>
      <c r="BB34" s="18">
        <v>0</v>
      </c>
      <c r="BC34" s="21"/>
      <c r="BD34" s="33"/>
      <c r="BE34" s="23"/>
      <c r="BF34" s="16">
        <f t="shared" si="40"/>
        <v>45808</v>
      </c>
      <c r="BG34" s="17">
        <f ca="1">IFERROR(OFFSET(Bdd!$AB$3,MOD(BF34+1,14),$F$26),"")</f>
        <v>0</v>
      </c>
      <c r="BH34" s="18">
        <v>0</v>
      </c>
      <c r="BI34" s="21"/>
      <c r="BJ34" s="33"/>
      <c r="BK34" s="23"/>
      <c r="BL34" s="16">
        <f t="shared" si="42"/>
        <v>45869</v>
      </c>
      <c r="BM34" s="17" t="str">
        <f ca="1">IFERROR(OFFSET(Bdd!$AB$3,MOD(BL34+1,14),$F$26),"")</f>
        <v>M</v>
      </c>
      <c r="BN34" s="24">
        <v>0</v>
      </c>
      <c r="BO34" s="16">
        <f t="shared" si="43"/>
        <v>45900</v>
      </c>
      <c r="BP34" s="17">
        <f ca="1">IFERROR(OFFSET(Bdd!$AB$3,MOD(BO34+1,14),$F$26),"")</f>
        <v>0</v>
      </c>
      <c r="BQ34" s="18">
        <v>0</v>
      </c>
      <c r="BR34" s="21"/>
      <c r="BS34" s="33"/>
      <c r="BT34" s="23"/>
      <c r="BU34" s="16">
        <f t="shared" si="45"/>
        <v>45961</v>
      </c>
      <c r="BV34" s="17" t="str">
        <f ca="1">IFERROR(OFFSET(Bdd!$AB$3,MOD(BU34+1,14),$F$26),"")</f>
        <v>AM</v>
      </c>
      <c r="BW34" s="18">
        <v>0</v>
      </c>
      <c r="BX34" s="21"/>
      <c r="BY34" s="33"/>
      <c r="BZ34" s="23"/>
      <c r="CA34" s="16">
        <f t="shared" si="47"/>
        <v>46022</v>
      </c>
      <c r="CB34" s="17" t="str">
        <f ca="1">IFERROR(OFFSET(Bdd!$AB$3,MOD(CA34+1,14),$F$26),"")</f>
        <v>M</v>
      </c>
      <c r="CC34" s="18">
        <v>0</v>
      </c>
      <c r="CD34" s="31"/>
      <c r="CE34" s="38"/>
      <c r="CF34" s="32"/>
      <c r="CG34" s="31"/>
      <c r="CH34" s="31"/>
      <c r="CI34" s="32"/>
      <c r="CJ34" s="31"/>
      <c r="CK34" s="38"/>
      <c r="CL34" s="32"/>
      <c r="CM34" s="31"/>
      <c r="CN34" s="38"/>
      <c r="CO34" s="32"/>
      <c r="CP34" s="31"/>
      <c r="CQ34" s="38"/>
      <c r="CR34" s="32"/>
      <c r="CS34" s="31"/>
      <c r="CT34" s="38"/>
      <c r="CU34" s="32"/>
      <c r="CV34" s="31"/>
      <c r="CW34" s="38"/>
      <c r="CX34" s="32"/>
      <c r="CY34" s="31"/>
      <c r="CZ34" s="38"/>
      <c r="DA34" s="32"/>
      <c r="DB34" s="31"/>
      <c r="DC34" s="38"/>
      <c r="DD34" s="32"/>
      <c r="DE34" s="31"/>
      <c r="DF34" s="38"/>
      <c r="DG34" s="32"/>
      <c r="DH34" s="31"/>
      <c r="DI34" s="38"/>
      <c r="DJ34" s="32"/>
      <c r="DK34" s="31"/>
      <c r="DL34" s="38"/>
      <c r="DM34" s="32"/>
      <c r="DN34" s="31"/>
      <c r="DO34" s="38"/>
      <c r="DP34" s="32"/>
      <c r="DQ34" s="31"/>
      <c r="DR34" s="31"/>
      <c r="DS34" s="32"/>
      <c r="DT34" s="31"/>
      <c r="DU34" s="38"/>
      <c r="DV34" s="32"/>
      <c r="DW34" s="31"/>
      <c r="DX34" s="38"/>
      <c r="DY34" s="32"/>
      <c r="DZ34" s="31"/>
      <c r="EA34" s="38"/>
      <c r="EB34" s="32"/>
      <c r="EC34" s="31"/>
      <c r="ED34" s="38"/>
      <c r="EE34" s="32"/>
      <c r="EF34" s="31"/>
      <c r="EG34" s="38"/>
      <c r="EH34" s="32"/>
      <c r="EI34" s="31"/>
      <c r="EJ34" s="38"/>
      <c r="EK34" s="32"/>
      <c r="EL34" s="31"/>
      <c r="EM34" s="38"/>
      <c r="EN34" s="32"/>
      <c r="EO34" s="31"/>
      <c r="EP34" s="38"/>
      <c r="EQ34" s="32"/>
      <c r="ER34" s="31"/>
      <c r="ES34" s="38"/>
      <c r="ET34" s="32"/>
      <c r="EU34" s="31"/>
      <c r="EV34" s="38"/>
      <c r="EW34" s="32"/>
      <c r="EX34" s="31"/>
      <c r="EY34" s="38"/>
      <c r="EZ34" s="32"/>
      <c r="FA34" s="31"/>
      <c r="FB34" s="31"/>
      <c r="FC34" s="32"/>
      <c r="FD34" s="31"/>
      <c r="FE34" s="38"/>
      <c r="FF34" s="32"/>
      <c r="FG34" s="31"/>
      <c r="FH34" s="38"/>
      <c r="FI34" s="32"/>
      <c r="FJ34" s="31"/>
      <c r="FK34" s="38"/>
      <c r="FL34" s="32"/>
      <c r="FM34" s="31"/>
      <c r="FN34" s="38"/>
      <c r="FO34" s="32"/>
      <c r="FP34" s="31"/>
      <c r="FQ34" s="38"/>
      <c r="FR34" s="32"/>
      <c r="FS34" s="31"/>
      <c r="FT34" s="38"/>
      <c r="FU34" s="32"/>
      <c r="FV34" s="31"/>
      <c r="FW34" s="38"/>
      <c r="FX34" s="32"/>
      <c r="FY34" s="31"/>
      <c r="FZ34" s="38"/>
      <c r="GA34" s="32"/>
      <c r="GB34" s="31"/>
      <c r="GC34" s="38"/>
      <c r="GD34" s="32"/>
      <c r="GE34" s="31"/>
      <c r="GF34" s="38"/>
      <c r="GG34" s="32"/>
      <c r="GH34" s="31"/>
      <c r="GI34" s="38"/>
      <c r="GJ34" s="32"/>
      <c r="GK34" s="31"/>
      <c r="GL34" s="31"/>
      <c r="GM34" s="32"/>
      <c r="GN34" s="31"/>
      <c r="GO34" s="38"/>
      <c r="GP34" s="32"/>
      <c r="GQ34" s="31"/>
      <c r="GR34" s="38"/>
      <c r="GS34" s="32"/>
      <c r="GT34" s="31"/>
      <c r="GU34" s="38"/>
      <c r="GV34" s="32"/>
      <c r="GW34" s="31"/>
      <c r="GX34" s="38"/>
      <c r="GY34" s="32"/>
      <c r="GZ34" s="31"/>
      <c r="HA34" s="38"/>
      <c r="HB34" s="32"/>
      <c r="HC34" s="31"/>
      <c r="HD34" s="38"/>
      <c r="HE34" s="32"/>
      <c r="HF34" s="31"/>
      <c r="HG34" s="38"/>
      <c r="HH34" s="32"/>
      <c r="HI34" s="31"/>
      <c r="HJ34" s="38"/>
      <c r="HK34" s="32"/>
      <c r="HL34" s="31"/>
      <c r="HM34" s="38"/>
      <c r="HN34" s="32"/>
      <c r="HO34" s="31"/>
      <c r="HP34" s="38"/>
      <c r="HQ34" s="32"/>
      <c r="HR34" s="31"/>
      <c r="HS34" s="38"/>
      <c r="HT34" s="32"/>
      <c r="HU34" s="31"/>
      <c r="HV34" s="31"/>
      <c r="HW34" s="32"/>
      <c r="HX34" s="31"/>
      <c r="HY34" s="38"/>
      <c r="HZ34" s="32"/>
      <c r="IA34" s="31"/>
      <c r="IB34" s="38"/>
      <c r="IC34" s="32"/>
      <c r="ID34" s="31"/>
      <c r="IE34" s="38"/>
      <c r="IF34" s="32"/>
      <c r="IG34" s="31"/>
      <c r="IH34" s="38"/>
      <c r="II34" s="32"/>
      <c r="IJ34" s="31"/>
      <c r="IK34" s="38"/>
      <c r="IL34" s="32"/>
      <c r="IM34" s="31"/>
      <c r="IN34" s="38"/>
      <c r="IO34" s="32"/>
      <c r="IP34" s="31"/>
      <c r="IQ34" s="38"/>
      <c r="IR34" s="32"/>
      <c r="IS34" s="31"/>
      <c r="IT34" s="38"/>
      <c r="IU34" s="32"/>
      <c r="IV34" s="31"/>
      <c r="IW34" s="38"/>
      <c r="IX34" s="32"/>
      <c r="IY34" s="31"/>
      <c r="IZ34" s="38"/>
      <c r="JA34" s="32"/>
      <c r="JB34" s="31"/>
      <c r="JC34" s="38"/>
      <c r="JD34" s="32"/>
      <c r="JE34" s="31"/>
      <c r="JF34" s="31"/>
      <c r="JG34" s="32"/>
      <c r="JH34" s="31"/>
      <c r="JI34" s="38"/>
      <c r="JJ34" s="32"/>
      <c r="JK34" s="31"/>
      <c r="JL34" s="38"/>
      <c r="JM34" s="32"/>
      <c r="JN34" s="31"/>
      <c r="JO34" s="38"/>
      <c r="JP34" s="32"/>
      <c r="JQ34" s="31"/>
      <c r="JR34" s="38"/>
      <c r="JS34" s="32"/>
      <c r="JT34" s="31"/>
      <c r="JU34" s="38"/>
      <c r="JV34" s="32"/>
      <c r="JW34" s="31"/>
      <c r="JX34" s="38"/>
      <c r="JY34" s="32"/>
      <c r="JZ34" s="31"/>
      <c r="KA34" s="38"/>
      <c r="KB34" s="32"/>
      <c r="KC34" s="31"/>
      <c r="KD34" s="38"/>
      <c r="KE34" s="32"/>
      <c r="KF34" s="31"/>
      <c r="KG34" s="38"/>
      <c r="KH34" s="32"/>
      <c r="KI34" s="31"/>
      <c r="KJ34" s="38"/>
      <c r="KK34" s="32"/>
      <c r="KL34" s="31"/>
      <c r="KM34" s="38"/>
      <c r="KN34" s="32"/>
      <c r="KO34" s="31"/>
      <c r="KP34" s="31"/>
      <c r="KQ34" s="32"/>
      <c r="KR34" s="31"/>
      <c r="KS34" s="38"/>
      <c r="KT34" s="32"/>
      <c r="KU34" s="31"/>
      <c r="KV34" s="38"/>
      <c r="KW34" s="32"/>
      <c r="KX34" s="31"/>
      <c r="KY34" s="38"/>
      <c r="KZ34" s="32"/>
      <c r="LA34" s="31"/>
      <c r="LB34" s="38"/>
      <c r="LC34" s="32"/>
      <c r="LD34" s="31"/>
      <c r="LE34" s="38"/>
      <c r="LF34" s="32"/>
      <c r="LG34" s="31"/>
      <c r="LH34" s="38"/>
      <c r="LI34" s="32"/>
      <c r="LJ34" s="31"/>
      <c r="LK34" s="38"/>
      <c r="LL34" s="32"/>
      <c r="LM34" s="31"/>
      <c r="LN34" s="38"/>
      <c r="LO34" s="32"/>
      <c r="LP34" s="31"/>
      <c r="LQ34" s="38"/>
      <c r="LR34" s="32"/>
      <c r="LS34" s="31"/>
      <c r="LT34" s="38"/>
      <c r="LU34" s="32"/>
      <c r="LV34" s="31"/>
      <c r="LW34" s="38"/>
      <c r="LX34" s="32"/>
      <c r="LY34" s="31"/>
      <c r="LZ34" s="31"/>
      <c r="MA34" s="32"/>
      <c r="MB34" s="31"/>
      <c r="MC34" s="38"/>
      <c r="MD34" s="32"/>
      <c r="ME34" s="31"/>
      <c r="MF34" s="38"/>
      <c r="MG34" s="32"/>
      <c r="MH34" s="31"/>
      <c r="MI34" s="38"/>
      <c r="MJ34" s="32"/>
      <c r="MK34" s="31"/>
      <c r="ML34" s="38"/>
      <c r="MM34" s="32"/>
      <c r="MN34" s="31"/>
      <c r="MO34" s="38"/>
      <c r="MP34" s="32"/>
      <c r="MQ34" s="31"/>
      <c r="MR34" s="38"/>
      <c r="MS34" s="32"/>
      <c r="MT34" s="31"/>
      <c r="MU34" s="38"/>
      <c r="MV34" s="32"/>
      <c r="MW34" s="31"/>
      <c r="MX34" s="38"/>
      <c r="MY34" s="32"/>
      <c r="MZ34" s="31"/>
      <c r="NA34" s="38"/>
      <c r="NB34" s="32"/>
      <c r="NC34" s="31"/>
      <c r="ND34" s="38"/>
      <c r="NE34" s="32"/>
      <c r="NF34" s="31"/>
      <c r="NG34" s="38"/>
      <c r="NH34" s="32"/>
      <c r="NI34" s="31"/>
      <c r="NJ34" s="31"/>
      <c r="NK34" s="32"/>
      <c r="NL34" s="31"/>
      <c r="NM34" s="38"/>
      <c r="NN34" s="32"/>
      <c r="NO34" s="31"/>
      <c r="NP34" s="38"/>
      <c r="NQ34" s="32"/>
      <c r="NR34" s="31"/>
      <c r="NS34" s="38"/>
      <c r="NT34" s="32"/>
      <c r="NU34" s="31"/>
      <c r="NV34" s="38"/>
      <c r="NW34" s="32"/>
      <c r="NX34" s="31"/>
      <c r="NY34" s="38"/>
      <c r="NZ34" s="32"/>
      <c r="OA34" s="31"/>
      <c r="OB34" s="38"/>
      <c r="OC34" s="32"/>
      <c r="OD34" s="31"/>
      <c r="OE34" s="38"/>
      <c r="OF34" s="32"/>
      <c r="OG34" s="31"/>
      <c r="OH34" s="38"/>
      <c r="OI34" s="32"/>
      <c r="OJ34" s="31"/>
      <c r="OK34" s="38"/>
      <c r="OL34" s="32"/>
      <c r="OM34" s="31"/>
      <c r="ON34" s="38"/>
      <c r="OO34" s="32"/>
      <c r="OP34" s="31"/>
      <c r="OQ34" s="38"/>
      <c r="OR34" s="32"/>
      <c r="OS34" s="31"/>
      <c r="OT34" s="31"/>
      <c r="OU34" s="32"/>
      <c r="OV34" s="31"/>
      <c r="OW34" s="38"/>
      <c r="OX34" s="32"/>
      <c r="OY34" s="31"/>
      <c r="OZ34" s="38"/>
      <c r="PA34" s="32"/>
      <c r="PB34" s="31"/>
      <c r="PC34" s="38"/>
      <c r="PD34" s="32"/>
      <c r="PE34" s="31"/>
      <c r="PF34" s="38"/>
      <c r="PG34" s="32"/>
      <c r="PH34" s="31"/>
      <c r="PI34" s="38"/>
      <c r="PJ34" s="32"/>
      <c r="PK34" s="31"/>
      <c r="PL34" s="38"/>
      <c r="PM34" s="32"/>
      <c r="PN34" s="31"/>
      <c r="PO34" s="38"/>
      <c r="PP34" s="32"/>
      <c r="PQ34" s="31"/>
      <c r="PR34" s="38"/>
      <c r="PS34" s="32"/>
      <c r="PT34" s="31"/>
      <c r="PU34" s="38"/>
      <c r="PV34" s="32"/>
      <c r="PW34" s="31"/>
      <c r="PX34" s="38"/>
      <c r="PY34" s="32"/>
      <c r="PZ34" s="31"/>
      <c r="QA34" s="38"/>
      <c r="QB34" s="32"/>
      <c r="QC34" s="31"/>
      <c r="QD34" s="31"/>
      <c r="QE34" s="32"/>
      <c r="QF34" s="31"/>
      <c r="QG34" s="38"/>
      <c r="QH34" s="32"/>
      <c r="QI34" s="31"/>
      <c r="QJ34" s="38"/>
      <c r="QK34" s="32"/>
      <c r="QL34" s="31"/>
      <c r="QM34" s="38"/>
      <c r="QN34" s="32"/>
      <c r="QO34" s="31"/>
      <c r="QP34" s="38"/>
      <c r="QQ34" s="32"/>
      <c r="QR34" s="31"/>
      <c r="QS34" s="38"/>
      <c r="QT34" s="32"/>
      <c r="QU34" s="31"/>
      <c r="QV34" s="38"/>
      <c r="QW34" s="32"/>
      <c r="QX34" s="31"/>
      <c r="QY34" s="38"/>
      <c r="QZ34" s="32"/>
      <c r="RA34" s="31"/>
      <c r="RB34" s="38"/>
      <c r="RC34" s="32"/>
      <c r="RD34" s="31"/>
      <c r="RE34" s="38"/>
      <c r="RF34" s="32"/>
      <c r="RG34" s="31"/>
      <c r="RH34" s="38"/>
      <c r="RI34" s="32"/>
      <c r="RJ34" s="31"/>
      <c r="RK34" s="38"/>
      <c r="RL34" s="32"/>
      <c r="RM34" s="31"/>
      <c r="RN34" s="31"/>
      <c r="RO34" s="32"/>
      <c r="RP34" s="31"/>
      <c r="RQ34" s="38"/>
      <c r="RR34" s="32"/>
      <c r="RS34" s="31"/>
      <c r="RT34" s="38"/>
      <c r="RU34" s="32"/>
      <c r="RV34" s="31"/>
      <c r="RW34" s="38"/>
      <c r="RX34" s="32"/>
      <c r="RY34" s="31"/>
      <c r="RZ34" s="38"/>
      <c r="SA34" s="32"/>
      <c r="SB34" s="31"/>
      <c r="SC34" s="38"/>
      <c r="SD34" s="32"/>
      <c r="SE34" s="31"/>
      <c r="SF34" s="38"/>
      <c r="SG34" s="32"/>
      <c r="SH34" s="31"/>
      <c r="SI34" s="38"/>
      <c r="SJ34" s="32"/>
      <c r="SK34" s="31"/>
      <c r="SL34" s="38"/>
      <c r="SM34" s="32"/>
      <c r="SN34" s="31"/>
      <c r="SO34" s="38"/>
      <c r="SP34" s="32"/>
      <c r="SQ34" s="31"/>
      <c r="SR34" s="38"/>
      <c r="SS34" s="32"/>
      <c r="ST34" s="31"/>
      <c r="SU34" s="38"/>
      <c r="SV34" s="32"/>
      <c r="SW34" s="31"/>
      <c r="SX34" s="31"/>
      <c r="SY34" s="32"/>
      <c r="SZ34" s="31"/>
      <c r="TA34" s="38"/>
      <c r="TB34" s="32"/>
      <c r="TC34" s="31"/>
      <c r="TD34" s="38"/>
      <c r="TE34" s="32"/>
      <c r="TF34" s="31"/>
      <c r="TG34" s="38"/>
      <c r="TH34" s="32"/>
      <c r="TI34" s="31"/>
      <c r="TJ34" s="38"/>
      <c r="TK34" s="32"/>
      <c r="TL34" s="31"/>
      <c r="TM34" s="38"/>
      <c r="TN34" s="32"/>
      <c r="TO34" s="31"/>
      <c r="TP34" s="38"/>
      <c r="TQ34" s="32"/>
      <c r="TR34" s="31"/>
      <c r="TS34" s="38"/>
      <c r="TT34" s="32"/>
      <c r="TU34" s="31"/>
      <c r="TV34" s="38"/>
      <c r="TW34" s="32"/>
      <c r="TX34" s="31"/>
      <c r="TY34" s="38"/>
      <c r="TZ34" s="32"/>
      <c r="UA34" s="31"/>
      <c r="UB34" s="38"/>
      <c r="UC34" s="32"/>
      <c r="UD34" s="31"/>
      <c r="UE34" s="38"/>
      <c r="UF34" s="32"/>
      <c r="UG34" s="31"/>
      <c r="UH34" s="31"/>
      <c r="UI34" s="32"/>
      <c r="UJ34" s="31"/>
      <c r="UK34" s="38"/>
      <c r="UL34" s="32"/>
      <c r="UM34" s="31"/>
      <c r="UN34" s="38"/>
      <c r="UO34" s="32"/>
      <c r="UP34" s="31"/>
      <c r="UQ34" s="38"/>
      <c r="UR34" s="32"/>
      <c r="US34" s="31"/>
      <c r="UT34" s="38"/>
      <c r="UU34" s="32"/>
      <c r="UV34" s="31"/>
      <c r="UW34" s="38"/>
      <c r="UX34" s="32"/>
      <c r="UY34" s="31"/>
      <c r="UZ34" s="38"/>
      <c r="VA34" s="32"/>
      <c r="VB34" s="31"/>
      <c r="VC34" s="38"/>
      <c r="VD34" s="32"/>
      <c r="VE34" s="31"/>
      <c r="VF34" s="38"/>
      <c r="VG34" s="32"/>
      <c r="VH34" s="31"/>
      <c r="VI34" s="38"/>
      <c r="VJ34" s="32"/>
      <c r="VK34" s="31"/>
      <c r="VL34" s="38"/>
      <c r="VM34" s="32"/>
      <c r="VN34" s="31"/>
      <c r="VO34" s="38"/>
      <c r="VP34" s="32"/>
      <c r="VQ34" s="31"/>
      <c r="VR34" s="31"/>
      <c r="VS34" s="32"/>
      <c r="VT34" s="31"/>
      <c r="VU34" s="38"/>
      <c r="VV34" s="32"/>
      <c r="VW34" s="31"/>
      <c r="VX34" s="38"/>
      <c r="VY34" s="32"/>
      <c r="VZ34" s="31"/>
      <c r="WA34" s="38"/>
      <c r="WB34" s="32"/>
      <c r="WC34" s="31"/>
      <c r="WD34" s="38"/>
      <c r="WE34" s="32"/>
      <c r="WF34" s="31"/>
      <c r="WG34" s="38"/>
      <c r="WH34" s="32"/>
      <c r="WI34" s="31"/>
      <c r="WJ34" s="38"/>
      <c r="WK34" s="32"/>
      <c r="WL34" s="31"/>
      <c r="WM34" s="38"/>
      <c r="WN34" s="32"/>
      <c r="WO34" s="31"/>
      <c r="WP34" s="38"/>
      <c r="WQ34" s="32"/>
      <c r="WR34" s="31"/>
      <c r="WS34" s="38"/>
      <c r="WT34" s="32"/>
      <c r="WU34" s="31"/>
      <c r="WV34" s="38"/>
      <c r="WW34" s="32"/>
      <c r="WX34" s="31"/>
      <c r="WY34" s="38"/>
      <c r="WZ34" s="32"/>
      <c r="XA34" s="31"/>
      <c r="XB34" s="31"/>
      <c r="XC34" s="32"/>
      <c r="XD34" s="31"/>
      <c r="XE34" s="38"/>
      <c r="XF34" s="32"/>
      <c r="XG34" s="31"/>
      <c r="XH34" s="38"/>
      <c r="XI34" s="32"/>
      <c r="XJ34" s="31"/>
      <c r="XK34" s="38"/>
      <c r="XL34" s="32"/>
      <c r="XM34" s="31"/>
      <c r="XN34" s="38"/>
      <c r="XO34" s="32"/>
      <c r="XP34" s="31"/>
      <c r="XQ34" s="38"/>
      <c r="XR34" s="32"/>
      <c r="XS34" s="31"/>
      <c r="XT34" s="38"/>
      <c r="XU34" s="32"/>
      <c r="XV34" s="31"/>
      <c r="XW34" s="38"/>
      <c r="XX34" s="32"/>
      <c r="XY34" s="31"/>
      <c r="XZ34" s="38"/>
      <c r="YA34" s="32"/>
      <c r="YB34" s="31"/>
      <c r="YC34" s="38"/>
      <c r="YD34" s="32"/>
      <c r="YE34" s="31"/>
      <c r="YF34" s="38"/>
      <c r="YG34" s="32"/>
      <c r="YH34" s="31"/>
      <c r="YI34" s="38"/>
      <c r="YJ34" s="32"/>
      <c r="YK34" s="31"/>
      <c r="YL34" s="31"/>
      <c r="YM34" s="32"/>
      <c r="YN34" s="31"/>
      <c r="YO34" s="38"/>
      <c r="YP34" s="32"/>
      <c r="YQ34" s="31"/>
      <c r="YR34" s="38"/>
      <c r="YS34" s="32"/>
      <c r="YT34" s="31"/>
      <c r="YU34" s="38"/>
      <c r="YV34" s="32"/>
      <c r="YW34" s="31"/>
      <c r="YX34" s="38"/>
      <c r="YY34" s="32"/>
      <c r="YZ34" s="31"/>
      <c r="ZA34" s="38"/>
      <c r="ZB34" s="32"/>
      <c r="ZC34" s="31"/>
      <c r="ZD34" s="38"/>
      <c r="ZE34" s="32"/>
      <c r="ZF34" s="31"/>
      <c r="ZG34" s="38"/>
      <c r="ZH34" s="32"/>
      <c r="ZI34" s="31"/>
      <c r="ZJ34" s="38"/>
      <c r="ZK34" s="32"/>
      <c r="ZL34" s="31"/>
      <c r="ZM34" s="38"/>
      <c r="ZN34" s="32"/>
      <c r="ZO34" s="31"/>
      <c r="ZP34" s="38"/>
      <c r="ZQ34" s="32"/>
      <c r="ZR34" s="31"/>
      <c r="ZS34" s="38"/>
      <c r="ZT34" s="32"/>
      <c r="ZU34" s="31"/>
      <c r="ZV34" s="31"/>
      <c r="ZW34" s="32"/>
      <c r="ZX34" s="31"/>
      <c r="ZY34" s="38"/>
      <c r="ZZ34" s="32"/>
      <c r="AAA34" s="31"/>
      <c r="AAB34" s="38"/>
      <c r="AAC34" s="32"/>
      <c r="AAD34" s="31"/>
      <c r="AAE34" s="38"/>
      <c r="AAF34" s="32"/>
      <c r="AAG34" s="31"/>
      <c r="AAH34" s="38"/>
      <c r="AAI34" s="32"/>
      <c r="AAJ34" s="31"/>
      <c r="AAK34" s="38"/>
      <c r="AAL34" s="32"/>
      <c r="AAM34" s="31"/>
      <c r="AAN34" s="38"/>
      <c r="AAO34" s="32"/>
      <c r="AAP34" s="31"/>
      <c r="AAQ34" s="38"/>
      <c r="AAR34" s="32"/>
      <c r="AAS34" s="31"/>
      <c r="AAT34" s="38"/>
      <c r="AAU34" s="32"/>
      <c r="AAV34" s="31"/>
      <c r="AAW34" s="38"/>
      <c r="AAX34" s="32"/>
      <c r="AAY34" s="31"/>
      <c r="AAZ34" s="38"/>
      <c r="ABA34" s="32"/>
      <c r="ABB34" s="31"/>
      <c r="ABC34" s="38"/>
      <c r="ABD34" s="32"/>
      <c r="ABE34" s="31"/>
      <c r="ABF34" s="31"/>
      <c r="ABG34" s="32"/>
      <c r="ABH34" s="31"/>
      <c r="ABI34" s="38"/>
      <c r="ABJ34" s="32"/>
      <c r="ABK34" s="31"/>
      <c r="ABL34" s="38"/>
      <c r="ABM34" s="32"/>
      <c r="ABN34" s="31"/>
      <c r="ABO34" s="38"/>
      <c r="ABP34" s="32"/>
      <c r="ABQ34" s="31"/>
      <c r="ABR34" s="38"/>
      <c r="ABS34" s="32"/>
      <c r="ABT34" s="31"/>
      <c r="ABU34" s="38"/>
      <c r="ABV34" s="32"/>
      <c r="ABW34" s="31"/>
      <c r="ABX34" s="38"/>
      <c r="ABY34" s="32"/>
      <c r="ABZ34" s="31"/>
      <c r="ACA34" s="38"/>
      <c r="ACB34" s="32"/>
      <c r="ACC34" s="31"/>
      <c r="ACD34" s="38"/>
      <c r="ACE34" s="32"/>
      <c r="ACF34" s="31"/>
      <c r="ACG34" s="38"/>
      <c r="ACH34" s="32"/>
      <c r="ACI34" s="31"/>
      <c r="ACJ34" s="38"/>
      <c r="ACK34" s="32"/>
    </row>
    <row r="35" spans="1:765" ht="14.25" customHeight="1" x14ac:dyDescent="0.25">
      <c r="B35" s="86"/>
      <c r="C35" s="86"/>
      <c r="D35" s="86"/>
      <c r="E35" s="89"/>
      <c r="F35" s="89"/>
      <c r="G35" s="89"/>
      <c r="H35" s="59"/>
      <c r="I35" s="60"/>
    </row>
    <row r="36" spans="1:765" ht="14.45" customHeight="1" x14ac:dyDescent="0.25">
      <c r="B36" s="88"/>
      <c r="C36" s="88"/>
      <c r="D36" s="88"/>
      <c r="E36" s="87"/>
      <c r="F36" s="87"/>
      <c r="G36" s="87"/>
      <c r="H36" s="130"/>
      <c r="I36" s="130"/>
    </row>
    <row r="37" spans="1:765" ht="14.45" customHeight="1" x14ac:dyDescent="0.25">
      <c r="B37" s="130"/>
      <c r="C37" s="130"/>
      <c r="D37" s="130"/>
      <c r="E37" s="85"/>
      <c r="F37" s="85"/>
      <c r="G37" s="85"/>
      <c r="H37" s="132"/>
      <c r="I37" s="131"/>
    </row>
    <row r="38" spans="1:765" ht="14.45" customHeight="1" x14ac:dyDescent="0.25">
      <c r="B38" s="86"/>
      <c r="C38" s="86"/>
      <c r="D38" s="86"/>
      <c r="E38" s="89"/>
      <c r="F38" s="89"/>
      <c r="G38" s="89"/>
      <c r="H38" s="132"/>
      <c r="I38" s="131"/>
      <c r="J38" s="36"/>
    </row>
    <row r="39" spans="1:765" ht="14.45" customHeight="1" x14ac:dyDescent="0.25">
      <c r="B39" s="88"/>
      <c r="C39" s="88"/>
      <c r="D39" s="88"/>
      <c r="E39" s="87"/>
      <c r="F39" s="87"/>
      <c r="G39" s="87"/>
      <c r="H39" s="62"/>
      <c r="I39" s="63"/>
      <c r="AT39" s="8"/>
      <c r="AU39" s="8"/>
      <c r="AV39" s="8"/>
      <c r="AX39" s="26"/>
      <c r="CD39" s="8"/>
      <c r="CE39" s="8"/>
      <c r="CF39" s="8"/>
      <c r="CH39" s="26"/>
      <c r="DN39" s="8"/>
      <c r="DO39" s="8"/>
      <c r="DP39" s="8"/>
      <c r="DR39" s="26"/>
      <c r="EX39" s="8"/>
      <c r="EY39" s="8"/>
      <c r="EZ39" s="8"/>
      <c r="FB39" s="26"/>
      <c r="GH39" s="8"/>
      <c r="GI39" s="8"/>
      <c r="GJ39" s="8"/>
      <c r="GL39" s="26"/>
      <c r="GO39" s="8"/>
      <c r="GP39" s="8"/>
      <c r="GR39" s="8"/>
      <c r="GS39" s="8"/>
      <c r="GU39" s="8"/>
      <c r="GV39" s="8"/>
      <c r="GX39" s="8"/>
      <c r="GY39" s="8"/>
      <c r="HA39" s="8"/>
      <c r="HB39" s="8"/>
      <c r="HD39" s="8"/>
      <c r="HE39" s="8"/>
      <c r="HG39" s="8"/>
      <c r="HH39" s="8"/>
      <c r="HJ39" s="8"/>
      <c r="HK39" s="8"/>
      <c r="HM39" s="8"/>
      <c r="HN39" s="8"/>
      <c r="HP39" s="8"/>
      <c r="HQ39" s="8"/>
      <c r="HR39" s="8"/>
      <c r="HS39" s="8"/>
      <c r="HT39" s="8"/>
      <c r="HV39" s="26"/>
      <c r="HY39" s="8"/>
      <c r="HZ39" s="8"/>
      <c r="IB39" s="8"/>
      <c r="IC39" s="8"/>
      <c r="IE39" s="8"/>
      <c r="IF39" s="8"/>
      <c r="IH39" s="8"/>
      <c r="II39" s="8"/>
      <c r="IK39" s="8"/>
      <c r="IL39" s="8"/>
      <c r="IN39" s="8"/>
      <c r="IO39" s="8"/>
      <c r="IQ39" s="8"/>
      <c r="IR39" s="8"/>
      <c r="IT39" s="8"/>
      <c r="IU39" s="8"/>
      <c r="IW39" s="8"/>
      <c r="IX39" s="8"/>
      <c r="IZ39" s="8"/>
      <c r="JA39" s="8"/>
      <c r="JB39" s="8"/>
      <c r="JC39" s="8"/>
      <c r="JD39" s="8"/>
      <c r="JF39" s="26"/>
      <c r="JI39" s="8"/>
      <c r="JJ39" s="8"/>
      <c r="JL39" s="8"/>
      <c r="JM39" s="8"/>
      <c r="JO39" s="8"/>
      <c r="JP39" s="8"/>
      <c r="JR39" s="8"/>
      <c r="JS39" s="8"/>
      <c r="JU39" s="8"/>
      <c r="JV39" s="8"/>
      <c r="JX39" s="8"/>
      <c r="JY39" s="8"/>
      <c r="KA39" s="8"/>
      <c r="KB39" s="8"/>
      <c r="KD39" s="8"/>
      <c r="KE39" s="8"/>
      <c r="KG39" s="8"/>
      <c r="KH39" s="8"/>
      <c r="KJ39" s="8"/>
      <c r="KK39" s="8"/>
      <c r="KL39" s="8"/>
      <c r="KM39" s="8"/>
      <c r="KN39" s="8"/>
      <c r="KP39" s="8"/>
      <c r="KQ39" s="8"/>
      <c r="KS39" s="8"/>
      <c r="KT39" s="8"/>
      <c r="KV39" s="8"/>
      <c r="KW39" s="8"/>
      <c r="KY39" s="8"/>
      <c r="KZ39" s="8"/>
      <c r="LB39" s="8"/>
      <c r="LC39" s="8"/>
      <c r="LE39" s="8"/>
      <c r="LF39" s="8"/>
      <c r="LH39" s="8"/>
      <c r="LI39" s="8"/>
      <c r="LK39" s="8"/>
      <c r="LL39" s="8"/>
      <c r="LN39" s="8"/>
      <c r="LO39" s="8"/>
      <c r="LQ39" s="8"/>
      <c r="LR39" s="8"/>
      <c r="LT39" s="8"/>
      <c r="LU39" s="8"/>
      <c r="LV39" s="8"/>
      <c r="LW39" s="8"/>
      <c r="LX39" s="8"/>
      <c r="LZ39" s="26"/>
      <c r="MC39" s="8"/>
      <c r="MD39" s="8"/>
      <c r="MF39" s="8"/>
      <c r="MG39" s="8"/>
      <c r="MI39" s="8"/>
      <c r="MJ39" s="8"/>
      <c r="ML39" s="8"/>
      <c r="MM39" s="8"/>
      <c r="MO39" s="8"/>
      <c r="MP39" s="8"/>
      <c r="MR39" s="8"/>
      <c r="MS39" s="8"/>
      <c r="MU39" s="8"/>
      <c r="MV39" s="8"/>
      <c r="MX39" s="8"/>
      <c r="MY39" s="8"/>
      <c r="NA39" s="8"/>
      <c r="NB39" s="8"/>
      <c r="ND39" s="8"/>
      <c r="NE39" s="8"/>
      <c r="NM39" s="8"/>
      <c r="NN39" s="8"/>
      <c r="NP39" s="8"/>
      <c r="NQ39" s="8"/>
      <c r="NS39" s="8"/>
      <c r="NT39" s="8"/>
      <c r="NV39" s="8"/>
      <c r="NW39" s="8"/>
      <c r="NY39" s="8"/>
      <c r="NZ39" s="8"/>
      <c r="OB39" s="8"/>
      <c r="OC39" s="8"/>
      <c r="OE39" s="8"/>
      <c r="OF39" s="8"/>
      <c r="OH39" s="8"/>
      <c r="OI39" s="8"/>
      <c r="OK39" s="8"/>
      <c r="OL39" s="8"/>
      <c r="ON39" s="8"/>
      <c r="OO39" s="8"/>
      <c r="OW39" s="8"/>
      <c r="OX39" s="8"/>
      <c r="OZ39" s="8"/>
      <c r="PA39" s="8"/>
      <c r="PC39" s="8"/>
      <c r="PD39" s="8"/>
      <c r="PF39" s="8"/>
      <c r="PG39" s="8"/>
      <c r="PI39" s="8"/>
      <c r="PJ39" s="8"/>
      <c r="PL39" s="8"/>
      <c r="PM39" s="8"/>
      <c r="PO39" s="8"/>
      <c r="PP39" s="8"/>
      <c r="PR39" s="8"/>
      <c r="PS39" s="8"/>
      <c r="PU39" s="8"/>
      <c r="PV39" s="8"/>
      <c r="PX39" s="8"/>
      <c r="PY39" s="8"/>
    </row>
    <row r="40" spans="1:765" ht="14.45" customHeight="1" x14ac:dyDescent="0.25">
      <c r="B40" s="130"/>
      <c r="C40" s="130"/>
      <c r="D40" s="130"/>
      <c r="E40" s="85"/>
      <c r="F40" s="85"/>
      <c r="G40" s="85"/>
      <c r="H40" s="86"/>
      <c r="I40" s="86"/>
      <c r="AX40" s="27"/>
      <c r="CH40" s="27"/>
      <c r="DR40" s="27"/>
      <c r="FB40" s="27"/>
      <c r="GL40" s="27"/>
      <c r="GO40" s="8"/>
      <c r="GP40" s="8"/>
      <c r="GR40" s="8"/>
      <c r="GS40" s="8"/>
      <c r="GU40" s="8"/>
      <c r="GV40" s="8"/>
      <c r="GX40" s="8"/>
      <c r="GY40" s="8"/>
      <c r="HA40" s="8"/>
      <c r="HB40" s="8"/>
      <c r="HD40" s="8"/>
      <c r="HE40" s="8"/>
      <c r="HG40" s="8"/>
      <c r="HH40" s="8"/>
      <c r="HJ40" s="8"/>
      <c r="HK40" s="8"/>
      <c r="HM40" s="8"/>
      <c r="HN40" s="8"/>
      <c r="HP40" s="8"/>
      <c r="HQ40" s="8"/>
      <c r="HV40" s="27"/>
      <c r="HY40" s="8"/>
      <c r="HZ40" s="8"/>
      <c r="IB40" s="8"/>
      <c r="IC40" s="8"/>
      <c r="IE40" s="8"/>
      <c r="IF40" s="8"/>
      <c r="IH40" s="8"/>
      <c r="II40" s="8"/>
      <c r="IK40" s="8"/>
      <c r="IL40" s="8"/>
      <c r="IN40" s="8"/>
      <c r="IO40" s="8"/>
      <c r="IQ40" s="8"/>
      <c r="IR40" s="8"/>
      <c r="IT40" s="8"/>
      <c r="IU40" s="8"/>
      <c r="IW40" s="8"/>
      <c r="IX40" s="8"/>
      <c r="IZ40" s="8"/>
      <c r="JA40" s="8"/>
      <c r="JF40" s="27"/>
      <c r="JI40" s="8"/>
      <c r="JJ40" s="8"/>
      <c r="JL40" s="8"/>
      <c r="JM40" s="8"/>
      <c r="JO40" s="8"/>
      <c r="JP40" s="8"/>
      <c r="JR40" s="8"/>
      <c r="JS40" s="8"/>
      <c r="JU40" s="8"/>
      <c r="JV40" s="8"/>
      <c r="JX40" s="8"/>
      <c r="JY40" s="8"/>
      <c r="KA40" s="8"/>
      <c r="KB40" s="8"/>
      <c r="KD40" s="8"/>
      <c r="KE40" s="8"/>
      <c r="KG40" s="8"/>
      <c r="KH40" s="8"/>
      <c r="KJ40" s="8"/>
      <c r="KK40" s="8"/>
      <c r="KP40" s="8"/>
      <c r="KQ40" s="8"/>
      <c r="KS40" s="8"/>
      <c r="KT40" s="8"/>
      <c r="KV40" s="8"/>
      <c r="KW40" s="8"/>
      <c r="KY40" s="8"/>
      <c r="KZ40" s="8"/>
      <c r="LB40" s="8"/>
      <c r="LC40" s="8"/>
      <c r="LE40" s="8"/>
      <c r="LF40" s="8"/>
      <c r="LH40" s="8"/>
      <c r="LI40" s="8"/>
      <c r="LK40" s="8"/>
      <c r="LL40" s="8"/>
      <c r="LN40" s="8"/>
      <c r="LO40" s="8"/>
      <c r="LQ40" s="8"/>
      <c r="LR40" s="8"/>
      <c r="LT40" s="8"/>
      <c r="LU40" s="8"/>
      <c r="LZ40" s="27"/>
      <c r="MC40" s="8"/>
      <c r="MD40" s="8"/>
      <c r="MF40" s="8"/>
      <c r="MG40" s="8"/>
      <c r="MI40" s="8"/>
      <c r="MJ40" s="8"/>
      <c r="ML40" s="8"/>
      <c r="MM40" s="8"/>
      <c r="MO40" s="8"/>
      <c r="MP40" s="8"/>
      <c r="MR40" s="8"/>
      <c r="MS40" s="8"/>
      <c r="MU40" s="8"/>
      <c r="MV40" s="8"/>
      <c r="MX40" s="8"/>
      <c r="MY40" s="8"/>
      <c r="NA40" s="8"/>
      <c r="NB40" s="8"/>
      <c r="ND40" s="8"/>
      <c r="NE40" s="8"/>
      <c r="NM40" s="8"/>
      <c r="NN40" s="8"/>
      <c r="NP40" s="8"/>
      <c r="NQ40" s="8"/>
      <c r="NS40" s="8"/>
      <c r="NT40" s="8"/>
      <c r="NV40" s="8"/>
      <c r="NW40" s="8"/>
      <c r="NY40" s="8"/>
      <c r="NZ40" s="8"/>
      <c r="OB40" s="8"/>
      <c r="OC40" s="8"/>
      <c r="OE40" s="8"/>
      <c r="OF40" s="8"/>
      <c r="OH40" s="8"/>
      <c r="OI40" s="8"/>
      <c r="OK40" s="8"/>
      <c r="OL40" s="8"/>
      <c r="ON40" s="8"/>
      <c r="OO40" s="8"/>
      <c r="OW40" s="8"/>
      <c r="OX40" s="8"/>
      <c r="OZ40" s="8"/>
      <c r="PA40" s="8"/>
      <c r="PC40" s="8"/>
      <c r="PD40" s="8"/>
      <c r="PF40" s="8"/>
      <c r="PG40" s="8"/>
      <c r="PI40" s="8"/>
      <c r="PJ40" s="8"/>
      <c r="PL40" s="8"/>
      <c r="PM40" s="8"/>
      <c r="PO40" s="8"/>
      <c r="PP40" s="8"/>
      <c r="PR40" s="8"/>
      <c r="PS40" s="8"/>
      <c r="PU40" s="8"/>
      <c r="PV40" s="8"/>
      <c r="PX40" s="8"/>
      <c r="PY40" s="8"/>
    </row>
    <row r="41" spans="1:765" ht="14.45" customHeight="1" x14ac:dyDescent="0.25">
      <c r="B41" s="86"/>
      <c r="C41" s="86"/>
      <c r="D41" s="86"/>
      <c r="E41" s="89"/>
      <c r="F41" s="89"/>
      <c r="G41" s="89"/>
      <c r="H41" s="90"/>
      <c r="I41" s="49"/>
      <c r="AX41" s="27"/>
      <c r="CH41" s="27"/>
      <c r="DR41" s="27"/>
      <c r="FB41" s="27"/>
      <c r="GL41" s="27"/>
      <c r="GO41" s="8"/>
      <c r="GP41" s="8"/>
      <c r="GR41" s="8"/>
      <c r="GS41" s="8"/>
      <c r="GU41" s="8"/>
      <c r="GV41" s="8"/>
      <c r="GX41" s="8"/>
      <c r="GY41" s="8"/>
      <c r="HA41" s="8"/>
      <c r="HB41" s="8"/>
      <c r="HD41" s="8"/>
      <c r="HE41" s="8"/>
      <c r="HG41" s="8"/>
      <c r="HH41" s="8"/>
      <c r="HJ41" s="8"/>
      <c r="HK41" s="8"/>
      <c r="HM41" s="8"/>
      <c r="HN41" s="8"/>
      <c r="HP41" s="8"/>
      <c r="HQ41" s="8"/>
      <c r="HV41" s="27"/>
      <c r="HY41" s="8"/>
      <c r="HZ41" s="8"/>
      <c r="IB41" s="8"/>
      <c r="IC41" s="8"/>
      <c r="IE41" s="8"/>
      <c r="IF41" s="8"/>
      <c r="IH41" s="8"/>
      <c r="II41" s="8"/>
      <c r="IK41" s="8"/>
      <c r="IL41" s="8"/>
      <c r="IN41" s="8"/>
      <c r="IO41" s="8"/>
      <c r="IQ41" s="8"/>
      <c r="IR41" s="8"/>
      <c r="IT41" s="8"/>
      <c r="IU41" s="8"/>
      <c r="IW41" s="8"/>
      <c r="IX41" s="8"/>
      <c r="IZ41" s="8"/>
      <c r="JA41" s="8"/>
      <c r="JF41" s="27"/>
      <c r="JI41" s="8"/>
      <c r="JJ41" s="8"/>
      <c r="JL41" s="8"/>
      <c r="JM41" s="8"/>
      <c r="JO41" s="8"/>
      <c r="JP41" s="8"/>
      <c r="JR41" s="8"/>
      <c r="JS41" s="8"/>
      <c r="JU41" s="8"/>
      <c r="JV41" s="8"/>
      <c r="JX41" s="8"/>
      <c r="JY41" s="8"/>
      <c r="KA41" s="8"/>
      <c r="KB41" s="8"/>
      <c r="KD41" s="8"/>
      <c r="KE41" s="8"/>
      <c r="KG41" s="8"/>
      <c r="KH41" s="8"/>
      <c r="KJ41" s="8"/>
      <c r="KK41" s="8"/>
      <c r="KP41" s="8"/>
      <c r="KQ41" s="8"/>
      <c r="KS41" s="8"/>
      <c r="KT41" s="8"/>
      <c r="KV41" s="8"/>
      <c r="KW41" s="8"/>
      <c r="KY41" s="8"/>
      <c r="KZ41" s="8"/>
      <c r="LB41" s="8"/>
      <c r="LC41" s="8"/>
      <c r="LE41" s="8"/>
      <c r="LF41" s="8"/>
      <c r="LH41" s="8"/>
      <c r="LI41" s="8"/>
      <c r="LK41" s="8"/>
      <c r="LL41" s="8"/>
      <c r="LN41" s="8"/>
      <c r="LO41" s="8"/>
      <c r="LQ41" s="8"/>
      <c r="LR41" s="8"/>
      <c r="LT41" s="8"/>
      <c r="LU41" s="8"/>
      <c r="LZ41" s="27"/>
      <c r="MC41" s="8"/>
      <c r="MD41" s="8"/>
      <c r="MF41" s="8"/>
      <c r="MG41" s="8"/>
      <c r="MI41" s="8"/>
      <c r="MJ41" s="8"/>
      <c r="ML41" s="8"/>
      <c r="MM41" s="8"/>
      <c r="MO41" s="8"/>
      <c r="MP41" s="8"/>
      <c r="MR41" s="8"/>
      <c r="MS41" s="8"/>
      <c r="MU41" s="8"/>
      <c r="MV41" s="8"/>
      <c r="MX41" s="8"/>
      <c r="MY41" s="8"/>
      <c r="NA41" s="8"/>
      <c r="NB41" s="8"/>
      <c r="ND41" s="8"/>
      <c r="NE41" s="8"/>
      <c r="NM41" s="8"/>
      <c r="NN41" s="8"/>
      <c r="NP41" s="8"/>
      <c r="NQ41" s="8"/>
      <c r="NS41" s="8"/>
      <c r="NT41" s="8"/>
      <c r="NV41" s="8"/>
      <c r="NW41" s="8"/>
      <c r="NY41" s="8"/>
      <c r="NZ41" s="8"/>
      <c r="OB41" s="8"/>
      <c r="OC41" s="8"/>
      <c r="OE41" s="8"/>
      <c r="OF41" s="8"/>
      <c r="OH41" s="8"/>
      <c r="OI41" s="8"/>
      <c r="OK41" s="8"/>
      <c r="OL41" s="8"/>
      <c r="ON41" s="8"/>
      <c r="OO41" s="8"/>
      <c r="OW41" s="8"/>
      <c r="OX41" s="8"/>
      <c r="OZ41" s="8"/>
      <c r="PA41" s="8"/>
      <c r="PC41" s="8"/>
      <c r="PD41" s="8"/>
      <c r="PF41" s="8"/>
      <c r="PG41" s="8"/>
      <c r="PI41" s="8"/>
      <c r="PJ41" s="8"/>
      <c r="PL41" s="8"/>
      <c r="PM41" s="8"/>
      <c r="PO41" s="8"/>
      <c r="PP41" s="8"/>
      <c r="PR41" s="8"/>
      <c r="PS41" s="8"/>
      <c r="PU41" s="8"/>
      <c r="PV41" s="8"/>
      <c r="PX41" s="8"/>
      <c r="PY41" s="8"/>
    </row>
    <row r="42" spans="1:765" ht="14.45" customHeight="1" x14ac:dyDescent="0.25">
      <c r="A42" s="43"/>
      <c r="B42" s="88"/>
      <c r="C42" s="88"/>
      <c r="D42" s="88"/>
      <c r="E42" s="87"/>
      <c r="F42" s="87"/>
      <c r="G42" s="87"/>
      <c r="H42" s="90"/>
      <c r="I42" s="49"/>
      <c r="AX42" s="27"/>
      <c r="CH42" s="27"/>
      <c r="DR42" s="27"/>
      <c r="FB42" s="27"/>
      <c r="GL42" s="27"/>
      <c r="GO42" s="8"/>
      <c r="GP42" s="8"/>
      <c r="GR42" s="8"/>
      <c r="GS42" s="8"/>
      <c r="GU42" s="8"/>
      <c r="GV42" s="8"/>
      <c r="GX42" s="8"/>
      <c r="GY42" s="8"/>
      <c r="HA42" s="8"/>
      <c r="HB42" s="8"/>
      <c r="HD42" s="8"/>
      <c r="HE42" s="8"/>
      <c r="HG42" s="8"/>
      <c r="HH42" s="8"/>
      <c r="HJ42" s="8"/>
      <c r="HK42" s="8"/>
      <c r="HM42" s="8"/>
      <c r="HN42" s="8"/>
      <c r="HP42" s="8"/>
      <c r="HQ42" s="8"/>
      <c r="HV42" s="27"/>
      <c r="HY42" s="8"/>
      <c r="HZ42" s="8"/>
      <c r="IB42" s="8"/>
      <c r="IC42" s="8"/>
      <c r="IE42" s="8"/>
      <c r="IF42" s="8"/>
      <c r="IH42" s="8"/>
      <c r="II42" s="8"/>
      <c r="IK42" s="8"/>
      <c r="IL42" s="8"/>
      <c r="IN42" s="8"/>
      <c r="IO42" s="8"/>
      <c r="IQ42" s="8"/>
      <c r="IR42" s="8"/>
      <c r="IT42" s="8"/>
      <c r="IU42" s="8"/>
      <c r="IW42" s="8"/>
      <c r="IX42" s="8"/>
      <c r="IZ42" s="8"/>
      <c r="JA42" s="8"/>
      <c r="JF42" s="27"/>
      <c r="JI42" s="8"/>
      <c r="JJ42" s="8"/>
      <c r="JL42" s="8"/>
      <c r="JM42" s="8"/>
      <c r="JO42" s="8"/>
      <c r="JP42" s="8"/>
      <c r="JR42" s="8"/>
      <c r="JS42" s="8"/>
      <c r="JU42" s="8"/>
      <c r="JV42" s="8"/>
      <c r="JX42" s="8"/>
      <c r="JY42" s="8"/>
      <c r="KA42" s="8"/>
      <c r="KB42" s="8"/>
      <c r="KD42" s="8"/>
      <c r="KE42" s="8"/>
      <c r="KG42" s="8"/>
      <c r="KH42" s="8"/>
      <c r="KJ42" s="8"/>
      <c r="KK42" s="8"/>
      <c r="KP42" s="8"/>
      <c r="KQ42" s="8"/>
      <c r="KS42" s="8"/>
      <c r="KT42" s="8"/>
      <c r="KV42" s="8"/>
      <c r="KW42" s="8"/>
      <c r="KY42" s="8"/>
      <c r="KZ42" s="8"/>
      <c r="LB42" s="8"/>
      <c r="LC42" s="8"/>
      <c r="LE42" s="8"/>
      <c r="LF42" s="8"/>
      <c r="LH42" s="8"/>
      <c r="LI42" s="8"/>
      <c r="LK42" s="8"/>
      <c r="LL42" s="8"/>
      <c r="LN42" s="8"/>
      <c r="LO42" s="8"/>
      <c r="LQ42" s="8"/>
      <c r="LR42" s="8"/>
      <c r="LT42" s="8"/>
      <c r="LU42" s="8"/>
      <c r="LZ42" s="27"/>
      <c r="MC42" s="8"/>
      <c r="MD42" s="8"/>
      <c r="MF42" s="8"/>
      <c r="MG42" s="8"/>
      <c r="MI42" s="8"/>
      <c r="MJ42" s="8"/>
      <c r="ML42" s="8"/>
      <c r="MM42" s="8"/>
      <c r="MO42" s="8"/>
      <c r="MP42" s="8"/>
      <c r="MR42" s="8"/>
      <c r="MS42" s="8"/>
      <c r="MU42" s="8"/>
      <c r="MV42" s="8"/>
      <c r="MX42" s="8"/>
      <c r="MY42" s="8"/>
      <c r="NA42" s="8"/>
      <c r="NB42" s="8"/>
      <c r="ND42" s="8"/>
      <c r="NE42" s="8"/>
      <c r="NM42" s="8"/>
      <c r="NN42" s="8"/>
      <c r="NP42" s="8"/>
      <c r="NQ42" s="8"/>
      <c r="NS42" s="8"/>
      <c r="NT42" s="8"/>
      <c r="NV42" s="8"/>
      <c r="NW42" s="8"/>
      <c r="NY42" s="8"/>
      <c r="NZ42" s="8"/>
      <c r="OB42" s="8"/>
      <c r="OC42" s="8"/>
      <c r="OE42" s="8"/>
      <c r="OF42" s="8"/>
      <c r="OH42" s="8"/>
      <c r="OI42" s="8"/>
      <c r="OK42" s="8"/>
      <c r="OL42" s="8"/>
      <c r="ON42" s="8"/>
      <c r="OO42" s="8"/>
      <c r="OW42" s="8"/>
      <c r="OX42" s="8"/>
      <c r="OZ42" s="8"/>
      <c r="PA42" s="8"/>
      <c r="PC42" s="8"/>
      <c r="PD42" s="8"/>
      <c r="PF42" s="8"/>
      <c r="PG42" s="8"/>
      <c r="PI42" s="8"/>
      <c r="PJ42" s="8"/>
      <c r="PL42" s="8"/>
      <c r="PM42" s="8"/>
      <c r="PO42" s="8"/>
      <c r="PP42" s="8"/>
      <c r="PR42" s="8"/>
      <c r="PS42" s="8"/>
      <c r="PU42" s="8"/>
      <c r="PV42" s="8"/>
      <c r="PX42" s="8"/>
      <c r="PY42" s="8"/>
    </row>
    <row r="43" spans="1:765" ht="14.45" customHeight="1" x14ac:dyDescent="0.25">
      <c r="A43" s="43"/>
      <c r="B43" s="86"/>
      <c r="C43" s="86"/>
      <c r="D43" s="86"/>
      <c r="E43" s="89"/>
      <c r="F43" s="89"/>
      <c r="G43" s="89"/>
      <c r="H43" s="90"/>
      <c r="I43" s="49"/>
      <c r="AX43" s="27"/>
      <c r="CH43" s="27"/>
      <c r="DR43" s="27"/>
      <c r="FB43" s="27"/>
      <c r="GL43" s="27"/>
      <c r="GO43" s="8"/>
      <c r="GP43" s="8"/>
      <c r="GR43" s="8"/>
      <c r="GS43" s="8"/>
      <c r="GU43" s="8"/>
      <c r="GV43" s="8"/>
      <c r="GX43" s="8"/>
      <c r="GY43" s="8"/>
      <c r="HA43" s="8"/>
      <c r="HB43" s="8"/>
      <c r="HD43" s="8"/>
      <c r="HE43" s="8"/>
      <c r="HG43" s="8"/>
      <c r="HH43" s="8"/>
      <c r="HJ43" s="8"/>
      <c r="HK43" s="8"/>
      <c r="HM43" s="8"/>
      <c r="HN43" s="8"/>
      <c r="HP43" s="8"/>
      <c r="HQ43" s="8"/>
      <c r="HV43" s="27"/>
      <c r="HY43" s="8"/>
      <c r="HZ43" s="8"/>
      <c r="IB43" s="8"/>
      <c r="IC43" s="8"/>
      <c r="IE43" s="8"/>
      <c r="IF43" s="8"/>
      <c r="IH43" s="8"/>
      <c r="II43" s="8"/>
      <c r="IK43" s="8"/>
      <c r="IL43" s="8"/>
      <c r="IN43" s="8"/>
      <c r="IO43" s="8"/>
      <c r="IQ43" s="8"/>
      <c r="IR43" s="8"/>
      <c r="IT43" s="8"/>
      <c r="IU43" s="8"/>
      <c r="IW43" s="8"/>
      <c r="IX43" s="8"/>
      <c r="IZ43" s="8"/>
      <c r="JA43" s="8"/>
      <c r="JF43" s="27"/>
      <c r="JI43" s="8"/>
      <c r="JJ43" s="8"/>
      <c r="JL43" s="8"/>
      <c r="JM43" s="8"/>
      <c r="JO43" s="8"/>
      <c r="JP43" s="8"/>
      <c r="JR43" s="8"/>
      <c r="JS43" s="8"/>
      <c r="JU43" s="8"/>
      <c r="JV43" s="8"/>
      <c r="JX43" s="8"/>
      <c r="JY43" s="8"/>
      <c r="KA43" s="8"/>
      <c r="KB43" s="8"/>
      <c r="KD43" s="8"/>
      <c r="KE43" s="8"/>
      <c r="KG43" s="8"/>
      <c r="KH43" s="8"/>
      <c r="KJ43" s="8"/>
      <c r="KK43" s="8"/>
      <c r="KP43" s="8"/>
      <c r="KQ43" s="8"/>
      <c r="KS43" s="8"/>
      <c r="KT43" s="8"/>
      <c r="KV43" s="8"/>
      <c r="KW43" s="8"/>
      <c r="KY43" s="8"/>
      <c r="KZ43" s="8"/>
      <c r="LB43" s="8"/>
      <c r="LC43" s="8"/>
      <c r="LE43" s="8"/>
      <c r="LF43" s="8"/>
      <c r="LH43" s="8"/>
      <c r="LI43" s="8"/>
      <c r="LK43" s="8"/>
      <c r="LL43" s="8"/>
      <c r="LN43" s="8"/>
      <c r="LO43" s="8"/>
      <c r="LQ43" s="8"/>
      <c r="LR43" s="8"/>
      <c r="LT43" s="8"/>
      <c r="LU43" s="8"/>
      <c r="LZ43" s="27"/>
      <c r="MC43" s="8"/>
      <c r="MD43" s="8"/>
      <c r="MF43" s="8"/>
      <c r="MG43" s="8"/>
      <c r="MI43" s="8"/>
      <c r="MJ43" s="8"/>
      <c r="ML43" s="8"/>
      <c r="MM43" s="8"/>
      <c r="MO43" s="8"/>
      <c r="MP43" s="8"/>
      <c r="MR43" s="8"/>
      <c r="MS43" s="8"/>
      <c r="MU43" s="8"/>
      <c r="MV43" s="8"/>
      <c r="MX43" s="8"/>
      <c r="MY43" s="8"/>
      <c r="NA43" s="8"/>
      <c r="NB43" s="8"/>
      <c r="ND43" s="8"/>
      <c r="NE43" s="8"/>
      <c r="NM43" s="8"/>
      <c r="NN43" s="8"/>
      <c r="NP43" s="8"/>
      <c r="NQ43" s="8"/>
      <c r="NS43" s="8"/>
      <c r="NT43" s="8"/>
      <c r="NV43" s="8"/>
      <c r="NW43" s="8"/>
      <c r="NY43" s="8"/>
      <c r="NZ43" s="8"/>
      <c r="OB43" s="8"/>
      <c r="OC43" s="8"/>
      <c r="OE43" s="8"/>
      <c r="OF43" s="8"/>
      <c r="OH43" s="8"/>
      <c r="OI43" s="8"/>
      <c r="OK43" s="8"/>
      <c r="OL43" s="8"/>
      <c r="ON43" s="8"/>
      <c r="OO43" s="8"/>
      <c r="OW43" s="8"/>
      <c r="OX43" s="8"/>
      <c r="OZ43" s="8"/>
      <c r="PA43" s="8"/>
      <c r="PC43" s="8"/>
      <c r="PD43" s="8"/>
      <c r="PF43" s="8"/>
      <c r="PG43" s="8"/>
      <c r="PI43" s="8"/>
      <c r="PJ43" s="8"/>
      <c r="PL43" s="8"/>
      <c r="PM43" s="8"/>
      <c r="PO43" s="8"/>
      <c r="PP43" s="8"/>
      <c r="PR43" s="8"/>
      <c r="PS43" s="8"/>
      <c r="PU43" s="8"/>
      <c r="PV43" s="8"/>
      <c r="PX43" s="8"/>
      <c r="PY43" s="8"/>
    </row>
    <row r="44" spans="1:765" ht="14.45" customHeight="1" x14ac:dyDescent="0.25">
      <c r="A44" s="57"/>
      <c r="B44" s="86"/>
      <c r="C44" s="86"/>
      <c r="D44" s="86"/>
      <c r="E44" s="89"/>
      <c r="F44" s="89"/>
      <c r="G44" s="89"/>
      <c r="H44" s="59"/>
      <c r="I44" s="49"/>
      <c r="AX44" s="27"/>
      <c r="CH44" s="27"/>
      <c r="DR44" s="27"/>
      <c r="FB44" s="27"/>
      <c r="GL44" s="27"/>
      <c r="GO44" s="8"/>
      <c r="GP44" s="8"/>
      <c r="GR44" s="8"/>
      <c r="GS44" s="8"/>
      <c r="GU44" s="8"/>
      <c r="GV44" s="8"/>
      <c r="GX44" s="8"/>
      <c r="GY44" s="8"/>
      <c r="HA44" s="8"/>
      <c r="HB44" s="8"/>
      <c r="HD44" s="8"/>
      <c r="HE44" s="8"/>
      <c r="HG44" s="8"/>
      <c r="HH44" s="8"/>
      <c r="HJ44" s="8"/>
      <c r="HK44" s="8"/>
      <c r="HM44" s="8"/>
      <c r="HN44" s="8"/>
      <c r="HP44" s="8"/>
      <c r="HQ44" s="8"/>
      <c r="HV44" s="27"/>
      <c r="HY44" s="8"/>
      <c r="HZ44" s="8"/>
      <c r="IB44" s="8"/>
      <c r="IC44" s="8"/>
      <c r="IE44" s="8"/>
      <c r="IF44" s="8"/>
      <c r="IH44" s="8"/>
      <c r="II44" s="8"/>
      <c r="IK44" s="8"/>
      <c r="IL44" s="8"/>
      <c r="IN44" s="8"/>
      <c r="IO44" s="8"/>
      <c r="IQ44" s="8"/>
      <c r="IR44" s="8"/>
      <c r="IT44" s="8"/>
      <c r="IU44" s="8"/>
      <c r="IW44" s="8"/>
      <c r="IX44" s="8"/>
      <c r="IZ44" s="8"/>
      <c r="JA44" s="8"/>
      <c r="JF44" s="27"/>
      <c r="JI44" s="8"/>
      <c r="JJ44" s="8"/>
      <c r="JL44" s="8"/>
      <c r="JM44" s="8"/>
      <c r="JO44" s="8"/>
      <c r="JP44" s="8"/>
      <c r="JR44" s="8"/>
      <c r="JS44" s="8"/>
      <c r="JU44" s="8"/>
      <c r="JV44" s="8"/>
      <c r="JX44" s="8"/>
      <c r="JY44" s="8"/>
      <c r="KA44" s="8"/>
      <c r="KB44" s="8"/>
      <c r="KD44" s="8"/>
      <c r="KE44" s="8"/>
      <c r="KG44" s="8"/>
      <c r="KH44" s="8"/>
      <c r="KJ44" s="8"/>
      <c r="KK44" s="8"/>
      <c r="KP44" s="8"/>
      <c r="KQ44" s="8"/>
      <c r="KS44" s="8"/>
      <c r="KT44" s="8"/>
      <c r="KV44" s="8"/>
      <c r="KW44" s="8"/>
      <c r="KY44" s="8"/>
      <c r="KZ44" s="8"/>
      <c r="LB44" s="8"/>
      <c r="LC44" s="8"/>
      <c r="LE44" s="8"/>
      <c r="LF44" s="8"/>
      <c r="LH44" s="8"/>
      <c r="LI44" s="8"/>
      <c r="LK44" s="8"/>
      <c r="LL44" s="8"/>
      <c r="LN44" s="8"/>
      <c r="LO44" s="8"/>
      <c r="LQ44" s="8"/>
      <c r="LR44" s="8"/>
      <c r="LT44" s="8"/>
      <c r="LU44" s="8"/>
      <c r="LZ44" s="27"/>
      <c r="MC44" s="8"/>
      <c r="MD44" s="8"/>
      <c r="MF44" s="8"/>
      <c r="MG44" s="8"/>
      <c r="MI44" s="8"/>
      <c r="MJ44" s="8"/>
      <c r="ML44" s="8"/>
      <c r="MM44" s="8"/>
      <c r="MO44" s="8"/>
      <c r="MP44" s="8"/>
      <c r="MR44" s="8"/>
      <c r="MS44" s="8"/>
      <c r="MU44" s="8"/>
      <c r="MV44" s="8"/>
      <c r="MX44" s="8"/>
      <c r="MY44" s="8"/>
      <c r="NA44" s="8"/>
      <c r="NB44" s="8"/>
      <c r="ND44" s="8"/>
      <c r="NE44" s="8"/>
      <c r="NM44" s="8"/>
      <c r="NN44" s="8"/>
      <c r="NP44" s="8"/>
      <c r="NQ44" s="8"/>
      <c r="NS44" s="8"/>
      <c r="NT44" s="8"/>
      <c r="NV44" s="8"/>
      <c r="NW44" s="8"/>
      <c r="NY44" s="8"/>
      <c r="NZ44" s="8"/>
      <c r="OB44" s="8"/>
      <c r="OC44" s="8"/>
      <c r="OE44" s="8"/>
      <c r="OF44" s="8"/>
      <c r="OH44" s="8"/>
      <c r="OI44" s="8"/>
      <c r="OK44" s="8"/>
      <c r="OL44" s="8"/>
      <c r="ON44" s="8"/>
      <c r="OO44" s="8"/>
      <c r="OW44" s="8"/>
      <c r="OX44" s="8"/>
      <c r="OZ44" s="8"/>
      <c r="PA44" s="8"/>
      <c r="PC44" s="8"/>
      <c r="PD44" s="8"/>
      <c r="PF44" s="8"/>
      <c r="PG44" s="8"/>
      <c r="PI44" s="8"/>
      <c r="PJ44" s="8"/>
      <c r="PL44" s="8"/>
      <c r="PM44" s="8"/>
      <c r="PO44" s="8"/>
      <c r="PP44" s="8"/>
      <c r="PR44" s="8"/>
      <c r="PS44" s="8"/>
      <c r="PU44" s="8"/>
      <c r="PV44" s="8"/>
      <c r="PX44" s="8"/>
      <c r="PY44" s="8"/>
    </row>
    <row r="45" spans="1:765" ht="14.45" customHeight="1" x14ac:dyDescent="0.25">
      <c r="A45" s="57"/>
      <c r="B45" s="86"/>
      <c r="C45" s="86"/>
      <c r="D45" s="86"/>
      <c r="E45" s="87"/>
      <c r="F45" s="87"/>
      <c r="G45" s="87"/>
      <c r="H45" s="6"/>
      <c r="I45" s="64"/>
      <c r="AX45" s="27"/>
      <c r="CH45" s="27"/>
      <c r="DR45" s="27"/>
      <c r="FB45" s="27"/>
      <c r="GL45" s="27"/>
      <c r="HV45" s="27"/>
      <c r="JF45" s="27"/>
      <c r="LZ45" s="27"/>
    </row>
    <row r="46" spans="1:765" ht="14.45" customHeight="1" x14ac:dyDescent="0.25">
      <c r="A46" s="43"/>
      <c r="AX46" s="27"/>
      <c r="CH46" s="27"/>
      <c r="DR46" s="27"/>
      <c r="FB46" s="27"/>
      <c r="GL46" s="27"/>
      <c r="HV46" s="27"/>
      <c r="JF46" s="27"/>
      <c r="LZ46" s="27"/>
    </row>
    <row r="47" spans="1:765" ht="14.45" customHeight="1" x14ac:dyDescent="0.25">
      <c r="A47" s="43"/>
      <c r="AX47" s="27"/>
      <c r="CH47" s="27"/>
      <c r="DR47" s="27"/>
      <c r="FB47" s="27"/>
      <c r="GL47" s="27"/>
      <c r="HV47" s="27"/>
      <c r="JF47" s="27"/>
      <c r="LZ47" s="27"/>
    </row>
    <row r="48" spans="1:765" ht="14.45" customHeight="1" x14ac:dyDescent="0.25">
      <c r="B48" s="90"/>
      <c r="C48" s="90"/>
      <c r="D48" s="90"/>
      <c r="E48" s="90"/>
      <c r="F48" s="90"/>
      <c r="G48" s="90"/>
      <c r="H48" s="90"/>
      <c r="I48" s="8"/>
      <c r="AX48" s="27"/>
      <c r="CH48" s="27"/>
      <c r="DR48" s="27"/>
      <c r="FB48" s="27"/>
      <c r="GL48" s="27"/>
      <c r="HV48" s="27"/>
      <c r="JF48" s="27"/>
      <c r="LZ48" s="27"/>
    </row>
    <row r="49" spans="3:338" ht="14.45" customHeight="1" x14ac:dyDescent="0.25">
      <c r="AX49" s="27"/>
      <c r="CH49" s="27"/>
      <c r="DR49" s="27"/>
      <c r="FB49" s="27"/>
      <c r="GL49" s="27"/>
      <c r="HV49" s="27"/>
      <c r="JF49" s="27"/>
      <c r="LZ49" s="27"/>
    </row>
    <row r="50" spans="3:338" ht="16.5" customHeight="1" x14ac:dyDescent="0.25">
      <c r="C50" s="85"/>
      <c r="D50" s="85"/>
      <c r="E50" s="85"/>
      <c r="F50" s="85"/>
      <c r="G50" s="85"/>
      <c r="H50" s="85"/>
      <c r="N50" s="27"/>
      <c r="AX50" s="27"/>
      <c r="CH50" s="27"/>
      <c r="DR50" s="27"/>
      <c r="FB50" s="27"/>
      <c r="GL50" s="27"/>
      <c r="HV50" s="27"/>
      <c r="JF50" s="27"/>
      <c r="LZ50" s="27"/>
    </row>
    <row r="51" spans="3:338" ht="16.5" customHeight="1" x14ac:dyDescent="0.25">
      <c r="C51" s="85"/>
      <c r="D51" s="85"/>
      <c r="E51" s="85"/>
      <c r="F51" s="85"/>
      <c r="G51" s="85"/>
      <c r="H51" s="65"/>
      <c r="N51" s="27"/>
      <c r="AX51" s="27"/>
      <c r="CH51" s="27"/>
      <c r="DR51" s="27"/>
      <c r="FB51" s="27"/>
      <c r="GL51" s="27"/>
      <c r="HV51" s="27"/>
      <c r="JF51" s="27"/>
      <c r="LZ51" s="27"/>
    </row>
    <row r="52" spans="3:338" ht="16.5" customHeight="1" x14ac:dyDescent="0.25">
      <c r="C52" s="85"/>
      <c r="D52" s="85"/>
      <c r="E52" s="85"/>
      <c r="F52" s="85"/>
      <c r="G52" s="85"/>
      <c r="H52" s="65"/>
      <c r="N52" s="27"/>
      <c r="AX52" s="27"/>
      <c r="CH52" s="27"/>
      <c r="DR52" s="27"/>
      <c r="FB52" s="27"/>
      <c r="GL52" s="27"/>
      <c r="HV52" s="27"/>
      <c r="JF52" s="27"/>
      <c r="LZ52" s="27"/>
    </row>
    <row r="53" spans="3:338" ht="16.5" customHeight="1" x14ac:dyDescent="0.25">
      <c r="C53" s="85"/>
      <c r="D53" s="85"/>
      <c r="E53" s="85"/>
      <c r="F53" s="85"/>
      <c r="G53" s="85"/>
      <c r="H53" s="65"/>
    </row>
    <row r="54" spans="3:338" ht="16.5" customHeight="1" x14ac:dyDescent="0.25">
      <c r="C54" s="85"/>
      <c r="D54" s="85"/>
      <c r="E54" s="85"/>
      <c r="F54" s="85"/>
      <c r="G54" s="85"/>
      <c r="H54" s="65"/>
    </row>
    <row r="55" spans="3:338" ht="16.5" customHeight="1" x14ac:dyDescent="0.25">
      <c r="C55" s="85"/>
      <c r="D55" s="85"/>
      <c r="E55" s="85"/>
      <c r="F55" s="85"/>
      <c r="G55" s="85"/>
      <c r="H55" s="65"/>
    </row>
    <row r="56" spans="3:338" ht="16.5" customHeight="1" x14ac:dyDescent="0.25">
      <c r="C56" s="85"/>
      <c r="D56" s="85"/>
      <c r="E56" s="85"/>
      <c r="F56" s="85"/>
      <c r="G56" s="85"/>
      <c r="H56" s="65"/>
    </row>
    <row r="57" spans="3:338" ht="16.5" customHeight="1" x14ac:dyDescent="0.25">
      <c r="C57" s="85"/>
      <c r="D57" s="85"/>
      <c r="E57" s="85"/>
      <c r="F57" s="85"/>
      <c r="G57" s="85"/>
      <c r="H57" s="65"/>
    </row>
    <row r="58" spans="3:338" ht="16.5" customHeight="1" x14ac:dyDescent="0.25">
      <c r="C58" s="85"/>
      <c r="D58" s="85"/>
      <c r="E58" s="85"/>
      <c r="F58" s="85"/>
      <c r="G58" s="85"/>
      <c r="H58" s="65"/>
    </row>
    <row r="59" spans="3:338" ht="16.5" customHeight="1" x14ac:dyDescent="0.25">
      <c r="C59" s="85"/>
      <c r="D59" s="85"/>
      <c r="E59" s="85"/>
      <c r="F59" s="85"/>
      <c r="G59" s="85"/>
      <c r="H59" s="65"/>
    </row>
    <row r="60" spans="3:338" ht="16.5" customHeight="1" x14ac:dyDescent="0.25">
      <c r="C60" s="85"/>
      <c r="D60" s="85"/>
      <c r="E60" s="85"/>
      <c r="F60" s="85"/>
      <c r="G60" s="85"/>
      <c r="H60" s="65"/>
    </row>
    <row r="61" spans="3:338" ht="16.5" customHeight="1" x14ac:dyDescent="0.25">
      <c r="C61" s="85"/>
      <c r="D61" s="85"/>
      <c r="E61" s="85"/>
      <c r="F61" s="85"/>
      <c r="G61" s="85"/>
      <c r="H61" s="65"/>
    </row>
    <row r="62" spans="3:338" ht="16.5" customHeight="1" x14ac:dyDescent="0.25">
      <c r="C62" s="85"/>
      <c r="D62" s="85"/>
      <c r="E62" s="85"/>
      <c r="F62" s="85"/>
      <c r="G62" s="85"/>
      <c r="H62" s="66"/>
    </row>
    <row r="64" spans="3:338" x14ac:dyDescent="0.25">
      <c r="I64" s="6"/>
      <c r="J64" s="7"/>
      <c r="K64" s="2"/>
      <c r="AT64" s="7"/>
      <c r="AU64" s="2"/>
      <c r="CD64" s="7"/>
      <c r="CE64" s="2"/>
      <c r="DN64" s="7"/>
      <c r="DO64" s="2"/>
      <c r="EX64" s="7"/>
      <c r="EY64" s="2"/>
      <c r="GH64" s="7"/>
      <c r="GI64" s="2"/>
      <c r="HR64" s="7"/>
      <c r="HS64" s="2"/>
      <c r="JB64" s="7"/>
      <c r="JC64" s="2"/>
      <c r="KL64" s="7"/>
      <c r="KM64" s="2"/>
      <c r="LV64" s="7"/>
      <c r="LW64" s="2"/>
    </row>
    <row r="65" spans="2:335" x14ac:dyDescent="0.25">
      <c r="I65" s="6"/>
      <c r="J65" s="7"/>
      <c r="K65" s="2"/>
      <c r="AT65" s="7"/>
      <c r="AU65" s="2"/>
      <c r="CD65" s="7"/>
      <c r="CE65" s="2"/>
      <c r="DN65" s="7"/>
      <c r="DO65" s="2"/>
      <c r="EX65" s="7"/>
      <c r="EY65" s="2"/>
      <c r="GH65" s="7"/>
      <c r="GI65" s="2"/>
      <c r="HR65" s="7"/>
      <c r="HS65" s="2"/>
      <c r="JB65" s="7"/>
      <c r="JC65" s="2"/>
      <c r="KL65" s="7"/>
      <c r="KM65" s="2"/>
      <c r="LV65" s="7"/>
      <c r="LW65" s="2"/>
    </row>
    <row r="66" spans="2:335" x14ac:dyDescent="0.25">
      <c r="I66" s="6"/>
      <c r="J66" s="7"/>
      <c r="K66" s="2"/>
      <c r="AT66" s="7"/>
      <c r="AU66" s="2"/>
      <c r="CD66" s="7"/>
      <c r="CE66" s="2"/>
      <c r="DN66" s="7"/>
      <c r="DO66" s="2"/>
      <c r="EX66" s="7"/>
      <c r="EY66" s="2"/>
      <c r="GH66" s="7"/>
      <c r="GI66" s="2"/>
      <c r="HR66" s="7"/>
      <c r="HS66" s="2"/>
      <c r="JB66" s="7"/>
      <c r="JC66" s="2"/>
      <c r="KL66" s="7"/>
      <c r="KM66" s="2"/>
      <c r="LV66" s="7"/>
      <c r="LW66" s="2"/>
    </row>
    <row r="67" spans="2:335" x14ac:dyDescent="0.25">
      <c r="I67" s="6"/>
      <c r="J67" s="7"/>
      <c r="K67" s="2"/>
      <c r="AT67" s="7"/>
      <c r="AU67" s="2"/>
      <c r="CD67" s="7"/>
      <c r="CE67" s="2"/>
      <c r="DN67" s="7"/>
      <c r="DO67" s="2"/>
      <c r="EX67" s="7"/>
      <c r="EY67" s="2"/>
      <c r="GH67" s="7"/>
      <c r="GI67" s="2"/>
      <c r="HR67" s="7"/>
      <c r="HS67" s="2"/>
      <c r="JB67" s="7"/>
      <c r="JC67" s="2"/>
      <c r="KL67" s="7"/>
      <c r="KM67" s="2"/>
      <c r="LV67" s="7"/>
      <c r="LW67" s="2"/>
    </row>
    <row r="68" spans="2:335" x14ac:dyDescent="0.25">
      <c r="I68" s="6"/>
      <c r="J68" s="7"/>
      <c r="K68" s="2"/>
      <c r="AT68" s="7"/>
      <c r="AU68" s="2"/>
      <c r="CD68" s="7"/>
      <c r="CE68" s="2"/>
      <c r="DN68" s="7"/>
      <c r="DO68" s="2"/>
      <c r="EX68" s="7"/>
      <c r="EY68" s="2"/>
      <c r="GH68" s="7"/>
      <c r="GI68" s="2"/>
      <c r="HR68" s="7"/>
      <c r="HS68" s="2"/>
      <c r="JB68" s="7"/>
      <c r="JC68" s="2"/>
      <c r="KL68" s="7"/>
      <c r="KM68" s="2"/>
      <c r="LV68" s="7"/>
      <c r="LW68" s="2"/>
    </row>
    <row r="69" spans="2:335" x14ac:dyDescent="0.25">
      <c r="I69" s="6"/>
      <c r="J69" s="7"/>
      <c r="K69" s="2"/>
      <c r="AT69" s="7"/>
      <c r="AU69" s="2"/>
      <c r="CD69" s="7"/>
      <c r="CE69" s="2"/>
      <c r="DN69" s="7"/>
      <c r="DO69" s="2"/>
      <c r="EX69" s="7"/>
      <c r="EY69" s="2"/>
      <c r="GH69" s="7"/>
      <c r="GI69" s="2"/>
      <c r="HR69" s="7"/>
      <c r="HS69" s="2"/>
      <c r="JB69" s="7"/>
      <c r="JC69" s="2"/>
      <c r="KL69" s="7"/>
      <c r="KM69" s="2"/>
      <c r="LV69" s="7"/>
      <c r="LW69" s="2"/>
    </row>
    <row r="70" spans="2:335" x14ac:dyDescent="0.25">
      <c r="I70" s="6"/>
      <c r="J70" s="7"/>
      <c r="K70" s="2"/>
      <c r="AT70" s="7"/>
      <c r="AU70" s="2"/>
      <c r="CD70" s="7"/>
      <c r="CE70" s="2"/>
      <c r="DN70" s="7"/>
      <c r="DO70" s="2"/>
      <c r="EX70" s="7"/>
      <c r="EY70" s="2"/>
      <c r="GH70" s="7"/>
      <c r="GI70" s="2"/>
      <c r="HR70" s="7"/>
      <c r="HS70" s="2"/>
      <c r="JB70" s="7"/>
      <c r="JC70" s="2"/>
      <c r="KL70" s="7"/>
      <c r="KM70" s="2"/>
      <c r="LV70" s="7"/>
      <c r="LW70" s="2"/>
    </row>
    <row r="71" spans="2:335" x14ac:dyDescent="0.25">
      <c r="I71" s="6"/>
      <c r="J71" s="7"/>
      <c r="K71" s="2"/>
      <c r="AT71" s="7"/>
      <c r="AU71" s="2"/>
      <c r="CD71" s="7"/>
      <c r="CE71" s="2"/>
      <c r="DN71" s="7"/>
      <c r="DO71" s="2"/>
      <c r="EX71" s="7"/>
      <c r="EY71" s="2"/>
      <c r="GH71" s="7"/>
      <c r="GI71" s="2"/>
      <c r="HR71" s="7"/>
      <c r="HS71" s="2"/>
      <c r="JB71" s="7"/>
      <c r="JC71" s="2"/>
      <c r="KL71" s="7"/>
      <c r="KM71" s="2"/>
      <c r="LV71" s="7"/>
      <c r="LW71" s="2"/>
    </row>
    <row r="72" spans="2:335" x14ac:dyDescent="0.25">
      <c r="I72" s="6"/>
      <c r="J72" s="7"/>
      <c r="K72" s="2"/>
      <c r="AT72" s="7"/>
      <c r="AU72" s="2"/>
      <c r="CD72" s="7"/>
      <c r="CE72" s="2"/>
      <c r="DN72" s="7"/>
      <c r="DO72" s="2"/>
      <c r="EX72" s="7"/>
      <c r="EY72" s="2"/>
      <c r="GH72" s="7"/>
      <c r="GI72" s="2"/>
      <c r="HR72" s="7"/>
      <c r="HS72" s="2"/>
      <c r="JB72" s="7"/>
      <c r="JC72" s="2"/>
      <c r="KL72" s="7"/>
      <c r="KM72" s="2"/>
      <c r="LV72" s="7"/>
      <c r="LW72" s="2"/>
    </row>
    <row r="73" spans="2:335" x14ac:dyDescent="0.25">
      <c r="I73" s="6"/>
      <c r="J73" s="7"/>
      <c r="K73" s="2"/>
      <c r="AT73" s="7"/>
      <c r="AU73" s="2"/>
      <c r="CD73" s="7"/>
      <c r="CE73" s="2"/>
      <c r="DN73" s="7"/>
      <c r="DO73" s="2"/>
      <c r="EX73" s="7"/>
      <c r="EY73" s="2"/>
      <c r="GH73" s="7"/>
      <c r="GI73" s="2"/>
      <c r="HR73" s="7"/>
      <c r="HS73" s="2"/>
      <c r="JB73" s="7"/>
      <c r="JC73" s="2"/>
      <c r="KL73" s="7"/>
      <c r="KM73" s="2"/>
      <c r="LV73" s="7"/>
      <c r="LW73" s="2"/>
    </row>
    <row r="74" spans="2:335" x14ac:dyDescent="0.25">
      <c r="I74" s="6"/>
      <c r="J74" s="7"/>
      <c r="K74" s="2"/>
      <c r="AT74" s="7"/>
      <c r="AU74" s="2"/>
      <c r="CD74" s="7"/>
      <c r="CE74" s="2"/>
      <c r="DN74" s="7"/>
      <c r="DO74" s="2"/>
      <c r="EX74" s="7"/>
      <c r="EY74" s="2"/>
      <c r="GH74" s="7"/>
      <c r="GI74" s="2"/>
      <c r="HR74" s="7"/>
      <c r="HS74" s="2"/>
      <c r="JB74" s="7"/>
      <c r="JC74" s="2"/>
      <c r="KL74" s="7"/>
      <c r="KM74" s="2"/>
      <c r="LV74" s="7"/>
      <c r="LW74" s="2"/>
    </row>
    <row r="75" spans="2:335" x14ac:dyDescent="0.25">
      <c r="I75" s="6"/>
      <c r="J75" s="7"/>
      <c r="K75" s="2"/>
      <c r="AT75" s="7"/>
      <c r="AU75" s="2"/>
      <c r="CD75" s="7"/>
      <c r="CE75" s="2"/>
      <c r="DN75" s="7"/>
      <c r="DO75" s="2"/>
      <c r="EX75" s="7"/>
      <c r="EY75" s="2"/>
      <c r="GH75" s="7"/>
      <c r="GI75" s="2"/>
      <c r="HR75" s="7"/>
      <c r="HS75" s="2"/>
      <c r="JB75" s="7"/>
      <c r="JC75" s="2"/>
      <c r="KL75" s="7"/>
      <c r="KM75" s="2"/>
      <c r="LV75" s="7"/>
      <c r="LW75" s="2"/>
    </row>
    <row r="76" spans="2:335" x14ac:dyDescent="0.25">
      <c r="I76" s="6"/>
      <c r="J76" s="7"/>
      <c r="K76" s="2"/>
      <c r="AT76" s="7"/>
      <c r="AU76" s="2"/>
      <c r="CD76" s="7"/>
      <c r="CE76" s="2"/>
      <c r="DN76" s="7"/>
      <c r="DO76" s="2"/>
      <c r="EX76" s="7"/>
      <c r="EY76" s="2"/>
      <c r="GH76" s="7"/>
      <c r="GI76" s="2"/>
      <c r="HR76" s="7"/>
      <c r="HS76" s="2"/>
      <c r="JB76" s="7"/>
      <c r="JC76" s="2"/>
      <c r="KL76" s="7"/>
      <c r="KM76" s="2"/>
      <c r="LV76" s="7"/>
      <c r="LW76" s="2"/>
    </row>
    <row r="77" spans="2:335" x14ac:dyDescent="0.25">
      <c r="B77" s="58"/>
      <c r="I77" s="6"/>
      <c r="J77" s="7"/>
      <c r="K77" s="2"/>
      <c r="AT77" s="7"/>
      <c r="AU77" s="2"/>
      <c r="CD77" s="7"/>
      <c r="CE77" s="2"/>
      <c r="DN77" s="7"/>
      <c r="DO77" s="2"/>
      <c r="EX77" s="7"/>
      <c r="EY77" s="2"/>
      <c r="GH77" s="7"/>
      <c r="GI77" s="2"/>
      <c r="HR77" s="7"/>
      <c r="HS77" s="2"/>
      <c r="JB77" s="7"/>
      <c r="JC77" s="2"/>
      <c r="KL77" s="7"/>
      <c r="KM77" s="2"/>
      <c r="LV77" s="7"/>
      <c r="LW77" s="2"/>
    </row>
    <row r="78" spans="2:335" x14ac:dyDescent="0.25">
      <c r="B78" s="58"/>
      <c r="I78" s="6"/>
      <c r="J78" s="7"/>
      <c r="K78" s="2"/>
      <c r="AT78" s="7"/>
      <c r="AU78" s="2"/>
      <c r="CD78" s="7"/>
      <c r="CE78" s="2"/>
      <c r="DN78" s="7"/>
      <c r="DO78" s="2"/>
      <c r="EX78" s="7"/>
      <c r="EY78" s="2"/>
      <c r="GH78" s="7"/>
      <c r="GI78" s="2"/>
      <c r="HR78" s="7"/>
      <c r="HS78" s="2"/>
      <c r="JB78" s="7"/>
      <c r="JC78" s="2"/>
      <c r="KL78" s="7"/>
      <c r="KM78" s="2"/>
      <c r="LV78" s="7"/>
      <c r="LW78" s="2"/>
    </row>
    <row r="79" spans="2:335" x14ac:dyDescent="0.25">
      <c r="B79" s="58"/>
      <c r="I79" s="6"/>
      <c r="J79" s="7"/>
      <c r="K79" s="2"/>
      <c r="AT79" s="7"/>
      <c r="AU79" s="2"/>
      <c r="CD79" s="7"/>
      <c r="CE79" s="2"/>
      <c r="DN79" s="7"/>
      <c r="DO79" s="2"/>
      <c r="EX79" s="7"/>
      <c r="EY79" s="2"/>
      <c r="GH79" s="7"/>
      <c r="GI79" s="2"/>
      <c r="HR79" s="7"/>
      <c r="HS79" s="2"/>
      <c r="JB79" s="7"/>
      <c r="JC79" s="2"/>
      <c r="KL79" s="7"/>
      <c r="KM79" s="2"/>
      <c r="LV79" s="7"/>
      <c r="LW79" s="2"/>
    </row>
    <row r="80" spans="2:335" x14ac:dyDescent="0.25">
      <c r="B80" s="58"/>
      <c r="I80" s="6"/>
      <c r="J80" s="7"/>
      <c r="K80" s="2"/>
      <c r="AT80" s="7"/>
      <c r="AU80" s="2"/>
      <c r="CD80" s="7"/>
      <c r="CE80" s="2"/>
      <c r="DN80" s="7"/>
      <c r="DO80" s="2"/>
      <c r="EX80" s="7"/>
      <c r="EY80" s="2"/>
      <c r="GH80" s="7"/>
      <c r="GI80" s="2"/>
      <c r="HR80" s="7"/>
      <c r="HS80" s="2"/>
      <c r="JB80" s="7"/>
      <c r="JC80" s="2"/>
      <c r="KL80" s="7"/>
      <c r="KM80" s="2"/>
      <c r="LV80" s="7"/>
      <c r="LW80" s="2"/>
    </row>
    <row r="81" spans="2:335" x14ac:dyDescent="0.25">
      <c r="B81" s="58"/>
      <c r="I81" s="6"/>
      <c r="J81" s="7"/>
      <c r="K81" s="2"/>
      <c r="AT81" s="7"/>
      <c r="AU81" s="2"/>
      <c r="CD81" s="7"/>
      <c r="CE81" s="2"/>
      <c r="DN81" s="7"/>
      <c r="DO81" s="2"/>
      <c r="EX81" s="7"/>
      <c r="EY81" s="2"/>
      <c r="GH81" s="7"/>
      <c r="GI81" s="2"/>
      <c r="HR81" s="7"/>
      <c r="HS81" s="2"/>
      <c r="JB81" s="7"/>
      <c r="JC81" s="2"/>
      <c r="KL81" s="7"/>
      <c r="KM81" s="2"/>
      <c r="LV81" s="7"/>
      <c r="LW81" s="2"/>
    </row>
    <row r="82" spans="2:335" x14ac:dyDescent="0.25">
      <c r="B82" s="58"/>
      <c r="I82" s="6"/>
      <c r="J82" s="7"/>
      <c r="K82" s="2"/>
      <c r="AT82" s="7"/>
      <c r="AU82" s="2"/>
      <c r="CD82" s="7"/>
      <c r="CE82" s="2"/>
      <c r="DN82" s="7"/>
      <c r="DO82" s="2"/>
      <c r="EX82" s="7"/>
      <c r="EY82" s="2"/>
      <c r="GH82" s="7"/>
      <c r="GI82" s="2"/>
      <c r="HR82" s="7"/>
      <c r="HS82" s="2"/>
      <c r="JB82" s="7"/>
      <c r="JC82" s="2"/>
      <c r="KL82" s="7"/>
      <c r="KM82" s="2"/>
      <c r="LV82" s="7"/>
      <c r="LW82" s="2"/>
    </row>
    <row r="83" spans="2:335" x14ac:dyDescent="0.25">
      <c r="B83" s="58"/>
      <c r="I83" s="6"/>
      <c r="J83" s="7"/>
      <c r="K83" s="2"/>
      <c r="AT83" s="7"/>
      <c r="AU83" s="2"/>
      <c r="CD83" s="7"/>
      <c r="CE83" s="2"/>
      <c r="DN83" s="7"/>
      <c r="DO83" s="2"/>
      <c r="EX83" s="7"/>
      <c r="EY83" s="2"/>
      <c r="GH83" s="7"/>
      <c r="GI83" s="2"/>
      <c r="HR83" s="7"/>
      <c r="HS83" s="2"/>
      <c r="JB83" s="7"/>
      <c r="JC83" s="2"/>
      <c r="KL83" s="7"/>
      <c r="KM83" s="2"/>
      <c r="LV83" s="7"/>
      <c r="LW83" s="2"/>
    </row>
    <row r="84" spans="2:335" x14ac:dyDescent="0.25">
      <c r="B84" s="58"/>
      <c r="I84" s="6"/>
      <c r="J84" s="7"/>
      <c r="K84" s="2"/>
      <c r="AT84" s="7"/>
      <c r="AU84" s="2"/>
      <c r="CD84" s="7"/>
      <c r="CE84" s="2"/>
      <c r="DN84" s="7"/>
      <c r="DO84" s="2"/>
      <c r="EX84" s="7"/>
      <c r="EY84" s="2"/>
      <c r="GH84" s="7"/>
      <c r="GI84" s="2"/>
      <c r="HR84" s="7"/>
      <c r="HS84" s="2"/>
      <c r="JB84" s="7"/>
      <c r="JC84" s="2"/>
      <c r="KL84" s="7"/>
      <c r="KM84" s="2"/>
      <c r="LV84" s="7"/>
      <c r="LW84" s="2"/>
    </row>
    <row r="85" spans="2:335" x14ac:dyDescent="0.25">
      <c r="B85" s="58"/>
      <c r="I85" s="6"/>
      <c r="J85" s="7"/>
      <c r="K85" s="2"/>
      <c r="AT85" s="7"/>
      <c r="AU85" s="2"/>
      <c r="CD85" s="7"/>
      <c r="CE85" s="2"/>
      <c r="DN85" s="7"/>
      <c r="DO85" s="2"/>
      <c r="EX85" s="7"/>
      <c r="EY85" s="2"/>
      <c r="GH85" s="7"/>
      <c r="GI85" s="2"/>
      <c r="HR85" s="7"/>
      <c r="HS85" s="2"/>
      <c r="JB85" s="7"/>
      <c r="JC85" s="2"/>
      <c r="KL85" s="7"/>
      <c r="KM85" s="2"/>
      <c r="LV85" s="7"/>
      <c r="LW85" s="2"/>
    </row>
    <row r="86" spans="2:335" x14ac:dyDescent="0.25">
      <c r="B86" s="58"/>
      <c r="I86" s="6"/>
      <c r="J86" s="7"/>
      <c r="K86" s="2"/>
      <c r="AT86" s="7"/>
      <c r="AU86" s="2"/>
      <c r="CD86" s="7"/>
      <c r="CE86" s="2"/>
      <c r="DN86" s="7"/>
      <c r="DO86" s="2"/>
      <c r="EX86" s="7"/>
      <c r="EY86" s="2"/>
      <c r="GH86" s="7"/>
      <c r="GI86" s="2"/>
      <c r="HR86" s="7"/>
      <c r="HS86" s="2"/>
      <c r="JB86" s="7"/>
      <c r="JC86" s="2"/>
      <c r="KL86" s="7"/>
      <c r="KM86" s="2"/>
      <c r="LV86" s="7"/>
      <c r="LW86" s="2"/>
    </row>
    <row r="87" spans="2:335" x14ac:dyDescent="0.25">
      <c r="B87" s="58"/>
      <c r="I87" s="6"/>
      <c r="J87" s="7"/>
      <c r="K87" s="2"/>
      <c r="AT87" s="7"/>
      <c r="AU87" s="2"/>
      <c r="CD87" s="7"/>
      <c r="CE87" s="2"/>
      <c r="DN87" s="7"/>
      <c r="DO87" s="2"/>
      <c r="EX87" s="7"/>
      <c r="EY87" s="2"/>
      <c r="GH87" s="7"/>
      <c r="GI87" s="2"/>
      <c r="HR87" s="7"/>
      <c r="HS87" s="2"/>
      <c r="JB87" s="7"/>
      <c r="JC87" s="2"/>
      <c r="KL87" s="7"/>
      <c r="KM87" s="2"/>
      <c r="LV87" s="7"/>
      <c r="LW87" s="2"/>
    </row>
    <row r="88" spans="2:335" x14ac:dyDescent="0.25">
      <c r="B88" s="58"/>
      <c r="I88" s="6"/>
      <c r="J88" s="7"/>
      <c r="K88" s="2"/>
      <c r="AT88" s="7"/>
      <c r="AU88" s="2"/>
      <c r="CD88" s="7"/>
      <c r="CE88" s="2"/>
      <c r="DN88" s="7"/>
      <c r="DO88" s="2"/>
      <c r="EX88" s="7"/>
      <c r="EY88" s="2"/>
      <c r="GH88" s="7"/>
      <c r="GI88" s="2"/>
      <c r="HR88" s="7"/>
      <c r="HS88" s="2"/>
      <c r="JB88" s="7"/>
      <c r="JC88" s="2"/>
      <c r="KL88" s="7"/>
      <c r="KM88" s="2"/>
      <c r="LV88" s="7"/>
      <c r="LW88" s="2"/>
    </row>
    <row r="89" spans="2:335" x14ac:dyDescent="0.25">
      <c r="B89" s="58"/>
      <c r="I89" s="6"/>
      <c r="J89" s="7"/>
      <c r="K89" s="2"/>
      <c r="AT89" s="7"/>
      <c r="AU89" s="2"/>
      <c r="CD89" s="7"/>
      <c r="CE89" s="2"/>
      <c r="DN89" s="7"/>
      <c r="DO89" s="2"/>
      <c r="EX89" s="7"/>
      <c r="EY89" s="2"/>
      <c r="GH89" s="7"/>
      <c r="GI89" s="2"/>
      <c r="HR89" s="7"/>
      <c r="HS89" s="2"/>
      <c r="JB89" s="7"/>
      <c r="JC89" s="2"/>
      <c r="KL89" s="7"/>
      <c r="KM89" s="2"/>
      <c r="LV89" s="7"/>
      <c r="LW89" s="2"/>
    </row>
    <row r="90" spans="2:335" x14ac:dyDescent="0.25">
      <c r="B90" s="58"/>
      <c r="I90" s="6"/>
      <c r="J90" s="7"/>
      <c r="K90" s="2"/>
      <c r="AT90" s="7"/>
      <c r="AU90" s="2"/>
      <c r="CD90" s="7"/>
      <c r="CE90" s="2"/>
      <c r="DN90" s="7"/>
      <c r="DO90" s="2"/>
      <c r="EX90" s="7"/>
      <c r="EY90" s="2"/>
      <c r="GH90" s="7"/>
      <c r="GI90" s="2"/>
      <c r="HR90" s="7"/>
      <c r="HS90" s="2"/>
      <c r="JB90" s="7"/>
      <c r="JC90" s="2"/>
      <c r="KL90" s="7"/>
      <c r="KM90" s="2"/>
      <c r="LV90" s="7"/>
      <c r="LW90" s="2"/>
    </row>
    <row r="91" spans="2:335" x14ac:dyDescent="0.25">
      <c r="B91" s="58"/>
      <c r="I91" s="6"/>
      <c r="J91" s="7"/>
      <c r="K91" s="2"/>
      <c r="AT91" s="7"/>
      <c r="AU91" s="2"/>
      <c r="CD91" s="7"/>
      <c r="CE91" s="2"/>
      <c r="DN91" s="7"/>
      <c r="DO91" s="2"/>
      <c r="EX91" s="7"/>
      <c r="EY91" s="2"/>
      <c r="GH91" s="7"/>
      <c r="GI91" s="2"/>
      <c r="HR91" s="7"/>
      <c r="HS91" s="2"/>
      <c r="JB91" s="7"/>
      <c r="JC91" s="2"/>
      <c r="KL91" s="7"/>
      <c r="KM91" s="2"/>
      <c r="LV91" s="7"/>
      <c r="LW91" s="2"/>
    </row>
    <row r="92" spans="2:335" x14ac:dyDescent="0.25">
      <c r="B92" s="58"/>
      <c r="I92" s="6"/>
      <c r="J92" s="7"/>
      <c r="K92" s="2"/>
      <c r="AT92" s="7"/>
      <c r="AU92" s="2"/>
      <c r="CD92" s="7"/>
      <c r="CE92" s="2"/>
      <c r="DN92" s="7"/>
      <c r="DO92" s="2"/>
      <c r="EX92" s="7"/>
      <c r="EY92" s="2"/>
      <c r="GH92" s="7"/>
      <c r="GI92" s="2"/>
      <c r="HR92" s="7"/>
      <c r="HS92" s="2"/>
      <c r="JB92" s="7"/>
      <c r="JC92" s="2"/>
      <c r="KL92" s="7"/>
      <c r="KM92" s="2"/>
      <c r="LV92" s="7"/>
      <c r="LW92" s="2"/>
    </row>
    <row r="93" spans="2:335" x14ac:dyDescent="0.25">
      <c r="B93" s="58"/>
      <c r="I93" s="6"/>
      <c r="J93" s="7"/>
      <c r="K93" s="2"/>
      <c r="AT93" s="7"/>
      <c r="AU93" s="2"/>
      <c r="CD93" s="7"/>
      <c r="CE93" s="2"/>
      <c r="DN93" s="7"/>
      <c r="DO93" s="2"/>
      <c r="EX93" s="7"/>
      <c r="EY93" s="2"/>
      <c r="GH93" s="7"/>
      <c r="GI93" s="2"/>
      <c r="HR93" s="7"/>
      <c r="HS93" s="2"/>
      <c r="JB93" s="7"/>
      <c r="JC93" s="2"/>
      <c r="KL93" s="7"/>
      <c r="KM93" s="2"/>
      <c r="LV93" s="7"/>
      <c r="LW93" s="2"/>
    </row>
    <row r="94" spans="2:335" x14ac:dyDescent="0.25">
      <c r="B94" s="58"/>
      <c r="I94" s="6"/>
      <c r="J94" s="7"/>
      <c r="K94" s="2"/>
      <c r="AT94" s="7"/>
      <c r="AU94" s="2"/>
      <c r="CD94" s="7"/>
      <c r="CE94" s="2"/>
      <c r="DN94" s="7"/>
      <c r="DO94" s="2"/>
      <c r="EX94" s="7"/>
      <c r="EY94" s="2"/>
      <c r="GH94" s="7"/>
      <c r="GI94" s="2"/>
      <c r="HR94" s="7"/>
      <c r="HS94" s="2"/>
      <c r="JB94" s="7"/>
      <c r="JC94" s="2"/>
      <c r="KL94" s="7"/>
      <c r="KM94" s="2"/>
      <c r="LV94" s="7"/>
      <c r="LW94" s="2"/>
    </row>
    <row r="95" spans="2:335" x14ac:dyDescent="0.25">
      <c r="B95" s="58"/>
      <c r="I95" s="6"/>
      <c r="J95" s="7"/>
      <c r="K95" s="2"/>
      <c r="AT95" s="7"/>
      <c r="AU95" s="2"/>
      <c r="CD95" s="7"/>
      <c r="CE95" s="2"/>
      <c r="DN95" s="7"/>
      <c r="DO95" s="2"/>
      <c r="EX95" s="7"/>
      <c r="EY95" s="2"/>
      <c r="GH95" s="7"/>
      <c r="GI95" s="2"/>
      <c r="HR95" s="7"/>
      <c r="HS95" s="2"/>
      <c r="JB95" s="7"/>
      <c r="JC95" s="2"/>
      <c r="KL95" s="7"/>
      <c r="KM95" s="2"/>
      <c r="LV95" s="7"/>
      <c r="LW95" s="2"/>
    </row>
    <row r="96" spans="2:335" x14ac:dyDescent="0.25">
      <c r="B96" s="58"/>
      <c r="I96" s="6"/>
      <c r="J96" s="7"/>
      <c r="K96" s="2"/>
      <c r="AT96" s="7"/>
      <c r="AU96" s="2"/>
      <c r="CD96" s="7"/>
      <c r="CE96" s="2"/>
      <c r="DN96" s="7"/>
      <c r="DO96" s="2"/>
      <c r="EX96" s="7"/>
      <c r="EY96" s="2"/>
      <c r="GH96" s="7"/>
      <c r="GI96" s="2"/>
      <c r="HR96" s="7"/>
      <c r="HS96" s="2"/>
      <c r="JB96" s="7"/>
      <c r="JC96" s="2"/>
      <c r="KL96" s="7"/>
      <c r="KM96" s="2"/>
      <c r="LV96" s="7"/>
      <c r="LW96" s="2"/>
    </row>
    <row r="97" spans="2:335" x14ac:dyDescent="0.25">
      <c r="B97" s="58"/>
      <c r="I97" s="6"/>
      <c r="J97" s="7"/>
      <c r="K97" s="2"/>
      <c r="AT97" s="7"/>
      <c r="AU97" s="2"/>
      <c r="CD97" s="7"/>
      <c r="CE97" s="2"/>
      <c r="DN97" s="7"/>
      <c r="DO97" s="2"/>
      <c r="EX97" s="7"/>
      <c r="EY97" s="2"/>
      <c r="GH97" s="7"/>
      <c r="GI97" s="2"/>
      <c r="HR97" s="7"/>
      <c r="HS97" s="2"/>
      <c r="JB97" s="7"/>
      <c r="JC97" s="2"/>
      <c r="KL97" s="7"/>
      <c r="KM97" s="2"/>
      <c r="LV97" s="7"/>
      <c r="LW97" s="2"/>
    </row>
    <row r="98" spans="2:335" x14ac:dyDescent="0.25">
      <c r="B98" s="58"/>
      <c r="I98" s="6"/>
      <c r="J98" s="7"/>
      <c r="K98" s="2"/>
      <c r="AT98" s="7"/>
      <c r="AU98" s="2"/>
      <c r="CD98" s="7"/>
      <c r="CE98" s="2"/>
      <c r="DN98" s="7"/>
      <c r="DO98" s="2"/>
      <c r="EX98" s="7"/>
      <c r="EY98" s="2"/>
      <c r="GH98" s="7"/>
      <c r="GI98" s="2"/>
      <c r="HR98" s="7"/>
      <c r="HS98" s="2"/>
      <c r="JB98" s="7"/>
      <c r="JC98" s="2"/>
      <c r="KL98" s="7"/>
      <c r="KM98" s="2"/>
      <c r="LV98" s="7"/>
      <c r="LW98" s="2"/>
    </row>
    <row r="99" spans="2:335" x14ac:dyDescent="0.25">
      <c r="B99" s="58"/>
      <c r="I99" s="6"/>
      <c r="J99" s="7"/>
      <c r="K99" s="2"/>
      <c r="AT99" s="7"/>
      <c r="AU99" s="2"/>
      <c r="CD99" s="7"/>
      <c r="CE99" s="2"/>
      <c r="DN99" s="7"/>
      <c r="DO99" s="2"/>
      <c r="EX99" s="7"/>
      <c r="EY99" s="2"/>
      <c r="GH99" s="7"/>
      <c r="GI99" s="2"/>
      <c r="HR99" s="7"/>
      <c r="HS99" s="2"/>
      <c r="JB99" s="7"/>
      <c r="JC99" s="2"/>
      <c r="KL99" s="7"/>
      <c r="KM99" s="2"/>
      <c r="LV99" s="7"/>
      <c r="LW99" s="2"/>
    </row>
    <row r="100" spans="2:335" x14ac:dyDescent="0.25">
      <c r="B100" s="58"/>
      <c r="I100" s="6"/>
      <c r="J100" s="7"/>
      <c r="K100" s="2"/>
      <c r="AT100" s="7"/>
      <c r="AU100" s="2"/>
      <c r="CD100" s="7"/>
      <c r="CE100" s="2"/>
      <c r="DN100" s="7"/>
      <c r="DO100" s="2"/>
      <c r="EX100" s="7"/>
      <c r="EY100" s="2"/>
      <c r="GH100" s="7"/>
      <c r="GI100" s="2"/>
      <c r="HR100" s="7"/>
      <c r="HS100" s="2"/>
      <c r="JB100" s="7"/>
      <c r="JC100" s="2"/>
      <c r="KL100" s="7"/>
      <c r="KM100" s="2"/>
      <c r="LV100" s="7"/>
      <c r="LW100" s="2"/>
    </row>
    <row r="101" spans="2:335" x14ac:dyDescent="0.25">
      <c r="B101" s="58"/>
      <c r="I101" s="6"/>
      <c r="J101" s="7"/>
      <c r="K101" s="2"/>
      <c r="AT101" s="7"/>
      <c r="AU101" s="2"/>
      <c r="CD101" s="7"/>
      <c r="CE101" s="2"/>
      <c r="DN101" s="7"/>
      <c r="DO101" s="2"/>
      <c r="EX101" s="7"/>
      <c r="EY101" s="2"/>
      <c r="GH101" s="7"/>
      <c r="GI101" s="2"/>
      <c r="HR101" s="7"/>
      <c r="HS101" s="2"/>
      <c r="JB101" s="7"/>
      <c r="JC101" s="2"/>
      <c r="KL101" s="7"/>
      <c r="KM101" s="2"/>
      <c r="LV101" s="7"/>
      <c r="LW101" s="2"/>
    </row>
    <row r="102" spans="2:335" x14ac:dyDescent="0.25">
      <c r="B102" s="58"/>
      <c r="I102" s="6"/>
      <c r="J102" s="7"/>
      <c r="K102" s="2"/>
      <c r="AT102" s="7"/>
      <c r="AU102" s="2"/>
      <c r="CD102" s="7"/>
      <c r="CE102" s="2"/>
      <c r="DN102" s="7"/>
      <c r="DO102" s="2"/>
      <c r="EX102" s="7"/>
      <c r="EY102" s="2"/>
      <c r="GH102" s="7"/>
      <c r="GI102" s="2"/>
      <c r="HR102" s="7"/>
      <c r="HS102" s="2"/>
      <c r="JB102" s="7"/>
      <c r="JC102" s="2"/>
      <c r="KL102" s="7"/>
      <c r="KM102" s="2"/>
      <c r="LV102" s="7"/>
      <c r="LW102" s="2"/>
    </row>
    <row r="103" spans="2:335" x14ac:dyDescent="0.25">
      <c r="B103" s="58"/>
      <c r="I103" s="6"/>
      <c r="J103" s="7"/>
      <c r="K103" s="2"/>
      <c r="AT103" s="7"/>
      <c r="AU103" s="2"/>
      <c r="CD103" s="7"/>
      <c r="CE103" s="2"/>
      <c r="DN103" s="7"/>
      <c r="DO103" s="2"/>
      <c r="EX103" s="7"/>
      <c r="EY103" s="2"/>
      <c r="GH103" s="7"/>
      <c r="GI103" s="2"/>
      <c r="HR103" s="7"/>
      <c r="HS103" s="2"/>
      <c r="JB103" s="7"/>
      <c r="JC103" s="2"/>
      <c r="KL103" s="7"/>
      <c r="KM103" s="2"/>
      <c r="LV103" s="7"/>
      <c r="LW103" s="2"/>
    </row>
    <row r="104" spans="2:335" x14ac:dyDescent="0.25">
      <c r="B104" s="58"/>
      <c r="I104" s="6"/>
      <c r="J104" s="7"/>
      <c r="K104" s="2"/>
      <c r="AT104" s="7"/>
      <c r="AU104" s="2"/>
      <c r="CD104" s="7"/>
      <c r="CE104" s="2"/>
      <c r="DN104" s="7"/>
      <c r="DO104" s="2"/>
      <c r="EX104" s="7"/>
      <c r="EY104" s="2"/>
      <c r="GH104" s="7"/>
      <c r="GI104" s="2"/>
      <c r="HR104" s="7"/>
      <c r="HS104" s="2"/>
      <c r="JB104" s="7"/>
      <c r="JC104" s="2"/>
      <c r="KL104" s="7"/>
      <c r="KM104" s="2"/>
      <c r="LV104" s="7"/>
      <c r="LW104" s="2"/>
    </row>
    <row r="105" spans="2:335" x14ac:dyDescent="0.25">
      <c r="B105" s="58"/>
      <c r="I105" s="6"/>
      <c r="J105" s="7"/>
      <c r="K105" s="2"/>
      <c r="AT105" s="7"/>
      <c r="AU105" s="2"/>
      <c r="CD105" s="7"/>
      <c r="CE105" s="2"/>
      <c r="DN105" s="7"/>
      <c r="DO105" s="2"/>
      <c r="EX105" s="7"/>
      <c r="EY105" s="2"/>
      <c r="GH105" s="7"/>
      <c r="GI105" s="2"/>
      <c r="HR105" s="7"/>
      <c r="HS105" s="2"/>
      <c r="JB105" s="7"/>
      <c r="JC105" s="2"/>
      <c r="KL105" s="7"/>
      <c r="KM105" s="2"/>
      <c r="LV105" s="7"/>
      <c r="LW105" s="2"/>
    </row>
    <row r="106" spans="2:335" x14ac:dyDescent="0.25">
      <c r="B106" s="58"/>
      <c r="I106" s="6"/>
      <c r="J106" s="7"/>
      <c r="K106" s="2"/>
      <c r="AT106" s="7"/>
      <c r="AU106" s="2"/>
      <c r="CD106" s="7"/>
      <c r="CE106" s="2"/>
      <c r="DN106" s="7"/>
      <c r="DO106" s="2"/>
      <c r="EX106" s="7"/>
      <c r="EY106" s="2"/>
      <c r="GH106" s="7"/>
      <c r="GI106" s="2"/>
      <c r="HR106" s="7"/>
      <c r="HS106" s="2"/>
      <c r="JB106" s="7"/>
      <c r="JC106" s="2"/>
      <c r="KL106" s="7"/>
      <c r="KM106" s="2"/>
      <c r="LV106" s="7"/>
      <c r="LW106" s="2"/>
    </row>
    <row r="107" spans="2:335" x14ac:dyDescent="0.25">
      <c r="B107" s="58"/>
      <c r="I107" s="6"/>
      <c r="J107" s="7"/>
      <c r="K107" s="2"/>
      <c r="AT107" s="7"/>
      <c r="AU107" s="2"/>
      <c r="CD107" s="7"/>
      <c r="CE107" s="2"/>
      <c r="DN107" s="7"/>
      <c r="DO107" s="2"/>
      <c r="EX107" s="7"/>
      <c r="EY107" s="2"/>
      <c r="GH107" s="7"/>
      <c r="GI107" s="2"/>
      <c r="HR107" s="7"/>
      <c r="HS107" s="2"/>
      <c r="JB107" s="7"/>
      <c r="JC107" s="2"/>
      <c r="KL107" s="7"/>
      <c r="KM107" s="2"/>
      <c r="LV107" s="7"/>
      <c r="LW107" s="2"/>
    </row>
    <row r="108" spans="2:335" x14ac:dyDescent="0.25">
      <c r="B108" s="58"/>
      <c r="I108" s="6"/>
      <c r="J108" s="7"/>
      <c r="K108" s="2"/>
      <c r="AT108" s="7"/>
      <c r="AU108" s="2"/>
      <c r="CD108" s="7"/>
      <c r="CE108" s="2"/>
      <c r="DN108" s="7"/>
      <c r="DO108" s="2"/>
      <c r="EX108" s="7"/>
      <c r="EY108" s="2"/>
      <c r="GH108" s="7"/>
      <c r="GI108" s="2"/>
      <c r="HR108" s="7"/>
      <c r="HS108" s="2"/>
      <c r="JB108" s="7"/>
      <c r="JC108" s="2"/>
      <c r="KL108" s="7"/>
      <c r="KM108" s="2"/>
      <c r="LV108" s="7"/>
      <c r="LW108" s="2"/>
    </row>
    <row r="109" spans="2:335" x14ac:dyDescent="0.25">
      <c r="B109" s="58"/>
      <c r="I109" s="6"/>
      <c r="J109" s="7"/>
      <c r="K109" s="2"/>
      <c r="AT109" s="7"/>
      <c r="AU109" s="2"/>
      <c r="CD109" s="7"/>
      <c r="CE109" s="2"/>
      <c r="DN109" s="7"/>
      <c r="DO109" s="2"/>
      <c r="EX109" s="7"/>
      <c r="EY109" s="2"/>
      <c r="GH109" s="7"/>
      <c r="GI109" s="2"/>
      <c r="HR109" s="7"/>
      <c r="HS109" s="2"/>
      <c r="JB109" s="7"/>
      <c r="JC109" s="2"/>
      <c r="KL109" s="7"/>
      <c r="KM109" s="2"/>
      <c r="LV109" s="7"/>
      <c r="LW109" s="2"/>
    </row>
    <row r="110" spans="2:335" x14ac:dyDescent="0.25">
      <c r="B110" s="58"/>
      <c r="I110" s="6"/>
      <c r="J110" s="7"/>
      <c r="K110" s="2"/>
      <c r="AT110" s="7"/>
      <c r="AU110" s="2"/>
      <c r="CD110" s="7"/>
      <c r="CE110" s="2"/>
      <c r="DN110" s="7"/>
      <c r="DO110" s="2"/>
      <c r="EX110" s="7"/>
      <c r="EY110" s="2"/>
      <c r="GH110" s="7"/>
      <c r="GI110" s="2"/>
      <c r="HR110" s="7"/>
      <c r="HS110" s="2"/>
      <c r="JB110" s="7"/>
      <c r="JC110" s="2"/>
      <c r="KL110" s="7"/>
      <c r="KM110" s="2"/>
      <c r="LV110" s="7"/>
      <c r="LW110" s="2"/>
    </row>
    <row r="111" spans="2:335" x14ac:dyDescent="0.25">
      <c r="B111" s="58"/>
      <c r="I111" s="6"/>
      <c r="J111" s="7"/>
      <c r="K111" s="2"/>
      <c r="AT111" s="7"/>
      <c r="AU111" s="2"/>
      <c r="CD111" s="7"/>
      <c r="CE111" s="2"/>
      <c r="DN111" s="7"/>
      <c r="DO111" s="2"/>
      <c r="EX111" s="7"/>
      <c r="EY111" s="2"/>
      <c r="GH111" s="7"/>
      <c r="GI111" s="2"/>
      <c r="HR111" s="7"/>
      <c r="HS111" s="2"/>
      <c r="JB111" s="7"/>
      <c r="JC111" s="2"/>
      <c r="KL111" s="7"/>
      <c r="KM111" s="2"/>
      <c r="LV111" s="7"/>
      <c r="LW111" s="2"/>
    </row>
    <row r="112" spans="2:335" x14ac:dyDescent="0.25">
      <c r="B112" s="58"/>
      <c r="I112" s="6"/>
      <c r="J112" s="7"/>
      <c r="K112" s="2"/>
      <c r="AT112" s="7"/>
      <c r="AU112" s="2"/>
      <c r="CD112" s="7"/>
      <c r="CE112" s="2"/>
      <c r="DN112" s="7"/>
      <c r="DO112" s="2"/>
      <c r="EX112" s="7"/>
      <c r="EY112" s="2"/>
      <c r="GH112" s="7"/>
      <c r="GI112" s="2"/>
      <c r="HR112" s="7"/>
      <c r="HS112" s="2"/>
      <c r="JB112" s="7"/>
      <c r="JC112" s="2"/>
      <c r="KL112" s="7"/>
      <c r="KM112" s="2"/>
      <c r="LV112" s="7"/>
      <c r="LW112" s="2"/>
    </row>
    <row r="113" spans="2:335" x14ac:dyDescent="0.25">
      <c r="B113" s="58"/>
      <c r="I113" s="6"/>
      <c r="J113" s="7"/>
      <c r="K113" s="2"/>
      <c r="AT113" s="7"/>
      <c r="AU113" s="2"/>
      <c r="CD113" s="7"/>
      <c r="CE113" s="2"/>
      <c r="DN113" s="7"/>
      <c r="DO113" s="2"/>
      <c r="EX113" s="7"/>
      <c r="EY113" s="2"/>
      <c r="GH113" s="7"/>
      <c r="GI113" s="2"/>
      <c r="HR113" s="7"/>
      <c r="HS113" s="2"/>
      <c r="JB113" s="7"/>
      <c r="JC113" s="2"/>
      <c r="KL113" s="7"/>
      <c r="KM113" s="2"/>
      <c r="LV113" s="7"/>
      <c r="LW113" s="2"/>
    </row>
    <row r="114" spans="2:335" x14ac:dyDescent="0.25">
      <c r="B114" s="58"/>
      <c r="I114" s="6"/>
      <c r="J114" s="7"/>
      <c r="K114" s="2"/>
      <c r="AT114" s="7"/>
      <c r="AU114" s="2"/>
      <c r="CD114" s="7"/>
      <c r="CE114" s="2"/>
      <c r="DN114" s="7"/>
      <c r="DO114" s="2"/>
      <c r="EX114" s="7"/>
      <c r="EY114" s="2"/>
      <c r="GH114" s="7"/>
      <c r="GI114" s="2"/>
      <c r="HR114" s="7"/>
      <c r="HS114" s="2"/>
      <c r="JB114" s="7"/>
      <c r="JC114" s="2"/>
      <c r="KL114" s="7"/>
      <c r="KM114" s="2"/>
      <c r="LV114" s="7"/>
      <c r="LW114" s="2"/>
    </row>
    <row r="115" spans="2:335" x14ac:dyDescent="0.25">
      <c r="B115" s="58"/>
      <c r="I115" s="6"/>
      <c r="J115" s="7"/>
      <c r="K115" s="2"/>
      <c r="AT115" s="7"/>
      <c r="AU115" s="2"/>
      <c r="CD115" s="7"/>
      <c r="CE115" s="2"/>
      <c r="DN115" s="7"/>
      <c r="DO115" s="2"/>
      <c r="EX115" s="7"/>
      <c r="EY115" s="2"/>
      <c r="GH115" s="7"/>
      <c r="GI115" s="2"/>
      <c r="HR115" s="7"/>
      <c r="HS115" s="2"/>
      <c r="JB115" s="7"/>
      <c r="JC115" s="2"/>
      <c r="KL115" s="7"/>
      <c r="KM115" s="2"/>
      <c r="LV115" s="7"/>
      <c r="LW115" s="2"/>
    </row>
    <row r="116" spans="2:335" x14ac:dyDescent="0.25">
      <c r="B116" s="58"/>
      <c r="I116" s="6"/>
      <c r="J116" s="7"/>
      <c r="K116" s="2"/>
      <c r="AT116" s="7"/>
      <c r="AU116" s="2"/>
      <c r="CD116" s="7"/>
      <c r="CE116" s="2"/>
      <c r="DN116" s="7"/>
      <c r="DO116" s="2"/>
      <c r="EX116" s="7"/>
      <c r="EY116" s="2"/>
      <c r="GH116" s="7"/>
      <c r="GI116" s="2"/>
      <c r="HR116" s="7"/>
      <c r="HS116" s="2"/>
      <c r="JB116" s="7"/>
      <c r="JC116" s="2"/>
      <c r="KL116" s="7"/>
      <c r="KM116" s="2"/>
      <c r="LV116" s="7"/>
      <c r="LW116" s="2"/>
    </row>
    <row r="117" spans="2:335" x14ac:dyDescent="0.25">
      <c r="B117" s="58"/>
      <c r="I117" s="6"/>
      <c r="J117" s="7"/>
      <c r="K117" s="2"/>
      <c r="AT117" s="7"/>
      <c r="AU117" s="2"/>
      <c r="CD117" s="7"/>
      <c r="CE117" s="2"/>
      <c r="DN117" s="7"/>
      <c r="DO117" s="2"/>
      <c r="EX117" s="7"/>
      <c r="EY117" s="2"/>
      <c r="GH117" s="7"/>
      <c r="GI117" s="2"/>
      <c r="HR117" s="7"/>
      <c r="HS117" s="2"/>
      <c r="JB117" s="7"/>
      <c r="JC117" s="2"/>
      <c r="KL117" s="7"/>
      <c r="KM117" s="2"/>
      <c r="LV117" s="7"/>
      <c r="LW117" s="2"/>
    </row>
    <row r="118" spans="2:335" x14ac:dyDescent="0.25">
      <c r="B118" s="58"/>
      <c r="I118" s="6"/>
      <c r="J118" s="7"/>
      <c r="K118" s="2"/>
      <c r="AT118" s="7"/>
      <c r="AU118" s="2"/>
      <c r="CD118" s="7"/>
      <c r="CE118" s="2"/>
      <c r="DN118" s="7"/>
      <c r="DO118" s="2"/>
      <c r="EX118" s="7"/>
      <c r="EY118" s="2"/>
      <c r="GH118" s="7"/>
      <c r="GI118" s="2"/>
      <c r="HR118" s="7"/>
      <c r="HS118" s="2"/>
      <c r="JB118" s="7"/>
      <c r="JC118" s="2"/>
      <c r="KL118" s="7"/>
      <c r="KM118" s="2"/>
      <c r="LV118" s="7"/>
      <c r="LW118" s="2"/>
    </row>
    <row r="119" spans="2:335" x14ac:dyDescent="0.25">
      <c r="B119" s="58"/>
      <c r="I119" s="6"/>
      <c r="J119" s="7"/>
      <c r="K119" s="2"/>
      <c r="AT119" s="7"/>
      <c r="AU119" s="2"/>
      <c r="CD119" s="7"/>
      <c r="CE119" s="2"/>
      <c r="DN119" s="7"/>
      <c r="DO119" s="2"/>
      <c r="EX119" s="7"/>
      <c r="EY119" s="2"/>
      <c r="GH119" s="7"/>
      <c r="GI119" s="2"/>
      <c r="HR119" s="7"/>
      <c r="HS119" s="2"/>
      <c r="JB119" s="7"/>
      <c r="JC119" s="2"/>
      <c r="KL119" s="7"/>
      <c r="KM119" s="2"/>
      <c r="LV119" s="7"/>
      <c r="LW119" s="2"/>
    </row>
    <row r="120" spans="2:335" x14ac:dyDescent="0.25">
      <c r="B120" s="58"/>
      <c r="I120" s="6"/>
      <c r="J120" s="7"/>
      <c r="K120" s="2"/>
      <c r="AT120" s="7"/>
      <c r="AU120" s="2"/>
      <c r="CD120" s="7"/>
      <c r="CE120" s="2"/>
      <c r="DN120" s="7"/>
      <c r="DO120" s="2"/>
      <c r="EX120" s="7"/>
      <c r="EY120" s="2"/>
      <c r="GH120" s="7"/>
      <c r="GI120" s="2"/>
      <c r="HR120" s="7"/>
      <c r="HS120" s="2"/>
      <c r="JB120" s="7"/>
      <c r="JC120" s="2"/>
      <c r="KL120" s="7"/>
      <c r="KM120" s="2"/>
      <c r="LV120" s="7"/>
      <c r="LW120" s="2"/>
    </row>
    <row r="121" spans="2:335" x14ac:dyDescent="0.25">
      <c r="B121" s="58"/>
      <c r="I121" s="6"/>
      <c r="J121" s="7"/>
      <c r="K121" s="2"/>
      <c r="AT121" s="7"/>
      <c r="AU121" s="2"/>
      <c r="CD121" s="7"/>
      <c r="CE121" s="2"/>
      <c r="DN121" s="7"/>
      <c r="DO121" s="2"/>
      <c r="EX121" s="7"/>
      <c r="EY121" s="2"/>
      <c r="GH121" s="7"/>
      <c r="GI121" s="2"/>
      <c r="HR121" s="7"/>
      <c r="HS121" s="2"/>
      <c r="JB121" s="7"/>
      <c r="JC121" s="2"/>
      <c r="KL121" s="7"/>
      <c r="KM121" s="2"/>
      <c r="LV121" s="7"/>
      <c r="LW121" s="2"/>
    </row>
    <row r="122" spans="2:335" x14ac:dyDescent="0.25">
      <c r="B122" s="58"/>
      <c r="I122" s="6"/>
      <c r="J122" s="7"/>
      <c r="K122" s="2"/>
      <c r="AT122" s="7"/>
      <c r="AU122" s="2"/>
      <c r="CD122" s="7"/>
      <c r="CE122" s="2"/>
      <c r="DN122" s="7"/>
      <c r="DO122" s="2"/>
      <c r="EX122" s="7"/>
      <c r="EY122" s="2"/>
      <c r="GH122" s="7"/>
      <c r="GI122" s="2"/>
      <c r="HR122" s="7"/>
      <c r="HS122" s="2"/>
      <c r="JB122" s="7"/>
      <c r="JC122" s="2"/>
      <c r="KL122" s="7"/>
      <c r="KM122" s="2"/>
      <c r="LV122" s="7"/>
      <c r="LW122" s="2"/>
    </row>
    <row r="123" spans="2:335" x14ac:dyDescent="0.25">
      <c r="B123" s="58"/>
      <c r="I123" s="6"/>
      <c r="J123" s="7"/>
      <c r="K123" s="2"/>
      <c r="AT123" s="7"/>
      <c r="AU123" s="2"/>
      <c r="CD123" s="7"/>
      <c r="CE123" s="2"/>
      <c r="DN123" s="7"/>
      <c r="DO123" s="2"/>
      <c r="EX123" s="7"/>
      <c r="EY123" s="2"/>
      <c r="GH123" s="7"/>
      <c r="GI123" s="2"/>
      <c r="HR123" s="7"/>
      <c r="HS123" s="2"/>
      <c r="JB123" s="7"/>
      <c r="JC123" s="2"/>
      <c r="KL123" s="7"/>
      <c r="KM123" s="2"/>
      <c r="LV123" s="7"/>
      <c r="LW123" s="2"/>
    </row>
    <row r="124" spans="2:335" x14ac:dyDescent="0.25">
      <c r="B124" s="58"/>
      <c r="I124" s="6"/>
      <c r="J124" s="7"/>
      <c r="K124" s="2"/>
      <c r="AT124" s="7"/>
      <c r="AU124" s="2"/>
      <c r="CD124" s="7"/>
      <c r="CE124" s="2"/>
      <c r="DN124" s="7"/>
      <c r="DO124" s="2"/>
      <c r="EX124" s="7"/>
      <c r="EY124" s="2"/>
      <c r="GH124" s="7"/>
      <c r="GI124" s="2"/>
      <c r="HR124" s="7"/>
      <c r="HS124" s="2"/>
      <c r="JB124" s="7"/>
      <c r="JC124" s="2"/>
      <c r="KL124" s="7"/>
      <c r="KM124" s="2"/>
      <c r="LV124" s="7"/>
      <c r="LW124" s="2"/>
    </row>
    <row r="125" spans="2:335" x14ac:dyDescent="0.25">
      <c r="B125" s="58"/>
      <c r="I125" s="6"/>
      <c r="J125" s="7"/>
      <c r="K125" s="2"/>
      <c r="AT125" s="7"/>
      <c r="AU125" s="2"/>
      <c r="CD125" s="7"/>
      <c r="CE125" s="2"/>
      <c r="DN125" s="7"/>
      <c r="DO125" s="2"/>
      <c r="EX125" s="7"/>
      <c r="EY125" s="2"/>
      <c r="GH125" s="7"/>
      <c r="GI125" s="2"/>
      <c r="HR125" s="7"/>
      <c r="HS125" s="2"/>
      <c r="JB125" s="7"/>
      <c r="JC125" s="2"/>
      <c r="KL125" s="7"/>
      <c r="KM125" s="2"/>
      <c r="LV125" s="7"/>
      <c r="LW125" s="2"/>
    </row>
    <row r="126" spans="2:335" x14ac:dyDescent="0.25">
      <c r="B126" s="58"/>
      <c r="I126" s="6"/>
      <c r="J126" s="7"/>
      <c r="K126" s="2"/>
      <c r="AT126" s="7"/>
      <c r="AU126" s="2"/>
      <c r="CD126" s="7"/>
      <c r="CE126" s="2"/>
      <c r="DN126" s="7"/>
      <c r="DO126" s="2"/>
      <c r="EX126" s="7"/>
      <c r="EY126" s="2"/>
      <c r="GH126" s="7"/>
      <c r="GI126" s="2"/>
      <c r="HR126" s="7"/>
      <c r="HS126" s="2"/>
      <c r="JB126" s="7"/>
      <c r="JC126" s="2"/>
      <c r="KL126" s="7"/>
      <c r="KM126" s="2"/>
      <c r="LV126" s="7"/>
      <c r="LW126" s="2"/>
    </row>
    <row r="127" spans="2:335" x14ac:dyDescent="0.25">
      <c r="B127" s="58"/>
      <c r="I127" s="6"/>
      <c r="J127" s="7"/>
      <c r="K127" s="2"/>
      <c r="AT127" s="7"/>
      <c r="AU127" s="2"/>
      <c r="CD127" s="7"/>
      <c r="CE127" s="2"/>
      <c r="DN127" s="7"/>
      <c r="DO127" s="2"/>
      <c r="EX127" s="7"/>
      <c r="EY127" s="2"/>
      <c r="GH127" s="7"/>
      <c r="GI127" s="2"/>
      <c r="HR127" s="7"/>
      <c r="HS127" s="2"/>
      <c r="JB127" s="7"/>
      <c r="JC127" s="2"/>
      <c r="KL127" s="7"/>
      <c r="KM127" s="2"/>
      <c r="LV127" s="7"/>
      <c r="LW127" s="2"/>
    </row>
    <row r="128" spans="2:335" x14ac:dyDescent="0.25">
      <c r="B128" s="58"/>
      <c r="I128" s="6"/>
      <c r="J128" s="7"/>
      <c r="K128" s="2"/>
      <c r="AT128" s="7"/>
      <c r="AU128" s="2"/>
      <c r="CD128" s="7"/>
      <c r="CE128" s="2"/>
      <c r="DN128" s="7"/>
      <c r="DO128" s="2"/>
      <c r="EX128" s="7"/>
      <c r="EY128" s="2"/>
      <c r="GH128" s="7"/>
      <c r="GI128" s="2"/>
      <c r="HR128" s="7"/>
      <c r="HS128" s="2"/>
      <c r="JB128" s="7"/>
      <c r="JC128" s="2"/>
      <c r="KL128" s="7"/>
      <c r="KM128" s="2"/>
      <c r="LV128" s="7"/>
      <c r="LW128" s="2"/>
    </row>
    <row r="129" spans="2:335" x14ac:dyDescent="0.25">
      <c r="B129" s="58"/>
      <c r="I129" s="6"/>
      <c r="J129" s="7"/>
      <c r="K129" s="2"/>
      <c r="AT129" s="7"/>
      <c r="AU129" s="2"/>
      <c r="CD129" s="7"/>
      <c r="CE129" s="2"/>
      <c r="DN129" s="7"/>
      <c r="DO129" s="2"/>
      <c r="EX129" s="7"/>
      <c r="EY129" s="2"/>
      <c r="GH129" s="7"/>
      <c r="GI129" s="2"/>
      <c r="HR129" s="7"/>
      <c r="HS129" s="2"/>
      <c r="JB129" s="7"/>
      <c r="JC129" s="2"/>
      <c r="KL129" s="7"/>
      <c r="KM129" s="2"/>
      <c r="LV129" s="7"/>
      <c r="LW129" s="2"/>
    </row>
    <row r="130" spans="2:335" x14ac:dyDescent="0.25">
      <c r="B130" s="58"/>
      <c r="I130" s="6"/>
      <c r="J130" s="7"/>
      <c r="K130" s="2"/>
      <c r="AT130" s="7"/>
      <c r="AU130" s="2"/>
      <c r="CD130" s="7"/>
      <c r="CE130" s="2"/>
      <c r="DN130" s="7"/>
      <c r="DO130" s="2"/>
      <c r="EX130" s="7"/>
      <c r="EY130" s="2"/>
      <c r="GH130" s="7"/>
      <c r="GI130" s="2"/>
      <c r="HR130" s="7"/>
      <c r="HS130" s="2"/>
      <c r="JB130" s="7"/>
      <c r="JC130" s="2"/>
      <c r="KL130" s="7"/>
      <c r="KM130" s="2"/>
      <c r="LV130" s="7"/>
      <c r="LW130" s="2"/>
    </row>
    <row r="131" spans="2:335" x14ac:dyDescent="0.25">
      <c r="B131" s="58"/>
      <c r="I131" s="6"/>
      <c r="J131" s="7"/>
      <c r="K131" s="2"/>
      <c r="AT131" s="7"/>
      <c r="AU131" s="2"/>
      <c r="CD131" s="7"/>
      <c r="CE131" s="2"/>
      <c r="DN131" s="7"/>
      <c r="DO131" s="2"/>
      <c r="EX131" s="7"/>
      <c r="EY131" s="2"/>
      <c r="GH131" s="7"/>
      <c r="GI131" s="2"/>
      <c r="HR131" s="7"/>
      <c r="HS131" s="2"/>
      <c r="JB131" s="7"/>
      <c r="JC131" s="2"/>
      <c r="KL131" s="7"/>
      <c r="KM131" s="2"/>
      <c r="LV131" s="7"/>
      <c r="LW131" s="2"/>
    </row>
    <row r="132" spans="2:335" x14ac:dyDescent="0.25">
      <c r="B132" s="58"/>
      <c r="I132" s="6"/>
      <c r="J132" s="7"/>
      <c r="K132" s="2"/>
      <c r="AT132" s="7"/>
      <c r="AU132" s="2"/>
      <c r="CD132" s="7"/>
      <c r="CE132" s="2"/>
      <c r="DN132" s="7"/>
      <c r="DO132" s="2"/>
      <c r="EX132" s="7"/>
      <c r="EY132" s="2"/>
      <c r="GH132" s="7"/>
      <c r="GI132" s="2"/>
      <c r="HR132" s="7"/>
      <c r="HS132" s="2"/>
      <c r="JB132" s="7"/>
      <c r="JC132" s="2"/>
      <c r="KL132" s="7"/>
      <c r="KM132" s="2"/>
      <c r="LV132" s="7"/>
      <c r="LW132" s="2"/>
    </row>
    <row r="133" spans="2:335" x14ac:dyDescent="0.25">
      <c r="B133" s="58"/>
      <c r="I133" s="6"/>
      <c r="J133" s="7"/>
      <c r="K133" s="2"/>
      <c r="AT133" s="7"/>
      <c r="AU133" s="2"/>
      <c r="CD133" s="7"/>
      <c r="CE133" s="2"/>
      <c r="DN133" s="7"/>
      <c r="DO133" s="2"/>
      <c r="EX133" s="7"/>
      <c r="EY133" s="2"/>
      <c r="GH133" s="7"/>
      <c r="GI133" s="2"/>
      <c r="HR133" s="7"/>
      <c r="HS133" s="2"/>
      <c r="JB133" s="7"/>
      <c r="JC133" s="2"/>
      <c r="KL133" s="7"/>
      <c r="KM133" s="2"/>
      <c r="LV133" s="7"/>
      <c r="LW133" s="2"/>
    </row>
    <row r="134" spans="2:335" x14ac:dyDescent="0.25">
      <c r="B134" s="58"/>
      <c r="I134" s="6"/>
      <c r="J134" s="7"/>
      <c r="K134" s="2"/>
      <c r="AT134" s="7"/>
      <c r="AU134" s="2"/>
      <c r="CD134" s="7"/>
      <c r="CE134" s="2"/>
      <c r="DN134" s="7"/>
      <c r="DO134" s="2"/>
      <c r="EX134" s="7"/>
      <c r="EY134" s="2"/>
      <c r="GH134" s="7"/>
      <c r="GI134" s="2"/>
      <c r="HR134" s="7"/>
      <c r="HS134" s="2"/>
      <c r="JB134" s="7"/>
      <c r="JC134" s="2"/>
      <c r="KL134" s="7"/>
      <c r="KM134" s="2"/>
      <c r="LV134" s="7"/>
      <c r="LW134" s="2"/>
    </row>
    <row r="135" spans="2:335" x14ac:dyDescent="0.25">
      <c r="B135" s="58"/>
      <c r="I135" s="6"/>
      <c r="J135" s="7"/>
      <c r="K135" s="2"/>
      <c r="AT135" s="7"/>
      <c r="AU135" s="2"/>
      <c r="CD135" s="7"/>
      <c r="CE135" s="2"/>
      <c r="DN135" s="7"/>
      <c r="DO135" s="2"/>
      <c r="EX135" s="7"/>
      <c r="EY135" s="2"/>
      <c r="GH135" s="7"/>
      <c r="GI135" s="2"/>
      <c r="HR135" s="7"/>
      <c r="HS135" s="2"/>
      <c r="JB135" s="7"/>
      <c r="JC135" s="2"/>
      <c r="KL135" s="7"/>
      <c r="KM135" s="2"/>
      <c r="LV135" s="7"/>
      <c r="LW135" s="2"/>
    </row>
    <row r="136" spans="2:335" x14ac:dyDescent="0.25">
      <c r="B136" s="58"/>
      <c r="I136" s="6"/>
      <c r="J136" s="7"/>
      <c r="K136" s="2"/>
      <c r="AT136" s="7"/>
      <c r="AU136" s="2"/>
      <c r="CD136" s="7"/>
      <c r="CE136" s="2"/>
      <c r="DN136" s="7"/>
      <c r="DO136" s="2"/>
      <c r="EX136" s="7"/>
      <c r="EY136" s="2"/>
      <c r="GH136" s="7"/>
      <c r="GI136" s="2"/>
      <c r="HR136" s="7"/>
      <c r="HS136" s="2"/>
      <c r="JB136" s="7"/>
      <c r="JC136" s="2"/>
      <c r="KL136" s="7"/>
      <c r="KM136" s="2"/>
      <c r="LV136" s="7"/>
      <c r="LW136" s="2"/>
    </row>
    <row r="137" spans="2:335" x14ac:dyDescent="0.25">
      <c r="B137" s="58"/>
      <c r="I137" s="6"/>
      <c r="J137" s="7"/>
      <c r="K137" s="2"/>
      <c r="AT137" s="7"/>
      <c r="AU137" s="2"/>
      <c r="CD137" s="7"/>
      <c r="CE137" s="2"/>
      <c r="DN137" s="7"/>
      <c r="DO137" s="2"/>
      <c r="EX137" s="7"/>
      <c r="EY137" s="2"/>
      <c r="GH137" s="7"/>
      <c r="GI137" s="2"/>
      <c r="HR137" s="7"/>
      <c r="HS137" s="2"/>
      <c r="JB137" s="7"/>
      <c r="JC137" s="2"/>
      <c r="KL137" s="7"/>
      <c r="KM137" s="2"/>
      <c r="LV137" s="7"/>
      <c r="LW137" s="2"/>
    </row>
    <row r="138" spans="2:335" x14ac:dyDescent="0.25">
      <c r="B138" s="58"/>
      <c r="I138" s="6"/>
      <c r="J138" s="7"/>
      <c r="K138" s="2"/>
      <c r="AT138" s="7"/>
      <c r="AU138" s="2"/>
      <c r="CD138" s="7"/>
      <c r="CE138" s="2"/>
      <c r="DN138" s="7"/>
      <c r="DO138" s="2"/>
      <c r="EX138" s="7"/>
      <c r="EY138" s="2"/>
      <c r="GH138" s="7"/>
      <c r="GI138" s="2"/>
      <c r="HR138" s="7"/>
      <c r="HS138" s="2"/>
      <c r="JB138" s="7"/>
      <c r="JC138" s="2"/>
      <c r="KL138" s="7"/>
      <c r="KM138" s="2"/>
      <c r="LV138" s="7"/>
      <c r="LW138" s="2"/>
    </row>
    <row r="139" spans="2:335" x14ac:dyDescent="0.25">
      <c r="B139" s="58"/>
      <c r="I139" s="6"/>
      <c r="J139" s="7"/>
      <c r="K139" s="2"/>
      <c r="AT139" s="7"/>
      <c r="AU139" s="2"/>
      <c r="CD139" s="7"/>
      <c r="CE139" s="2"/>
      <c r="DN139" s="7"/>
      <c r="DO139" s="2"/>
      <c r="EX139" s="7"/>
      <c r="EY139" s="2"/>
      <c r="GH139" s="7"/>
      <c r="GI139" s="2"/>
      <c r="HR139" s="7"/>
      <c r="HS139" s="2"/>
      <c r="JB139" s="7"/>
      <c r="JC139" s="2"/>
      <c r="KL139" s="7"/>
      <c r="KM139" s="2"/>
      <c r="LV139" s="7"/>
      <c r="LW139" s="2"/>
    </row>
    <row r="140" spans="2:335" x14ac:dyDescent="0.25">
      <c r="B140" s="58"/>
      <c r="I140" s="6"/>
      <c r="J140" s="7"/>
      <c r="K140" s="2"/>
      <c r="AT140" s="7"/>
      <c r="AU140" s="2"/>
      <c r="CD140" s="7"/>
      <c r="CE140" s="2"/>
      <c r="DN140" s="7"/>
      <c r="DO140" s="2"/>
      <c r="EX140" s="7"/>
      <c r="EY140" s="2"/>
      <c r="GH140" s="7"/>
      <c r="GI140" s="2"/>
      <c r="HR140" s="7"/>
      <c r="HS140" s="2"/>
      <c r="JB140" s="7"/>
      <c r="JC140" s="2"/>
      <c r="KL140" s="7"/>
      <c r="KM140" s="2"/>
      <c r="LV140" s="7"/>
      <c r="LW140" s="2"/>
    </row>
    <row r="141" spans="2:335" x14ac:dyDescent="0.25">
      <c r="B141" s="58"/>
      <c r="I141" s="6"/>
      <c r="J141" s="7"/>
      <c r="K141" s="2"/>
      <c r="AT141" s="7"/>
      <c r="AU141" s="2"/>
      <c r="CD141" s="7"/>
      <c r="CE141" s="2"/>
      <c r="DN141" s="7"/>
      <c r="DO141" s="2"/>
      <c r="EX141" s="7"/>
      <c r="EY141" s="2"/>
      <c r="GH141" s="7"/>
      <c r="GI141" s="2"/>
      <c r="HR141" s="7"/>
      <c r="HS141" s="2"/>
      <c r="JB141" s="7"/>
      <c r="JC141" s="2"/>
      <c r="KL141" s="7"/>
      <c r="KM141" s="2"/>
      <c r="LV141" s="7"/>
      <c r="LW141" s="2"/>
    </row>
    <row r="142" spans="2:335" x14ac:dyDescent="0.25">
      <c r="B142" s="58"/>
      <c r="I142" s="6"/>
      <c r="J142" s="7"/>
      <c r="K142" s="2"/>
      <c r="AT142" s="7"/>
      <c r="AU142" s="2"/>
      <c r="CD142" s="7"/>
      <c r="CE142" s="2"/>
      <c r="DN142" s="7"/>
      <c r="DO142" s="2"/>
      <c r="EX142" s="7"/>
      <c r="EY142" s="2"/>
      <c r="GH142" s="7"/>
      <c r="GI142" s="2"/>
      <c r="HR142" s="7"/>
      <c r="HS142" s="2"/>
      <c r="JB142" s="7"/>
      <c r="JC142" s="2"/>
      <c r="KL142" s="7"/>
      <c r="KM142" s="2"/>
      <c r="LV142" s="7"/>
      <c r="LW142" s="2"/>
    </row>
    <row r="143" spans="2:335" x14ac:dyDescent="0.25">
      <c r="B143" s="58"/>
      <c r="I143" s="6"/>
      <c r="J143" s="7"/>
      <c r="K143" s="2"/>
      <c r="AT143" s="7"/>
      <c r="AU143" s="2"/>
      <c r="CD143" s="7"/>
      <c r="CE143" s="2"/>
      <c r="DN143" s="7"/>
      <c r="DO143" s="2"/>
      <c r="EX143" s="7"/>
      <c r="EY143" s="2"/>
      <c r="GH143" s="7"/>
      <c r="GI143" s="2"/>
      <c r="HR143" s="7"/>
      <c r="HS143" s="2"/>
      <c r="JB143" s="7"/>
      <c r="JC143" s="2"/>
      <c r="KL143" s="7"/>
      <c r="KM143" s="2"/>
      <c r="LV143" s="7"/>
      <c r="LW143" s="2"/>
    </row>
    <row r="144" spans="2:335" x14ac:dyDescent="0.25">
      <c r="B144" s="58"/>
      <c r="I144" s="6"/>
      <c r="J144" s="7"/>
      <c r="K144" s="2"/>
      <c r="AT144" s="7"/>
      <c r="AU144" s="2"/>
      <c r="CD144" s="7"/>
      <c r="CE144" s="2"/>
      <c r="DN144" s="7"/>
      <c r="DO144" s="2"/>
      <c r="EX144" s="7"/>
      <c r="EY144" s="2"/>
      <c r="GH144" s="7"/>
      <c r="GI144" s="2"/>
      <c r="HR144" s="7"/>
      <c r="HS144" s="2"/>
      <c r="JB144" s="7"/>
      <c r="JC144" s="2"/>
      <c r="KL144" s="7"/>
      <c r="KM144" s="2"/>
      <c r="LV144" s="7"/>
      <c r="LW144" s="2"/>
    </row>
    <row r="145" spans="2:335" x14ac:dyDescent="0.25">
      <c r="B145" s="58"/>
      <c r="I145" s="6"/>
      <c r="J145" s="7"/>
      <c r="K145" s="2"/>
      <c r="AT145" s="7"/>
      <c r="AU145" s="2"/>
      <c r="CD145" s="7"/>
      <c r="CE145" s="2"/>
      <c r="DN145" s="7"/>
      <c r="DO145" s="2"/>
      <c r="EX145" s="7"/>
      <c r="EY145" s="2"/>
      <c r="GH145" s="7"/>
      <c r="GI145" s="2"/>
      <c r="HR145" s="7"/>
      <c r="HS145" s="2"/>
      <c r="JB145" s="7"/>
      <c r="JC145" s="2"/>
      <c r="KL145" s="7"/>
      <c r="KM145" s="2"/>
      <c r="LV145" s="7"/>
      <c r="LW145" s="2"/>
    </row>
    <row r="146" spans="2:335" x14ac:dyDescent="0.25">
      <c r="B146" s="58"/>
      <c r="I146" s="6"/>
      <c r="J146" s="7"/>
      <c r="K146" s="2"/>
      <c r="AT146" s="7"/>
      <c r="AU146" s="2"/>
      <c r="CD146" s="7"/>
      <c r="CE146" s="2"/>
      <c r="DN146" s="7"/>
      <c r="DO146" s="2"/>
      <c r="EX146" s="7"/>
      <c r="EY146" s="2"/>
      <c r="GH146" s="7"/>
      <c r="GI146" s="2"/>
      <c r="HR146" s="7"/>
      <c r="HS146" s="2"/>
      <c r="JB146" s="7"/>
      <c r="JC146" s="2"/>
      <c r="KL146" s="7"/>
      <c r="KM146" s="2"/>
      <c r="LV146" s="7"/>
      <c r="LW146" s="2"/>
    </row>
    <row r="147" spans="2:335" x14ac:dyDescent="0.25">
      <c r="B147" s="58"/>
      <c r="I147" s="6"/>
      <c r="J147" s="7"/>
      <c r="K147" s="2"/>
      <c r="AT147" s="7"/>
      <c r="AU147" s="2"/>
      <c r="CD147" s="7"/>
      <c r="CE147" s="2"/>
      <c r="DN147" s="7"/>
      <c r="DO147" s="2"/>
      <c r="EX147" s="7"/>
      <c r="EY147" s="2"/>
      <c r="GH147" s="7"/>
      <c r="GI147" s="2"/>
      <c r="HR147" s="7"/>
      <c r="HS147" s="2"/>
      <c r="JB147" s="7"/>
      <c r="JC147" s="2"/>
      <c r="KL147" s="7"/>
      <c r="KM147" s="2"/>
      <c r="LV147" s="7"/>
      <c r="LW147" s="2"/>
    </row>
    <row r="148" spans="2:335" x14ac:dyDescent="0.25">
      <c r="B148" s="58"/>
      <c r="I148" s="6"/>
      <c r="J148" s="7"/>
      <c r="K148" s="2"/>
      <c r="AT148" s="7"/>
      <c r="AU148" s="2"/>
      <c r="CD148" s="7"/>
      <c r="CE148" s="2"/>
      <c r="DN148" s="7"/>
      <c r="DO148" s="2"/>
      <c r="EX148" s="7"/>
      <c r="EY148" s="2"/>
      <c r="GH148" s="7"/>
      <c r="GI148" s="2"/>
      <c r="HR148" s="7"/>
      <c r="HS148" s="2"/>
      <c r="JB148" s="7"/>
      <c r="JC148" s="2"/>
      <c r="KL148" s="7"/>
      <c r="KM148" s="2"/>
      <c r="LV148" s="7"/>
      <c r="LW148" s="2"/>
    </row>
    <row r="149" spans="2:335" x14ac:dyDescent="0.25">
      <c r="B149" s="58"/>
      <c r="I149" s="6"/>
      <c r="J149" s="7"/>
      <c r="K149" s="2"/>
      <c r="AT149" s="7"/>
      <c r="AU149" s="2"/>
      <c r="CD149" s="7"/>
      <c r="CE149" s="2"/>
      <c r="DN149" s="7"/>
      <c r="DO149" s="2"/>
      <c r="EX149" s="7"/>
      <c r="EY149" s="2"/>
      <c r="GH149" s="7"/>
      <c r="GI149" s="2"/>
      <c r="HR149" s="7"/>
      <c r="HS149" s="2"/>
      <c r="JB149" s="7"/>
      <c r="JC149" s="2"/>
      <c r="KL149" s="7"/>
      <c r="KM149" s="2"/>
      <c r="LV149" s="7"/>
      <c r="LW149" s="2"/>
    </row>
    <row r="150" spans="2:335" x14ac:dyDescent="0.25">
      <c r="B150" s="58"/>
      <c r="I150" s="6"/>
      <c r="J150" s="7"/>
      <c r="K150" s="2"/>
      <c r="AT150" s="7"/>
      <c r="AU150" s="2"/>
      <c r="CD150" s="7"/>
      <c r="CE150" s="2"/>
      <c r="DN150" s="7"/>
      <c r="DO150" s="2"/>
      <c r="EX150" s="7"/>
      <c r="EY150" s="2"/>
      <c r="GH150" s="7"/>
      <c r="GI150" s="2"/>
      <c r="HR150" s="7"/>
      <c r="HS150" s="2"/>
      <c r="JB150" s="7"/>
      <c r="JC150" s="2"/>
      <c r="KL150" s="7"/>
      <c r="KM150" s="2"/>
      <c r="LV150" s="7"/>
      <c r="LW150" s="2"/>
    </row>
    <row r="151" spans="2:335" x14ac:dyDescent="0.25">
      <c r="B151" s="58"/>
      <c r="I151" s="6"/>
      <c r="J151" s="7"/>
      <c r="K151" s="2"/>
      <c r="AT151" s="7"/>
      <c r="AU151" s="2"/>
      <c r="CD151" s="7"/>
      <c r="CE151" s="2"/>
      <c r="DN151" s="7"/>
      <c r="DO151" s="2"/>
      <c r="EX151" s="7"/>
      <c r="EY151" s="2"/>
      <c r="GH151" s="7"/>
      <c r="GI151" s="2"/>
      <c r="HR151" s="7"/>
      <c r="HS151" s="2"/>
      <c r="JB151" s="7"/>
      <c r="JC151" s="2"/>
      <c r="KL151" s="7"/>
      <c r="KM151" s="2"/>
      <c r="LV151" s="7"/>
      <c r="LW151" s="2"/>
    </row>
    <row r="152" spans="2:335" x14ac:dyDescent="0.25">
      <c r="B152" s="58"/>
      <c r="I152" s="6"/>
      <c r="J152" s="7"/>
      <c r="K152" s="2"/>
      <c r="AT152" s="7"/>
      <c r="AU152" s="2"/>
      <c r="CD152" s="7"/>
      <c r="CE152" s="2"/>
      <c r="DN152" s="7"/>
      <c r="DO152" s="2"/>
      <c r="EX152" s="7"/>
      <c r="EY152" s="2"/>
      <c r="GH152" s="7"/>
      <c r="GI152" s="2"/>
      <c r="HR152" s="7"/>
      <c r="HS152" s="2"/>
      <c r="JB152" s="7"/>
      <c r="JC152" s="2"/>
      <c r="KL152" s="7"/>
      <c r="KM152" s="2"/>
      <c r="LV152" s="7"/>
      <c r="LW152" s="2"/>
    </row>
    <row r="153" spans="2:335" x14ac:dyDescent="0.25">
      <c r="B153" s="58"/>
      <c r="I153" s="6"/>
      <c r="J153" s="7"/>
      <c r="K153" s="2"/>
      <c r="AT153" s="7"/>
      <c r="AU153" s="2"/>
      <c r="CD153" s="7"/>
      <c r="CE153" s="2"/>
      <c r="DN153" s="7"/>
      <c r="DO153" s="2"/>
      <c r="EX153" s="7"/>
      <c r="EY153" s="2"/>
      <c r="GH153" s="7"/>
      <c r="GI153" s="2"/>
      <c r="HR153" s="7"/>
      <c r="HS153" s="2"/>
      <c r="JB153" s="7"/>
      <c r="JC153" s="2"/>
      <c r="KL153" s="7"/>
      <c r="KM153" s="2"/>
      <c r="LV153" s="7"/>
      <c r="LW153" s="2"/>
    </row>
    <row r="154" spans="2:335" x14ac:dyDescent="0.25">
      <c r="B154" s="58"/>
      <c r="I154" s="6"/>
      <c r="J154" s="7"/>
      <c r="K154" s="2"/>
      <c r="AT154" s="7"/>
      <c r="AU154" s="2"/>
      <c r="CD154" s="7"/>
      <c r="CE154" s="2"/>
      <c r="DN154" s="7"/>
      <c r="DO154" s="2"/>
      <c r="EX154" s="7"/>
      <c r="EY154" s="2"/>
      <c r="GH154" s="7"/>
      <c r="GI154" s="2"/>
      <c r="HR154" s="7"/>
      <c r="HS154" s="2"/>
      <c r="JB154" s="7"/>
      <c r="JC154" s="2"/>
      <c r="KL154" s="7"/>
      <c r="KM154" s="2"/>
      <c r="LV154" s="7"/>
      <c r="LW154" s="2"/>
    </row>
    <row r="155" spans="2:335" x14ac:dyDescent="0.25">
      <c r="B155" s="58"/>
      <c r="I155" s="6"/>
      <c r="J155" s="7"/>
      <c r="K155" s="2"/>
      <c r="AT155" s="7"/>
      <c r="AU155" s="2"/>
      <c r="CD155" s="7"/>
      <c r="CE155" s="2"/>
      <c r="DN155" s="7"/>
      <c r="DO155" s="2"/>
      <c r="EX155" s="7"/>
      <c r="EY155" s="2"/>
      <c r="GH155" s="7"/>
      <c r="GI155" s="2"/>
      <c r="HR155" s="7"/>
      <c r="HS155" s="2"/>
      <c r="JB155" s="7"/>
      <c r="JC155" s="2"/>
      <c r="KL155" s="7"/>
      <c r="KM155" s="2"/>
      <c r="LV155" s="7"/>
      <c r="LW155" s="2"/>
    </row>
    <row r="156" spans="2:335" x14ac:dyDescent="0.25">
      <c r="B156" s="58"/>
      <c r="I156" s="6"/>
      <c r="J156" s="7"/>
      <c r="K156" s="2"/>
      <c r="AT156" s="7"/>
      <c r="AU156" s="2"/>
      <c r="CD156" s="7"/>
      <c r="CE156" s="2"/>
      <c r="DN156" s="7"/>
      <c r="DO156" s="2"/>
      <c r="EX156" s="7"/>
      <c r="EY156" s="2"/>
      <c r="GH156" s="7"/>
      <c r="GI156" s="2"/>
      <c r="HR156" s="7"/>
      <c r="HS156" s="2"/>
      <c r="JB156" s="7"/>
      <c r="JC156" s="2"/>
      <c r="KL156" s="7"/>
      <c r="KM156" s="2"/>
      <c r="LV156" s="7"/>
      <c r="LW156" s="2"/>
    </row>
    <row r="157" spans="2:335" x14ac:dyDescent="0.25">
      <c r="B157" s="58"/>
      <c r="I157" s="6"/>
      <c r="J157" s="7"/>
      <c r="K157" s="2"/>
      <c r="AT157" s="7"/>
      <c r="AU157" s="2"/>
      <c r="CD157" s="7"/>
      <c r="CE157" s="2"/>
      <c r="DN157" s="7"/>
      <c r="DO157" s="2"/>
      <c r="EX157" s="7"/>
      <c r="EY157" s="2"/>
      <c r="GH157" s="7"/>
      <c r="GI157" s="2"/>
      <c r="HR157" s="7"/>
      <c r="HS157" s="2"/>
      <c r="JB157" s="7"/>
      <c r="JC157" s="2"/>
      <c r="KL157" s="7"/>
      <c r="KM157" s="2"/>
      <c r="LV157" s="7"/>
      <c r="LW157" s="2"/>
    </row>
    <row r="158" spans="2:335" x14ac:dyDescent="0.25">
      <c r="B158" s="58"/>
      <c r="I158" s="6"/>
      <c r="J158" s="7"/>
      <c r="K158" s="2"/>
      <c r="AT158" s="7"/>
      <c r="AU158" s="2"/>
      <c r="CD158" s="7"/>
      <c r="CE158" s="2"/>
      <c r="DN158" s="7"/>
      <c r="DO158" s="2"/>
      <c r="EX158" s="7"/>
      <c r="EY158" s="2"/>
      <c r="GH158" s="7"/>
      <c r="GI158" s="2"/>
      <c r="HR158" s="7"/>
      <c r="HS158" s="2"/>
      <c r="JB158" s="7"/>
      <c r="JC158" s="2"/>
      <c r="KL158" s="7"/>
      <c r="KM158" s="2"/>
      <c r="LV158" s="7"/>
      <c r="LW158" s="2"/>
    </row>
    <row r="159" spans="2:335" x14ac:dyDescent="0.25">
      <c r="B159" s="58"/>
      <c r="I159" s="6"/>
      <c r="J159" s="7"/>
      <c r="K159" s="2"/>
      <c r="AT159" s="7"/>
      <c r="AU159" s="2"/>
      <c r="CD159" s="7"/>
      <c r="CE159" s="2"/>
      <c r="DN159" s="7"/>
      <c r="DO159" s="2"/>
      <c r="EX159" s="7"/>
      <c r="EY159" s="2"/>
      <c r="GH159" s="7"/>
      <c r="GI159" s="2"/>
      <c r="HR159" s="7"/>
      <c r="HS159" s="2"/>
      <c r="JB159" s="7"/>
      <c r="JC159" s="2"/>
      <c r="KL159" s="7"/>
      <c r="KM159" s="2"/>
      <c r="LV159" s="7"/>
      <c r="LW159" s="2"/>
    </row>
    <row r="160" spans="2:335" x14ac:dyDescent="0.25">
      <c r="B160" s="58"/>
      <c r="I160" s="6"/>
      <c r="J160" s="7"/>
      <c r="K160" s="2"/>
      <c r="AT160" s="7"/>
      <c r="AU160" s="2"/>
      <c r="CD160" s="7"/>
      <c r="CE160" s="2"/>
      <c r="DN160" s="7"/>
      <c r="DO160" s="2"/>
      <c r="EX160" s="7"/>
      <c r="EY160" s="2"/>
      <c r="GH160" s="7"/>
      <c r="GI160" s="2"/>
      <c r="HR160" s="7"/>
      <c r="HS160" s="2"/>
      <c r="JB160" s="7"/>
      <c r="JC160" s="2"/>
      <c r="KL160" s="7"/>
      <c r="KM160" s="2"/>
      <c r="LV160" s="7"/>
      <c r="LW160" s="2"/>
    </row>
    <row r="161" spans="2:335" x14ac:dyDescent="0.25">
      <c r="B161" s="58"/>
      <c r="I161" s="6"/>
      <c r="J161" s="7"/>
      <c r="K161" s="2"/>
      <c r="AT161" s="7"/>
      <c r="AU161" s="2"/>
      <c r="CD161" s="7"/>
      <c r="CE161" s="2"/>
      <c r="DN161" s="7"/>
      <c r="DO161" s="2"/>
      <c r="EX161" s="7"/>
      <c r="EY161" s="2"/>
      <c r="GH161" s="7"/>
      <c r="GI161" s="2"/>
      <c r="HR161" s="7"/>
      <c r="HS161" s="2"/>
      <c r="JB161" s="7"/>
      <c r="JC161" s="2"/>
      <c r="KL161" s="7"/>
      <c r="KM161" s="2"/>
      <c r="LV161" s="7"/>
      <c r="LW161" s="2"/>
    </row>
    <row r="162" spans="2:335" x14ac:dyDescent="0.25">
      <c r="B162" s="58"/>
      <c r="I162" s="6"/>
      <c r="J162" s="7"/>
      <c r="K162" s="2"/>
      <c r="AT162" s="7"/>
      <c r="AU162" s="2"/>
      <c r="CD162" s="7"/>
      <c r="CE162" s="2"/>
      <c r="DN162" s="7"/>
      <c r="DO162" s="2"/>
      <c r="EX162" s="7"/>
      <c r="EY162" s="2"/>
      <c r="GH162" s="7"/>
      <c r="GI162" s="2"/>
      <c r="HR162" s="7"/>
      <c r="HS162" s="2"/>
      <c r="JB162" s="7"/>
      <c r="JC162" s="2"/>
      <c r="KL162" s="7"/>
      <c r="KM162" s="2"/>
      <c r="LV162" s="7"/>
      <c r="LW162" s="2"/>
    </row>
    <row r="163" spans="2:335" x14ac:dyDescent="0.25">
      <c r="B163" s="58"/>
      <c r="I163" s="6"/>
      <c r="J163" s="7"/>
      <c r="K163" s="2"/>
      <c r="AT163" s="7"/>
      <c r="AU163" s="2"/>
      <c r="CD163" s="7"/>
      <c r="CE163" s="2"/>
      <c r="DN163" s="7"/>
      <c r="DO163" s="2"/>
      <c r="EX163" s="7"/>
      <c r="EY163" s="2"/>
      <c r="GH163" s="7"/>
      <c r="GI163" s="2"/>
      <c r="HR163" s="7"/>
      <c r="HS163" s="2"/>
      <c r="JB163" s="7"/>
      <c r="JC163" s="2"/>
      <c r="KL163" s="7"/>
      <c r="KM163" s="2"/>
      <c r="LV163" s="7"/>
      <c r="LW163" s="2"/>
    </row>
    <row r="164" spans="2:335" x14ac:dyDescent="0.25">
      <c r="B164" s="58"/>
      <c r="I164" s="6"/>
      <c r="J164" s="7"/>
      <c r="K164" s="2"/>
      <c r="AT164" s="7"/>
      <c r="AU164" s="2"/>
      <c r="CD164" s="7"/>
      <c r="CE164" s="2"/>
      <c r="DN164" s="7"/>
      <c r="DO164" s="2"/>
      <c r="EX164" s="7"/>
      <c r="EY164" s="2"/>
      <c r="GH164" s="7"/>
      <c r="GI164" s="2"/>
      <c r="HR164" s="7"/>
      <c r="HS164" s="2"/>
      <c r="JB164" s="7"/>
      <c r="JC164" s="2"/>
      <c r="KL164" s="7"/>
      <c r="KM164" s="2"/>
      <c r="LV164" s="7"/>
      <c r="LW164" s="2"/>
    </row>
    <row r="165" spans="2:335" x14ac:dyDescent="0.25">
      <c r="B165" s="58"/>
      <c r="I165" s="6"/>
      <c r="J165" s="7"/>
      <c r="K165" s="2"/>
      <c r="AT165" s="7"/>
      <c r="AU165" s="2"/>
      <c r="CD165" s="7"/>
      <c r="CE165" s="2"/>
      <c r="DN165" s="7"/>
      <c r="DO165" s="2"/>
      <c r="EX165" s="7"/>
      <c r="EY165" s="2"/>
      <c r="GH165" s="7"/>
      <c r="GI165" s="2"/>
      <c r="HR165" s="7"/>
      <c r="HS165" s="2"/>
      <c r="JB165" s="7"/>
      <c r="JC165" s="2"/>
      <c r="KL165" s="7"/>
      <c r="KM165" s="2"/>
      <c r="LV165" s="7"/>
      <c r="LW165" s="2"/>
    </row>
    <row r="166" spans="2:335" x14ac:dyDescent="0.25">
      <c r="B166" s="58"/>
      <c r="I166" s="6"/>
      <c r="J166" s="7"/>
      <c r="K166" s="2"/>
      <c r="AT166" s="7"/>
      <c r="AU166" s="2"/>
      <c r="CD166" s="7"/>
      <c r="CE166" s="2"/>
      <c r="DN166" s="7"/>
      <c r="DO166" s="2"/>
      <c r="EX166" s="7"/>
      <c r="EY166" s="2"/>
      <c r="GH166" s="7"/>
      <c r="GI166" s="2"/>
      <c r="HR166" s="7"/>
      <c r="HS166" s="2"/>
      <c r="JB166" s="7"/>
      <c r="JC166" s="2"/>
      <c r="KL166" s="7"/>
      <c r="KM166" s="2"/>
      <c r="LV166" s="7"/>
      <c r="LW166" s="2"/>
    </row>
    <row r="167" spans="2:335" x14ac:dyDescent="0.25">
      <c r="B167" s="58"/>
      <c r="I167" s="6"/>
      <c r="J167" s="7"/>
      <c r="K167" s="2"/>
      <c r="AT167" s="7"/>
      <c r="AU167" s="2"/>
      <c r="CD167" s="7"/>
      <c r="CE167" s="2"/>
      <c r="DN167" s="7"/>
      <c r="DO167" s="2"/>
      <c r="EX167" s="7"/>
      <c r="EY167" s="2"/>
      <c r="GH167" s="7"/>
      <c r="GI167" s="2"/>
      <c r="HR167" s="7"/>
      <c r="HS167" s="2"/>
      <c r="JB167" s="7"/>
      <c r="JC167" s="2"/>
      <c r="KL167" s="7"/>
      <c r="KM167" s="2"/>
      <c r="LV167" s="7"/>
      <c r="LW167" s="2"/>
    </row>
    <row r="168" spans="2:335" x14ac:dyDescent="0.25">
      <c r="B168" s="58"/>
      <c r="I168" s="6"/>
      <c r="J168" s="7"/>
      <c r="K168" s="2"/>
      <c r="AT168" s="7"/>
      <c r="AU168" s="2"/>
      <c r="CD168" s="7"/>
      <c r="CE168" s="2"/>
      <c r="DN168" s="7"/>
      <c r="DO168" s="2"/>
      <c r="EX168" s="7"/>
      <c r="EY168" s="2"/>
      <c r="GH168" s="7"/>
      <c r="GI168" s="2"/>
      <c r="HR168" s="7"/>
      <c r="HS168" s="2"/>
      <c r="JB168" s="7"/>
      <c r="JC168" s="2"/>
      <c r="KL168" s="7"/>
      <c r="KM168" s="2"/>
      <c r="LV168" s="7"/>
      <c r="LW168" s="2"/>
    </row>
    <row r="169" spans="2:335" x14ac:dyDescent="0.25">
      <c r="B169" s="58"/>
      <c r="I169" s="6"/>
      <c r="J169" s="7"/>
      <c r="K169" s="2"/>
      <c r="AT169" s="7"/>
      <c r="AU169" s="2"/>
      <c r="CD169" s="7"/>
      <c r="CE169" s="2"/>
      <c r="DN169" s="7"/>
      <c r="DO169" s="2"/>
      <c r="EX169" s="7"/>
      <c r="EY169" s="2"/>
      <c r="GH169" s="7"/>
      <c r="GI169" s="2"/>
      <c r="HR169" s="7"/>
      <c r="HS169" s="2"/>
      <c r="JB169" s="7"/>
      <c r="JC169" s="2"/>
      <c r="KL169" s="7"/>
      <c r="KM169" s="2"/>
      <c r="LV169" s="7"/>
      <c r="LW169" s="2"/>
    </row>
    <row r="170" spans="2:335" x14ac:dyDescent="0.25">
      <c r="B170" s="58"/>
      <c r="I170" s="6"/>
      <c r="J170" s="7"/>
      <c r="K170" s="2"/>
      <c r="AT170" s="7"/>
      <c r="AU170" s="2"/>
      <c r="CD170" s="7"/>
      <c r="CE170" s="2"/>
      <c r="DN170" s="7"/>
      <c r="DO170" s="2"/>
      <c r="EX170" s="7"/>
      <c r="EY170" s="2"/>
      <c r="GH170" s="7"/>
      <c r="GI170" s="2"/>
      <c r="HR170" s="7"/>
      <c r="HS170" s="2"/>
      <c r="JB170" s="7"/>
      <c r="JC170" s="2"/>
      <c r="KL170" s="7"/>
      <c r="KM170" s="2"/>
      <c r="LV170" s="7"/>
      <c r="LW170" s="2"/>
    </row>
    <row r="171" spans="2:335" x14ac:dyDescent="0.25">
      <c r="B171" s="58"/>
      <c r="I171" s="6"/>
      <c r="J171" s="7"/>
      <c r="K171" s="2"/>
      <c r="AT171" s="7"/>
      <c r="AU171" s="2"/>
      <c r="CD171" s="7"/>
      <c r="CE171" s="2"/>
      <c r="DN171" s="7"/>
      <c r="DO171" s="2"/>
      <c r="EX171" s="7"/>
      <c r="EY171" s="2"/>
      <c r="GH171" s="7"/>
      <c r="GI171" s="2"/>
      <c r="HR171" s="7"/>
      <c r="HS171" s="2"/>
      <c r="JB171" s="7"/>
      <c r="JC171" s="2"/>
      <c r="KL171" s="7"/>
      <c r="KM171" s="2"/>
      <c r="LV171" s="7"/>
      <c r="LW171" s="2"/>
    </row>
    <row r="172" spans="2:335" x14ac:dyDescent="0.25">
      <c r="B172" s="58"/>
      <c r="I172" s="6"/>
      <c r="J172" s="7"/>
      <c r="K172" s="2"/>
      <c r="AT172" s="7"/>
      <c r="AU172" s="2"/>
      <c r="CD172" s="7"/>
      <c r="CE172" s="2"/>
      <c r="DN172" s="7"/>
      <c r="DO172" s="2"/>
      <c r="EX172" s="7"/>
      <c r="EY172" s="2"/>
      <c r="GH172" s="7"/>
      <c r="GI172" s="2"/>
      <c r="HR172" s="7"/>
      <c r="HS172" s="2"/>
      <c r="JB172" s="7"/>
      <c r="JC172" s="2"/>
      <c r="KL172" s="7"/>
      <c r="KM172" s="2"/>
      <c r="LV172" s="7"/>
      <c r="LW172" s="2"/>
    </row>
    <row r="173" spans="2:335" x14ac:dyDescent="0.25">
      <c r="B173" s="58"/>
      <c r="I173" s="6"/>
      <c r="J173" s="7"/>
      <c r="K173" s="2"/>
      <c r="AT173" s="7"/>
      <c r="AU173" s="2"/>
      <c r="CD173" s="7"/>
      <c r="CE173" s="2"/>
      <c r="DN173" s="7"/>
      <c r="DO173" s="2"/>
      <c r="EX173" s="7"/>
      <c r="EY173" s="2"/>
      <c r="GH173" s="7"/>
      <c r="GI173" s="2"/>
      <c r="HR173" s="7"/>
      <c r="HS173" s="2"/>
      <c r="JB173" s="7"/>
      <c r="JC173" s="2"/>
      <c r="KL173" s="7"/>
      <c r="KM173" s="2"/>
      <c r="LV173" s="7"/>
      <c r="LW173" s="2"/>
    </row>
    <row r="174" spans="2:335" x14ac:dyDescent="0.25">
      <c r="B174" s="58"/>
      <c r="I174" s="6"/>
      <c r="J174" s="7"/>
      <c r="K174" s="2"/>
      <c r="AT174" s="7"/>
      <c r="AU174" s="2"/>
      <c r="CD174" s="7"/>
      <c r="CE174" s="2"/>
      <c r="DN174" s="7"/>
      <c r="DO174" s="2"/>
      <c r="EX174" s="7"/>
      <c r="EY174" s="2"/>
      <c r="GH174" s="7"/>
      <c r="GI174" s="2"/>
      <c r="HR174" s="7"/>
      <c r="HS174" s="2"/>
      <c r="JB174" s="7"/>
      <c r="JC174" s="2"/>
      <c r="KL174" s="7"/>
      <c r="KM174" s="2"/>
      <c r="LV174" s="7"/>
      <c r="LW174" s="2"/>
    </row>
    <row r="175" spans="2:335" x14ac:dyDescent="0.25">
      <c r="B175" s="58"/>
      <c r="I175" s="6"/>
      <c r="J175" s="7"/>
      <c r="K175" s="2"/>
      <c r="AT175" s="7"/>
      <c r="AU175" s="2"/>
      <c r="CD175" s="7"/>
      <c r="CE175" s="2"/>
      <c r="DN175" s="7"/>
      <c r="DO175" s="2"/>
      <c r="EX175" s="7"/>
      <c r="EY175" s="2"/>
      <c r="GH175" s="7"/>
      <c r="GI175" s="2"/>
      <c r="HR175" s="7"/>
      <c r="HS175" s="2"/>
      <c r="JB175" s="7"/>
      <c r="JC175" s="2"/>
      <c r="KL175" s="7"/>
      <c r="KM175" s="2"/>
      <c r="LV175" s="7"/>
      <c r="LW175" s="2"/>
    </row>
    <row r="176" spans="2:335" x14ac:dyDescent="0.25">
      <c r="B176" s="58"/>
      <c r="I176" s="6"/>
      <c r="J176" s="7"/>
      <c r="K176" s="2"/>
      <c r="AT176" s="7"/>
      <c r="AU176" s="2"/>
      <c r="CD176" s="7"/>
      <c r="CE176" s="2"/>
      <c r="DN176" s="7"/>
      <c r="DO176" s="2"/>
      <c r="EX176" s="7"/>
      <c r="EY176" s="2"/>
      <c r="GH176" s="7"/>
      <c r="GI176" s="2"/>
      <c r="HR176" s="7"/>
      <c r="HS176" s="2"/>
      <c r="JB176" s="7"/>
      <c r="JC176" s="2"/>
      <c r="KL176" s="7"/>
      <c r="KM176" s="2"/>
      <c r="LV176" s="7"/>
      <c r="LW176" s="2"/>
    </row>
    <row r="177" spans="2:335" x14ac:dyDescent="0.25">
      <c r="B177" s="58"/>
      <c r="I177" s="6"/>
      <c r="J177" s="7"/>
      <c r="K177" s="2"/>
      <c r="AT177" s="7"/>
      <c r="AU177" s="2"/>
      <c r="CD177" s="7"/>
      <c r="CE177" s="2"/>
      <c r="DN177" s="7"/>
      <c r="DO177" s="2"/>
      <c r="EX177" s="7"/>
      <c r="EY177" s="2"/>
      <c r="GH177" s="7"/>
      <c r="GI177" s="2"/>
      <c r="HR177" s="7"/>
      <c r="HS177" s="2"/>
      <c r="JB177" s="7"/>
      <c r="JC177" s="2"/>
      <c r="KL177" s="7"/>
      <c r="KM177" s="2"/>
      <c r="LV177" s="7"/>
      <c r="LW177" s="2"/>
    </row>
    <row r="178" spans="2:335" x14ac:dyDescent="0.25">
      <c r="B178" s="58"/>
      <c r="I178" s="6"/>
      <c r="J178" s="7"/>
      <c r="K178" s="2"/>
      <c r="AT178" s="7"/>
      <c r="AU178" s="2"/>
      <c r="CD178" s="7"/>
      <c r="CE178" s="2"/>
      <c r="DN178" s="7"/>
      <c r="DO178" s="2"/>
      <c r="EX178" s="7"/>
      <c r="EY178" s="2"/>
      <c r="GH178" s="7"/>
      <c r="GI178" s="2"/>
      <c r="HR178" s="7"/>
      <c r="HS178" s="2"/>
      <c r="JB178" s="7"/>
      <c r="JC178" s="2"/>
      <c r="KL178" s="7"/>
      <c r="KM178" s="2"/>
      <c r="LV178" s="7"/>
      <c r="LW178" s="2"/>
    </row>
    <row r="179" spans="2:335" x14ac:dyDescent="0.25">
      <c r="B179" s="58"/>
      <c r="I179" s="6"/>
      <c r="J179" s="7"/>
      <c r="K179" s="2"/>
      <c r="AT179" s="7"/>
      <c r="AU179" s="2"/>
      <c r="CD179" s="7"/>
      <c r="CE179" s="2"/>
      <c r="DN179" s="7"/>
      <c r="DO179" s="2"/>
      <c r="EX179" s="7"/>
      <c r="EY179" s="2"/>
      <c r="GH179" s="7"/>
      <c r="GI179" s="2"/>
      <c r="HR179" s="7"/>
      <c r="HS179" s="2"/>
      <c r="JB179" s="7"/>
      <c r="JC179" s="2"/>
      <c r="KL179" s="7"/>
      <c r="KM179" s="2"/>
      <c r="LV179" s="7"/>
      <c r="LW179" s="2"/>
    </row>
    <row r="180" spans="2:335" x14ac:dyDescent="0.25">
      <c r="B180" s="58"/>
      <c r="I180" s="6"/>
      <c r="J180" s="7"/>
      <c r="K180" s="2"/>
      <c r="AT180" s="7"/>
      <c r="AU180" s="2"/>
      <c r="CD180" s="7"/>
      <c r="CE180" s="2"/>
      <c r="DN180" s="7"/>
      <c r="DO180" s="2"/>
      <c r="EX180" s="7"/>
      <c r="EY180" s="2"/>
      <c r="GH180" s="7"/>
      <c r="GI180" s="2"/>
      <c r="HR180" s="7"/>
      <c r="HS180" s="2"/>
      <c r="JB180" s="7"/>
      <c r="JC180" s="2"/>
      <c r="KL180" s="7"/>
      <c r="KM180" s="2"/>
      <c r="LV180" s="7"/>
      <c r="LW180" s="2"/>
    </row>
    <row r="181" spans="2:335" x14ac:dyDescent="0.25">
      <c r="B181" s="58"/>
      <c r="I181" s="6"/>
      <c r="J181" s="7"/>
      <c r="K181" s="2"/>
      <c r="AT181" s="7"/>
      <c r="AU181" s="2"/>
      <c r="CD181" s="7"/>
      <c r="CE181" s="2"/>
      <c r="DN181" s="7"/>
      <c r="DO181" s="2"/>
      <c r="EX181" s="7"/>
      <c r="EY181" s="2"/>
      <c r="GH181" s="7"/>
      <c r="GI181" s="2"/>
      <c r="HR181" s="7"/>
      <c r="HS181" s="2"/>
      <c r="JB181" s="7"/>
      <c r="JC181" s="2"/>
      <c r="KL181" s="7"/>
      <c r="KM181" s="2"/>
      <c r="LV181" s="7"/>
      <c r="LW181" s="2"/>
    </row>
    <row r="182" spans="2:335" x14ac:dyDescent="0.25">
      <c r="B182" s="58"/>
      <c r="I182" s="6"/>
      <c r="J182" s="7"/>
      <c r="K182" s="2"/>
      <c r="AT182" s="7"/>
      <c r="AU182" s="2"/>
      <c r="CD182" s="7"/>
      <c r="CE182" s="2"/>
      <c r="DN182" s="7"/>
      <c r="DO182" s="2"/>
      <c r="EX182" s="7"/>
      <c r="EY182" s="2"/>
      <c r="GH182" s="7"/>
      <c r="GI182" s="2"/>
      <c r="HR182" s="7"/>
      <c r="HS182" s="2"/>
      <c r="JB182" s="7"/>
      <c r="JC182" s="2"/>
      <c r="KL182" s="7"/>
      <c r="KM182" s="2"/>
      <c r="LV182" s="7"/>
      <c r="LW182" s="2"/>
    </row>
    <row r="183" spans="2:335" x14ac:dyDescent="0.25">
      <c r="B183" s="58"/>
      <c r="I183" s="6"/>
      <c r="J183" s="7"/>
      <c r="K183" s="2"/>
      <c r="AT183" s="7"/>
      <c r="AU183" s="2"/>
      <c r="CD183" s="7"/>
      <c r="CE183" s="2"/>
      <c r="DN183" s="7"/>
      <c r="DO183" s="2"/>
      <c r="EX183" s="7"/>
      <c r="EY183" s="2"/>
      <c r="GH183" s="7"/>
      <c r="GI183" s="2"/>
      <c r="HR183" s="7"/>
      <c r="HS183" s="2"/>
      <c r="JB183" s="7"/>
      <c r="JC183" s="2"/>
      <c r="KL183" s="7"/>
      <c r="KM183" s="2"/>
      <c r="LV183" s="7"/>
      <c r="LW183" s="2"/>
    </row>
    <row r="184" spans="2:335" x14ac:dyDescent="0.25">
      <c r="B184" s="58"/>
      <c r="I184" s="6"/>
      <c r="J184" s="7"/>
      <c r="K184" s="2"/>
      <c r="AT184" s="7"/>
      <c r="AU184" s="2"/>
      <c r="CD184" s="7"/>
      <c r="CE184" s="2"/>
      <c r="DN184" s="7"/>
      <c r="DO184" s="2"/>
      <c r="EX184" s="7"/>
      <c r="EY184" s="2"/>
      <c r="GH184" s="7"/>
      <c r="GI184" s="2"/>
      <c r="HR184" s="7"/>
      <c r="HS184" s="2"/>
      <c r="JB184" s="7"/>
      <c r="JC184" s="2"/>
      <c r="KL184" s="7"/>
      <c r="KM184" s="2"/>
      <c r="LV184" s="7"/>
      <c r="LW184" s="2"/>
    </row>
    <row r="185" spans="2:335" x14ac:dyDescent="0.25">
      <c r="B185" s="58"/>
      <c r="I185" s="6"/>
      <c r="J185" s="7"/>
      <c r="K185" s="2"/>
      <c r="AT185" s="7"/>
      <c r="AU185" s="2"/>
      <c r="CD185" s="7"/>
      <c r="CE185" s="2"/>
      <c r="DN185" s="7"/>
      <c r="DO185" s="2"/>
      <c r="EX185" s="7"/>
      <c r="EY185" s="2"/>
      <c r="GH185" s="7"/>
      <c r="GI185" s="2"/>
      <c r="HR185" s="7"/>
      <c r="HS185" s="2"/>
      <c r="JB185" s="7"/>
      <c r="JC185" s="2"/>
      <c r="KL185" s="7"/>
      <c r="KM185" s="2"/>
      <c r="LV185" s="7"/>
      <c r="LW185" s="2"/>
    </row>
    <row r="186" spans="2:335" x14ac:dyDescent="0.25">
      <c r="B186" s="58"/>
      <c r="I186" s="6"/>
      <c r="J186" s="7"/>
      <c r="K186" s="2"/>
      <c r="AT186" s="7"/>
      <c r="AU186" s="2"/>
      <c r="CD186" s="7"/>
      <c r="CE186" s="2"/>
      <c r="DN186" s="7"/>
      <c r="DO186" s="2"/>
      <c r="EX186" s="7"/>
      <c r="EY186" s="2"/>
      <c r="GH186" s="7"/>
      <c r="GI186" s="2"/>
      <c r="HR186" s="7"/>
      <c r="HS186" s="2"/>
      <c r="JB186" s="7"/>
      <c r="JC186" s="2"/>
      <c r="KL186" s="7"/>
      <c r="KM186" s="2"/>
      <c r="LV186" s="7"/>
      <c r="LW186" s="2"/>
    </row>
    <row r="187" spans="2:335" x14ac:dyDescent="0.25">
      <c r="B187" s="58"/>
      <c r="I187" s="6"/>
      <c r="J187" s="7"/>
      <c r="K187" s="2"/>
      <c r="AT187" s="7"/>
      <c r="AU187" s="2"/>
      <c r="CD187" s="7"/>
      <c r="CE187" s="2"/>
      <c r="DN187" s="7"/>
      <c r="DO187" s="2"/>
      <c r="EX187" s="7"/>
      <c r="EY187" s="2"/>
      <c r="GH187" s="7"/>
      <c r="GI187" s="2"/>
      <c r="HR187" s="7"/>
      <c r="HS187" s="2"/>
      <c r="JB187" s="7"/>
      <c r="JC187" s="2"/>
      <c r="KL187" s="7"/>
      <c r="KM187" s="2"/>
      <c r="LV187" s="7"/>
      <c r="LW187" s="2"/>
    </row>
    <row r="188" spans="2:335" x14ac:dyDescent="0.25">
      <c r="B188" s="58"/>
      <c r="I188" s="6"/>
      <c r="J188" s="7"/>
      <c r="K188" s="2"/>
      <c r="AT188" s="7"/>
      <c r="AU188" s="2"/>
      <c r="CD188" s="7"/>
      <c r="CE188" s="2"/>
      <c r="DN188" s="7"/>
      <c r="DO188" s="2"/>
      <c r="EX188" s="7"/>
      <c r="EY188" s="2"/>
      <c r="GH188" s="7"/>
      <c r="GI188" s="2"/>
      <c r="HR188" s="7"/>
      <c r="HS188" s="2"/>
      <c r="JB188" s="7"/>
      <c r="JC188" s="2"/>
      <c r="KL188" s="7"/>
      <c r="KM188" s="2"/>
      <c r="LV188" s="7"/>
      <c r="LW188" s="2"/>
    </row>
    <row r="189" spans="2:335" x14ac:dyDescent="0.25">
      <c r="B189" s="58"/>
      <c r="I189" s="6"/>
      <c r="J189" s="7"/>
      <c r="K189" s="2"/>
      <c r="AT189" s="7"/>
      <c r="AU189" s="2"/>
      <c r="CD189" s="7"/>
      <c r="CE189" s="2"/>
      <c r="DN189" s="7"/>
      <c r="DO189" s="2"/>
      <c r="EX189" s="7"/>
      <c r="EY189" s="2"/>
      <c r="GH189" s="7"/>
      <c r="GI189" s="2"/>
      <c r="HR189" s="7"/>
      <c r="HS189" s="2"/>
      <c r="JB189" s="7"/>
      <c r="JC189" s="2"/>
      <c r="KL189" s="7"/>
      <c r="KM189" s="2"/>
      <c r="LV189" s="7"/>
      <c r="LW189" s="2"/>
    </row>
    <row r="190" spans="2:335" x14ac:dyDescent="0.25">
      <c r="B190" s="58"/>
      <c r="I190" s="6"/>
      <c r="J190" s="7"/>
      <c r="K190" s="2"/>
      <c r="AT190" s="7"/>
      <c r="AU190" s="2"/>
      <c r="CD190" s="7"/>
      <c r="CE190" s="2"/>
      <c r="DN190" s="7"/>
      <c r="DO190" s="2"/>
      <c r="EX190" s="7"/>
      <c r="EY190" s="2"/>
      <c r="GH190" s="7"/>
      <c r="GI190" s="2"/>
      <c r="HR190" s="7"/>
      <c r="HS190" s="2"/>
      <c r="JB190" s="7"/>
      <c r="JC190" s="2"/>
      <c r="KL190" s="7"/>
      <c r="KM190" s="2"/>
      <c r="LV190" s="7"/>
      <c r="LW190" s="2"/>
    </row>
    <row r="191" spans="2:335" x14ac:dyDescent="0.25">
      <c r="B191" s="58"/>
      <c r="I191" s="6"/>
      <c r="J191" s="7"/>
      <c r="K191" s="2"/>
      <c r="AT191" s="7"/>
      <c r="AU191" s="2"/>
      <c r="CD191" s="7"/>
      <c r="CE191" s="2"/>
      <c r="DN191" s="7"/>
      <c r="DO191" s="2"/>
      <c r="EX191" s="7"/>
      <c r="EY191" s="2"/>
      <c r="GH191" s="7"/>
      <c r="GI191" s="2"/>
      <c r="HR191" s="7"/>
      <c r="HS191" s="2"/>
      <c r="JB191" s="7"/>
      <c r="JC191" s="2"/>
      <c r="KL191" s="7"/>
      <c r="KM191" s="2"/>
      <c r="LV191" s="7"/>
      <c r="LW191" s="2"/>
    </row>
    <row r="192" spans="2:335" x14ac:dyDescent="0.25">
      <c r="B192" s="58"/>
      <c r="I192" s="6"/>
      <c r="J192" s="7"/>
      <c r="K192" s="2"/>
      <c r="AT192" s="7"/>
      <c r="AU192" s="2"/>
      <c r="CD192" s="7"/>
      <c r="CE192" s="2"/>
      <c r="DN192" s="7"/>
      <c r="DO192" s="2"/>
      <c r="EX192" s="7"/>
      <c r="EY192" s="2"/>
      <c r="GH192" s="7"/>
      <c r="GI192" s="2"/>
      <c r="HR192" s="7"/>
      <c r="HS192" s="2"/>
      <c r="JB192" s="7"/>
      <c r="JC192" s="2"/>
      <c r="KL192" s="7"/>
      <c r="KM192" s="2"/>
      <c r="LV192" s="7"/>
      <c r="LW192" s="2"/>
    </row>
    <row r="193" spans="2:335" x14ac:dyDescent="0.25">
      <c r="B193" s="58"/>
      <c r="I193" s="6"/>
      <c r="J193" s="7"/>
      <c r="K193" s="2"/>
      <c r="AT193" s="7"/>
      <c r="AU193" s="2"/>
      <c r="CD193" s="7"/>
      <c r="CE193" s="2"/>
      <c r="DN193" s="7"/>
      <c r="DO193" s="2"/>
      <c r="EX193" s="7"/>
      <c r="EY193" s="2"/>
      <c r="GH193" s="7"/>
      <c r="GI193" s="2"/>
      <c r="HR193" s="7"/>
      <c r="HS193" s="2"/>
      <c r="JB193" s="7"/>
      <c r="JC193" s="2"/>
      <c r="KL193" s="7"/>
      <c r="KM193" s="2"/>
      <c r="LV193" s="7"/>
      <c r="LW193" s="2"/>
    </row>
    <row r="194" spans="2:335" x14ac:dyDescent="0.25">
      <c r="B194" s="58"/>
      <c r="I194" s="6"/>
      <c r="J194" s="7"/>
      <c r="K194" s="2"/>
      <c r="AT194" s="7"/>
      <c r="AU194" s="2"/>
      <c r="CD194" s="7"/>
      <c r="CE194" s="2"/>
      <c r="DN194" s="7"/>
      <c r="DO194" s="2"/>
      <c r="EX194" s="7"/>
      <c r="EY194" s="2"/>
      <c r="GH194" s="7"/>
      <c r="GI194" s="2"/>
      <c r="HR194" s="7"/>
      <c r="HS194" s="2"/>
      <c r="JB194" s="7"/>
      <c r="JC194" s="2"/>
      <c r="KL194" s="7"/>
      <c r="KM194" s="2"/>
      <c r="LV194" s="7"/>
      <c r="LW194" s="2"/>
    </row>
    <row r="195" spans="2:335" x14ac:dyDescent="0.25">
      <c r="B195" s="58"/>
      <c r="I195" s="6"/>
      <c r="J195" s="7"/>
      <c r="K195" s="2"/>
      <c r="AT195" s="7"/>
      <c r="AU195" s="2"/>
      <c r="CD195" s="7"/>
      <c r="CE195" s="2"/>
      <c r="DN195" s="7"/>
      <c r="DO195" s="2"/>
      <c r="EX195" s="7"/>
      <c r="EY195" s="2"/>
      <c r="GH195" s="7"/>
      <c r="GI195" s="2"/>
      <c r="HR195" s="7"/>
      <c r="HS195" s="2"/>
      <c r="JB195" s="7"/>
      <c r="JC195" s="2"/>
      <c r="KL195" s="7"/>
      <c r="KM195" s="2"/>
      <c r="LV195" s="7"/>
      <c r="LW195" s="2"/>
    </row>
    <row r="196" spans="2:335" x14ac:dyDescent="0.25">
      <c r="B196" s="58"/>
      <c r="I196" s="6"/>
      <c r="J196" s="7"/>
      <c r="K196" s="2"/>
      <c r="AT196" s="7"/>
      <c r="AU196" s="2"/>
      <c r="CD196" s="7"/>
      <c r="CE196" s="2"/>
      <c r="DN196" s="7"/>
      <c r="DO196" s="2"/>
      <c r="EX196" s="7"/>
      <c r="EY196" s="2"/>
      <c r="GH196" s="7"/>
      <c r="GI196" s="2"/>
      <c r="HR196" s="7"/>
      <c r="HS196" s="2"/>
      <c r="JB196" s="7"/>
      <c r="JC196" s="2"/>
      <c r="KL196" s="7"/>
      <c r="KM196" s="2"/>
      <c r="LV196" s="7"/>
      <c r="LW196" s="2"/>
    </row>
    <row r="197" spans="2:335" x14ac:dyDescent="0.25">
      <c r="B197" s="58"/>
      <c r="I197" s="6"/>
      <c r="J197" s="7"/>
      <c r="K197" s="2"/>
      <c r="AT197" s="7"/>
      <c r="AU197" s="2"/>
      <c r="CD197" s="7"/>
      <c r="CE197" s="2"/>
      <c r="DN197" s="7"/>
      <c r="DO197" s="2"/>
      <c r="EX197" s="7"/>
      <c r="EY197" s="2"/>
      <c r="GH197" s="7"/>
      <c r="GI197" s="2"/>
      <c r="HR197" s="7"/>
      <c r="HS197" s="2"/>
      <c r="JB197" s="7"/>
      <c r="JC197" s="2"/>
      <c r="KL197" s="7"/>
      <c r="KM197" s="2"/>
      <c r="LV197" s="7"/>
      <c r="LW197" s="2"/>
    </row>
    <row r="198" spans="2:335" x14ac:dyDescent="0.25">
      <c r="B198" s="58"/>
      <c r="I198" s="6"/>
      <c r="J198" s="7"/>
      <c r="K198" s="2"/>
      <c r="AT198" s="7"/>
      <c r="AU198" s="2"/>
      <c r="CD198" s="7"/>
      <c r="CE198" s="2"/>
      <c r="DN198" s="7"/>
      <c r="DO198" s="2"/>
      <c r="EX198" s="7"/>
      <c r="EY198" s="2"/>
      <c r="GH198" s="7"/>
      <c r="GI198" s="2"/>
      <c r="HR198" s="7"/>
      <c r="HS198" s="2"/>
      <c r="JB198" s="7"/>
      <c r="JC198" s="2"/>
      <c r="KL198" s="7"/>
      <c r="KM198" s="2"/>
      <c r="LV198" s="7"/>
      <c r="LW198" s="2"/>
    </row>
    <row r="199" spans="2:335" x14ac:dyDescent="0.25">
      <c r="B199" s="58"/>
      <c r="I199" s="6"/>
      <c r="J199" s="7"/>
      <c r="K199" s="2"/>
      <c r="AT199" s="7"/>
      <c r="AU199" s="2"/>
      <c r="CD199" s="7"/>
      <c r="CE199" s="2"/>
      <c r="DN199" s="7"/>
      <c r="DO199" s="2"/>
      <c r="EX199" s="7"/>
      <c r="EY199" s="2"/>
      <c r="GH199" s="7"/>
      <c r="GI199" s="2"/>
      <c r="HR199" s="7"/>
      <c r="HS199" s="2"/>
      <c r="JB199" s="7"/>
      <c r="JC199" s="2"/>
      <c r="KL199" s="7"/>
      <c r="KM199" s="2"/>
      <c r="LV199" s="7"/>
      <c r="LW199" s="2"/>
    </row>
    <row r="200" spans="2:335" x14ac:dyDescent="0.25">
      <c r="B200" s="58"/>
      <c r="I200" s="6"/>
      <c r="J200" s="7"/>
      <c r="K200" s="2"/>
      <c r="AT200" s="7"/>
      <c r="AU200" s="2"/>
      <c r="CD200" s="7"/>
      <c r="CE200" s="2"/>
      <c r="DN200" s="7"/>
      <c r="DO200" s="2"/>
      <c r="EX200" s="7"/>
      <c r="EY200" s="2"/>
      <c r="GH200" s="7"/>
      <c r="GI200" s="2"/>
      <c r="HR200" s="7"/>
      <c r="HS200" s="2"/>
      <c r="JB200" s="7"/>
      <c r="JC200" s="2"/>
      <c r="KL200" s="7"/>
      <c r="KM200" s="2"/>
      <c r="LV200" s="7"/>
      <c r="LW200" s="2"/>
    </row>
    <row r="201" spans="2:335" x14ac:dyDescent="0.25">
      <c r="B201" s="58"/>
      <c r="I201" s="6"/>
      <c r="J201" s="7"/>
      <c r="K201" s="2"/>
      <c r="AT201" s="7"/>
      <c r="AU201" s="2"/>
      <c r="CD201" s="7"/>
      <c r="CE201" s="2"/>
      <c r="DN201" s="7"/>
      <c r="DO201" s="2"/>
      <c r="EX201" s="7"/>
      <c r="EY201" s="2"/>
      <c r="GH201" s="7"/>
      <c r="GI201" s="2"/>
      <c r="HR201" s="7"/>
      <c r="HS201" s="2"/>
      <c r="JB201" s="7"/>
      <c r="JC201" s="2"/>
      <c r="KL201" s="7"/>
      <c r="KM201" s="2"/>
      <c r="LV201" s="7"/>
      <c r="LW201" s="2"/>
    </row>
    <row r="202" spans="2:335" x14ac:dyDescent="0.25">
      <c r="B202" s="58"/>
      <c r="I202" s="6"/>
      <c r="J202" s="7"/>
      <c r="K202" s="2"/>
      <c r="AT202" s="7"/>
      <c r="AU202" s="2"/>
      <c r="CD202" s="7"/>
      <c r="CE202" s="2"/>
      <c r="DN202" s="7"/>
      <c r="DO202" s="2"/>
      <c r="EX202" s="7"/>
      <c r="EY202" s="2"/>
      <c r="GH202" s="7"/>
      <c r="GI202" s="2"/>
      <c r="HR202" s="7"/>
      <c r="HS202" s="2"/>
      <c r="JB202" s="7"/>
      <c r="JC202" s="2"/>
      <c r="KL202" s="7"/>
      <c r="KM202" s="2"/>
      <c r="LV202" s="7"/>
      <c r="LW202" s="2"/>
    </row>
    <row r="203" spans="2:335" x14ac:dyDescent="0.25">
      <c r="B203" s="58"/>
      <c r="I203" s="6"/>
      <c r="J203" s="7"/>
      <c r="K203" s="2"/>
      <c r="AT203" s="7"/>
      <c r="AU203" s="2"/>
      <c r="CD203" s="7"/>
      <c r="CE203" s="2"/>
      <c r="DN203" s="7"/>
      <c r="DO203" s="2"/>
      <c r="EX203" s="7"/>
      <c r="EY203" s="2"/>
      <c r="GH203" s="7"/>
      <c r="GI203" s="2"/>
      <c r="HR203" s="7"/>
      <c r="HS203" s="2"/>
      <c r="JB203" s="7"/>
      <c r="JC203" s="2"/>
      <c r="KL203" s="7"/>
      <c r="KM203" s="2"/>
      <c r="LV203" s="7"/>
      <c r="LW203" s="2"/>
    </row>
    <row r="204" spans="2:335" x14ac:dyDescent="0.25">
      <c r="B204" s="58"/>
      <c r="I204" s="6"/>
      <c r="J204" s="7"/>
      <c r="K204" s="2"/>
      <c r="AT204" s="7"/>
      <c r="AU204" s="2"/>
      <c r="CD204" s="7"/>
      <c r="CE204" s="2"/>
      <c r="DN204" s="7"/>
      <c r="DO204" s="2"/>
      <c r="EX204" s="7"/>
      <c r="EY204" s="2"/>
      <c r="GH204" s="7"/>
      <c r="GI204" s="2"/>
      <c r="HR204" s="7"/>
      <c r="HS204" s="2"/>
      <c r="JB204" s="7"/>
      <c r="JC204" s="2"/>
      <c r="KL204" s="7"/>
      <c r="KM204" s="2"/>
      <c r="LV204" s="7"/>
      <c r="LW204" s="2"/>
    </row>
    <row r="205" spans="2:335" x14ac:dyDescent="0.25">
      <c r="B205" s="58"/>
      <c r="I205" s="6"/>
      <c r="J205" s="7"/>
      <c r="K205" s="2"/>
      <c r="AT205" s="7"/>
      <c r="AU205" s="2"/>
      <c r="CD205" s="7"/>
      <c r="CE205" s="2"/>
      <c r="DN205" s="7"/>
      <c r="DO205" s="2"/>
      <c r="EX205" s="7"/>
      <c r="EY205" s="2"/>
      <c r="GH205" s="7"/>
      <c r="GI205" s="2"/>
      <c r="HR205" s="7"/>
      <c r="HS205" s="2"/>
      <c r="JB205" s="7"/>
      <c r="JC205" s="2"/>
      <c r="KL205" s="7"/>
      <c r="KM205" s="2"/>
      <c r="LV205" s="7"/>
      <c r="LW205" s="2"/>
    </row>
    <row r="206" spans="2:335" x14ac:dyDescent="0.25">
      <c r="B206" s="58"/>
      <c r="I206" s="6"/>
      <c r="J206" s="7"/>
      <c r="K206" s="2"/>
      <c r="AT206" s="7"/>
      <c r="AU206" s="2"/>
      <c r="CD206" s="7"/>
      <c r="CE206" s="2"/>
      <c r="DN206" s="7"/>
      <c r="DO206" s="2"/>
      <c r="EX206" s="7"/>
      <c r="EY206" s="2"/>
      <c r="GH206" s="7"/>
      <c r="GI206" s="2"/>
      <c r="HR206" s="7"/>
      <c r="HS206" s="2"/>
      <c r="JB206" s="7"/>
      <c r="JC206" s="2"/>
      <c r="KL206" s="7"/>
      <c r="KM206" s="2"/>
      <c r="LV206" s="7"/>
      <c r="LW206" s="2"/>
    </row>
    <row r="207" spans="2:335" x14ac:dyDescent="0.25">
      <c r="B207" s="58"/>
      <c r="I207" s="6"/>
      <c r="J207" s="7"/>
      <c r="K207" s="2"/>
      <c r="AT207" s="7"/>
      <c r="AU207" s="2"/>
      <c r="CD207" s="7"/>
      <c r="CE207" s="2"/>
      <c r="DN207" s="7"/>
      <c r="DO207" s="2"/>
      <c r="EX207" s="7"/>
      <c r="EY207" s="2"/>
      <c r="GH207" s="7"/>
      <c r="GI207" s="2"/>
      <c r="HR207" s="7"/>
      <c r="HS207" s="2"/>
      <c r="JB207" s="7"/>
      <c r="JC207" s="2"/>
      <c r="KL207" s="7"/>
      <c r="KM207" s="2"/>
      <c r="LV207" s="7"/>
      <c r="LW207" s="2"/>
    </row>
    <row r="208" spans="2:335" x14ac:dyDescent="0.25">
      <c r="B208" s="58"/>
      <c r="I208" s="6"/>
      <c r="J208" s="7"/>
      <c r="K208" s="2"/>
      <c r="AT208" s="7"/>
      <c r="AU208" s="2"/>
      <c r="CD208" s="7"/>
      <c r="CE208" s="2"/>
      <c r="DN208" s="7"/>
      <c r="DO208" s="2"/>
      <c r="EX208" s="7"/>
      <c r="EY208" s="2"/>
      <c r="GH208" s="7"/>
      <c r="GI208" s="2"/>
      <c r="HR208" s="7"/>
      <c r="HS208" s="2"/>
      <c r="JB208" s="7"/>
      <c r="JC208" s="2"/>
      <c r="KL208" s="7"/>
      <c r="KM208" s="2"/>
      <c r="LV208" s="7"/>
      <c r="LW208" s="2"/>
    </row>
    <row r="209" spans="2:335" x14ac:dyDescent="0.25">
      <c r="B209" s="58"/>
      <c r="I209" s="6"/>
      <c r="J209" s="7"/>
      <c r="K209" s="2"/>
      <c r="AT209" s="7"/>
      <c r="AU209" s="2"/>
      <c r="CD209" s="7"/>
      <c r="CE209" s="2"/>
      <c r="DN209" s="7"/>
      <c r="DO209" s="2"/>
      <c r="EX209" s="7"/>
      <c r="EY209" s="2"/>
      <c r="GH209" s="7"/>
      <c r="GI209" s="2"/>
      <c r="HR209" s="7"/>
      <c r="HS209" s="2"/>
      <c r="JB209" s="7"/>
      <c r="JC209" s="2"/>
      <c r="KL209" s="7"/>
      <c r="KM209" s="2"/>
      <c r="LV209" s="7"/>
      <c r="LW209" s="2"/>
    </row>
    <row r="210" spans="2:335" x14ac:dyDescent="0.25">
      <c r="B210" s="58"/>
      <c r="I210" s="6"/>
      <c r="J210" s="7"/>
      <c r="K210" s="2"/>
      <c r="AT210" s="7"/>
      <c r="AU210" s="2"/>
      <c r="CD210" s="7"/>
      <c r="CE210" s="2"/>
      <c r="DN210" s="7"/>
      <c r="DO210" s="2"/>
      <c r="EX210" s="7"/>
      <c r="EY210" s="2"/>
      <c r="GH210" s="7"/>
      <c r="GI210" s="2"/>
      <c r="HR210" s="7"/>
      <c r="HS210" s="2"/>
      <c r="JB210" s="7"/>
      <c r="JC210" s="2"/>
      <c r="KL210" s="7"/>
      <c r="KM210" s="2"/>
      <c r="LV210" s="7"/>
      <c r="LW210" s="2"/>
    </row>
    <row r="211" spans="2:335" x14ac:dyDescent="0.25">
      <c r="B211" s="58"/>
      <c r="I211" s="6"/>
      <c r="J211" s="7"/>
      <c r="K211" s="2"/>
      <c r="AT211" s="7"/>
      <c r="AU211" s="2"/>
      <c r="CD211" s="7"/>
      <c r="CE211" s="2"/>
      <c r="DN211" s="7"/>
      <c r="DO211" s="2"/>
      <c r="EX211" s="7"/>
      <c r="EY211" s="2"/>
      <c r="GH211" s="7"/>
      <c r="GI211" s="2"/>
      <c r="HR211" s="7"/>
      <c r="HS211" s="2"/>
      <c r="JB211" s="7"/>
      <c r="JC211" s="2"/>
      <c r="KL211" s="7"/>
      <c r="KM211" s="2"/>
      <c r="LV211" s="7"/>
      <c r="LW211" s="2"/>
    </row>
    <row r="212" spans="2:335" x14ac:dyDescent="0.25">
      <c r="B212" s="58"/>
      <c r="I212" s="6"/>
      <c r="J212" s="7"/>
      <c r="K212" s="2"/>
      <c r="AT212" s="7"/>
      <c r="AU212" s="2"/>
      <c r="CD212" s="7"/>
      <c r="CE212" s="2"/>
      <c r="DN212" s="7"/>
      <c r="DO212" s="2"/>
      <c r="EX212" s="7"/>
      <c r="EY212" s="2"/>
      <c r="GH212" s="7"/>
      <c r="GI212" s="2"/>
      <c r="HR212" s="7"/>
      <c r="HS212" s="2"/>
      <c r="JB212" s="7"/>
      <c r="JC212" s="2"/>
      <c r="KL212" s="7"/>
      <c r="KM212" s="2"/>
      <c r="LV212" s="7"/>
      <c r="LW212" s="2"/>
    </row>
    <row r="213" spans="2:335" x14ac:dyDescent="0.25">
      <c r="B213" s="58"/>
      <c r="I213" s="6"/>
      <c r="J213" s="7"/>
      <c r="K213" s="2"/>
      <c r="AT213" s="7"/>
      <c r="AU213" s="2"/>
      <c r="CD213" s="7"/>
      <c r="CE213" s="2"/>
      <c r="DN213" s="7"/>
      <c r="DO213" s="2"/>
      <c r="EX213" s="7"/>
      <c r="EY213" s="2"/>
      <c r="GH213" s="7"/>
      <c r="GI213" s="2"/>
      <c r="HR213" s="7"/>
      <c r="HS213" s="2"/>
      <c r="JB213" s="7"/>
      <c r="JC213" s="2"/>
      <c r="KL213" s="7"/>
      <c r="KM213" s="2"/>
      <c r="LV213" s="7"/>
      <c r="LW213" s="2"/>
    </row>
    <row r="214" spans="2:335" x14ac:dyDescent="0.25">
      <c r="B214" s="58"/>
      <c r="I214" s="6"/>
      <c r="J214" s="7"/>
      <c r="K214" s="2"/>
      <c r="AT214" s="7"/>
      <c r="AU214" s="2"/>
      <c r="CD214" s="7"/>
      <c r="CE214" s="2"/>
      <c r="DN214" s="7"/>
      <c r="DO214" s="2"/>
      <c r="EX214" s="7"/>
      <c r="EY214" s="2"/>
      <c r="GH214" s="7"/>
      <c r="GI214" s="2"/>
      <c r="HR214" s="7"/>
      <c r="HS214" s="2"/>
      <c r="JB214" s="7"/>
      <c r="JC214" s="2"/>
      <c r="KL214" s="7"/>
      <c r="KM214" s="2"/>
      <c r="LV214" s="7"/>
      <c r="LW214" s="2"/>
    </row>
    <row r="215" spans="2:335" x14ac:dyDescent="0.25">
      <c r="B215" s="58"/>
      <c r="I215" s="6"/>
      <c r="J215" s="7"/>
      <c r="K215" s="2"/>
      <c r="AT215" s="7"/>
      <c r="AU215" s="2"/>
      <c r="CD215" s="7"/>
      <c r="CE215" s="2"/>
      <c r="DN215" s="7"/>
      <c r="DO215" s="2"/>
      <c r="EX215" s="7"/>
      <c r="EY215" s="2"/>
      <c r="GH215" s="7"/>
      <c r="GI215" s="2"/>
      <c r="HR215" s="7"/>
      <c r="HS215" s="2"/>
      <c r="JB215" s="7"/>
      <c r="JC215" s="2"/>
      <c r="KL215" s="7"/>
      <c r="KM215" s="2"/>
      <c r="LV215" s="7"/>
      <c r="LW215" s="2"/>
    </row>
    <row r="216" spans="2:335" x14ac:dyDescent="0.25">
      <c r="B216" s="58"/>
      <c r="I216" s="6"/>
      <c r="J216" s="7"/>
      <c r="K216" s="2"/>
      <c r="AT216" s="7"/>
      <c r="AU216" s="2"/>
      <c r="CD216" s="7"/>
      <c r="CE216" s="2"/>
      <c r="DN216" s="7"/>
      <c r="DO216" s="2"/>
      <c r="EX216" s="7"/>
      <c r="EY216" s="2"/>
      <c r="GH216" s="7"/>
      <c r="GI216" s="2"/>
      <c r="HR216" s="7"/>
      <c r="HS216" s="2"/>
      <c r="JB216" s="7"/>
      <c r="JC216" s="2"/>
      <c r="KL216" s="7"/>
      <c r="KM216" s="2"/>
      <c r="LV216" s="7"/>
      <c r="LW216" s="2"/>
    </row>
    <row r="217" spans="2:335" x14ac:dyDescent="0.25">
      <c r="B217" s="58"/>
      <c r="I217" s="6"/>
      <c r="J217" s="7"/>
      <c r="K217" s="2"/>
      <c r="AT217" s="7"/>
      <c r="AU217" s="2"/>
      <c r="CD217" s="7"/>
      <c r="CE217" s="2"/>
      <c r="DN217" s="7"/>
      <c r="DO217" s="2"/>
      <c r="EX217" s="7"/>
      <c r="EY217" s="2"/>
      <c r="GH217" s="7"/>
      <c r="GI217" s="2"/>
      <c r="HR217" s="7"/>
      <c r="HS217" s="2"/>
      <c r="JB217" s="7"/>
      <c r="JC217" s="2"/>
      <c r="KL217" s="7"/>
      <c r="KM217" s="2"/>
      <c r="LV217" s="7"/>
      <c r="LW217" s="2"/>
    </row>
    <row r="218" spans="2:335" x14ac:dyDescent="0.25">
      <c r="B218" s="58"/>
      <c r="I218" s="6"/>
      <c r="J218" s="7"/>
      <c r="K218" s="2"/>
      <c r="AT218" s="7"/>
      <c r="AU218" s="2"/>
      <c r="CD218" s="7"/>
      <c r="CE218" s="2"/>
      <c r="DN218" s="7"/>
      <c r="DO218" s="2"/>
      <c r="EX218" s="7"/>
      <c r="EY218" s="2"/>
      <c r="GH218" s="7"/>
      <c r="GI218" s="2"/>
      <c r="HR218" s="7"/>
      <c r="HS218" s="2"/>
      <c r="JB218" s="7"/>
      <c r="JC218" s="2"/>
      <c r="KL218" s="7"/>
      <c r="KM218" s="2"/>
      <c r="LV218" s="7"/>
      <c r="LW218" s="2"/>
    </row>
    <row r="219" spans="2:335" x14ac:dyDescent="0.25">
      <c r="B219" s="58"/>
      <c r="I219" s="6"/>
      <c r="J219" s="7"/>
      <c r="K219" s="2"/>
      <c r="AT219" s="7"/>
      <c r="AU219" s="2"/>
      <c r="CD219" s="7"/>
      <c r="CE219" s="2"/>
      <c r="DN219" s="7"/>
      <c r="DO219" s="2"/>
      <c r="EX219" s="7"/>
      <c r="EY219" s="2"/>
      <c r="GH219" s="7"/>
      <c r="GI219" s="2"/>
      <c r="HR219" s="7"/>
      <c r="HS219" s="2"/>
      <c r="JB219" s="7"/>
      <c r="JC219" s="2"/>
      <c r="KL219" s="7"/>
      <c r="KM219" s="2"/>
      <c r="LV219" s="7"/>
      <c r="LW219" s="2"/>
    </row>
    <row r="220" spans="2:335" x14ac:dyDescent="0.25">
      <c r="B220" s="58"/>
      <c r="I220" s="6"/>
      <c r="J220" s="7"/>
      <c r="K220" s="2"/>
      <c r="AT220" s="7"/>
      <c r="AU220" s="2"/>
      <c r="CD220" s="7"/>
      <c r="CE220" s="2"/>
      <c r="DN220" s="7"/>
      <c r="DO220" s="2"/>
      <c r="EX220" s="7"/>
      <c r="EY220" s="2"/>
      <c r="GH220" s="7"/>
      <c r="GI220" s="2"/>
      <c r="HR220" s="7"/>
      <c r="HS220" s="2"/>
      <c r="JB220" s="7"/>
      <c r="JC220" s="2"/>
      <c r="KL220" s="7"/>
      <c r="KM220" s="2"/>
      <c r="LV220" s="7"/>
      <c r="LW220" s="2"/>
    </row>
    <row r="221" spans="2:335" x14ac:dyDescent="0.25">
      <c r="B221" s="58"/>
      <c r="I221" s="6"/>
      <c r="J221" s="7"/>
      <c r="K221" s="2"/>
      <c r="AT221" s="7"/>
      <c r="AU221" s="2"/>
      <c r="CD221" s="7"/>
      <c r="CE221" s="2"/>
      <c r="DN221" s="7"/>
      <c r="DO221" s="2"/>
      <c r="EX221" s="7"/>
      <c r="EY221" s="2"/>
      <c r="GH221" s="7"/>
      <c r="GI221" s="2"/>
      <c r="HR221" s="7"/>
      <c r="HS221" s="2"/>
      <c r="JB221" s="7"/>
      <c r="JC221" s="2"/>
      <c r="KL221" s="7"/>
      <c r="KM221" s="2"/>
      <c r="LV221" s="7"/>
      <c r="LW221" s="2"/>
    </row>
    <row r="222" spans="2:335" x14ac:dyDescent="0.25">
      <c r="B222" s="58"/>
      <c r="I222" s="6"/>
      <c r="J222" s="7"/>
      <c r="K222" s="2"/>
      <c r="AT222" s="7"/>
      <c r="AU222" s="2"/>
      <c r="CD222" s="7"/>
      <c r="CE222" s="2"/>
      <c r="DN222" s="7"/>
      <c r="DO222" s="2"/>
      <c r="EX222" s="7"/>
      <c r="EY222" s="2"/>
      <c r="GH222" s="7"/>
      <c r="GI222" s="2"/>
      <c r="HR222" s="7"/>
      <c r="HS222" s="2"/>
      <c r="JB222" s="7"/>
      <c r="JC222" s="2"/>
      <c r="KL222" s="7"/>
      <c r="KM222" s="2"/>
      <c r="LV222" s="7"/>
      <c r="LW222" s="2"/>
    </row>
    <row r="223" spans="2:335" x14ac:dyDescent="0.25">
      <c r="B223" s="58"/>
      <c r="I223" s="6"/>
      <c r="J223" s="7"/>
      <c r="K223" s="2"/>
      <c r="AT223" s="7"/>
      <c r="AU223" s="2"/>
      <c r="CD223" s="7"/>
      <c r="CE223" s="2"/>
      <c r="DN223" s="7"/>
      <c r="DO223" s="2"/>
      <c r="EX223" s="7"/>
      <c r="EY223" s="2"/>
      <c r="GH223" s="7"/>
      <c r="GI223" s="2"/>
      <c r="HR223" s="7"/>
      <c r="HS223" s="2"/>
      <c r="JB223" s="7"/>
      <c r="JC223" s="2"/>
      <c r="KL223" s="7"/>
      <c r="KM223" s="2"/>
      <c r="LV223" s="7"/>
      <c r="LW223" s="2"/>
    </row>
    <row r="224" spans="2:335" x14ac:dyDescent="0.25">
      <c r="B224" s="58"/>
      <c r="I224" s="6"/>
      <c r="J224" s="7"/>
      <c r="K224" s="2"/>
      <c r="AT224" s="7"/>
      <c r="AU224" s="2"/>
      <c r="CD224" s="7"/>
      <c r="CE224" s="2"/>
      <c r="DN224" s="7"/>
      <c r="DO224" s="2"/>
      <c r="EX224" s="7"/>
      <c r="EY224" s="2"/>
      <c r="GH224" s="7"/>
      <c r="GI224" s="2"/>
      <c r="HR224" s="7"/>
      <c r="HS224" s="2"/>
      <c r="JB224" s="7"/>
      <c r="JC224" s="2"/>
      <c r="KL224" s="7"/>
      <c r="KM224" s="2"/>
      <c r="LV224" s="7"/>
      <c r="LW224" s="2"/>
    </row>
    <row r="225" spans="2:335" x14ac:dyDescent="0.25">
      <c r="B225" s="58"/>
      <c r="I225" s="6"/>
      <c r="J225" s="7"/>
      <c r="K225" s="2"/>
      <c r="AT225" s="7"/>
      <c r="AU225" s="2"/>
      <c r="CD225" s="7"/>
      <c r="CE225" s="2"/>
      <c r="DN225" s="7"/>
      <c r="DO225" s="2"/>
      <c r="EX225" s="7"/>
      <c r="EY225" s="2"/>
      <c r="GH225" s="7"/>
      <c r="GI225" s="2"/>
      <c r="HR225" s="7"/>
      <c r="HS225" s="2"/>
      <c r="JB225" s="7"/>
      <c r="JC225" s="2"/>
      <c r="KL225" s="7"/>
      <c r="KM225" s="2"/>
      <c r="LV225" s="7"/>
      <c r="LW225" s="2"/>
    </row>
    <row r="226" spans="2:335" x14ac:dyDescent="0.25">
      <c r="B226" s="58"/>
      <c r="I226" s="6"/>
      <c r="J226" s="7"/>
      <c r="K226" s="2"/>
      <c r="AT226" s="7"/>
      <c r="AU226" s="2"/>
      <c r="CD226" s="7"/>
      <c r="CE226" s="2"/>
      <c r="DN226" s="7"/>
      <c r="DO226" s="2"/>
      <c r="EX226" s="7"/>
      <c r="EY226" s="2"/>
      <c r="GH226" s="7"/>
      <c r="GI226" s="2"/>
      <c r="HR226" s="7"/>
      <c r="HS226" s="2"/>
      <c r="JB226" s="7"/>
      <c r="JC226" s="2"/>
      <c r="KL226" s="7"/>
      <c r="KM226" s="2"/>
      <c r="LV226" s="7"/>
      <c r="LW226" s="2"/>
    </row>
    <row r="227" spans="2:335" x14ac:dyDescent="0.25">
      <c r="B227" s="58"/>
      <c r="I227" s="6"/>
      <c r="J227" s="7"/>
      <c r="K227" s="2"/>
      <c r="AT227" s="7"/>
      <c r="AU227" s="2"/>
      <c r="CD227" s="7"/>
      <c r="CE227" s="2"/>
      <c r="DN227" s="7"/>
      <c r="DO227" s="2"/>
      <c r="EX227" s="7"/>
      <c r="EY227" s="2"/>
      <c r="GH227" s="7"/>
      <c r="GI227" s="2"/>
      <c r="HR227" s="7"/>
      <c r="HS227" s="2"/>
      <c r="JB227" s="7"/>
      <c r="JC227" s="2"/>
      <c r="KL227" s="7"/>
      <c r="KM227" s="2"/>
      <c r="LV227" s="7"/>
      <c r="LW227" s="2"/>
    </row>
    <row r="228" spans="2:335" x14ac:dyDescent="0.25">
      <c r="B228" s="58"/>
      <c r="I228" s="6"/>
      <c r="J228" s="7"/>
      <c r="K228" s="2"/>
      <c r="AT228" s="7"/>
      <c r="AU228" s="2"/>
      <c r="CD228" s="7"/>
      <c r="CE228" s="2"/>
      <c r="DN228" s="7"/>
      <c r="DO228" s="2"/>
      <c r="EX228" s="7"/>
      <c r="EY228" s="2"/>
      <c r="GH228" s="7"/>
      <c r="GI228" s="2"/>
      <c r="HR228" s="7"/>
      <c r="HS228" s="2"/>
      <c r="JB228" s="7"/>
      <c r="JC228" s="2"/>
      <c r="KL228" s="7"/>
      <c r="KM228" s="2"/>
      <c r="LV228" s="7"/>
      <c r="LW228" s="2"/>
    </row>
    <row r="229" spans="2:335" x14ac:dyDescent="0.25">
      <c r="B229" s="58"/>
      <c r="I229" s="6"/>
      <c r="J229" s="7"/>
      <c r="K229" s="2"/>
      <c r="AT229" s="7"/>
      <c r="AU229" s="2"/>
      <c r="CD229" s="7"/>
      <c r="CE229" s="2"/>
      <c r="DN229" s="7"/>
      <c r="DO229" s="2"/>
      <c r="EX229" s="7"/>
      <c r="EY229" s="2"/>
      <c r="GH229" s="7"/>
      <c r="GI229" s="2"/>
      <c r="HR229" s="7"/>
      <c r="HS229" s="2"/>
      <c r="JB229" s="7"/>
      <c r="JC229" s="2"/>
      <c r="KL229" s="7"/>
      <c r="KM229" s="2"/>
      <c r="LV229" s="7"/>
      <c r="LW229" s="2"/>
    </row>
    <row r="230" spans="2:335" x14ac:dyDescent="0.25">
      <c r="B230" s="58"/>
      <c r="I230" s="6"/>
      <c r="J230" s="7"/>
      <c r="K230" s="2"/>
      <c r="AT230" s="7"/>
      <c r="AU230" s="2"/>
      <c r="CD230" s="7"/>
      <c r="CE230" s="2"/>
      <c r="DN230" s="7"/>
      <c r="DO230" s="2"/>
      <c r="EX230" s="7"/>
      <c r="EY230" s="2"/>
      <c r="GH230" s="7"/>
      <c r="GI230" s="2"/>
      <c r="HR230" s="7"/>
      <c r="HS230" s="2"/>
      <c r="JB230" s="7"/>
      <c r="JC230" s="2"/>
      <c r="KL230" s="7"/>
      <c r="KM230" s="2"/>
      <c r="LV230" s="7"/>
      <c r="LW230" s="2"/>
    </row>
    <row r="231" spans="2:335" x14ac:dyDescent="0.25">
      <c r="B231" s="58"/>
      <c r="I231" s="6"/>
      <c r="J231" s="7"/>
      <c r="K231" s="2"/>
      <c r="AT231" s="7"/>
      <c r="AU231" s="2"/>
      <c r="CD231" s="7"/>
      <c r="CE231" s="2"/>
      <c r="DN231" s="7"/>
      <c r="DO231" s="2"/>
      <c r="EX231" s="7"/>
      <c r="EY231" s="2"/>
      <c r="GH231" s="7"/>
      <c r="GI231" s="2"/>
      <c r="HR231" s="7"/>
      <c r="HS231" s="2"/>
      <c r="JB231" s="7"/>
      <c r="JC231" s="2"/>
      <c r="KL231" s="7"/>
      <c r="KM231" s="2"/>
      <c r="LV231" s="7"/>
      <c r="LW231" s="2"/>
    </row>
    <row r="232" spans="2:335" x14ac:dyDescent="0.25">
      <c r="B232" s="58"/>
      <c r="I232" s="6"/>
      <c r="J232" s="7"/>
      <c r="K232" s="2"/>
      <c r="AT232" s="7"/>
      <c r="AU232" s="2"/>
      <c r="CD232" s="7"/>
      <c r="CE232" s="2"/>
      <c r="DN232" s="7"/>
      <c r="DO232" s="2"/>
      <c r="EX232" s="7"/>
      <c r="EY232" s="2"/>
      <c r="GH232" s="7"/>
      <c r="GI232" s="2"/>
      <c r="HR232" s="7"/>
      <c r="HS232" s="2"/>
      <c r="JB232" s="7"/>
      <c r="JC232" s="2"/>
      <c r="KL232" s="7"/>
      <c r="KM232" s="2"/>
      <c r="LV232" s="7"/>
      <c r="LW232" s="2"/>
    </row>
    <row r="233" spans="2:335" x14ac:dyDescent="0.25">
      <c r="B233" s="58"/>
      <c r="I233" s="6"/>
      <c r="J233" s="7"/>
      <c r="K233" s="2"/>
      <c r="AT233" s="7"/>
      <c r="AU233" s="2"/>
      <c r="CD233" s="7"/>
      <c r="CE233" s="2"/>
      <c r="DN233" s="7"/>
      <c r="DO233" s="2"/>
      <c r="EX233" s="7"/>
      <c r="EY233" s="2"/>
      <c r="GH233" s="7"/>
      <c r="GI233" s="2"/>
      <c r="HR233" s="7"/>
      <c r="HS233" s="2"/>
      <c r="JB233" s="7"/>
      <c r="JC233" s="2"/>
      <c r="KL233" s="7"/>
      <c r="KM233" s="2"/>
      <c r="LV233" s="7"/>
      <c r="LW233" s="2"/>
    </row>
    <row r="234" spans="2:335" x14ac:dyDescent="0.25">
      <c r="B234" s="58"/>
      <c r="I234" s="6"/>
      <c r="J234" s="7"/>
      <c r="K234" s="2"/>
      <c r="AT234" s="7"/>
      <c r="AU234" s="2"/>
      <c r="CD234" s="7"/>
      <c r="CE234" s="2"/>
      <c r="DN234" s="7"/>
      <c r="DO234" s="2"/>
      <c r="EX234" s="7"/>
      <c r="EY234" s="2"/>
      <c r="GH234" s="7"/>
      <c r="GI234" s="2"/>
      <c r="HR234" s="7"/>
      <c r="HS234" s="2"/>
      <c r="JB234" s="7"/>
      <c r="JC234" s="2"/>
      <c r="KL234" s="7"/>
      <c r="KM234" s="2"/>
      <c r="LV234" s="7"/>
      <c r="LW234" s="2"/>
    </row>
    <row r="235" spans="2:335" x14ac:dyDescent="0.25">
      <c r="B235" s="58"/>
      <c r="I235" s="6"/>
      <c r="J235" s="7"/>
      <c r="K235" s="2"/>
      <c r="AT235" s="7"/>
      <c r="AU235" s="2"/>
      <c r="CD235" s="7"/>
      <c r="CE235" s="2"/>
      <c r="DN235" s="7"/>
      <c r="DO235" s="2"/>
      <c r="EX235" s="7"/>
      <c r="EY235" s="2"/>
      <c r="GH235" s="7"/>
      <c r="GI235" s="2"/>
      <c r="HR235" s="7"/>
      <c r="HS235" s="2"/>
      <c r="JB235" s="7"/>
      <c r="JC235" s="2"/>
      <c r="KL235" s="7"/>
      <c r="KM235" s="2"/>
      <c r="LV235" s="7"/>
      <c r="LW235" s="2"/>
    </row>
    <row r="236" spans="2:335" x14ac:dyDescent="0.25">
      <c r="B236" s="58"/>
      <c r="I236" s="6"/>
      <c r="J236" s="7"/>
      <c r="K236" s="2"/>
      <c r="AT236" s="7"/>
      <c r="AU236" s="2"/>
      <c r="CD236" s="7"/>
      <c r="CE236" s="2"/>
      <c r="DN236" s="7"/>
      <c r="DO236" s="2"/>
      <c r="EX236" s="7"/>
      <c r="EY236" s="2"/>
      <c r="GH236" s="7"/>
      <c r="GI236" s="2"/>
      <c r="HR236" s="7"/>
      <c r="HS236" s="2"/>
      <c r="JB236" s="7"/>
      <c r="JC236" s="2"/>
      <c r="KL236" s="7"/>
      <c r="KM236" s="2"/>
      <c r="LV236" s="7"/>
      <c r="LW236" s="2"/>
    </row>
    <row r="237" spans="2:335" x14ac:dyDescent="0.25">
      <c r="B237" s="58"/>
      <c r="I237" s="6"/>
      <c r="J237" s="7"/>
      <c r="K237" s="2"/>
      <c r="AT237" s="7"/>
      <c r="AU237" s="2"/>
      <c r="CD237" s="7"/>
      <c r="CE237" s="2"/>
      <c r="DN237" s="7"/>
      <c r="DO237" s="2"/>
      <c r="EX237" s="7"/>
      <c r="EY237" s="2"/>
      <c r="GH237" s="7"/>
      <c r="GI237" s="2"/>
      <c r="HR237" s="7"/>
      <c r="HS237" s="2"/>
      <c r="JB237" s="7"/>
      <c r="JC237" s="2"/>
      <c r="KL237" s="7"/>
      <c r="KM237" s="2"/>
      <c r="LV237" s="7"/>
      <c r="LW237" s="2"/>
    </row>
    <row r="238" spans="2:335" x14ac:dyDescent="0.25">
      <c r="B238" s="58"/>
      <c r="I238" s="6"/>
      <c r="J238" s="7"/>
      <c r="K238" s="2"/>
      <c r="AT238" s="7"/>
      <c r="AU238" s="2"/>
      <c r="CD238" s="7"/>
      <c r="CE238" s="2"/>
      <c r="DN238" s="7"/>
      <c r="DO238" s="2"/>
      <c r="EX238" s="7"/>
      <c r="EY238" s="2"/>
      <c r="GH238" s="7"/>
      <c r="GI238" s="2"/>
      <c r="HR238" s="7"/>
      <c r="HS238" s="2"/>
      <c r="JB238" s="7"/>
      <c r="JC238" s="2"/>
      <c r="KL238" s="7"/>
      <c r="KM238" s="2"/>
      <c r="LV238" s="7"/>
      <c r="LW238" s="2"/>
    </row>
    <row r="239" spans="2:335" x14ac:dyDescent="0.25">
      <c r="B239" s="58"/>
      <c r="I239" s="6"/>
      <c r="J239" s="7"/>
      <c r="K239" s="2"/>
      <c r="AT239" s="7"/>
      <c r="AU239" s="2"/>
      <c r="CD239" s="7"/>
      <c r="CE239" s="2"/>
      <c r="DN239" s="7"/>
      <c r="DO239" s="2"/>
      <c r="EX239" s="7"/>
      <c r="EY239" s="2"/>
      <c r="GH239" s="7"/>
      <c r="GI239" s="2"/>
      <c r="HR239" s="7"/>
      <c r="HS239" s="2"/>
      <c r="JB239" s="7"/>
      <c r="JC239" s="2"/>
      <c r="KL239" s="7"/>
      <c r="KM239" s="2"/>
      <c r="LV239" s="7"/>
      <c r="LW239" s="2"/>
    </row>
    <row r="240" spans="2:335" x14ac:dyDescent="0.25">
      <c r="B240" s="58"/>
      <c r="I240" s="6"/>
      <c r="J240" s="7"/>
      <c r="K240" s="2"/>
      <c r="AT240" s="7"/>
      <c r="AU240" s="2"/>
      <c r="CD240" s="7"/>
      <c r="CE240" s="2"/>
      <c r="DN240" s="7"/>
      <c r="DO240" s="2"/>
      <c r="EX240" s="7"/>
      <c r="EY240" s="2"/>
      <c r="GH240" s="7"/>
      <c r="GI240" s="2"/>
      <c r="HR240" s="7"/>
      <c r="HS240" s="2"/>
      <c r="JB240" s="7"/>
      <c r="JC240" s="2"/>
      <c r="KL240" s="7"/>
      <c r="KM240" s="2"/>
      <c r="LV240" s="7"/>
      <c r="LW240" s="2"/>
    </row>
    <row r="241" spans="2:335" x14ac:dyDescent="0.25">
      <c r="B241" s="58"/>
      <c r="I241" s="6"/>
      <c r="J241" s="7"/>
      <c r="K241" s="2"/>
      <c r="AT241" s="7"/>
      <c r="AU241" s="2"/>
      <c r="CD241" s="7"/>
      <c r="CE241" s="2"/>
      <c r="DN241" s="7"/>
      <c r="DO241" s="2"/>
      <c r="EX241" s="7"/>
      <c r="EY241" s="2"/>
      <c r="GH241" s="7"/>
      <c r="GI241" s="2"/>
      <c r="HR241" s="7"/>
      <c r="HS241" s="2"/>
      <c r="JB241" s="7"/>
      <c r="JC241" s="2"/>
      <c r="KL241" s="7"/>
      <c r="KM241" s="2"/>
      <c r="LV241" s="7"/>
      <c r="LW241" s="2"/>
    </row>
    <row r="242" spans="2:335" x14ac:dyDescent="0.25">
      <c r="B242" s="58"/>
      <c r="I242" s="6"/>
      <c r="J242" s="7"/>
      <c r="K242" s="2"/>
      <c r="AT242" s="7"/>
      <c r="AU242" s="2"/>
      <c r="CD242" s="7"/>
      <c r="CE242" s="2"/>
      <c r="DN242" s="7"/>
      <c r="DO242" s="2"/>
      <c r="EX242" s="7"/>
      <c r="EY242" s="2"/>
      <c r="GH242" s="7"/>
      <c r="GI242" s="2"/>
      <c r="HR242" s="7"/>
      <c r="HS242" s="2"/>
      <c r="JB242" s="7"/>
      <c r="JC242" s="2"/>
      <c r="KL242" s="7"/>
      <c r="KM242" s="2"/>
      <c r="LV242" s="7"/>
      <c r="LW242" s="2"/>
    </row>
    <row r="243" spans="2:335" x14ac:dyDescent="0.25">
      <c r="B243" s="58"/>
      <c r="I243" s="6"/>
      <c r="J243" s="7"/>
      <c r="K243" s="2"/>
      <c r="AT243" s="7"/>
      <c r="AU243" s="2"/>
      <c r="CD243" s="7"/>
      <c r="CE243" s="2"/>
      <c r="DN243" s="7"/>
      <c r="DO243" s="2"/>
      <c r="EX243" s="7"/>
      <c r="EY243" s="2"/>
      <c r="GH243" s="7"/>
      <c r="GI243" s="2"/>
      <c r="HR243" s="7"/>
      <c r="HS243" s="2"/>
      <c r="JB243" s="7"/>
      <c r="JC243" s="2"/>
      <c r="KL243" s="7"/>
      <c r="KM243" s="2"/>
      <c r="LV243" s="7"/>
      <c r="LW243" s="2"/>
    </row>
    <row r="244" spans="2:335" x14ac:dyDescent="0.25">
      <c r="B244" s="58"/>
      <c r="I244" s="6"/>
      <c r="J244" s="7"/>
      <c r="K244" s="2"/>
      <c r="AT244" s="7"/>
      <c r="AU244" s="2"/>
      <c r="CD244" s="7"/>
      <c r="CE244" s="2"/>
      <c r="DN244" s="7"/>
      <c r="DO244" s="2"/>
      <c r="EX244" s="7"/>
      <c r="EY244" s="2"/>
      <c r="GH244" s="7"/>
      <c r="GI244" s="2"/>
      <c r="HR244" s="7"/>
      <c r="HS244" s="2"/>
      <c r="JB244" s="7"/>
      <c r="JC244" s="2"/>
      <c r="KL244" s="7"/>
      <c r="KM244" s="2"/>
      <c r="LV244" s="7"/>
      <c r="LW244" s="2"/>
    </row>
    <row r="245" spans="2:335" x14ac:dyDescent="0.25">
      <c r="B245" s="58"/>
      <c r="I245" s="6"/>
      <c r="J245" s="7"/>
      <c r="K245" s="2"/>
      <c r="AT245" s="7"/>
      <c r="AU245" s="2"/>
      <c r="CD245" s="7"/>
      <c r="CE245" s="2"/>
      <c r="DN245" s="7"/>
      <c r="DO245" s="2"/>
      <c r="EX245" s="7"/>
      <c r="EY245" s="2"/>
      <c r="GH245" s="7"/>
      <c r="GI245" s="2"/>
      <c r="HR245" s="7"/>
      <c r="HS245" s="2"/>
      <c r="JB245" s="7"/>
      <c r="JC245" s="2"/>
      <c r="KL245" s="7"/>
      <c r="KM245" s="2"/>
      <c r="LV245" s="7"/>
      <c r="LW245" s="2"/>
    </row>
    <row r="246" spans="2:335" x14ac:dyDescent="0.25">
      <c r="B246" s="58"/>
      <c r="I246" s="6"/>
      <c r="J246" s="7"/>
      <c r="K246" s="2"/>
      <c r="AT246" s="7"/>
      <c r="AU246" s="2"/>
      <c r="CD246" s="7"/>
      <c r="CE246" s="2"/>
      <c r="DN246" s="7"/>
      <c r="DO246" s="2"/>
      <c r="EX246" s="7"/>
      <c r="EY246" s="2"/>
      <c r="GH246" s="7"/>
      <c r="GI246" s="2"/>
      <c r="HR246" s="7"/>
      <c r="HS246" s="2"/>
      <c r="JB246" s="7"/>
      <c r="JC246" s="2"/>
      <c r="KL246" s="7"/>
      <c r="KM246" s="2"/>
      <c r="LV246" s="7"/>
      <c r="LW246" s="2"/>
    </row>
    <row r="247" spans="2:335" x14ac:dyDescent="0.25">
      <c r="B247" s="58"/>
      <c r="I247" s="6"/>
      <c r="J247" s="7"/>
      <c r="K247" s="2"/>
      <c r="AT247" s="7"/>
      <c r="AU247" s="2"/>
      <c r="CD247" s="7"/>
      <c r="CE247" s="2"/>
      <c r="DN247" s="7"/>
      <c r="DO247" s="2"/>
      <c r="EX247" s="7"/>
      <c r="EY247" s="2"/>
      <c r="GH247" s="7"/>
      <c r="GI247" s="2"/>
      <c r="HR247" s="7"/>
      <c r="HS247" s="2"/>
      <c r="JB247" s="7"/>
      <c r="JC247" s="2"/>
      <c r="KL247" s="7"/>
      <c r="KM247" s="2"/>
      <c r="LV247" s="7"/>
      <c r="LW247" s="2"/>
    </row>
    <row r="248" spans="2:335" x14ac:dyDescent="0.25">
      <c r="B248" s="58"/>
      <c r="I248" s="6"/>
      <c r="J248" s="7"/>
      <c r="K248" s="2"/>
      <c r="AT248" s="7"/>
      <c r="AU248" s="2"/>
      <c r="CD248" s="7"/>
      <c r="CE248" s="2"/>
      <c r="DN248" s="7"/>
      <c r="DO248" s="2"/>
      <c r="EX248" s="7"/>
      <c r="EY248" s="2"/>
      <c r="GH248" s="7"/>
      <c r="GI248" s="2"/>
      <c r="HR248" s="7"/>
      <c r="HS248" s="2"/>
      <c r="JB248" s="7"/>
      <c r="JC248" s="2"/>
      <c r="KL248" s="7"/>
      <c r="KM248" s="2"/>
      <c r="LV248" s="7"/>
      <c r="LW248" s="2"/>
    </row>
    <row r="249" spans="2:335" x14ac:dyDescent="0.25">
      <c r="B249" s="58"/>
      <c r="I249" s="6"/>
      <c r="J249" s="7"/>
      <c r="K249" s="2"/>
      <c r="AT249" s="7"/>
      <c r="AU249" s="2"/>
      <c r="CD249" s="7"/>
      <c r="CE249" s="2"/>
      <c r="DN249" s="7"/>
      <c r="DO249" s="2"/>
      <c r="EX249" s="7"/>
      <c r="EY249" s="2"/>
      <c r="GH249" s="7"/>
      <c r="GI249" s="2"/>
      <c r="HR249" s="7"/>
      <c r="HS249" s="2"/>
      <c r="JB249" s="7"/>
      <c r="JC249" s="2"/>
      <c r="KL249" s="7"/>
      <c r="KM249" s="2"/>
      <c r="LV249" s="7"/>
      <c r="LW249" s="2"/>
    </row>
    <row r="250" spans="2:335" x14ac:dyDescent="0.25">
      <c r="B250" s="58"/>
      <c r="I250" s="6"/>
      <c r="J250" s="7"/>
      <c r="K250" s="2"/>
      <c r="AT250" s="7"/>
      <c r="AU250" s="2"/>
      <c r="CD250" s="7"/>
      <c r="CE250" s="2"/>
      <c r="DN250" s="7"/>
      <c r="DO250" s="2"/>
      <c r="EX250" s="7"/>
      <c r="EY250" s="2"/>
      <c r="GH250" s="7"/>
      <c r="GI250" s="2"/>
      <c r="HR250" s="7"/>
      <c r="HS250" s="2"/>
      <c r="JB250" s="7"/>
      <c r="JC250" s="2"/>
      <c r="KL250" s="7"/>
      <c r="KM250" s="2"/>
      <c r="LV250" s="7"/>
      <c r="LW250" s="2"/>
    </row>
    <row r="251" spans="2:335" x14ac:dyDescent="0.25">
      <c r="B251" s="58"/>
      <c r="I251" s="6"/>
      <c r="J251" s="7"/>
      <c r="K251" s="2"/>
      <c r="AT251" s="7"/>
      <c r="AU251" s="2"/>
      <c r="CD251" s="7"/>
      <c r="CE251" s="2"/>
      <c r="DN251" s="7"/>
      <c r="DO251" s="2"/>
      <c r="EX251" s="7"/>
      <c r="EY251" s="2"/>
      <c r="GH251" s="7"/>
      <c r="GI251" s="2"/>
      <c r="HR251" s="7"/>
      <c r="HS251" s="2"/>
      <c r="JB251" s="7"/>
      <c r="JC251" s="2"/>
      <c r="KL251" s="7"/>
      <c r="KM251" s="2"/>
      <c r="LV251" s="7"/>
      <c r="LW251" s="2"/>
    </row>
    <row r="252" spans="2:335" x14ac:dyDescent="0.25">
      <c r="B252" s="58"/>
      <c r="I252" s="6"/>
      <c r="J252" s="7"/>
      <c r="K252" s="2"/>
      <c r="AT252" s="7"/>
      <c r="AU252" s="2"/>
      <c r="CD252" s="7"/>
      <c r="CE252" s="2"/>
      <c r="DN252" s="7"/>
      <c r="DO252" s="2"/>
      <c r="EX252" s="7"/>
      <c r="EY252" s="2"/>
      <c r="GH252" s="7"/>
      <c r="GI252" s="2"/>
      <c r="HR252" s="7"/>
      <c r="HS252" s="2"/>
      <c r="JB252" s="7"/>
      <c r="JC252" s="2"/>
      <c r="KL252" s="7"/>
      <c r="KM252" s="2"/>
      <c r="LV252" s="7"/>
      <c r="LW252" s="2"/>
    </row>
    <row r="253" spans="2:335" x14ac:dyDescent="0.25">
      <c r="B253" s="58"/>
      <c r="I253" s="6"/>
      <c r="J253" s="7"/>
      <c r="K253" s="2"/>
      <c r="AT253" s="7"/>
      <c r="AU253" s="2"/>
      <c r="CD253" s="7"/>
      <c r="CE253" s="2"/>
      <c r="DN253" s="7"/>
      <c r="DO253" s="2"/>
      <c r="EX253" s="7"/>
      <c r="EY253" s="2"/>
      <c r="GH253" s="7"/>
      <c r="GI253" s="2"/>
      <c r="HR253" s="7"/>
      <c r="HS253" s="2"/>
      <c r="JB253" s="7"/>
      <c r="JC253" s="2"/>
      <c r="KL253" s="7"/>
      <c r="KM253" s="2"/>
      <c r="LV253" s="7"/>
      <c r="LW253" s="2"/>
    </row>
    <row r="254" spans="2:335" x14ac:dyDescent="0.25">
      <c r="B254" s="58"/>
      <c r="I254" s="6"/>
      <c r="J254" s="7"/>
      <c r="K254" s="2"/>
      <c r="AT254" s="7"/>
      <c r="AU254" s="2"/>
      <c r="CD254" s="7"/>
      <c r="CE254" s="2"/>
      <c r="DN254" s="7"/>
      <c r="DO254" s="2"/>
      <c r="EX254" s="7"/>
      <c r="EY254" s="2"/>
      <c r="GH254" s="7"/>
      <c r="GI254" s="2"/>
      <c r="HR254" s="7"/>
      <c r="HS254" s="2"/>
      <c r="JB254" s="7"/>
      <c r="JC254" s="2"/>
      <c r="KL254" s="7"/>
      <c r="KM254" s="2"/>
      <c r="LV254" s="7"/>
      <c r="LW254" s="2"/>
    </row>
    <row r="255" spans="2:335" x14ac:dyDescent="0.25">
      <c r="B255" s="58"/>
      <c r="I255" s="6"/>
      <c r="J255" s="7"/>
      <c r="K255" s="2"/>
      <c r="AT255" s="7"/>
      <c r="AU255" s="2"/>
      <c r="CD255" s="7"/>
      <c r="CE255" s="2"/>
      <c r="DN255" s="7"/>
      <c r="DO255" s="2"/>
      <c r="EX255" s="7"/>
      <c r="EY255" s="2"/>
      <c r="GH255" s="7"/>
      <c r="GI255" s="2"/>
      <c r="HR255" s="7"/>
      <c r="HS255" s="2"/>
      <c r="JB255" s="7"/>
      <c r="JC255" s="2"/>
      <c r="KL255" s="7"/>
      <c r="KM255" s="2"/>
      <c r="LV255" s="7"/>
      <c r="LW255" s="2"/>
    </row>
    <row r="256" spans="2:335" x14ac:dyDescent="0.25">
      <c r="B256" s="58"/>
      <c r="I256" s="6"/>
      <c r="J256" s="7"/>
      <c r="K256" s="2"/>
      <c r="AT256" s="7"/>
      <c r="AU256" s="2"/>
      <c r="CD256" s="7"/>
      <c r="CE256" s="2"/>
      <c r="DN256" s="7"/>
      <c r="DO256" s="2"/>
      <c r="EX256" s="7"/>
      <c r="EY256" s="2"/>
      <c r="GH256" s="7"/>
      <c r="GI256" s="2"/>
      <c r="HR256" s="7"/>
      <c r="HS256" s="2"/>
      <c r="JB256" s="7"/>
      <c r="JC256" s="2"/>
      <c r="KL256" s="7"/>
      <c r="KM256" s="2"/>
      <c r="LV256" s="7"/>
      <c r="LW256" s="2"/>
    </row>
    <row r="257" spans="2:335" x14ac:dyDescent="0.25">
      <c r="B257" s="58"/>
      <c r="I257" s="6"/>
      <c r="J257" s="7"/>
      <c r="K257" s="2"/>
      <c r="AT257" s="7"/>
      <c r="AU257" s="2"/>
      <c r="CD257" s="7"/>
      <c r="CE257" s="2"/>
      <c r="DN257" s="7"/>
      <c r="DO257" s="2"/>
      <c r="EX257" s="7"/>
      <c r="EY257" s="2"/>
      <c r="GH257" s="7"/>
      <c r="GI257" s="2"/>
      <c r="HR257" s="7"/>
      <c r="HS257" s="2"/>
      <c r="JB257" s="7"/>
      <c r="JC257" s="2"/>
      <c r="KL257" s="7"/>
      <c r="KM257" s="2"/>
      <c r="LV257" s="7"/>
      <c r="LW257" s="2"/>
    </row>
    <row r="258" spans="2:335" x14ac:dyDescent="0.25">
      <c r="B258" s="58"/>
      <c r="I258" s="6"/>
      <c r="J258" s="7"/>
      <c r="K258" s="2"/>
      <c r="AT258" s="7"/>
      <c r="AU258" s="2"/>
      <c r="CD258" s="7"/>
      <c r="CE258" s="2"/>
      <c r="DN258" s="7"/>
      <c r="DO258" s="2"/>
      <c r="EX258" s="7"/>
      <c r="EY258" s="2"/>
      <c r="GH258" s="7"/>
      <c r="GI258" s="2"/>
      <c r="HR258" s="7"/>
      <c r="HS258" s="2"/>
      <c r="JB258" s="7"/>
      <c r="JC258" s="2"/>
      <c r="KL258" s="7"/>
      <c r="KM258" s="2"/>
      <c r="LV258" s="7"/>
      <c r="LW258" s="2"/>
    </row>
    <row r="259" spans="2:335" x14ac:dyDescent="0.25">
      <c r="B259" s="58"/>
      <c r="I259" s="6"/>
      <c r="J259" s="7"/>
      <c r="K259" s="2"/>
      <c r="AT259" s="7"/>
      <c r="AU259" s="2"/>
      <c r="CD259" s="7"/>
      <c r="CE259" s="2"/>
      <c r="DN259" s="7"/>
      <c r="DO259" s="2"/>
      <c r="EX259" s="7"/>
      <c r="EY259" s="2"/>
      <c r="GH259" s="7"/>
      <c r="GI259" s="2"/>
      <c r="HR259" s="7"/>
      <c r="HS259" s="2"/>
      <c r="JB259" s="7"/>
      <c r="JC259" s="2"/>
      <c r="KL259" s="7"/>
      <c r="KM259" s="2"/>
      <c r="LV259" s="7"/>
      <c r="LW259" s="2"/>
    </row>
    <row r="260" spans="2:335" x14ac:dyDescent="0.25">
      <c r="B260" s="58"/>
      <c r="I260" s="6"/>
      <c r="J260" s="7"/>
      <c r="K260" s="2"/>
      <c r="AT260" s="7"/>
      <c r="AU260" s="2"/>
      <c r="CD260" s="7"/>
      <c r="CE260" s="2"/>
      <c r="DN260" s="7"/>
      <c r="DO260" s="2"/>
      <c r="EX260" s="7"/>
      <c r="EY260" s="2"/>
      <c r="GH260" s="7"/>
      <c r="GI260" s="2"/>
      <c r="HR260" s="7"/>
      <c r="HS260" s="2"/>
      <c r="JB260" s="7"/>
      <c r="JC260" s="2"/>
      <c r="KL260" s="7"/>
      <c r="KM260" s="2"/>
      <c r="LV260" s="7"/>
      <c r="LW260" s="2"/>
    </row>
    <row r="261" spans="2:335" x14ac:dyDescent="0.25">
      <c r="B261" s="58"/>
      <c r="I261" s="6"/>
      <c r="J261" s="7"/>
      <c r="K261" s="2"/>
      <c r="AT261" s="7"/>
      <c r="AU261" s="2"/>
      <c r="CD261" s="7"/>
      <c r="CE261" s="2"/>
      <c r="DN261" s="7"/>
      <c r="DO261" s="2"/>
      <c r="EX261" s="7"/>
      <c r="EY261" s="2"/>
      <c r="GH261" s="7"/>
      <c r="GI261" s="2"/>
      <c r="HR261" s="7"/>
      <c r="HS261" s="2"/>
      <c r="JB261" s="7"/>
      <c r="JC261" s="2"/>
      <c r="KL261" s="7"/>
      <c r="KM261" s="2"/>
      <c r="LV261" s="7"/>
      <c r="LW261" s="2"/>
    </row>
    <row r="262" spans="2:335" x14ac:dyDescent="0.25">
      <c r="B262" s="58"/>
      <c r="I262" s="6"/>
      <c r="J262" s="7"/>
      <c r="K262" s="2"/>
      <c r="AT262" s="7"/>
      <c r="AU262" s="2"/>
      <c r="CD262" s="7"/>
      <c r="CE262" s="2"/>
      <c r="DN262" s="7"/>
      <c r="DO262" s="2"/>
      <c r="EX262" s="7"/>
      <c r="EY262" s="2"/>
      <c r="GH262" s="7"/>
      <c r="GI262" s="2"/>
      <c r="HR262" s="7"/>
      <c r="HS262" s="2"/>
      <c r="JB262" s="7"/>
      <c r="JC262" s="2"/>
      <c r="KL262" s="7"/>
      <c r="KM262" s="2"/>
      <c r="LV262" s="7"/>
      <c r="LW262" s="2"/>
    </row>
    <row r="263" spans="2:335" x14ac:dyDescent="0.25">
      <c r="B263" s="58"/>
      <c r="I263" s="6"/>
      <c r="J263" s="7"/>
      <c r="K263" s="2"/>
      <c r="AT263" s="7"/>
      <c r="AU263" s="2"/>
      <c r="CD263" s="7"/>
      <c r="CE263" s="2"/>
      <c r="DN263" s="7"/>
      <c r="DO263" s="2"/>
      <c r="EX263" s="7"/>
      <c r="EY263" s="2"/>
      <c r="GH263" s="7"/>
      <c r="GI263" s="2"/>
      <c r="HR263" s="7"/>
      <c r="HS263" s="2"/>
      <c r="JB263" s="7"/>
      <c r="JC263" s="2"/>
      <c r="KL263" s="7"/>
      <c r="KM263" s="2"/>
      <c r="LV263" s="7"/>
      <c r="LW263" s="2"/>
    </row>
    <row r="264" spans="2:335" x14ac:dyDescent="0.25">
      <c r="B264" s="58"/>
      <c r="I264" s="6"/>
      <c r="J264" s="7"/>
      <c r="K264" s="2"/>
      <c r="AT264" s="7"/>
      <c r="AU264" s="2"/>
      <c r="CD264" s="7"/>
      <c r="CE264" s="2"/>
      <c r="DN264" s="7"/>
      <c r="DO264" s="2"/>
      <c r="EX264" s="7"/>
      <c r="EY264" s="2"/>
      <c r="GH264" s="7"/>
      <c r="GI264" s="2"/>
      <c r="HR264" s="7"/>
      <c r="HS264" s="2"/>
      <c r="JB264" s="7"/>
      <c r="JC264" s="2"/>
      <c r="KL264" s="7"/>
      <c r="KM264" s="2"/>
      <c r="LV264" s="7"/>
      <c r="LW264" s="2"/>
    </row>
    <row r="265" spans="2:335" x14ac:dyDescent="0.25">
      <c r="B265" s="58"/>
      <c r="I265" s="6"/>
      <c r="J265" s="7"/>
      <c r="K265" s="2"/>
      <c r="AT265" s="7"/>
      <c r="AU265" s="2"/>
      <c r="CD265" s="7"/>
      <c r="CE265" s="2"/>
      <c r="DN265" s="7"/>
      <c r="DO265" s="2"/>
      <c r="EX265" s="7"/>
      <c r="EY265" s="2"/>
      <c r="GH265" s="7"/>
      <c r="GI265" s="2"/>
      <c r="HR265" s="7"/>
      <c r="HS265" s="2"/>
      <c r="JB265" s="7"/>
      <c r="JC265" s="2"/>
      <c r="KL265" s="7"/>
      <c r="KM265" s="2"/>
      <c r="LV265" s="7"/>
      <c r="LW265" s="2"/>
    </row>
    <row r="266" spans="2:335" x14ac:dyDescent="0.25">
      <c r="B266" s="58"/>
      <c r="I266" s="6"/>
      <c r="J266" s="7"/>
      <c r="K266" s="2"/>
      <c r="AT266" s="7"/>
      <c r="AU266" s="2"/>
      <c r="CD266" s="7"/>
      <c r="CE266" s="2"/>
      <c r="DN266" s="7"/>
      <c r="DO266" s="2"/>
      <c r="EX266" s="7"/>
      <c r="EY266" s="2"/>
      <c r="GH266" s="7"/>
      <c r="GI266" s="2"/>
      <c r="HR266" s="7"/>
      <c r="HS266" s="2"/>
      <c r="JB266" s="7"/>
      <c r="JC266" s="2"/>
      <c r="KL266" s="7"/>
      <c r="KM266" s="2"/>
      <c r="LV266" s="7"/>
      <c r="LW266" s="2"/>
    </row>
    <row r="267" spans="2:335" x14ac:dyDescent="0.25">
      <c r="B267" s="58"/>
      <c r="I267" s="6"/>
      <c r="J267" s="7"/>
      <c r="K267" s="2"/>
      <c r="AT267" s="7"/>
      <c r="AU267" s="2"/>
      <c r="CD267" s="7"/>
      <c r="CE267" s="2"/>
      <c r="DN267" s="7"/>
      <c r="DO267" s="2"/>
      <c r="EX267" s="7"/>
      <c r="EY267" s="2"/>
      <c r="GH267" s="7"/>
      <c r="GI267" s="2"/>
      <c r="HR267" s="7"/>
      <c r="HS267" s="2"/>
      <c r="JB267" s="7"/>
      <c r="JC267" s="2"/>
      <c r="KL267" s="7"/>
      <c r="KM267" s="2"/>
      <c r="LV267" s="7"/>
      <c r="LW267" s="2"/>
    </row>
    <row r="268" spans="2:335" x14ac:dyDescent="0.25">
      <c r="B268" s="58"/>
      <c r="I268" s="6"/>
      <c r="J268" s="7"/>
      <c r="K268" s="2"/>
      <c r="AT268" s="7"/>
      <c r="AU268" s="2"/>
      <c r="CD268" s="7"/>
      <c r="CE268" s="2"/>
      <c r="DN268" s="7"/>
      <c r="DO268" s="2"/>
      <c r="EX268" s="7"/>
      <c r="EY268" s="2"/>
      <c r="GH268" s="7"/>
      <c r="GI268" s="2"/>
      <c r="HR268" s="7"/>
      <c r="HS268" s="2"/>
      <c r="JB268" s="7"/>
      <c r="JC268" s="2"/>
      <c r="KL268" s="7"/>
      <c r="KM268" s="2"/>
      <c r="LV268" s="7"/>
      <c r="LW268" s="2"/>
    </row>
    <row r="269" spans="2:335" x14ac:dyDescent="0.25">
      <c r="B269" s="58"/>
      <c r="I269" s="6"/>
      <c r="J269" s="7"/>
      <c r="K269" s="2"/>
      <c r="AT269" s="7"/>
      <c r="AU269" s="2"/>
      <c r="CD269" s="7"/>
      <c r="CE269" s="2"/>
      <c r="DN269" s="7"/>
      <c r="DO269" s="2"/>
      <c r="EX269" s="7"/>
      <c r="EY269" s="2"/>
      <c r="GH269" s="7"/>
      <c r="GI269" s="2"/>
      <c r="HR269" s="7"/>
      <c r="HS269" s="2"/>
      <c r="JB269" s="7"/>
      <c r="JC269" s="2"/>
      <c r="KL269" s="7"/>
      <c r="KM269" s="2"/>
      <c r="LV269" s="7"/>
      <c r="LW269" s="2"/>
    </row>
    <row r="270" spans="2:335" x14ac:dyDescent="0.25">
      <c r="B270" s="58"/>
      <c r="I270" s="6"/>
      <c r="J270" s="7"/>
      <c r="K270" s="2"/>
      <c r="AT270" s="7"/>
      <c r="AU270" s="2"/>
      <c r="CD270" s="7"/>
      <c r="CE270" s="2"/>
      <c r="DN270" s="7"/>
      <c r="DO270" s="2"/>
      <c r="EX270" s="7"/>
      <c r="EY270" s="2"/>
      <c r="GH270" s="7"/>
      <c r="GI270" s="2"/>
      <c r="HR270" s="7"/>
      <c r="HS270" s="2"/>
      <c r="JB270" s="7"/>
      <c r="JC270" s="2"/>
      <c r="KL270" s="7"/>
      <c r="KM270" s="2"/>
      <c r="LV270" s="7"/>
      <c r="LW270" s="2"/>
    </row>
    <row r="271" spans="2:335" x14ac:dyDescent="0.25">
      <c r="B271" s="58"/>
      <c r="I271" s="6"/>
      <c r="J271" s="7"/>
      <c r="K271" s="2"/>
      <c r="AT271" s="7"/>
      <c r="AU271" s="2"/>
      <c r="CD271" s="7"/>
      <c r="CE271" s="2"/>
      <c r="DN271" s="7"/>
      <c r="DO271" s="2"/>
      <c r="EX271" s="7"/>
      <c r="EY271" s="2"/>
      <c r="GH271" s="7"/>
      <c r="GI271" s="2"/>
      <c r="HR271" s="7"/>
      <c r="HS271" s="2"/>
      <c r="JB271" s="7"/>
      <c r="JC271" s="2"/>
      <c r="KL271" s="7"/>
      <c r="KM271" s="2"/>
      <c r="LV271" s="7"/>
      <c r="LW271" s="2"/>
    </row>
    <row r="272" spans="2:335" x14ac:dyDescent="0.25">
      <c r="B272" s="58"/>
      <c r="I272" s="6"/>
      <c r="J272" s="7"/>
      <c r="K272" s="2"/>
      <c r="AT272" s="7"/>
      <c r="AU272" s="2"/>
      <c r="CD272" s="7"/>
      <c r="CE272" s="2"/>
      <c r="DN272" s="7"/>
      <c r="DO272" s="2"/>
      <c r="EX272" s="7"/>
      <c r="EY272" s="2"/>
      <c r="GH272" s="7"/>
      <c r="GI272" s="2"/>
      <c r="HR272" s="7"/>
      <c r="HS272" s="2"/>
      <c r="JB272" s="7"/>
      <c r="JC272" s="2"/>
      <c r="KL272" s="7"/>
      <c r="KM272" s="2"/>
      <c r="LV272" s="7"/>
      <c r="LW272" s="2"/>
    </row>
    <row r="273" spans="2:335" x14ac:dyDescent="0.25">
      <c r="B273" s="58"/>
      <c r="I273" s="6"/>
      <c r="J273" s="7"/>
      <c r="K273" s="2"/>
      <c r="AT273" s="7"/>
      <c r="AU273" s="2"/>
      <c r="CD273" s="7"/>
      <c r="CE273" s="2"/>
      <c r="DN273" s="7"/>
      <c r="DO273" s="2"/>
      <c r="EX273" s="7"/>
      <c r="EY273" s="2"/>
      <c r="GH273" s="7"/>
      <c r="GI273" s="2"/>
      <c r="HR273" s="7"/>
      <c r="HS273" s="2"/>
      <c r="JB273" s="7"/>
      <c r="JC273" s="2"/>
      <c r="KL273" s="7"/>
      <c r="KM273" s="2"/>
      <c r="LV273" s="7"/>
      <c r="LW273" s="2"/>
    </row>
    <row r="274" spans="2:335" x14ac:dyDescent="0.25">
      <c r="B274" s="58"/>
      <c r="I274" s="6"/>
      <c r="J274" s="7"/>
      <c r="K274" s="2"/>
      <c r="AT274" s="7"/>
      <c r="AU274" s="2"/>
      <c r="CD274" s="7"/>
      <c r="CE274" s="2"/>
      <c r="DN274" s="7"/>
      <c r="DO274" s="2"/>
      <c r="EX274" s="7"/>
      <c r="EY274" s="2"/>
      <c r="GH274" s="7"/>
      <c r="GI274" s="2"/>
      <c r="HR274" s="7"/>
      <c r="HS274" s="2"/>
      <c r="JB274" s="7"/>
      <c r="JC274" s="2"/>
      <c r="KL274" s="7"/>
      <c r="KM274" s="2"/>
      <c r="LV274" s="7"/>
      <c r="LW274" s="2"/>
    </row>
    <row r="275" spans="2:335" x14ac:dyDescent="0.25">
      <c r="B275" s="58"/>
      <c r="I275" s="6"/>
      <c r="J275" s="7"/>
      <c r="K275" s="2"/>
      <c r="AT275" s="7"/>
      <c r="AU275" s="2"/>
      <c r="CD275" s="7"/>
      <c r="CE275" s="2"/>
      <c r="DN275" s="7"/>
      <c r="DO275" s="2"/>
      <c r="EX275" s="7"/>
      <c r="EY275" s="2"/>
      <c r="GH275" s="7"/>
      <c r="GI275" s="2"/>
      <c r="HR275" s="7"/>
      <c r="HS275" s="2"/>
      <c r="JB275" s="7"/>
      <c r="JC275" s="2"/>
      <c r="KL275" s="7"/>
      <c r="KM275" s="2"/>
      <c r="LV275" s="7"/>
      <c r="LW275" s="2"/>
    </row>
    <row r="276" spans="2:335" x14ac:dyDescent="0.25">
      <c r="B276" s="58"/>
      <c r="I276" s="6"/>
      <c r="J276" s="7"/>
      <c r="K276" s="2"/>
      <c r="AT276" s="7"/>
      <c r="AU276" s="2"/>
      <c r="CD276" s="7"/>
      <c r="CE276" s="2"/>
      <c r="DN276" s="7"/>
      <c r="DO276" s="2"/>
      <c r="EX276" s="7"/>
      <c r="EY276" s="2"/>
      <c r="GH276" s="7"/>
      <c r="GI276" s="2"/>
      <c r="HR276" s="7"/>
      <c r="HS276" s="2"/>
      <c r="JB276" s="7"/>
      <c r="JC276" s="2"/>
      <c r="KL276" s="7"/>
      <c r="KM276" s="2"/>
      <c r="LV276" s="7"/>
      <c r="LW276" s="2"/>
    </row>
    <row r="277" spans="2:335" x14ac:dyDescent="0.25">
      <c r="B277" s="58"/>
      <c r="I277" s="6"/>
      <c r="J277" s="7"/>
      <c r="K277" s="2"/>
      <c r="AT277" s="7"/>
      <c r="AU277" s="2"/>
      <c r="CD277" s="7"/>
      <c r="CE277" s="2"/>
      <c r="DN277" s="7"/>
      <c r="DO277" s="2"/>
      <c r="EX277" s="7"/>
      <c r="EY277" s="2"/>
      <c r="GH277" s="7"/>
      <c r="GI277" s="2"/>
      <c r="HR277" s="7"/>
      <c r="HS277" s="2"/>
      <c r="JB277" s="7"/>
      <c r="JC277" s="2"/>
      <c r="KL277" s="7"/>
      <c r="KM277" s="2"/>
      <c r="LV277" s="7"/>
      <c r="LW277" s="2"/>
    </row>
    <row r="278" spans="2:335" x14ac:dyDescent="0.25">
      <c r="B278" s="58"/>
      <c r="I278" s="6"/>
      <c r="J278" s="7"/>
      <c r="K278" s="2"/>
      <c r="AT278" s="7"/>
      <c r="AU278" s="2"/>
      <c r="CD278" s="7"/>
      <c r="CE278" s="2"/>
      <c r="DN278" s="7"/>
      <c r="DO278" s="2"/>
      <c r="EX278" s="7"/>
      <c r="EY278" s="2"/>
      <c r="GH278" s="7"/>
      <c r="GI278" s="2"/>
      <c r="HR278" s="7"/>
      <c r="HS278" s="2"/>
      <c r="JB278" s="7"/>
      <c r="JC278" s="2"/>
      <c r="KL278" s="7"/>
      <c r="KM278" s="2"/>
      <c r="LV278" s="7"/>
      <c r="LW278" s="2"/>
    </row>
    <row r="279" spans="2:335" x14ac:dyDescent="0.25">
      <c r="B279" s="58"/>
      <c r="I279" s="6"/>
      <c r="J279" s="7"/>
      <c r="K279" s="2"/>
      <c r="AT279" s="7"/>
      <c r="AU279" s="2"/>
      <c r="CD279" s="7"/>
      <c r="CE279" s="2"/>
      <c r="DN279" s="7"/>
      <c r="DO279" s="2"/>
      <c r="EX279" s="7"/>
      <c r="EY279" s="2"/>
      <c r="GH279" s="7"/>
      <c r="GI279" s="2"/>
      <c r="HR279" s="7"/>
      <c r="HS279" s="2"/>
      <c r="JB279" s="7"/>
      <c r="JC279" s="2"/>
      <c r="KL279" s="7"/>
      <c r="KM279" s="2"/>
      <c r="LV279" s="7"/>
      <c r="LW279" s="2"/>
    </row>
    <row r="280" spans="2:335" x14ac:dyDescent="0.25">
      <c r="B280" s="58"/>
      <c r="I280" s="6"/>
      <c r="J280" s="7"/>
      <c r="K280" s="2"/>
      <c r="AT280" s="7"/>
      <c r="AU280" s="2"/>
      <c r="CD280" s="7"/>
      <c r="CE280" s="2"/>
      <c r="DN280" s="7"/>
      <c r="DO280" s="2"/>
      <c r="EX280" s="7"/>
      <c r="EY280" s="2"/>
      <c r="GH280" s="7"/>
      <c r="GI280" s="2"/>
      <c r="HR280" s="7"/>
      <c r="HS280" s="2"/>
      <c r="JB280" s="7"/>
      <c r="JC280" s="2"/>
      <c r="KL280" s="7"/>
      <c r="KM280" s="2"/>
      <c r="LV280" s="7"/>
      <c r="LW280" s="2"/>
    </row>
    <row r="281" spans="2:335" x14ac:dyDescent="0.25">
      <c r="B281" s="58"/>
      <c r="I281" s="6"/>
      <c r="J281" s="7"/>
      <c r="K281" s="2"/>
      <c r="AT281" s="7"/>
      <c r="AU281" s="2"/>
      <c r="CD281" s="7"/>
      <c r="CE281" s="2"/>
      <c r="DN281" s="7"/>
      <c r="DO281" s="2"/>
      <c r="EX281" s="7"/>
      <c r="EY281" s="2"/>
      <c r="GH281" s="7"/>
      <c r="GI281" s="2"/>
      <c r="HR281" s="7"/>
      <c r="HS281" s="2"/>
      <c r="JB281" s="7"/>
      <c r="JC281" s="2"/>
      <c r="KL281" s="7"/>
      <c r="KM281" s="2"/>
      <c r="LV281" s="7"/>
      <c r="LW281" s="2"/>
    </row>
    <row r="282" spans="2:335" x14ac:dyDescent="0.25">
      <c r="B282" s="58"/>
      <c r="I282" s="6"/>
      <c r="J282" s="7"/>
      <c r="K282" s="2"/>
      <c r="AT282" s="7"/>
      <c r="AU282" s="2"/>
      <c r="CD282" s="7"/>
      <c r="CE282" s="2"/>
      <c r="DN282" s="7"/>
      <c r="DO282" s="2"/>
      <c r="EX282" s="7"/>
      <c r="EY282" s="2"/>
      <c r="GH282" s="7"/>
      <c r="GI282" s="2"/>
      <c r="HR282" s="7"/>
      <c r="HS282" s="2"/>
      <c r="JB282" s="7"/>
      <c r="JC282" s="2"/>
      <c r="KL282" s="7"/>
      <c r="KM282" s="2"/>
      <c r="LV282" s="7"/>
      <c r="LW282" s="2"/>
    </row>
    <row r="283" spans="2:335" x14ac:dyDescent="0.25">
      <c r="B283" s="58"/>
      <c r="I283" s="6"/>
      <c r="J283" s="7"/>
      <c r="K283" s="2"/>
      <c r="AT283" s="7"/>
      <c r="AU283" s="2"/>
      <c r="CD283" s="7"/>
      <c r="CE283" s="2"/>
      <c r="DN283" s="7"/>
      <c r="DO283" s="2"/>
      <c r="EX283" s="7"/>
      <c r="EY283" s="2"/>
      <c r="GH283" s="7"/>
      <c r="GI283" s="2"/>
      <c r="HR283" s="7"/>
      <c r="HS283" s="2"/>
      <c r="JB283" s="7"/>
      <c r="JC283" s="2"/>
      <c r="KL283" s="7"/>
      <c r="KM283" s="2"/>
      <c r="LV283" s="7"/>
      <c r="LW283" s="2"/>
    </row>
    <row r="284" spans="2:335" x14ac:dyDescent="0.25">
      <c r="B284" s="58"/>
      <c r="I284" s="6"/>
      <c r="J284" s="7"/>
      <c r="K284" s="2"/>
      <c r="AT284" s="7"/>
      <c r="AU284" s="2"/>
      <c r="CD284" s="7"/>
      <c r="CE284" s="2"/>
      <c r="DN284" s="7"/>
      <c r="DO284" s="2"/>
      <c r="EX284" s="7"/>
      <c r="EY284" s="2"/>
      <c r="GH284" s="7"/>
      <c r="GI284" s="2"/>
      <c r="HR284" s="7"/>
      <c r="HS284" s="2"/>
      <c r="JB284" s="7"/>
      <c r="JC284" s="2"/>
      <c r="KL284" s="7"/>
      <c r="KM284" s="2"/>
      <c r="LV284" s="7"/>
      <c r="LW284" s="2"/>
    </row>
    <row r="285" spans="2:335" x14ac:dyDescent="0.25">
      <c r="B285" s="58"/>
      <c r="I285" s="6"/>
      <c r="J285" s="7"/>
      <c r="K285" s="2"/>
      <c r="AT285" s="7"/>
      <c r="AU285" s="2"/>
      <c r="CD285" s="7"/>
      <c r="CE285" s="2"/>
      <c r="DN285" s="7"/>
      <c r="DO285" s="2"/>
      <c r="EX285" s="7"/>
      <c r="EY285" s="2"/>
      <c r="GH285" s="7"/>
      <c r="GI285" s="2"/>
      <c r="HR285" s="7"/>
      <c r="HS285" s="2"/>
      <c r="JB285" s="7"/>
      <c r="JC285" s="2"/>
      <c r="KL285" s="7"/>
      <c r="KM285" s="2"/>
      <c r="LV285" s="7"/>
      <c r="LW285" s="2"/>
    </row>
    <row r="286" spans="2:335" x14ac:dyDescent="0.25">
      <c r="B286" s="58"/>
      <c r="I286" s="6"/>
      <c r="J286" s="7"/>
      <c r="K286" s="2"/>
      <c r="AT286" s="7"/>
      <c r="AU286" s="2"/>
      <c r="CD286" s="7"/>
      <c r="CE286" s="2"/>
      <c r="DN286" s="7"/>
      <c r="DO286" s="2"/>
      <c r="EX286" s="7"/>
      <c r="EY286" s="2"/>
      <c r="GH286" s="7"/>
      <c r="GI286" s="2"/>
      <c r="HR286" s="7"/>
      <c r="HS286" s="2"/>
      <c r="JB286" s="7"/>
      <c r="JC286" s="2"/>
      <c r="KL286" s="7"/>
      <c r="KM286" s="2"/>
      <c r="LV286" s="7"/>
      <c r="LW286" s="2"/>
    </row>
    <row r="287" spans="2:335" x14ac:dyDescent="0.25">
      <c r="B287" s="58"/>
      <c r="I287" s="6"/>
      <c r="J287" s="7"/>
      <c r="K287" s="2"/>
      <c r="AT287" s="7"/>
      <c r="AU287" s="2"/>
      <c r="CD287" s="7"/>
      <c r="CE287" s="2"/>
      <c r="DN287" s="7"/>
      <c r="DO287" s="2"/>
      <c r="EX287" s="7"/>
      <c r="EY287" s="2"/>
      <c r="GH287" s="7"/>
      <c r="GI287" s="2"/>
      <c r="HR287" s="7"/>
      <c r="HS287" s="2"/>
      <c r="JB287" s="7"/>
      <c r="JC287" s="2"/>
      <c r="KL287" s="7"/>
      <c r="KM287" s="2"/>
      <c r="LV287" s="7"/>
      <c r="LW287" s="2"/>
    </row>
    <row r="288" spans="2:335" x14ac:dyDescent="0.25">
      <c r="B288" s="58"/>
      <c r="I288" s="6"/>
      <c r="J288" s="7"/>
      <c r="K288" s="2"/>
      <c r="AT288" s="7"/>
      <c r="AU288" s="2"/>
      <c r="CD288" s="7"/>
      <c r="CE288" s="2"/>
      <c r="DN288" s="7"/>
      <c r="DO288" s="2"/>
      <c r="EX288" s="7"/>
      <c r="EY288" s="2"/>
      <c r="GH288" s="7"/>
      <c r="GI288" s="2"/>
      <c r="HR288" s="7"/>
      <c r="HS288" s="2"/>
      <c r="JB288" s="7"/>
      <c r="JC288" s="2"/>
      <c r="KL288" s="7"/>
      <c r="KM288" s="2"/>
      <c r="LV288" s="7"/>
      <c r="LW288" s="2"/>
    </row>
    <row r="289" spans="2:335" x14ac:dyDescent="0.25">
      <c r="B289" s="58"/>
      <c r="I289" s="6"/>
      <c r="J289" s="7"/>
      <c r="K289" s="2"/>
      <c r="AT289" s="7"/>
      <c r="AU289" s="2"/>
      <c r="CD289" s="7"/>
      <c r="CE289" s="2"/>
      <c r="DN289" s="7"/>
      <c r="DO289" s="2"/>
      <c r="EX289" s="7"/>
      <c r="EY289" s="2"/>
      <c r="GH289" s="7"/>
      <c r="GI289" s="2"/>
      <c r="HR289" s="7"/>
      <c r="HS289" s="2"/>
      <c r="JB289" s="7"/>
      <c r="JC289" s="2"/>
      <c r="KL289" s="7"/>
      <c r="KM289" s="2"/>
      <c r="LV289" s="7"/>
      <c r="LW289" s="2"/>
    </row>
    <row r="290" spans="2:335" x14ac:dyDescent="0.25">
      <c r="B290" s="58"/>
      <c r="I290" s="6"/>
      <c r="J290" s="7"/>
      <c r="K290" s="2"/>
      <c r="AT290" s="7"/>
      <c r="AU290" s="2"/>
      <c r="CD290" s="7"/>
      <c r="CE290" s="2"/>
      <c r="DN290" s="7"/>
      <c r="DO290" s="2"/>
      <c r="EX290" s="7"/>
      <c r="EY290" s="2"/>
      <c r="GH290" s="7"/>
      <c r="GI290" s="2"/>
      <c r="HR290" s="7"/>
      <c r="HS290" s="2"/>
      <c r="JB290" s="7"/>
      <c r="JC290" s="2"/>
      <c r="KL290" s="7"/>
      <c r="KM290" s="2"/>
      <c r="LV290" s="7"/>
      <c r="LW290" s="2"/>
    </row>
    <row r="291" spans="2:335" x14ac:dyDescent="0.25">
      <c r="B291" s="58"/>
      <c r="I291" s="6"/>
      <c r="J291" s="7"/>
      <c r="K291" s="2"/>
      <c r="AT291" s="7"/>
      <c r="AU291" s="2"/>
      <c r="CD291" s="7"/>
      <c r="CE291" s="2"/>
      <c r="DN291" s="7"/>
      <c r="DO291" s="2"/>
      <c r="EX291" s="7"/>
      <c r="EY291" s="2"/>
      <c r="GH291" s="7"/>
      <c r="GI291" s="2"/>
      <c r="HR291" s="7"/>
      <c r="HS291" s="2"/>
      <c r="JB291" s="7"/>
      <c r="JC291" s="2"/>
      <c r="KL291" s="7"/>
      <c r="KM291" s="2"/>
      <c r="LV291" s="7"/>
      <c r="LW291" s="2"/>
    </row>
    <row r="292" spans="2:335" x14ac:dyDescent="0.25">
      <c r="B292" s="58"/>
      <c r="I292" s="6"/>
      <c r="J292" s="7"/>
      <c r="K292" s="2"/>
      <c r="AT292" s="7"/>
      <c r="AU292" s="2"/>
      <c r="CD292" s="7"/>
      <c r="CE292" s="2"/>
      <c r="DN292" s="7"/>
      <c r="DO292" s="2"/>
      <c r="EX292" s="7"/>
      <c r="EY292" s="2"/>
      <c r="GH292" s="7"/>
      <c r="GI292" s="2"/>
      <c r="HR292" s="7"/>
      <c r="HS292" s="2"/>
      <c r="JB292" s="7"/>
      <c r="JC292" s="2"/>
      <c r="KL292" s="7"/>
      <c r="KM292" s="2"/>
      <c r="LV292" s="7"/>
      <c r="LW292" s="2"/>
    </row>
    <row r="293" spans="2:335" x14ac:dyDescent="0.25">
      <c r="B293" s="58"/>
      <c r="I293" s="6"/>
      <c r="J293" s="7"/>
      <c r="K293" s="2"/>
      <c r="AT293" s="7"/>
      <c r="AU293" s="2"/>
      <c r="CD293" s="7"/>
      <c r="CE293" s="2"/>
      <c r="DN293" s="7"/>
      <c r="DO293" s="2"/>
      <c r="EX293" s="7"/>
      <c r="EY293" s="2"/>
      <c r="GH293" s="7"/>
      <c r="GI293" s="2"/>
      <c r="HR293" s="7"/>
      <c r="HS293" s="2"/>
      <c r="JB293" s="7"/>
      <c r="JC293" s="2"/>
      <c r="KL293" s="7"/>
      <c r="KM293" s="2"/>
      <c r="LV293" s="7"/>
      <c r="LW293" s="2"/>
    </row>
    <row r="294" spans="2:335" x14ac:dyDescent="0.25">
      <c r="B294" s="58"/>
      <c r="I294" s="6"/>
      <c r="J294" s="7"/>
      <c r="K294" s="2"/>
      <c r="AT294" s="7"/>
      <c r="AU294" s="2"/>
      <c r="CD294" s="7"/>
      <c r="CE294" s="2"/>
      <c r="DN294" s="7"/>
      <c r="DO294" s="2"/>
      <c r="EX294" s="7"/>
      <c r="EY294" s="2"/>
      <c r="GH294" s="7"/>
      <c r="GI294" s="2"/>
      <c r="HR294" s="7"/>
      <c r="HS294" s="2"/>
      <c r="JB294" s="7"/>
      <c r="JC294" s="2"/>
      <c r="KL294" s="7"/>
      <c r="KM294" s="2"/>
      <c r="LV294" s="7"/>
      <c r="LW294" s="2"/>
    </row>
    <row r="295" spans="2:335" x14ac:dyDescent="0.25">
      <c r="B295" s="58"/>
      <c r="I295" s="6"/>
      <c r="J295" s="7"/>
      <c r="K295" s="2"/>
      <c r="AT295" s="7"/>
      <c r="AU295" s="2"/>
      <c r="CD295" s="7"/>
      <c r="CE295" s="2"/>
      <c r="DN295" s="7"/>
      <c r="DO295" s="2"/>
      <c r="EX295" s="7"/>
      <c r="EY295" s="2"/>
      <c r="GH295" s="7"/>
      <c r="GI295" s="2"/>
      <c r="HR295" s="7"/>
      <c r="HS295" s="2"/>
      <c r="JB295" s="7"/>
      <c r="JC295" s="2"/>
      <c r="KL295" s="7"/>
      <c r="KM295" s="2"/>
      <c r="LV295" s="7"/>
      <c r="LW295" s="2"/>
    </row>
    <row r="296" spans="2:335" x14ac:dyDescent="0.25">
      <c r="B296" s="58"/>
      <c r="I296" s="6"/>
      <c r="J296" s="7"/>
      <c r="K296" s="2"/>
      <c r="AT296" s="7"/>
      <c r="AU296" s="2"/>
      <c r="CD296" s="7"/>
      <c r="CE296" s="2"/>
      <c r="DN296" s="7"/>
      <c r="DO296" s="2"/>
      <c r="EX296" s="7"/>
      <c r="EY296" s="2"/>
      <c r="GH296" s="7"/>
      <c r="GI296" s="2"/>
      <c r="HR296" s="7"/>
      <c r="HS296" s="2"/>
      <c r="JB296" s="7"/>
      <c r="JC296" s="2"/>
      <c r="KL296" s="7"/>
      <c r="KM296" s="2"/>
      <c r="LV296" s="7"/>
      <c r="LW296" s="2"/>
    </row>
    <row r="297" spans="2:335" x14ac:dyDescent="0.25">
      <c r="B297" s="58"/>
      <c r="I297" s="6"/>
      <c r="J297" s="7"/>
      <c r="K297" s="2"/>
      <c r="AT297" s="7"/>
      <c r="AU297" s="2"/>
      <c r="CD297" s="7"/>
      <c r="CE297" s="2"/>
      <c r="DN297" s="7"/>
      <c r="DO297" s="2"/>
      <c r="EX297" s="7"/>
      <c r="EY297" s="2"/>
      <c r="GH297" s="7"/>
      <c r="GI297" s="2"/>
      <c r="HR297" s="7"/>
      <c r="HS297" s="2"/>
      <c r="JB297" s="7"/>
      <c r="JC297" s="2"/>
      <c r="KL297" s="7"/>
      <c r="KM297" s="2"/>
      <c r="LV297" s="7"/>
      <c r="LW297" s="2"/>
    </row>
    <row r="298" spans="2:335" x14ac:dyDescent="0.25">
      <c r="B298" s="58"/>
      <c r="I298" s="6"/>
      <c r="J298" s="7"/>
      <c r="K298" s="2"/>
      <c r="AT298" s="7"/>
      <c r="AU298" s="2"/>
      <c r="CD298" s="7"/>
      <c r="CE298" s="2"/>
      <c r="DN298" s="7"/>
      <c r="DO298" s="2"/>
      <c r="EX298" s="7"/>
      <c r="EY298" s="2"/>
      <c r="GH298" s="7"/>
      <c r="GI298" s="2"/>
      <c r="HR298" s="7"/>
      <c r="HS298" s="2"/>
      <c r="JB298" s="7"/>
      <c r="JC298" s="2"/>
      <c r="KL298" s="7"/>
      <c r="KM298" s="2"/>
      <c r="LV298" s="7"/>
      <c r="LW298" s="2"/>
    </row>
    <row r="299" spans="2:335" x14ac:dyDescent="0.25">
      <c r="B299" s="58"/>
      <c r="I299" s="6"/>
      <c r="J299" s="7"/>
      <c r="K299" s="2"/>
      <c r="AT299" s="7"/>
      <c r="AU299" s="2"/>
      <c r="CD299" s="7"/>
      <c r="CE299" s="2"/>
      <c r="DN299" s="7"/>
      <c r="DO299" s="2"/>
      <c r="EX299" s="7"/>
      <c r="EY299" s="2"/>
      <c r="GH299" s="7"/>
      <c r="GI299" s="2"/>
      <c r="HR299" s="7"/>
      <c r="HS299" s="2"/>
      <c r="JB299" s="7"/>
      <c r="JC299" s="2"/>
      <c r="KL299" s="7"/>
      <c r="KM299" s="2"/>
      <c r="LV299" s="7"/>
      <c r="LW299" s="2"/>
    </row>
    <row r="300" spans="2:335" x14ac:dyDescent="0.25">
      <c r="B300" s="58"/>
      <c r="I300" s="6"/>
      <c r="J300" s="7"/>
      <c r="K300" s="2"/>
      <c r="AT300" s="7"/>
      <c r="AU300" s="2"/>
      <c r="CD300" s="7"/>
      <c r="CE300" s="2"/>
      <c r="DN300" s="7"/>
      <c r="DO300" s="2"/>
      <c r="EX300" s="7"/>
      <c r="EY300" s="2"/>
      <c r="GH300" s="7"/>
      <c r="GI300" s="2"/>
      <c r="HR300" s="7"/>
      <c r="HS300" s="2"/>
      <c r="JB300" s="7"/>
      <c r="JC300" s="2"/>
      <c r="KL300" s="7"/>
      <c r="KM300" s="2"/>
      <c r="LV300" s="7"/>
      <c r="LW300" s="2"/>
    </row>
    <row r="301" spans="2:335" x14ac:dyDescent="0.25">
      <c r="B301" s="58"/>
      <c r="I301" s="6"/>
      <c r="J301" s="7"/>
      <c r="K301" s="2"/>
      <c r="AT301" s="7"/>
      <c r="AU301" s="2"/>
      <c r="CD301" s="7"/>
      <c r="CE301" s="2"/>
      <c r="DN301" s="7"/>
      <c r="DO301" s="2"/>
      <c r="EX301" s="7"/>
      <c r="EY301" s="2"/>
      <c r="GH301" s="7"/>
      <c r="GI301" s="2"/>
      <c r="HR301" s="7"/>
      <c r="HS301" s="2"/>
      <c r="JB301" s="7"/>
      <c r="JC301" s="2"/>
      <c r="KL301" s="7"/>
      <c r="KM301" s="2"/>
      <c r="LV301" s="7"/>
      <c r="LW301" s="2"/>
    </row>
    <row r="302" spans="2:335" x14ac:dyDescent="0.25">
      <c r="B302" s="58"/>
      <c r="I302" s="6"/>
      <c r="J302" s="7"/>
      <c r="K302" s="2"/>
      <c r="AT302" s="7"/>
      <c r="AU302" s="2"/>
      <c r="CD302" s="7"/>
      <c r="CE302" s="2"/>
      <c r="DN302" s="7"/>
      <c r="DO302" s="2"/>
      <c r="EX302" s="7"/>
      <c r="EY302" s="2"/>
      <c r="GH302" s="7"/>
      <c r="GI302" s="2"/>
      <c r="HR302" s="7"/>
      <c r="HS302" s="2"/>
      <c r="JB302" s="7"/>
      <c r="JC302" s="2"/>
      <c r="KL302" s="7"/>
      <c r="KM302" s="2"/>
      <c r="LV302" s="7"/>
      <c r="LW302" s="2"/>
    </row>
    <row r="303" spans="2:335" x14ac:dyDescent="0.25">
      <c r="B303" s="58"/>
      <c r="I303" s="6"/>
      <c r="J303" s="7"/>
      <c r="K303" s="2"/>
      <c r="AT303" s="7"/>
      <c r="AU303" s="2"/>
      <c r="CD303" s="7"/>
      <c r="CE303" s="2"/>
      <c r="DN303" s="7"/>
      <c r="DO303" s="2"/>
      <c r="EX303" s="7"/>
      <c r="EY303" s="2"/>
      <c r="GH303" s="7"/>
      <c r="GI303" s="2"/>
      <c r="HR303" s="7"/>
      <c r="HS303" s="2"/>
      <c r="JB303" s="7"/>
      <c r="JC303" s="2"/>
      <c r="KL303" s="7"/>
      <c r="KM303" s="2"/>
      <c r="LV303" s="7"/>
      <c r="LW303" s="2"/>
    </row>
    <row r="304" spans="2:335" x14ac:dyDescent="0.25">
      <c r="B304" s="58"/>
      <c r="I304" s="6"/>
      <c r="J304" s="7"/>
      <c r="K304" s="2"/>
      <c r="AT304" s="7"/>
      <c r="AU304" s="2"/>
      <c r="CD304" s="7"/>
      <c r="CE304" s="2"/>
      <c r="DN304" s="7"/>
      <c r="DO304" s="2"/>
      <c r="EX304" s="7"/>
      <c r="EY304" s="2"/>
      <c r="GH304" s="7"/>
      <c r="GI304" s="2"/>
      <c r="HR304" s="7"/>
      <c r="HS304" s="2"/>
      <c r="JB304" s="7"/>
      <c r="JC304" s="2"/>
      <c r="KL304" s="7"/>
      <c r="KM304" s="2"/>
      <c r="LV304" s="7"/>
      <c r="LW304" s="2"/>
    </row>
    <row r="305" spans="2:335" x14ac:dyDescent="0.25">
      <c r="B305" s="58"/>
      <c r="I305" s="6"/>
      <c r="J305" s="7"/>
      <c r="K305" s="2"/>
      <c r="AT305" s="7"/>
      <c r="AU305" s="2"/>
      <c r="CD305" s="7"/>
      <c r="CE305" s="2"/>
      <c r="DN305" s="7"/>
      <c r="DO305" s="2"/>
      <c r="EX305" s="7"/>
      <c r="EY305" s="2"/>
      <c r="GH305" s="7"/>
      <c r="GI305" s="2"/>
      <c r="HR305" s="7"/>
      <c r="HS305" s="2"/>
      <c r="JB305" s="7"/>
      <c r="JC305" s="2"/>
      <c r="KL305" s="7"/>
      <c r="KM305" s="2"/>
      <c r="LV305" s="7"/>
      <c r="LW305" s="2"/>
    </row>
    <row r="306" spans="2:335" x14ac:dyDescent="0.25">
      <c r="B306" s="58"/>
      <c r="I306" s="6"/>
      <c r="J306" s="7"/>
      <c r="K306" s="2"/>
      <c r="AT306" s="7"/>
      <c r="AU306" s="2"/>
      <c r="CD306" s="7"/>
      <c r="CE306" s="2"/>
      <c r="DN306" s="7"/>
      <c r="DO306" s="2"/>
      <c r="EX306" s="7"/>
      <c r="EY306" s="2"/>
      <c r="GH306" s="7"/>
      <c r="GI306" s="2"/>
      <c r="HR306" s="7"/>
      <c r="HS306" s="2"/>
      <c r="JB306" s="7"/>
      <c r="JC306" s="2"/>
      <c r="KL306" s="7"/>
      <c r="KM306" s="2"/>
      <c r="LV306" s="7"/>
      <c r="LW306" s="2"/>
    </row>
    <row r="307" spans="2:335" x14ac:dyDescent="0.25">
      <c r="B307" s="58"/>
      <c r="I307" s="6"/>
      <c r="J307" s="7"/>
      <c r="K307" s="2"/>
      <c r="AT307" s="7"/>
      <c r="AU307" s="2"/>
      <c r="CD307" s="7"/>
      <c r="CE307" s="2"/>
      <c r="DN307" s="7"/>
      <c r="DO307" s="2"/>
      <c r="EX307" s="7"/>
      <c r="EY307" s="2"/>
      <c r="GH307" s="7"/>
      <c r="GI307" s="2"/>
      <c r="HR307" s="7"/>
      <c r="HS307" s="2"/>
      <c r="JB307" s="7"/>
      <c r="JC307" s="2"/>
      <c r="KL307" s="7"/>
      <c r="KM307" s="2"/>
      <c r="LV307" s="7"/>
      <c r="LW307" s="2"/>
    </row>
    <row r="308" spans="2:335" x14ac:dyDescent="0.25">
      <c r="B308" s="58"/>
      <c r="I308" s="6"/>
      <c r="J308" s="7"/>
      <c r="K308" s="2"/>
      <c r="AT308" s="7"/>
      <c r="AU308" s="2"/>
      <c r="CD308" s="7"/>
      <c r="CE308" s="2"/>
      <c r="DN308" s="7"/>
      <c r="DO308" s="2"/>
      <c r="EX308" s="7"/>
      <c r="EY308" s="2"/>
      <c r="GH308" s="7"/>
      <c r="GI308" s="2"/>
      <c r="HR308" s="7"/>
      <c r="HS308" s="2"/>
      <c r="JB308" s="7"/>
      <c r="JC308" s="2"/>
      <c r="KL308" s="7"/>
      <c r="KM308" s="2"/>
      <c r="LV308" s="7"/>
      <c r="LW308" s="2"/>
    </row>
    <row r="309" spans="2:335" x14ac:dyDescent="0.25">
      <c r="B309" s="58"/>
      <c r="I309" s="6"/>
      <c r="J309" s="7"/>
      <c r="K309" s="2"/>
      <c r="AT309" s="7"/>
      <c r="AU309" s="2"/>
      <c r="CD309" s="7"/>
      <c r="CE309" s="2"/>
      <c r="DN309" s="7"/>
      <c r="DO309" s="2"/>
      <c r="EX309" s="7"/>
      <c r="EY309" s="2"/>
      <c r="GH309" s="7"/>
      <c r="GI309" s="2"/>
      <c r="HR309" s="7"/>
      <c r="HS309" s="2"/>
      <c r="JB309" s="7"/>
      <c r="JC309" s="2"/>
      <c r="KL309" s="7"/>
      <c r="KM309" s="2"/>
      <c r="LV309" s="7"/>
      <c r="LW309" s="2"/>
    </row>
    <row r="310" spans="2:335" x14ac:dyDescent="0.25">
      <c r="B310" s="58"/>
      <c r="I310" s="6"/>
      <c r="J310" s="7"/>
      <c r="K310" s="2"/>
      <c r="AT310" s="7"/>
      <c r="AU310" s="2"/>
      <c r="CD310" s="7"/>
      <c r="CE310" s="2"/>
      <c r="DN310" s="7"/>
      <c r="DO310" s="2"/>
      <c r="EX310" s="7"/>
      <c r="EY310" s="2"/>
      <c r="GH310" s="7"/>
      <c r="GI310" s="2"/>
      <c r="HR310" s="7"/>
      <c r="HS310" s="2"/>
      <c r="JB310" s="7"/>
      <c r="JC310" s="2"/>
      <c r="KL310" s="7"/>
      <c r="KM310" s="2"/>
      <c r="LV310" s="7"/>
      <c r="LW310" s="2"/>
    </row>
    <row r="311" spans="2:335" x14ac:dyDescent="0.25">
      <c r="B311" s="58"/>
      <c r="I311" s="6"/>
      <c r="J311" s="7"/>
      <c r="K311" s="2"/>
      <c r="AT311" s="7"/>
      <c r="AU311" s="2"/>
      <c r="CD311" s="7"/>
      <c r="CE311" s="2"/>
      <c r="DN311" s="7"/>
      <c r="DO311" s="2"/>
      <c r="EX311" s="7"/>
      <c r="EY311" s="2"/>
      <c r="GH311" s="7"/>
      <c r="GI311" s="2"/>
      <c r="HR311" s="7"/>
      <c r="HS311" s="2"/>
      <c r="JB311" s="7"/>
      <c r="JC311" s="2"/>
      <c r="KL311" s="7"/>
      <c r="KM311" s="2"/>
      <c r="LV311" s="7"/>
      <c r="LW311" s="2"/>
    </row>
    <row r="312" spans="2:335" x14ac:dyDescent="0.25">
      <c r="B312" s="58"/>
      <c r="I312" s="6"/>
      <c r="J312" s="7"/>
      <c r="K312" s="2"/>
      <c r="AT312" s="7"/>
      <c r="AU312" s="2"/>
      <c r="CD312" s="7"/>
      <c r="CE312" s="2"/>
      <c r="DN312" s="7"/>
      <c r="DO312" s="2"/>
      <c r="EX312" s="7"/>
      <c r="EY312" s="2"/>
      <c r="GH312" s="7"/>
      <c r="GI312" s="2"/>
      <c r="HR312" s="7"/>
      <c r="HS312" s="2"/>
      <c r="JB312" s="7"/>
      <c r="JC312" s="2"/>
      <c r="KL312" s="7"/>
      <c r="KM312" s="2"/>
      <c r="LV312" s="7"/>
      <c r="LW312" s="2"/>
    </row>
    <row r="313" spans="2:335" x14ac:dyDescent="0.25">
      <c r="B313" s="58"/>
      <c r="I313" s="6"/>
      <c r="J313" s="7"/>
      <c r="K313" s="2"/>
      <c r="AT313" s="7"/>
      <c r="AU313" s="2"/>
      <c r="CD313" s="7"/>
      <c r="CE313" s="2"/>
      <c r="DN313" s="7"/>
      <c r="DO313" s="2"/>
      <c r="EX313" s="7"/>
      <c r="EY313" s="2"/>
      <c r="GH313" s="7"/>
      <c r="GI313" s="2"/>
      <c r="HR313" s="7"/>
      <c r="HS313" s="2"/>
      <c r="JB313" s="7"/>
      <c r="JC313" s="2"/>
      <c r="KL313" s="7"/>
      <c r="KM313" s="2"/>
      <c r="LV313" s="7"/>
      <c r="LW313" s="2"/>
    </row>
    <row r="314" spans="2:335" x14ac:dyDescent="0.25">
      <c r="B314" s="58"/>
      <c r="I314" s="6"/>
      <c r="J314" s="7"/>
      <c r="K314" s="2"/>
      <c r="AT314" s="7"/>
      <c r="AU314" s="2"/>
      <c r="CD314" s="7"/>
      <c r="CE314" s="2"/>
      <c r="DN314" s="7"/>
      <c r="DO314" s="2"/>
      <c r="EX314" s="7"/>
      <c r="EY314" s="2"/>
      <c r="GH314" s="7"/>
      <c r="GI314" s="2"/>
      <c r="HR314" s="7"/>
      <c r="HS314" s="2"/>
      <c r="JB314" s="7"/>
      <c r="JC314" s="2"/>
      <c r="KL314" s="7"/>
      <c r="KM314" s="2"/>
      <c r="LV314" s="7"/>
      <c r="LW314" s="2"/>
    </row>
    <row r="315" spans="2:335" x14ac:dyDescent="0.25">
      <c r="B315" s="58"/>
      <c r="I315" s="6"/>
      <c r="J315" s="7"/>
      <c r="K315" s="2"/>
      <c r="AT315" s="7"/>
      <c r="AU315" s="2"/>
      <c r="CD315" s="7"/>
      <c r="CE315" s="2"/>
      <c r="DN315" s="7"/>
      <c r="DO315" s="2"/>
      <c r="EX315" s="7"/>
      <c r="EY315" s="2"/>
      <c r="GH315" s="7"/>
      <c r="GI315" s="2"/>
      <c r="HR315" s="7"/>
      <c r="HS315" s="2"/>
      <c r="JB315" s="7"/>
      <c r="JC315" s="2"/>
      <c r="KL315" s="7"/>
      <c r="KM315" s="2"/>
      <c r="LV315" s="7"/>
      <c r="LW315" s="2"/>
    </row>
    <row r="316" spans="2:335" x14ac:dyDescent="0.25">
      <c r="B316" s="58"/>
      <c r="I316" s="6"/>
      <c r="J316" s="7"/>
      <c r="K316" s="2"/>
      <c r="AT316" s="7"/>
      <c r="AU316" s="2"/>
      <c r="CD316" s="7"/>
      <c r="CE316" s="2"/>
      <c r="DN316" s="7"/>
      <c r="DO316" s="2"/>
      <c r="EX316" s="7"/>
      <c r="EY316" s="2"/>
      <c r="GH316" s="7"/>
      <c r="GI316" s="2"/>
      <c r="HR316" s="7"/>
      <c r="HS316" s="2"/>
      <c r="JB316" s="7"/>
      <c r="JC316" s="2"/>
      <c r="KL316" s="7"/>
      <c r="KM316" s="2"/>
      <c r="LV316" s="7"/>
      <c r="LW316" s="2"/>
    </row>
    <row r="317" spans="2:335" x14ac:dyDescent="0.25">
      <c r="B317" s="58"/>
      <c r="I317" s="6"/>
      <c r="J317" s="7"/>
      <c r="K317" s="2"/>
      <c r="AT317" s="7"/>
      <c r="AU317" s="2"/>
      <c r="CD317" s="7"/>
      <c r="CE317" s="2"/>
      <c r="DN317" s="7"/>
      <c r="DO317" s="2"/>
      <c r="EX317" s="7"/>
      <c r="EY317" s="2"/>
      <c r="GH317" s="7"/>
      <c r="GI317" s="2"/>
      <c r="HR317" s="7"/>
      <c r="HS317" s="2"/>
      <c r="JB317" s="7"/>
      <c r="JC317" s="2"/>
      <c r="KL317" s="7"/>
      <c r="KM317" s="2"/>
      <c r="LV317" s="7"/>
      <c r="LW317" s="2"/>
    </row>
    <row r="318" spans="2:335" x14ac:dyDescent="0.25">
      <c r="B318" s="58"/>
      <c r="I318" s="6"/>
      <c r="J318" s="7"/>
      <c r="K318" s="2"/>
      <c r="AT318" s="7"/>
      <c r="AU318" s="2"/>
      <c r="CD318" s="7"/>
      <c r="CE318" s="2"/>
      <c r="DN318" s="7"/>
      <c r="DO318" s="2"/>
      <c r="EX318" s="7"/>
      <c r="EY318" s="2"/>
      <c r="GH318" s="7"/>
      <c r="GI318" s="2"/>
      <c r="HR318" s="7"/>
      <c r="HS318" s="2"/>
      <c r="JB318" s="7"/>
      <c r="JC318" s="2"/>
      <c r="KL318" s="7"/>
      <c r="KM318" s="2"/>
      <c r="LV318" s="7"/>
      <c r="LW318" s="2"/>
    </row>
    <row r="319" spans="2:335" x14ac:dyDescent="0.25">
      <c r="B319" s="58"/>
      <c r="I319" s="6"/>
      <c r="J319" s="7"/>
      <c r="K319" s="2"/>
      <c r="AT319" s="7"/>
      <c r="AU319" s="2"/>
      <c r="CD319" s="7"/>
      <c r="CE319" s="2"/>
      <c r="DN319" s="7"/>
      <c r="DO319" s="2"/>
      <c r="EX319" s="7"/>
      <c r="EY319" s="2"/>
      <c r="GH319" s="7"/>
      <c r="GI319" s="2"/>
      <c r="HR319" s="7"/>
      <c r="HS319" s="2"/>
      <c r="JB319" s="7"/>
      <c r="JC319" s="2"/>
      <c r="KL319" s="7"/>
      <c r="KM319" s="2"/>
      <c r="LV319" s="7"/>
      <c r="LW319" s="2"/>
    </row>
    <row r="320" spans="2:335" x14ac:dyDescent="0.25">
      <c r="B320" s="58"/>
      <c r="I320" s="6"/>
      <c r="J320" s="7"/>
      <c r="K320" s="2"/>
      <c r="AT320" s="7"/>
      <c r="AU320" s="2"/>
      <c r="CD320" s="7"/>
      <c r="CE320" s="2"/>
      <c r="DN320" s="7"/>
      <c r="DO320" s="2"/>
      <c r="EX320" s="7"/>
      <c r="EY320" s="2"/>
      <c r="GH320" s="7"/>
      <c r="GI320" s="2"/>
      <c r="HR320" s="7"/>
      <c r="HS320" s="2"/>
      <c r="JB320" s="7"/>
      <c r="JC320" s="2"/>
      <c r="KL320" s="7"/>
      <c r="KM320" s="2"/>
      <c r="LV320" s="7"/>
      <c r="LW320" s="2"/>
    </row>
    <row r="321" spans="2:335" x14ac:dyDescent="0.25">
      <c r="B321" s="58"/>
      <c r="I321" s="6"/>
      <c r="J321" s="7"/>
      <c r="K321" s="2"/>
      <c r="AT321" s="7"/>
      <c r="AU321" s="2"/>
      <c r="CD321" s="7"/>
      <c r="CE321" s="2"/>
      <c r="DN321" s="7"/>
      <c r="DO321" s="2"/>
      <c r="EX321" s="7"/>
      <c r="EY321" s="2"/>
      <c r="GH321" s="7"/>
      <c r="GI321" s="2"/>
      <c r="HR321" s="7"/>
      <c r="HS321" s="2"/>
      <c r="JB321" s="7"/>
      <c r="JC321" s="2"/>
      <c r="KL321" s="7"/>
      <c r="KM321" s="2"/>
      <c r="LV321" s="7"/>
      <c r="LW321" s="2"/>
    </row>
    <row r="322" spans="2:335" x14ac:dyDescent="0.25">
      <c r="B322" s="58"/>
      <c r="I322" s="6"/>
      <c r="J322" s="7"/>
      <c r="K322" s="2"/>
      <c r="AT322" s="7"/>
      <c r="AU322" s="2"/>
      <c r="CD322" s="7"/>
      <c r="CE322" s="2"/>
      <c r="DN322" s="7"/>
      <c r="DO322" s="2"/>
      <c r="EX322" s="7"/>
      <c r="EY322" s="2"/>
      <c r="GH322" s="7"/>
      <c r="GI322" s="2"/>
      <c r="HR322" s="7"/>
      <c r="HS322" s="2"/>
      <c r="JB322" s="7"/>
      <c r="JC322" s="2"/>
      <c r="KL322" s="7"/>
      <c r="KM322" s="2"/>
      <c r="LV322" s="7"/>
      <c r="LW322" s="2"/>
    </row>
    <row r="323" spans="2:335" x14ac:dyDescent="0.25">
      <c r="B323" s="58"/>
      <c r="I323" s="6"/>
      <c r="J323" s="7"/>
      <c r="K323" s="2"/>
      <c r="AT323" s="7"/>
      <c r="AU323" s="2"/>
      <c r="CD323" s="7"/>
      <c r="CE323" s="2"/>
      <c r="DN323" s="7"/>
      <c r="DO323" s="2"/>
      <c r="EX323" s="7"/>
      <c r="EY323" s="2"/>
      <c r="GH323" s="7"/>
      <c r="GI323" s="2"/>
      <c r="HR323" s="7"/>
      <c r="HS323" s="2"/>
      <c r="JB323" s="7"/>
      <c r="JC323" s="2"/>
      <c r="KL323" s="7"/>
      <c r="KM323" s="2"/>
      <c r="LV323" s="7"/>
      <c r="LW323" s="2"/>
    </row>
    <row r="324" spans="2:335" x14ac:dyDescent="0.25">
      <c r="B324" s="58"/>
      <c r="I324" s="6"/>
      <c r="J324" s="7"/>
      <c r="K324" s="2"/>
      <c r="AT324" s="7"/>
      <c r="AU324" s="2"/>
      <c r="CD324" s="7"/>
      <c r="CE324" s="2"/>
      <c r="DN324" s="7"/>
      <c r="DO324" s="2"/>
      <c r="EX324" s="7"/>
      <c r="EY324" s="2"/>
      <c r="GH324" s="7"/>
      <c r="GI324" s="2"/>
      <c r="HR324" s="7"/>
      <c r="HS324" s="2"/>
      <c r="JB324" s="7"/>
      <c r="JC324" s="2"/>
      <c r="KL324" s="7"/>
      <c r="KM324" s="2"/>
      <c r="LV324" s="7"/>
      <c r="LW324" s="2"/>
    </row>
    <row r="325" spans="2:335" x14ac:dyDescent="0.25">
      <c r="B325" s="58"/>
      <c r="I325" s="6"/>
      <c r="J325" s="7"/>
      <c r="K325" s="2"/>
      <c r="AT325" s="7"/>
      <c r="AU325" s="2"/>
      <c r="CD325" s="7"/>
      <c r="CE325" s="2"/>
      <c r="DN325" s="7"/>
      <c r="DO325" s="2"/>
      <c r="EX325" s="7"/>
      <c r="EY325" s="2"/>
      <c r="GH325" s="7"/>
      <c r="GI325" s="2"/>
      <c r="HR325" s="7"/>
      <c r="HS325" s="2"/>
      <c r="JB325" s="7"/>
      <c r="JC325" s="2"/>
      <c r="KL325" s="7"/>
      <c r="KM325" s="2"/>
      <c r="LV325" s="7"/>
      <c r="LW325" s="2"/>
    </row>
    <row r="326" spans="2:335" x14ac:dyDescent="0.25">
      <c r="B326" s="58"/>
      <c r="I326" s="6"/>
      <c r="J326" s="7"/>
      <c r="K326" s="2"/>
      <c r="AT326" s="7"/>
      <c r="AU326" s="2"/>
      <c r="CD326" s="7"/>
      <c r="CE326" s="2"/>
      <c r="DN326" s="7"/>
      <c r="DO326" s="2"/>
      <c r="EX326" s="7"/>
      <c r="EY326" s="2"/>
      <c r="GH326" s="7"/>
      <c r="GI326" s="2"/>
      <c r="HR326" s="7"/>
      <c r="HS326" s="2"/>
      <c r="JB326" s="7"/>
      <c r="JC326" s="2"/>
      <c r="KL326" s="7"/>
      <c r="KM326" s="2"/>
      <c r="LV326" s="7"/>
      <c r="LW326" s="2"/>
    </row>
    <row r="327" spans="2:335" x14ac:dyDescent="0.25">
      <c r="B327" s="58"/>
      <c r="I327" s="6"/>
      <c r="J327" s="7"/>
      <c r="K327" s="2"/>
      <c r="AT327" s="7"/>
      <c r="AU327" s="2"/>
      <c r="CD327" s="7"/>
      <c r="CE327" s="2"/>
      <c r="DN327" s="7"/>
      <c r="DO327" s="2"/>
      <c r="EX327" s="7"/>
      <c r="EY327" s="2"/>
      <c r="GH327" s="7"/>
      <c r="GI327" s="2"/>
      <c r="HR327" s="7"/>
      <c r="HS327" s="2"/>
      <c r="JB327" s="7"/>
      <c r="JC327" s="2"/>
      <c r="KL327" s="7"/>
      <c r="KM327" s="2"/>
      <c r="LV327" s="7"/>
      <c r="LW327" s="2"/>
    </row>
    <row r="328" spans="2:335" x14ac:dyDescent="0.25">
      <c r="B328" s="58"/>
      <c r="I328" s="6"/>
      <c r="J328" s="7"/>
      <c r="K328" s="2"/>
      <c r="AT328" s="7"/>
      <c r="AU328" s="2"/>
      <c r="CD328" s="7"/>
      <c r="CE328" s="2"/>
      <c r="DN328" s="7"/>
      <c r="DO328" s="2"/>
      <c r="EX328" s="7"/>
      <c r="EY328" s="2"/>
      <c r="GH328" s="7"/>
      <c r="GI328" s="2"/>
      <c r="HR328" s="7"/>
      <c r="HS328" s="2"/>
      <c r="JB328" s="7"/>
      <c r="JC328" s="2"/>
      <c r="KL328" s="7"/>
      <c r="KM328" s="2"/>
      <c r="LV328" s="7"/>
      <c r="LW328" s="2"/>
    </row>
    <row r="329" spans="2:335" x14ac:dyDescent="0.25">
      <c r="B329" s="58"/>
      <c r="I329" s="6"/>
      <c r="J329" s="7"/>
      <c r="K329" s="2"/>
      <c r="AT329" s="7"/>
      <c r="AU329" s="2"/>
      <c r="CD329" s="7"/>
      <c r="CE329" s="2"/>
      <c r="DN329" s="7"/>
      <c r="DO329" s="2"/>
      <c r="EX329" s="7"/>
      <c r="EY329" s="2"/>
      <c r="GH329" s="7"/>
      <c r="GI329" s="2"/>
      <c r="HR329" s="7"/>
      <c r="HS329" s="2"/>
      <c r="JB329" s="7"/>
      <c r="JC329" s="2"/>
      <c r="KL329" s="7"/>
      <c r="KM329" s="2"/>
      <c r="LV329" s="7"/>
      <c r="LW329" s="2"/>
    </row>
    <row r="330" spans="2:335" x14ac:dyDescent="0.25">
      <c r="B330" s="58"/>
      <c r="I330" s="6"/>
      <c r="J330" s="7"/>
      <c r="K330" s="2"/>
      <c r="AT330" s="7"/>
      <c r="AU330" s="2"/>
      <c r="CD330" s="7"/>
      <c r="CE330" s="2"/>
      <c r="DN330" s="7"/>
      <c r="DO330" s="2"/>
      <c r="EX330" s="7"/>
      <c r="EY330" s="2"/>
      <c r="GH330" s="7"/>
      <c r="GI330" s="2"/>
      <c r="HR330" s="7"/>
      <c r="HS330" s="2"/>
      <c r="JB330" s="7"/>
      <c r="JC330" s="2"/>
      <c r="KL330" s="7"/>
      <c r="KM330" s="2"/>
      <c r="LV330" s="7"/>
      <c r="LW330" s="2"/>
    </row>
    <row r="331" spans="2:335" x14ac:dyDescent="0.25">
      <c r="B331" s="58"/>
      <c r="I331" s="6"/>
      <c r="J331" s="7"/>
      <c r="K331" s="2"/>
      <c r="AT331" s="7"/>
      <c r="AU331" s="2"/>
      <c r="CD331" s="7"/>
      <c r="CE331" s="2"/>
      <c r="DN331" s="7"/>
      <c r="DO331" s="2"/>
      <c r="EX331" s="7"/>
      <c r="EY331" s="2"/>
      <c r="GH331" s="7"/>
      <c r="GI331" s="2"/>
      <c r="HR331" s="7"/>
      <c r="HS331" s="2"/>
      <c r="JB331" s="7"/>
      <c r="JC331" s="2"/>
      <c r="KL331" s="7"/>
      <c r="KM331" s="2"/>
      <c r="LV331" s="7"/>
      <c r="LW331" s="2"/>
    </row>
    <row r="332" spans="2:335" x14ac:dyDescent="0.25">
      <c r="B332" s="58"/>
      <c r="I332" s="6"/>
      <c r="J332" s="7"/>
      <c r="K332" s="2"/>
      <c r="AT332" s="7"/>
      <c r="AU332" s="2"/>
      <c r="CD332" s="7"/>
      <c r="CE332" s="2"/>
      <c r="DN332" s="7"/>
      <c r="DO332" s="2"/>
      <c r="EX332" s="7"/>
      <c r="EY332" s="2"/>
      <c r="GH332" s="7"/>
      <c r="GI332" s="2"/>
      <c r="HR332" s="7"/>
      <c r="HS332" s="2"/>
      <c r="JB332" s="7"/>
      <c r="JC332" s="2"/>
      <c r="KL332" s="7"/>
      <c r="KM332" s="2"/>
      <c r="LV332" s="7"/>
      <c r="LW332" s="2"/>
    </row>
    <row r="333" spans="2:335" x14ac:dyDescent="0.25">
      <c r="B333" s="58"/>
      <c r="I333" s="6"/>
      <c r="J333" s="7"/>
      <c r="K333" s="2"/>
      <c r="AT333" s="7"/>
      <c r="AU333" s="2"/>
      <c r="CD333" s="7"/>
      <c r="CE333" s="2"/>
      <c r="DN333" s="7"/>
      <c r="DO333" s="2"/>
      <c r="EX333" s="7"/>
      <c r="EY333" s="2"/>
      <c r="GH333" s="7"/>
      <c r="GI333" s="2"/>
      <c r="HR333" s="7"/>
      <c r="HS333" s="2"/>
      <c r="JB333" s="7"/>
      <c r="JC333" s="2"/>
      <c r="KL333" s="7"/>
      <c r="KM333" s="2"/>
      <c r="LV333" s="7"/>
      <c r="LW333" s="2"/>
    </row>
    <row r="334" spans="2:335" x14ac:dyDescent="0.25">
      <c r="B334" s="58"/>
      <c r="I334" s="6"/>
      <c r="J334" s="7"/>
      <c r="K334" s="2"/>
      <c r="AT334" s="7"/>
      <c r="AU334" s="2"/>
      <c r="CD334" s="7"/>
      <c r="CE334" s="2"/>
      <c r="DN334" s="7"/>
      <c r="DO334" s="2"/>
      <c r="EX334" s="7"/>
      <c r="EY334" s="2"/>
      <c r="GH334" s="7"/>
      <c r="GI334" s="2"/>
      <c r="HR334" s="7"/>
      <c r="HS334" s="2"/>
      <c r="JB334" s="7"/>
      <c r="JC334" s="2"/>
      <c r="KL334" s="7"/>
      <c r="KM334" s="2"/>
      <c r="LV334" s="7"/>
      <c r="LW334" s="2"/>
    </row>
    <row r="335" spans="2:335" x14ac:dyDescent="0.25">
      <c r="B335" s="58"/>
      <c r="I335" s="6"/>
      <c r="J335" s="7"/>
      <c r="K335" s="2"/>
      <c r="AT335" s="7"/>
      <c r="AU335" s="2"/>
      <c r="CD335" s="7"/>
      <c r="CE335" s="2"/>
      <c r="DN335" s="7"/>
      <c r="DO335" s="2"/>
      <c r="EX335" s="7"/>
      <c r="EY335" s="2"/>
      <c r="GH335" s="7"/>
      <c r="GI335" s="2"/>
      <c r="HR335" s="7"/>
      <c r="HS335" s="2"/>
      <c r="JB335" s="7"/>
      <c r="JC335" s="2"/>
      <c r="KL335" s="7"/>
      <c r="KM335" s="2"/>
      <c r="LV335" s="7"/>
      <c r="LW335" s="2"/>
    </row>
    <row r="336" spans="2:335" x14ac:dyDescent="0.25">
      <c r="B336" s="58"/>
      <c r="I336" s="6"/>
      <c r="J336" s="7"/>
      <c r="K336" s="2"/>
      <c r="AT336" s="7"/>
      <c r="AU336" s="2"/>
      <c r="CD336" s="7"/>
      <c r="CE336" s="2"/>
      <c r="DN336" s="7"/>
      <c r="DO336" s="2"/>
      <c r="EX336" s="7"/>
      <c r="EY336" s="2"/>
      <c r="GH336" s="7"/>
      <c r="GI336" s="2"/>
      <c r="HR336" s="7"/>
      <c r="HS336" s="2"/>
      <c r="JB336" s="7"/>
      <c r="JC336" s="2"/>
      <c r="KL336" s="7"/>
      <c r="KM336" s="2"/>
      <c r="LV336" s="7"/>
      <c r="LW336" s="2"/>
    </row>
    <row r="337" spans="2:335" x14ac:dyDescent="0.25">
      <c r="B337" s="58"/>
      <c r="I337" s="6"/>
      <c r="J337" s="7"/>
      <c r="K337" s="2"/>
      <c r="AT337" s="7"/>
      <c r="AU337" s="2"/>
      <c r="CD337" s="7"/>
      <c r="CE337" s="2"/>
      <c r="DN337" s="7"/>
      <c r="DO337" s="2"/>
      <c r="EX337" s="7"/>
      <c r="EY337" s="2"/>
      <c r="GH337" s="7"/>
      <c r="GI337" s="2"/>
      <c r="HR337" s="7"/>
      <c r="HS337" s="2"/>
      <c r="JB337" s="7"/>
      <c r="JC337" s="2"/>
      <c r="KL337" s="7"/>
      <c r="KM337" s="2"/>
      <c r="LV337" s="7"/>
      <c r="LW337" s="2"/>
    </row>
  </sheetData>
  <mergeCells count="584">
    <mergeCell ref="D25:E25"/>
    <mergeCell ref="B25:C25"/>
    <mergeCell ref="F26:G27"/>
    <mergeCell ref="H26:H27"/>
    <mergeCell ref="B38:D38"/>
    <mergeCell ref="E38:G38"/>
    <mergeCell ref="B39:D39"/>
    <mergeCell ref="E39:G39"/>
    <mergeCell ref="B36:D36"/>
    <mergeCell ref="E36:G36"/>
    <mergeCell ref="F25:G25"/>
    <mergeCell ref="B41:D41"/>
    <mergeCell ref="E41:G41"/>
    <mergeCell ref="H33:I33"/>
    <mergeCell ref="H36:I36"/>
    <mergeCell ref="B33:D33"/>
    <mergeCell ref="E33:G33"/>
    <mergeCell ref="B34:D34"/>
    <mergeCell ref="E34:G34"/>
    <mergeCell ref="B35:D35"/>
    <mergeCell ref="E35:G35"/>
    <mergeCell ref="B37:D37"/>
    <mergeCell ref="E37:G37"/>
    <mergeCell ref="I37:I38"/>
    <mergeCell ref="H37:H38"/>
    <mergeCell ref="H40:I40"/>
    <mergeCell ref="B40:D40"/>
    <mergeCell ref="E40:G40"/>
    <mergeCell ref="G15:H16"/>
    <mergeCell ref="G12:H13"/>
    <mergeCell ref="AE2:AG2"/>
    <mergeCell ref="V3:X3"/>
    <mergeCell ref="Y3:AA3"/>
    <mergeCell ref="B26:E26"/>
    <mergeCell ref="B31:G31"/>
    <mergeCell ref="B32:D32"/>
    <mergeCell ref="E32:G32"/>
    <mergeCell ref="H31:I31"/>
    <mergeCell ref="B4:B5"/>
    <mergeCell ref="E4:F5"/>
    <mergeCell ref="H4:H5"/>
    <mergeCell ref="D6:D7"/>
    <mergeCell ref="E6:F7"/>
    <mergeCell ref="G6:H7"/>
    <mergeCell ref="B15:B16"/>
    <mergeCell ref="E15:F16"/>
    <mergeCell ref="B17:B18"/>
    <mergeCell ref="E17:F18"/>
    <mergeCell ref="G17:H18"/>
    <mergeCell ref="D9:D10"/>
    <mergeCell ref="E9:F10"/>
    <mergeCell ref="G9:H10"/>
    <mergeCell ref="D12:D13"/>
    <mergeCell ref="E12:F13"/>
    <mergeCell ref="B27:E27"/>
    <mergeCell ref="AT1:AV1"/>
    <mergeCell ref="B2:D3"/>
    <mergeCell ref="E2:F3"/>
    <mergeCell ref="H2:H3"/>
    <mergeCell ref="J2:L2"/>
    <mergeCell ref="M2:O2"/>
    <mergeCell ref="P2:R2"/>
    <mergeCell ref="S2:U2"/>
    <mergeCell ref="V2:X2"/>
    <mergeCell ref="Y2:AA2"/>
    <mergeCell ref="AB3:AD3"/>
    <mergeCell ref="AE3:AG3"/>
    <mergeCell ref="AH3:AJ3"/>
    <mergeCell ref="AK3:AM3"/>
    <mergeCell ref="AN3:AP3"/>
    <mergeCell ref="AQ3:AS3"/>
    <mergeCell ref="J3:L3"/>
    <mergeCell ref="M3:O3"/>
    <mergeCell ref="P3:R3"/>
    <mergeCell ref="S3:U3"/>
    <mergeCell ref="AB2:AD2"/>
    <mergeCell ref="AT3:AV3"/>
    <mergeCell ref="AW2:AY2"/>
    <mergeCell ref="AZ2:BB2"/>
    <mergeCell ref="BC2:BE2"/>
    <mergeCell ref="BF2:BH2"/>
    <mergeCell ref="AW3:AY3"/>
    <mergeCell ref="AZ3:BB3"/>
    <mergeCell ref="BC3:BE3"/>
    <mergeCell ref="BF3:BH3"/>
    <mergeCell ref="BI2:BK2"/>
    <mergeCell ref="AH2:AJ2"/>
    <mergeCell ref="AK2:AM2"/>
    <mergeCell ref="AN2:AP2"/>
    <mergeCell ref="AQ2:AS2"/>
    <mergeCell ref="CD2:CF2"/>
    <mergeCell ref="CG2:CI2"/>
    <mergeCell ref="CJ2:CL2"/>
    <mergeCell ref="CM2:CO2"/>
    <mergeCell ref="AT2:AV2"/>
    <mergeCell ref="CP2:CR2"/>
    <mergeCell ref="CS2:CU2"/>
    <mergeCell ref="BL2:BN2"/>
    <mergeCell ref="BO2:BQ2"/>
    <mergeCell ref="BR2:BT2"/>
    <mergeCell ref="BU2:BW2"/>
    <mergeCell ref="BX2:BZ2"/>
    <mergeCell ref="CA2:CC2"/>
    <mergeCell ref="DN2:DP2"/>
    <mergeCell ref="DQ2:DS2"/>
    <mergeCell ref="DT2:DV2"/>
    <mergeCell ref="DW2:DY2"/>
    <mergeCell ref="DZ2:EB2"/>
    <mergeCell ref="EC2:EE2"/>
    <mergeCell ref="CV2:CX2"/>
    <mergeCell ref="CY2:DA2"/>
    <mergeCell ref="DB2:DD2"/>
    <mergeCell ref="DE2:DG2"/>
    <mergeCell ref="DH2:DJ2"/>
    <mergeCell ref="DK2:DM2"/>
    <mergeCell ref="EX2:EZ2"/>
    <mergeCell ref="FA2:FC2"/>
    <mergeCell ref="FD2:FF2"/>
    <mergeCell ref="FG2:FI2"/>
    <mergeCell ref="FJ2:FL2"/>
    <mergeCell ref="FM2:FO2"/>
    <mergeCell ref="EF2:EH2"/>
    <mergeCell ref="EI2:EK2"/>
    <mergeCell ref="EL2:EN2"/>
    <mergeCell ref="EO2:EQ2"/>
    <mergeCell ref="ER2:ET2"/>
    <mergeCell ref="EU2:EW2"/>
    <mergeCell ref="GH2:GJ2"/>
    <mergeCell ref="GK2:GM2"/>
    <mergeCell ref="GN2:GP2"/>
    <mergeCell ref="GQ2:GS2"/>
    <mergeCell ref="GT2:GV2"/>
    <mergeCell ref="GW2:GY2"/>
    <mergeCell ref="FP2:FR2"/>
    <mergeCell ref="FS2:FU2"/>
    <mergeCell ref="FV2:FX2"/>
    <mergeCell ref="FY2:GA2"/>
    <mergeCell ref="GB2:GD2"/>
    <mergeCell ref="GE2:GG2"/>
    <mergeCell ref="HR2:HT2"/>
    <mergeCell ref="HU2:HW2"/>
    <mergeCell ref="HX2:HZ2"/>
    <mergeCell ref="IA2:IC2"/>
    <mergeCell ref="ID2:IF2"/>
    <mergeCell ref="IG2:II2"/>
    <mergeCell ref="GZ2:HB2"/>
    <mergeCell ref="HC2:HE2"/>
    <mergeCell ref="HF2:HH2"/>
    <mergeCell ref="HI2:HK2"/>
    <mergeCell ref="HL2:HN2"/>
    <mergeCell ref="HO2:HQ2"/>
    <mergeCell ref="JB2:JD2"/>
    <mergeCell ref="JE2:JG2"/>
    <mergeCell ref="JH2:JJ2"/>
    <mergeCell ref="JK2:JM2"/>
    <mergeCell ref="JN2:JP2"/>
    <mergeCell ref="JQ2:JS2"/>
    <mergeCell ref="IJ2:IL2"/>
    <mergeCell ref="IM2:IO2"/>
    <mergeCell ref="IP2:IR2"/>
    <mergeCell ref="IS2:IU2"/>
    <mergeCell ref="IV2:IX2"/>
    <mergeCell ref="IY2:JA2"/>
    <mergeCell ref="KL2:KN2"/>
    <mergeCell ref="KO2:KQ2"/>
    <mergeCell ref="KR2:KT2"/>
    <mergeCell ref="KU2:KW2"/>
    <mergeCell ref="KX2:KZ2"/>
    <mergeCell ref="LA2:LC2"/>
    <mergeCell ref="JT2:JV2"/>
    <mergeCell ref="JW2:JY2"/>
    <mergeCell ref="JZ2:KB2"/>
    <mergeCell ref="KC2:KE2"/>
    <mergeCell ref="KF2:KH2"/>
    <mergeCell ref="KI2:KK2"/>
    <mergeCell ref="LV2:LX2"/>
    <mergeCell ref="LY2:MA2"/>
    <mergeCell ref="MB2:MD2"/>
    <mergeCell ref="ME2:MG2"/>
    <mergeCell ref="MH2:MJ2"/>
    <mergeCell ref="MK2:MM2"/>
    <mergeCell ref="LD2:LF2"/>
    <mergeCell ref="LG2:LI2"/>
    <mergeCell ref="LJ2:LL2"/>
    <mergeCell ref="LM2:LO2"/>
    <mergeCell ref="LP2:LR2"/>
    <mergeCell ref="LS2:LU2"/>
    <mergeCell ref="NF2:NH2"/>
    <mergeCell ref="NI2:NK2"/>
    <mergeCell ref="NL2:NN2"/>
    <mergeCell ref="NO2:NQ2"/>
    <mergeCell ref="NR2:NT2"/>
    <mergeCell ref="NU2:NW2"/>
    <mergeCell ref="MN2:MP2"/>
    <mergeCell ref="MQ2:MS2"/>
    <mergeCell ref="MT2:MV2"/>
    <mergeCell ref="MW2:MY2"/>
    <mergeCell ref="MZ2:NB2"/>
    <mergeCell ref="NC2:NE2"/>
    <mergeCell ref="OP2:OR2"/>
    <mergeCell ref="OS2:OU2"/>
    <mergeCell ref="OV2:OX2"/>
    <mergeCell ref="OY2:PA2"/>
    <mergeCell ref="PB2:PD2"/>
    <mergeCell ref="PE2:PG2"/>
    <mergeCell ref="NX2:NZ2"/>
    <mergeCell ref="OA2:OC2"/>
    <mergeCell ref="OD2:OF2"/>
    <mergeCell ref="OG2:OI2"/>
    <mergeCell ref="OJ2:OL2"/>
    <mergeCell ref="OM2:OO2"/>
    <mergeCell ref="PZ2:QB2"/>
    <mergeCell ref="QC2:QE2"/>
    <mergeCell ref="QF2:QH2"/>
    <mergeCell ref="QI2:QK2"/>
    <mergeCell ref="QL2:QN2"/>
    <mergeCell ref="QO2:QQ2"/>
    <mergeCell ref="PH2:PJ2"/>
    <mergeCell ref="PK2:PM2"/>
    <mergeCell ref="PN2:PP2"/>
    <mergeCell ref="PQ2:PS2"/>
    <mergeCell ref="PT2:PV2"/>
    <mergeCell ref="PW2:PY2"/>
    <mergeCell ref="RJ2:RL2"/>
    <mergeCell ref="RM2:RO2"/>
    <mergeCell ref="RP2:RR2"/>
    <mergeCell ref="RS2:RU2"/>
    <mergeCell ref="RV2:RX2"/>
    <mergeCell ref="RY2:SA2"/>
    <mergeCell ref="QR2:QT2"/>
    <mergeCell ref="QU2:QW2"/>
    <mergeCell ref="QX2:QZ2"/>
    <mergeCell ref="RA2:RC2"/>
    <mergeCell ref="RD2:RF2"/>
    <mergeCell ref="RG2:RI2"/>
    <mergeCell ref="ST2:SV2"/>
    <mergeCell ref="SW2:SY2"/>
    <mergeCell ref="SZ2:TB2"/>
    <mergeCell ref="TC2:TE2"/>
    <mergeCell ref="TF2:TH2"/>
    <mergeCell ref="TI2:TK2"/>
    <mergeCell ref="SB2:SD2"/>
    <mergeCell ref="SE2:SG2"/>
    <mergeCell ref="SH2:SJ2"/>
    <mergeCell ref="SK2:SM2"/>
    <mergeCell ref="SN2:SP2"/>
    <mergeCell ref="SQ2:SS2"/>
    <mergeCell ref="UD2:UF2"/>
    <mergeCell ref="UG2:UI2"/>
    <mergeCell ref="UJ2:UL2"/>
    <mergeCell ref="UM2:UO2"/>
    <mergeCell ref="UP2:UR2"/>
    <mergeCell ref="US2:UU2"/>
    <mergeCell ref="TL2:TN2"/>
    <mergeCell ref="TO2:TQ2"/>
    <mergeCell ref="TR2:TT2"/>
    <mergeCell ref="TU2:TW2"/>
    <mergeCell ref="TX2:TZ2"/>
    <mergeCell ref="UA2:UC2"/>
    <mergeCell ref="VN2:VP2"/>
    <mergeCell ref="VQ2:VS2"/>
    <mergeCell ref="VT2:VV2"/>
    <mergeCell ref="VW2:VY2"/>
    <mergeCell ref="VZ2:WB2"/>
    <mergeCell ref="WC2:WE2"/>
    <mergeCell ref="UV2:UX2"/>
    <mergeCell ref="UY2:VA2"/>
    <mergeCell ref="VB2:VD2"/>
    <mergeCell ref="VE2:VG2"/>
    <mergeCell ref="VH2:VJ2"/>
    <mergeCell ref="VK2:VM2"/>
    <mergeCell ref="WX2:WZ2"/>
    <mergeCell ref="XA2:XC2"/>
    <mergeCell ref="XD2:XF2"/>
    <mergeCell ref="XG2:XI2"/>
    <mergeCell ref="XJ2:XL2"/>
    <mergeCell ref="XM2:XO2"/>
    <mergeCell ref="WF2:WH2"/>
    <mergeCell ref="WI2:WK2"/>
    <mergeCell ref="WL2:WN2"/>
    <mergeCell ref="WO2:WQ2"/>
    <mergeCell ref="WR2:WT2"/>
    <mergeCell ref="WU2:WW2"/>
    <mergeCell ref="YH2:YJ2"/>
    <mergeCell ref="YK2:YM2"/>
    <mergeCell ref="YN2:YP2"/>
    <mergeCell ref="YQ2:YS2"/>
    <mergeCell ref="YT2:YV2"/>
    <mergeCell ref="YW2:YY2"/>
    <mergeCell ref="XP2:XR2"/>
    <mergeCell ref="XS2:XU2"/>
    <mergeCell ref="XV2:XX2"/>
    <mergeCell ref="XY2:YA2"/>
    <mergeCell ref="YB2:YD2"/>
    <mergeCell ref="YE2:YG2"/>
    <mergeCell ref="ACC2:ACE2"/>
    <mergeCell ref="ACF2:ACH2"/>
    <mergeCell ref="ACI2:ACK2"/>
    <mergeCell ref="ABB2:ABD2"/>
    <mergeCell ref="ABE2:ABG2"/>
    <mergeCell ref="ABH2:ABJ2"/>
    <mergeCell ref="ABK2:ABM2"/>
    <mergeCell ref="ABN2:ABP2"/>
    <mergeCell ref="ABQ2:ABS2"/>
    <mergeCell ref="ABT2:ABV2"/>
    <mergeCell ref="ABW2:ABY2"/>
    <mergeCell ref="ABZ2:ACB2"/>
    <mergeCell ref="ZR2:ZT2"/>
    <mergeCell ref="ZU2:ZW2"/>
    <mergeCell ref="ZX2:ZZ2"/>
    <mergeCell ref="AAA2:AAC2"/>
    <mergeCell ref="AAD2:AAF2"/>
    <mergeCell ref="AAG2:AAI2"/>
    <mergeCell ref="YZ2:ZB2"/>
    <mergeCell ref="ZC2:ZE2"/>
    <mergeCell ref="ZF2:ZH2"/>
    <mergeCell ref="ZI2:ZK2"/>
    <mergeCell ref="ZL2:ZN2"/>
    <mergeCell ref="ZO2:ZQ2"/>
    <mergeCell ref="AAJ2:AAL2"/>
    <mergeCell ref="AAM2:AAO2"/>
    <mergeCell ref="AAP2:AAR2"/>
    <mergeCell ref="AAS2:AAU2"/>
    <mergeCell ref="AAV2:AAX2"/>
    <mergeCell ref="AAY2:ABA2"/>
    <mergeCell ref="BL3:BN3"/>
    <mergeCell ref="BO3:BQ3"/>
    <mergeCell ref="BR3:BT3"/>
    <mergeCell ref="BU3:BW3"/>
    <mergeCell ref="BX3:BZ3"/>
    <mergeCell ref="CA3:CC3"/>
    <mergeCell ref="DH3:DJ3"/>
    <mergeCell ref="DK3:DM3"/>
    <mergeCell ref="EF3:EH3"/>
    <mergeCell ref="EI3:EK3"/>
    <mergeCell ref="EL3:EN3"/>
    <mergeCell ref="EO3:EQ3"/>
    <mergeCell ref="ER3:ET3"/>
    <mergeCell ref="EU3:EW3"/>
    <mergeCell ref="DN3:DP3"/>
    <mergeCell ref="DQ3:DS3"/>
    <mergeCell ref="DT3:DV3"/>
    <mergeCell ref="DW3:DY3"/>
    <mergeCell ref="BI3:BK3"/>
    <mergeCell ref="CV3:CX3"/>
    <mergeCell ref="CY3:DA3"/>
    <mergeCell ref="DB3:DD3"/>
    <mergeCell ref="DE3:DG3"/>
    <mergeCell ref="CD3:CF3"/>
    <mergeCell ref="CG3:CI3"/>
    <mergeCell ref="CJ3:CL3"/>
    <mergeCell ref="CM3:CO3"/>
    <mergeCell ref="CP3:CR3"/>
    <mergeCell ref="CS3:CU3"/>
    <mergeCell ref="GH3:GJ3"/>
    <mergeCell ref="GK3:GM3"/>
    <mergeCell ref="GN3:GP3"/>
    <mergeCell ref="GQ3:GS3"/>
    <mergeCell ref="GT3:GV3"/>
    <mergeCell ref="GW3:GY3"/>
    <mergeCell ref="DZ3:EB3"/>
    <mergeCell ref="EC3:EE3"/>
    <mergeCell ref="FP3:FR3"/>
    <mergeCell ref="FS3:FU3"/>
    <mergeCell ref="FV3:FX3"/>
    <mergeCell ref="FY3:GA3"/>
    <mergeCell ref="GB3:GD3"/>
    <mergeCell ref="GE3:GG3"/>
    <mergeCell ref="EX3:EZ3"/>
    <mergeCell ref="FA3:FC3"/>
    <mergeCell ref="FD3:FF3"/>
    <mergeCell ref="FG3:FI3"/>
    <mergeCell ref="FJ3:FL3"/>
    <mergeCell ref="FM3:FO3"/>
    <mergeCell ref="HR3:HT3"/>
    <mergeCell ref="HU3:HW3"/>
    <mergeCell ref="HX3:HZ3"/>
    <mergeCell ref="IA3:IC3"/>
    <mergeCell ref="ID3:IF3"/>
    <mergeCell ref="IG3:II3"/>
    <mergeCell ref="GZ3:HB3"/>
    <mergeCell ref="HC3:HE3"/>
    <mergeCell ref="HF3:HH3"/>
    <mergeCell ref="HI3:HK3"/>
    <mergeCell ref="HL3:HN3"/>
    <mergeCell ref="HO3:HQ3"/>
    <mergeCell ref="JB3:JD3"/>
    <mergeCell ref="JE3:JG3"/>
    <mergeCell ref="JH3:JJ3"/>
    <mergeCell ref="JK3:JM3"/>
    <mergeCell ref="JN3:JP3"/>
    <mergeCell ref="JQ3:JS3"/>
    <mergeCell ref="IJ3:IL3"/>
    <mergeCell ref="IM3:IO3"/>
    <mergeCell ref="IP3:IR3"/>
    <mergeCell ref="IS3:IU3"/>
    <mergeCell ref="IV3:IX3"/>
    <mergeCell ref="IY3:JA3"/>
    <mergeCell ref="KL3:KN3"/>
    <mergeCell ref="KO3:KQ3"/>
    <mergeCell ref="KR3:KT3"/>
    <mergeCell ref="KU3:KW3"/>
    <mergeCell ref="KX3:KZ3"/>
    <mergeCell ref="LA3:LC3"/>
    <mergeCell ref="JT3:JV3"/>
    <mergeCell ref="JW3:JY3"/>
    <mergeCell ref="JZ3:KB3"/>
    <mergeCell ref="KC3:KE3"/>
    <mergeCell ref="KF3:KH3"/>
    <mergeCell ref="KI3:KK3"/>
    <mergeCell ref="LV3:LX3"/>
    <mergeCell ref="LY3:MA3"/>
    <mergeCell ref="MB3:MD3"/>
    <mergeCell ref="ME3:MG3"/>
    <mergeCell ref="MH3:MJ3"/>
    <mergeCell ref="MK3:MM3"/>
    <mergeCell ref="LD3:LF3"/>
    <mergeCell ref="LG3:LI3"/>
    <mergeCell ref="LJ3:LL3"/>
    <mergeCell ref="LM3:LO3"/>
    <mergeCell ref="LP3:LR3"/>
    <mergeCell ref="LS3:LU3"/>
    <mergeCell ref="NF3:NH3"/>
    <mergeCell ref="NI3:NK3"/>
    <mergeCell ref="NL3:NN3"/>
    <mergeCell ref="NO3:NQ3"/>
    <mergeCell ref="NR3:NT3"/>
    <mergeCell ref="NU3:NW3"/>
    <mergeCell ref="MN3:MP3"/>
    <mergeCell ref="MQ3:MS3"/>
    <mergeCell ref="MT3:MV3"/>
    <mergeCell ref="MW3:MY3"/>
    <mergeCell ref="MZ3:NB3"/>
    <mergeCell ref="NC3:NE3"/>
    <mergeCell ref="OP3:OR3"/>
    <mergeCell ref="OS3:OU3"/>
    <mergeCell ref="OV3:OX3"/>
    <mergeCell ref="OY3:PA3"/>
    <mergeCell ref="PB3:PD3"/>
    <mergeCell ref="PE3:PG3"/>
    <mergeCell ref="NX3:NZ3"/>
    <mergeCell ref="OA3:OC3"/>
    <mergeCell ref="OD3:OF3"/>
    <mergeCell ref="OG3:OI3"/>
    <mergeCell ref="OJ3:OL3"/>
    <mergeCell ref="OM3:OO3"/>
    <mergeCell ref="PZ3:QB3"/>
    <mergeCell ref="QC3:QE3"/>
    <mergeCell ref="QF3:QH3"/>
    <mergeCell ref="QI3:QK3"/>
    <mergeCell ref="QL3:QN3"/>
    <mergeCell ref="QO3:QQ3"/>
    <mergeCell ref="PH3:PJ3"/>
    <mergeCell ref="PK3:PM3"/>
    <mergeCell ref="PN3:PP3"/>
    <mergeCell ref="PQ3:PS3"/>
    <mergeCell ref="PT3:PV3"/>
    <mergeCell ref="PW3:PY3"/>
    <mergeCell ref="RJ3:RL3"/>
    <mergeCell ref="RM3:RO3"/>
    <mergeCell ref="RP3:RR3"/>
    <mergeCell ref="RS3:RU3"/>
    <mergeCell ref="RV3:RX3"/>
    <mergeCell ref="RY3:SA3"/>
    <mergeCell ref="QR3:QT3"/>
    <mergeCell ref="QU3:QW3"/>
    <mergeCell ref="QX3:QZ3"/>
    <mergeCell ref="RA3:RC3"/>
    <mergeCell ref="RD3:RF3"/>
    <mergeCell ref="RG3:RI3"/>
    <mergeCell ref="ST3:SV3"/>
    <mergeCell ref="SW3:SY3"/>
    <mergeCell ref="SZ3:TB3"/>
    <mergeCell ref="TC3:TE3"/>
    <mergeCell ref="TF3:TH3"/>
    <mergeCell ref="TI3:TK3"/>
    <mergeCell ref="SB3:SD3"/>
    <mergeCell ref="SE3:SG3"/>
    <mergeCell ref="SH3:SJ3"/>
    <mergeCell ref="SK3:SM3"/>
    <mergeCell ref="SN3:SP3"/>
    <mergeCell ref="SQ3:SS3"/>
    <mergeCell ref="UJ3:UL3"/>
    <mergeCell ref="UM3:UO3"/>
    <mergeCell ref="UP3:UR3"/>
    <mergeCell ref="US3:UU3"/>
    <mergeCell ref="TL3:TN3"/>
    <mergeCell ref="TO3:TQ3"/>
    <mergeCell ref="TR3:TT3"/>
    <mergeCell ref="TU3:TW3"/>
    <mergeCell ref="TX3:TZ3"/>
    <mergeCell ref="UA3:UC3"/>
    <mergeCell ref="UD3:UF3"/>
    <mergeCell ref="UG3:UI3"/>
    <mergeCell ref="ACC3:ACE3"/>
    <mergeCell ref="ACF3:ACH3"/>
    <mergeCell ref="AAV3:AAX3"/>
    <mergeCell ref="AAJ3:AAL3"/>
    <mergeCell ref="AAM3:AAO3"/>
    <mergeCell ref="AAP3:AAR3"/>
    <mergeCell ref="AAS3:AAU3"/>
    <mergeCell ref="ACI3:ACK3"/>
    <mergeCell ref="ABB3:ABD3"/>
    <mergeCell ref="ABE3:ABG3"/>
    <mergeCell ref="ABH3:ABJ3"/>
    <mergeCell ref="ABK3:ABM3"/>
    <mergeCell ref="ABN3:ABP3"/>
    <mergeCell ref="ABQ3:ABS3"/>
    <mergeCell ref="ABT3:ABV3"/>
    <mergeCell ref="ABW3:ABY3"/>
    <mergeCell ref="ABZ3:ACB3"/>
    <mergeCell ref="YZ3:ZB3"/>
    <mergeCell ref="ZC3:ZE3"/>
    <mergeCell ref="ZF3:ZH3"/>
    <mergeCell ref="AAY3:ABA3"/>
    <mergeCell ref="ZR3:ZT3"/>
    <mergeCell ref="ZU3:ZW3"/>
    <mergeCell ref="ZX3:ZZ3"/>
    <mergeCell ref="AAA3:AAC3"/>
    <mergeCell ref="AAD3:AAF3"/>
    <mergeCell ref="AAG3:AAI3"/>
    <mergeCell ref="ZI3:ZK3"/>
    <mergeCell ref="ZL3:ZN3"/>
    <mergeCell ref="ZO3:ZQ3"/>
    <mergeCell ref="YQ3:YS3"/>
    <mergeCell ref="YT3:YV3"/>
    <mergeCell ref="YW3:YY3"/>
    <mergeCell ref="WO3:WQ3"/>
    <mergeCell ref="WR3:WT3"/>
    <mergeCell ref="WU3:WW3"/>
    <mergeCell ref="VN3:VP3"/>
    <mergeCell ref="VQ3:VS3"/>
    <mergeCell ref="VT3:VV3"/>
    <mergeCell ref="VW3:VY3"/>
    <mergeCell ref="VZ3:WB3"/>
    <mergeCell ref="WC3:WE3"/>
    <mergeCell ref="WF3:WH3"/>
    <mergeCell ref="WI3:WK3"/>
    <mergeCell ref="WL3:WN3"/>
    <mergeCell ref="YH3:YJ3"/>
    <mergeCell ref="YK3:YM3"/>
    <mergeCell ref="YN3:YP3"/>
    <mergeCell ref="XP3:XR3"/>
    <mergeCell ref="XS3:XU3"/>
    <mergeCell ref="XV3:XX3"/>
    <mergeCell ref="XY3:YA3"/>
    <mergeCell ref="YB3:YD3"/>
    <mergeCell ref="YE3:YG3"/>
    <mergeCell ref="C62:G62"/>
    <mergeCell ref="B45:D45"/>
    <mergeCell ref="E45:G45"/>
    <mergeCell ref="B42:D42"/>
    <mergeCell ref="E42:G42"/>
    <mergeCell ref="B43:D43"/>
    <mergeCell ref="E43:G43"/>
    <mergeCell ref="B44:D44"/>
    <mergeCell ref="E44:G44"/>
    <mergeCell ref="C50:H50"/>
    <mergeCell ref="C52:G52"/>
    <mergeCell ref="C53:G53"/>
    <mergeCell ref="C54:G54"/>
    <mergeCell ref="C55:G55"/>
    <mergeCell ref="C56:G56"/>
    <mergeCell ref="C57:G57"/>
    <mergeCell ref="C58:G58"/>
    <mergeCell ref="C59:G59"/>
    <mergeCell ref="C51:G51"/>
    <mergeCell ref="B48:F48"/>
    <mergeCell ref="G48:H48"/>
    <mergeCell ref="H41:H43"/>
    <mergeCell ref="C60:G60"/>
    <mergeCell ref="C61:G61"/>
    <mergeCell ref="WX3:WZ3"/>
    <mergeCell ref="XA3:XC3"/>
    <mergeCell ref="XD3:XF3"/>
    <mergeCell ref="XG3:XI3"/>
    <mergeCell ref="XJ3:XL3"/>
    <mergeCell ref="XM3:XO3"/>
    <mergeCell ref="UV3:UX3"/>
    <mergeCell ref="UY3:VA3"/>
    <mergeCell ref="VB3:VD3"/>
    <mergeCell ref="VE3:VG3"/>
    <mergeCell ref="VH3:VJ3"/>
    <mergeCell ref="VK3:VM3"/>
  </mergeCells>
  <conditionalFormatting sqref="J4:ACK34">
    <cfRule type="expression" dxfId="50" priority="26">
      <formula>J4="M"</formula>
    </cfRule>
    <cfRule type="expression" dxfId="49" priority="27">
      <formula>J4="AM"</formula>
    </cfRule>
  </conditionalFormatting>
  <conditionalFormatting sqref="J4:ACK34">
    <cfRule type="expression" dxfId="48" priority="28">
      <formula>COUNTIF(#REF!,J4)=1</formula>
    </cfRule>
    <cfRule type="expression" dxfId="47" priority="29">
      <formula>J4=0</formula>
    </cfRule>
    <cfRule type="expression" dxfId="46" priority="30">
      <formula>J4="IDR"</formula>
    </cfRule>
    <cfRule type="expression" dxfId="45" priority="31">
      <formula>J4="RTO"</formula>
    </cfRule>
    <cfRule type="expression" dxfId="44" priority="32">
      <formula>J4="C2.1"</formula>
    </cfRule>
    <cfRule type="expression" dxfId="43" priority="33">
      <formula>J4="FLO"</formula>
    </cfRule>
    <cfRule type="expression" dxfId="42" priority="34">
      <formula>J4="CAO"</formula>
    </cfRule>
    <cfRule type="expression" dxfId="41" priority="35">
      <formula>J4="FRO"</formula>
    </cfRule>
    <cfRule type="expression" dxfId="40" priority="36">
      <formula>J4="CPY"</formula>
    </cfRule>
    <cfRule type="expression" dxfId="39" priority="37">
      <formula>J4="CPO"</formula>
    </cfRule>
    <cfRule type="expression" dxfId="38" priority="38">
      <formula>J4="CT2"</formula>
    </cfRule>
    <cfRule type="expression" dxfId="37" priority="39">
      <formula>J4="3QT"</formula>
    </cfRule>
    <cfRule type="expression" dxfId="36" priority="40">
      <formula>J4="CEFC"</formula>
    </cfRule>
    <cfRule type="expression" dxfId="35" priority="41">
      <formula>J4="TB6"</formula>
    </cfRule>
    <cfRule type="expression" dxfId="34" priority="42">
      <formula>J4="CAFC"</formula>
    </cfRule>
    <cfRule type="expression" dxfId="33" priority="43">
      <formula>J4="Cong"</formula>
    </cfRule>
    <cfRule type="expression" dxfId="32" priority="44">
      <formula xml:space="preserve"> AND(OR(WEEKDAY(J4)=1,WEEKDAY(J4)=7),J4&lt;&gt;"",J4&lt;&gt;0)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7172" r:id="rId4" name="CommandButton7">
          <controlPr defaultSize="0" autoLine="0" r:id="rId5">
            <anchor moveWithCells="1">
              <from>
                <xdr:col>1</xdr:col>
                <xdr:colOff>0</xdr:colOff>
                <xdr:row>20</xdr:row>
                <xdr:rowOff>38100</xdr:rowOff>
              </from>
              <to>
                <xdr:col>8</xdr:col>
                <xdr:colOff>152400</xdr:colOff>
                <xdr:row>21</xdr:row>
                <xdr:rowOff>142875</xdr:rowOff>
              </to>
            </anchor>
          </controlPr>
        </control>
      </mc:Choice>
      <mc:Fallback>
        <control shapeId="7172" r:id="rId4" name="CommandButton7"/>
      </mc:Fallback>
    </mc:AlternateContent>
    <mc:AlternateContent xmlns:mc="http://schemas.openxmlformats.org/markup-compatibility/2006">
      <mc:Choice Requires="x14">
        <control shapeId="7169" r:id="rId6" name="Spinner 1">
          <controlPr defaultSize="0" autoPict="0">
            <anchor moveWithCells="1" sizeWithCells="1">
              <from>
                <xdr:col>7</xdr:col>
                <xdr:colOff>19050</xdr:colOff>
                <xdr:row>25</xdr:row>
                <xdr:rowOff>28575</xdr:rowOff>
              </from>
              <to>
                <xdr:col>7</xdr:col>
                <xdr:colOff>228600</xdr:colOff>
                <xdr:row>26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0" r:id="rId7" name="Spinner 2">
          <controlPr defaultSize="0" autoPict="0">
            <anchor moveWithCells="1" sizeWithCells="1">
              <from>
                <xdr:col>5</xdr:col>
                <xdr:colOff>0</xdr:colOff>
                <xdr:row>25</xdr:row>
                <xdr:rowOff>38100</xdr:rowOff>
              </from>
              <to>
                <xdr:col>5</xdr:col>
                <xdr:colOff>219075</xdr:colOff>
                <xdr:row>26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7"/>
  <dimension ref="A1:AFE339"/>
  <sheetViews>
    <sheetView showGridLines="0" zoomScale="80" zoomScaleNormal="80" workbookViewId="0">
      <pane xSplit="9" topLeftCell="J1" activePane="topRight" state="frozen"/>
      <selection pane="topRight" activeCell="J1" sqref="J1"/>
    </sheetView>
  </sheetViews>
  <sheetFormatPr baseColWidth="10" defaultColWidth="11.42578125" defaultRowHeight="15" x14ac:dyDescent="0.25"/>
  <cols>
    <col min="1" max="1" width="4.140625" style="2" customWidth="1"/>
    <col min="2" max="2" width="10.85546875" style="2" customWidth="1"/>
    <col min="3" max="3" width="8.28515625" style="2" customWidth="1"/>
    <col min="4" max="4" width="2.85546875" style="2" customWidth="1"/>
    <col min="5" max="5" width="5.140625" style="2" customWidth="1"/>
    <col min="6" max="6" width="4.140625" style="2" customWidth="1"/>
    <col min="7" max="7" width="5.140625" style="2" customWidth="1"/>
    <col min="8" max="8" width="14.140625" style="2" customWidth="1"/>
    <col min="9" max="9" width="3" style="2" customWidth="1"/>
    <col min="10" max="10" width="7.28515625" style="6" customWidth="1"/>
    <col min="11" max="11" width="2.28515625" style="7" customWidth="1"/>
    <col min="12" max="12" width="4.5703125" style="2" customWidth="1"/>
    <col min="13" max="13" width="7.28515625" style="2" customWidth="1"/>
    <col min="14" max="14" width="2.28515625" style="2" customWidth="1"/>
    <col min="15" max="15" width="4.5703125" style="2" customWidth="1"/>
    <col min="16" max="16" width="7.28515625" style="2" customWidth="1"/>
    <col min="17" max="17" width="2.28515625" style="2" customWidth="1"/>
    <col min="18" max="18" width="4.5703125" style="2" customWidth="1"/>
    <col min="19" max="19" width="7.28515625" style="2" customWidth="1"/>
    <col min="20" max="20" width="2.28515625" style="2" customWidth="1"/>
    <col min="21" max="21" width="4.5703125" style="2" customWidth="1"/>
    <col min="22" max="22" width="7.28515625" style="2" customWidth="1"/>
    <col min="23" max="23" width="2.28515625" style="2" customWidth="1"/>
    <col min="24" max="24" width="4.5703125" style="2" customWidth="1"/>
    <col min="25" max="25" width="7.28515625" style="2" customWidth="1"/>
    <col min="26" max="26" width="2.28515625" style="2" customWidth="1"/>
    <col min="27" max="27" width="4.5703125" style="2" customWidth="1"/>
    <col min="28" max="28" width="7.28515625" style="2" customWidth="1"/>
    <col min="29" max="29" width="2.28515625" style="2" customWidth="1"/>
    <col min="30" max="30" width="4.5703125" style="2" customWidth="1"/>
    <col min="31" max="31" width="7.28515625" style="2" customWidth="1"/>
    <col min="32" max="32" width="2.28515625" style="2" customWidth="1"/>
    <col min="33" max="33" width="4.5703125" style="2" customWidth="1"/>
    <col min="34" max="34" width="7.28515625" style="2" customWidth="1"/>
    <col min="35" max="35" width="2.28515625" style="2" customWidth="1"/>
    <col min="36" max="36" width="4.5703125" style="2" customWidth="1"/>
    <col min="37" max="37" width="7.28515625" style="2" customWidth="1"/>
    <col min="38" max="38" width="2.28515625" style="2" customWidth="1"/>
    <col min="39" max="39" width="4.5703125" style="2" customWidth="1"/>
    <col min="40" max="40" width="7.28515625" style="2" customWidth="1"/>
    <col min="41" max="41" width="2.28515625" style="2" customWidth="1"/>
    <col min="42" max="42" width="4.5703125" style="2" customWidth="1"/>
    <col min="43" max="43" width="7.28515625" style="2" customWidth="1"/>
    <col min="44" max="44" width="2.28515625" style="2" customWidth="1"/>
    <col min="45" max="45" width="4.5703125" style="2" customWidth="1"/>
    <col min="46" max="46" width="7.28515625" style="2" customWidth="1"/>
    <col min="47" max="47" width="2.28515625" style="2" customWidth="1"/>
    <col min="48" max="48" width="4.5703125" style="2" customWidth="1"/>
    <col min="49" max="49" width="7.28515625" style="2" customWidth="1"/>
    <col min="50" max="50" width="2.28515625" style="2" customWidth="1"/>
    <col min="51" max="51" width="4.5703125" style="2" customWidth="1"/>
    <col min="52" max="52" width="7.28515625" style="2" customWidth="1"/>
    <col min="53" max="53" width="2.28515625" style="2" customWidth="1"/>
    <col min="54" max="54" width="4.5703125" style="2" customWidth="1"/>
    <col min="55" max="55" width="7.28515625" style="2" customWidth="1"/>
    <col min="56" max="56" width="2.28515625" style="2" customWidth="1"/>
    <col min="57" max="57" width="4.5703125" style="2" customWidth="1"/>
    <col min="58" max="58" width="7.28515625" style="2" customWidth="1"/>
    <col min="59" max="59" width="2.28515625" style="2" customWidth="1"/>
    <col min="60" max="60" width="4.5703125" style="2" customWidth="1"/>
    <col min="61" max="61" width="7.28515625" style="2" customWidth="1"/>
    <col min="62" max="62" width="2.28515625" style="2" customWidth="1"/>
    <col min="63" max="63" width="4.5703125" style="2" customWidth="1"/>
    <col min="64" max="64" width="7.28515625" style="2" customWidth="1"/>
    <col min="65" max="65" width="2.28515625" style="2" customWidth="1"/>
    <col min="66" max="66" width="4.5703125" style="2" customWidth="1"/>
    <col min="67" max="67" width="7.28515625" style="2" customWidth="1"/>
    <col min="68" max="68" width="2.28515625" style="2" customWidth="1"/>
    <col min="69" max="69" width="4.5703125" style="2" customWidth="1"/>
    <col min="70" max="70" width="7.28515625" style="2" customWidth="1"/>
    <col min="71" max="71" width="2.28515625" style="2" customWidth="1"/>
    <col min="72" max="72" width="4.5703125" style="2" customWidth="1"/>
    <col min="73" max="73" width="7.28515625" style="2" customWidth="1"/>
    <col min="74" max="74" width="2.28515625" style="2" customWidth="1"/>
    <col min="75" max="75" width="4.5703125" style="2" customWidth="1"/>
    <col min="76" max="76" width="7.28515625" style="2" customWidth="1"/>
    <col min="77" max="77" width="2.28515625" style="2" customWidth="1"/>
    <col min="78" max="78" width="4.5703125" style="2" customWidth="1"/>
    <col min="79" max="79" width="7.28515625" style="2" customWidth="1"/>
    <col min="80" max="80" width="2.28515625" style="2" customWidth="1"/>
    <col min="81" max="81" width="4.5703125" style="2" customWidth="1"/>
    <col min="82" max="82" width="7.28515625" style="2" customWidth="1"/>
    <col min="83" max="83" width="2.28515625" style="2" customWidth="1"/>
    <col min="84" max="84" width="4.5703125" style="2" customWidth="1"/>
    <col min="85" max="85" width="7.28515625" style="2" customWidth="1"/>
    <col min="86" max="86" width="2.28515625" style="2" customWidth="1"/>
    <col min="87" max="87" width="4.5703125" style="2" customWidth="1"/>
    <col min="88" max="88" width="7.28515625" style="2" customWidth="1"/>
    <col min="89" max="89" width="2.28515625" style="2" customWidth="1"/>
    <col min="90" max="90" width="4.5703125" style="2" customWidth="1"/>
    <col min="91" max="91" width="7.28515625" style="2" customWidth="1"/>
    <col min="92" max="92" width="2.28515625" style="2" customWidth="1"/>
    <col min="93" max="93" width="4.5703125" style="2" customWidth="1"/>
    <col min="94" max="94" width="7.28515625" style="2" customWidth="1"/>
    <col min="95" max="95" width="2.28515625" style="2" customWidth="1"/>
    <col min="96" max="96" width="4.5703125" style="2" customWidth="1"/>
    <col min="97" max="97" width="7.28515625" style="2" customWidth="1"/>
    <col min="98" max="98" width="2.28515625" style="2" customWidth="1"/>
    <col min="99" max="99" width="4.5703125" style="2" customWidth="1"/>
    <col min="100" max="100" width="7.28515625" style="2" customWidth="1"/>
    <col min="101" max="101" width="2.28515625" style="2" customWidth="1"/>
    <col min="102" max="102" width="4.5703125" style="2" customWidth="1"/>
    <col min="103" max="103" width="7.28515625" style="2" customWidth="1"/>
    <col min="104" max="104" width="2.28515625" style="2" customWidth="1"/>
    <col min="105" max="105" width="4.5703125" style="2" customWidth="1"/>
    <col min="106" max="106" width="7.28515625" style="2" customWidth="1"/>
    <col min="107" max="107" width="2.28515625" style="2" customWidth="1"/>
    <col min="108" max="108" width="4.5703125" style="2" customWidth="1"/>
    <col min="109" max="109" width="7.28515625" style="2" customWidth="1"/>
    <col min="110" max="110" width="2.28515625" style="2" customWidth="1"/>
    <col min="111" max="111" width="4.5703125" style="2" customWidth="1"/>
    <col min="112" max="112" width="7.28515625" style="2" customWidth="1"/>
    <col min="113" max="113" width="2.28515625" style="2" customWidth="1"/>
    <col min="114" max="114" width="4.5703125" style="2" customWidth="1"/>
    <col min="115" max="115" width="7.28515625" style="2" customWidth="1"/>
    <col min="116" max="116" width="2.28515625" style="2" customWidth="1"/>
    <col min="117" max="117" width="4.5703125" style="2" customWidth="1"/>
    <col min="118" max="118" width="7.28515625" style="2" customWidth="1"/>
    <col min="119" max="119" width="2.28515625" style="2" customWidth="1"/>
    <col min="120" max="120" width="4.5703125" style="2" customWidth="1"/>
    <col min="121" max="121" width="7.28515625" style="2" customWidth="1"/>
    <col min="122" max="122" width="2.28515625" style="2" customWidth="1"/>
    <col min="123" max="123" width="4.5703125" style="2" customWidth="1"/>
    <col min="124" max="124" width="7.28515625" style="2" customWidth="1"/>
    <col min="125" max="125" width="2.28515625" style="2" customWidth="1"/>
    <col min="126" max="126" width="4.5703125" style="2" customWidth="1"/>
    <col min="127" max="127" width="7.28515625" style="2" customWidth="1"/>
    <col min="128" max="128" width="2.28515625" style="2" customWidth="1"/>
    <col min="129" max="129" width="4.5703125" style="2" customWidth="1"/>
    <col min="130" max="130" width="7.28515625" style="2" customWidth="1"/>
    <col min="131" max="131" width="2.28515625" style="2" customWidth="1"/>
    <col min="132" max="132" width="4.5703125" style="2" customWidth="1"/>
    <col min="133" max="133" width="7.28515625" style="2" customWidth="1"/>
    <col min="134" max="134" width="2.28515625" style="2" customWidth="1"/>
    <col min="135" max="135" width="4.5703125" style="2" customWidth="1"/>
    <col min="136" max="136" width="7.28515625" style="2" customWidth="1"/>
    <col min="137" max="137" width="2.28515625" style="2" customWidth="1"/>
    <col min="138" max="138" width="4.5703125" style="2" customWidth="1"/>
    <col min="139" max="139" width="7.28515625" style="2" customWidth="1"/>
    <col min="140" max="140" width="2.28515625" style="2" customWidth="1"/>
    <col min="141" max="141" width="4.5703125" style="2" customWidth="1"/>
    <col min="142" max="142" width="7.28515625" style="2" customWidth="1"/>
    <col min="143" max="143" width="2.28515625" style="2" customWidth="1"/>
    <col min="144" max="144" width="4.5703125" style="2" customWidth="1"/>
    <col min="145" max="145" width="7.28515625" style="2" customWidth="1"/>
    <col min="146" max="146" width="2.28515625" style="2" customWidth="1"/>
    <col min="147" max="147" width="4.5703125" style="2" customWidth="1"/>
    <col min="148" max="148" width="7.28515625" style="2" customWidth="1"/>
    <col min="149" max="149" width="2.28515625" style="2" customWidth="1"/>
    <col min="150" max="150" width="4.5703125" style="2" customWidth="1"/>
    <col min="151" max="151" width="7.28515625" style="2" customWidth="1"/>
    <col min="152" max="152" width="2.28515625" style="2" customWidth="1"/>
    <col min="153" max="153" width="4.5703125" style="2" customWidth="1"/>
    <col min="154" max="154" width="7.28515625" style="2" customWidth="1"/>
    <col min="155" max="155" width="2.28515625" style="2" customWidth="1"/>
    <col min="156" max="156" width="4.5703125" style="2" customWidth="1"/>
    <col min="157" max="157" width="7.28515625" style="2" customWidth="1"/>
    <col min="158" max="158" width="2.28515625" style="2" customWidth="1"/>
    <col min="159" max="159" width="4.5703125" style="2" customWidth="1"/>
    <col min="160" max="160" width="7.28515625" style="2" customWidth="1"/>
    <col min="161" max="161" width="2.28515625" style="2" customWidth="1"/>
    <col min="162" max="162" width="4.5703125" style="2" customWidth="1"/>
    <col min="163" max="163" width="7.28515625" style="2" customWidth="1"/>
    <col min="164" max="164" width="2.28515625" style="2" customWidth="1"/>
    <col min="165" max="165" width="4.5703125" style="2" customWidth="1"/>
    <col min="166" max="166" width="7.28515625" style="2" customWidth="1"/>
    <col min="167" max="167" width="2.28515625" style="2" customWidth="1"/>
    <col min="168" max="168" width="4.5703125" style="2" customWidth="1"/>
    <col min="169" max="169" width="7.28515625" style="2" customWidth="1"/>
    <col min="170" max="170" width="2.28515625" style="2" customWidth="1"/>
    <col min="171" max="171" width="4.5703125" style="2" customWidth="1"/>
    <col min="172" max="172" width="7.28515625" style="2" customWidth="1"/>
    <col min="173" max="173" width="2.28515625" style="2" customWidth="1"/>
    <col min="174" max="174" width="4.5703125" style="2" customWidth="1"/>
    <col min="175" max="175" width="7.28515625" style="2" customWidth="1"/>
    <col min="176" max="176" width="2.28515625" style="2" customWidth="1"/>
    <col min="177" max="177" width="4.5703125" style="2" customWidth="1"/>
    <col min="178" max="178" width="7.28515625" style="2" customWidth="1"/>
    <col min="179" max="179" width="2.28515625" style="2" customWidth="1"/>
    <col min="180" max="180" width="4.5703125" style="2" customWidth="1"/>
    <col min="181" max="181" width="7.28515625" style="2" customWidth="1"/>
    <col min="182" max="182" width="2.28515625" style="2" customWidth="1"/>
    <col min="183" max="183" width="4.5703125" style="2" customWidth="1"/>
    <col min="184" max="184" width="7.28515625" style="2" customWidth="1"/>
    <col min="185" max="185" width="2.28515625" style="2" customWidth="1"/>
    <col min="186" max="186" width="4.5703125" style="2" customWidth="1"/>
    <col min="187" max="187" width="7.28515625" style="2" customWidth="1"/>
    <col min="188" max="188" width="2.28515625" style="2" customWidth="1"/>
    <col min="189" max="189" width="4.5703125" style="2" customWidth="1"/>
    <col min="190" max="190" width="7.28515625" style="2" customWidth="1"/>
    <col min="191" max="191" width="2.28515625" style="2" customWidth="1"/>
    <col min="192" max="192" width="4.5703125" style="2" customWidth="1"/>
    <col min="193" max="193" width="7.28515625" style="2" customWidth="1"/>
    <col min="194" max="194" width="2.28515625" style="2" customWidth="1"/>
    <col min="195" max="195" width="4.5703125" style="2" customWidth="1"/>
    <col min="196" max="196" width="7.28515625" style="2" customWidth="1"/>
    <col min="197" max="197" width="2.28515625" style="2" customWidth="1"/>
    <col min="198" max="198" width="4.5703125" style="2" customWidth="1"/>
    <col min="199" max="199" width="7.28515625" style="2" customWidth="1"/>
    <col min="200" max="200" width="2.28515625" style="2" customWidth="1"/>
    <col min="201" max="201" width="4.5703125" style="2" customWidth="1"/>
    <col min="202" max="202" width="7.28515625" style="2" customWidth="1"/>
    <col min="203" max="203" width="2.28515625" style="2" customWidth="1"/>
    <col min="204" max="204" width="4.5703125" style="2" customWidth="1"/>
    <col min="205" max="205" width="7.28515625" style="2" customWidth="1"/>
    <col min="206" max="206" width="2.28515625" style="2" customWidth="1"/>
    <col min="207" max="207" width="4.5703125" style="2" customWidth="1"/>
    <col min="208" max="208" width="7.28515625" style="2" customWidth="1"/>
    <col min="209" max="209" width="2.28515625" style="2" customWidth="1"/>
    <col min="210" max="210" width="4.5703125" style="2" customWidth="1"/>
    <col min="211" max="211" width="7.28515625" style="2" customWidth="1"/>
    <col min="212" max="212" width="2.28515625" style="2" customWidth="1"/>
    <col min="213" max="213" width="4.5703125" style="2" customWidth="1"/>
    <col min="214" max="214" width="7.28515625" style="2" customWidth="1"/>
    <col min="215" max="215" width="2.28515625" style="2" customWidth="1"/>
    <col min="216" max="216" width="4.5703125" style="2" customWidth="1"/>
    <col min="217" max="217" width="7.28515625" style="2" customWidth="1"/>
    <col min="218" max="218" width="2.28515625" style="2" customWidth="1"/>
    <col min="219" max="219" width="4.5703125" style="2" customWidth="1"/>
    <col min="220" max="220" width="7.28515625" style="2" customWidth="1"/>
    <col min="221" max="221" width="2.28515625" style="2" customWidth="1"/>
    <col min="222" max="222" width="4.5703125" style="2" customWidth="1"/>
    <col min="223" max="223" width="7.28515625" style="2" customWidth="1"/>
    <col min="224" max="224" width="2.28515625" style="2" customWidth="1"/>
    <col min="225" max="225" width="4.5703125" style="2" customWidth="1"/>
    <col min="226" max="226" width="7.28515625" style="2" customWidth="1"/>
    <col min="227" max="227" width="2.28515625" style="2" customWidth="1"/>
    <col min="228" max="228" width="4.5703125" style="2" customWidth="1"/>
    <col min="229" max="229" width="7.28515625" style="2" customWidth="1"/>
    <col min="230" max="230" width="2.28515625" style="2" customWidth="1"/>
    <col min="231" max="231" width="4.5703125" style="2" customWidth="1"/>
    <col min="232" max="232" width="7.28515625" style="2" customWidth="1"/>
    <col min="233" max="233" width="2.28515625" style="2" customWidth="1"/>
    <col min="234" max="234" width="4.5703125" style="2" customWidth="1"/>
    <col min="235" max="235" width="7.28515625" style="2" customWidth="1"/>
    <col min="236" max="236" width="2.28515625" style="2" customWidth="1"/>
    <col min="237" max="237" width="4.5703125" style="2" customWidth="1"/>
    <col min="238" max="238" width="7.28515625" style="2" customWidth="1"/>
    <col min="239" max="239" width="2.28515625" style="2" customWidth="1"/>
    <col min="240" max="240" width="4.5703125" style="2" customWidth="1"/>
    <col min="241" max="241" width="7.28515625" style="2" customWidth="1"/>
    <col min="242" max="242" width="2.28515625" style="2" customWidth="1"/>
    <col min="243" max="243" width="4.5703125" style="2" customWidth="1"/>
    <col min="244" max="244" width="7.28515625" style="2" customWidth="1"/>
    <col min="245" max="245" width="2.28515625" style="2" customWidth="1"/>
    <col min="246" max="246" width="4.5703125" style="2" customWidth="1"/>
    <col min="247" max="247" width="7.28515625" style="2" customWidth="1"/>
    <col min="248" max="248" width="2.28515625" style="2" customWidth="1"/>
    <col min="249" max="249" width="4.5703125" style="2" customWidth="1"/>
    <col min="250" max="250" width="7.28515625" style="2" customWidth="1"/>
    <col min="251" max="251" width="2.28515625" style="2" customWidth="1"/>
    <col min="252" max="252" width="4.5703125" style="2" customWidth="1"/>
    <col min="253" max="253" width="7.28515625" style="2" customWidth="1"/>
    <col min="254" max="254" width="2.28515625" style="2" customWidth="1"/>
    <col min="255" max="255" width="4.5703125" style="2" customWidth="1"/>
    <col min="256" max="256" width="7.28515625" style="2" customWidth="1"/>
    <col min="257" max="257" width="2.28515625" style="2" customWidth="1"/>
    <col min="258" max="258" width="4.5703125" style="2" customWidth="1"/>
    <col min="259" max="259" width="7.28515625" style="2" customWidth="1"/>
    <col min="260" max="260" width="2.28515625" style="2" customWidth="1"/>
    <col min="261" max="261" width="4.5703125" style="2" customWidth="1"/>
    <col min="262" max="262" width="7.28515625" style="2" customWidth="1"/>
    <col min="263" max="263" width="2.28515625" style="2" customWidth="1"/>
    <col min="264" max="264" width="4.5703125" style="2" customWidth="1"/>
    <col min="265" max="265" width="7.28515625" style="2" customWidth="1"/>
    <col min="266" max="266" width="2.28515625" style="2" customWidth="1"/>
    <col min="267" max="267" width="4.5703125" style="2" customWidth="1"/>
    <col min="268" max="268" width="7.28515625" style="2" customWidth="1"/>
    <col min="269" max="269" width="2.28515625" style="2" customWidth="1"/>
    <col min="270" max="270" width="4.5703125" style="2" customWidth="1"/>
    <col min="271" max="271" width="7.28515625" style="2" customWidth="1"/>
    <col min="272" max="272" width="2.28515625" style="2" customWidth="1"/>
    <col min="273" max="273" width="4.5703125" style="2" customWidth="1"/>
    <col min="274" max="274" width="7.28515625" style="2" customWidth="1"/>
    <col min="275" max="275" width="2.28515625" style="2" customWidth="1"/>
    <col min="276" max="276" width="4.5703125" style="2" customWidth="1"/>
    <col min="277" max="277" width="7.28515625" style="2" customWidth="1"/>
    <col min="278" max="278" width="2.28515625" style="2" customWidth="1"/>
    <col min="279" max="279" width="4.5703125" style="2" customWidth="1"/>
    <col min="280" max="280" width="7.28515625" style="2" customWidth="1"/>
    <col min="281" max="281" width="2.28515625" style="2" customWidth="1"/>
    <col min="282" max="282" width="4.5703125" style="2" customWidth="1"/>
    <col min="283" max="283" width="7.28515625" style="2" customWidth="1"/>
    <col min="284" max="284" width="2.28515625" style="2" customWidth="1"/>
    <col min="285" max="285" width="4.5703125" style="2" customWidth="1"/>
    <col min="286" max="286" width="7.28515625" style="2" customWidth="1"/>
    <col min="287" max="287" width="2.28515625" style="2" customWidth="1"/>
    <col min="288" max="288" width="4.5703125" style="2" customWidth="1"/>
    <col min="289" max="289" width="7.28515625" style="2" customWidth="1"/>
    <col min="290" max="290" width="2.28515625" style="2" customWidth="1"/>
    <col min="291" max="291" width="4.5703125" style="2" customWidth="1"/>
    <col min="292" max="292" width="7.28515625" style="2" customWidth="1"/>
    <col min="293" max="293" width="2.28515625" style="2" customWidth="1"/>
    <col min="294" max="294" width="4.5703125" style="2" customWidth="1"/>
    <col min="295" max="295" width="7.28515625" style="2" customWidth="1"/>
    <col min="296" max="296" width="2.28515625" style="2" customWidth="1"/>
    <col min="297" max="297" width="4.5703125" style="2" customWidth="1"/>
    <col min="298" max="298" width="7.28515625" style="2" customWidth="1"/>
    <col min="299" max="299" width="2.28515625" style="2" customWidth="1"/>
    <col min="300" max="300" width="4.5703125" style="2" customWidth="1"/>
    <col min="301" max="301" width="7.28515625" style="2" customWidth="1"/>
    <col min="302" max="302" width="2.28515625" style="2" customWidth="1"/>
    <col min="303" max="303" width="4.5703125" style="2" customWidth="1"/>
    <col min="304" max="304" width="7.28515625" style="2" customWidth="1"/>
    <col min="305" max="305" width="2.28515625" style="2" customWidth="1"/>
    <col min="306" max="306" width="4.5703125" style="2" customWidth="1"/>
    <col min="307" max="307" width="7.28515625" style="2" customWidth="1"/>
    <col min="308" max="308" width="2.28515625" style="2" customWidth="1"/>
    <col min="309" max="309" width="4.5703125" style="2" customWidth="1"/>
    <col min="310" max="310" width="7.28515625" style="2" customWidth="1"/>
    <col min="311" max="311" width="2.28515625" style="2" customWidth="1"/>
    <col min="312" max="312" width="4.5703125" style="2" customWidth="1"/>
    <col min="313" max="313" width="7.28515625" style="2" customWidth="1"/>
    <col min="314" max="314" width="2.28515625" style="2" customWidth="1"/>
    <col min="315" max="315" width="4.5703125" style="2" customWidth="1"/>
    <col min="316" max="316" width="7.28515625" style="2" customWidth="1"/>
    <col min="317" max="317" width="2.28515625" style="2" customWidth="1"/>
    <col min="318" max="318" width="4.5703125" style="2" customWidth="1"/>
    <col min="319" max="319" width="7.28515625" style="2" customWidth="1"/>
    <col min="320" max="320" width="2.28515625" style="2" customWidth="1"/>
    <col min="321" max="321" width="4.5703125" style="2" customWidth="1"/>
    <col min="322" max="322" width="7.28515625" style="2" customWidth="1"/>
    <col min="323" max="323" width="2.28515625" style="2" customWidth="1"/>
    <col min="324" max="324" width="4.5703125" style="2" customWidth="1"/>
    <col min="325" max="325" width="7.28515625" style="2" customWidth="1"/>
    <col min="326" max="326" width="2.28515625" style="2" customWidth="1"/>
    <col min="327" max="327" width="4.5703125" style="2" customWidth="1"/>
    <col min="328" max="328" width="7.28515625" style="2" customWidth="1"/>
    <col min="329" max="329" width="2.28515625" style="2" customWidth="1"/>
    <col min="330" max="330" width="4.5703125" style="2" customWidth="1"/>
    <col min="331" max="331" width="7.28515625" style="2" customWidth="1"/>
    <col min="332" max="332" width="2.28515625" style="2" customWidth="1"/>
    <col min="333" max="333" width="4.5703125" style="2" customWidth="1"/>
    <col min="334" max="334" width="7.28515625" style="2" customWidth="1"/>
    <col min="335" max="335" width="2.28515625" style="2" customWidth="1"/>
    <col min="336" max="336" width="4.5703125" style="2" customWidth="1"/>
    <col min="337" max="337" width="7.28515625" style="2" customWidth="1"/>
    <col min="338" max="338" width="2.28515625" style="2" customWidth="1"/>
    <col min="339" max="339" width="4.5703125" style="2" customWidth="1"/>
    <col min="340" max="340" width="7.28515625" style="2" customWidth="1"/>
    <col min="341" max="341" width="2.28515625" style="2" customWidth="1"/>
    <col min="342" max="342" width="4.5703125" style="2" customWidth="1"/>
    <col min="343" max="343" width="7.28515625" style="2" customWidth="1"/>
    <col min="344" max="344" width="2.28515625" style="2" customWidth="1"/>
    <col min="345" max="345" width="4.5703125" style="2" customWidth="1"/>
    <col min="346" max="346" width="7.28515625" style="2" customWidth="1"/>
    <col min="347" max="347" width="2.28515625" style="2" customWidth="1"/>
    <col min="348" max="348" width="4.5703125" style="2" customWidth="1"/>
    <col min="349" max="349" width="7.28515625" style="2" customWidth="1"/>
    <col min="350" max="350" width="2.28515625" style="2" customWidth="1"/>
    <col min="351" max="351" width="4.5703125" style="2" customWidth="1"/>
    <col min="352" max="352" width="7.28515625" style="2" customWidth="1"/>
    <col min="353" max="353" width="2.28515625" style="2" customWidth="1"/>
    <col min="354" max="354" width="4.5703125" style="2" customWidth="1"/>
    <col min="355" max="355" width="7.28515625" style="2" customWidth="1"/>
    <col min="356" max="356" width="2.28515625" style="2" customWidth="1"/>
    <col min="357" max="357" width="4.5703125" style="2" customWidth="1"/>
    <col min="358" max="358" width="7.28515625" style="2" customWidth="1"/>
    <col min="359" max="359" width="2.28515625" style="2" customWidth="1"/>
    <col min="360" max="360" width="4.5703125" style="2" customWidth="1"/>
    <col min="361" max="361" width="7.28515625" style="2" customWidth="1"/>
    <col min="362" max="362" width="2.28515625" style="2" customWidth="1"/>
    <col min="363" max="363" width="4.5703125" style="2" customWidth="1"/>
    <col min="364" max="364" width="7.28515625" style="2" customWidth="1"/>
    <col min="365" max="365" width="2.28515625" style="2" customWidth="1"/>
    <col min="366" max="366" width="4.5703125" style="2" customWidth="1"/>
    <col min="367" max="367" width="7.28515625" style="2" customWidth="1"/>
    <col min="368" max="368" width="2.28515625" style="2" customWidth="1"/>
    <col min="369" max="369" width="4.5703125" style="2" customWidth="1"/>
    <col min="370" max="370" width="7.28515625" style="2" customWidth="1"/>
    <col min="371" max="371" width="2.28515625" style="2" customWidth="1"/>
    <col min="372" max="372" width="4.5703125" style="2" customWidth="1"/>
    <col min="373" max="373" width="7.28515625" style="2" customWidth="1"/>
    <col min="374" max="374" width="2.28515625" style="2" customWidth="1"/>
    <col min="375" max="375" width="4.5703125" style="2" customWidth="1"/>
    <col min="376" max="376" width="7.28515625" style="2" customWidth="1"/>
    <col min="377" max="377" width="2.28515625" style="2" customWidth="1"/>
    <col min="378" max="378" width="4.5703125" style="2" customWidth="1"/>
    <col min="379" max="379" width="7.28515625" style="2" customWidth="1"/>
    <col min="380" max="380" width="2.28515625" style="2" customWidth="1"/>
    <col min="381" max="381" width="4.5703125" style="2" customWidth="1"/>
    <col min="382" max="382" width="7.28515625" style="2" customWidth="1"/>
    <col min="383" max="383" width="2.28515625" style="2" customWidth="1"/>
    <col min="384" max="384" width="4.5703125" style="2" customWidth="1"/>
    <col min="385" max="385" width="7.28515625" style="2" customWidth="1"/>
    <col min="386" max="386" width="2.28515625" style="2" customWidth="1"/>
    <col min="387" max="387" width="4.5703125" style="2" customWidth="1"/>
    <col min="388" max="388" width="7.28515625" style="2" customWidth="1"/>
    <col min="389" max="389" width="2.28515625" style="2" customWidth="1"/>
    <col min="390" max="390" width="4.5703125" style="2" customWidth="1"/>
    <col min="391" max="391" width="7.28515625" style="2" customWidth="1"/>
    <col min="392" max="392" width="2.28515625" style="2" customWidth="1"/>
    <col min="393" max="393" width="4.5703125" style="2" customWidth="1"/>
    <col min="394" max="394" width="7.28515625" style="2" customWidth="1"/>
    <col min="395" max="395" width="2.28515625" style="2" customWidth="1"/>
    <col min="396" max="396" width="4.5703125" style="2" customWidth="1"/>
    <col min="397" max="397" width="7.28515625" style="2" customWidth="1"/>
    <col min="398" max="398" width="2.28515625" style="2" customWidth="1"/>
    <col min="399" max="399" width="4.5703125" style="2" customWidth="1"/>
    <col min="400" max="400" width="7.28515625" style="2" customWidth="1"/>
    <col min="401" max="401" width="2.28515625" style="2" customWidth="1"/>
    <col min="402" max="402" width="4.5703125" style="2" customWidth="1"/>
    <col min="403" max="403" width="7.28515625" style="2" customWidth="1"/>
    <col min="404" max="404" width="2.28515625" style="2" customWidth="1"/>
    <col min="405" max="405" width="4.5703125" style="2" customWidth="1"/>
    <col min="406" max="406" width="7.28515625" style="2" customWidth="1"/>
    <col min="407" max="407" width="2.28515625" style="2" customWidth="1"/>
    <col min="408" max="408" width="4.5703125" style="2" customWidth="1"/>
    <col min="409" max="409" width="7.28515625" style="2" customWidth="1"/>
    <col min="410" max="410" width="2.28515625" style="2" customWidth="1"/>
    <col min="411" max="411" width="4.5703125" style="2" customWidth="1"/>
    <col min="412" max="412" width="7.28515625" style="2" customWidth="1"/>
    <col min="413" max="413" width="2.28515625" style="2" customWidth="1"/>
    <col min="414" max="414" width="4.5703125" style="2" customWidth="1"/>
    <col min="415" max="415" width="7.28515625" style="2" customWidth="1"/>
    <col min="416" max="416" width="2.28515625" style="2" customWidth="1"/>
    <col min="417" max="417" width="4.5703125" style="2" customWidth="1"/>
    <col min="418" max="418" width="7.28515625" style="2" customWidth="1"/>
    <col min="419" max="419" width="2.28515625" style="2" customWidth="1"/>
    <col min="420" max="420" width="4.5703125" style="2" customWidth="1"/>
    <col min="421" max="421" width="7.28515625" style="2" customWidth="1"/>
    <col min="422" max="422" width="2.28515625" style="2" customWidth="1"/>
    <col min="423" max="423" width="4.5703125" style="2" customWidth="1"/>
    <col min="424" max="424" width="7.28515625" style="2" customWidth="1"/>
    <col min="425" max="425" width="2.28515625" style="2" customWidth="1"/>
    <col min="426" max="426" width="4.5703125" style="2" customWidth="1"/>
    <col min="427" max="427" width="7.28515625" style="2" customWidth="1"/>
    <col min="428" max="428" width="2.28515625" style="2" customWidth="1"/>
    <col min="429" max="429" width="4.5703125" style="2" customWidth="1"/>
    <col min="430" max="430" width="7.28515625" style="2" customWidth="1"/>
    <col min="431" max="431" width="2.28515625" style="2" customWidth="1"/>
    <col min="432" max="432" width="4.5703125" style="2" customWidth="1"/>
    <col min="433" max="433" width="7.28515625" style="2" customWidth="1"/>
    <col min="434" max="434" width="2.28515625" style="2" customWidth="1"/>
    <col min="435" max="435" width="4.5703125" style="2" customWidth="1"/>
    <col min="436" max="436" width="7.28515625" style="2" customWidth="1"/>
    <col min="437" max="437" width="2.28515625" style="2" customWidth="1"/>
    <col min="438" max="438" width="4.5703125" style="2" customWidth="1"/>
    <col min="439" max="439" width="7.28515625" style="2" customWidth="1"/>
    <col min="440" max="440" width="2.28515625" style="2" customWidth="1"/>
    <col min="441" max="441" width="4.5703125" style="2" customWidth="1"/>
    <col min="442" max="442" width="7.28515625" style="2" customWidth="1"/>
    <col min="443" max="443" width="2.28515625" style="2" customWidth="1"/>
    <col min="444" max="444" width="4.5703125" style="2" customWidth="1"/>
    <col min="445" max="445" width="7.28515625" style="2" customWidth="1"/>
    <col min="446" max="446" width="2.28515625" style="2" customWidth="1"/>
    <col min="447" max="447" width="4.5703125" style="2" customWidth="1"/>
    <col min="448" max="448" width="7.28515625" style="2" customWidth="1"/>
    <col min="449" max="449" width="2.28515625" style="2" customWidth="1"/>
    <col min="450" max="450" width="4.5703125" style="2" customWidth="1"/>
    <col min="451" max="451" width="7.28515625" style="2" customWidth="1"/>
    <col min="452" max="452" width="2.28515625" style="2" customWidth="1"/>
    <col min="453" max="453" width="4.5703125" style="2" customWidth="1"/>
    <col min="454" max="454" width="7.28515625" style="2" customWidth="1"/>
    <col min="455" max="455" width="2.28515625" style="2" customWidth="1"/>
    <col min="456" max="456" width="4.5703125" style="2" customWidth="1"/>
    <col min="457" max="457" width="7.28515625" style="2" customWidth="1"/>
    <col min="458" max="458" width="2.28515625" style="2" customWidth="1"/>
    <col min="459" max="459" width="4.5703125" style="2" customWidth="1"/>
    <col min="460" max="460" width="7.28515625" style="2" customWidth="1"/>
    <col min="461" max="461" width="2.28515625" style="2" customWidth="1"/>
    <col min="462" max="462" width="4.5703125" style="2" customWidth="1"/>
    <col min="463" max="463" width="7.28515625" style="2" customWidth="1"/>
    <col min="464" max="464" width="2.28515625" style="2" customWidth="1"/>
    <col min="465" max="465" width="4.5703125" style="2" customWidth="1"/>
    <col min="466" max="466" width="7.28515625" style="2" customWidth="1"/>
    <col min="467" max="467" width="2.28515625" style="2" customWidth="1"/>
    <col min="468" max="468" width="4.5703125" style="2" customWidth="1"/>
    <col min="469" max="469" width="7.28515625" style="2" customWidth="1"/>
    <col min="470" max="470" width="2.28515625" style="2" customWidth="1"/>
    <col min="471" max="471" width="4.5703125" style="2" customWidth="1"/>
    <col min="472" max="472" width="7.28515625" style="2" customWidth="1"/>
    <col min="473" max="473" width="2.28515625" style="2" customWidth="1"/>
    <col min="474" max="474" width="4.5703125" style="2" customWidth="1"/>
    <col min="475" max="475" width="7.28515625" style="2" customWidth="1"/>
    <col min="476" max="476" width="2.28515625" style="2" customWidth="1"/>
    <col min="477" max="477" width="4.5703125" style="2" customWidth="1"/>
    <col min="478" max="478" width="7.28515625" style="2" customWidth="1"/>
    <col min="479" max="479" width="2.28515625" style="2" customWidth="1"/>
    <col min="480" max="480" width="4.5703125" style="2" customWidth="1"/>
    <col min="481" max="481" width="7.28515625" style="2" customWidth="1"/>
    <col min="482" max="482" width="2.28515625" style="2" customWidth="1"/>
    <col min="483" max="483" width="4.5703125" style="2" customWidth="1"/>
    <col min="484" max="484" width="7.28515625" style="2" customWidth="1"/>
    <col min="485" max="485" width="2.28515625" style="2" customWidth="1"/>
    <col min="486" max="486" width="4.5703125" style="2" customWidth="1"/>
    <col min="487" max="487" width="7.28515625" style="2" customWidth="1"/>
    <col min="488" max="488" width="2.28515625" style="2" customWidth="1"/>
    <col min="489" max="489" width="4.5703125" style="2" customWidth="1"/>
    <col min="490" max="490" width="7.28515625" style="2" customWidth="1"/>
    <col min="491" max="491" width="2.28515625" style="2" customWidth="1"/>
    <col min="492" max="492" width="4.5703125" style="2" customWidth="1"/>
    <col min="493" max="493" width="7.28515625" style="2" customWidth="1"/>
    <col min="494" max="494" width="2.28515625" style="2" customWidth="1"/>
    <col min="495" max="495" width="4.5703125" style="2" customWidth="1"/>
    <col min="496" max="496" width="7.28515625" style="2" customWidth="1"/>
    <col min="497" max="497" width="2.28515625" style="2" customWidth="1"/>
    <col min="498" max="498" width="4.5703125" style="2" customWidth="1"/>
    <col min="499" max="499" width="7.28515625" style="2" customWidth="1"/>
    <col min="500" max="500" width="2.28515625" style="2" customWidth="1"/>
    <col min="501" max="501" width="4.5703125" style="2" customWidth="1"/>
    <col min="502" max="502" width="7.28515625" style="2" customWidth="1"/>
    <col min="503" max="503" width="2.28515625" style="2" customWidth="1"/>
    <col min="504" max="504" width="4.5703125" style="2" customWidth="1"/>
    <col min="505" max="505" width="7.28515625" style="2" customWidth="1"/>
    <col min="506" max="506" width="2.28515625" style="2" customWidth="1"/>
    <col min="507" max="507" width="4.5703125" style="2" customWidth="1"/>
    <col min="508" max="508" width="7.28515625" style="2" customWidth="1"/>
    <col min="509" max="509" width="2.28515625" style="2" customWidth="1"/>
    <col min="510" max="510" width="4.5703125" style="2" customWidth="1"/>
    <col min="511" max="511" width="7.28515625" style="2" customWidth="1"/>
    <col min="512" max="512" width="2.28515625" style="2" customWidth="1"/>
    <col min="513" max="513" width="4.5703125" style="2" customWidth="1"/>
    <col min="514" max="514" width="7.28515625" style="2" customWidth="1"/>
    <col min="515" max="515" width="2.28515625" style="2" customWidth="1"/>
    <col min="516" max="516" width="4.5703125" style="2" customWidth="1"/>
    <col min="517" max="517" width="7.28515625" style="2" customWidth="1"/>
    <col min="518" max="518" width="2.28515625" style="2" customWidth="1"/>
    <col min="519" max="519" width="4.5703125" style="2" customWidth="1"/>
    <col min="520" max="520" width="7.28515625" style="2" customWidth="1"/>
    <col min="521" max="521" width="2.28515625" style="2" customWidth="1"/>
    <col min="522" max="522" width="4.5703125" style="2" customWidth="1"/>
    <col min="523" max="523" width="7.28515625" style="2" customWidth="1"/>
    <col min="524" max="524" width="2.28515625" style="2" customWidth="1"/>
    <col min="525" max="525" width="4.5703125" style="2" customWidth="1"/>
    <col min="526" max="526" width="7.28515625" style="2" customWidth="1"/>
    <col min="527" max="527" width="2.28515625" style="2" customWidth="1"/>
    <col min="528" max="528" width="4.5703125" style="2" customWidth="1"/>
    <col min="529" max="529" width="7.28515625" style="2" customWidth="1"/>
    <col min="530" max="530" width="2.28515625" style="2" customWidth="1"/>
    <col min="531" max="531" width="4.5703125" style="2" customWidth="1"/>
    <col min="532" max="532" width="7.28515625" style="2" customWidth="1"/>
    <col min="533" max="533" width="2.28515625" style="2" customWidth="1"/>
    <col min="534" max="534" width="4.5703125" style="2" customWidth="1"/>
    <col min="535" max="535" width="7.28515625" style="2" customWidth="1"/>
    <col min="536" max="536" width="2.28515625" style="2" customWidth="1"/>
    <col min="537" max="537" width="4.5703125" style="2" customWidth="1"/>
    <col min="538" max="538" width="7.28515625" style="2" customWidth="1"/>
    <col min="539" max="539" width="2.28515625" style="2" customWidth="1"/>
    <col min="540" max="540" width="4.5703125" style="2" customWidth="1"/>
    <col min="541" max="541" width="7.28515625" style="2" customWidth="1"/>
    <col min="542" max="542" width="2.28515625" style="2" customWidth="1"/>
    <col min="543" max="543" width="4.5703125" style="2" customWidth="1"/>
    <col min="544" max="544" width="7.28515625" style="2" customWidth="1"/>
    <col min="545" max="545" width="2.28515625" style="2" customWidth="1"/>
    <col min="546" max="546" width="4.5703125" style="2" customWidth="1"/>
    <col min="547" max="547" width="7.28515625" style="2" customWidth="1"/>
    <col min="548" max="548" width="2.28515625" style="2" customWidth="1"/>
    <col min="549" max="549" width="4.5703125" style="2" customWidth="1"/>
    <col min="550" max="550" width="7.28515625" style="2" customWidth="1"/>
    <col min="551" max="551" width="2.28515625" style="2" customWidth="1"/>
    <col min="552" max="552" width="4.5703125" style="2" customWidth="1"/>
    <col min="553" max="553" width="7.28515625" style="2" customWidth="1"/>
    <col min="554" max="554" width="2.28515625" style="2" customWidth="1"/>
    <col min="555" max="555" width="4.5703125" style="2" customWidth="1"/>
    <col min="556" max="556" width="7.28515625" style="2" customWidth="1"/>
    <col min="557" max="557" width="2.28515625" style="2" customWidth="1"/>
    <col min="558" max="558" width="4.5703125" style="2" customWidth="1"/>
    <col min="559" max="559" width="7.28515625" style="2" customWidth="1"/>
    <col min="560" max="560" width="2.28515625" style="2" customWidth="1"/>
    <col min="561" max="561" width="4.5703125" style="2" customWidth="1"/>
    <col min="562" max="562" width="7.28515625" style="2" customWidth="1"/>
    <col min="563" max="563" width="2.28515625" style="2" customWidth="1"/>
    <col min="564" max="564" width="4.5703125" style="2" customWidth="1"/>
    <col min="565" max="565" width="7.28515625" style="2" customWidth="1"/>
    <col min="566" max="566" width="2.28515625" style="2" customWidth="1"/>
    <col min="567" max="567" width="4.5703125" style="2" customWidth="1"/>
    <col min="568" max="568" width="7.28515625" style="2" customWidth="1"/>
    <col min="569" max="569" width="2.28515625" style="2" customWidth="1"/>
    <col min="570" max="570" width="4.5703125" style="2" customWidth="1"/>
    <col min="571" max="571" width="7.28515625" style="2" customWidth="1"/>
    <col min="572" max="572" width="2.28515625" style="2" customWidth="1"/>
    <col min="573" max="573" width="4.5703125" style="2" customWidth="1"/>
    <col min="574" max="574" width="7.28515625" style="2" customWidth="1"/>
    <col min="575" max="575" width="2.28515625" style="2" customWidth="1"/>
    <col min="576" max="576" width="4.5703125" style="2" customWidth="1"/>
    <col min="577" max="577" width="7.28515625" style="2" customWidth="1"/>
    <col min="578" max="578" width="2.28515625" style="2" customWidth="1"/>
    <col min="579" max="579" width="4.5703125" style="2" customWidth="1"/>
    <col min="580" max="580" width="7.28515625" style="2" customWidth="1"/>
    <col min="581" max="581" width="2.28515625" style="2" customWidth="1"/>
    <col min="582" max="582" width="4.5703125" style="2" customWidth="1"/>
    <col min="583" max="583" width="7.28515625" style="2" customWidth="1"/>
    <col min="584" max="584" width="2.28515625" style="2" customWidth="1"/>
    <col min="585" max="585" width="4.5703125" style="2" customWidth="1"/>
    <col min="586" max="586" width="7.28515625" style="2" customWidth="1"/>
    <col min="587" max="587" width="2.28515625" style="2" customWidth="1"/>
    <col min="588" max="588" width="4.5703125" style="2" customWidth="1"/>
    <col min="589" max="589" width="7.28515625" style="2" customWidth="1"/>
    <col min="590" max="590" width="2.28515625" style="2" customWidth="1"/>
    <col min="591" max="591" width="4.5703125" style="2" customWidth="1"/>
    <col min="592" max="592" width="7.28515625" style="2" customWidth="1"/>
    <col min="593" max="593" width="2.28515625" style="2" customWidth="1"/>
    <col min="594" max="594" width="4.5703125" style="2" customWidth="1"/>
    <col min="595" max="595" width="7.28515625" style="2" customWidth="1"/>
    <col min="596" max="596" width="2.28515625" style="2" customWidth="1"/>
    <col min="597" max="597" width="4.5703125" style="2" customWidth="1"/>
    <col min="598" max="598" width="7.28515625" style="2" customWidth="1"/>
    <col min="599" max="599" width="2.28515625" style="2" customWidth="1"/>
    <col min="600" max="600" width="4.5703125" style="2" customWidth="1"/>
    <col min="601" max="601" width="7.28515625" style="2" customWidth="1"/>
    <col min="602" max="602" width="2.28515625" style="2" customWidth="1"/>
    <col min="603" max="603" width="4.5703125" style="2" customWidth="1"/>
    <col min="604" max="604" width="7.28515625" style="2" customWidth="1"/>
    <col min="605" max="605" width="2.28515625" style="2" customWidth="1"/>
    <col min="606" max="606" width="4.5703125" style="2" customWidth="1"/>
    <col min="607" max="607" width="7.28515625" style="2" customWidth="1"/>
    <col min="608" max="608" width="2.28515625" style="2" customWidth="1"/>
    <col min="609" max="609" width="4.5703125" style="2" customWidth="1"/>
    <col min="610" max="610" width="7.28515625" style="2" customWidth="1"/>
    <col min="611" max="611" width="2.28515625" style="2" customWidth="1"/>
    <col min="612" max="612" width="4.5703125" style="2" customWidth="1"/>
    <col min="613" max="613" width="7.28515625" style="2" customWidth="1"/>
    <col min="614" max="614" width="2.28515625" style="2" customWidth="1"/>
    <col min="615" max="615" width="4.5703125" style="2" customWidth="1"/>
    <col min="616" max="616" width="7.28515625" style="2" customWidth="1"/>
    <col min="617" max="617" width="2.28515625" style="2" customWidth="1"/>
    <col min="618" max="618" width="4.5703125" style="2" customWidth="1"/>
    <col min="619" max="619" width="7.28515625" style="2" customWidth="1"/>
    <col min="620" max="620" width="2.28515625" style="2" customWidth="1"/>
    <col min="621" max="621" width="4.5703125" style="2" customWidth="1"/>
    <col min="622" max="622" width="7.28515625" style="2" customWidth="1"/>
    <col min="623" max="623" width="2.28515625" style="2" customWidth="1"/>
    <col min="624" max="624" width="4.5703125" style="2" customWidth="1"/>
    <col min="625" max="625" width="7.28515625" style="2" customWidth="1"/>
    <col min="626" max="626" width="2.28515625" style="2" customWidth="1"/>
    <col min="627" max="627" width="4.5703125" style="2" customWidth="1"/>
    <col min="628" max="628" width="7.28515625" style="2" customWidth="1"/>
    <col min="629" max="629" width="2.28515625" style="2" customWidth="1"/>
    <col min="630" max="630" width="4.5703125" style="2" customWidth="1"/>
    <col min="631" max="631" width="7.28515625" style="2" customWidth="1"/>
    <col min="632" max="632" width="2.28515625" style="2" customWidth="1"/>
    <col min="633" max="633" width="4.5703125" style="2" customWidth="1"/>
    <col min="634" max="634" width="7.28515625" style="2" customWidth="1"/>
    <col min="635" max="635" width="2.28515625" style="2" customWidth="1"/>
    <col min="636" max="636" width="4.5703125" style="2" customWidth="1"/>
    <col min="637" max="637" width="7.28515625" style="2" customWidth="1"/>
    <col min="638" max="638" width="2.28515625" style="2" customWidth="1"/>
    <col min="639" max="639" width="4.5703125" style="2" customWidth="1"/>
    <col min="640" max="640" width="7.28515625" style="2" customWidth="1"/>
    <col min="641" max="641" width="2.28515625" style="2" customWidth="1"/>
    <col min="642" max="642" width="4.5703125" style="2" customWidth="1"/>
    <col min="643" max="643" width="7.28515625" style="2" customWidth="1"/>
    <col min="644" max="644" width="2.28515625" style="2" customWidth="1"/>
    <col min="645" max="645" width="4.5703125" style="2" customWidth="1"/>
    <col min="646" max="646" width="7.28515625" style="2" customWidth="1"/>
    <col min="647" max="647" width="2.28515625" style="2" customWidth="1"/>
    <col min="648" max="648" width="4.5703125" style="2" customWidth="1"/>
    <col min="649" max="649" width="7.28515625" style="2" customWidth="1"/>
    <col min="650" max="650" width="2.28515625" style="2" customWidth="1"/>
    <col min="651" max="651" width="4.5703125" style="2" customWidth="1"/>
    <col min="652" max="652" width="7.28515625" style="2" customWidth="1"/>
    <col min="653" max="653" width="2.28515625" style="2" customWidth="1"/>
    <col min="654" max="654" width="4.5703125" style="2" customWidth="1"/>
    <col min="655" max="655" width="7.28515625" style="2" customWidth="1"/>
    <col min="656" max="656" width="2.28515625" style="2" customWidth="1"/>
    <col min="657" max="657" width="4.5703125" style="2" customWidth="1"/>
    <col min="658" max="658" width="7.28515625" style="2" customWidth="1"/>
    <col min="659" max="659" width="2.28515625" style="2" customWidth="1"/>
    <col min="660" max="660" width="4.5703125" style="2" customWidth="1"/>
    <col min="661" max="661" width="7.28515625" style="2" customWidth="1"/>
    <col min="662" max="662" width="2.28515625" style="2" customWidth="1"/>
    <col min="663" max="663" width="4.5703125" style="2" customWidth="1"/>
    <col min="664" max="664" width="7.28515625" style="2" customWidth="1"/>
    <col min="665" max="665" width="2.28515625" style="2" customWidth="1"/>
    <col min="666" max="666" width="4.5703125" style="2" customWidth="1"/>
    <col min="667" max="667" width="7.28515625" style="2" customWidth="1"/>
    <col min="668" max="668" width="2.28515625" style="2" customWidth="1"/>
    <col min="669" max="669" width="4.5703125" style="2" customWidth="1"/>
    <col min="670" max="670" width="7.28515625" style="2" customWidth="1"/>
    <col min="671" max="671" width="2.28515625" style="2" customWidth="1"/>
    <col min="672" max="672" width="4.5703125" style="2" customWidth="1"/>
    <col min="673" max="673" width="7.28515625" style="2" customWidth="1"/>
    <col min="674" max="674" width="2.28515625" style="2" customWidth="1"/>
    <col min="675" max="675" width="4.5703125" style="2" customWidth="1"/>
    <col min="676" max="676" width="7.28515625" style="2" customWidth="1"/>
    <col min="677" max="677" width="2.28515625" style="2" customWidth="1"/>
    <col min="678" max="678" width="4.5703125" style="2" customWidth="1"/>
    <col min="679" max="679" width="7.28515625" style="2" customWidth="1"/>
    <col min="680" max="680" width="2.28515625" style="2" customWidth="1"/>
    <col min="681" max="681" width="4.5703125" style="2" customWidth="1"/>
    <col min="682" max="682" width="7.28515625" style="2" customWidth="1"/>
    <col min="683" max="683" width="2.28515625" style="2" customWidth="1"/>
    <col min="684" max="684" width="4.5703125" style="2" customWidth="1"/>
    <col min="685" max="685" width="7.28515625" style="2" customWidth="1"/>
    <col min="686" max="686" width="2.28515625" style="2" customWidth="1"/>
    <col min="687" max="687" width="4.5703125" style="2" customWidth="1"/>
    <col min="688" max="688" width="7.28515625" style="2" customWidth="1"/>
    <col min="689" max="689" width="2.28515625" style="2" customWidth="1"/>
    <col min="690" max="690" width="4.5703125" style="2" customWidth="1"/>
    <col min="691" max="691" width="7.28515625" style="2" customWidth="1"/>
    <col min="692" max="692" width="2.28515625" style="2" customWidth="1"/>
    <col min="693" max="693" width="4.5703125" style="2" customWidth="1"/>
    <col min="694" max="694" width="7.28515625" style="2" customWidth="1"/>
    <col min="695" max="695" width="2.28515625" style="2" customWidth="1"/>
    <col min="696" max="696" width="4.5703125" style="2" customWidth="1"/>
    <col min="697" max="697" width="7.28515625" style="2" customWidth="1"/>
    <col min="698" max="698" width="2.28515625" style="2" customWidth="1"/>
    <col min="699" max="699" width="4.5703125" style="2" customWidth="1"/>
    <col min="700" max="700" width="7.28515625" style="2" customWidth="1"/>
    <col min="701" max="701" width="2.28515625" style="2" customWidth="1"/>
    <col min="702" max="702" width="4.5703125" style="2" customWidth="1"/>
    <col min="703" max="703" width="7.28515625" style="2" customWidth="1"/>
    <col min="704" max="704" width="2.28515625" style="2" customWidth="1"/>
    <col min="705" max="705" width="4.5703125" style="2" customWidth="1"/>
    <col min="706" max="706" width="7.28515625" style="2" customWidth="1"/>
    <col min="707" max="707" width="2.28515625" style="2" customWidth="1"/>
    <col min="708" max="708" width="4.5703125" style="2" customWidth="1"/>
    <col min="709" max="709" width="7.28515625" style="2" customWidth="1"/>
    <col min="710" max="710" width="2.28515625" style="2" customWidth="1"/>
    <col min="711" max="711" width="4.5703125" style="2" customWidth="1"/>
    <col min="712" max="712" width="7.28515625" style="2" customWidth="1"/>
    <col min="713" max="713" width="2.28515625" style="2" customWidth="1"/>
    <col min="714" max="714" width="4.5703125" style="2" customWidth="1"/>
    <col min="715" max="715" width="7.28515625" style="2" customWidth="1"/>
    <col min="716" max="716" width="2.28515625" style="2" customWidth="1"/>
    <col min="717" max="717" width="4.5703125" style="2" customWidth="1"/>
    <col min="718" max="718" width="7.28515625" style="2" customWidth="1"/>
    <col min="719" max="719" width="2.28515625" style="2" customWidth="1"/>
    <col min="720" max="720" width="4.5703125" style="2" customWidth="1"/>
    <col min="721" max="721" width="7.28515625" style="2" customWidth="1"/>
    <col min="722" max="722" width="2.28515625" style="2" customWidth="1"/>
    <col min="723" max="723" width="4.5703125" style="2" customWidth="1"/>
    <col min="724" max="724" width="7.28515625" style="2" customWidth="1"/>
    <col min="725" max="725" width="2.28515625" style="2" customWidth="1"/>
    <col min="726" max="726" width="4.5703125" style="2" customWidth="1"/>
    <col min="727" max="727" width="7.28515625" style="2" customWidth="1"/>
    <col min="728" max="728" width="2.28515625" style="2" customWidth="1"/>
    <col min="729" max="729" width="4.5703125" style="2" customWidth="1"/>
    <col min="730" max="730" width="7.28515625" style="2" customWidth="1"/>
    <col min="731" max="731" width="2.28515625" style="2" customWidth="1"/>
    <col min="732" max="732" width="4.5703125" style="2" customWidth="1"/>
    <col min="733" max="733" width="7.28515625" style="2" customWidth="1"/>
    <col min="734" max="734" width="2.28515625" style="2" customWidth="1"/>
    <col min="735" max="735" width="4.5703125" style="2" customWidth="1"/>
    <col min="736" max="736" width="7.28515625" style="2" customWidth="1"/>
    <col min="737" max="737" width="2.28515625" style="2" customWidth="1"/>
    <col min="738" max="738" width="4.5703125" style="2" customWidth="1"/>
    <col min="739" max="739" width="7.28515625" style="2" customWidth="1"/>
    <col min="740" max="740" width="2.28515625" style="2" customWidth="1"/>
    <col min="741" max="741" width="4.5703125" style="2" customWidth="1"/>
    <col min="742" max="742" width="7.28515625" style="2" customWidth="1"/>
    <col min="743" max="743" width="2.28515625" style="2" customWidth="1"/>
    <col min="744" max="744" width="4.5703125" style="2" customWidth="1"/>
    <col min="745" max="745" width="7.28515625" style="2" customWidth="1"/>
    <col min="746" max="746" width="2.28515625" style="2" customWidth="1"/>
    <col min="747" max="747" width="4.5703125" style="2" customWidth="1"/>
    <col min="748" max="748" width="7.28515625" style="2" customWidth="1"/>
    <col min="749" max="749" width="2.28515625" style="2" customWidth="1"/>
    <col min="750" max="750" width="4.5703125" style="2" customWidth="1"/>
    <col min="751" max="751" width="7.28515625" style="2" customWidth="1"/>
    <col min="752" max="752" width="2.28515625" style="2" customWidth="1"/>
    <col min="753" max="753" width="4.5703125" style="2" customWidth="1"/>
    <col min="754" max="754" width="7.28515625" style="2" customWidth="1"/>
    <col min="755" max="755" width="2.28515625" style="2" customWidth="1"/>
    <col min="756" max="756" width="4.5703125" style="2" customWidth="1"/>
    <col min="757" max="757" width="7.28515625" style="2" customWidth="1"/>
    <col min="758" max="758" width="2.28515625" style="2" customWidth="1"/>
    <col min="759" max="759" width="4.5703125" style="2" customWidth="1"/>
    <col min="760" max="760" width="7.28515625" style="2" customWidth="1"/>
    <col min="761" max="761" width="2.28515625" style="2" customWidth="1"/>
    <col min="762" max="762" width="4.5703125" style="2" customWidth="1"/>
    <col min="763" max="763" width="7.28515625" style="2" customWidth="1"/>
    <col min="764" max="764" width="2.28515625" style="2" customWidth="1"/>
    <col min="765" max="765" width="4.5703125" style="2" customWidth="1"/>
    <col min="766" max="16384" width="11.42578125" style="2"/>
  </cols>
  <sheetData>
    <row r="1" spans="2:837" ht="15" customHeight="1" thickBot="1" x14ac:dyDescent="0.3">
      <c r="M1" s="34"/>
      <c r="N1" s="34"/>
      <c r="O1" s="35"/>
      <c r="P1" s="34"/>
      <c r="Q1" s="34"/>
      <c r="R1" s="35"/>
      <c r="S1" s="34"/>
      <c r="T1" s="34"/>
      <c r="U1" s="35"/>
      <c r="V1" s="34"/>
      <c r="W1" s="34"/>
      <c r="X1" s="35"/>
      <c r="Y1" s="34"/>
      <c r="Z1" s="34"/>
      <c r="AA1" s="35"/>
      <c r="AB1" s="34"/>
      <c r="AC1" s="34"/>
      <c r="AD1" s="35"/>
      <c r="AE1" s="34"/>
      <c r="AF1" s="34"/>
      <c r="AG1" s="35"/>
      <c r="AH1" s="34"/>
      <c r="AI1" s="34"/>
      <c r="AJ1" s="35"/>
      <c r="AK1" s="34"/>
      <c r="AL1" s="34"/>
      <c r="AM1" s="35"/>
      <c r="AN1" s="34"/>
      <c r="AO1" s="34"/>
      <c r="AP1" s="35"/>
      <c r="AQ1" s="34"/>
      <c r="AR1" s="34"/>
      <c r="AS1" s="35"/>
      <c r="AT1" s="34"/>
      <c r="AU1" s="34"/>
      <c r="AV1" s="35"/>
      <c r="AW1" s="34"/>
      <c r="AX1" s="34"/>
      <c r="AY1" s="35"/>
      <c r="AZ1" s="34"/>
      <c r="BA1" s="34"/>
      <c r="BB1" s="35"/>
      <c r="BC1" s="34"/>
      <c r="BD1" s="34"/>
      <c r="BE1" s="35"/>
      <c r="BF1" s="34"/>
      <c r="BG1" s="34"/>
      <c r="BH1" s="35"/>
      <c r="BI1" s="34"/>
      <c r="BJ1" s="34"/>
      <c r="BK1" s="35"/>
      <c r="BL1" s="34"/>
      <c r="BM1" s="34"/>
      <c r="BN1" s="35"/>
      <c r="BO1" s="34"/>
      <c r="BP1" s="34"/>
      <c r="BQ1" s="35"/>
      <c r="BR1" s="34"/>
      <c r="BS1" s="34"/>
      <c r="BT1" s="35"/>
      <c r="BU1" s="34"/>
      <c r="BV1" s="34"/>
      <c r="BW1" s="35"/>
      <c r="BX1" s="34"/>
      <c r="BY1" s="34"/>
      <c r="BZ1" s="35"/>
      <c r="CA1" s="34"/>
      <c r="CB1" s="34"/>
      <c r="CC1" s="35"/>
      <c r="CD1" s="34"/>
      <c r="CE1" s="34"/>
      <c r="CF1" s="35"/>
      <c r="CG1" s="34"/>
      <c r="CH1" s="34"/>
      <c r="CI1" s="35"/>
      <c r="CJ1" s="34"/>
      <c r="CK1" s="34"/>
      <c r="CL1" s="35"/>
      <c r="CM1" s="34"/>
      <c r="CN1" s="34"/>
      <c r="CO1" s="35"/>
      <c r="CP1" s="34"/>
      <c r="CQ1" s="34"/>
      <c r="CR1" s="35"/>
      <c r="CS1" s="34"/>
      <c r="CT1" s="34"/>
      <c r="CU1" s="35"/>
      <c r="CV1" s="34"/>
      <c r="CW1" s="34"/>
      <c r="CX1" s="35"/>
      <c r="CY1" s="34"/>
      <c r="CZ1" s="34"/>
      <c r="DA1" s="35"/>
      <c r="DB1" s="34"/>
      <c r="DC1" s="34"/>
      <c r="DD1" s="35"/>
      <c r="DE1" s="34"/>
      <c r="DF1" s="34"/>
      <c r="DG1" s="35"/>
      <c r="DH1" s="34"/>
      <c r="DI1" s="34"/>
      <c r="DJ1" s="35"/>
      <c r="DK1" s="34"/>
      <c r="DL1" s="34"/>
      <c r="DM1" s="35"/>
      <c r="DN1" s="34"/>
      <c r="DO1" s="34"/>
      <c r="DP1" s="35"/>
      <c r="DQ1" s="34"/>
      <c r="DR1" s="34"/>
      <c r="DS1" s="35"/>
      <c r="DT1" s="34"/>
      <c r="DU1" s="34"/>
      <c r="DV1" s="35"/>
      <c r="DW1" s="34"/>
      <c r="DX1" s="34"/>
      <c r="DY1" s="35"/>
      <c r="DZ1" s="34"/>
      <c r="EA1" s="34"/>
      <c r="EB1" s="35"/>
      <c r="EC1" s="34"/>
      <c r="ED1" s="34"/>
      <c r="EE1" s="35"/>
      <c r="EF1" s="34"/>
      <c r="EG1" s="34"/>
      <c r="EH1" s="35"/>
      <c r="EI1" s="34"/>
      <c r="EJ1" s="34"/>
      <c r="EK1" s="35"/>
      <c r="EL1" s="34"/>
      <c r="EM1" s="34"/>
      <c r="EN1" s="35"/>
      <c r="EO1" s="34"/>
      <c r="EP1" s="34"/>
      <c r="EQ1" s="35"/>
      <c r="ER1" s="34"/>
      <c r="ES1" s="34"/>
      <c r="ET1" s="35"/>
      <c r="EU1" s="34"/>
      <c r="EV1" s="34"/>
      <c r="EW1" s="35"/>
      <c r="EX1" s="34"/>
      <c r="EY1" s="34"/>
      <c r="EZ1" s="35"/>
      <c r="FA1" s="34"/>
      <c r="FB1" s="34"/>
      <c r="FC1" s="35"/>
      <c r="FD1" s="34"/>
      <c r="FE1" s="34"/>
      <c r="FF1" s="35"/>
      <c r="FG1" s="34"/>
      <c r="FH1" s="34"/>
      <c r="FI1" s="35"/>
      <c r="FJ1" s="34"/>
      <c r="FK1" s="34"/>
      <c r="FL1" s="35"/>
      <c r="FM1" s="34"/>
      <c r="FN1" s="34"/>
      <c r="FO1" s="35"/>
      <c r="FP1" s="34"/>
      <c r="FQ1" s="34"/>
      <c r="FR1" s="35"/>
      <c r="FS1" s="34"/>
      <c r="FT1" s="34"/>
      <c r="FU1" s="35"/>
      <c r="FV1" s="34"/>
      <c r="FW1" s="34"/>
      <c r="FX1" s="35"/>
      <c r="FY1" s="34"/>
      <c r="FZ1" s="34"/>
      <c r="GA1" s="35"/>
      <c r="GB1" s="34"/>
      <c r="GC1" s="34"/>
      <c r="GD1" s="35"/>
      <c r="GE1" s="34"/>
      <c r="GF1" s="34"/>
      <c r="GG1" s="35"/>
      <c r="GH1" s="34"/>
      <c r="GI1" s="34"/>
      <c r="GJ1" s="35"/>
      <c r="GK1" s="34"/>
      <c r="GL1" s="34"/>
      <c r="GM1" s="35"/>
      <c r="GN1" s="34"/>
      <c r="GO1" s="34"/>
      <c r="GP1" s="35"/>
      <c r="GQ1" s="34"/>
      <c r="GR1" s="34"/>
      <c r="GS1" s="35"/>
      <c r="GT1" s="34"/>
      <c r="GU1" s="34"/>
      <c r="GV1" s="35"/>
      <c r="GW1" s="34"/>
      <c r="GX1" s="34"/>
      <c r="GY1" s="35"/>
      <c r="GZ1" s="34"/>
      <c r="HA1" s="34"/>
      <c r="HB1" s="35"/>
      <c r="HC1" s="34"/>
      <c r="HD1" s="34"/>
      <c r="HE1" s="35"/>
      <c r="HF1" s="34"/>
      <c r="HG1" s="34"/>
      <c r="HH1" s="35"/>
      <c r="HI1" s="34"/>
      <c r="HJ1" s="34"/>
      <c r="HK1" s="35"/>
      <c r="HL1" s="34"/>
      <c r="HM1" s="34"/>
      <c r="HN1" s="35"/>
      <c r="HO1" s="34"/>
      <c r="HP1" s="34"/>
      <c r="HQ1" s="35"/>
      <c r="HR1" s="34"/>
      <c r="HS1" s="34"/>
      <c r="HT1" s="35"/>
      <c r="HU1" s="34"/>
      <c r="HV1" s="34"/>
      <c r="HW1" s="35"/>
      <c r="HX1" s="34"/>
      <c r="HY1" s="34"/>
      <c r="HZ1" s="35"/>
      <c r="IA1" s="34"/>
      <c r="IB1" s="34"/>
      <c r="IC1" s="35"/>
      <c r="ID1" s="34"/>
      <c r="IE1" s="34"/>
      <c r="IF1" s="35"/>
      <c r="IG1" s="34"/>
      <c r="IH1" s="34"/>
      <c r="II1" s="35"/>
      <c r="IJ1" s="34"/>
      <c r="IK1" s="34"/>
      <c r="IL1" s="35"/>
      <c r="IM1" s="34"/>
      <c r="IN1" s="34"/>
      <c r="IO1" s="35"/>
      <c r="IP1" s="34"/>
      <c r="IQ1" s="34"/>
      <c r="IR1" s="35"/>
      <c r="IS1" s="34"/>
      <c r="IT1" s="34"/>
      <c r="IU1" s="35"/>
      <c r="IV1" s="34"/>
      <c r="IW1" s="34"/>
      <c r="IX1" s="35"/>
      <c r="IY1" s="34"/>
      <c r="IZ1" s="34"/>
      <c r="JA1" s="35"/>
      <c r="JB1" s="34"/>
      <c r="JC1" s="34"/>
      <c r="JD1" s="35"/>
      <c r="JE1" s="34"/>
      <c r="JF1" s="34"/>
      <c r="JG1" s="35"/>
      <c r="JH1" s="34"/>
      <c r="JI1" s="34"/>
      <c r="JJ1" s="35"/>
      <c r="JK1" s="34"/>
      <c r="JL1" s="34"/>
      <c r="JM1" s="35"/>
      <c r="JN1" s="34"/>
      <c r="JO1" s="34"/>
      <c r="JP1" s="35"/>
      <c r="JQ1" s="34"/>
      <c r="JR1" s="34"/>
      <c r="JS1" s="35"/>
      <c r="JT1" s="34"/>
      <c r="JU1" s="34"/>
      <c r="JV1" s="35"/>
      <c r="JW1" s="34"/>
      <c r="JX1" s="34"/>
      <c r="JY1" s="35"/>
      <c r="JZ1" s="34"/>
      <c r="KA1" s="34"/>
      <c r="KB1" s="35"/>
      <c r="KC1" s="34"/>
      <c r="KD1" s="34"/>
      <c r="KE1" s="35"/>
      <c r="KF1" s="34"/>
      <c r="KG1" s="34"/>
      <c r="KH1" s="35"/>
      <c r="KI1" s="34"/>
      <c r="KJ1" s="34"/>
      <c r="KK1" s="35"/>
      <c r="KL1" s="34"/>
      <c r="KM1" s="34"/>
      <c r="KN1" s="35"/>
      <c r="KO1" s="34"/>
      <c r="KP1" s="34"/>
      <c r="KQ1" s="35"/>
      <c r="KR1" s="34"/>
      <c r="KS1" s="34"/>
      <c r="KT1" s="35"/>
      <c r="KU1" s="34"/>
      <c r="KV1" s="34"/>
      <c r="KW1" s="35"/>
      <c r="KX1" s="34"/>
      <c r="KY1" s="34"/>
      <c r="KZ1" s="35"/>
      <c r="LA1" s="34"/>
      <c r="LB1" s="34"/>
      <c r="LC1" s="35"/>
      <c r="LD1" s="34"/>
      <c r="LE1" s="34"/>
      <c r="LF1" s="35"/>
      <c r="LG1" s="34"/>
      <c r="LH1" s="34"/>
      <c r="LI1" s="35"/>
      <c r="LJ1" s="34"/>
      <c r="LK1" s="34"/>
      <c r="LL1" s="35"/>
      <c r="LM1" s="34"/>
      <c r="LN1" s="34"/>
      <c r="LO1" s="35"/>
      <c r="LP1" s="34"/>
      <c r="LQ1" s="34"/>
      <c r="LR1" s="35"/>
      <c r="LS1" s="34"/>
      <c r="LT1" s="34"/>
      <c r="LU1" s="35"/>
      <c r="LV1" s="34"/>
      <c r="LW1" s="34"/>
      <c r="LX1" s="35"/>
      <c r="LY1" s="34"/>
      <c r="LZ1" s="34"/>
      <c r="MA1" s="35"/>
      <c r="MB1" s="34"/>
      <c r="MC1" s="34"/>
      <c r="MD1" s="35"/>
      <c r="ME1" s="34"/>
      <c r="MF1" s="34"/>
      <c r="MG1" s="35"/>
      <c r="MH1" s="34"/>
      <c r="MI1" s="34"/>
      <c r="MJ1" s="35"/>
      <c r="MK1" s="34"/>
      <c r="ML1" s="34"/>
      <c r="MM1" s="35"/>
      <c r="MN1" s="34"/>
      <c r="MO1" s="34"/>
      <c r="MP1" s="35"/>
      <c r="MQ1" s="34"/>
      <c r="MR1" s="34"/>
      <c r="MS1" s="35"/>
      <c r="MT1" s="34"/>
      <c r="MU1" s="34"/>
      <c r="MV1" s="35"/>
      <c r="MW1" s="34"/>
      <c r="MX1" s="34"/>
      <c r="MY1" s="35"/>
      <c r="MZ1" s="34"/>
      <c r="NA1" s="34"/>
      <c r="NB1" s="35"/>
      <c r="NC1" s="34"/>
      <c r="ND1" s="34"/>
      <c r="NE1" s="35"/>
      <c r="NF1" s="34"/>
      <c r="NG1" s="34"/>
      <c r="NH1" s="35"/>
      <c r="NI1" s="34"/>
      <c r="NJ1" s="34"/>
      <c r="NK1" s="35"/>
      <c r="NL1" s="34"/>
      <c r="NM1" s="34"/>
      <c r="NN1" s="35"/>
      <c r="NO1" s="34"/>
      <c r="NP1" s="34"/>
      <c r="NQ1" s="35"/>
      <c r="NR1" s="34"/>
      <c r="NS1" s="34"/>
      <c r="NT1" s="35"/>
      <c r="NU1" s="34"/>
      <c r="NV1" s="34"/>
      <c r="NW1" s="35"/>
      <c r="NX1" s="34"/>
      <c r="NY1" s="34"/>
      <c r="NZ1" s="35"/>
      <c r="OA1" s="34"/>
      <c r="OB1" s="34"/>
      <c r="OC1" s="35"/>
      <c r="OD1" s="34"/>
      <c r="OE1" s="34"/>
      <c r="OF1" s="35"/>
      <c r="OG1" s="34"/>
      <c r="OH1" s="34"/>
      <c r="OI1" s="35"/>
      <c r="OJ1" s="34"/>
      <c r="OK1" s="34"/>
      <c r="OL1" s="35"/>
      <c r="OM1" s="34"/>
      <c r="ON1" s="34"/>
      <c r="OO1" s="35"/>
      <c r="OP1" s="34"/>
      <c r="OQ1" s="34"/>
      <c r="OR1" s="35"/>
      <c r="OS1" s="34"/>
      <c r="OT1" s="34"/>
      <c r="OU1" s="35"/>
      <c r="OV1" s="34"/>
      <c r="OW1" s="34"/>
      <c r="OX1" s="35"/>
      <c r="OY1" s="34"/>
      <c r="OZ1" s="34"/>
      <c r="PA1" s="35"/>
      <c r="PB1" s="34"/>
      <c r="PC1" s="34"/>
      <c r="PD1" s="35"/>
      <c r="PE1" s="34"/>
      <c r="PF1" s="34"/>
      <c r="PG1" s="35"/>
      <c r="PH1" s="34"/>
      <c r="PI1" s="34"/>
      <c r="PJ1" s="35"/>
      <c r="PK1" s="34"/>
      <c r="PL1" s="34"/>
      <c r="PM1" s="35"/>
      <c r="PN1" s="34"/>
      <c r="PO1" s="34"/>
      <c r="PP1" s="35"/>
      <c r="PQ1" s="34"/>
      <c r="PR1" s="34"/>
      <c r="PS1" s="35"/>
      <c r="PT1" s="34"/>
      <c r="PU1" s="34"/>
      <c r="PV1" s="35"/>
      <c r="PW1" s="34"/>
      <c r="PX1" s="34"/>
      <c r="PY1" s="35"/>
      <c r="PZ1" s="34"/>
      <c r="QA1" s="34"/>
      <c r="QB1" s="35"/>
      <c r="QC1" s="34"/>
      <c r="QD1" s="34"/>
      <c r="QE1" s="35"/>
      <c r="QF1" s="34"/>
      <c r="QG1" s="34"/>
      <c r="QH1" s="35"/>
      <c r="QI1" s="34"/>
      <c r="QJ1" s="34"/>
      <c r="QK1" s="35"/>
      <c r="QL1" s="34"/>
      <c r="QM1" s="34"/>
      <c r="QN1" s="35"/>
      <c r="QO1" s="34"/>
      <c r="QP1" s="34"/>
      <c r="QQ1" s="35"/>
      <c r="QR1" s="34"/>
      <c r="QS1" s="34"/>
      <c r="QT1" s="35"/>
      <c r="QU1" s="34"/>
      <c r="QV1" s="34"/>
      <c r="QW1" s="35"/>
      <c r="QX1" s="34"/>
      <c r="QY1" s="34"/>
      <c r="QZ1" s="35"/>
      <c r="RA1" s="34"/>
      <c r="RB1" s="34"/>
      <c r="RC1" s="35"/>
      <c r="RD1" s="34"/>
      <c r="RE1" s="34"/>
      <c r="RF1" s="35"/>
      <c r="RG1" s="34"/>
      <c r="RH1" s="34"/>
      <c r="RI1" s="35"/>
      <c r="RJ1" s="34"/>
      <c r="RK1" s="34"/>
      <c r="RL1" s="35"/>
      <c r="RM1" s="34"/>
      <c r="RN1" s="34"/>
      <c r="RO1" s="35"/>
      <c r="RP1" s="34"/>
      <c r="RQ1" s="34"/>
      <c r="RR1" s="35"/>
      <c r="RS1" s="34"/>
      <c r="RT1" s="34"/>
      <c r="RU1" s="35"/>
      <c r="RV1" s="34"/>
      <c r="RW1" s="34"/>
      <c r="RX1" s="35"/>
      <c r="RY1" s="34"/>
      <c r="RZ1" s="34"/>
      <c r="SA1" s="35"/>
      <c r="SB1" s="34"/>
      <c r="SC1" s="34"/>
      <c r="SD1" s="35"/>
      <c r="SE1" s="34"/>
      <c r="SF1" s="34"/>
      <c r="SG1" s="35"/>
      <c r="SH1" s="34"/>
      <c r="SI1" s="34"/>
      <c r="SJ1" s="35"/>
      <c r="SK1" s="34"/>
      <c r="SL1" s="34"/>
      <c r="SM1" s="35"/>
      <c r="SN1" s="34"/>
      <c r="SO1" s="34"/>
      <c r="SP1" s="35"/>
      <c r="SQ1" s="34"/>
      <c r="SR1" s="34"/>
      <c r="SS1" s="35"/>
      <c r="ST1" s="34"/>
      <c r="SU1" s="34"/>
      <c r="SV1" s="35"/>
      <c r="SW1" s="34"/>
      <c r="SX1" s="34"/>
      <c r="SY1" s="35"/>
      <c r="SZ1" s="34"/>
      <c r="TA1" s="34"/>
      <c r="TB1" s="35"/>
      <c r="TC1" s="34"/>
      <c r="TD1" s="34"/>
      <c r="TE1" s="35"/>
      <c r="TF1" s="34"/>
      <c r="TG1" s="34"/>
      <c r="TH1" s="35"/>
      <c r="TI1" s="34"/>
      <c r="TJ1" s="34"/>
      <c r="TK1" s="35"/>
      <c r="TL1" s="34"/>
      <c r="TM1" s="34"/>
      <c r="TN1" s="35"/>
      <c r="TO1" s="34"/>
      <c r="TP1" s="34"/>
      <c r="TQ1" s="35"/>
      <c r="TR1" s="34"/>
      <c r="TS1" s="34"/>
      <c r="TT1" s="35"/>
      <c r="TU1" s="34"/>
      <c r="TV1" s="34"/>
      <c r="TW1" s="35"/>
      <c r="TX1" s="34"/>
      <c r="TY1" s="34"/>
      <c r="TZ1" s="35"/>
      <c r="UA1" s="34"/>
      <c r="UB1" s="34"/>
      <c r="UC1" s="35"/>
      <c r="UD1" s="34"/>
      <c r="UE1" s="34"/>
      <c r="UF1" s="35"/>
      <c r="UG1" s="34"/>
      <c r="UH1" s="34"/>
      <c r="UI1" s="35"/>
      <c r="UJ1" s="34"/>
      <c r="UK1" s="34"/>
      <c r="UL1" s="35"/>
      <c r="UM1" s="34"/>
      <c r="UN1" s="34"/>
      <c r="UO1" s="35"/>
      <c r="UP1" s="34"/>
      <c r="UQ1" s="34"/>
      <c r="UR1" s="35"/>
      <c r="US1" s="34"/>
      <c r="UT1" s="34"/>
      <c r="UU1" s="35"/>
      <c r="UV1" s="34"/>
      <c r="UW1" s="34"/>
      <c r="UX1" s="35"/>
      <c r="UY1" s="34"/>
      <c r="UZ1" s="34"/>
      <c r="VA1" s="35"/>
      <c r="VB1" s="34"/>
      <c r="VC1" s="34"/>
      <c r="VD1" s="35"/>
      <c r="VE1" s="34"/>
      <c r="VF1" s="34"/>
      <c r="VG1" s="35"/>
      <c r="VH1" s="34"/>
      <c r="VI1" s="34"/>
      <c r="VJ1" s="35"/>
      <c r="VK1" s="34"/>
      <c r="VL1" s="34"/>
      <c r="VM1" s="35"/>
      <c r="VN1" s="34"/>
      <c r="VO1" s="34"/>
      <c r="VP1" s="35"/>
      <c r="VQ1" s="34"/>
      <c r="VR1" s="34"/>
      <c r="VS1" s="35"/>
      <c r="VT1" s="34"/>
      <c r="VU1" s="34"/>
      <c r="VV1" s="35"/>
      <c r="VW1" s="34"/>
      <c r="VX1" s="34"/>
      <c r="VY1" s="35"/>
      <c r="VZ1" s="34"/>
      <c r="WA1" s="34"/>
      <c r="WB1" s="35"/>
      <c r="WC1" s="34"/>
      <c r="WD1" s="34"/>
      <c r="WE1" s="35"/>
      <c r="WF1" s="34"/>
      <c r="WG1" s="34"/>
      <c r="WH1" s="35"/>
      <c r="WI1" s="34"/>
      <c r="WJ1" s="34"/>
      <c r="WK1" s="35"/>
      <c r="WL1" s="34"/>
      <c r="WM1" s="34"/>
      <c r="WN1" s="35"/>
      <c r="WO1" s="34"/>
      <c r="WP1" s="34"/>
      <c r="WQ1" s="35"/>
      <c r="WR1" s="34"/>
      <c r="WS1" s="34"/>
      <c r="WT1" s="35"/>
      <c r="WU1" s="34"/>
      <c r="WV1" s="34"/>
      <c r="WW1" s="35"/>
      <c r="WX1" s="34"/>
      <c r="WY1" s="34"/>
      <c r="WZ1" s="35"/>
      <c r="XA1" s="34"/>
      <c r="XB1" s="34"/>
      <c r="XC1" s="35"/>
      <c r="XD1" s="34"/>
      <c r="XE1" s="34"/>
      <c r="XF1" s="35"/>
      <c r="XG1" s="34"/>
      <c r="XH1" s="34"/>
      <c r="XI1" s="35"/>
      <c r="XJ1" s="34"/>
      <c r="XK1" s="34"/>
      <c r="XL1" s="35"/>
      <c r="XM1" s="34"/>
      <c r="XN1" s="34"/>
      <c r="XO1" s="35"/>
      <c r="XP1" s="34"/>
      <c r="XQ1" s="34"/>
      <c r="XR1" s="35"/>
      <c r="XS1" s="34"/>
      <c r="XT1" s="34"/>
      <c r="XU1" s="35"/>
      <c r="XV1" s="34"/>
      <c r="XW1" s="34"/>
      <c r="XX1" s="35"/>
      <c r="XY1" s="34"/>
      <c r="XZ1" s="34"/>
      <c r="YA1" s="35"/>
      <c r="YB1" s="34"/>
      <c r="YC1" s="34"/>
      <c r="YD1" s="35"/>
      <c r="YE1" s="34"/>
      <c r="YF1" s="34"/>
      <c r="YG1" s="35"/>
      <c r="YH1" s="34"/>
      <c r="YI1" s="34"/>
      <c r="YJ1" s="35"/>
      <c r="YK1" s="34"/>
      <c r="YL1" s="34"/>
      <c r="YM1" s="35"/>
      <c r="YN1" s="34"/>
      <c r="YO1" s="34"/>
      <c r="YP1" s="35"/>
      <c r="YQ1" s="34"/>
      <c r="YR1" s="34"/>
      <c r="YS1" s="35"/>
      <c r="YT1" s="34"/>
      <c r="YU1" s="34"/>
      <c r="YV1" s="35"/>
      <c r="YW1" s="34"/>
      <c r="YX1" s="34"/>
      <c r="YY1" s="35"/>
      <c r="YZ1" s="34"/>
      <c r="ZA1" s="34"/>
      <c r="ZB1" s="35"/>
      <c r="ZC1" s="34"/>
      <c r="ZD1" s="34"/>
      <c r="ZE1" s="35"/>
      <c r="ZF1" s="34"/>
      <c r="ZG1" s="34"/>
      <c r="ZH1" s="35"/>
      <c r="ZI1" s="34"/>
      <c r="ZJ1" s="34"/>
      <c r="ZK1" s="35"/>
      <c r="ZL1" s="34"/>
      <c r="ZM1" s="34"/>
      <c r="ZN1" s="35"/>
      <c r="ZO1" s="34"/>
      <c r="ZP1" s="34"/>
      <c r="ZQ1" s="35"/>
      <c r="ZR1" s="34"/>
      <c r="ZS1" s="34"/>
      <c r="ZT1" s="35"/>
      <c r="ZU1" s="34"/>
      <c r="ZV1" s="34"/>
      <c r="ZW1" s="35"/>
      <c r="ZX1" s="34"/>
      <c r="ZY1" s="34"/>
      <c r="ZZ1" s="35"/>
      <c r="AAA1" s="34"/>
      <c r="AAB1" s="34"/>
      <c r="AAC1" s="35"/>
      <c r="AAD1" s="34"/>
      <c r="AAE1" s="34"/>
      <c r="AAF1" s="35"/>
      <c r="AAG1" s="34"/>
      <c r="AAH1" s="34"/>
      <c r="AAI1" s="35"/>
      <c r="AAJ1" s="34"/>
      <c r="AAK1" s="34"/>
      <c r="AAL1" s="35"/>
      <c r="AAM1" s="34"/>
      <c r="AAN1" s="34"/>
      <c r="AAO1" s="35"/>
      <c r="AAP1" s="34"/>
      <c r="AAQ1" s="34"/>
      <c r="AAR1" s="35"/>
      <c r="AAS1" s="34"/>
      <c r="AAT1" s="34"/>
      <c r="AAU1" s="35"/>
      <c r="AAV1" s="34"/>
      <c r="AAW1" s="34"/>
      <c r="AAX1" s="35"/>
      <c r="AAY1" s="34"/>
      <c r="AAZ1" s="34"/>
      <c r="ABA1" s="35"/>
      <c r="ABB1" s="34"/>
      <c r="ABC1" s="34"/>
      <c r="ABD1" s="35"/>
      <c r="ABE1" s="34"/>
      <c r="ABF1" s="34"/>
      <c r="ABG1" s="35"/>
      <c r="ABH1" s="34"/>
      <c r="ABI1" s="34"/>
      <c r="ABJ1" s="35"/>
      <c r="ABK1" s="34"/>
      <c r="ABL1" s="34"/>
      <c r="ABM1" s="35"/>
      <c r="ABN1" s="34"/>
      <c r="ABO1" s="34"/>
      <c r="ABP1" s="35"/>
      <c r="ABQ1" s="34"/>
      <c r="ABR1" s="34"/>
      <c r="ABS1" s="35"/>
      <c r="ABT1" s="34"/>
      <c r="ABU1" s="34"/>
      <c r="ABV1" s="35"/>
      <c r="ABW1" s="34"/>
      <c r="ABX1" s="34"/>
      <c r="ABY1" s="35"/>
      <c r="ABZ1" s="34"/>
      <c r="ACA1" s="34"/>
      <c r="ACB1" s="35"/>
      <c r="ACC1" s="34"/>
      <c r="ACD1" s="34"/>
      <c r="ACE1" s="35"/>
      <c r="ACF1" s="34"/>
      <c r="ACG1" s="34"/>
      <c r="ACH1" s="35"/>
      <c r="ACI1" s="34"/>
      <c r="ACJ1" s="34"/>
      <c r="ACK1" s="35"/>
    </row>
    <row r="2" spans="2:837" ht="15.75" customHeight="1" x14ac:dyDescent="0.25">
      <c r="B2" s="149"/>
      <c r="C2" s="149"/>
      <c r="D2" s="149"/>
      <c r="E2" s="149">
        <v>5</v>
      </c>
      <c r="F2" s="149"/>
      <c r="G2" s="75"/>
      <c r="H2" s="149"/>
      <c r="J2" s="108">
        <f>DATE(An_Ref1,1,1)</f>
        <v>45292</v>
      </c>
      <c r="K2" s="109"/>
      <c r="L2" s="110"/>
      <c r="M2" s="96">
        <f>DATE(An_Ref1,2,1)</f>
        <v>45323</v>
      </c>
      <c r="N2" s="96"/>
      <c r="O2" s="97"/>
      <c r="P2" s="95">
        <f>DATE(An_Ref1,3,1)</f>
        <v>45352</v>
      </c>
      <c r="Q2" s="96"/>
      <c r="R2" s="97"/>
      <c r="S2" s="95">
        <f>DATE(An_Ref1,4,1)</f>
        <v>45383</v>
      </c>
      <c r="T2" s="96"/>
      <c r="U2" s="97"/>
      <c r="V2" s="95">
        <f>DATE(An_Ref1,5,1)</f>
        <v>45413</v>
      </c>
      <c r="W2" s="96"/>
      <c r="X2" s="97"/>
      <c r="Y2" s="95">
        <f>DATE(An_Ref1,6,1)</f>
        <v>45444</v>
      </c>
      <c r="Z2" s="96"/>
      <c r="AA2" s="97"/>
      <c r="AB2" s="95">
        <f>DATE(An_Ref1,7,1)</f>
        <v>45474</v>
      </c>
      <c r="AC2" s="96"/>
      <c r="AD2" s="97"/>
      <c r="AE2" s="95">
        <f>DATE(An_Ref1,8,1)</f>
        <v>45505</v>
      </c>
      <c r="AF2" s="96"/>
      <c r="AG2" s="97"/>
      <c r="AH2" s="95">
        <f>DATE(An_Ref1,9,1)</f>
        <v>45536</v>
      </c>
      <c r="AI2" s="96"/>
      <c r="AJ2" s="97"/>
      <c r="AK2" s="95">
        <f>DATE(An_Ref1,10,1)</f>
        <v>45566</v>
      </c>
      <c r="AL2" s="96"/>
      <c r="AM2" s="97"/>
      <c r="AN2" s="95">
        <f>DATE(An_Ref1,11,1)</f>
        <v>45597</v>
      </c>
      <c r="AO2" s="96"/>
      <c r="AP2" s="97"/>
      <c r="AQ2" s="95">
        <f>DATE(An_Ref1,12,1)</f>
        <v>45627</v>
      </c>
      <c r="AR2" s="96"/>
      <c r="AS2" s="97"/>
      <c r="AT2" s="95">
        <f>DATE(An_Ref1,13,1)</f>
        <v>45658</v>
      </c>
      <c r="AU2" s="96"/>
      <c r="AV2" s="97"/>
      <c r="AW2" s="95">
        <f>DATE(An_Ref1,14,1)</f>
        <v>45689</v>
      </c>
      <c r="AX2" s="96"/>
      <c r="AY2" s="97"/>
      <c r="AZ2" s="95">
        <f>DATE(An_Ref1,15,1)</f>
        <v>45717</v>
      </c>
      <c r="BA2" s="96"/>
      <c r="BB2" s="97"/>
      <c r="BC2" s="95">
        <f>DATE(An_Ref1,16,1)</f>
        <v>45748</v>
      </c>
      <c r="BD2" s="96"/>
      <c r="BE2" s="97"/>
      <c r="BF2" s="95">
        <f>DATE(An_Ref1,17,1)</f>
        <v>45778</v>
      </c>
      <c r="BG2" s="96"/>
      <c r="BH2" s="97"/>
      <c r="BI2" s="95">
        <f>DATE(An_Ref1,18,1)</f>
        <v>45809</v>
      </c>
      <c r="BJ2" s="96"/>
      <c r="BK2" s="97"/>
      <c r="BL2" s="95">
        <f>DATE(An_Ref1,19,1)</f>
        <v>45839</v>
      </c>
      <c r="BM2" s="96"/>
      <c r="BN2" s="97"/>
      <c r="BO2" s="95">
        <f>DATE(An_Ref1,20,1)</f>
        <v>45870</v>
      </c>
      <c r="BP2" s="96"/>
      <c r="BQ2" s="97"/>
      <c r="BR2" s="95">
        <f>DATE(An_Ref1,21,1)</f>
        <v>45901</v>
      </c>
      <c r="BS2" s="96"/>
      <c r="BT2" s="97"/>
      <c r="BU2" s="95">
        <f>DATE(An_Ref1,22,1)</f>
        <v>45931</v>
      </c>
      <c r="BV2" s="96"/>
      <c r="BW2" s="97"/>
      <c r="BX2" s="95">
        <f>DATE(An_Ref1,23,1)</f>
        <v>45962</v>
      </c>
      <c r="BY2" s="96"/>
      <c r="BZ2" s="97"/>
      <c r="CA2" s="95">
        <f>DATE(An_Ref1,24,1)</f>
        <v>45992</v>
      </c>
      <c r="CB2" s="96"/>
      <c r="CC2" s="97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  <c r="FL2" s="83"/>
      <c r="FM2" s="83"/>
      <c r="FN2" s="83"/>
      <c r="FO2" s="83"/>
      <c r="FP2" s="83"/>
      <c r="FQ2" s="83"/>
      <c r="FR2" s="83"/>
      <c r="FS2" s="83"/>
      <c r="FT2" s="83"/>
      <c r="FU2" s="83"/>
      <c r="FV2" s="83"/>
      <c r="FW2" s="83"/>
      <c r="FX2" s="83"/>
      <c r="FY2" s="83"/>
      <c r="FZ2" s="83"/>
      <c r="GA2" s="83"/>
      <c r="GB2" s="83"/>
      <c r="GC2" s="83"/>
      <c r="GD2" s="83"/>
      <c r="GE2" s="83"/>
      <c r="GF2" s="83"/>
      <c r="GG2" s="83"/>
      <c r="GH2" s="83"/>
      <c r="GI2" s="83"/>
      <c r="GJ2" s="83"/>
      <c r="GK2" s="83"/>
      <c r="GL2" s="83"/>
      <c r="GM2" s="83"/>
      <c r="GN2" s="83"/>
      <c r="GO2" s="83"/>
      <c r="GP2" s="83"/>
      <c r="GQ2" s="83"/>
      <c r="GR2" s="83"/>
      <c r="GS2" s="83"/>
      <c r="GT2" s="83"/>
      <c r="GU2" s="83"/>
      <c r="GV2" s="83"/>
      <c r="GW2" s="83"/>
      <c r="GX2" s="83"/>
      <c r="GY2" s="83"/>
      <c r="GZ2" s="83"/>
      <c r="HA2" s="83"/>
      <c r="HB2" s="83"/>
      <c r="HC2" s="83"/>
      <c r="HD2" s="83"/>
      <c r="HE2" s="83"/>
      <c r="HF2" s="83"/>
      <c r="HG2" s="83"/>
      <c r="HH2" s="83"/>
      <c r="HI2" s="83"/>
      <c r="HJ2" s="83"/>
      <c r="HK2" s="83"/>
      <c r="HL2" s="83"/>
      <c r="HM2" s="83"/>
      <c r="HN2" s="83"/>
      <c r="HO2" s="83"/>
      <c r="HP2" s="83"/>
      <c r="HQ2" s="83"/>
      <c r="HR2" s="83"/>
      <c r="HS2" s="83"/>
      <c r="HT2" s="83"/>
      <c r="HU2" s="83"/>
      <c r="HV2" s="83"/>
      <c r="HW2" s="83"/>
      <c r="HX2" s="83"/>
      <c r="HY2" s="83"/>
      <c r="HZ2" s="83"/>
      <c r="IA2" s="83"/>
      <c r="IB2" s="83"/>
      <c r="IC2" s="83"/>
      <c r="ID2" s="83"/>
      <c r="IE2" s="83"/>
      <c r="IF2" s="83"/>
      <c r="IG2" s="83"/>
      <c r="IH2" s="83"/>
      <c r="II2" s="83"/>
      <c r="IJ2" s="83"/>
      <c r="IK2" s="83"/>
      <c r="IL2" s="83"/>
      <c r="IM2" s="83"/>
      <c r="IN2" s="83"/>
      <c r="IO2" s="83"/>
      <c r="IP2" s="83"/>
      <c r="IQ2" s="83"/>
      <c r="IR2" s="83"/>
      <c r="IS2" s="83"/>
      <c r="IT2" s="83"/>
      <c r="IU2" s="83"/>
      <c r="IV2" s="83"/>
      <c r="IW2" s="83"/>
      <c r="IX2" s="83"/>
      <c r="IY2" s="83"/>
      <c r="IZ2" s="83"/>
      <c r="JA2" s="83"/>
      <c r="JB2" s="83"/>
      <c r="JC2" s="83"/>
      <c r="JD2" s="83"/>
      <c r="JE2" s="83"/>
      <c r="JF2" s="83"/>
      <c r="JG2" s="83"/>
      <c r="JH2" s="83"/>
      <c r="JI2" s="83"/>
      <c r="JJ2" s="83"/>
      <c r="JK2" s="83"/>
      <c r="JL2" s="83"/>
      <c r="JM2" s="83"/>
      <c r="JN2" s="83"/>
      <c r="JO2" s="83"/>
      <c r="JP2" s="83"/>
      <c r="JQ2" s="83"/>
      <c r="JR2" s="83"/>
      <c r="JS2" s="83"/>
      <c r="JT2" s="83"/>
      <c r="JU2" s="83"/>
      <c r="JV2" s="83"/>
      <c r="JW2" s="83"/>
      <c r="JX2" s="83"/>
      <c r="JY2" s="83"/>
      <c r="JZ2" s="83"/>
      <c r="KA2" s="83"/>
      <c r="KB2" s="83"/>
      <c r="KC2" s="83"/>
      <c r="KD2" s="83"/>
      <c r="KE2" s="83"/>
      <c r="KF2" s="83"/>
      <c r="KG2" s="83"/>
      <c r="KH2" s="83"/>
      <c r="KI2" s="83"/>
      <c r="KJ2" s="83"/>
      <c r="KK2" s="83"/>
      <c r="KL2" s="83"/>
      <c r="KM2" s="83"/>
      <c r="KN2" s="83"/>
      <c r="KO2" s="83"/>
      <c r="KP2" s="83"/>
      <c r="KQ2" s="83"/>
      <c r="KR2" s="83"/>
      <c r="KS2" s="83"/>
      <c r="KT2" s="83"/>
      <c r="KU2" s="83"/>
      <c r="KV2" s="83"/>
      <c r="KW2" s="83"/>
      <c r="KX2" s="83"/>
      <c r="KY2" s="83"/>
      <c r="KZ2" s="83"/>
      <c r="LA2" s="83"/>
      <c r="LB2" s="83"/>
      <c r="LC2" s="83"/>
      <c r="LD2" s="83"/>
      <c r="LE2" s="83"/>
      <c r="LF2" s="83"/>
      <c r="LG2" s="83"/>
      <c r="LH2" s="83"/>
      <c r="LI2" s="83"/>
      <c r="LJ2" s="83"/>
      <c r="LK2" s="83"/>
      <c r="LL2" s="83"/>
      <c r="LM2" s="83"/>
      <c r="LN2" s="83"/>
      <c r="LO2" s="83"/>
      <c r="LP2" s="83"/>
      <c r="LQ2" s="83"/>
      <c r="LR2" s="83"/>
      <c r="LS2" s="83"/>
      <c r="LT2" s="83"/>
      <c r="LU2" s="83"/>
      <c r="LV2" s="83"/>
      <c r="LW2" s="83"/>
      <c r="LX2" s="83"/>
      <c r="LY2" s="83"/>
      <c r="LZ2" s="83"/>
      <c r="MA2" s="83"/>
      <c r="MB2" s="83"/>
      <c r="MC2" s="83"/>
      <c r="MD2" s="83"/>
      <c r="ME2" s="83"/>
      <c r="MF2" s="83"/>
      <c r="MG2" s="83"/>
      <c r="MH2" s="83"/>
      <c r="MI2" s="83"/>
      <c r="MJ2" s="83"/>
      <c r="MK2" s="83"/>
      <c r="ML2" s="83"/>
      <c r="MM2" s="83"/>
      <c r="MN2" s="83"/>
      <c r="MO2" s="83"/>
      <c r="MP2" s="83"/>
      <c r="MQ2" s="83"/>
      <c r="MR2" s="83"/>
      <c r="MS2" s="83"/>
      <c r="MT2" s="83"/>
      <c r="MU2" s="83"/>
      <c r="MV2" s="83"/>
      <c r="MW2" s="83"/>
      <c r="MX2" s="83"/>
      <c r="MY2" s="83"/>
      <c r="MZ2" s="83"/>
      <c r="NA2" s="83"/>
      <c r="NB2" s="83"/>
      <c r="NC2" s="83"/>
      <c r="ND2" s="83"/>
      <c r="NE2" s="83"/>
      <c r="NF2" s="83"/>
      <c r="NG2" s="83"/>
      <c r="NH2" s="83"/>
      <c r="NI2" s="83"/>
      <c r="NJ2" s="83"/>
      <c r="NK2" s="83"/>
      <c r="NL2" s="83"/>
      <c r="NM2" s="83"/>
      <c r="NN2" s="83"/>
      <c r="NO2" s="83"/>
      <c r="NP2" s="83"/>
      <c r="NQ2" s="83"/>
      <c r="NR2" s="83"/>
      <c r="NS2" s="83"/>
      <c r="NT2" s="83"/>
      <c r="NU2" s="83"/>
      <c r="NV2" s="83"/>
      <c r="NW2" s="83"/>
      <c r="NX2" s="83"/>
      <c r="NY2" s="83"/>
      <c r="NZ2" s="83"/>
      <c r="OA2" s="83"/>
      <c r="OB2" s="83"/>
      <c r="OC2" s="83"/>
      <c r="OD2" s="83"/>
      <c r="OE2" s="83"/>
      <c r="OF2" s="83"/>
      <c r="OG2" s="83"/>
      <c r="OH2" s="83"/>
      <c r="OI2" s="83"/>
      <c r="OJ2" s="83"/>
      <c r="OK2" s="83"/>
      <c r="OL2" s="83"/>
      <c r="OM2" s="83"/>
      <c r="ON2" s="83"/>
      <c r="OO2" s="83"/>
      <c r="OP2" s="83"/>
      <c r="OQ2" s="83"/>
      <c r="OR2" s="83"/>
      <c r="OS2" s="83"/>
      <c r="OT2" s="83"/>
      <c r="OU2" s="83"/>
      <c r="OV2" s="83"/>
      <c r="OW2" s="83"/>
      <c r="OX2" s="83"/>
      <c r="OY2" s="83"/>
      <c r="OZ2" s="83"/>
      <c r="PA2" s="83"/>
      <c r="PB2" s="83"/>
      <c r="PC2" s="83"/>
      <c r="PD2" s="83"/>
      <c r="PE2" s="83"/>
      <c r="PF2" s="83"/>
      <c r="PG2" s="83"/>
      <c r="PH2" s="83"/>
      <c r="PI2" s="83"/>
      <c r="PJ2" s="83"/>
      <c r="PK2" s="83"/>
      <c r="PL2" s="83"/>
      <c r="PM2" s="83"/>
      <c r="PN2" s="83"/>
      <c r="PO2" s="83"/>
      <c r="PP2" s="83"/>
      <c r="PQ2" s="83"/>
      <c r="PR2" s="83"/>
      <c r="PS2" s="83"/>
      <c r="PT2" s="83"/>
      <c r="PU2" s="83"/>
      <c r="PV2" s="83"/>
      <c r="PW2" s="83"/>
      <c r="PX2" s="83"/>
      <c r="PY2" s="83"/>
      <c r="PZ2" s="83"/>
      <c r="QA2" s="83"/>
      <c r="QB2" s="83"/>
      <c r="QC2" s="83"/>
      <c r="QD2" s="83"/>
      <c r="QE2" s="83"/>
      <c r="QF2" s="83"/>
      <c r="QG2" s="83"/>
      <c r="QH2" s="83"/>
      <c r="QI2" s="83"/>
      <c r="QJ2" s="83"/>
      <c r="QK2" s="83"/>
      <c r="QL2" s="83"/>
      <c r="QM2" s="83"/>
      <c r="QN2" s="83"/>
      <c r="QO2" s="83"/>
      <c r="QP2" s="83"/>
      <c r="QQ2" s="83"/>
      <c r="QR2" s="83"/>
      <c r="QS2" s="83"/>
      <c r="QT2" s="83"/>
      <c r="QU2" s="83"/>
      <c r="QV2" s="83"/>
      <c r="QW2" s="83"/>
      <c r="QX2" s="83"/>
      <c r="QY2" s="83"/>
      <c r="QZ2" s="83"/>
      <c r="RA2" s="83"/>
      <c r="RB2" s="83"/>
      <c r="RC2" s="83"/>
      <c r="RD2" s="83"/>
      <c r="RE2" s="83"/>
      <c r="RF2" s="83"/>
      <c r="RG2" s="83"/>
      <c r="RH2" s="83"/>
      <c r="RI2" s="83"/>
      <c r="RJ2" s="83"/>
      <c r="RK2" s="83"/>
      <c r="RL2" s="83"/>
      <c r="RM2" s="83"/>
      <c r="RN2" s="83"/>
      <c r="RO2" s="83"/>
      <c r="RP2" s="83"/>
      <c r="RQ2" s="83"/>
      <c r="RR2" s="83"/>
      <c r="RS2" s="83"/>
      <c r="RT2" s="83"/>
      <c r="RU2" s="83"/>
      <c r="RV2" s="83"/>
      <c r="RW2" s="83"/>
      <c r="RX2" s="83"/>
      <c r="RY2" s="83"/>
      <c r="RZ2" s="83"/>
      <c r="SA2" s="83"/>
      <c r="SB2" s="83"/>
      <c r="SC2" s="83"/>
      <c r="SD2" s="83"/>
      <c r="SE2" s="83"/>
      <c r="SF2" s="83"/>
      <c r="SG2" s="83"/>
      <c r="SH2" s="83"/>
      <c r="SI2" s="83"/>
      <c r="SJ2" s="83"/>
      <c r="SK2" s="83"/>
      <c r="SL2" s="83"/>
      <c r="SM2" s="83"/>
      <c r="SN2" s="83"/>
      <c r="SO2" s="83"/>
      <c r="SP2" s="83"/>
      <c r="SQ2" s="83"/>
      <c r="SR2" s="83"/>
      <c r="SS2" s="83"/>
      <c r="ST2" s="83"/>
      <c r="SU2" s="83"/>
      <c r="SV2" s="83"/>
      <c r="SW2" s="83"/>
      <c r="SX2" s="83"/>
      <c r="SY2" s="83"/>
      <c r="SZ2" s="83"/>
      <c r="TA2" s="83"/>
      <c r="TB2" s="83"/>
      <c r="TC2" s="83"/>
      <c r="TD2" s="83"/>
      <c r="TE2" s="83"/>
      <c r="TF2" s="83"/>
      <c r="TG2" s="83"/>
      <c r="TH2" s="83"/>
      <c r="TI2" s="83"/>
      <c r="TJ2" s="83"/>
      <c r="TK2" s="83"/>
      <c r="TL2" s="83"/>
      <c r="TM2" s="83"/>
      <c r="TN2" s="83"/>
      <c r="TO2" s="83"/>
      <c r="TP2" s="83"/>
      <c r="TQ2" s="83"/>
      <c r="TR2" s="83"/>
      <c r="TS2" s="83"/>
      <c r="TT2" s="83"/>
      <c r="TU2" s="83"/>
      <c r="TV2" s="83"/>
      <c r="TW2" s="83"/>
      <c r="TX2" s="83"/>
      <c r="TY2" s="83"/>
      <c r="TZ2" s="83"/>
      <c r="UA2" s="83"/>
      <c r="UB2" s="83"/>
      <c r="UC2" s="83"/>
      <c r="UD2" s="83"/>
      <c r="UE2" s="83"/>
      <c r="UF2" s="83"/>
      <c r="UG2" s="83"/>
      <c r="UH2" s="83"/>
      <c r="UI2" s="83"/>
      <c r="UJ2" s="83"/>
      <c r="UK2" s="83"/>
      <c r="UL2" s="83"/>
      <c r="UM2" s="83"/>
      <c r="UN2" s="83"/>
      <c r="UO2" s="83"/>
      <c r="UP2" s="83"/>
      <c r="UQ2" s="83"/>
      <c r="UR2" s="83"/>
      <c r="US2" s="83"/>
      <c r="UT2" s="83"/>
      <c r="UU2" s="83"/>
      <c r="UV2" s="83"/>
      <c r="UW2" s="83"/>
      <c r="UX2" s="83"/>
      <c r="UY2" s="83"/>
      <c r="UZ2" s="83"/>
      <c r="VA2" s="83"/>
      <c r="VB2" s="83"/>
      <c r="VC2" s="83"/>
      <c r="VD2" s="83"/>
      <c r="VE2" s="83"/>
      <c r="VF2" s="83"/>
      <c r="VG2" s="83"/>
      <c r="VH2" s="83"/>
      <c r="VI2" s="83"/>
      <c r="VJ2" s="83"/>
      <c r="VK2" s="83"/>
      <c r="VL2" s="83"/>
      <c r="VM2" s="83"/>
      <c r="VN2" s="83"/>
      <c r="VO2" s="83"/>
      <c r="VP2" s="83"/>
      <c r="VQ2" s="83"/>
      <c r="VR2" s="83"/>
      <c r="VS2" s="83"/>
      <c r="VT2" s="83"/>
      <c r="VU2" s="83"/>
      <c r="VV2" s="83"/>
      <c r="VW2" s="83"/>
      <c r="VX2" s="83"/>
      <c r="VY2" s="83"/>
      <c r="VZ2" s="83"/>
      <c r="WA2" s="83"/>
      <c r="WB2" s="83"/>
      <c r="WC2" s="83"/>
      <c r="WD2" s="83"/>
      <c r="WE2" s="83"/>
      <c r="WF2" s="83"/>
      <c r="WG2" s="83"/>
      <c r="WH2" s="83"/>
      <c r="WI2" s="83"/>
      <c r="WJ2" s="83"/>
      <c r="WK2" s="83"/>
      <c r="WL2" s="83"/>
      <c r="WM2" s="83"/>
      <c r="WN2" s="83"/>
      <c r="WO2" s="83"/>
      <c r="WP2" s="83"/>
      <c r="WQ2" s="83"/>
      <c r="WR2" s="83"/>
      <c r="WS2" s="83"/>
      <c r="WT2" s="83"/>
      <c r="WU2" s="83"/>
      <c r="WV2" s="83"/>
      <c r="WW2" s="83"/>
      <c r="WX2" s="83"/>
      <c r="WY2" s="83"/>
      <c r="WZ2" s="83"/>
      <c r="XA2" s="83"/>
      <c r="XB2" s="83"/>
      <c r="XC2" s="83"/>
      <c r="XD2" s="83"/>
      <c r="XE2" s="83"/>
      <c r="XF2" s="83"/>
      <c r="XG2" s="83"/>
      <c r="XH2" s="83"/>
      <c r="XI2" s="83"/>
      <c r="XJ2" s="83"/>
      <c r="XK2" s="83"/>
      <c r="XL2" s="83"/>
      <c r="XM2" s="83"/>
      <c r="XN2" s="83"/>
      <c r="XO2" s="83"/>
      <c r="XP2" s="83"/>
      <c r="XQ2" s="83"/>
      <c r="XR2" s="83"/>
      <c r="XS2" s="83"/>
      <c r="XT2" s="83"/>
      <c r="XU2" s="83"/>
      <c r="XV2" s="83"/>
      <c r="XW2" s="83"/>
      <c r="XX2" s="83"/>
      <c r="XY2" s="83"/>
      <c r="XZ2" s="83"/>
      <c r="YA2" s="83"/>
      <c r="YB2" s="83"/>
      <c r="YC2" s="83"/>
      <c r="YD2" s="83"/>
      <c r="YE2" s="83"/>
      <c r="YF2" s="83"/>
      <c r="YG2" s="83"/>
      <c r="YH2" s="83"/>
      <c r="YI2" s="83"/>
      <c r="YJ2" s="83"/>
      <c r="YK2" s="83"/>
      <c r="YL2" s="83"/>
      <c r="YM2" s="83"/>
      <c r="YN2" s="83"/>
      <c r="YO2" s="83"/>
      <c r="YP2" s="83"/>
      <c r="YQ2" s="83"/>
      <c r="YR2" s="83"/>
      <c r="YS2" s="83"/>
      <c r="YT2" s="83"/>
      <c r="YU2" s="83"/>
      <c r="YV2" s="83"/>
      <c r="YW2" s="83"/>
      <c r="YX2" s="83"/>
      <c r="YY2" s="83"/>
      <c r="YZ2" s="83"/>
      <c r="ZA2" s="83"/>
      <c r="ZB2" s="83"/>
      <c r="ZC2" s="83"/>
      <c r="ZD2" s="83"/>
      <c r="ZE2" s="83"/>
      <c r="ZF2" s="83"/>
      <c r="ZG2" s="83"/>
      <c r="ZH2" s="83"/>
      <c r="ZI2" s="83"/>
      <c r="ZJ2" s="83"/>
      <c r="ZK2" s="83"/>
      <c r="ZL2" s="83"/>
      <c r="ZM2" s="83"/>
      <c r="ZN2" s="83"/>
      <c r="ZO2" s="83"/>
      <c r="ZP2" s="83"/>
      <c r="ZQ2" s="83"/>
      <c r="ZR2" s="83"/>
      <c r="ZS2" s="83"/>
      <c r="ZT2" s="83"/>
      <c r="ZU2" s="83"/>
      <c r="ZV2" s="83"/>
      <c r="ZW2" s="83"/>
      <c r="ZX2" s="83"/>
      <c r="ZY2" s="83"/>
      <c r="ZZ2" s="83"/>
      <c r="AAA2" s="83"/>
      <c r="AAB2" s="83"/>
      <c r="AAC2" s="83"/>
      <c r="AAD2" s="83"/>
      <c r="AAE2" s="83"/>
      <c r="AAF2" s="83"/>
      <c r="AAG2" s="83"/>
      <c r="AAH2" s="83"/>
      <c r="AAI2" s="83"/>
      <c r="AAJ2" s="83"/>
      <c r="AAK2" s="83"/>
      <c r="AAL2" s="83"/>
      <c r="AAM2" s="83"/>
      <c r="AAN2" s="83"/>
      <c r="AAO2" s="83"/>
      <c r="AAP2" s="83"/>
      <c r="AAQ2" s="83"/>
      <c r="AAR2" s="83"/>
      <c r="AAS2" s="83"/>
      <c r="AAT2" s="83"/>
      <c r="AAU2" s="83"/>
      <c r="AAV2" s="83"/>
      <c r="AAW2" s="83"/>
      <c r="AAX2" s="83"/>
      <c r="AAY2" s="83"/>
      <c r="AAZ2" s="83"/>
      <c r="ABA2" s="83"/>
      <c r="ABB2" s="83"/>
      <c r="ABC2" s="83"/>
      <c r="ABD2" s="83"/>
      <c r="ABE2" s="83"/>
      <c r="ABF2" s="83"/>
      <c r="ABG2" s="83"/>
      <c r="ABH2" s="83"/>
      <c r="ABI2" s="83"/>
      <c r="ABJ2" s="83"/>
      <c r="ABK2" s="83"/>
      <c r="ABL2" s="83"/>
      <c r="ABM2" s="83"/>
      <c r="ABN2" s="83"/>
      <c r="ABO2" s="83"/>
      <c r="ABP2" s="83"/>
      <c r="ABQ2" s="83"/>
      <c r="ABR2" s="83"/>
      <c r="ABS2" s="83"/>
      <c r="ABT2" s="83"/>
      <c r="ABU2" s="83"/>
      <c r="ABV2" s="83"/>
      <c r="ABW2" s="83"/>
      <c r="ABX2" s="83"/>
      <c r="ABY2" s="83"/>
      <c r="ABZ2" s="83"/>
      <c r="ACA2" s="83"/>
      <c r="ACB2" s="83"/>
      <c r="ACC2" s="83"/>
      <c r="ACD2" s="83"/>
      <c r="ACE2" s="83"/>
      <c r="ACF2" s="83"/>
      <c r="ACG2" s="83"/>
      <c r="ACH2" s="83"/>
      <c r="ACI2" s="83"/>
      <c r="ACJ2" s="83"/>
      <c r="ACK2" s="83"/>
      <c r="ACL2" s="94"/>
      <c r="ACM2" s="94"/>
      <c r="ACN2" s="94"/>
      <c r="ACO2" s="83"/>
      <c r="ACP2" s="83"/>
      <c r="ACQ2" s="83"/>
      <c r="ACR2" s="83"/>
      <c r="ACS2" s="83"/>
      <c r="ACT2" s="83"/>
      <c r="ACU2" s="83"/>
      <c r="ACV2" s="83"/>
      <c r="ACW2" s="83"/>
      <c r="ACX2" s="83"/>
      <c r="ACY2" s="83"/>
      <c r="ACZ2" s="83"/>
      <c r="ADA2" s="83"/>
      <c r="ADB2" s="83"/>
      <c r="ADC2" s="83"/>
      <c r="ADD2" s="83"/>
      <c r="ADE2" s="83"/>
      <c r="ADF2" s="83"/>
      <c r="ADG2" s="83"/>
      <c r="ADH2" s="83"/>
      <c r="ADI2" s="83"/>
      <c r="ADJ2" s="83"/>
      <c r="ADK2" s="83"/>
      <c r="ADL2" s="83"/>
      <c r="ADM2" s="83"/>
      <c r="ADN2" s="83"/>
      <c r="ADO2" s="83"/>
      <c r="ADP2" s="83"/>
      <c r="ADQ2" s="83"/>
      <c r="ADR2" s="83"/>
      <c r="ADS2" s="83"/>
      <c r="ADT2" s="83"/>
      <c r="ADU2" s="83"/>
      <c r="ADV2" s="94"/>
      <c r="ADW2" s="94"/>
      <c r="ADX2" s="94"/>
      <c r="ADY2" s="83"/>
      <c r="ADZ2" s="83"/>
      <c r="AEA2" s="83"/>
      <c r="AEB2" s="83"/>
      <c r="AEC2" s="83"/>
      <c r="AED2" s="83"/>
      <c r="AEE2" s="83"/>
      <c r="AEF2" s="83"/>
      <c r="AEG2" s="83"/>
      <c r="AEH2" s="83"/>
      <c r="AEI2" s="83"/>
      <c r="AEJ2" s="83"/>
      <c r="AEK2" s="83"/>
      <c r="AEL2" s="83"/>
      <c r="AEM2" s="83"/>
      <c r="AEN2" s="83"/>
      <c r="AEO2" s="83"/>
      <c r="AEP2" s="83"/>
      <c r="AEQ2" s="83"/>
      <c r="AER2" s="83"/>
      <c r="AES2" s="83"/>
      <c r="AET2" s="83"/>
      <c r="AEU2" s="83"/>
      <c r="AEV2" s="83"/>
      <c r="AEW2" s="83"/>
      <c r="AEX2" s="83"/>
      <c r="AEY2" s="83"/>
      <c r="AEZ2" s="83"/>
      <c r="AFA2" s="83"/>
      <c r="AFB2" s="83"/>
      <c r="AFC2" s="83"/>
      <c r="AFD2" s="83"/>
      <c r="AFE2" s="83"/>
    </row>
    <row r="3" spans="2:837" ht="14.45" customHeight="1" thickBot="1" x14ac:dyDescent="0.3">
      <c r="B3" s="149"/>
      <c r="C3" s="149"/>
      <c r="D3" s="149"/>
      <c r="E3" s="149"/>
      <c r="F3" s="149"/>
      <c r="G3" s="75"/>
      <c r="H3" s="149"/>
      <c r="J3" s="154">
        <f>DATE(An_Ref1,1,1)</f>
        <v>45292</v>
      </c>
      <c r="K3" s="155"/>
      <c r="L3" s="156"/>
      <c r="M3" s="84">
        <f>DATE(An_Ref1,2,1)</f>
        <v>45323</v>
      </c>
      <c r="N3" s="84"/>
      <c r="O3" s="112"/>
      <c r="P3" s="111">
        <f>DATE(An_Ref1,3,1)</f>
        <v>45352</v>
      </c>
      <c r="Q3" s="84"/>
      <c r="R3" s="112"/>
      <c r="S3" s="111">
        <f>DATE(An_Ref1,4,1)</f>
        <v>45383</v>
      </c>
      <c r="T3" s="84"/>
      <c r="U3" s="112"/>
      <c r="V3" s="111">
        <f>DATE(An_Ref1,5,1)</f>
        <v>45413</v>
      </c>
      <c r="W3" s="84"/>
      <c r="X3" s="112"/>
      <c r="Y3" s="111">
        <f>DATE(An_Ref1,6,1)</f>
        <v>45444</v>
      </c>
      <c r="Z3" s="84"/>
      <c r="AA3" s="112"/>
      <c r="AB3" s="111">
        <f>DATE(An_Ref1,7,1)</f>
        <v>45474</v>
      </c>
      <c r="AC3" s="84"/>
      <c r="AD3" s="112"/>
      <c r="AE3" s="111">
        <f>DATE(An_Ref1,8,1)</f>
        <v>45505</v>
      </c>
      <c r="AF3" s="84"/>
      <c r="AG3" s="112"/>
      <c r="AH3" s="111">
        <f>DATE(An_Ref1,9,1)</f>
        <v>45536</v>
      </c>
      <c r="AI3" s="84"/>
      <c r="AJ3" s="112"/>
      <c r="AK3" s="91">
        <f>DATE(An_Ref1,10,1)</f>
        <v>45566</v>
      </c>
      <c r="AL3" s="92"/>
      <c r="AM3" s="93"/>
      <c r="AN3" s="111">
        <f>DATE(An_Ref1,11,1)</f>
        <v>45597</v>
      </c>
      <c r="AO3" s="84"/>
      <c r="AP3" s="112"/>
      <c r="AQ3" s="111">
        <f>DATE(An_Ref1,12,1)</f>
        <v>45627</v>
      </c>
      <c r="AR3" s="84"/>
      <c r="AS3" s="112"/>
      <c r="AT3" s="111">
        <f>DATE(An_Ref1,13,1)</f>
        <v>45658</v>
      </c>
      <c r="AU3" s="84"/>
      <c r="AV3" s="112"/>
      <c r="AW3" s="111">
        <f>DATE(An_Ref1,14,1)</f>
        <v>45689</v>
      </c>
      <c r="AX3" s="84"/>
      <c r="AY3" s="112"/>
      <c r="AZ3" s="111">
        <f>DATE(An_Ref1,15,1)</f>
        <v>45717</v>
      </c>
      <c r="BA3" s="84"/>
      <c r="BB3" s="112"/>
      <c r="BC3" s="111">
        <f>DATE(An_Ref1,16,1)</f>
        <v>45748</v>
      </c>
      <c r="BD3" s="84"/>
      <c r="BE3" s="112"/>
      <c r="BF3" s="111">
        <f>DATE(An_Ref1,17,1)</f>
        <v>45778</v>
      </c>
      <c r="BG3" s="84"/>
      <c r="BH3" s="112"/>
      <c r="BI3" s="111">
        <f>DATE(An_Ref1,18,1)</f>
        <v>45809</v>
      </c>
      <c r="BJ3" s="84"/>
      <c r="BK3" s="112"/>
      <c r="BL3" s="111">
        <f>DATE(An_Ref1,19,1)</f>
        <v>45839</v>
      </c>
      <c r="BM3" s="84"/>
      <c r="BN3" s="112"/>
      <c r="BO3" s="111">
        <f>DATE(An_Ref1,20,1)</f>
        <v>45870</v>
      </c>
      <c r="BP3" s="84"/>
      <c r="BQ3" s="112"/>
      <c r="BR3" s="111">
        <f>DATE(An_Ref1,21,1)</f>
        <v>45901</v>
      </c>
      <c r="BS3" s="84"/>
      <c r="BT3" s="112"/>
      <c r="BU3" s="111">
        <f>DATE(An_Ref1,22,1)</f>
        <v>45931</v>
      </c>
      <c r="BV3" s="84"/>
      <c r="BW3" s="112"/>
      <c r="BX3" s="111">
        <f>DATE(An_Ref1,23,1)</f>
        <v>45962</v>
      </c>
      <c r="BY3" s="84"/>
      <c r="BZ3" s="112"/>
      <c r="CA3" s="111">
        <f>DATE(An_Ref1,24,1)</f>
        <v>45992</v>
      </c>
      <c r="CB3" s="84"/>
      <c r="CC3" s="112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4"/>
      <c r="EK3" s="84"/>
      <c r="EL3" s="84"/>
      <c r="EM3" s="84"/>
      <c r="EN3" s="84"/>
      <c r="EO3" s="84"/>
      <c r="EP3" s="84"/>
      <c r="EQ3" s="84"/>
      <c r="ER3" s="84"/>
      <c r="ES3" s="84"/>
      <c r="ET3" s="84"/>
      <c r="EU3" s="84"/>
      <c r="EV3" s="84"/>
      <c r="EW3" s="84"/>
      <c r="EX3" s="84"/>
      <c r="EY3" s="84"/>
      <c r="EZ3" s="84"/>
      <c r="FA3" s="84"/>
      <c r="FB3" s="84"/>
      <c r="FC3" s="84"/>
      <c r="FD3" s="84"/>
      <c r="FE3" s="84"/>
      <c r="FF3" s="84"/>
      <c r="FG3" s="84"/>
      <c r="FH3" s="84"/>
      <c r="FI3" s="84"/>
      <c r="FJ3" s="84"/>
      <c r="FK3" s="84"/>
      <c r="FL3" s="84"/>
      <c r="FM3" s="84"/>
      <c r="FN3" s="84"/>
      <c r="FO3" s="84"/>
      <c r="FP3" s="84"/>
      <c r="FQ3" s="84"/>
      <c r="FR3" s="84"/>
      <c r="FS3" s="84"/>
      <c r="FT3" s="84"/>
      <c r="FU3" s="84"/>
      <c r="FV3" s="84"/>
      <c r="FW3" s="84"/>
      <c r="FX3" s="84"/>
      <c r="FY3" s="84"/>
      <c r="FZ3" s="84"/>
      <c r="GA3" s="84"/>
      <c r="GB3" s="84"/>
      <c r="GC3" s="84"/>
      <c r="GD3" s="84"/>
      <c r="GE3" s="84"/>
      <c r="GF3" s="84"/>
      <c r="GG3" s="84"/>
      <c r="GH3" s="84"/>
      <c r="GI3" s="84"/>
      <c r="GJ3" s="84"/>
      <c r="GK3" s="84"/>
      <c r="GL3" s="84"/>
      <c r="GM3" s="84"/>
      <c r="GN3" s="84"/>
      <c r="GO3" s="84"/>
      <c r="GP3" s="84"/>
      <c r="GQ3" s="84"/>
      <c r="GR3" s="84"/>
      <c r="GS3" s="84"/>
      <c r="GT3" s="84"/>
      <c r="GU3" s="84"/>
      <c r="GV3" s="84"/>
      <c r="GW3" s="84"/>
      <c r="GX3" s="84"/>
      <c r="GY3" s="84"/>
      <c r="GZ3" s="84"/>
      <c r="HA3" s="84"/>
      <c r="HB3" s="84"/>
      <c r="HC3" s="84"/>
      <c r="HD3" s="84"/>
      <c r="HE3" s="84"/>
      <c r="HF3" s="84"/>
      <c r="HG3" s="84"/>
      <c r="HH3" s="84"/>
      <c r="HI3" s="84"/>
      <c r="HJ3" s="84"/>
      <c r="HK3" s="84"/>
      <c r="HL3" s="84"/>
      <c r="HM3" s="84"/>
      <c r="HN3" s="84"/>
      <c r="HO3" s="84"/>
      <c r="HP3" s="84"/>
      <c r="HQ3" s="84"/>
      <c r="HR3" s="84"/>
      <c r="HS3" s="84"/>
      <c r="HT3" s="84"/>
      <c r="HU3" s="84"/>
      <c r="HV3" s="84"/>
      <c r="HW3" s="84"/>
      <c r="HX3" s="84"/>
      <c r="HY3" s="84"/>
      <c r="HZ3" s="84"/>
      <c r="IA3" s="84"/>
      <c r="IB3" s="84"/>
      <c r="IC3" s="84"/>
      <c r="ID3" s="84"/>
      <c r="IE3" s="84"/>
      <c r="IF3" s="84"/>
      <c r="IG3" s="84"/>
      <c r="IH3" s="84"/>
      <c r="II3" s="84"/>
      <c r="IJ3" s="84"/>
      <c r="IK3" s="84"/>
      <c r="IL3" s="84"/>
      <c r="IM3" s="84"/>
      <c r="IN3" s="84"/>
      <c r="IO3" s="84"/>
      <c r="IP3" s="84"/>
      <c r="IQ3" s="84"/>
      <c r="IR3" s="84"/>
      <c r="IS3" s="84"/>
      <c r="IT3" s="84"/>
      <c r="IU3" s="84"/>
      <c r="IV3" s="84"/>
      <c r="IW3" s="84"/>
      <c r="IX3" s="84"/>
      <c r="IY3" s="84"/>
      <c r="IZ3" s="84"/>
      <c r="JA3" s="84"/>
      <c r="JB3" s="84"/>
      <c r="JC3" s="84"/>
      <c r="JD3" s="84"/>
      <c r="JE3" s="84"/>
      <c r="JF3" s="84"/>
      <c r="JG3" s="84"/>
      <c r="JH3" s="84"/>
      <c r="JI3" s="84"/>
      <c r="JJ3" s="84"/>
      <c r="JK3" s="84"/>
      <c r="JL3" s="84"/>
      <c r="JM3" s="84"/>
      <c r="JN3" s="84"/>
      <c r="JO3" s="84"/>
      <c r="JP3" s="84"/>
      <c r="JQ3" s="84"/>
      <c r="JR3" s="84"/>
      <c r="JS3" s="84"/>
      <c r="JT3" s="84"/>
      <c r="JU3" s="84"/>
      <c r="JV3" s="84"/>
      <c r="JW3" s="84"/>
      <c r="JX3" s="84"/>
      <c r="JY3" s="84"/>
      <c r="JZ3" s="84"/>
      <c r="KA3" s="84"/>
      <c r="KB3" s="84"/>
      <c r="KC3" s="84"/>
      <c r="KD3" s="84"/>
      <c r="KE3" s="84"/>
      <c r="KF3" s="84"/>
      <c r="KG3" s="84"/>
      <c r="KH3" s="84"/>
      <c r="KI3" s="84"/>
      <c r="KJ3" s="84"/>
      <c r="KK3" s="84"/>
      <c r="KL3" s="84"/>
      <c r="KM3" s="84"/>
      <c r="KN3" s="84"/>
      <c r="KO3" s="84"/>
      <c r="KP3" s="84"/>
      <c r="KQ3" s="84"/>
      <c r="KR3" s="84"/>
      <c r="KS3" s="84"/>
      <c r="KT3" s="84"/>
      <c r="KU3" s="84"/>
      <c r="KV3" s="84"/>
      <c r="KW3" s="84"/>
      <c r="KX3" s="84"/>
      <c r="KY3" s="84"/>
      <c r="KZ3" s="84"/>
      <c r="LA3" s="84"/>
      <c r="LB3" s="84"/>
      <c r="LC3" s="84"/>
      <c r="LD3" s="84"/>
      <c r="LE3" s="84"/>
      <c r="LF3" s="84"/>
      <c r="LG3" s="84"/>
      <c r="LH3" s="84"/>
      <c r="LI3" s="84"/>
      <c r="LJ3" s="84"/>
      <c r="LK3" s="84"/>
      <c r="LL3" s="84"/>
      <c r="LM3" s="84"/>
      <c r="LN3" s="84"/>
      <c r="LO3" s="84"/>
      <c r="LP3" s="84"/>
      <c r="LQ3" s="84"/>
      <c r="LR3" s="84"/>
      <c r="LS3" s="84"/>
      <c r="LT3" s="84"/>
      <c r="LU3" s="84"/>
      <c r="LV3" s="84"/>
      <c r="LW3" s="84"/>
      <c r="LX3" s="84"/>
      <c r="LY3" s="84"/>
      <c r="LZ3" s="84"/>
      <c r="MA3" s="84"/>
      <c r="MB3" s="84"/>
      <c r="MC3" s="84"/>
      <c r="MD3" s="84"/>
      <c r="ME3" s="84"/>
      <c r="MF3" s="84"/>
      <c r="MG3" s="84"/>
      <c r="MH3" s="84"/>
      <c r="MI3" s="84"/>
      <c r="MJ3" s="84"/>
      <c r="MK3" s="84"/>
      <c r="ML3" s="84"/>
      <c r="MM3" s="84"/>
      <c r="MN3" s="84"/>
      <c r="MO3" s="84"/>
      <c r="MP3" s="84"/>
      <c r="MQ3" s="84"/>
      <c r="MR3" s="84"/>
      <c r="MS3" s="84"/>
      <c r="MT3" s="84"/>
      <c r="MU3" s="84"/>
      <c r="MV3" s="84"/>
      <c r="MW3" s="84"/>
      <c r="MX3" s="84"/>
      <c r="MY3" s="84"/>
      <c r="MZ3" s="84"/>
      <c r="NA3" s="84"/>
      <c r="NB3" s="84"/>
      <c r="NC3" s="84"/>
      <c r="ND3" s="84"/>
      <c r="NE3" s="84"/>
      <c r="NF3" s="84"/>
      <c r="NG3" s="84"/>
      <c r="NH3" s="84"/>
      <c r="NI3" s="84"/>
      <c r="NJ3" s="84"/>
      <c r="NK3" s="84"/>
      <c r="NL3" s="84"/>
      <c r="NM3" s="84"/>
      <c r="NN3" s="84"/>
      <c r="NO3" s="84"/>
      <c r="NP3" s="84"/>
      <c r="NQ3" s="84"/>
      <c r="NR3" s="84"/>
      <c r="NS3" s="84"/>
      <c r="NT3" s="84"/>
      <c r="NU3" s="84"/>
      <c r="NV3" s="84"/>
      <c r="NW3" s="84"/>
      <c r="NX3" s="84"/>
      <c r="NY3" s="84"/>
      <c r="NZ3" s="84"/>
      <c r="OA3" s="84"/>
      <c r="OB3" s="84"/>
      <c r="OC3" s="84"/>
      <c r="OD3" s="84"/>
      <c r="OE3" s="84"/>
      <c r="OF3" s="84"/>
      <c r="OG3" s="84"/>
      <c r="OH3" s="84"/>
      <c r="OI3" s="84"/>
      <c r="OJ3" s="84"/>
      <c r="OK3" s="84"/>
      <c r="OL3" s="84"/>
      <c r="OM3" s="84"/>
      <c r="ON3" s="84"/>
      <c r="OO3" s="84"/>
      <c r="OP3" s="84"/>
      <c r="OQ3" s="84"/>
      <c r="OR3" s="84"/>
      <c r="OS3" s="84"/>
      <c r="OT3" s="84"/>
      <c r="OU3" s="84"/>
      <c r="OV3" s="84"/>
      <c r="OW3" s="84"/>
      <c r="OX3" s="84"/>
      <c r="OY3" s="84"/>
      <c r="OZ3" s="84"/>
      <c r="PA3" s="84"/>
      <c r="PB3" s="84"/>
      <c r="PC3" s="84"/>
      <c r="PD3" s="84"/>
      <c r="PE3" s="84"/>
      <c r="PF3" s="84"/>
      <c r="PG3" s="84"/>
      <c r="PH3" s="84"/>
      <c r="PI3" s="84"/>
      <c r="PJ3" s="84"/>
      <c r="PK3" s="84"/>
      <c r="PL3" s="84"/>
      <c r="PM3" s="84"/>
      <c r="PN3" s="84"/>
      <c r="PO3" s="84"/>
      <c r="PP3" s="84"/>
      <c r="PQ3" s="84"/>
      <c r="PR3" s="84"/>
      <c r="PS3" s="84"/>
      <c r="PT3" s="84"/>
      <c r="PU3" s="84"/>
      <c r="PV3" s="84"/>
      <c r="PW3" s="84"/>
      <c r="PX3" s="84"/>
      <c r="PY3" s="84"/>
      <c r="PZ3" s="84"/>
      <c r="QA3" s="84"/>
      <c r="QB3" s="84"/>
      <c r="QC3" s="84"/>
      <c r="QD3" s="84"/>
      <c r="QE3" s="84"/>
      <c r="QF3" s="84"/>
      <c r="QG3" s="84"/>
      <c r="QH3" s="84"/>
      <c r="QI3" s="84"/>
      <c r="QJ3" s="84"/>
      <c r="QK3" s="84"/>
      <c r="QL3" s="84"/>
      <c r="QM3" s="84"/>
      <c r="QN3" s="84"/>
      <c r="QO3" s="84"/>
      <c r="QP3" s="84"/>
      <c r="QQ3" s="84"/>
      <c r="QR3" s="84"/>
      <c r="QS3" s="84"/>
      <c r="QT3" s="84"/>
      <c r="QU3" s="84"/>
      <c r="QV3" s="84"/>
      <c r="QW3" s="84"/>
      <c r="QX3" s="84"/>
      <c r="QY3" s="84"/>
      <c r="QZ3" s="84"/>
      <c r="RA3" s="84"/>
      <c r="RB3" s="84"/>
      <c r="RC3" s="84"/>
      <c r="RD3" s="84"/>
      <c r="RE3" s="84"/>
      <c r="RF3" s="84"/>
      <c r="RG3" s="84"/>
      <c r="RH3" s="84"/>
      <c r="RI3" s="84"/>
      <c r="RJ3" s="84"/>
      <c r="RK3" s="84"/>
      <c r="RL3" s="84"/>
      <c r="RM3" s="84"/>
      <c r="RN3" s="84"/>
      <c r="RO3" s="84"/>
      <c r="RP3" s="84"/>
      <c r="RQ3" s="84"/>
      <c r="RR3" s="84"/>
      <c r="RS3" s="84"/>
      <c r="RT3" s="84"/>
      <c r="RU3" s="84"/>
      <c r="RV3" s="84"/>
      <c r="RW3" s="84"/>
      <c r="RX3" s="84"/>
      <c r="RY3" s="84"/>
      <c r="RZ3" s="84"/>
      <c r="SA3" s="84"/>
      <c r="SB3" s="84"/>
      <c r="SC3" s="84"/>
      <c r="SD3" s="84"/>
      <c r="SE3" s="84"/>
      <c r="SF3" s="84"/>
      <c r="SG3" s="84"/>
      <c r="SH3" s="84"/>
      <c r="SI3" s="84"/>
      <c r="SJ3" s="84"/>
      <c r="SK3" s="84"/>
      <c r="SL3" s="84"/>
      <c r="SM3" s="84"/>
      <c r="SN3" s="84"/>
      <c r="SO3" s="84"/>
      <c r="SP3" s="84"/>
      <c r="SQ3" s="84"/>
      <c r="SR3" s="84"/>
      <c r="SS3" s="84"/>
      <c r="ST3" s="84"/>
      <c r="SU3" s="84"/>
      <c r="SV3" s="84"/>
      <c r="SW3" s="84"/>
      <c r="SX3" s="84"/>
      <c r="SY3" s="84"/>
      <c r="SZ3" s="84"/>
      <c r="TA3" s="84"/>
      <c r="TB3" s="84"/>
      <c r="TC3" s="84"/>
      <c r="TD3" s="84"/>
      <c r="TE3" s="84"/>
      <c r="TF3" s="84"/>
      <c r="TG3" s="84"/>
      <c r="TH3" s="84"/>
      <c r="TI3" s="84"/>
      <c r="TJ3" s="84"/>
      <c r="TK3" s="84"/>
      <c r="TL3" s="84"/>
      <c r="TM3" s="84"/>
      <c r="TN3" s="84"/>
      <c r="TO3" s="84"/>
      <c r="TP3" s="84"/>
      <c r="TQ3" s="84"/>
      <c r="TR3" s="84"/>
      <c r="TS3" s="84"/>
      <c r="TT3" s="84"/>
      <c r="TU3" s="84"/>
      <c r="TV3" s="84"/>
      <c r="TW3" s="84"/>
      <c r="TX3" s="84"/>
      <c r="TY3" s="84"/>
      <c r="TZ3" s="84"/>
      <c r="UA3" s="84"/>
      <c r="UB3" s="84"/>
      <c r="UC3" s="84"/>
      <c r="UD3" s="84"/>
      <c r="UE3" s="84"/>
      <c r="UF3" s="84"/>
      <c r="UG3" s="84"/>
      <c r="UH3" s="84"/>
      <c r="UI3" s="84"/>
      <c r="UJ3" s="84"/>
      <c r="UK3" s="84"/>
      <c r="UL3" s="84"/>
      <c r="UM3" s="84"/>
      <c r="UN3" s="84"/>
      <c r="UO3" s="84"/>
      <c r="UP3" s="84"/>
      <c r="UQ3" s="84"/>
      <c r="UR3" s="84"/>
      <c r="US3" s="84"/>
      <c r="UT3" s="84"/>
      <c r="UU3" s="84"/>
      <c r="UV3" s="84"/>
      <c r="UW3" s="84"/>
      <c r="UX3" s="84"/>
      <c r="UY3" s="84"/>
      <c r="UZ3" s="84"/>
      <c r="VA3" s="84"/>
      <c r="VB3" s="84"/>
      <c r="VC3" s="84"/>
      <c r="VD3" s="84"/>
      <c r="VE3" s="84"/>
      <c r="VF3" s="84"/>
      <c r="VG3" s="84"/>
      <c r="VH3" s="84"/>
      <c r="VI3" s="84"/>
      <c r="VJ3" s="84"/>
      <c r="VK3" s="84"/>
      <c r="VL3" s="84"/>
      <c r="VM3" s="84"/>
      <c r="VN3" s="84"/>
      <c r="VO3" s="84"/>
      <c r="VP3" s="84"/>
      <c r="VQ3" s="84"/>
      <c r="VR3" s="84"/>
      <c r="VS3" s="84"/>
      <c r="VT3" s="84"/>
      <c r="VU3" s="84"/>
      <c r="VV3" s="84"/>
      <c r="VW3" s="84"/>
      <c r="VX3" s="84"/>
      <c r="VY3" s="84"/>
      <c r="VZ3" s="84"/>
      <c r="WA3" s="84"/>
      <c r="WB3" s="84"/>
      <c r="WC3" s="84"/>
      <c r="WD3" s="84"/>
      <c r="WE3" s="84"/>
      <c r="WF3" s="84"/>
      <c r="WG3" s="84"/>
      <c r="WH3" s="84"/>
      <c r="WI3" s="84"/>
      <c r="WJ3" s="84"/>
      <c r="WK3" s="84"/>
      <c r="WL3" s="84"/>
      <c r="WM3" s="84"/>
      <c r="WN3" s="84"/>
      <c r="WO3" s="84"/>
      <c r="WP3" s="84"/>
      <c r="WQ3" s="84"/>
      <c r="WR3" s="84"/>
      <c r="WS3" s="84"/>
      <c r="WT3" s="84"/>
      <c r="WU3" s="84"/>
      <c r="WV3" s="84"/>
      <c r="WW3" s="84"/>
      <c r="WX3" s="84"/>
      <c r="WY3" s="84"/>
      <c r="WZ3" s="84"/>
      <c r="XA3" s="84"/>
      <c r="XB3" s="84"/>
      <c r="XC3" s="84"/>
      <c r="XD3" s="84"/>
      <c r="XE3" s="84"/>
      <c r="XF3" s="84"/>
      <c r="XG3" s="84"/>
      <c r="XH3" s="84"/>
      <c r="XI3" s="84"/>
      <c r="XJ3" s="84"/>
      <c r="XK3" s="84"/>
      <c r="XL3" s="84"/>
      <c r="XM3" s="84"/>
      <c r="XN3" s="84"/>
      <c r="XO3" s="84"/>
      <c r="XP3" s="84"/>
      <c r="XQ3" s="84"/>
      <c r="XR3" s="84"/>
      <c r="XS3" s="84"/>
      <c r="XT3" s="84"/>
      <c r="XU3" s="84"/>
      <c r="XV3" s="84"/>
      <c r="XW3" s="84"/>
      <c r="XX3" s="84"/>
      <c r="XY3" s="84"/>
      <c r="XZ3" s="84"/>
      <c r="YA3" s="84"/>
      <c r="YB3" s="84"/>
      <c r="YC3" s="84"/>
      <c r="YD3" s="84"/>
      <c r="YE3" s="84"/>
      <c r="YF3" s="84"/>
      <c r="YG3" s="84"/>
      <c r="YH3" s="84"/>
      <c r="YI3" s="84"/>
      <c r="YJ3" s="84"/>
      <c r="YK3" s="84"/>
      <c r="YL3" s="84"/>
      <c r="YM3" s="84"/>
      <c r="YN3" s="84"/>
      <c r="YO3" s="84"/>
      <c r="YP3" s="84"/>
      <c r="YQ3" s="84"/>
      <c r="YR3" s="84"/>
      <c r="YS3" s="84"/>
      <c r="YT3" s="84"/>
      <c r="YU3" s="84"/>
      <c r="YV3" s="84"/>
      <c r="YW3" s="84"/>
      <c r="YX3" s="84"/>
      <c r="YY3" s="84"/>
      <c r="YZ3" s="84"/>
      <c r="ZA3" s="84"/>
      <c r="ZB3" s="84"/>
      <c r="ZC3" s="84"/>
      <c r="ZD3" s="84"/>
      <c r="ZE3" s="84"/>
      <c r="ZF3" s="84"/>
      <c r="ZG3" s="84"/>
      <c r="ZH3" s="84"/>
      <c r="ZI3" s="84"/>
      <c r="ZJ3" s="84"/>
      <c r="ZK3" s="84"/>
      <c r="ZL3" s="84"/>
      <c r="ZM3" s="84"/>
      <c r="ZN3" s="84"/>
      <c r="ZO3" s="84"/>
      <c r="ZP3" s="84"/>
      <c r="ZQ3" s="84"/>
      <c r="ZR3" s="84"/>
      <c r="ZS3" s="84"/>
      <c r="ZT3" s="84"/>
      <c r="ZU3" s="84"/>
      <c r="ZV3" s="84"/>
      <c r="ZW3" s="84"/>
      <c r="ZX3" s="84"/>
      <c r="ZY3" s="84"/>
      <c r="ZZ3" s="84"/>
      <c r="AAA3" s="84"/>
      <c r="AAB3" s="84"/>
      <c r="AAC3" s="84"/>
      <c r="AAD3" s="84"/>
      <c r="AAE3" s="84"/>
      <c r="AAF3" s="84"/>
      <c r="AAG3" s="84"/>
      <c r="AAH3" s="84"/>
      <c r="AAI3" s="84"/>
      <c r="AAJ3" s="84"/>
      <c r="AAK3" s="84"/>
      <c r="AAL3" s="84"/>
      <c r="AAM3" s="84"/>
      <c r="AAN3" s="84"/>
      <c r="AAO3" s="84"/>
      <c r="AAP3" s="84"/>
      <c r="AAQ3" s="84"/>
      <c r="AAR3" s="84"/>
      <c r="AAS3" s="84"/>
      <c r="AAT3" s="84"/>
      <c r="AAU3" s="84"/>
      <c r="AAV3" s="84"/>
      <c r="AAW3" s="84"/>
      <c r="AAX3" s="84"/>
      <c r="AAY3" s="84"/>
      <c r="AAZ3" s="84"/>
      <c r="ABA3" s="84"/>
      <c r="ABB3" s="84"/>
      <c r="ABC3" s="84"/>
      <c r="ABD3" s="84"/>
      <c r="ABE3" s="84"/>
      <c r="ABF3" s="84"/>
      <c r="ABG3" s="84"/>
      <c r="ABH3" s="84"/>
      <c r="ABI3" s="84"/>
      <c r="ABJ3" s="84"/>
      <c r="ABK3" s="84"/>
      <c r="ABL3" s="84"/>
      <c r="ABM3" s="84"/>
      <c r="ABN3" s="84"/>
      <c r="ABO3" s="84"/>
      <c r="ABP3" s="84"/>
      <c r="ABQ3" s="84"/>
      <c r="ABR3" s="84"/>
      <c r="ABS3" s="84"/>
      <c r="ABT3" s="84"/>
      <c r="ABU3" s="84"/>
      <c r="ABV3" s="84"/>
      <c r="ABW3" s="84"/>
      <c r="ABX3" s="84"/>
      <c r="ABY3" s="84"/>
      <c r="ABZ3" s="84"/>
      <c r="ACA3" s="84"/>
      <c r="ACB3" s="84"/>
      <c r="ACC3" s="84"/>
      <c r="ACD3" s="84"/>
      <c r="ACE3" s="84"/>
      <c r="ACF3" s="84"/>
      <c r="ACG3" s="84"/>
      <c r="ACH3" s="84"/>
      <c r="ACI3" s="84"/>
      <c r="ACJ3" s="84"/>
      <c r="ACK3" s="84"/>
      <c r="ACL3" s="83"/>
      <c r="ACM3" s="83"/>
      <c r="ACN3" s="83"/>
      <c r="ACO3" s="84"/>
      <c r="ACP3" s="84"/>
      <c r="ACQ3" s="84"/>
      <c r="ACR3" s="84"/>
      <c r="ACS3" s="84"/>
      <c r="ACT3" s="84"/>
      <c r="ACU3" s="84"/>
      <c r="ACV3" s="84"/>
      <c r="ACW3" s="84"/>
      <c r="ACX3" s="84"/>
      <c r="ACY3" s="84"/>
      <c r="ACZ3" s="84"/>
      <c r="ADA3" s="84"/>
      <c r="ADB3" s="84"/>
      <c r="ADC3" s="84"/>
      <c r="ADD3" s="84"/>
      <c r="ADE3" s="84"/>
      <c r="ADF3" s="84"/>
      <c r="ADG3" s="84"/>
      <c r="ADH3" s="84"/>
      <c r="ADI3" s="84"/>
      <c r="ADJ3" s="84"/>
      <c r="ADK3" s="84"/>
      <c r="ADL3" s="84"/>
      <c r="ADM3" s="84"/>
      <c r="ADN3" s="84"/>
      <c r="ADO3" s="84"/>
      <c r="ADP3" s="84"/>
      <c r="ADQ3" s="84"/>
      <c r="ADR3" s="84"/>
      <c r="ADS3" s="84"/>
      <c r="ADT3" s="84"/>
      <c r="ADU3" s="84"/>
      <c r="ADV3" s="83"/>
      <c r="ADW3" s="83"/>
      <c r="ADX3" s="83"/>
      <c r="ADY3" s="84"/>
      <c r="ADZ3" s="84"/>
      <c r="AEA3" s="84"/>
      <c r="AEB3" s="84"/>
      <c r="AEC3" s="84"/>
      <c r="AED3" s="84"/>
      <c r="AEE3" s="84"/>
      <c r="AEF3" s="84"/>
      <c r="AEG3" s="84"/>
      <c r="AEH3" s="84"/>
      <c r="AEI3" s="84"/>
      <c r="AEJ3" s="84"/>
      <c r="AEK3" s="84"/>
      <c r="AEL3" s="84"/>
      <c r="AEM3" s="84"/>
      <c r="AEN3" s="84"/>
      <c r="AEO3" s="84"/>
      <c r="AEP3" s="84"/>
      <c r="AEQ3" s="84"/>
      <c r="AER3" s="84"/>
      <c r="AES3" s="84"/>
      <c r="AET3" s="84"/>
      <c r="AEU3" s="84"/>
      <c r="AEV3" s="84"/>
      <c r="AEW3" s="84"/>
      <c r="AEX3" s="84"/>
      <c r="AEY3" s="84"/>
      <c r="AEZ3" s="84"/>
      <c r="AFA3" s="84"/>
      <c r="AFB3" s="84"/>
      <c r="AFC3" s="84"/>
      <c r="AFD3" s="84"/>
      <c r="AFE3" s="84"/>
    </row>
    <row r="4" spans="2:837" ht="14.45" customHeight="1" x14ac:dyDescent="0.25">
      <c r="B4" s="86"/>
      <c r="D4" s="147"/>
      <c r="E4" s="104"/>
      <c r="F4" s="104"/>
      <c r="G4" s="76"/>
      <c r="H4" s="124"/>
      <c r="J4" s="37">
        <f>J3</f>
        <v>45292</v>
      </c>
      <c r="K4" s="11" t="str">
        <f t="shared" ref="K4:K34" si="0">VLOOKUP(MOD(J4-Départ1,7)+1,Cycle1,2,FALSE)</f>
        <v>J</v>
      </c>
      <c r="L4" s="12"/>
      <c r="M4" s="10">
        <f>M3</f>
        <v>45323</v>
      </c>
      <c r="N4" s="11" t="str">
        <f t="shared" ref="N4:N31" si="1">VLOOKUP(MOD(M4-Départ1,7)+1,Cycle1,2,FALSE)</f>
        <v>M</v>
      </c>
      <c r="O4" s="28"/>
      <c r="P4" s="10">
        <f>P3</f>
        <v>45352</v>
      </c>
      <c r="Q4" s="11" t="str">
        <f t="shared" ref="Q4:Q34" si="2">VLOOKUP(MOD(P4-Départ1,7)+1,Cycle1,2,FALSE)</f>
        <v>M</v>
      </c>
      <c r="R4" s="28"/>
      <c r="S4" s="10">
        <f>S3</f>
        <v>45383</v>
      </c>
      <c r="T4" s="11" t="str">
        <f t="shared" ref="T4:T33" si="3">VLOOKUP(MOD(S4-Départ1,7)+1,Cycle1,2,FALSE)</f>
        <v>J</v>
      </c>
      <c r="U4" s="28"/>
      <c r="V4" s="10">
        <f>V3</f>
        <v>45413</v>
      </c>
      <c r="W4" s="11" t="str">
        <f t="shared" ref="W4:W34" si="4">VLOOKUP(MOD(V4-Départ1,7)+1,Cycle1,2,FALSE)</f>
        <v>M</v>
      </c>
      <c r="X4" s="28"/>
      <c r="Y4" s="10">
        <f>Y3</f>
        <v>45444</v>
      </c>
      <c r="Z4" s="11">
        <f t="shared" ref="Z4:Z33" si="5">VLOOKUP(MOD(Y4-Départ1,7)+1,Cycle1,2,FALSE)</f>
        <v>0</v>
      </c>
      <c r="AA4" s="28"/>
      <c r="AB4" s="10">
        <f>AB3</f>
        <v>45474</v>
      </c>
      <c r="AC4" s="11" t="str">
        <f t="shared" ref="AC4:AC34" si="6">VLOOKUP(MOD(AB4-Départ1,7)+1,Cycle1,2,FALSE)</f>
        <v>J</v>
      </c>
      <c r="AD4" s="28"/>
      <c r="AE4" s="10">
        <f>AE3</f>
        <v>45505</v>
      </c>
      <c r="AF4" s="11" t="str">
        <f t="shared" ref="AF4:AF34" si="7">VLOOKUP(MOD(AE4-Départ1,7)+1,Cycle1,2,FALSE)</f>
        <v>M</v>
      </c>
      <c r="AG4" s="28"/>
      <c r="AH4" s="10">
        <f>AH3</f>
        <v>45536</v>
      </c>
      <c r="AI4" s="11">
        <f t="shared" ref="AI4:AI33" si="8">VLOOKUP(MOD(AH4-Départ1,7)+1,Cycle1,2,FALSE)</f>
        <v>0</v>
      </c>
      <c r="AJ4" s="12"/>
      <c r="AK4" s="37">
        <f>AK3</f>
        <v>45566</v>
      </c>
      <c r="AL4" s="11" t="str">
        <f t="shared" ref="AL4:AL34" si="9">VLOOKUP(MOD(AK4-Départ1,7)+1,Cycle1,2,FALSE)</f>
        <v>J</v>
      </c>
      <c r="AM4" s="28"/>
      <c r="AN4" s="10">
        <f>AN3</f>
        <v>45597</v>
      </c>
      <c r="AO4" s="11" t="str">
        <f t="shared" ref="AO4:AO33" si="10">VLOOKUP(MOD(AN4-Départ1,7)+1,Cycle1,2,FALSE)</f>
        <v>M</v>
      </c>
      <c r="AP4" s="28"/>
      <c r="AQ4" s="10">
        <f>AQ3</f>
        <v>45627</v>
      </c>
      <c r="AR4" s="11">
        <f t="shared" ref="AR4:AR34" si="11">VLOOKUP(MOD(AQ4-Départ1,7)+1,Cycle1,2,FALSE)</f>
        <v>0</v>
      </c>
      <c r="AS4" s="12"/>
      <c r="AT4" s="37">
        <f t="shared" ref="AT4" si="12">AT3</f>
        <v>45658</v>
      </c>
      <c r="AU4" s="11" t="str">
        <f t="shared" ref="AU4:AU34" si="13">VLOOKUP(MOD(AT4-Départ1,7)+1,Cycle1,2,FALSE)</f>
        <v>M</v>
      </c>
      <c r="AV4" s="12"/>
      <c r="AW4" s="10">
        <f t="shared" ref="AW4" si="14">AW3</f>
        <v>45689</v>
      </c>
      <c r="AX4" s="11">
        <f t="shared" ref="AX4:AX31" si="15">VLOOKUP(MOD(AW4-Départ1,7)+1,Cycle1,2,FALSE)</f>
        <v>0</v>
      </c>
      <c r="AY4" s="28"/>
      <c r="AZ4" s="10">
        <f t="shared" ref="AZ4" si="16">AZ3</f>
        <v>45717</v>
      </c>
      <c r="BA4" s="11">
        <f t="shared" ref="BA4:BA34" si="17">VLOOKUP(MOD(AZ4-Départ1,7)+1,Cycle1,2,FALSE)</f>
        <v>0</v>
      </c>
      <c r="BB4" s="28"/>
      <c r="BC4" s="10">
        <f t="shared" ref="BC4" si="18">BC3</f>
        <v>45748</v>
      </c>
      <c r="BD4" s="11" t="str">
        <f t="shared" ref="BD4:BD33" si="19">VLOOKUP(MOD(BC4-Départ1,7)+1,Cycle1,2,FALSE)</f>
        <v>J</v>
      </c>
      <c r="BE4" s="28"/>
      <c r="BF4" s="10">
        <f t="shared" ref="BF4" si="20">BF3</f>
        <v>45778</v>
      </c>
      <c r="BG4" s="11" t="str">
        <f t="shared" ref="BG4:BG34" si="21">VLOOKUP(MOD(BF4-Départ1,7)+1,Cycle1,2,FALSE)</f>
        <v>M</v>
      </c>
      <c r="BH4" s="28"/>
      <c r="BI4" s="10">
        <f t="shared" ref="BI4" si="22">BI3</f>
        <v>45809</v>
      </c>
      <c r="BJ4" s="11">
        <f t="shared" ref="BJ4:BJ33" si="23">VLOOKUP(MOD(BI4-Départ1,7)+1,Cycle1,2,FALSE)</f>
        <v>0</v>
      </c>
      <c r="BK4" s="28"/>
      <c r="BL4" s="10">
        <f t="shared" ref="BL4" si="24">BL3</f>
        <v>45839</v>
      </c>
      <c r="BM4" s="11" t="str">
        <f t="shared" ref="BM4:BM34" si="25">VLOOKUP(MOD(BL4-Départ1,7)+1,Cycle1,2,FALSE)</f>
        <v>J</v>
      </c>
      <c r="BN4" s="28"/>
      <c r="BO4" s="10">
        <f t="shared" ref="BO4" si="26">BO3</f>
        <v>45870</v>
      </c>
      <c r="BP4" s="11" t="str">
        <f t="shared" ref="BP4:BP34" si="27">VLOOKUP(MOD(BO4-Départ1,7)+1,Cycle1,2,FALSE)</f>
        <v>M</v>
      </c>
      <c r="BQ4" s="28"/>
      <c r="BR4" s="10">
        <f t="shared" ref="BR4" si="28">BR3</f>
        <v>45901</v>
      </c>
      <c r="BS4" s="11" t="str">
        <f t="shared" ref="BS4:BS33" si="29">VLOOKUP(MOD(BR4-Départ1,7)+1,Cycle1,2,FALSE)</f>
        <v>J</v>
      </c>
      <c r="BT4" s="12"/>
      <c r="BU4" s="37">
        <f t="shared" ref="BU4" si="30">BU3</f>
        <v>45931</v>
      </c>
      <c r="BV4" s="11" t="str">
        <f t="shared" ref="BV4:BV34" si="31">VLOOKUP(MOD(BU4-Départ1,7)+1,Cycle1,2,FALSE)</f>
        <v>M</v>
      </c>
      <c r="BW4" s="28"/>
      <c r="BX4" s="10">
        <f t="shared" ref="BX4" si="32">BX3</f>
        <v>45962</v>
      </c>
      <c r="BY4" s="11">
        <f t="shared" ref="BY4:BY33" si="33">VLOOKUP(MOD(BX4-Départ1,7)+1,Cycle1,2,FALSE)</f>
        <v>0</v>
      </c>
      <c r="BZ4" s="28"/>
      <c r="CA4" s="10">
        <f t="shared" ref="CA4" si="34">CA3</f>
        <v>45992</v>
      </c>
      <c r="CB4" s="11" t="str">
        <f t="shared" ref="CB4:CB34" si="35">VLOOKUP(MOD(CA4-Départ1,7)+1,Cycle1,2,FALSE)</f>
        <v>J</v>
      </c>
      <c r="CC4" s="12"/>
      <c r="CD4" s="31"/>
      <c r="CE4" s="38"/>
      <c r="CF4" s="32"/>
      <c r="CG4" s="31"/>
      <c r="CH4" s="38"/>
      <c r="CI4" s="32"/>
      <c r="CJ4" s="31"/>
      <c r="CK4" s="38"/>
      <c r="CL4" s="32"/>
      <c r="CM4" s="31"/>
      <c r="CN4" s="38"/>
      <c r="CO4" s="32"/>
      <c r="CP4" s="31"/>
      <c r="CQ4" s="38"/>
      <c r="CR4" s="32"/>
      <c r="CS4" s="31"/>
      <c r="CT4" s="38"/>
      <c r="CU4" s="32"/>
      <c r="CV4" s="31"/>
      <c r="CW4" s="38"/>
      <c r="CX4" s="32"/>
      <c r="CY4" s="31"/>
      <c r="CZ4" s="38"/>
      <c r="DA4" s="32"/>
      <c r="DB4" s="31"/>
      <c r="DC4" s="38"/>
      <c r="DD4" s="32"/>
      <c r="DE4" s="31"/>
      <c r="DF4" s="38"/>
      <c r="DG4" s="32"/>
      <c r="DH4" s="31"/>
      <c r="DI4" s="38"/>
      <c r="DJ4" s="32"/>
      <c r="DK4" s="31"/>
      <c r="DL4" s="38"/>
      <c r="DM4" s="32"/>
      <c r="DN4" s="31"/>
      <c r="DO4" s="38"/>
      <c r="DP4" s="32"/>
      <c r="DQ4" s="31"/>
      <c r="DR4" s="38"/>
      <c r="DS4" s="32"/>
      <c r="DT4" s="31"/>
      <c r="DU4" s="38"/>
      <c r="DV4" s="32"/>
      <c r="DW4" s="31"/>
      <c r="DX4" s="38"/>
      <c r="DY4" s="32"/>
      <c r="DZ4" s="31"/>
      <c r="EA4" s="38"/>
      <c r="EB4" s="32"/>
      <c r="EC4" s="31"/>
      <c r="ED4" s="38"/>
      <c r="EE4" s="32"/>
      <c r="EF4" s="31"/>
      <c r="EG4" s="38"/>
      <c r="EH4" s="32"/>
      <c r="EI4" s="31"/>
      <c r="EJ4" s="38"/>
      <c r="EK4" s="32"/>
      <c r="EL4" s="31"/>
      <c r="EM4" s="38"/>
      <c r="EN4" s="32"/>
      <c r="EO4" s="31"/>
      <c r="EP4" s="38"/>
      <c r="EQ4" s="32"/>
      <c r="ER4" s="31"/>
      <c r="ES4" s="38"/>
      <c r="ET4" s="32"/>
      <c r="EU4" s="31"/>
      <c r="EV4" s="38"/>
      <c r="EW4" s="32"/>
      <c r="EX4" s="31"/>
      <c r="EY4" s="38"/>
      <c r="EZ4" s="32"/>
      <c r="FA4" s="31"/>
      <c r="FB4" s="38"/>
      <c r="FC4" s="32"/>
      <c r="FD4" s="31"/>
      <c r="FE4" s="38"/>
      <c r="FF4" s="32"/>
      <c r="FG4" s="31"/>
      <c r="FH4" s="38"/>
      <c r="FI4" s="32"/>
      <c r="FJ4" s="31"/>
      <c r="FK4" s="38"/>
      <c r="FL4" s="32"/>
      <c r="FM4" s="31"/>
      <c r="FN4" s="38"/>
      <c r="FO4" s="32"/>
      <c r="FP4" s="31"/>
      <c r="FQ4" s="38"/>
      <c r="FR4" s="32"/>
      <c r="FS4" s="31"/>
      <c r="FT4" s="38"/>
      <c r="FU4" s="32"/>
      <c r="FV4" s="31"/>
      <c r="FW4" s="38"/>
      <c r="FX4" s="32"/>
      <c r="FY4" s="31"/>
      <c r="FZ4" s="38"/>
      <c r="GA4" s="32"/>
      <c r="GB4" s="31"/>
      <c r="GC4" s="38"/>
      <c r="GD4" s="32"/>
      <c r="GE4" s="31"/>
      <c r="GF4" s="38"/>
      <c r="GG4" s="32"/>
      <c r="GH4" s="31"/>
      <c r="GI4" s="38"/>
      <c r="GJ4" s="32"/>
      <c r="GK4" s="31"/>
      <c r="GL4" s="38"/>
      <c r="GM4" s="32"/>
      <c r="GN4" s="31"/>
      <c r="GO4" s="38"/>
      <c r="GP4" s="32"/>
      <c r="GQ4" s="31"/>
      <c r="GR4" s="38"/>
      <c r="GS4" s="32"/>
      <c r="GT4" s="31"/>
      <c r="GU4" s="38"/>
      <c r="GV4" s="32"/>
      <c r="GW4" s="31"/>
      <c r="GX4" s="38"/>
      <c r="GY4" s="32"/>
      <c r="GZ4" s="31"/>
      <c r="HA4" s="38"/>
      <c r="HB4" s="32"/>
      <c r="HC4" s="31"/>
      <c r="HD4" s="38"/>
      <c r="HE4" s="32"/>
      <c r="HF4" s="31"/>
      <c r="HG4" s="38"/>
      <c r="HH4" s="32"/>
      <c r="HI4" s="31"/>
      <c r="HJ4" s="38"/>
      <c r="HK4" s="32"/>
      <c r="HL4" s="31"/>
      <c r="HM4" s="38"/>
      <c r="HN4" s="32"/>
      <c r="HO4" s="31"/>
      <c r="HP4" s="38"/>
      <c r="HQ4" s="32"/>
      <c r="HR4" s="31"/>
      <c r="HS4" s="38"/>
      <c r="HT4" s="32"/>
      <c r="HU4" s="31"/>
      <c r="HV4" s="38"/>
      <c r="HW4" s="32"/>
      <c r="HX4" s="31"/>
      <c r="HY4" s="38"/>
      <c r="HZ4" s="32"/>
      <c r="IA4" s="31"/>
      <c r="IB4" s="38"/>
      <c r="IC4" s="32"/>
      <c r="ID4" s="31"/>
      <c r="IE4" s="38"/>
      <c r="IF4" s="32"/>
      <c r="IG4" s="31"/>
      <c r="IH4" s="38"/>
      <c r="II4" s="32"/>
      <c r="IJ4" s="31"/>
      <c r="IK4" s="38"/>
      <c r="IL4" s="32"/>
      <c r="IM4" s="31"/>
      <c r="IN4" s="38"/>
      <c r="IO4" s="32"/>
      <c r="IP4" s="31"/>
      <c r="IQ4" s="38"/>
      <c r="IR4" s="32"/>
      <c r="IS4" s="31"/>
      <c r="IT4" s="38"/>
      <c r="IU4" s="32"/>
      <c r="IV4" s="31"/>
      <c r="IW4" s="38"/>
      <c r="IX4" s="32"/>
      <c r="IY4" s="31"/>
      <c r="IZ4" s="38"/>
      <c r="JA4" s="32"/>
      <c r="JB4" s="31"/>
      <c r="JC4" s="38"/>
      <c r="JD4" s="32"/>
      <c r="JE4" s="31"/>
      <c r="JF4" s="38"/>
      <c r="JG4" s="32"/>
      <c r="JH4" s="31"/>
      <c r="JI4" s="38"/>
      <c r="JJ4" s="32"/>
      <c r="JK4" s="31"/>
      <c r="JL4" s="38"/>
      <c r="JM4" s="32"/>
      <c r="JN4" s="31"/>
      <c r="JO4" s="38"/>
      <c r="JP4" s="32"/>
      <c r="JQ4" s="31"/>
      <c r="JR4" s="38"/>
      <c r="JS4" s="32"/>
      <c r="JT4" s="31"/>
      <c r="JU4" s="38"/>
      <c r="JV4" s="32"/>
      <c r="JW4" s="31"/>
      <c r="JX4" s="38"/>
      <c r="JY4" s="32"/>
      <c r="JZ4" s="31"/>
      <c r="KA4" s="38"/>
      <c r="KB4" s="32"/>
      <c r="KC4" s="31"/>
      <c r="KD4" s="38"/>
      <c r="KE4" s="32"/>
      <c r="KF4" s="31"/>
      <c r="KG4" s="38"/>
      <c r="KH4" s="32"/>
      <c r="KI4" s="31"/>
      <c r="KJ4" s="38"/>
      <c r="KK4" s="32"/>
      <c r="KL4" s="31"/>
      <c r="KM4" s="38"/>
      <c r="KN4" s="32"/>
      <c r="KO4" s="31"/>
      <c r="KP4" s="38"/>
      <c r="KQ4" s="32"/>
      <c r="KR4" s="31"/>
      <c r="KS4" s="38"/>
      <c r="KT4" s="32"/>
      <c r="KU4" s="31"/>
      <c r="KV4" s="38"/>
      <c r="KW4" s="32"/>
      <c r="KX4" s="31"/>
      <c r="KY4" s="38"/>
      <c r="KZ4" s="32"/>
      <c r="LA4" s="31"/>
      <c r="LB4" s="38"/>
      <c r="LC4" s="32"/>
      <c r="LD4" s="31"/>
      <c r="LE4" s="38"/>
      <c r="LF4" s="32"/>
      <c r="LG4" s="31"/>
      <c r="LH4" s="38"/>
      <c r="LI4" s="32"/>
      <c r="LJ4" s="31"/>
      <c r="LK4" s="38"/>
      <c r="LL4" s="32"/>
      <c r="LM4" s="31"/>
      <c r="LN4" s="38"/>
      <c r="LO4" s="32"/>
      <c r="LP4" s="31"/>
      <c r="LQ4" s="38"/>
      <c r="LR4" s="32"/>
      <c r="LS4" s="31"/>
      <c r="LT4" s="38"/>
      <c r="LU4" s="32"/>
      <c r="LV4" s="31"/>
      <c r="LW4" s="38"/>
      <c r="LX4" s="32"/>
      <c r="LY4" s="31"/>
      <c r="LZ4" s="38"/>
      <c r="MA4" s="32"/>
      <c r="MB4" s="31"/>
      <c r="MC4" s="38"/>
      <c r="MD4" s="32"/>
      <c r="ME4" s="31"/>
      <c r="MF4" s="38"/>
      <c r="MG4" s="32"/>
      <c r="MH4" s="31"/>
      <c r="MI4" s="38"/>
      <c r="MJ4" s="32"/>
      <c r="MK4" s="31"/>
      <c r="ML4" s="38"/>
      <c r="MM4" s="32"/>
      <c r="MN4" s="31"/>
      <c r="MO4" s="38"/>
      <c r="MP4" s="32"/>
      <c r="MQ4" s="31"/>
      <c r="MR4" s="38"/>
      <c r="MS4" s="32"/>
      <c r="MT4" s="31"/>
      <c r="MU4" s="38"/>
      <c r="MV4" s="32"/>
      <c r="MW4" s="31"/>
      <c r="MX4" s="38"/>
      <c r="MY4" s="32"/>
      <c r="MZ4" s="31"/>
      <c r="NA4" s="38"/>
      <c r="NB4" s="32"/>
      <c r="NC4" s="31"/>
      <c r="ND4" s="38"/>
      <c r="NE4" s="32"/>
      <c r="NF4" s="31"/>
      <c r="NG4" s="38"/>
      <c r="NH4" s="32"/>
      <c r="NI4" s="31"/>
      <c r="NJ4" s="38"/>
      <c r="NK4" s="32"/>
      <c r="NL4" s="31"/>
      <c r="NM4" s="38"/>
      <c r="NN4" s="32"/>
      <c r="NO4" s="31"/>
      <c r="NP4" s="38"/>
      <c r="NQ4" s="32"/>
      <c r="NR4" s="31"/>
      <c r="NS4" s="38"/>
      <c r="NT4" s="32"/>
      <c r="NU4" s="31"/>
      <c r="NV4" s="38"/>
      <c r="NW4" s="32"/>
      <c r="NX4" s="31"/>
      <c r="NY4" s="38"/>
      <c r="NZ4" s="32"/>
      <c r="OA4" s="31"/>
      <c r="OB4" s="38"/>
      <c r="OC4" s="32"/>
      <c r="OD4" s="31"/>
      <c r="OE4" s="38"/>
      <c r="OF4" s="32"/>
      <c r="OG4" s="31"/>
      <c r="OH4" s="38"/>
      <c r="OI4" s="32"/>
      <c r="OJ4" s="31"/>
      <c r="OK4" s="38"/>
      <c r="OL4" s="32"/>
      <c r="OM4" s="31"/>
      <c r="ON4" s="38"/>
      <c r="OO4" s="32"/>
      <c r="OP4" s="31"/>
      <c r="OQ4" s="38"/>
      <c r="OR4" s="32"/>
      <c r="OS4" s="31"/>
      <c r="OT4" s="38"/>
      <c r="OU4" s="32"/>
      <c r="OV4" s="31"/>
      <c r="OW4" s="38"/>
      <c r="OX4" s="32"/>
      <c r="OY4" s="31"/>
      <c r="OZ4" s="38"/>
      <c r="PA4" s="32"/>
      <c r="PB4" s="31"/>
      <c r="PC4" s="38"/>
      <c r="PD4" s="32"/>
      <c r="PE4" s="31"/>
      <c r="PF4" s="38"/>
      <c r="PG4" s="32"/>
      <c r="PH4" s="31"/>
      <c r="PI4" s="38"/>
      <c r="PJ4" s="32"/>
      <c r="PK4" s="31"/>
      <c r="PL4" s="38"/>
      <c r="PM4" s="32"/>
      <c r="PN4" s="31"/>
      <c r="PO4" s="38"/>
      <c r="PP4" s="32"/>
      <c r="PQ4" s="31"/>
      <c r="PR4" s="38"/>
      <c r="PS4" s="32"/>
      <c r="PT4" s="31"/>
      <c r="PU4" s="38"/>
      <c r="PV4" s="32"/>
      <c r="PW4" s="31"/>
      <c r="PX4" s="38"/>
      <c r="PY4" s="32"/>
      <c r="PZ4" s="31"/>
      <c r="QA4" s="38"/>
      <c r="QB4" s="32"/>
      <c r="QC4" s="31"/>
      <c r="QD4" s="38"/>
      <c r="QE4" s="32"/>
      <c r="QF4" s="31"/>
      <c r="QG4" s="38"/>
      <c r="QH4" s="32"/>
      <c r="QI4" s="31"/>
      <c r="QJ4" s="38"/>
      <c r="QK4" s="32"/>
      <c r="QL4" s="31"/>
      <c r="QM4" s="38"/>
      <c r="QN4" s="32"/>
      <c r="QO4" s="31"/>
      <c r="QP4" s="38"/>
      <c r="QQ4" s="32"/>
      <c r="QR4" s="31"/>
      <c r="QS4" s="38"/>
      <c r="QT4" s="32"/>
      <c r="QU4" s="31"/>
      <c r="QV4" s="38"/>
      <c r="QW4" s="32"/>
      <c r="QX4" s="31"/>
      <c r="QY4" s="38"/>
      <c r="QZ4" s="32"/>
      <c r="RA4" s="31"/>
      <c r="RB4" s="38"/>
      <c r="RC4" s="32"/>
      <c r="RD4" s="31"/>
      <c r="RE4" s="38"/>
      <c r="RF4" s="32"/>
      <c r="RG4" s="31"/>
      <c r="RH4" s="38"/>
      <c r="RI4" s="32"/>
      <c r="RJ4" s="31"/>
      <c r="RK4" s="38"/>
      <c r="RL4" s="32"/>
      <c r="RM4" s="31"/>
      <c r="RN4" s="38"/>
      <c r="RO4" s="32"/>
      <c r="RP4" s="31"/>
      <c r="RQ4" s="38"/>
      <c r="RR4" s="32"/>
      <c r="RS4" s="31"/>
      <c r="RT4" s="38"/>
      <c r="RU4" s="32"/>
      <c r="RV4" s="31"/>
      <c r="RW4" s="38"/>
      <c r="RX4" s="32"/>
      <c r="RY4" s="31"/>
      <c r="RZ4" s="38"/>
      <c r="SA4" s="32"/>
      <c r="SB4" s="31"/>
      <c r="SC4" s="38"/>
      <c r="SD4" s="32"/>
      <c r="SE4" s="31"/>
      <c r="SF4" s="38"/>
      <c r="SG4" s="32"/>
      <c r="SH4" s="31"/>
      <c r="SI4" s="38"/>
      <c r="SJ4" s="32"/>
      <c r="SK4" s="31"/>
      <c r="SL4" s="38"/>
      <c r="SM4" s="32"/>
      <c r="SN4" s="31"/>
      <c r="SO4" s="38"/>
      <c r="SP4" s="32"/>
      <c r="SQ4" s="31"/>
      <c r="SR4" s="38"/>
      <c r="SS4" s="32"/>
      <c r="ST4" s="31"/>
      <c r="SU4" s="38"/>
      <c r="SV4" s="32"/>
      <c r="SW4" s="31"/>
      <c r="SX4" s="38"/>
      <c r="SY4" s="32"/>
      <c r="SZ4" s="31"/>
      <c r="TA4" s="38"/>
      <c r="TB4" s="32"/>
      <c r="TC4" s="31"/>
      <c r="TD4" s="38"/>
      <c r="TE4" s="32"/>
      <c r="TF4" s="31"/>
      <c r="TG4" s="38"/>
      <c r="TH4" s="32"/>
      <c r="TI4" s="31"/>
      <c r="TJ4" s="38"/>
      <c r="TK4" s="32"/>
      <c r="TL4" s="31"/>
      <c r="TM4" s="38"/>
      <c r="TN4" s="32"/>
      <c r="TO4" s="31"/>
      <c r="TP4" s="38"/>
      <c r="TQ4" s="32"/>
      <c r="TR4" s="31"/>
      <c r="TS4" s="38"/>
      <c r="TT4" s="32"/>
      <c r="TU4" s="31"/>
      <c r="TV4" s="38"/>
      <c r="TW4" s="32"/>
      <c r="TX4" s="31"/>
      <c r="TY4" s="38"/>
      <c r="TZ4" s="32"/>
      <c r="UA4" s="31"/>
      <c r="UB4" s="38"/>
      <c r="UC4" s="32"/>
      <c r="UD4" s="31"/>
      <c r="UE4" s="38"/>
      <c r="UF4" s="32"/>
      <c r="UG4" s="31"/>
      <c r="UH4" s="38"/>
      <c r="UI4" s="32"/>
      <c r="UJ4" s="31"/>
      <c r="UK4" s="38"/>
      <c r="UL4" s="32"/>
      <c r="UM4" s="31"/>
      <c r="UN4" s="38"/>
      <c r="UO4" s="32"/>
      <c r="UP4" s="31"/>
      <c r="UQ4" s="38"/>
      <c r="UR4" s="32"/>
      <c r="US4" s="31"/>
      <c r="UT4" s="38"/>
      <c r="UU4" s="32"/>
      <c r="UV4" s="31"/>
      <c r="UW4" s="38"/>
      <c r="UX4" s="32"/>
      <c r="UY4" s="31"/>
      <c r="UZ4" s="38"/>
      <c r="VA4" s="32"/>
      <c r="VB4" s="31"/>
      <c r="VC4" s="38"/>
      <c r="VD4" s="32"/>
      <c r="VE4" s="31"/>
      <c r="VF4" s="38"/>
      <c r="VG4" s="32"/>
      <c r="VH4" s="31"/>
      <c r="VI4" s="38"/>
      <c r="VJ4" s="32"/>
      <c r="VK4" s="31"/>
      <c r="VL4" s="38"/>
      <c r="VM4" s="32"/>
      <c r="VN4" s="31"/>
      <c r="VO4" s="38"/>
      <c r="VP4" s="32"/>
      <c r="VQ4" s="31"/>
      <c r="VR4" s="38"/>
      <c r="VS4" s="32"/>
      <c r="VT4" s="31"/>
      <c r="VU4" s="38"/>
      <c r="VV4" s="32"/>
      <c r="VW4" s="31"/>
      <c r="VX4" s="38"/>
      <c r="VY4" s="32"/>
      <c r="VZ4" s="31"/>
      <c r="WA4" s="38"/>
      <c r="WB4" s="32"/>
      <c r="WC4" s="31"/>
      <c r="WD4" s="38"/>
      <c r="WE4" s="32"/>
      <c r="WF4" s="31"/>
      <c r="WG4" s="38"/>
      <c r="WH4" s="32"/>
      <c r="WI4" s="31"/>
      <c r="WJ4" s="38"/>
      <c r="WK4" s="32"/>
      <c r="WL4" s="31"/>
      <c r="WM4" s="38"/>
      <c r="WN4" s="32"/>
      <c r="WO4" s="31"/>
      <c r="WP4" s="38"/>
      <c r="WQ4" s="32"/>
      <c r="WR4" s="31"/>
      <c r="WS4" s="38"/>
      <c r="WT4" s="32"/>
      <c r="WU4" s="31"/>
      <c r="WV4" s="38"/>
      <c r="WW4" s="32"/>
      <c r="WX4" s="31"/>
      <c r="WY4" s="38"/>
      <c r="WZ4" s="32"/>
      <c r="XA4" s="31"/>
      <c r="XB4" s="38"/>
      <c r="XC4" s="32"/>
      <c r="XD4" s="31"/>
      <c r="XE4" s="38"/>
      <c r="XF4" s="32"/>
      <c r="XG4" s="31"/>
      <c r="XH4" s="38"/>
      <c r="XI4" s="32"/>
      <c r="XJ4" s="31"/>
      <c r="XK4" s="38"/>
      <c r="XL4" s="32"/>
      <c r="XM4" s="31"/>
      <c r="XN4" s="38"/>
      <c r="XO4" s="32"/>
      <c r="XP4" s="31"/>
      <c r="XQ4" s="38"/>
      <c r="XR4" s="32"/>
      <c r="XS4" s="31"/>
      <c r="XT4" s="38"/>
      <c r="XU4" s="32"/>
      <c r="XV4" s="31"/>
      <c r="XW4" s="38"/>
      <c r="XX4" s="32"/>
      <c r="XY4" s="31"/>
      <c r="XZ4" s="38"/>
      <c r="YA4" s="32"/>
      <c r="YB4" s="31"/>
      <c r="YC4" s="38"/>
      <c r="YD4" s="32"/>
      <c r="YE4" s="31"/>
      <c r="YF4" s="38"/>
      <c r="YG4" s="32"/>
      <c r="YH4" s="31"/>
      <c r="YI4" s="38"/>
      <c r="YJ4" s="32"/>
      <c r="YK4" s="31"/>
      <c r="YL4" s="38"/>
      <c r="YM4" s="32"/>
      <c r="YN4" s="31"/>
      <c r="YO4" s="38"/>
      <c r="YP4" s="32"/>
      <c r="YQ4" s="31"/>
      <c r="YR4" s="38"/>
      <c r="YS4" s="32"/>
      <c r="YT4" s="31"/>
      <c r="YU4" s="38"/>
      <c r="YV4" s="32"/>
      <c r="YW4" s="31"/>
      <c r="YX4" s="38"/>
      <c r="YY4" s="32"/>
      <c r="YZ4" s="31"/>
      <c r="ZA4" s="38"/>
      <c r="ZB4" s="32"/>
      <c r="ZC4" s="31"/>
      <c r="ZD4" s="38"/>
      <c r="ZE4" s="32"/>
      <c r="ZF4" s="31"/>
      <c r="ZG4" s="38"/>
      <c r="ZH4" s="32"/>
      <c r="ZI4" s="31"/>
      <c r="ZJ4" s="38"/>
      <c r="ZK4" s="32"/>
      <c r="ZL4" s="31"/>
      <c r="ZM4" s="38"/>
      <c r="ZN4" s="32"/>
      <c r="ZO4" s="31"/>
      <c r="ZP4" s="38"/>
      <c r="ZQ4" s="32"/>
      <c r="ZR4" s="31"/>
      <c r="ZS4" s="38"/>
      <c r="ZT4" s="32"/>
      <c r="ZU4" s="31"/>
      <c r="ZV4" s="38"/>
      <c r="ZW4" s="32"/>
      <c r="ZX4" s="31"/>
      <c r="ZY4" s="38"/>
      <c r="ZZ4" s="32"/>
      <c r="AAA4" s="31"/>
      <c r="AAB4" s="38"/>
      <c r="AAC4" s="32"/>
      <c r="AAD4" s="31"/>
      <c r="AAE4" s="38"/>
      <c r="AAF4" s="32"/>
      <c r="AAG4" s="31"/>
      <c r="AAH4" s="38"/>
      <c r="AAI4" s="32"/>
      <c r="AAJ4" s="31"/>
      <c r="AAK4" s="38"/>
      <c r="AAL4" s="32"/>
      <c r="AAM4" s="31"/>
      <c r="AAN4" s="38"/>
      <c r="AAO4" s="32"/>
      <c r="AAP4" s="31"/>
      <c r="AAQ4" s="38"/>
      <c r="AAR4" s="32"/>
      <c r="AAS4" s="31"/>
      <c r="AAT4" s="38"/>
      <c r="AAU4" s="32"/>
      <c r="AAV4" s="31"/>
      <c r="AAW4" s="38"/>
      <c r="AAX4" s="32"/>
      <c r="AAY4" s="31"/>
      <c r="AAZ4" s="38"/>
      <c r="ABA4" s="32"/>
      <c r="ABB4" s="31"/>
      <c r="ABC4" s="38"/>
      <c r="ABD4" s="32"/>
      <c r="ABE4" s="31"/>
      <c r="ABF4" s="38"/>
      <c r="ABG4" s="32"/>
      <c r="ABH4" s="31"/>
      <c r="ABI4" s="38"/>
      <c r="ABJ4" s="32"/>
      <c r="ABK4" s="31"/>
      <c r="ABL4" s="38"/>
      <c r="ABM4" s="32"/>
      <c r="ABN4" s="31"/>
      <c r="ABO4" s="38"/>
      <c r="ABP4" s="32"/>
      <c r="ABQ4" s="31"/>
      <c r="ABR4" s="38"/>
      <c r="ABS4" s="32"/>
      <c r="ABT4" s="31"/>
      <c r="ABU4" s="38"/>
      <c r="ABV4" s="32"/>
      <c r="ABW4" s="31"/>
      <c r="ABX4" s="38"/>
      <c r="ABY4" s="32"/>
      <c r="ABZ4" s="31"/>
      <c r="ACA4" s="38"/>
      <c r="ACB4" s="32"/>
      <c r="ACC4" s="31"/>
      <c r="ACD4" s="38"/>
      <c r="ACE4" s="32"/>
      <c r="ACF4" s="31"/>
      <c r="ACG4" s="38"/>
      <c r="ACH4" s="32"/>
      <c r="ACI4" s="31"/>
      <c r="ACJ4" s="38"/>
      <c r="ACK4" s="32"/>
      <c r="ACL4" s="31"/>
      <c r="ACM4" s="38"/>
      <c r="ACN4" s="39"/>
      <c r="ACO4" s="31"/>
      <c r="ACP4" s="38"/>
      <c r="ACQ4" s="39"/>
      <c r="ACR4" s="31"/>
      <c r="ACS4" s="38"/>
      <c r="ACT4" s="39"/>
      <c r="ACU4" s="31"/>
      <c r="ACV4" s="38"/>
      <c r="ACW4" s="39"/>
      <c r="ACX4" s="31"/>
      <c r="ACY4" s="38"/>
      <c r="ACZ4" s="39"/>
      <c r="ADA4" s="31"/>
      <c r="ADB4" s="38"/>
      <c r="ADC4" s="39"/>
      <c r="ADD4" s="31"/>
      <c r="ADE4" s="38"/>
      <c r="ADF4" s="39"/>
      <c r="ADG4" s="31"/>
      <c r="ADH4" s="38"/>
      <c r="ADI4" s="39"/>
      <c r="ADJ4" s="31"/>
      <c r="ADK4" s="38"/>
      <c r="ADL4" s="39"/>
      <c r="ADM4" s="31"/>
      <c r="ADN4" s="38"/>
      <c r="ADO4" s="39"/>
      <c r="ADP4" s="31"/>
      <c r="ADQ4" s="38"/>
      <c r="ADR4" s="39"/>
      <c r="ADS4" s="31"/>
      <c r="ADT4" s="38"/>
      <c r="ADU4" s="39"/>
      <c r="ADV4" s="31"/>
      <c r="ADW4" s="38"/>
      <c r="ADX4" s="39"/>
      <c r="ADY4" s="31"/>
      <c r="ADZ4" s="38"/>
      <c r="AEA4" s="39"/>
      <c r="AEB4" s="31"/>
      <c r="AEC4" s="38"/>
      <c r="AED4" s="39"/>
      <c r="AEE4" s="31"/>
      <c r="AEF4" s="38"/>
      <c r="AEG4" s="39"/>
      <c r="AEH4" s="31"/>
      <c r="AEI4" s="38"/>
      <c r="AEJ4" s="39"/>
      <c r="AEK4" s="31"/>
      <c r="AEL4" s="38"/>
      <c r="AEM4" s="39"/>
      <c r="AEN4" s="31"/>
      <c r="AEO4" s="38"/>
      <c r="AEP4" s="39"/>
      <c r="AEQ4" s="31"/>
      <c r="AER4" s="38"/>
      <c r="AES4" s="39"/>
      <c r="AET4" s="31"/>
      <c r="AEU4" s="38"/>
      <c r="AEV4" s="39"/>
      <c r="AEW4" s="31"/>
      <c r="AEX4" s="38"/>
      <c r="AEY4" s="39"/>
      <c r="AEZ4" s="31"/>
      <c r="AFA4" s="38"/>
      <c r="AFB4" s="39"/>
      <c r="AFC4" s="31"/>
      <c r="AFD4" s="38"/>
      <c r="AFE4" s="39"/>
    </row>
    <row r="5" spans="2:837" ht="14.45" customHeight="1" x14ac:dyDescent="0.25">
      <c r="B5" s="86"/>
      <c r="D5" s="147"/>
      <c r="E5" s="104"/>
      <c r="F5" s="104"/>
      <c r="G5" s="76"/>
      <c r="H5" s="124"/>
      <c r="J5" s="15">
        <f>J4+1</f>
        <v>45293</v>
      </c>
      <c r="K5" s="30" t="str">
        <f t="shared" si="0"/>
        <v>J</v>
      </c>
      <c r="L5" s="14"/>
      <c r="M5" s="13">
        <f t="shared" ref="M5:M31" si="36">M4+1</f>
        <v>45324</v>
      </c>
      <c r="N5" s="30" t="str">
        <f t="shared" si="1"/>
        <v>M</v>
      </c>
      <c r="O5" s="29"/>
      <c r="P5" s="13">
        <f t="shared" ref="P5:P34" si="37">P4+1</f>
        <v>45353</v>
      </c>
      <c r="Q5" s="30">
        <f t="shared" si="2"/>
        <v>0</v>
      </c>
      <c r="R5" s="29"/>
      <c r="S5" s="13">
        <f t="shared" ref="S5:S33" si="38">S4+1</f>
        <v>45384</v>
      </c>
      <c r="T5" s="30" t="str">
        <f t="shared" si="3"/>
        <v>J</v>
      </c>
      <c r="U5" s="29"/>
      <c r="V5" s="13">
        <f>V4+1</f>
        <v>45414</v>
      </c>
      <c r="W5" s="30" t="str">
        <f t="shared" si="4"/>
        <v>M</v>
      </c>
      <c r="X5" s="29"/>
      <c r="Y5" s="13">
        <f t="shared" ref="Y5:Y33" si="39">Y4+1</f>
        <v>45445</v>
      </c>
      <c r="Z5" s="30">
        <f t="shared" si="5"/>
        <v>0</v>
      </c>
      <c r="AA5" s="29"/>
      <c r="AB5" s="13">
        <f t="shared" ref="AB5:AB34" si="40">AB4+1</f>
        <v>45475</v>
      </c>
      <c r="AC5" s="30" t="str">
        <f t="shared" si="6"/>
        <v>J</v>
      </c>
      <c r="AD5" s="29"/>
      <c r="AE5" s="13">
        <f t="shared" ref="AE5:AE33" si="41">AE4+1</f>
        <v>45506</v>
      </c>
      <c r="AF5" s="30" t="str">
        <f t="shared" si="7"/>
        <v>M</v>
      </c>
      <c r="AG5" s="29"/>
      <c r="AH5" s="13">
        <f t="shared" ref="AH5:AH33" si="42">AH4+1</f>
        <v>45537</v>
      </c>
      <c r="AI5" s="30" t="str">
        <f t="shared" si="8"/>
        <v>J</v>
      </c>
      <c r="AJ5" s="14"/>
      <c r="AK5" s="15">
        <f t="shared" ref="AK5:AK34" si="43">AK4+1</f>
        <v>45567</v>
      </c>
      <c r="AL5" s="9" t="str">
        <f t="shared" si="9"/>
        <v>M</v>
      </c>
      <c r="AM5" s="29"/>
      <c r="AN5" s="13">
        <f t="shared" ref="AN5:AN33" si="44">AN4+1</f>
        <v>45598</v>
      </c>
      <c r="AO5" s="30">
        <f t="shared" si="10"/>
        <v>0</v>
      </c>
      <c r="AP5" s="29"/>
      <c r="AQ5" s="13">
        <f t="shared" ref="AQ5:AQ34" si="45">AQ4+1</f>
        <v>45628</v>
      </c>
      <c r="AR5" s="30" t="str">
        <f t="shared" si="11"/>
        <v>J</v>
      </c>
      <c r="AS5" s="14"/>
      <c r="AT5" s="15">
        <f t="shared" ref="AT5:AT20" si="46">AT4+1</f>
        <v>45659</v>
      </c>
      <c r="AU5" s="30" t="str">
        <f t="shared" si="13"/>
        <v>M</v>
      </c>
      <c r="AV5" s="14"/>
      <c r="AW5" s="13">
        <f t="shared" ref="AW5:AW20" si="47">AW4+1</f>
        <v>45690</v>
      </c>
      <c r="AX5" s="30">
        <f t="shared" si="15"/>
        <v>0</v>
      </c>
      <c r="AY5" s="29"/>
      <c r="AZ5" s="13">
        <f t="shared" ref="AZ5:AZ20" si="48">AZ4+1</f>
        <v>45718</v>
      </c>
      <c r="BA5" s="30">
        <f t="shared" si="17"/>
        <v>0</v>
      </c>
      <c r="BB5" s="29"/>
      <c r="BC5" s="13">
        <f t="shared" ref="BC5:BC20" si="49">BC4+1</f>
        <v>45749</v>
      </c>
      <c r="BD5" s="30" t="str">
        <f t="shared" si="19"/>
        <v>M</v>
      </c>
      <c r="BE5" s="29"/>
      <c r="BF5" s="13">
        <f t="shared" ref="BF5:BF34" si="50">BF4+1</f>
        <v>45779</v>
      </c>
      <c r="BG5" s="30" t="str">
        <f t="shared" si="21"/>
        <v>M</v>
      </c>
      <c r="BH5" s="29"/>
      <c r="BI5" s="13">
        <f t="shared" ref="BI5:BI20" si="51">BI4+1</f>
        <v>45810</v>
      </c>
      <c r="BJ5" s="30" t="str">
        <f t="shared" si="23"/>
        <v>J</v>
      </c>
      <c r="BK5" s="29"/>
      <c r="BL5" s="13">
        <f t="shared" ref="BL5:BL20" si="52">BL4+1</f>
        <v>45840</v>
      </c>
      <c r="BM5" s="30" t="str">
        <f t="shared" si="25"/>
        <v>M</v>
      </c>
      <c r="BN5" s="29"/>
      <c r="BO5" s="13">
        <f t="shared" ref="BO5:BO20" si="53">BO4+1</f>
        <v>45871</v>
      </c>
      <c r="BP5" s="30">
        <f t="shared" si="27"/>
        <v>0</v>
      </c>
      <c r="BQ5" s="29"/>
      <c r="BR5" s="13">
        <f t="shared" ref="BR5:BR20" si="54">BR4+1</f>
        <v>45902</v>
      </c>
      <c r="BS5" s="30" t="str">
        <f t="shared" si="29"/>
        <v>J</v>
      </c>
      <c r="BT5" s="14"/>
      <c r="BU5" s="15">
        <f t="shared" ref="BU5:BU20" si="55">BU4+1</f>
        <v>45932</v>
      </c>
      <c r="BV5" s="9" t="str">
        <f t="shared" si="31"/>
        <v>M</v>
      </c>
      <c r="BW5" s="29"/>
      <c r="BX5" s="13">
        <f t="shared" ref="BX5:BX20" si="56">BX4+1</f>
        <v>45963</v>
      </c>
      <c r="BY5" s="30">
        <f t="shared" si="33"/>
        <v>0</v>
      </c>
      <c r="BZ5" s="29"/>
      <c r="CA5" s="13">
        <f t="shared" ref="CA5:CA20" si="57">CA4+1</f>
        <v>45993</v>
      </c>
      <c r="CB5" s="30" t="str">
        <f t="shared" si="35"/>
        <v>J</v>
      </c>
      <c r="CC5" s="14"/>
      <c r="CD5" s="31"/>
      <c r="CE5" s="38"/>
      <c r="CF5" s="32"/>
      <c r="CG5" s="31"/>
      <c r="CH5" s="38"/>
      <c r="CI5" s="32"/>
      <c r="CJ5" s="31"/>
      <c r="CK5" s="38"/>
      <c r="CL5" s="32"/>
      <c r="CM5" s="31"/>
      <c r="CN5" s="38"/>
      <c r="CO5" s="32"/>
      <c r="CP5" s="31"/>
      <c r="CQ5" s="38"/>
      <c r="CR5" s="32"/>
      <c r="CS5" s="31"/>
      <c r="CT5" s="38"/>
      <c r="CU5" s="32"/>
      <c r="CV5" s="31"/>
      <c r="CW5" s="38"/>
      <c r="CX5" s="32"/>
      <c r="CY5" s="31"/>
      <c r="CZ5" s="38"/>
      <c r="DA5" s="32"/>
      <c r="DB5" s="31"/>
      <c r="DC5" s="38"/>
      <c r="DD5" s="32"/>
      <c r="DE5" s="31"/>
      <c r="DF5" s="38"/>
      <c r="DG5" s="32"/>
      <c r="DH5" s="31"/>
      <c r="DI5" s="38"/>
      <c r="DJ5" s="32"/>
      <c r="DK5" s="31"/>
      <c r="DL5" s="38"/>
      <c r="DM5" s="32"/>
      <c r="DN5" s="31"/>
      <c r="DO5" s="38"/>
      <c r="DP5" s="32"/>
      <c r="DQ5" s="31"/>
      <c r="DR5" s="38"/>
      <c r="DS5" s="32"/>
      <c r="DT5" s="31"/>
      <c r="DU5" s="38"/>
      <c r="DV5" s="32"/>
      <c r="DW5" s="31"/>
      <c r="DX5" s="38"/>
      <c r="DY5" s="32"/>
      <c r="DZ5" s="31"/>
      <c r="EA5" s="38"/>
      <c r="EB5" s="32"/>
      <c r="EC5" s="31"/>
      <c r="ED5" s="38"/>
      <c r="EE5" s="32"/>
      <c r="EF5" s="31"/>
      <c r="EG5" s="38"/>
      <c r="EH5" s="32"/>
      <c r="EI5" s="31"/>
      <c r="EJ5" s="38"/>
      <c r="EK5" s="32"/>
      <c r="EL5" s="31"/>
      <c r="EM5" s="38"/>
      <c r="EN5" s="32"/>
      <c r="EO5" s="31"/>
      <c r="EP5" s="38"/>
      <c r="EQ5" s="32"/>
      <c r="ER5" s="31"/>
      <c r="ES5" s="38"/>
      <c r="ET5" s="32"/>
      <c r="EU5" s="31"/>
      <c r="EV5" s="38"/>
      <c r="EW5" s="32"/>
      <c r="EX5" s="31"/>
      <c r="EY5" s="38"/>
      <c r="EZ5" s="32"/>
      <c r="FA5" s="31"/>
      <c r="FB5" s="38"/>
      <c r="FC5" s="32"/>
      <c r="FD5" s="31"/>
      <c r="FE5" s="38"/>
      <c r="FF5" s="32"/>
      <c r="FG5" s="31"/>
      <c r="FH5" s="38"/>
      <c r="FI5" s="32"/>
      <c r="FJ5" s="31"/>
      <c r="FK5" s="38"/>
      <c r="FL5" s="32"/>
      <c r="FM5" s="31"/>
      <c r="FN5" s="38"/>
      <c r="FO5" s="32"/>
      <c r="FP5" s="31"/>
      <c r="FQ5" s="38"/>
      <c r="FR5" s="32"/>
      <c r="FS5" s="31"/>
      <c r="FT5" s="38"/>
      <c r="FU5" s="32"/>
      <c r="FV5" s="31"/>
      <c r="FW5" s="38"/>
      <c r="FX5" s="32"/>
      <c r="FY5" s="31"/>
      <c r="FZ5" s="38"/>
      <c r="GA5" s="32"/>
      <c r="GB5" s="31"/>
      <c r="GC5" s="38"/>
      <c r="GD5" s="32"/>
      <c r="GE5" s="31"/>
      <c r="GF5" s="38"/>
      <c r="GG5" s="32"/>
      <c r="GH5" s="31"/>
      <c r="GI5" s="38"/>
      <c r="GJ5" s="32"/>
      <c r="GK5" s="31"/>
      <c r="GL5" s="38"/>
      <c r="GM5" s="32"/>
      <c r="GN5" s="31"/>
      <c r="GO5" s="38"/>
      <c r="GP5" s="32"/>
      <c r="GQ5" s="31"/>
      <c r="GR5" s="38"/>
      <c r="GS5" s="32"/>
      <c r="GT5" s="31"/>
      <c r="GU5" s="38"/>
      <c r="GV5" s="32"/>
      <c r="GW5" s="31"/>
      <c r="GX5" s="38"/>
      <c r="GY5" s="32"/>
      <c r="GZ5" s="31"/>
      <c r="HA5" s="38"/>
      <c r="HB5" s="32"/>
      <c r="HC5" s="31"/>
      <c r="HD5" s="38"/>
      <c r="HE5" s="32"/>
      <c r="HF5" s="31"/>
      <c r="HG5" s="38"/>
      <c r="HH5" s="32"/>
      <c r="HI5" s="31"/>
      <c r="HJ5" s="38"/>
      <c r="HK5" s="32"/>
      <c r="HL5" s="31"/>
      <c r="HM5" s="38"/>
      <c r="HN5" s="32"/>
      <c r="HO5" s="31"/>
      <c r="HP5" s="38"/>
      <c r="HQ5" s="32"/>
      <c r="HR5" s="31"/>
      <c r="HS5" s="38"/>
      <c r="HT5" s="32"/>
      <c r="HU5" s="31"/>
      <c r="HV5" s="38"/>
      <c r="HW5" s="32"/>
      <c r="HX5" s="31"/>
      <c r="HY5" s="38"/>
      <c r="HZ5" s="32"/>
      <c r="IA5" s="31"/>
      <c r="IB5" s="38"/>
      <c r="IC5" s="32"/>
      <c r="ID5" s="31"/>
      <c r="IE5" s="38"/>
      <c r="IF5" s="32"/>
      <c r="IG5" s="31"/>
      <c r="IH5" s="38"/>
      <c r="II5" s="32"/>
      <c r="IJ5" s="31"/>
      <c r="IK5" s="38"/>
      <c r="IL5" s="32"/>
      <c r="IM5" s="31"/>
      <c r="IN5" s="38"/>
      <c r="IO5" s="32"/>
      <c r="IP5" s="31"/>
      <c r="IQ5" s="38"/>
      <c r="IR5" s="32"/>
      <c r="IS5" s="31"/>
      <c r="IT5" s="38"/>
      <c r="IU5" s="32"/>
      <c r="IV5" s="31"/>
      <c r="IW5" s="38"/>
      <c r="IX5" s="32"/>
      <c r="IY5" s="31"/>
      <c r="IZ5" s="38"/>
      <c r="JA5" s="32"/>
      <c r="JB5" s="31"/>
      <c r="JC5" s="38"/>
      <c r="JD5" s="32"/>
      <c r="JE5" s="31"/>
      <c r="JF5" s="38"/>
      <c r="JG5" s="32"/>
      <c r="JH5" s="31"/>
      <c r="JI5" s="38"/>
      <c r="JJ5" s="32"/>
      <c r="JK5" s="31"/>
      <c r="JL5" s="38"/>
      <c r="JM5" s="32"/>
      <c r="JN5" s="31"/>
      <c r="JO5" s="38"/>
      <c r="JP5" s="32"/>
      <c r="JQ5" s="31"/>
      <c r="JR5" s="38"/>
      <c r="JS5" s="32"/>
      <c r="JT5" s="31"/>
      <c r="JU5" s="38"/>
      <c r="JV5" s="32"/>
      <c r="JW5" s="31"/>
      <c r="JX5" s="38"/>
      <c r="JY5" s="32"/>
      <c r="JZ5" s="31"/>
      <c r="KA5" s="38"/>
      <c r="KB5" s="32"/>
      <c r="KC5" s="31"/>
      <c r="KD5" s="38"/>
      <c r="KE5" s="32"/>
      <c r="KF5" s="31"/>
      <c r="KG5" s="38"/>
      <c r="KH5" s="32"/>
      <c r="KI5" s="31"/>
      <c r="KJ5" s="38"/>
      <c r="KK5" s="32"/>
      <c r="KL5" s="31"/>
      <c r="KM5" s="38"/>
      <c r="KN5" s="32"/>
      <c r="KO5" s="31"/>
      <c r="KP5" s="38"/>
      <c r="KQ5" s="32"/>
      <c r="KR5" s="31"/>
      <c r="KS5" s="38"/>
      <c r="KT5" s="32"/>
      <c r="KU5" s="31"/>
      <c r="KV5" s="38"/>
      <c r="KW5" s="32"/>
      <c r="KX5" s="31"/>
      <c r="KY5" s="38"/>
      <c r="KZ5" s="32"/>
      <c r="LA5" s="31"/>
      <c r="LB5" s="38"/>
      <c r="LC5" s="32"/>
      <c r="LD5" s="31"/>
      <c r="LE5" s="38"/>
      <c r="LF5" s="32"/>
      <c r="LG5" s="31"/>
      <c r="LH5" s="38"/>
      <c r="LI5" s="32"/>
      <c r="LJ5" s="31"/>
      <c r="LK5" s="38"/>
      <c r="LL5" s="32"/>
      <c r="LM5" s="31"/>
      <c r="LN5" s="38"/>
      <c r="LO5" s="32"/>
      <c r="LP5" s="31"/>
      <c r="LQ5" s="38"/>
      <c r="LR5" s="32"/>
      <c r="LS5" s="31"/>
      <c r="LT5" s="38"/>
      <c r="LU5" s="32"/>
      <c r="LV5" s="31"/>
      <c r="LW5" s="38"/>
      <c r="LX5" s="32"/>
      <c r="LY5" s="31"/>
      <c r="LZ5" s="38"/>
      <c r="MA5" s="32"/>
      <c r="MB5" s="31"/>
      <c r="MC5" s="38"/>
      <c r="MD5" s="32"/>
      <c r="ME5" s="31"/>
      <c r="MF5" s="38"/>
      <c r="MG5" s="32"/>
      <c r="MH5" s="31"/>
      <c r="MI5" s="38"/>
      <c r="MJ5" s="32"/>
      <c r="MK5" s="31"/>
      <c r="ML5" s="38"/>
      <c r="MM5" s="32"/>
      <c r="MN5" s="31"/>
      <c r="MO5" s="38"/>
      <c r="MP5" s="32"/>
      <c r="MQ5" s="31"/>
      <c r="MR5" s="38"/>
      <c r="MS5" s="32"/>
      <c r="MT5" s="31"/>
      <c r="MU5" s="38"/>
      <c r="MV5" s="32"/>
      <c r="MW5" s="31"/>
      <c r="MX5" s="38"/>
      <c r="MY5" s="32"/>
      <c r="MZ5" s="31"/>
      <c r="NA5" s="38"/>
      <c r="NB5" s="32"/>
      <c r="NC5" s="31"/>
      <c r="ND5" s="38"/>
      <c r="NE5" s="32"/>
      <c r="NF5" s="31"/>
      <c r="NG5" s="38"/>
      <c r="NH5" s="32"/>
      <c r="NI5" s="31"/>
      <c r="NJ5" s="38"/>
      <c r="NK5" s="32"/>
      <c r="NL5" s="31"/>
      <c r="NM5" s="38"/>
      <c r="NN5" s="32"/>
      <c r="NO5" s="31"/>
      <c r="NP5" s="38"/>
      <c r="NQ5" s="32"/>
      <c r="NR5" s="31"/>
      <c r="NS5" s="38"/>
      <c r="NT5" s="32"/>
      <c r="NU5" s="31"/>
      <c r="NV5" s="38"/>
      <c r="NW5" s="32"/>
      <c r="NX5" s="31"/>
      <c r="NY5" s="38"/>
      <c r="NZ5" s="32"/>
      <c r="OA5" s="31"/>
      <c r="OB5" s="38"/>
      <c r="OC5" s="32"/>
      <c r="OD5" s="31"/>
      <c r="OE5" s="38"/>
      <c r="OF5" s="32"/>
      <c r="OG5" s="31"/>
      <c r="OH5" s="38"/>
      <c r="OI5" s="32"/>
      <c r="OJ5" s="31"/>
      <c r="OK5" s="38"/>
      <c r="OL5" s="32"/>
      <c r="OM5" s="31"/>
      <c r="ON5" s="38"/>
      <c r="OO5" s="32"/>
      <c r="OP5" s="31"/>
      <c r="OQ5" s="38"/>
      <c r="OR5" s="32"/>
      <c r="OS5" s="31"/>
      <c r="OT5" s="38"/>
      <c r="OU5" s="32"/>
      <c r="OV5" s="31"/>
      <c r="OW5" s="38"/>
      <c r="OX5" s="32"/>
      <c r="OY5" s="31"/>
      <c r="OZ5" s="38"/>
      <c r="PA5" s="32"/>
      <c r="PB5" s="31"/>
      <c r="PC5" s="38"/>
      <c r="PD5" s="32"/>
      <c r="PE5" s="31"/>
      <c r="PF5" s="38"/>
      <c r="PG5" s="32"/>
      <c r="PH5" s="31"/>
      <c r="PI5" s="38"/>
      <c r="PJ5" s="32"/>
      <c r="PK5" s="31"/>
      <c r="PL5" s="38"/>
      <c r="PM5" s="32"/>
      <c r="PN5" s="31"/>
      <c r="PO5" s="38"/>
      <c r="PP5" s="32"/>
      <c r="PQ5" s="31"/>
      <c r="PR5" s="38"/>
      <c r="PS5" s="32"/>
      <c r="PT5" s="31"/>
      <c r="PU5" s="38"/>
      <c r="PV5" s="32"/>
      <c r="PW5" s="31"/>
      <c r="PX5" s="38"/>
      <c r="PY5" s="32"/>
      <c r="PZ5" s="31"/>
      <c r="QA5" s="38"/>
      <c r="QB5" s="32"/>
      <c r="QC5" s="31"/>
      <c r="QD5" s="38"/>
      <c r="QE5" s="32"/>
      <c r="QF5" s="31"/>
      <c r="QG5" s="38"/>
      <c r="QH5" s="32"/>
      <c r="QI5" s="31"/>
      <c r="QJ5" s="38"/>
      <c r="QK5" s="32"/>
      <c r="QL5" s="31"/>
      <c r="QM5" s="38"/>
      <c r="QN5" s="32"/>
      <c r="QO5" s="31"/>
      <c r="QP5" s="38"/>
      <c r="QQ5" s="32"/>
      <c r="QR5" s="31"/>
      <c r="QS5" s="38"/>
      <c r="QT5" s="32"/>
      <c r="QU5" s="31"/>
      <c r="QV5" s="38"/>
      <c r="QW5" s="32"/>
      <c r="QX5" s="31"/>
      <c r="QY5" s="38"/>
      <c r="QZ5" s="32"/>
      <c r="RA5" s="31"/>
      <c r="RB5" s="38"/>
      <c r="RC5" s="32"/>
      <c r="RD5" s="31"/>
      <c r="RE5" s="38"/>
      <c r="RF5" s="32"/>
      <c r="RG5" s="31"/>
      <c r="RH5" s="38"/>
      <c r="RI5" s="32"/>
      <c r="RJ5" s="31"/>
      <c r="RK5" s="38"/>
      <c r="RL5" s="32"/>
      <c r="RM5" s="31"/>
      <c r="RN5" s="38"/>
      <c r="RO5" s="32"/>
      <c r="RP5" s="31"/>
      <c r="RQ5" s="38"/>
      <c r="RR5" s="32"/>
      <c r="RS5" s="31"/>
      <c r="RT5" s="38"/>
      <c r="RU5" s="32"/>
      <c r="RV5" s="31"/>
      <c r="RW5" s="38"/>
      <c r="RX5" s="32"/>
      <c r="RY5" s="31"/>
      <c r="RZ5" s="38"/>
      <c r="SA5" s="32"/>
      <c r="SB5" s="31"/>
      <c r="SC5" s="38"/>
      <c r="SD5" s="32"/>
      <c r="SE5" s="31"/>
      <c r="SF5" s="38"/>
      <c r="SG5" s="32"/>
      <c r="SH5" s="31"/>
      <c r="SI5" s="38"/>
      <c r="SJ5" s="32"/>
      <c r="SK5" s="31"/>
      <c r="SL5" s="38"/>
      <c r="SM5" s="32"/>
      <c r="SN5" s="31"/>
      <c r="SO5" s="38"/>
      <c r="SP5" s="32"/>
      <c r="SQ5" s="31"/>
      <c r="SR5" s="38"/>
      <c r="SS5" s="32"/>
      <c r="ST5" s="31"/>
      <c r="SU5" s="38"/>
      <c r="SV5" s="32"/>
      <c r="SW5" s="31"/>
      <c r="SX5" s="38"/>
      <c r="SY5" s="32"/>
      <c r="SZ5" s="31"/>
      <c r="TA5" s="38"/>
      <c r="TB5" s="32"/>
      <c r="TC5" s="31"/>
      <c r="TD5" s="38"/>
      <c r="TE5" s="32"/>
      <c r="TF5" s="31"/>
      <c r="TG5" s="38"/>
      <c r="TH5" s="32"/>
      <c r="TI5" s="31"/>
      <c r="TJ5" s="38"/>
      <c r="TK5" s="32"/>
      <c r="TL5" s="31"/>
      <c r="TM5" s="38"/>
      <c r="TN5" s="32"/>
      <c r="TO5" s="31"/>
      <c r="TP5" s="38"/>
      <c r="TQ5" s="32"/>
      <c r="TR5" s="31"/>
      <c r="TS5" s="38"/>
      <c r="TT5" s="32"/>
      <c r="TU5" s="31"/>
      <c r="TV5" s="38"/>
      <c r="TW5" s="32"/>
      <c r="TX5" s="31"/>
      <c r="TY5" s="38"/>
      <c r="TZ5" s="32"/>
      <c r="UA5" s="31"/>
      <c r="UB5" s="38"/>
      <c r="UC5" s="32"/>
      <c r="UD5" s="31"/>
      <c r="UE5" s="38"/>
      <c r="UF5" s="32"/>
      <c r="UG5" s="31"/>
      <c r="UH5" s="38"/>
      <c r="UI5" s="32"/>
      <c r="UJ5" s="31"/>
      <c r="UK5" s="38"/>
      <c r="UL5" s="32"/>
      <c r="UM5" s="31"/>
      <c r="UN5" s="38"/>
      <c r="UO5" s="32"/>
      <c r="UP5" s="31"/>
      <c r="UQ5" s="38"/>
      <c r="UR5" s="32"/>
      <c r="US5" s="31"/>
      <c r="UT5" s="38"/>
      <c r="UU5" s="32"/>
      <c r="UV5" s="31"/>
      <c r="UW5" s="38"/>
      <c r="UX5" s="32"/>
      <c r="UY5" s="31"/>
      <c r="UZ5" s="38"/>
      <c r="VA5" s="32"/>
      <c r="VB5" s="31"/>
      <c r="VC5" s="38"/>
      <c r="VD5" s="32"/>
      <c r="VE5" s="31"/>
      <c r="VF5" s="38"/>
      <c r="VG5" s="32"/>
      <c r="VH5" s="31"/>
      <c r="VI5" s="38"/>
      <c r="VJ5" s="32"/>
      <c r="VK5" s="31"/>
      <c r="VL5" s="38"/>
      <c r="VM5" s="32"/>
      <c r="VN5" s="31"/>
      <c r="VO5" s="38"/>
      <c r="VP5" s="32"/>
      <c r="VQ5" s="31"/>
      <c r="VR5" s="38"/>
      <c r="VS5" s="32"/>
      <c r="VT5" s="31"/>
      <c r="VU5" s="38"/>
      <c r="VV5" s="32"/>
      <c r="VW5" s="31"/>
      <c r="VX5" s="38"/>
      <c r="VY5" s="32"/>
      <c r="VZ5" s="31"/>
      <c r="WA5" s="38"/>
      <c r="WB5" s="32"/>
      <c r="WC5" s="31"/>
      <c r="WD5" s="38"/>
      <c r="WE5" s="32"/>
      <c r="WF5" s="31"/>
      <c r="WG5" s="38"/>
      <c r="WH5" s="32"/>
      <c r="WI5" s="31"/>
      <c r="WJ5" s="38"/>
      <c r="WK5" s="32"/>
      <c r="WL5" s="31"/>
      <c r="WM5" s="38"/>
      <c r="WN5" s="32"/>
      <c r="WO5" s="31"/>
      <c r="WP5" s="38"/>
      <c r="WQ5" s="32"/>
      <c r="WR5" s="31"/>
      <c r="WS5" s="38"/>
      <c r="WT5" s="32"/>
      <c r="WU5" s="31"/>
      <c r="WV5" s="38"/>
      <c r="WW5" s="32"/>
      <c r="WX5" s="31"/>
      <c r="WY5" s="38"/>
      <c r="WZ5" s="32"/>
      <c r="XA5" s="31"/>
      <c r="XB5" s="38"/>
      <c r="XC5" s="32"/>
      <c r="XD5" s="31"/>
      <c r="XE5" s="38"/>
      <c r="XF5" s="32"/>
      <c r="XG5" s="31"/>
      <c r="XH5" s="38"/>
      <c r="XI5" s="32"/>
      <c r="XJ5" s="31"/>
      <c r="XK5" s="38"/>
      <c r="XL5" s="32"/>
      <c r="XM5" s="31"/>
      <c r="XN5" s="38"/>
      <c r="XO5" s="32"/>
      <c r="XP5" s="31"/>
      <c r="XQ5" s="38"/>
      <c r="XR5" s="32"/>
      <c r="XS5" s="31"/>
      <c r="XT5" s="38"/>
      <c r="XU5" s="32"/>
      <c r="XV5" s="31"/>
      <c r="XW5" s="38"/>
      <c r="XX5" s="32"/>
      <c r="XY5" s="31"/>
      <c r="XZ5" s="38"/>
      <c r="YA5" s="32"/>
      <c r="YB5" s="31"/>
      <c r="YC5" s="38"/>
      <c r="YD5" s="32"/>
      <c r="YE5" s="31"/>
      <c r="YF5" s="38"/>
      <c r="YG5" s="32"/>
      <c r="YH5" s="31"/>
      <c r="YI5" s="38"/>
      <c r="YJ5" s="32"/>
      <c r="YK5" s="31"/>
      <c r="YL5" s="38"/>
      <c r="YM5" s="32"/>
      <c r="YN5" s="31"/>
      <c r="YO5" s="38"/>
      <c r="YP5" s="32"/>
      <c r="YQ5" s="31"/>
      <c r="YR5" s="38"/>
      <c r="YS5" s="32"/>
      <c r="YT5" s="31"/>
      <c r="YU5" s="38"/>
      <c r="YV5" s="32"/>
      <c r="YW5" s="31"/>
      <c r="YX5" s="38"/>
      <c r="YY5" s="32"/>
      <c r="YZ5" s="31"/>
      <c r="ZA5" s="38"/>
      <c r="ZB5" s="32"/>
      <c r="ZC5" s="31"/>
      <c r="ZD5" s="38"/>
      <c r="ZE5" s="32"/>
      <c r="ZF5" s="31"/>
      <c r="ZG5" s="38"/>
      <c r="ZH5" s="32"/>
      <c r="ZI5" s="31"/>
      <c r="ZJ5" s="38"/>
      <c r="ZK5" s="32"/>
      <c r="ZL5" s="31"/>
      <c r="ZM5" s="38"/>
      <c r="ZN5" s="32"/>
      <c r="ZO5" s="31"/>
      <c r="ZP5" s="38"/>
      <c r="ZQ5" s="32"/>
      <c r="ZR5" s="31"/>
      <c r="ZS5" s="38"/>
      <c r="ZT5" s="32"/>
      <c r="ZU5" s="31"/>
      <c r="ZV5" s="38"/>
      <c r="ZW5" s="32"/>
      <c r="ZX5" s="31"/>
      <c r="ZY5" s="38"/>
      <c r="ZZ5" s="32"/>
      <c r="AAA5" s="31"/>
      <c r="AAB5" s="38"/>
      <c r="AAC5" s="32"/>
      <c r="AAD5" s="31"/>
      <c r="AAE5" s="38"/>
      <c r="AAF5" s="32"/>
      <c r="AAG5" s="31"/>
      <c r="AAH5" s="38"/>
      <c r="AAI5" s="32"/>
      <c r="AAJ5" s="31"/>
      <c r="AAK5" s="38"/>
      <c r="AAL5" s="32"/>
      <c r="AAM5" s="31"/>
      <c r="AAN5" s="38"/>
      <c r="AAO5" s="32"/>
      <c r="AAP5" s="31"/>
      <c r="AAQ5" s="38"/>
      <c r="AAR5" s="32"/>
      <c r="AAS5" s="31"/>
      <c r="AAT5" s="38"/>
      <c r="AAU5" s="32"/>
      <c r="AAV5" s="31"/>
      <c r="AAW5" s="38"/>
      <c r="AAX5" s="32"/>
      <c r="AAY5" s="31"/>
      <c r="AAZ5" s="38"/>
      <c r="ABA5" s="32"/>
      <c r="ABB5" s="31"/>
      <c r="ABC5" s="38"/>
      <c r="ABD5" s="32"/>
      <c r="ABE5" s="31"/>
      <c r="ABF5" s="38"/>
      <c r="ABG5" s="32"/>
      <c r="ABH5" s="31"/>
      <c r="ABI5" s="38"/>
      <c r="ABJ5" s="32"/>
      <c r="ABK5" s="31"/>
      <c r="ABL5" s="38"/>
      <c r="ABM5" s="32"/>
      <c r="ABN5" s="31"/>
      <c r="ABO5" s="38"/>
      <c r="ABP5" s="32"/>
      <c r="ABQ5" s="31"/>
      <c r="ABR5" s="38"/>
      <c r="ABS5" s="32"/>
      <c r="ABT5" s="31"/>
      <c r="ABU5" s="38"/>
      <c r="ABV5" s="32"/>
      <c r="ABW5" s="31"/>
      <c r="ABX5" s="38"/>
      <c r="ABY5" s="32"/>
      <c r="ABZ5" s="31"/>
      <c r="ACA5" s="38"/>
      <c r="ACB5" s="32"/>
      <c r="ACC5" s="31"/>
      <c r="ACD5" s="38"/>
      <c r="ACE5" s="32"/>
      <c r="ACF5" s="31"/>
      <c r="ACG5" s="38"/>
      <c r="ACH5" s="32"/>
      <c r="ACI5" s="31"/>
      <c r="ACJ5" s="38"/>
      <c r="ACK5" s="32"/>
      <c r="ACL5" s="31"/>
      <c r="ACM5" s="38"/>
      <c r="ACN5" s="39"/>
      <c r="ACO5" s="31"/>
      <c r="ACP5" s="38"/>
      <c r="ACQ5" s="39"/>
      <c r="ACR5" s="31"/>
      <c r="ACS5" s="38"/>
      <c r="ACT5" s="39"/>
      <c r="ACU5" s="31"/>
      <c r="ACV5" s="38"/>
      <c r="ACW5" s="39"/>
      <c r="ACX5" s="31"/>
      <c r="ACY5" s="38"/>
      <c r="ACZ5" s="39"/>
      <c r="ADA5" s="31"/>
      <c r="ADB5" s="38"/>
      <c r="ADC5" s="39"/>
      <c r="ADD5" s="31"/>
      <c r="ADE5" s="38"/>
      <c r="ADF5" s="39"/>
      <c r="ADG5" s="31"/>
      <c r="ADH5" s="38"/>
      <c r="ADI5" s="39"/>
      <c r="ADJ5" s="31"/>
      <c r="ADK5" s="38"/>
      <c r="ADL5" s="39"/>
      <c r="ADM5" s="31"/>
      <c r="ADN5" s="38"/>
      <c r="ADO5" s="39"/>
      <c r="ADP5" s="31"/>
      <c r="ADQ5" s="38"/>
      <c r="ADR5" s="39"/>
      <c r="ADS5" s="31"/>
      <c r="ADT5" s="38"/>
      <c r="ADU5" s="39"/>
      <c r="ADV5" s="31"/>
      <c r="ADW5" s="38"/>
      <c r="ADX5" s="39"/>
      <c r="ADY5" s="31"/>
      <c r="ADZ5" s="38"/>
      <c r="AEA5" s="39"/>
      <c r="AEB5" s="31"/>
      <c r="AEC5" s="38"/>
      <c r="AED5" s="39"/>
      <c r="AEE5" s="31"/>
      <c r="AEF5" s="38"/>
      <c r="AEG5" s="39"/>
      <c r="AEH5" s="31"/>
      <c r="AEI5" s="38"/>
      <c r="AEJ5" s="39"/>
      <c r="AEK5" s="31"/>
      <c r="AEL5" s="38"/>
      <c r="AEM5" s="39"/>
      <c r="AEN5" s="31"/>
      <c r="AEO5" s="38"/>
      <c r="AEP5" s="39"/>
      <c r="AEQ5" s="31"/>
      <c r="AER5" s="38"/>
      <c r="AES5" s="39"/>
      <c r="AET5" s="31"/>
      <c r="AEU5" s="38"/>
      <c r="AEV5" s="39"/>
      <c r="AEW5" s="31"/>
      <c r="AEX5" s="38"/>
      <c r="AEY5" s="39"/>
      <c r="AEZ5" s="31"/>
      <c r="AFA5" s="38"/>
      <c r="AFB5" s="39"/>
      <c r="AFC5" s="31"/>
      <c r="AFD5" s="38"/>
      <c r="AFE5" s="39"/>
    </row>
    <row r="6" spans="2:837" ht="14.45" customHeight="1" x14ac:dyDescent="0.25">
      <c r="D6" s="147"/>
      <c r="E6" s="124"/>
      <c r="F6" s="124"/>
      <c r="G6" s="148"/>
      <c r="H6" s="148"/>
      <c r="J6" s="15">
        <f>J5+1</f>
        <v>45294</v>
      </c>
      <c r="K6" s="30" t="str">
        <f t="shared" si="0"/>
        <v>M</v>
      </c>
      <c r="L6" s="14"/>
      <c r="M6" s="13">
        <f>M5+1</f>
        <v>45325</v>
      </c>
      <c r="N6" s="30">
        <f t="shared" si="1"/>
        <v>0</v>
      </c>
      <c r="O6" s="29"/>
      <c r="P6" s="13">
        <f t="shared" si="37"/>
        <v>45354</v>
      </c>
      <c r="Q6" s="30">
        <f t="shared" si="2"/>
        <v>0</v>
      </c>
      <c r="R6" s="29"/>
      <c r="S6" s="13">
        <f t="shared" si="38"/>
        <v>45385</v>
      </c>
      <c r="T6" s="30" t="str">
        <f t="shared" si="3"/>
        <v>M</v>
      </c>
      <c r="U6" s="29"/>
      <c r="V6" s="13">
        <f t="shared" ref="V6:V34" si="58">V5+1</f>
        <v>45415</v>
      </c>
      <c r="W6" s="30" t="str">
        <f t="shared" si="4"/>
        <v>M</v>
      </c>
      <c r="X6" s="29"/>
      <c r="Y6" s="13">
        <f t="shared" si="39"/>
        <v>45446</v>
      </c>
      <c r="Z6" s="30" t="str">
        <f t="shared" si="5"/>
        <v>J</v>
      </c>
      <c r="AA6" s="29"/>
      <c r="AB6" s="13">
        <f t="shared" si="40"/>
        <v>45476</v>
      </c>
      <c r="AC6" s="30" t="str">
        <f t="shared" si="6"/>
        <v>M</v>
      </c>
      <c r="AD6" s="29"/>
      <c r="AE6" s="13">
        <f t="shared" si="41"/>
        <v>45507</v>
      </c>
      <c r="AF6" s="30">
        <f t="shared" si="7"/>
        <v>0</v>
      </c>
      <c r="AG6" s="29"/>
      <c r="AH6" s="13">
        <f t="shared" si="42"/>
        <v>45538</v>
      </c>
      <c r="AI6" s="30" t="str">
        <f t="shared" si="8"/>
        <v>J</v>
      </c>
      <c r="AJ6" s="14"/>
      <c r="AK6" s="15">
        <f t="shared" si="43"/>
        <v>45568</v>
      </c>
      <c r="AL6" s="9" t="str">
        <f t="shared" si="9"/>
        <v>M</v>
      </c>
      <c r="AM6" s="29"/>
      <c r="AN6" s="13">
        <f t="shared" si="44"/>
        <v>45599</v>
      </c>
      <c r="AO6" s="30">
        <f t="shared" si="10"/>
        <v>0</v>
      </c>
      <c r="AP6" s="29"/>
      <c r="AQ6" s="13">
        <f t="shared" si="45"/>
        <v>45629</v>
      </c>
      <c r="AR6" s="30" t="str">
        <f t="shared" si="11"/>
        <v>J</v>
      </c>
      <c r="AS6" s="14"/>
      <c r="AT6" s="15">
        <f t="shared" si="46"/>
        <v>45660</v>
      </c>
      <c r="AU6" s="30" t="str">
        <f t="shared" si="13"/>
        <v>M</v>
      </c>
      <c r="AV6" s="14"/>
      <c r="AW6" s="13">
        <f t="shared" ref="AW6" si="59">AW5+1</f>
        <v>45691</v>
      </c>
      <c r="AX6" s="30" t="str">
        <f t="shared" si="15"/>
        <v>J</v>
      </c>
      <c r="AY6" s="29"/>
      <c r="AZ6" s="13">
        <f t="shared" si="48"/>
        <v>45719</v>
      </c>
      <c r="BA6" s="30" t="str">
        <f t="shared" si="17"/>
        <v>J</v>
      </c>
      <c r="BB6" s="29"/>
      <c r="BC6" s="13">
        <f t="shared" si="49"/>
        <v>45750</v>
      </c>
      <c r="BD6" s="30" t="str">
        <f t="shared" si="19"/>
        <v>M</v>
      </c>
      <c r="BE6" s="29"/>
      <c r="BF6" s="13">
        <f t="shared" si="50"/>
        <v>45780</v>
      </c>
      <c r="BG6" s="30">
        <f t="shared" si="21"/>
        <v>0</v>
      </c>
      <c r="BH6" s="29"/>
      <c r="BI6" s="13">
        <f t="shared" si="51"/>
        <v>45811</v>
      </c>
      <c r="BJ6" s="30" t="str">
        <f t="shared" si="23"/>
        <v>J</v>
      </c>
      <c r="BK6" s="29"/>
      <c r="BL6" s="13">
        <f t="shared" si="52"/>
        <v>45841</v>
      </c>
      <c r="BM6" s="30" t="str">
        <f t="shared" si="25"/>
        <v>M</v>
      </c>
      <c r="BN6" s="29"/>
      <c r="BO6" s="13">
        <f t="shared" si="53"/>
        <v>45872</v>
      </c>
      <c r="BP6" s="30">
        <f t="shared" si="27"/>
        <v>0</v>
      </c>
      <c r="BQ6" s="29"/>
      <c r="BR6" s="13">
        <f t="shared" si="54"/>
        <v>45903</v>
      </c>
      <c r="BS6" s="30" t="str">
        <f t="shared" si="29"/>
        <v>M</v>
      </c>
      <c r="BT6" s="14"/>
      <c r="BU6" s="15">
        <f t="shared" si="55"/>
        <v>45933</v>
      </c>
      <c r="BV6" s="9" t="str">
        <f t="shared" si="31"/>
        <v>M</v>
      </c>
      <c r="BW6" s="29"/>
      <c r="BX6" s="13">
        <f t="shared" si="56"/>
        <v>45964</v>
      </c>
      <c r="BY6" s="30" t="str">
        <f t="shared" si="33"/>
        <v>J</v>
      </c>
      <c r="BZ6" s="29"/>
      <c r="CA6" s="13">
        <f t="shared" si="57"/>
        <v>45994</v>
      </c>
      <c r="CB6" s="30" t="str">
        <f t="shared" si="35"/>
        <v>M</v>
      </c>
      <c r="CC6" s="14"/>
      <c r="CD6" s="31"/>
      <c r="CE6" s="38"/>
      <c r="CF6" s="32"/>
      <c r="CG6" s="31"/>
      <c r="CH6" s="38"/>
      <c r="CI6" s="32"/>
      <c r="CJ6" s="31"/>
      <c r="CK6" s="38"/>
      <c r="CL6" s="32"/>
      <c r="CM6" s="31"/>
      <c r="CN6" s="38"/>
      <c r="CO6" s="32"/>
      <c r="CP6" s="31"/>
      <c r="CQ6" s="38"/>
      <c r="CR6" s="32"/>
      <c r="CS6" s="31"/>
      <c r="CT6" s="38"/>
      <c r="CU6" s="32"/>
      <c r="CV6" s="31"/>
      <c r="CW6" s="38"/>
      <c r="CX6" s="32"/>
      <c r="CY6" s="31"/>
      <c r="CZ6" s="38"/>
      <c r="DA6" s="32"/>
      <c r="DB6" s="31"/>
      <c r="DC6" s="38"/>
      <c r="DD6" s="32"/>
      <c r="DE6" s="31"/>
      <c r="DF6" s="38"/>
      <c r="DG6" s="32"/>
      <c r="DH6" s="31"/>
      <c r="DI6" s="38"/>
      <c r="DJ6" s="32"/>
      <c r="DK6" s="31"/>
      <c r="DL6" s="38"/>
      <c r="DM6" s="32"/>
      <c r="DN6" s="31"/>
      <c r="DO6" s="38"/>
      <c r="DP6" s="32"/>
      <c r="DQ6" s="31"/>
      <c r="DR6" s="38"/>
      <c r="DS6" s="32"/>
      <c r="DT6" s="31"/>
      <c r="DU6" s="38"/>
      <c r="DV6" s="32"/>
      <c r="DW6" s="31"/>
      <c r="DX6" s="38"/>
      <c r="DY6" s="32"/>
      <c r="DZ6" s="31"/>
      <c r="EA6" s="38"/>
      <c r="EB6" s="32"/>
      <c r="EC6" s="31"/>
      <c r="ED6" s="38"/>
      <c r="EE6" s="32"/>
      <c r="EF6" s="31"/>
      <c r="EG6" s="38"/>
      <c r="EH6" s="32"/>
      <c r="EI6" s="31"/>
      <c r="EJ6" s="38"/>
      <c r="EK6" s="32"/>
      <c r="EL6" s="31"/>
      <c r="EM6" s="38"/>
      <c r="EN6" s="32"/>
      <c r="EO6" s="31"/>
      <c r="EP6" s="38"/>
      <c r="EQ6" s="32"/>
      <c r="ER6" s="31"/>
      <c r="ES6" s="38"/>
      <c r="ET6" s="32"/>
      <c r="EU6" s="31"/>
      <c r="EV6" s="38"/>
      <c r="EW6" s="32"/>
      <c r="EX6" s="31"/>
      <c r="EY6" s="38"/>
      <c r="EZ6" s="32"/>
      <c r="FA6" s="31"/>
      <c r="FB6" s="38"/>
      <c r="FC6" s="32"/>
      <c r="FD6" s="31"/>
      <c r="FE6" s="38"/>
      <c r="FF6" s="32"/>
      <c r="FG6" s="31"/>
      <c r="FH6" s="38"/>
      <c r="FI6" s="32"/>
      <c r="FJ6" s="31"/>
      <c r="FK6" s="38"/>
      <c r="FL6" s="32"/>
      <c r="FM6" s="31"/>
      <c r="FN6" s="38"/>
      <c r="FO6" s="32"/>
      <c r="FP6" s="31"/>
      <c r="FQ6" s="38"/>
      <c r="FR6" s="32"/>
      <c r="FS6" s="31"/>
      <c r="FT6" s="38"/>
      <c r="FU6" s="32"/>
      <c r="FV6" s="31"/>
      <c r="FW6" s="38"/>
      <c r="FX6" s="32"/>
      <c r="FY6" s="31"/>
      <c r="FZ6" s="38"/>
      <c r="GA6" s="32"/>
      <c r="GB6" s="31"/>
      <c r="GC6" s="38"/>
      <c r="GD6" s="32"/>
      <c r="GE6" s="31"/>
      <c r="GF6" s="38"/>
      <c r="GG6" s="32"/>
      <c r="GH6" s="31"/>
      <c r="GI6" s="38"/>
      <c r="GJ6" s="32"/>
      <c r="GK6" s="31"/>
      <c r="GL6" s="38"/>
      <c r="GM6" s="32"/>
      <c r="GN6" s="31"/>
      <c r="GO6" s="38"/>
      <c r="GP6" s="32"/>
      <c r="GQ6" s="31"/>
      <c r="GR6" s="38"/>
      <c r="GS6" s="32"/>
      <c r="GT6" s="31"/>
      <c r="GU6" s="38"/>
      <c r="GV6" s="32"/>
      <c r="GW6" s="31"/>
      <c r="GX6" s="38"/>
      <c r="GY6" s="32"/>
      <c r="GZ6" s="31"/>
      <c r="HA6" s="38"/>
      <c r="HB6" s="32"/>
      <c r="HC6" s="31"/>
      <c r="HD6" s="38"/>
      <c r="HE6" s="32"/>
      <c r="HF6" s="31"/>
      <c r="HG6" s="38"/>
      <c r="HH6" s="32"/>
      <c r="HI6" s="31"/>
      <c r="HJ6" s="38"/>
      <c r="HK6" s="32"/>
      <c r="HL6" s="31"/>
      <c r="HM6" s="38"/>
      <c r="HN6" s="32"/>
      <c r="HO6" s="31"/>
      <c r="HP6" s="38"/>
      <c r="HQ6" s="32"/>
      <c r="HR6" s="31"/>
      <c r="HS6" s="38"/>
      <c r="HT6" s="32"/>
      <c r="HU6" s="31"/>
      <c r="HV6" s="38"/>
      <c r="HW6" s="32"/>
      <c r="HX6" s="31"/>
      <c r="HY6" s="38"/>
      <c r="HZ6" s="32"/>
      <c r="IA6" s="31"/>
      <c r="IB6" s="38"/>
      <c r="IC6" s="32"/>
      <c r="ID6" s="31"/>
      <c r="IE6" s="38"/>
      <c r="IF6" s="32"/>
      <c r="IG6" s="31"/>
      <c r="IH6" s="38"/>
      <c r="II6" s="32"/>
      <c r="IJ6" s="31"/>
      <c r="IK6" s="38"/>
      <c r="IL6" s="32"/>
      <c r="IM6" s="31"/>
      <c r="IN6" s="38"/>
      <c r="IO6" s="32"/>
      <c r="IP6" s="31"/>
      <c r="IQ6" s="38"/>
      <c r="IR6" s="32"/>
      <c r="IS6" s="31"/>
      <c r="IT6" s="38"/>
      <c r="IU6" s="32"/>
      <c r="IV6" s="31"/>
      <c r="IW6" s="38"/>
      <c r="IX6" s="32"/>
      <c r="IY6" s="31"/>
      <c r="IZ6" s="38"/>
      <c r="JA6" s="32"/>
      <c r="JB6" s="31"/>
      <c r="JC6" s="38"/>
      <c r="JD6" s="32"/>
      <c r="JE6" s="31"/>
      <c r="JF6" s="38"/>
      <c r="JG6" s="32"/>
      <c r="JH6" s="31"/>
      <c r="JI6" s="38"/>
      <c r="JJ6" s="32"/>
      <c r="JK6" s="31"/>
      <c r="JL6" s="38"/>
      <c r="JM6" s="32"/>
      <c r="JN6" s="31"/>
      <c r="JO6" s="38"/>
      <c r="JP6" s="32"/>
      <c r="JQ6" s="31"/>
      <c r="JR6" s="38"/>
      <c r="JS6" s="32"/>
      <c r="JT6" s="31"/>
      <c r="JU6" s="38"/>
      <c r="JV6" s="32"/>
      <c r="JW6" s="31"/>
      <c r="JX6" s="38"/>
      <c r="JY6" s="32"/>
      <c r="JZ6" s="31"/>
      <c r="KA6" s="38"/>
      <c r="KB6" s="32"/>
      <c r="KC6" s="31"/>
      <c r="KD6" s="38"/>
      <c r="KE6" s="32"/>
      <c r="KF6" s="31"/>
      <c r="KG6" s="38"/>
      <c r="KH6" s="32"/>
      <c r="KI6" s="31"/>
      <c r="KJ6" s="38"/>
      <c r="KK6" s="32"/>
      <c r="KL6" s="31"/>
      <c r="KM6" s="38"/>
      <c r="KN6" s="32"/>
      <c r="KO6" s="31"/>
      <c r="KP6" s="38"/>
      <c r="KQ6" s="32"/>
      <c r="KR6" s="31"/>
      <c r="KS6" s="38"/>
      <c r="KT6" s="32"/>
      <c r="KU6" s="31"/>
      <c r="KV6" s="38"/>
      <c r="KW6" s="32"/>
      <c r="KX6" s="31"/>
      <c r="KY6" s="38"/>
      <c r="KZ6" s="32"/>
      <c r="LA6" s="31"/>
      <c r="LB6" s="38"/>
      <c r="LC6" s="32"/>
      <c r="LD6" s="31"/>
      <c r="LE6" s="38"/>
      <c r="LF6" s="32"/>
      <c r="LG6" s="31"/>
      <c r="LH6" s="38"/>
      <c r="LI6" s="32"/>
      <c r="LJ6" s="31"/>
      <c r="LK6" s="38"/>
      <c r="LL6" s="32"/>
      <c r="LM6" s="31"/>
      <c r="LN6" s="38"/>
      <c r="LO6" s="32"/>
      <c r="LP6" s="31"/>
      <c r="LQ6" s="38"/>
      <c r="LR6" s="32"/>
      <c r="LS6" s="31"/>
      <c r="LT6" s="38"/>
      <c r="LU6" s="32"/>
      <c r="LV6" s="31"/>
      <c r="LW6" s="38"/>
      <c r="LX6" s="32"/>
      <c r="LY6" s="31"/>
      <c r="LZ6" s="38"/>
      <c r="MA6" s="32"/>
      <c r="MB6" s="31"/>
      <c r="MC6" s="38"/>
      <c r="MD6" s="32"/>
      <c r="ME6" s="31"/>
      <c r="MF6" s="38"/>
      <c r="MG6" s="32"/>
      <c r="MH6" s="31"/>
      <c r="MI6" s="38"/>
      <c r="MJ6" s="32"/>
      <c r="MK6" s="31"/>
      <c r="ML6" s="38"/>
      <c r="MM6" s="32"/>
      <c r="MN6" s="31"/>
      <c r="MO6" s="38"/>
      <c r="MP6" s="32"/>
      <c r="MQ6" s="31"/>
      <c r="MR6" s="38"/>
      <c r="MS6" s="32"/>
      <c r="MT6" s="31"/>
      <c r="MU6" s="38"/>
      <c r="MV6" s="32"/>
      <c r="MW6" s="31"/>
      <c r="MX6" s="38"/>
      <c r="MY6" s="32"/>
      <c r="MZ6" s="31"/>
      <c r="NA6" s="38"/>
      <c r="NB6" s="32"/>
      <c r="NC6" s="31"/>
      <c r="ND6" s="38"/>
      <c r="NE6" s="32"/>
      <c r="NF6" s="31"/>
      <c r="NG6" s="38"/>
      <c r="NH6" s="32"/>
      <c r="NI6" s="31"/>
      <c r="NJ6" s="38"/>
      <c r="NK6" s="32"/>
      <c r="NL6" s="31"/>
      <c r="NM6" s="38"/>
      <c r="NN6" s="32"/>
      <c r="NO6" s="31"/>
      <c r="NP6" s="38"/>
      <c r="NQ6" s="32"/>
      <c r="NR6" s="31"/>
      <c r="NS6" s="38"/>
      <c r="NT6" s="32"/>
      <c r="NU6" s="31"/>
      <c r="NV6" s="38"/>
      <c r="NW6" s="32"/>
      <c r="NX6" s="31"/>
      <c r="NY6" s="38"/>
      <c r="NZ6" s="32"/>
      <c r="OA6" s="31"/>
      <c r="OB6" s="38"/>
      <c r="OC6" s="32"/>
      <c r="OD6" s="31"/>
      <c r="OE6" s="38"/>
      <c r="OF6" s="32"/>
      <c r="OG6" s="31"/>
      <c r="OH6" s="38"/>
      <c r="OI6" s="32"/>
      <c r="OJ6" s="31"/>
      <c r="OK6" s="38"/>
      <c r="OL6" s="32"/>
      <c r="OM6" s="31"/>
      <c r="ON6" s="38"/>
      <c r="OO6" s="32"/>
      <c r="OP6" s="31"/>
      <c r="OQ6" s="38"/>
      <c r="OR6" s="32"/>
      <c r="OS6" s="31"/>
      <c r="OT6" s="38"/>
      <c r="OU6" s="32"/>
      <c r="OV6" s="31"/>
      <c r="OW6" s="38"/>
      <c r="OX6" s="32"/>
      <c r="OY6" s="31"/>
      <c r="OZ6" s="38"/>
      <c r="PA6" s="32"/>
      <c r="PB6" s="31"/>
      <c r="PC6" s="38"/>
      <c r="PD6" s="32"/>
      <c r="PE6" s="31"/>
      <c r="PF6" s="38"/>
      <c r="PG6" s="32"/>
      <c r="PH6" s="31"/>
      <c r="PI6" s="38"/>
      <c r="PJ6" s="32"/>
      <c r="PK6" s="31"/>
      <c r="PL6" s="38"/>
      <c r="PM6" s="32"/>
      <c r="PN6" s="31"/>
      <c r="PO6" s="38"/>
      <c r="PP6" s="32"/>
      <c r="PQ6" s="31"/>
      <c r="PR6" s="38"/>
      <c r="PS6" s="32"/>
      <c r="PT6" s="31"/>
      <c r="PU6" s="38"/>
      <c r="PV6" s="32"/>
      <c r="PW6" s="31"/>
      <c r="PX6" s="38"/>
      <c r="PY6" s="32"/>
      <c r="PZ6" s="31"/>
      <c r="QA6" s="38"/>
      <c r="QB6" s="32"/>
      <c r="QC6" s="31"/>
      <c r="QD6" s="38"/>
      <c r="QE6" s="32"/>
      <c r="QF6" s="31"/>
      <c r="QG6" s="38"/>
      <c r="QH6" s="32"/>
      <c r="QI6" s="31"/>
      <c r="QJ6" s="38"/>
      <c r="QK6" s="32"/>
      <c r="QL6" s="31"/>
      <c r="QM6" s="38"/>
      <c r="QN6" s="32"/>
      <c r="QO6" s="31"/>
      <c r="QP6" s="38"/>
      <c r="QQ6" s="32"/>
      <c r="QR6" s="31"/>
      <c r="QS6" s="38"/>
      <c r="QT6" s="32"/>
      <c r="QU6" s="31"/>
      <c r="QV6" s="38"/>
      <c r="QW6" s="32"/>
      <c r="QX6" s="31"/>
      <c r="QY6" s="38"/>
      <c r="QZ6" s="32"/>
      <c r="RA6" s="31"/>
      <c r="RB6" s="38"/>
      <c r="RC6" s="32"/>
      <c r="RD6" s="31"/>
      <c r="RE6" s="38"/>
      <c r="RF6" s="32"/>
      <c r="RG6" s="31"/>
      <c r="RH6" s="38"/>
      <c r="RI6" s="32"/>
      <c r="RJ6" s="31"/>
      <c r="RK6" s="38"/>
      <c r="RL6" s="32"/>
      <c r="RM6" s="31"/>
      <c r="RN6" s="38"/>
      <c r="RO6" s="32"/>
      <c r="RP6" s="31"/>
      <c r="RQ6" s="38"/>
      <c r="RR6" s="32"/>
      <c r="RS6" s="31"/>
      <c r="RT6" s="38"/>
      <c r="RU6" s="32"/>
      <c r="RV6" s="31"/>
      <c r="RW6" s="38"/>
      <c r="RX6" s="32"/>
      <c r="RY6" s="31"/>
      <c r="RZ6" s="38"/>
      <c r="SA6" s="32"/>
      <c r="SB6" s="31"/>
      <c r="SC6" s="38"/>
      <c r="SD6" s="32"/>
      <c r="SE6" s="31"/>
      <c r="SF6" s="38"/>
      <c r="SG6" s="32"/>
      <c r="SH6" s="31"/>
      <c r="SI6" s="38"/>
      <c r="SJ6" s="32"/>
      <c r="SK6" s="31"/>
      <c r="SL6" s="38"/>
      <c r="SM6" s="32"/>
      <c r="SN6" s="31"/>
      <c r="SO6" s="38"/>
      <c r="SP6" s="32"/>
      <c r="SQ6" s="31"/>
      <c r="SR6" s="38"/>
      <c r="SS6" s="32"/>
      <c r="ST6" s="31"/>
      <c r="SU6" s="38"/>
      <c r="SV6" s="32"/>
      <c r="SW6" s="31"/>
      <c r="SX6" s="38"/>
      <c r="SY6" s="32"/>
      <c r="SZ6" s="31"/>
      <c r="TA6" s="38"/>
      <c r="TB6" s="32"/>
      <c r="TC6" s="31"/>
      <c r="TD6" s="38"/>
      <c r="TE6" s="32"/>
      <c r="TF6" s="31"/>
      <c r="TG6" s="38"/>
      <c r="TH6" s="32"/>
      <c r="TI6" s="31"/>
      <c r="TJ6" s="38"/>
      <c r="TK6" s="32"/>
      <c r="TL6" s="31"/>
      <c r="TM6" s="38"/>
      <c r="TN6" s="32"/>
      <c r="TO6" s="31"/>
      <c r="TP6" s="38"/>
      <c r="TQ6" s="32"/>
      <c r="TR6" s="31"/>
      <c r="TS6" s="38"/>
      <c r="TT6" s="32"/>
      <c r="TU6" s="31"/>
      <c r="TV6" s="38"/>
      <c r="TW6" s="32"/>
      <c r="TX6" s="31"/>
      <c r="TY6" s="38"/>
      <c r="TZ6" s="32"/>
      <c r="UA6" s="31"/>
      <c r="UB6" s="38"/>
      <c r="UC6" s="32"/>
      <c r="UD6" s="31"/>
      <c r="UE6" s="38"/>
      <c r="UF6" s="32"/>
      <c r="UG6" s="31"/>
      <c r="UH6" s="38"/>
      <c r="UI6" s="32"/>
      <c r="UJ6" s="31"/>
      <c r="UK6" s="38"/>
      <c r="UL6" s="32"/>
      <c r="UM6" s="31"/>
      <c r="UN6" s="38"/>
      <c r="UO6" s="32"/>
      <c r="UP6" s="31"/>
      <c r="UQ6" s="38"/>
      <c r="UR6" s="32"/>
      <c r="US6" s="31"/>
      <c r="UT6" s="38"/>
      <c r="UU6" s="32"/>
      <c r="UV6" s="31"/>
      <c r="UW6" s="38"/>
      <c r="UX6" s="32"/>
      <c r="UY6" s="31"/>
      <c r="UZ6" s="38"/>
      <c r="VA6" s="32"/>
      <c r="VB6" s="31"/>
      <c r="VC6" s="38"/>
      <c r="VD6" s="32"/>
      <c r="VE6" s="31"/>
      <c r="VF6" s="38"/>
      <c r="VG6" s="32"/>
      <c r="VH6" s="31"/>
      <c r="VI6" s="38"/>
      <c r="VJ6" s="32"/>
      <c r="VK6" s="31"/>
      <c r="VL6" s="38"/>
      <c r="VM6" s="32"/>
      <c r="VN6" s="31"/>
      <c r="VO6" s="38"/>
      <c r="VP6" s="32"/>
      <c r="VQ6" s="31"/>
      <c r="VR6" s="38"/>
      <c r="VS6" s="32"/>
      <c r="VT6" s="31"/>
      <c r="VU6" s="38"/>
      <c r="VV6" s="32"/>
      <c r="VW6" s="31"/>
      <c r="VX6" s="38"/>
      <c r="VY6" s="32"/>
      <c r="VZ6" s="31"/>
      <c r="WA6" s="38"/>
      <c r="WB6" s="32"/>
      <c r="WC6" s="31"/>
      <c r="WD6" s="38"/>
      <c r="WE6" s="32"/>
      <c r="WF6" s="31"/>
      <c r="WG6" s="38"/>
      <c r="WH6" s="32"/>
      <c r="WI6" s="31"/>
      <c r="WJ6" s="38"/>
      <c r="WK6" s="32"/>
      <c r="WL6" s="31"/>
      <c r="WM6" s="38"/>
      <c r="WN6" s="32"/>
      <c r="WO6" s="31"/>
      <c r="WP6" s="38"/>
      <c r="WQ6" s="32"/>
      <c r="WR6" s="31"/>
      <c r="WS6" s="38"/>
      <c r="WT6" s="32"/>
      <c r="WU6" s="31"/>
      <c r="WV6" s="38"/>
      <c r="WW6" s="32"/>
      <c r="WX6" s="31"/>
      <c r="WY6" s="38"/>
      <c r="WZ6" s="32"/>
      <c r="XA6" s="31"/>
      <c r="XB6" s="38"/>
      <c r="XC6" s="32"/>
      <c r="XD6" s="31"/>
      <c r="XE6" s="38"/>
      <c r="XF6" s="32"/>
      <c r="XG6" s="31"/>
      <c r="XH6" s="38"/>
      <c r="XI6" s="32"/>
      <c r="XJ6" s="31"/>
      <c r="XK6" s="38"/>
      <c r="XL6" s="32"/>
      <c r="XM6" s="31"/>
      <c r="XN6" s="38"/>
      <c r="XO6" s="32"/>
      <c r="XP6" s="31"/>
      <c r="XQ6" s="38"/>
      <c r="XR6" s="32"/>
      <c r="XS6" s="31"/>
      <c r="XT6" s="38"/>
      <c r="XU6" s="32"/>
      <c r="XV6" s="31"/>
      <c r="XW6" s="38"/>
      <c r="XX6" s="32"/>
      <c r="XY6" s="31"/>
      <c r="XZ6" s="38"/>
      <c r="YA6" s="32"/>
      <c r="YB6" s="31"/>
      <c r="YC6" s="38"/>
      <c r="YD6" s="32"/>
      <c r="YE6" s="31"/>
      <c r="YF6" s="38"/>
      <c r="YG6" s="32"/>
      <c r="YH6" s="31"/>
      <c r="YI6" s="38"/>
      <c r="YJ6" s="32"/>
      <c r="YK6" s="31"/>
      <c r="YL6" s="38"/>
      <c r="YM6" s="32"/>
      <c r="YN6" s="31"/>
      <c r="YO6" s="38"/>
      <c r="YP6" s="32"/>
      <c r="YQ6" s="31"/>
      <c r="YR6" s="38"/>
      <c r="YS6" s="32"/>
      <c r="YT6" s="31"/>
      <c r="YU6" s="38"/>
      <c r="YV6" s="32"/>
      <c r="YW6" s="31"/>
      <c r="YX6" s="38"/>
      <c r="YY6" s="32"/>
      <c r="YZ6" s="31"/>
      <c r="ZA6" s="38"/>
      <c r="ZB6" s="32"/>
      <c r="ZC6" s="31"/>
      <c r="ZD6" s="38"/>
      <c r="ZE6" s="32"/>
      <c r="ZF6" s="31"/>
      <c r="ZG6" s="38"/>
      <c r="ZH6" s="32"/>
      <c r="ZI6" s="31"/>
      <c r="ZJ6" s="38"/>
      <c r="ZK6" s="32"/>
      <c r="ZL6" s="31"/>
      <c r="ZM6" s="38"/>
      <c r="ZN6" s="32"/>
      <c r="ZO6" s="31"/>
      <c r="ZP6" s="38"/>
      <c r="ZQ6" s="32"/>
      <c r="ZR6" s="31"/>
      <c r="ZS6" s="38"/>
      <c r="ZT6" s="32"/>
      <c r="ZU6" s="31"/>
      <c r="ZV6" s="38"/>
      <c r="ZW6" s="32"/>
      <c r="ZX6" s="31"/>
      <c r="ZY6" s="38"/>
      <c r="ZZ6" s="32"/>
      <c r="AAA6" s="31"/>
      <c r="AAB6" s="38"/>
      <c r="AAC6" s="32"/>
      <c r="AAD6" s="31"/>
      <c r="AAE6" s="38"/>
      <c r="AAF6" s="32"/>
      <c r="AAG6" s="31"/>
      <c r="AAH6" s="38"/>
      <c r="AAI6" s="32"/>
      <c r="AAJ6" s="31"/>
      <c r="AAK6" s="38"/>
      <c r="AAL6" s="32"/>
      <c r="AAM6" s="31"/>
      <c r="AAN6" s="38"/>
      <c r="AAO6" s="32"/>
      <c r="AAP6" s="31"/>
      <c r="AAQ6" s="38"/>
      <c r="AAR6" s="32"/>
      <c r="AAS6" s="31"/>
      <c r="AAT6" s="38"/>
      <c r="AAU6" s="32"/>
      <c r="AAV6" s="31"/>
      <c r="AAW6" s="38"/>
      <c r="AAX6" s="32"/>
      <c r="AAY6" s="31"/>
      <c r="AAZ6" s="38"/>
      <c r="ABA6" s="32"/>
      <c r="ABB6" s="31"/>
      <c r="ABC6" s="38"/>
      <c r="ABD6" s="32"/>
      <c r="ABE6" s="31"/>
      <c r="ABF6" s="38"/>
      <c r="ABG6" s="32"/>
      <c r="ABH6" s="31"/>
      <c r="ABI6" s="38"/>
      <c r="ABJ6" s="32"/>
      <c r="ABK6" s="31"/>
      <c r="ABL6" s="38"/>
      <c r="ABM6" s="32"/>
      <c r="ABN6" s="31"/>
      <c r="ABO6" s="38"/>
      <c r="ABP6" s="32"/>
      <c r="ABQ6" s="31"/>
      <c r="ABR6" s="38"/>
      <c r="ABS6" s="32"/>
      <c r="ABT6" s="31"/>
      <c r="ABU6" s="38"/>
      <c r="ABV6" s="32"/>
      <c r="ABW6" s="31"/>
      <c r="ABX6" s="38"/>
      <c r="ABY6" s="32"/>
      <c r="ABZ6" s="31"/>
      <c r="ACA6" s="38"/>
      <c r="ACB6" s="32"/>
      <c r="ACC6" s="31"/>
      <c r="ACD6" s="38"/>
      <c r="ACE6" s="32"/>
      <c r="ACF6" s="31"/>
      <c r="ACG6" s="38"/>
      <c r="ACH6" s="32"/>
      <c r="ACI6" s="31"/>
      <c r="ACJ6" s="38"/>
      <c r="ACK6" s="32"/>
      <c r="ACL6" s="31"/>
      <c r="ACM6" s="38"/>
      <c r="ACN6" s="39"/>
      <c r="ACO6" s="31"/>
      <c r="ACP6" s="38"/>
      <c r="ACQ6" s="39"/>
      <c r="ACR6" s="31"/>
      <c r="ACS6" s="38"/>
      <c r="ACT6" s="39"/>
      <c r="ACU6" s="31"/>
      <c r="ACV6" s="38"/>
      <c r="ACW6" s="39"/>
      <c r="ACX6" s="31"/>
      <c r="ACY6" s="38"/>
      <c r="ACZ6" s="39"/>
      <c r="ADA6" s="31"/>
      <c r="ADB6" s="38"/>
      <c r="ADC6" s="39"/>
      <c r="ADD6" s="31"/>
      <c r="ADE6" s="38"/>
      <c r="ADF6" s="39"/>
      <c r="ADG6" s="31"/>
      <c r="ADH6" s="38"/>
      <c r="ADI6" s="39"/>
      <c r="ADJ6" s="31"/>
      <c r="ADK6" s="38"/>
      <c r="ADL6" s="39"/>
      <c r="ADM6" s="31"/>
      <c r="ADN6" s="38"/>
      <c r="ADO6" s="39"/>
      <c r="ADP6" s="31"/>
      <c r="ADQ6" s="38"/>
      <c r="ADR6" s="39"/>
      <c r="ADS6" s="31"/>
      <c r="ADT6" s="38"/>
      <c r="ADU6" s="39"/>
      <c r="ADV6" s="31"/>
      <c r="ADW6" s="38"/>
      <c r="ADX6" s="39"/>
      <c r="ADY6" s="31"/>
      <c r="ADZ6" s="38"/>
      <c r="AEA6" s="39"/>
      <c r="AEB6" s="31"/>
      <c r="AEC6" s="38"/>
      <c r="AED6" s="39"/>
      <c r="AEE6" s="31"/>
      <c r="AEF6" s="38"/>
      <c r="AEG6" s="39"/>
      <c r="AEH6" s="31"/>
      <c r="AEI6" s="38"/>
      <c r="AEJ6" s="39"/>
      <c r="AEK6" s="31"/>
      <c r="AEL6" s="38"/>
      <c r="AEM6" s="39"/>
      <c r="AEN6" s="31"/>
      <c r="AEO6" s="38"/>
      <c r="AEP6" s="39"/>
      <c r="AEQ6" s="31"/>
      <c r="AER6" s="38"/>
      <c r="AES6" s="39"/>
      <c r="AET6" s="31"/>
      <c r="AEU6" s="38"/>
      <c r="AEV6" s="39"/>
      <c r="AEW6" s="31"/>
      <c r="AEX6" s="38"/>
      <c r="AEY6" s="39"/>
      <c r="AEZ6" s="31"/>
      <c r="AFA6" s="38"/>
      <c r="AFB6" s="39"/>
      <c r="AFC6" s="31"/>
      <c r="AFD6" s="38"/>
      <c r="AFE6" s="39"/>
    </row>
    <row r="7" spans="2:837" ht="14.45" customHeight="1" x14ac:dyDescent="0.25">
      <c r="D7" s="147"/>
      <c r="E7" s="124"/>
      <c r="F7" s="124"/>
      <c r="G7" s="148"/>
      <c r="H7" s="148"/>
      <c r="J7" s="15">
        <f t="shared" ref="J7:J34" si="60">J6+1</f>
        <v>45295</v>
      </c>
      <c r="K7" s="30" t="str">
        <f t="shared" si="0"/>
        <v>M</v>
      </c>
      <c r="L7" s="14"/>
      <c r="M7" s="13">
        <f t="shared" si="36"/>
        <v>45326</v>
      </c>
      <c r="N7" s="30">
        <f t="shared" si="1"/>
        <v>0</v>
      </c>
      <c r="O7" s="29"/>
      <c r="P7" s="13">
        <f t="shared" si="37"/>
        <v>45355</v>
      </c>
      <c r="Q7" s="30" t="str">
        <f t="shared" si="2"/>
        <v>J</v>
      </c>
      <c r="R7" s="29"/>
      <c r="S7" s="13">
        <f t="shared" si="38"/>
        <v>45386</v>
      </c>
      <c r="T7" s="30" t="str">
        <f t="shared" si="3"/>
        <v>M</v>
      </c>
      <c r="U7" s="29"/>
      <c r="V7" s="13">
        <f t="shared" si="58"/>
        <v>45416</v>
      </c>
      <c r="W7" s="30">
        <f t="shared" si="4"/>
        <v>0</v>
      </c>
      <c r="X7" s="29"/>
      <c r="Y7" s="13">
        <f t="shared" si="39"/>
        <v>45447</v>
      </c>
      <c r="Z7" s="30" t="str">
        <f t="shared" si="5"/>
        <v>J</v>
      </c>
      <c r="AA7" s="29"/>
      <c r="AB7" s="13">
        <f t="shared" si="40"/>
        <v>45477</v>
      </c>
      <c r="AC7" s="30" t="str">
        <f t="shared" si="6"/>
        <v>M</v>
      </c>
      <c r="AD7" s="29"/>
      <c r="AE7" s="13">
        <f t="shared" si="41"/>
        <v>45508</v>
      </c>
      <c r="AF7" s="30">
        <f t="shared" si="7"/>
        <v>0</v>
      </c>
      <c r="AG7" s="29"/>
      <c r="AH7" s="13">
        <f t="shared" si="42"/>
        <v>45539</v>
      </c>
      <c r="AI7" s="30" t="str">
        <f t="shared" si="8"/>
        <v>M</v>
      </c>
      <c r="AJ7" s="14"/>
      <c r="AK7" s="15">
        <f t="shared" si="43"/>
        <v>45569</v>
      </c>
      <c r="AL7" s="9" t="str">
        <f t="shared" si="9"/>
        <v>M</v>
      </c>
      <c r="AM7" s="29"/>
      <c r="AN7" s="13">
        <f t="shared" si="44"/>
        <v>45600</v>
      </c>
      <c r="AO7" s="30" t="str">
        <f t="shared" si="10"/>
        <v>J</v>
      </c>
      <c r="AP7" s="29"/>
      <c r="AQ7" s="13">
        <f t="shared" si="45"/>
        <v>45630</v>
      </c>
      <c r="AR7" s="30" t="str">
        <f t="shared" si="11"/>
        <v>M</v>
      </c>
      <c r="AS7" s="14"/>
      <c r="AT7" s="15">
        <f t="shared" si="46"/>
        <v>45661</v>
      </c>
      <c r="AU7" s="30">
        <f t="shared" si="13"/>
        <v>0</v>
      </c>
      <c r="AV7" s="14"/>
      <c r="AW7" s="13">
        <f t="shared" si="47"/>
        <v>45692</v>
      </c>
      <c r="AX7" s="30" t="str">
        <f t="shared" si="15"/>
        <v>J</v>
      </c>
      <c r="AY7" s="29"/>
      <c r="AZ7" s="13">
        <f t="shared" si="48"/>
        <v>45720</v>
      </c>
      <c r="BA7" s="30" t="str">
        <f t="shared" si="17"/>
        <v>J</v>
      </c>
      <c r="BB7" s="29"/>
      <c r="BC7" s="13">
        <f t="shared" si="49"/>
        <v>45751</v>
      </c>
      <c r="BD7" s="30" t="str">
        <f t="shared" si="19"/>
        <v>M</v>
      </c>
      <c r="BE7" s="29"/>
      <c r="BF7" s="13">
        <f t="shared" si="50"/>
        <v>45781</v>
      </c>
      <c r="BG7" s="30">
        <f t="shared" si="21"/>
        <v>0</v>
      </c>
      <c r="BH7" s="29"/>
      <c r="BI7" s="13">
        <f t="shared" si="51"/>
        <v>45812</v>
      </c>
      <c r="BJ7" s="30" t="str">
        <f t="shared" si="23"/>
        <v>M</v>
      </c>
      <c r="BK7" s="29"/>
      <c r="BL7" s="13">
        <f t="shared" si="52"/>
        <v>45842</v>
      </c>
      <c r="BM7" s="30" t="str">
        <f t="shared" si="25"/>
        <v>M</v>
      </c>
      <c r="BN7" s="29"/>
      <c r="BO7" s="13">
        <f t="shared" si="53"/>
        <v>45873</v>
      </c>
      <c r="BP7" s="30" t="str">
        <f t="shared" si="27"/>
        <v>J</v>
      </c>
      <c r="BQ7" s="29"/>
      <c r="BR7" s="13">
        <f t="shared" si="54"/>
        <v>45904</v>
      </c>
      <c r="BS7" s="30" t="str">
        <f t="shared" si="29"/>
        <v>M</v>
      </c>
      <c r="BT7" s="14"/>
      <c r="BU7" s="15">
        <f t="shared" si="55"/>
        <v>45934</v>
      </c>
      <c r="BV7" s="9">
        <f t="shared" si="31"/>
        <v>0</v>
      </c>
      <c r="BW7" s="29"/>
      <c r="BX7" s="13">
        <f t="shared" si="56"/>
        <v>45965</v>
      </c>
      <c r="BY7" s="30" t="str">
        <f t="shared" si="33"/>
        <v>J</v>
      </c>
      <c r="BZ7" s="29"/>
      <c r="CA7" s="13">
        <f t="shared" si="57"/>
        <v>45995</v>
      </c>
      <c r="CB7" s="30" t="str">
        <f t="shared" si="35"/>
        <v>M</v>
      </c>
      <c r="CC7" s="14"/>
      <c r="CD7" s="31"/>
      <c r="CE7" s="38"/>
      <c r="CF7" s="32"/>
      <c r="CG7" s="31"/>
      <c r="CH7" s="38"/>
      <c r="CI7" s="32"/>
      <c r="CJ7" s="31"/>
      <c r="CK7" s="38"/>
      <c r="CL7" s="32"/>
      <c r="CM7" s="31"/>
      <c r="CN7" s="38"/>
      <c r="CO7" s="32"/>
      <c r="CP7" s="31"/>
      <c r="CQ7" s="38"/>
      <c r="CR7" s="32"/>
      <c r="CS7" s="31"/>
      <c r="CT7" s="38"/>
      <c r="CU7" s="32"/>
      <c r="CV7" s="31"/>
      <c r="CW7" s="38"/>
      <c r="CX7" s="32"/>
      <c r="CY7" s="31"/>
      <c r="CZ7" s="38"/>
      <c r="DA7" s="32"/>
      <c r="DB7" s="31"/>
      <c r="DC7" s="38"/>
      <c r="DD7" s="32"/>
      <c r="DE7" s="31"/>
      <c r="DF7" s="38"/>
      <c r="DG7" s="32"/>
      <c r="DH7" s="31"/>
      <c r="DI7" s="38"/>
      <c r="DJ7" s="32"/>
      <c r="DK7" s="31"/>
      <c r="DL7" s="38"/>
      <c r="DM7" s="32"/>
      <c r="DN7" s="31"/>
      <c r="DO7" s="38"/>
      <c r="DP7" s="32"/>
      <c r="DQ7" s="31"/>
      <c r="DR7" s="38"/>
      <c r="DS7" s="32"/>
      <c r="DT7" s="31"/>
      <c r="DU7" s="38"/>
      <c r="DV7" s="32"/>
      <c r="DW7" s="31"/>
      <c r="DX7" s="38"/>
      <c r="DY7" s="32"/>
      <c r="DZ7" s="31"/>
      <c r="EA7" s="38"/>
      <c r="EB7" s="32"/>
      <c r="EC7" s="31"/>
      <c r="ED7" s="38"/>
      <c r="EE7" s="32"/>
      <c r="EF7" s="31"/>
      <c r="EG7" s="38"/>
      <c r="EH7" s="32"/>
      <c r="EI7" s="31"/>
      <c r="EJ7" s="38"/>
      <c r="EK7" s="32"/>
      <c r="EL7" s="31"/>
      <c r="EM7" s="38"/>
      <c r="EN7" s="32"/>
      <c r="EO7" s="31"/>
      <c r="EP7" s="38"/>
      <c r="EQ7" s="32"/>
      <c r="ER7" s="31"/>
      <c r="ES7" s="38"/>
      <c r="ET7" s="32"/>
      <c r="EU7" s="31"/>
      <c r="EV7" s="38"/>
      <c r="EW7" s="32"/>
      <c r="EX7" s="31"/>
      <c r="EY7" s="38"/>
      <c r="EZ7" s="32"/>
      <c r="FA7" s="31"/>
      <c r="FB7" s="38"/>
      <c r="FC7" s="32"/>
      <c r="FD7" s="31"/>
      <c r="FE7" s="38"/>
      <c r="FF7" s="32"/>
      <c r="FG7" s="31"/>
      <c r="FH7" s="38"/>
      <c r="FI7" s="32"/>
      <c r="FJ7" s="31"/>
      <c r="FK7" s="38"/>
      <c r="FL7" s="32"/>
      <c r="FM7" s="31"/>
      <c r="FN7" s="38"/>
      <c r="FO7" s="32"/>
      <c r="FP7" s="31"/>
      <c r="FQ7" s="38"/>
      <c r="FR7" s="32"/>
      <c r="FS7" s="31"/>
      <c r="FT7" s="38"/>
      <c r="FU7" s="32"/>
      <c r="FV7" s="31"/>
      <c r="FW7" s="38"/>
      <c r="FX7" s="32"/>
      <c r="FY7" s="31"/>
      <c r="FZ7" s="38"/>
      <c r="GA7" s="32"/>
      <c r="GB7" s="31"/>
      <c r="GC7" s="38"/>
      <c r="GD7" s="32"/>
      <c r="GE7" s="31"/>
      <c r="GF7" s="38"/>
      <c r="GG7" s="32"/>
      <c r="GH7" s="31"/>
      <c r="GI7" s="38"/>
      <c r="GJ7" s="32"/>
      <c r="GK7" s="31"/>
      <c r="GL7" s="38"/>
      <c r="GM7" s="32"/>
      <c r="GN7" s="31"/>
      <c r="GO7" s="38"/>
      <c r="GP7" s="32"/>
      <c r="GQ7" s="31"/>
      <c r="GR7" s="38"/>
      <c r="GS7" s="32"/>
      <c r="GT7" s="31"/>
      <c r="GU7" s="38"/>
      <c r="GV7" s="32"/>
      <c r="GW7" s="31"/>
      <c r="GX7" s="38"/>
      <c r="GY7" s="32"/>
      <c r="GZ7" s="31"/>
      <c r="HA7" s="38"/>
      <c r="HB7" s="32"/>
      <c r="HC7" s="31"/>
      <c r="HD7" s="38"/>
      <c r="HE7" s="32"/>
      <c r="HF7" s="31"/>
      <c r="HG7" s="38"/>
      <c r="HH7" s="32"/>
      <c r="HI7" s="31"/>
      <c r="HJ7" s="38"/>
      <c r="HK7" s="32"/>
      <c r="HL7" s="31"/>
      <c r="HM7" s="38"/>
      <c r="HN7" s="32"/>
      <c r="HO7" s="31"/>
      <c r="HP7" s="38"/>
      <c r="HQ7" s="32"/>
      <c r="HR7" s="31"/>
      <c r="HS7" s="38"/>
      <c r="HT7" s="32"/>
      <c r="HU7" s="31"/>
      <c r="HV7" s="38"/>
      <c r="HW7" s="32"/>
      <c r="HX7" s="31"/>
      <c r="HY7" s="38"/>
      <c r="HZ7" s="32"/>
      <c r="IA7" s="31"/>
      <c r="IB7" s="38"/>
      <c r="IC7" s="32"/>
      <c r="ID7" s="31"/>
      <c r="IE7" s="38"/>
      <c r="IF7" s="32"/>
      <c r="IG7" s="31"/>
      <c r="IH7" s="38"/>
      <c r="II7" s="32"/>
      <c r="IJ7" s="31"/>
      <c r="IK7" s="38"/>
      <c r="IL7" s="32"/>
      <c r="IM7" s="31"/>
      <c r="IN7" s="38"/>
      <c r="IO7" s="32"/>
      <c r="IP7" s="31"/>
      <c r="IQ7" s="38"/>
      <c r="IR7" s="32"/>
      <c r="IS7" s="31"/>
      <c r="IT7" s="38"/>
      <c r="IU7" s="32"/>
      <c r="IV7" s="31"/>
      <c r="IW7" s="38"/>
      <c r="IX7" s="32"/>
      <c r="IY7" s="31"/>
      <c r="IZ7" s="38"/>
      <c r="JA7" s="32"/>
      <c r="JB7" s="31"/>
      <c r="JC7" s="38"/>
      <c r="JD7" s="32"/>
      <c r="JE7" s="31"/>
      <c r="JF7" s="38"/>
      <c r="JG7" s="32"/>
      <c r="JH7" s="31"/>
      <c r="JI7" s="38"/>
      <c r="JJ7" s="32"/>
      <c r="JK7" s="31"/>
      <c r="JL7" s="38"/>
      <c r="JM7" s="32"/>
      <c r="JN7" s="31"/>
      <c r="JO7" s="38"/>
      <c r="JP7" s="32"/>
      <c r="JQ7" s="31"/>
      <c r="JR7" s="38"/>
      <c r="JS7" s="32"/>
      <c r="JT7" s="31"/>
      <c r="JU7" s="38"/>
      <c r="JV7" s="32"/>
      <c r="JW7" s="31"/>
      <c r="JX7" s="38"/>
      <c r="JY7" s="32"/>
      <c r="JZ7" s="31"/>
      <c r="KA7" s="38"/>
      <c r="KB7" s="32"/>
      <c r="KC7" s="31"/>
      <c r="KD7" s="38"/>
      <c r="KE7" s="32"/>
      <c r="KF7" s="31"/>
      <c r="KG7" s="38"/>
      <c r="KH7" s="32"/>
      <c r="KI7" s="31"/>
      <c r="KJ7" s="38"/>
      <c r="KK7" s="32"/>
      <c r="KL7" s="31"/>
      <c r="KM7" s="38"/>
      <c r="KN7" s="32"/>
      <c r="KO7" s="31"/>
      <c r="KP7" s="38"/>
      <c r="KQ7" s="32"/>
      <c r="KR7" s="31"/>
      <c r="KS7" s="38"/>
      <c r="KT7" s="32"/>
      <c r="KU7" s="31"/>
      <c r="KV7" s="38"/>
      <c r="KW7" s="32"/>
      <c r="KX7" s="31"/>
      <c r="KY7" s="38"/>
      <c r="KZ7" s="32"/>
      <c r="LA7" s="31"/>
      <c r="LB7" s="38"/>
      <c r="LC7" s="32"/>
      <c r="LD7" s="31"/>
      <c r="LE7" s="38"/>
      <c r="LF7" s="32"/>
      <c r="LG7" s="31"/>
      <c r="LH7" s="38"/>
      <c r="LI7" s="32"/>
      <c r="LJ7" s="31"/>
      <c r="LK7" s="38"/>
      <c r="LL7" s="32"/>
      <c r="LM7" s="31"/>
      <c r="LN7" s="38"/>
      <c r="LO7" s="32"/>
      <c r="LP7" s="31"/>
      <c r="LQ7" s="38"/>
      <c r="LR7" s="32"/>
      <c r="LS7" s="31"/>
      <c r="LT7" s="38"/>
      <c r="LU7" s="32"/>
      <c r="LV7" s="31"/>
      <c r="LW7" s="38"/>
      <c r="LX7" s="32"/>
      <c r="LY7" s="31"/>
      <c r="LZ7" s="38"/>
      <c r="MA7" s="32"/>
      <c r="MB7" s="31"/>
      <c r="MC7" s="38"/>
      <c r="MD7" s="32"/>
      <c r="ME7" s="31"/>
      <c r="MF7" s="38"/>
      <c r="MG7" s="32"/>
      <c r="MH7" s="31"/>
      <c r="MI7" s="38"/>
      <c r="MJ7" s="32"/>
      <c r="MK7" s="31"/>
      <c r="ML7" s="38"/>
      <c r="MM7" s="32"/>
      <c r="MN7" s="31"/>
      <c r="MO7" s="38"/>
      <c r="MP7" s="32"/>
      <c r="MQ7" s="31"/>
      <c r="MR7" s="38"/>
      <c r="MS7" s="32"/>
      <c r="MT7" s="31"/>
      <c r="MU7" s="38"/>
      <c r="MV7" s="32"/>
      <c r="MW7" s="31"/>
      <c r="MX7" s="38"/>
      <c r="MY7" s="32"/>
      <c r="MZ7" s="31"/>
      <c r="NA7" s="38"/>
      <c r="NB7" s="32"/>
      <c r="NC7" s="31"/>
      <c r="ND7" s="38"/>
      <c r="NE7" s="32"/>
      <c r="NF7" s="31"/>
      <c r="NG7" s="38"/>
      <c r="NH7" s="32"/>
      <c r="NI7" s="31"/>
      <c r="NJ7" s="38"/>
      <c r="NK7" s="32"/>
      <c r="NL7" s="31"/>
      <c r="NM7" s="38"/>
      <c r="NN7" s="32"/>
      <c r="NO7" s="31"/>
      <c r="NP7" s="38"/>
      <c r="NQ7" s="32"/>
      <c r="NR7" s="31"/>
      <c r="NS7" s="38"/>
      <c r="NT7" s="32"/>
      <c r="NU7" s="31"/>
      <c r="NV7" s="38"/>
      <c r="NW7" s="32"/>
      <c r="NX7" s="31"/>
      <c r="NY7" s="38"/>
      <c r="NZ7" s="32"/>
      <c r="OA7" s="31"/>
      <c r="OB7" s="38"/>
      <c r="OC7" s="32"/>
      <c r="OD7" s="31"/>
      <c r="OE7" s="38"/>
      <c r="OF7" s="32"/>
      <c r="OG7" s="31"/>
      <c r="OH7" s="38"/>
      <c r="OI7" s="32"/>
      <c r="OJ7" s="31"/>
      <c r="OK7" s="38"/>
      <c r="OL7" s="32"/>
      <c r="OM7" s="31"/>
      <c r="ON7" s="38"/>
      <c r="OO7" s="32"/>
      <c r="OP7" s="31"/>
      <c r="OQ7" s="38"/>
      <c r="OR7" s="32"/>
      <c r="OS7" s="31"/>
      <c r="OT7" s="38"/>
      <c r="OU7" s="32"/>
      <c r="OV7" s="31"/>
      <c r="OW7" s="38"/>
      <c r="OX7" s="32"/>
      <c r="OY7" s="31"/>
      <c r="OZ7" s="38"/>
      <c r="PA7" s="32"/>
      <c r="PB7" s="31"/>
      <c r="PC7" s="38"/>
      <c r="PD7" s="32"/>
      <c r="PE7" s="31"/>
      <c r="PF7" s="38"/>
      <c r="PG7" s="32"/>
      <c r="PH7" s="31"/>
      <c r="PI7" s="38"/>
      <c r="PJ7" s="32"/>
      <c r="PK7" s="31"/>
      <c r="PL7" s="38"/>
      <c r="PM7" s="32"/>
      <c r="PN7" s="31"/>
      <c r="PO7" s="38"/>
      <c r="PP7" s="32"/>
      <c r="PQ7" s="31"/>
      <c r="PR7" s="38"/>
      <c r="PS7" s="32"/>
      <c r="PT7" s="31"/>
      <c r="PU7" s="38"/>
      <c r="PV7" s="32"/>
      <c r="PW7" s="31"/>
      <c r="PX7" s="38"/>
      <c r="PY7" s="32"/>
      <c r="PZ7" s="31"/>
      <c r="QA7" s="38"/>
      <c r="QB7" s="32"/>
      <c r="QC7" s="31"/>
      <c r="QD7" s="38"/>
      <c r="QE7" s="32"/>
      <c r="QF7" s="31"/>
      <c r="QG7" s="38"/>
      <c r="QH7" s="32"/>
      <c r="QI7" s="31"/>
      <c r="QJ7" s="38"/>
      <c r="QK7" s="32"/>
      <c r="QL7" s="31"/>
      <c r="QM7" s="38"/>
      <c r="QN7" s="32"/>
      <c r="QO7" s="31"/>
      <c r="QP7" s="38"/>
      <c r="QQ7" s="32"/>
      <c r="QR7" s="31"/>
      <c r="QS7" s="38"/>
      <c r="QT7" s="32"/>
      <c r="QU7" s="31"/>
      <c r="QV7" s="38"/>
      <c r="QW7" s="32"/>
      <c r="QX7" s="31"/>
      <c r="QY7" s="38"/>
      <c r="QZ7" s="32"/>
      <c r="RA7" s="31"/>
      <c r="RB7" s="38"/>
      <c r="RC7" s="32"/>
      <c r="RD7" s="31"/>
      <c r="RE7" s="38"/>
      <c r="RF7" s="32"/>
      <c r="RG7" s="31"/>
      <c r="RH7" s="38"/>
      <c r="RI7" s="32"/>
      <c r="RJ7" s="31"/>
      <c r="RK7" s="38"/>
      <c r="RL7" s="32"/>
      <c r="RM7" s="31"/>
      <c r="RN7" s="38"/>
      <c r="RO7" s="32"/>
      <c r="RP7" s="31"/>
      <c r="RQ7" s="38"/>
      <c r="RR7" s="32"/>
      <c r="RS7" s="31"/>
      <c r="RT7" s="38"/>
      <c r="RU7" s="32"/>
      <c r="RV7" s="31"/>
      <c r="RW7" s="38"/>
      <c r="RX7" s="32"/>
      <c r="RY7" s="31"/>
      <c r="RZ7" s="38"/>
      <c r="SA7" s="32"/>
      <c r="SB7" s="31"/>
      <c r="SC7" s="38"/>
      <c r="SD7" s="32"/>
      <c r="SE7" s="31"/>
      <c r="SF7" s="38"/>
      <c r="SG7" s="32"/>
      <c r="SH7" s="31"/>
      <c r="SI7" s="38"/>
      <c r="SJ7" s="32"/>
      <c r="SK7" s="31"/>
      <c r="SL7" s="38"/>
      <c r="SM7" s="32"/>
      <c r="SN7" s="31"/>
      <c r="SO7" s="38"/>
      <c r="SP7" s="32"/>
      <c r="SQ7" s="31"/>
      <c r="SR7" s="38"/>
      <c r="SS7" s="32"/>
      <c r="ST7" s="31"/>
      <c r="SU7" s="38"/>
      <c r="SV7" s="32"/>
      <c r="SW7" s="31"/>
      <c r="SX7" s="38"/>
      <c r="SY7" s="32"/>
      <c r="SZ7" s="31"/>
      <c r="TA7" s="38"/>
      <c r="TB7" s="32"/>
      <c r="TC7" s="31"/>
      <c r="TD7" s="38"/>
      <c r="TE7" s="32"/>
      <c r="TF7" s="31"/>
      <c r="TG7" s="38"/>
      <c r="TH7" s="32"/>
      <c r="TI7" s="31"/>
      <c r="TJ7" s="38"/>
      <c r="TK7" s="32"/>
      <c r="TL7" s="31"/>
      <c r="TM7" s="38"/>
      <c r="TN7" s="32"/>
      <c r="TO7" s="31"/>
      <c r="TP7" s="38"/>
      <c r="TQ7" s="32"/>
      <c r="TR7" s="31"/>
      <c r="TS7" s="38"/>
      <c r="TT7" s="32"/>
      <c r="TU7" s="31"/>
      <c r="TV7" s="38"/>
      <c r="TW7" s="32"/>
      <c r="TX7" s="31"/>
      <c r="TY7" s="38"/>
      <c r="TZ7" s="32"/>
      <c r="UA7" s="31"/>
      <c r="UB7" s="38"/>
      <c r="UC7" s="32"/>
      <c r="UD7" s="31"/>
      <c r="UE7" s="38"/>
      <c r="UF7" s="32"/>
      <c r="UG7" s="31"/>
      <c r="UH7" s="38"/>
      <c r="UI7" s="32"/>
      <c r="UJ7" s="31"/>
      <c r="UK7" s="38"/>
      <c r="UL7" s="32"/>
      <c r="UM7" s="31"/>
      <c r="UN7" s="38"/>
      <c r="UO7" s="32"/>
      <c r="UP7" s="31"/>
      <c r="UQ7" s="38"/>
      <c r="UR7" s="32"/>
      <c r="US7" s="31"/>
      <c r="UT7" s="38"/>
      <c r="UU7" s="32"/>
      <c r="UV7" s="31"/>
      <c r="UW7" s="38"/>
      <c r="UX7" s="32"/>
      <c r="UY7" s="31"/>
      <c r="UZ7" s="38"/>
      <c r="VA7" s="32"/>
      <c r="VB7" s="31"/>
      <c r="VC7" s="38"/>
      <c r="VD7" s="32"/>
      <c r="VE7" s="31"/>
      <c r="VF7" s="38"/>
      <c r="VG7" s="32"/>
      <c r="VH7" s="31"/>
      <c r="VI7" s="38"/>
      <c r="VJ7" s="32"/>
      <c r="VK7" s="31"/>
      <c r="VL7" s="38"/>
      <c r="VM7" s="32"/>
      <c r="VN7" s="31"/>
      <c r="VO7" s="38"/>
      <c r="VP7" s="32"/>
      <c r="VQ7" s="31"/>
      <c r="VR7" s="38"/>
      <c r="VS7" s="32"/>
      <c r="VT7" s="31"/>
      <c r="VU7" s="38"/>
      <c r="VV7" s="32"/>
      <c r="VW7" s="31"/>
      <c r="VX7" s="38"/>
      <c r="VY7" s="32"/>
      <c r="VZ7" s="31"/>
      <c r="WA7" s="38"/>
      <c r="WB7" s="32"/>
      <c r="WC7" s="31"/>
      <c r="WD7" s="38"/>
      <c r="WE7" s="32"/>
      <c r="WF7" s="31"/>
      <c r="WG7" s="38"/>
      <c r="WH7" s="32"/>
      <c r="WI7" s="31"/>
      <c r="WJ7" s="38"/>
      <c r="WK7" s="32"/>
      <c r="WL7" s="31"/>
      <c r="WM7" s="38"/>
      <c r="WN7" s="32"/>
      <c r="WO7" s="31"/>
      <c r="WP7" s="38"/>
      <c r="WQ7" s="32"/>
      <c r="WR7" s="31"/>
      <c r="WS7" s="38"/>
      <c r="WT7" s="32"/>
      <c r="WU7" s="31"/>
      <c r="WV7" s="38"/>
      <c r="WW7" s="32"/>
      <c r="WX7" s="31"/>
      <c r="WY7" s="38"/>
      <c r="WZ7" s="32"/>
      <c r="XA7" s="31"/>
      <c r="XB7" s="38"/>
      <c r="XC7" s="32"/>
      <c r="XD7" s="31"/>
      <c r="XE7" s="38"/>
      <c r="XF7" s="32"/>
      <c r="XG7" s="31"/>
      <c r="XH7" s="38"/>
      <c r="XI7" s="32"/>
      <c r="XJ7" s="31"/>
      <c r="XK7" s="38"/>
      <c r="XL7" s="32"/>
      <c r="XM7" s="31"/>
      <c r="XN7" s="38"/>
      <c r="XO7" s="32"/>
      <c r="XP7" s="31"/>
      <c r="XQ7" s="38"/>
      <c r="XR7" s="32"/>
      <c r="XS7" s="31"/>
      <c r="XT7" s="38"/>
      <c r="XU7" s="32"/>
      <c r="XV7" s="31"/>
      <c r="XW7" s="38"/>
      <c r="XX7" s="32"/>
      <c r="XY7" s="31"/>
      <c r="XZ7" s="38"/>
      <c r="YA7" s="32"/>
      <c r="YB7" s="31"/>
      <c r="YC7" s="38"/>
      <c r="YD7" s="32"/>
      <c r="YE7" s="31"/>
      <c r="YF7" s="38"/>
      <c r="YG7" s="32"/>
      <c r="YH7" s="31"/>
      <c r="YI7" s="38"/>
      <c r="YJ7" s="32"/>
      <c r="YK7" s="31"/>
      <c r="YL7" s="38"/>
      <c r="YM7" s="32"/>
      <c r="YN7" s="31"/>
      <c r="YO7" s="38"/>
      <c r="YP7" s="32"/>
      <c r="YQ7" s="31"/>
      <c r="YR7" s="38"/>
      <c r="YS7" s="32"/>
      <c r="YT7" s="31"/>
      <c r="YU7" s="38"/>
      <c r="YV7" s="32"/>
      <c r="YW7" s="31"/>
      <c r="YX7" s="38"/>
      <c r="YY7" s="32"/>
      <c r="YZ7" s="31"/>
      <c r="ZA7" s="38"/>
      <c r="ZB7" s="32"/>
      <c r="ZC7" s="31"/>
      <c r="ZD7" s="38"/>
      <c r="ZE7" s="32"/>
      <c r="ZF7" s="31"/>
      <c r="ZG7" s="38"/>
      <c r="ZH7" s="32"/>
      <c r="ZI7" s="31"/>
      <c r="ZJ7" s="38"/>
      <c r="ZK7" s="32"/>
      <c r="ZL7" s="31"/>
      <c r="ZM7" s="38"/>
      <c r="ZN7" s="32"/>
      <c r="ZO7" s="31"/>
      <c r="ZP7" s="38"/>
      <c r="ZQ7" s="32"/>
      <c r="ZR7" s="31"/>
      <c r="ZS7" s="38"/>
      <c r="ZT7" s="32"/>
      <c r="ZU7" s="31"/>
      <c r="ZV7" s="38"/>
      <c r="ZW7" s="32"/>
      <c r="ZX7" s="31"/>
      <c r="ZY7" s="38"/>
      <c r="ZZ7" s="32"/>
      <c r="AAA7" s="31"/>
      <c r="AAB7" s="38"/>
      <c r="AAC7" s="32"/>
      <c r="AAD7" s="31"/>
      <c r="AAE7" s="38"/>
      <c r="AAF7" s="32"/>
      <c r="AAG7" s="31"/>
      <c r="AAH7" s="38"/>
      <c r="AAI7" s="32"/>
      <c r="AAJ7" s="31"/>
      <c r="AAK7" s="38"/>
      <c r="AAL7" s="32"/>
      <c r="AAM7" s="31"/>
      <c r="AAN7" s="38"/>
      <c r="AAO7" s="32"/>
      <c r="AAP7" s="31"/>
      <c r="AAQ7" s="38"/>
      <c r="AAR7" s="32"/>
      <c r="AAS7" s="31"/>
      <c r="AAT7" s="38"/>
      <c r="AAU7" s="32"/>
      <c r="AAV7" s="31"/>
      <c r="AAW7" s="38"/>
      <c r="AAX7" s="32"/>
      <c r="AAY7" s="31"/>
      <c r="AAZ7" s="38"/>
      <c r="ABA7" s="32"/>
      <c r="ABB7" s="31"/>
      <c r="ABC7" s="38"/>
      <c r="ABD7" s="32"/>
      <c r="ABE7" s="31"/>
      <c r="ABF7" s="38"/>
      <c r="ABG7" s="32"/>
      <c r="ABH7" s="31"/>
      <c r="ABI7" s="38"/>
      <c r="ABJ7" s="32"/>
      <c r="ABK7" s="31"/>
      <c r="ABL7" s="38"/>
      <c r="ABM7" s="32"/>
      <c r="ABN7" s="31"/>
      <c r="ABO7" s="38"/>
      <c r="ABP7" s="32"/>
      <c r="ABQ7" s="31"/>
      <c r="ABR7" s="38"/>
      <c r="ABS7" s="32"/>
      <c r="ABT7" s="31"/>
      <c r="ABU7" s="38"/>
      <c r="ABV7" s="32"/>
      <c r="ABW7" s="31"/>
      <c r="ABX7" s="38"/>
      <c r="ABY7" s="32"/>
      <c r="ABZ7" s="31"/>
      <c r="ACA7" s="38"/>
      <c r="ACB7" s="32"/>
      <c r="ACC7" s="31"/>
      <c r="ACD7" s="38"/>
      <c r="ACE7" s="32"/>
      <c r="ACF7" s="31"/>
      <c r="ACG7" s="38"/>
      <c r="ACH7" s="32"/>
      <c r="ACI7" s="31"/>
      <c r="ACJ7" s="38"/>
      <c r="ACK7" s="32"/>
      <c r="ACL7" s="31"/>
      <c r="ACM7" s="38"/>
      <c r="ACN7" s="39"/>
      <c r="ACO7" s="31"/>
      <c r="ACP7" s="38"/>
      <c r="ACQ7" s="39"/>
      <c r="ACR7" s="31"/>
      <c r="ACS7" s="38"/>
      <c r="ACT7" s="39"/>
      <c r="ACU7" s="31"/>
      <c r="ACV7" s="38"/>
      <c r="ACW7" s="39"/>
      <c r="ACX7" s="31"/>
      <c r="ACY7" s="38"/>
      <c r="ACZ7" s="39"/>
      <c r="ADA7" s="31"/>
      <c r="ADB7" s="38"/>
      <c r="ADC7" s="39"/>
      <c r="ADD7" s="31"/>
      <c r="ADE7" s="38"/>
      <c r="ADF7" s="39"/>
      <c r="ADG7" s="31"/>
      <c r="ADH7" s="38"/>
      <c r="ADI7" s="39"/>
      <c r="ADJ7" s="31"/>
      <c r="ADK7" s="38"/>
      <c r="ADL7" s="39"/>
      <c r="ADM7" s="31"/>
      <c r="ADN7" s="38"/>
      <c r="ADO7" s="39"/>
      <c r="ADP7" s="31"/>
      <c r="ADQ7" s="38"/>
      <c r="ADR7" s="39"/>
      <c r="ADS7" s="31"/>
      <c r="ADT7" s="38"/>
      <c r="ADU7" s="39"/>
      <c r="ADV7" s="31"/>
      <c r="ADW7" s="38"/>
      <c r="ADX7" s="39"/>
      <c r="ADY7" s="31"/>
      <c r="ADZ7" s="38"/>
      <c r="AEA7" s="39"/>
      <c r="AEB7" s="31"/>
      <c r="AEC7" s="38"/>
      <c r="AED7" s="39"/>
      <c r="AEE7" s="31"/>
      <c r="AEF7" s="38"/>
      <c r="AEG7" s="39"/>
      <c r="AEH7" s="31"/>
      <c r="AEI7" s="38"/>
      <c r="AEJ7" s="39"/>
      <c r="AEK7" s="31"/>
      <c r="AEL7" s="38"/>
      <c r="AEM7" s="39"/>
      <c r="AEN7" s="31"/>
      <c r="AEO7" s="38"/>
      <c r="AEP7" s="39"/>
      <c r="AEQ7" s="31"/>
      <c r="AER7" s="38"/>
      <c r="AES7" s="39"/>
      <c r="AET7" s="31"/>
      <c r="AEU7" s="38"/>
      <c r="AEV7" s="39"/>
      <c r="AEW7" s="31"/>
      <c r="AEX7" s="38"/>
      <c r="AEY7" s="39"/>
      <c r="AEZ7" s="31"/>
      <c r="AFA7" s="38"/>
      <c r="AFB7" s="39"/>
      <c r="AFC7" s="31"/>
      <c r="AFD7" s="38"/>
      <c r="AFE7" s="39"/>
    </row>
    <row r="8" spans="2:837" ht="14.45" customHeight="1" x14ac:dyDescent="0.25">
      <c r="B8" s="67"/>
      <c r="C8" s="61"/>
      <c r="D8" s="67"/>
      <c r="E8" s="77"/>
      <c r="F8" s="67"/>
      <c r="G8" s="61"/>
      <c r="H8" s="67"/>
      <c r="J8" s="15">
        <f t="shared" si="60"/>
        <v>45296</v>
      </c>
      <c r="K8" s="30" t="str">
        <f t="shared" si="0"/>
        <v>M</v>
      </c>
      <c r="L8" s="14"/>
      <c r="M8" s="13">
        <f t="shared" si="36"/>
        <v>45327</v>
      </c>
      <c r="N8" s="30" t="str">
        <f t="shared" si="1"/>
        <v>J</v>
      </c>
      <c r="O8" s="29"/>
      <c r="P8" s="13">
        <f t="shared" si="37"/>
        <v>45356</v>
      </c>
      <c r="Q8" s="30" t="str">
        <f t="shared" si="2"/>
        <v>J</v>
      </c>
      <c r="R8" s="29"/>
      <c r="S8" s="13">
        <f t="shared" si="38"/>
        <v>45387</v>
      </c>
      <c r="T8" s="30" t="str">
        <f t="shared" si="3"/>
        <v>M</v>
      </c>
      <c r="U8" s="29"/>
      <c r="V8" s="13">
        <f t="shared" si="58"/>
        <v>45417</v>
      </c>
      <c r="W8" s="30">
        <f t="shared" si="4"/>
        <v>0</v>
      </c>
      <c r="X8" s="29"/>
      <c r="Y8" s="13">
        <f t="shared" si="39"/>
        <v>45448</v>
      </c>
      <c r="Z8" s="30" t="str">
        <f t="shared" si="5"/>
        <v>M</v>
      </c>
      <c r="AA8" s="29"/>
      <c r="AB8" s="13">
        <f t="shared" si="40"/>
        <v>45478</v>
      </c>
      <c r="AC8" s="30" t="str">
        <f t="shared" si="6"/>
        <v>M</v>
      </c>
      <c r="AD8" s="29"/>
      <c r="AE8" s="13">
        <f t="shared" si="41"/>
        <v>45509</v>
      </c>
      <c r="AF8" s="30" t="str">
        <f t="shared" si="7"/>
        <v>J</v>
      </c>
      <c r="AG8" s="29"/>
      <c r="AH8" s="13">
        <f t="shared" si="42"/>
        <v>45540</v>
      </c>
      <c r="AI8" s="30" t="str">
        <f t="shared" si="8"/>
        <v>M</v>
      </c>
      <c r="AJ8" s="14"/>
      <c r="AK8" s="15">
        <f t="shared" si="43"/>
        <v>45570</v>
      </c>
      <c r="AL8" s="9">
        <f t="shared" si="9"/>
        <v>0</v>
      </c>
      <c r="AM8" s="29"/>
      <c r="AN8" s="13">
        <f t="shared" si="44"/>
        <v>45601</v>
      </c>
      <c r="AO8" s="30" t="str">
        <f t="shared" si="10"/>
        <v>J</v>
      </c>
      <c r="AP8" s="29"/>
      <c r="AQ8" s="13">
        <f t="shared" si="45"/>
        <v>45631</v>
      </c>
      <c r="AR8" s="30" t="str">
        <f t="shared" si="11"/>
        <v>M</v>
      </c>
      <c r="AS8" s="14"/>
      <c r="AT8" s="15">
        <f t="shared" si="46"/>
        <v>45662</v>
      </c>
      <c r="AU8" s="30">
        <f t="shared" si="13"/>
        <v>0</v>
      </c>
      <c r="AV8" s="14"/>
      <c r="AW8" s="13">
        <f t="shared" si="47"/>
        <v>45693</v>
      </c>
      <c r="AX8" s="30" t="str">
        <f t="shared" si="15"/>
        <v>M</v>
      </c>
      <c r="AY8" s="29"/>
      <c r="AZ8" s="13">
        <f t="shared" si="48"/>
        <v>45721</v>
      </c>
      <c r="BA8" s="30" t="str">
        <f t="shared" si="17"/>
        <v>M</v>
      </c>
      <c r="BB8" s="29"/>
      <c r="BC8" s="13">
        <f t="shared" si="49"/>
        <v>45752</v>
      </c>
      <c r="BD8" s="30">
        <f t="shared" si="19"/>
        <v>0</v>
      </c>
      <c r="BE8" s="29"/>
      <c r="BF8" s="13">
        <f t="shared" si="50"/>
        <v>45782</v>
      </c>
      <c r="BG8" s="30" t="str">
        <f t="shared" si="21"/>
        <v>J</v>
      </c>
      <c r="BH8" s="29"/>
      <c r="BI8" s="13">
        <f t="shared" si="51"/>
        <v>45813</v>
      </c>
      <c r="BJ8" s="30" t="str">
        <f t="shared" si="23"/>
        <v>M</v>
      </c>
      <c r="BK8" s="29"/>
      <c r="BL8" s="13">
        <f t="shared" si="52"/>
        <v>45843</v>
      </c>
      <c r="BM8" s="30">
        <f t="shared" si="25"/>
        <v>0</v>
      </c>
      <c r="BN8" s="29"/>
      <c r="BO8" s="13">
        <f t="shared" si="53"/>
        <v>45874</v>
      </c>
      <c r="BP8" s="30" t="str">
        <f t="shared" si="27"/>
        <v>J</v>
      </c>
      <c r="BQ8" s="29"/>
      <c r="BR8" s="13">
        <f t="shared" si="54"/>
        <v>45905</v>
      </c>
      <c r="BS8" s="30" t="str">
        <f t="shared" si="29"/>
        <v>M</v>
      </c>
      <c r="BT8" s="14"/>
      <c r="BU8" s="15">
        <f t="shared" si="55"/>
        <v>45935</v>
      </c>
      <c r="BV8" s="9">
        <f t="shared" si="31"/>
        <v>0</v>
      </c>
      <c r="BW8" s="29"/>
      <c r="BX8" s="13">
        <f t="shared" si="56"/>
        <v>45966</v>
      </c>
      <c r="BY8" s="30" t="str">
        <f t="shared" si="33"/>
        <v>M</v>
      </c>
      <c r="BZ8" s="29"/>
      <c r="CA8" s="13">
        <f t="shared" si="57"/>
        <v>45996</v>
      </c>
      <c r="CB8" s="30" t="str">
        <f t="shared" si="35"/>
        <v>M</v>
      </c>
      <c r="CC8" s="14"/>
      <c r="CD8" s="31"/>
      <c r="CE8" s="38"/>
      <c r="CF8" s="32"/>
      <c r="CG8" s="31"/>
      <c r="CH8" s="38"/>
      <c r="CI8" s="32"/>
      <c r="CJ8" s="31"/>
      <c r="CK8" s="38"/>
      <c r="CL8" s="32"/>
      <c r="CM8" s="31"/>
      <c r="CN8" s="38"/>
      <c r="CO8" s="32"/>
      <c r="CP8" s="31"/>
      <c r="CQ8" s="38"/>
      <c r="CR8" s="32"/>
      <c r="CS8" s="31"/>
      <c r="CT8" s="38"/>
      <c r="CU8" s="32"/>
      <c r="CV8" s="31"/>
      <c r="CW8" s="38"/>
      <c r="CX8" s="32"/>
      <c r="CY8" s="31"/>
      <c r="CZ8" s="38"/>
      <c r="DA8" s="32"/>
      <c r="DB8" s="31"/>
      <c r="DC8" s="38"/>
      <c r="DD8" s="32"/>
      <c r="DE8" s="31"/>
      <c r="DF8" s="38"/>
      <c r="DG8" s="32"/>
      <c r="DH8" s="31"/>
      <c r="DI8" s="38"/>
      <c r="DJ8" s="32"/>
      <c r="DK8" s="31"/>
      <c r="DL8" s="38"/>
      <c r="DM8" s="32"/>
      <c r="DN8" s="31"/>
      <c r="DO8" s="38"/>
      <c r="DP8" s="32"/>
      <c r="DQ8" s="31"/>
      <c r="DR8" s="38"/>
      <c r="DS8" s="32"/>
      <c r="DT8" s="31"/>
      <c r="DU8" s="38"/>
      <c r="DV8" s="32"/>
      <c r="DW8" s="31"/>
      <c r="DX8" s="38"/>
      <c r="DY8" s="32"/>
      <c r="DZ8" s="31"/>
      <c r="EA8" s="38"/>
      <c r="EB8" s="32"/>
      <c r="EC8" s="31"/>
      <c r="ED8" s="38"/>
      <c r="EE8" s="32"/>
      <c r="EF8" s="31"/>
      <c r="EG8" s="38"/>
      <c r="EH8" s="32"/>
      <c r="EI8" s="31"/>
      <c r="EJ8" s="38"/>
      <c r="EK8" s="32"/>
      <c r="EL8" s="31"/>
      <c r="EM8" s="38"/>
      <c r="EN8" s="32"/>
      <c r="EO8" s="31"/>
      <c r="EP8" s="38"/>
      <c r="EQ8" s="32"/>
      <c r="ER8" s="31"/>
      <c r="ES8" s="38"/>
      <c r="ET8" s="32"/>
      <c r="EU8" s="31"/>
      <c r="EV8" s="38"/>
      <c r="EW8" s="32"/>
      <c r="EX8" s="31"/>
      <c r="EY8" s="38"/>
      <c r="EZ8" s="32"/>
      <c r="FA8" s="31"/>
      <c r="FB8" s="38"/>
      <c r="FC8" s="32"/>
      <c r="FD8" s="31"/>
      <c r="FE8" s="38"/>
      <c r="FF8" s="32"/>
      <c r="FG8" s="31"/>
      <c r="FH8" s="38"/>
      <c r="FI8" s="32"/>
      <c r="FJ8" s="31"/>
      <c r="FK8" s="38"/>
      <c r="FL8" s="32"/>
      <c r="FM8" s="31"/>
      <c r="FN8" s="38"/>
      <c r="FO8" s="32"/>
      <c r="FP8" s="31"/>
      <c r="FQ8" s="38"/>
      <c r="FR8" s="32"/>
      <c r="FS8" s="31"/>
      <c r="FT8" s="38"/>
      <c r="FU8" s="32"/>
      <c r="FV8" s="31"/>
      <c r="FW8" s="38"/>
      <c r="FX8" s="32"/>
      <c r="FY8" s="31"/>
      <c r="FZ8" s="38"/>
      <c r="GA8" s="32"/>
      <c r="GB8" s="31"/>
      <c r="GC8" s="38"/>
      <c r="GD8" s="32"/>
      <c r="GE8" s="31"/>
      <c r="GF8" s="38"/>
      <c r="GG8" s="32"/>
      <c r="GH8" s="31"/>
      <c r="GI8" s="38"/>
      <c r="GJ8" s="32"/>
      <c r="GK8" s="31"/>
      <c r="GL8" s="38"/>
      <c r="GM8" s="32"/>
      <c r="GN8" s="31"/>
      <c r="GO8" s="38"/>
      <c r="GP8" s="32"/>
      <c r="GQ8" s="31"/>
      <c r="GR8" s="38"/>
      <c r="GS8" s="32"/>
      <c r="GT8" s="31"/>
      <c r="GU8" s="38"/>
      <c r="GV8" s="32"/>
      <c r="GW8" s="31"/>
      <c r="GX8" s="38"/>
      <c r="GY8" s="32"/>
      <c r="GZ8" s="31"/>
      <c r="HA8" s="38"/>
      <c r="HB8" s="32"/>
      <c r="HC8" s="31"/>
      <c r="HD8" s="38"/>
      <c r="HE8" s="32"/>
      <c r="HF8" s="31"/>
      <c r="HG8" s="38"/>
      <c r="HH8" s="32"/>
      <c r="HI8" s="31"/>
      <c r="HJ8" s="38"/>
      <c r="HK8" s="32"/>
      <c r="HL8" s="31"/>
      <c r="HM8" s="38"/>
      <c r="HN8" s="32"/>
      <c r="HO8" s="31"/>
      <c r="HP8" s="38"/>
      <c r="HQ8" s="32"/>
      <c r="HR8" s="31"/>
      <c r="HS8" s="38"/>
      <c r="HT8" s="32"/>
      <c r="HU8" s="31"/>
      <c r="HV8" s="38"/>
      <c r="HW8" s="32"/>
      <c r="HX8" s="31"/>
      <c r="HY8" s="38"/>
      <c r="HZ8" s="32"/>
      <c r="IA8" s="31"/>
      <c r="IB8" s="38"/>
      <c r="IC8" s="32"/>
      <c r="ID8" s="31"/>
      <c r="IE8" s="38"/>
      <c r="IF8" s="32"/>
      <c r="IG8" s="31"/>
      <c r="IH8" s="38"/>
      <c r="II8" s="32"/>
      <c r="IJ8" s="31"/>
      <c r="IK8" s="38"/>
      <c r="IL8" s="32"/>
      <c r="IM8" s="31"/>
      <c r="IN8" s="38"/>
      <c r="IO8" s="32"/>
      <c r="IP8" s="31"/>
      <c r="IQ8" s="38"/>
      <c r="IR8" s="32"/>
      <c r="IS8" s="31"/>
      <c r="IT8" s="38"/>
      <c r="IU8" s="32"/>
      <c r="IV8" s="31"/>
      <c r="IW8" s="38"/>
      <c r="IX8" s="32"/>
      <c r="IY8" s="31"/>
      <c r="IZ8" s="38"/>
      <c r="JA8" s="32"/>
      <c r="JB8" s="31"/>
      <c r="JC8" s="38"/>
      <c r="JD8" s="32"/>
      <c r="JE8" s="31"/>
      <c r="JF8" s="38"/>
      <c r="JG8" s="32"/>
      <c r="JH8" s="31"/>
      <c r="JI8" s="38"/>
      <c r="JJ8" s="32"/>
      <c r="JK8" s="31"/>
      <c r="JL8" s="38"/>
      <c r="JM8" s="32"/>
      <c r="JN8" s="31"/>
      <c r="JO8" s="38"/>
      <c r="JP8" s="32"/>
      <c r="JQ8" s="31"/>
      <c r="JR8" s="38"/>
      <c r="JS8" s="32"/>
      <c r="JT8" s="31"/>
      <c r="JU8" s="38"/>
      <c r="JV8" s="32"/>
      <c r="JW8" s="31"/>
      <c r="JX8" s="38"/>
      <c r="JY8" s="32"/>
      <c r="JZ8" s="31"/>
      <c r="KA8" s="38"/>
      <c r="KB8" s="32"/>
      <c r="KC8" s="31"/>
      <c r="KD8" s="38"/>
      <c r="KE8" s="32"/>
      <c r="KF8" s="31"/>
      <c r="KG8" s="38"/>
      <c r="KH8" s="32"/>
      <c r="KI8" s="31"/>
      <c r="KJ8" s="38"/>
      <c r="KK8" s="32"/>
      <c r="KL8" s="31"/>
      <c r="KM8" s="38"/>
      <c r="KN8" s="32"/>
      <c r="KO8" s="31"/>
      <c r="KP8" s="38"/>
      <c r="KQ8" s="32"/>
      <c r="KR8" s="31"/>
      <c r="KS8" s="38"/>
      <c r="KT8" s="32"/>
      <c r="KU8" s="31"/>
      <c r="KV8" s="38"/>
      <c r="KW8" s="32"/>
      <c r="KX8" s="31"/>
      <c r="KY8" s="38"/>
      <c r="KZ8" s="32"/>
      <c r="LA8" s="31"/>
      <c r="LB8" s="38"/>
      <c r="LC8" s="32"/>
      <c r="LD8" s="31"/>
      <c r="LE8" s="38"/>
      <c r="LF8" s="32"/>
      <c r="LG8" s="31"/>
      <c r="LH8" s="38"/>
      <c r="LI8" s="32"/>
      <c r="LJ8" s="31"/>
      <c r="LK8" s="38"/>
      <c r="LL8" s="32"/>
      <c r="LM8" s="31"/>
      <c r="LN8" s="38"/>
      <c r="LO8" s="32"/>
      <c r="LP8" s="31"/>
      <c r="LQ8" s="38"/>
      <c r="LR8" s="32"/>
      <c r="LS8" s="31"/>
      <c r="LT8" s="38"/>
      <c r="LU8" s="32"/>
      <c r="LV8" s="31"/>
      <c r="LW8" s="38"/>
      <c r="LX8" s="32"/>
      <c r="LY8" s="31"/>
      <c r="LZ8" s="38"/>
      <c r="MA8" s="32"/>
      <c r="MB8" s="31"/>
      <c r="MC8" s="38"/>
      <c r="MD8" s="32"/>
      <c r="ME8" s="31"/>
      <c r="MF8" s="38"/>
      <c r="MG8" s="32"/>
      <c r="MH8" s="31"/>
      <c r="MI8" s="38"/>
      <c r="MJ8" s="32"/>
      <c r="MK8" s="31"/>
      <c r="ML8" s="38"/>
      <c r="MM8" s="32"/>
      <c r="MN8" s="31"/>
      <c r="MO8" s="38"/>
      <c r="MP8" s="32"/>
      <c r="MQ8" s="31"/>
      <c r="MR8" s="38"/>
      <c r="MS8" s="32"/>
      <c r="MT8" s="31"/>
      <c r="MU8" s="38"/>
      <c r="MV8" s="32"/>
      <c r="MW8" s="31"/>
      <c r="MX8" s="38"/>
      <c r="MY8" s="32"/>
      <c r="MZ8" s="31"/>
      <c r="NA8" s="38"/>
      <c r="NB8" s="32"/>
      <c r="NC8" s="31"/>
      <c r="ND8" s="38"/>
      <c r="NE8" s="32"/>
      <c r="NF8" s="31"/>
      <c r="NG8" s="38"/>
      <c r="NH8" s="32"/>
      <c r="NI8" s="31"/>
      <c r="NJ8" s="38"/>
      <c r="NK8" s="32"/>
      <c r="NL8" s="31"/>
      <c r="NM8" s="38"/>
      <c r="NN8" s="32"/>
      <c r="NO8" s="31"/>
      <c r="NP8" s="38"/>
      <c r="NQ8" s="32"/>
      <c r="NR8" s="31"/>
      <c r="NS8" s="38"/>
      <c r="NT8" s="32"/>
      <c r="NU8" s="31"/>
      <c r="NV8" s="38"/>
      <c r="NW8" s="32"/>
      <c r="NX8" s="31"/>
      <c r="NY8" s="38"/>
      <c r="NZ8" s="32"/>
      <c r="OA8" s="31"/>
      <c r="OB8" s="38"/>
      <c r="OC8" s="32"/>
      <c r="OD8" s="31"/>
      <c r="OE8" s="38"/>
      <c r="OF8" s="32"/>
      <c r="OG8" s="31"/>
      <c r="OH8" s="38"/>
      <c r="OI8" s="32"/>
      <c r="OJ8" s="31"/>
      <c r="OK8" s="38"/>
      <c r="OL8" s="32"/>
      <c r="OM8" s="31"/>
      <c r="ON8" s="38"/>
      <c r="OO8" s="32"/>
      <c r="OP8" s="31"/>
      <c r="OQ8" s="38"/>
      <c r="OR8" s="32"/>
      <c r="OS8" s="31"/>
      <c r="OT8" s="38"/>
      <c r="OU8" s="32"/>
      <c r="OV8" s="31"/>
      <c r="OW8" s="38"/>
      <c r="OX8" s="32"/>
      <c r="OY8" s="31"/>
      <c r="OZ8" s="38"/>
      <c r="PA8" s="32"/>
      <c r="PB8" s="31"/>
      <c r="PC8" s="38"/>
      <c r="PD8" s="32"/>
      <c r="PE8" s="31"/>
      <c r="PF8" s="38"/>
      <c r="PG8" s="32"/>
      <c r="PH8" s="31"/>
      <c r="PI8" s="38"/>
      <c r="PJ8" s="32"/>
      <c r="PK8" s="31"/>
      <c r="PL8" s="38"/>
      <c r="PM8" s="32"/>
      <c r="PN8" s="31"/>
      <c r="PO8" s="38"/>
      <c r="PP8" s="32"/>
      <c r="PQ8" s="31"/>
      <c r="PR8" s="38"/>
      <c r="PS8" s="32"/>
      <c r="PT8" s="31"/>
      <c r="PU8" s="38"/>
      <c r="PV8" s="32"/>
      <c r="PW8" s="31"/>
      <c r="PX8" s="38"/>
      <c r="PY8" s="32"/>
      <c r="PZ8" s="31"/>
      <c r="QA8" s="38"/>
      <c r="QB8" s="32"/>
      <c r="QC8" s="31"/>
      <c r="QD8" s="38"/>
      <c r="QE8" s="32"/>
      <c r="QF8" s="31"/>
      <c r="QG8" s="38"/>
      <c r="QH8" s="32"/>
      <c r="QI8" s="31"/>
      <c r="QJ8" s="38"/>
      <c r="QK8" s="32"/>
      <c r="QL8" s="31"/>
      <c r="QM8" s="38"/>
      <c r="QN8" s="32"/>
      <c r="QO8" s="31"/>
      <c r="QP8" s="38"/>
      <c r="QQ8" s="32"/>
      <c r="QR8" s="31"/>
      <c r="QS8" s="38"/>
      <c r="QT8" s="32"/>
      <c r="QU8" s="31"/>
      <c r="QV8" s="38"/>
      <c r="QW8" s="32"/>
      <c r="QX8" s="31"/>
      <c r="QY8" s="38"/>
      <c r="QZ8" s="32"/>
      <c r="RA8" s="31"/>
      <c r="RB8" s="38"/>
      <c r="RC8" s="32"/>
      <c r="RD8" s="31"/>
      <c r="RE8" s="38"/>
      <c r="RF8" s="32"/>
      <c r="RG8" s="31"/>
      <c r="RH8" s="38"/>
      <c r="RI8" s="32"/>
      <c r="RJ8" s="31"/>
      <c r="RK8" s="38"/>
      <c r="RL8" s="32"/>
      <c r="RM8" s="31"/>
      <c r="RN8" s="38"/>
      <c r="RO8" s="32"/>
      <c r="RP8" s="31"/>
      <c r="RQ8" s="38"/>
      <c r="RR8" s="32"/>
      <c r="RS8" s="31"/>
      <c r="RT8" s="38"/>
      <c r="RU8" s="32"/>
      <c r="RV8" s="31"/>
      <c r="RW8" s="38"/>
      <c r="RX8" s="32"/>
      <c r="RY8" s="31"/>
      <c r="RZ8" s="38"/>
      <c r="SA8" s="32"/>
      <c r="SB8" s="31"/>
      <c r="SC8" s="38"/>
      <c r="SD8" s="32"/>
      <c r="SE8" s="31"/>
      <c r="SF8" s="38"/>
      <c r="SG8" s="32"/>
      <c r="SH8" s="31"/>
      <c r="SI8" s="38"/>
      <c r="SJ8" s="32"/>
      <c r="SK8" s="31"/>
      <c r="SL8" s="38"/>
      <c r="SM8" s="32"/>
      <c r="SN8" s="31"/>
      <c r="SO8" s="38"/>
      <c r="SP8" s="32"/>
      <c r="SQ8" s="31"/>
      <c r="SR8" s="38"/>
      <c r="SS8" s="32"/>
      <c r="ST8" s="31"/>
      <c r="SU8" s="38"/>
      <c r="SV8" s="32"/>
      <c r="SW8" s="31"/>
      <c r="SX8" s="38"/>
      <c r="SY8" s="32"/>
      <c r="SZ8" s="31"/>
      <c r="TA8" s="38"/>
      <c r="TB8" s="32"/>
      <c r="TC8" s="31"/>
      <c r="TD8" s="38"/>
      <c r="TE8" s="32"/>
      <c r="TF8" s="31"/>
      <c r="TG8" s="38"/>
      <c r="TH8" s="32"/>
      <c r="TI8" s="31"/>
      <c r="TJ8" s="38"/>
      <c r="TK8" s="32"/>
      <c r="TL8" s="31"/>
      <c r="TM8" s="38"/>
      <c r="TN8" s="32"/>
      <c r="TO8" s="31"/>
      <c r="TP8" s="38"/>
      <c r="TQ8" s="32"/>
      <c r="TR8" s="31"/>
      <c r="TS8" s="38"/>
      <c r="TT8" s="32"/>
      <c r="TU8" s="31"/>
      <c r="TV8" s="38"/>
      <c r="TW8" s="32"/>
      <c r="TX8" s="31"/>
      <c r="TY8" s="38"/>
      <c r="TZ8" s="32"/>
      <c r="UA8" s="31"/>
      <c r="UB8" s="38"/>
      <c r="UC8" s="32"/>
      <c r="UD8" s="31"/>
      <c r="UE8" s="38"/>
      <c r="UF8" s="32"/>
      <c r="UG8" s="31"/>
      <c r="UH8" s="38"/>
      <c r="UI8" s="32"/>
      <c r="UJ8" s="31"/>
      <c r="UK8" s="38"/>
      <c r="UL8" s="32"/>
      <c r="UM8" s="31"/>
      <c r="UN8" s="38"/>
      <c r="UO8" s="32"/>
      <c r="UP8" s="31"/>
      <c r="UQ8" s="38"/>
      <c r="UR8" s="32"/>
      <c r="US8" s="31"/>
      <c r="UT8" s="38"/>
      <c r="UU8" s="32"/>
      <c r="UV8" s="31"/>
      <c r="UW8" s="38"/>
      <c r="UX8" s="32"/>
      <c r="UY8" s="31"/>
      <c r="UZ8" s="38"/>
      <c r="VA8" s="32"/>
      <c r="VB8" s="31"/>
      <c r="VC8" s="38"/>
      <c r="VD8" s="32"/>
      <c r="VE8" s="31"/>
      <c r="VF8" s="38"/>
      <c r="VG8" s="32"/>
      <c r="VH8" s="31"/>
      <c r="VI8" s="38"/>
      <c r="VJ8" s="32"/>
      <c r="VK8" s="31"/>
      <c r="VL8" s="38"/>
      <c r="VM8" s="32"/>
      <c r="VN8" s="31"/>
      <c r="VO8" s="38"/>
      <c r="VP8" s="32"/>
      <c r="VQ8" s="31"/>
      <c r="VR8" s="38"/>
      <c r="VS8" s="32"/>
      <c r="VT8" s="31"/>
      <c r="VU8" s="38"/>
      <c r="VV8" s="32"/>
      <c r="VW8" s="31"/>
      <c r="VX8" s="38"/>
      <c r="VY8" s="32"/>
      <c r="VZ8" s="31"/>
      <c r="WA8" s="38"/>
      <c r="WB8" s="32"/>
      <c r="WC8" s="31"/>
      <c r="WD8" s="38"/>
      <c r="WE8" s="32"/>
      <c r="WF8" s="31"/>
      <c r="WG8" s="38"/>
      <c r="WH8" s="32"/>
      <c r="WI8" s="31"/>
      <c r="WJ8" s="38"/>
      <c r="WK8" s="32"/>
      <c r="WL8" s="31"/>
      <c r="WM8" s="38"/>
      <c r="WN8" s="32"/>
      <c r="WO8" s="31"/>
      <c r="WP8" s="38"/>
      <c r="WQ8" s="32"/>
      <c r="WR8" s="31"/>
      <c r="WS8" s="38"/>
      <c r="WT8" s="32"/>
      <c r="WU8" s="31"/>
      <c r="WV8" s="38"/>
      <c r="WW8" s="32"/>
      <c r="WX8" s="31"/>
      <c r="WY8" s="38"/>
      <c r="WZ8" s="32"/>
      <c r="XA8" s="31"/>
      <c r="XB8" s="38"/>
      <c r="XC8" s="32"/>
      <c r="XD8" s="31"/>
      <c r="XE8" s="38"/>
      <c r="XF8" s="32"/>
      <c r="XG8" s="31"/>
      <c r="XH8" s="38"/>
      <c r="XI8" s="32"/>
      <c r="XJ8" s="31"/>
      <c r="XK8" s="38"/>
      <c r="XL8" s="32"/>
      <c r="XM8" s="31"/>
      <c r="XN8" s="38"/>
      <c r="XO8" s="32"/>
      <c r="XP8" s="31"/>
      <c r="XQ8" s="38"/>
      <c r="XR8" s="32"/>
      <c r="XS8" s="31"/>
      <c r="XT8" s="38"/>
      <c r="XU8" s="32"/>
      <c r="XV8" s="31"/>
      <c r="XW8" s="38"/>
      <c r="XX8" s="32"/>
      <c r="XY8" s="31"/>
      <c r="XZ8" s="38"/>
      <c r="YA8" s="32"/>
      <c r="YB8" s="31"/>
      <c r="YC8" s="38"/>
      <c r="YD8" s="32"/>
      <c r="YE8" s="31"/>
      <c r="YF8" s="38"/>
      <c r="YG8" s="32"/>
      <c r="YH8" s="31"/>
      <c r="YI8" s="38"/>
      <c r="YJ8" s="32"/>
      <c r="YK8" s="31"/>
      <c r="YL8" s="38"/>
      <c r="YM8" s="32"/>
      <c r="YN8" s="31"/>
      <c r="YO8" s="38"/>
      <c r="YP8" s="32"/>
      <c r="YQ8" s="31"/>
      <c r="YR8" s="38"/>
      <c r="YS8" s="32"/>
      <c r="YT8" s="31"/>
      <c r="YU8" s="38"/>
      <c r="YV8" s="32"/>
      <c r="YW8" s="31"/>
      <c r="YX8" s="38"/>
      <c r="YY8" s="32"/>
      <c r="YZ8" s="31"/>
      <c r="ZA8" s="38"/>
      <c r="ZB8" s="32"/>
      <c r="ZC8" s="31"/>
      <c r="ZD8" s="38"/>
      <c r="ZE8" s="32"/>
      <c r="ZF8" s="31"/>
      <c r="ZG8" s="38"/>
      <c r="ZH8" s="32"/>
      <c r="ZI8" s="31"/>
      <c r="ZJ8" s="38"/>
      <c r="ZK8" s="32"/>
      <c r="ZL8" s="31"/>
      <c r="ZM8" s="38"/>
      <c r="ZN8" s="32"/>
      <c r="ZO8" s="31"/>
      <c r="ZP8" s="38"/>
      <c r="ZQ8" s="32"/>
      <c r="ZR8" s="31"/>
      <c r="ZS8" s="38"/>
      <c r="ZT8" s="32"/>
      <c r="ZU8" s="31"/>
      <c r="ZV8" s="38"/>
      <c r="ZW8" s="32"/>
      <c r="ZX8" s="31"/>
      <c r="ZY8" s="38"/>
      <c r="ZZ8" s="32"/>
      <c r="AAA8" s="31"/>
      <c r="AAB8" s="38"/>
      <c r="AAC8" s="32"/>
      <c r="AAD8" s="31"/>
      <c r="AAE8" s="38"/>
      <c r="AAF8" s="32"/>
      <c r="AAG8" s="31"/>
      <c r="AAH8" s="38"/>
      <c r="AAI8" s="32"/>
      <c r="AAJ8" s="31"/>
      <c r="AAK8" s="38"/>
      <c r="AAL8" s="32"/>
      <c r="AAM8" s="31"/>
      <c r="AAN8" s="38"/>
      <c r="AAO8" s="32"/>
      <c r="AAP8" s="31"/>
      <c r="AAQ8" s="38"/>
      <c r="AAR8" s="32"/>
      <c r="AAS8" s="31"/>
      <c r="AAT8" s="38"/>
      <c r="AAU8" s="32"/>
      <c r="AAV8" s="31"/>
      <c r="AAW8" s="38"/>
      <c r="AAX8" s="32"/>
      <c r="AAY8" s="31"/>
      <c r="AAZ8" s="38"/>
      <c r="ABA8" s="32"/>
      <c r="ABB8" s="31"/>
      <c r="ABC8" s="38"/>
      <c r="ABD8" s="32"/>
      <c r="ABE8" s="31"/>
      <c r="ABF8" s="38"/>
      <c r="ABG8" s="32"/>
      <c r="ABH8" s="31"/>
      <c r="ABI8" s="38"/>
      <c r="ABJ8" s="32"/>
      <c r="ABK8" s="31"/>
      <c r="ABL8" s="38"/>
      <c r="ABM8" s="32"/>
      <c r="ABN8" s="31"/>
      <c r="ABO8" s="38"/>
      <c r="ABP8" s="32"/>
      <c r="ABQ8" s="31"/>
      <c r="ABR8" s="38"/>
      <c r="ABS8" s="32"/>
      <c r="ABT8" s="31"/>
      <c r="ABU8" s="38"/>
      <c r="ABV8" s="32"/>
      <c r="ABW8" s="31"/>
      <c r="ABX8" s="38"/>
      <c r="ABY8" s="32"/>
      <c r="ABZ8" s="31"/>
      <c r="ACA8" s="38"/>
      <c r="ACB8" s="32"/>
      <c r="ACC8" s="31"/>
      <c r="ACD8" s="38"/>
      <c r="ACE8" s="32"/>
      <c r="ACF8" s="31"/>
      <c r="ACG8" s="38"/>
      <c r="ACH8" s="32"/>
      <c r="ACI8" s="31"/>
      <c r="ACJ8" s="38"/>
      <c r="ACK8" s="32"/>
      <c r="ACL8" s="31"/>
      <c r="ACM8" s="38"/>
      <c r="ACN8" s="39"/>
      <c r="ACO8" s="31"/>
      <c r="ACP8" s="38"/>
      <c r="ACQ8" s="39"/>
      <c r="ACR8" s="31"/>
      <c r="ACS8" s="38"/>
      <c r="ACT8" s="39"/>
      <c r="ACU8" s="31"/>
      <c r="ACV8" s="38"/>
      <c r="ACW8" s="39"/>
      <c r="ACX8" s="31"/>
      <c r="ACY8" s="38"/>
      <c r="ACZ8" s="39"/>
      <c r="ADA8" s="31"/>
      <c r="ADB8" s="38"/>
      <c r="ADC8" s="39"/>
      <c r="ADD8" s="31"/>
      <c r="ADE8" s="38"/>
      <c r="ADF8" s="39"/>
      <c r="ADG8" s="31"/>
      <c r="ADH8" s="38"/>
      <c r="ADI8" s="39"/>
      <c r="ADJ8" s="31"/>
      <c r="ADK8" s="38"/>
      <c r="ADL8" s="39"/>
      <c r="ADM8" s="31"/>
      <c r="ADN8" s="38"/>
      <c r="ADO8" s="39"/>
      <c r="ADP8" s="31"/>
      <c r="ADQ8" s="38"/>
      <c r="ADR8" s="39"/>
      <c r="ADS8" s="31"/>
      <c r="ADT8" s="38"/>
      <c r="ADU8" s="39"/>
      <c r="ADV8" s="31"/>
      <c r="ADW8" s="38"/>
      <c r="ADX8" s="39"/>
      <c r="ADY8" s="31"/>
      <c r="ADZ8" s="38"/>
      <c r="AEA8" s="39"/>
      <c r="AEB8" s="31"/>
      <c r="AEC8" s="38"/>
      <c r="AED8" s="39"/>
      <c r="AEE8" s="31"/>
      <c r="AEF8" s="38"/>
      <c r="AEG8" s="39"/>
      <c r="AEH8" s="31"/>
      <c r="AEI8" s="38"/>
      <c r="AEJ8" s="39"/>
      <c r="AEK8" s="31"/>
      <c r="AEL8" s="38"/>
      <c r="AEM8" s="39"/>
      <c r="AEN8" s="31"/>
      <c r="AEO8" s="38"/>
      <c r="AEP8" s="39"/>
      <c r="AEQ8" s="31"/>
      <c r="AER8" s="38"/>
      <c r="AES8" s="39"/>
      <c r="AET8" s="31"/>
      <c r="AEU8" s="38"/>
      <c r="AEV8" s="39"/>
      <c r="AEW8" s="31"/>
      <c r="AEX8" s="38"/>
      <c r="AEY8" s="39"/>
      <c r="AEZ8" s="31"/>
      <c r="AFA8" s="38"/>
      <c r="AFB8" s="39"/>
      <c r="AFC8" s="31"/>
      <c r="AFD8" s="38"/>
      <c r="AFE8" s="39"/>
    </row>
    <row r="9" spans="2:837" ht="14.45" customHeight="1" x14ac:dyDescent="0.25">
      <c r="B9" s="67"/>
      <c r="C9" s="67"/>
      <c r="D9" s="163"/>
      <c r="E9" s="104"/>
      <c r="F9" s="104"/>
      <c r="G9" s="148"/>
      <c r="H9" s="148"/>
      <c r="J9" s="15">
        <f t="shared" si="60"/>
        <v>45297</v>
      </c>
      <c r="K9" s="30">
        <f t="shared" si="0"/>
        <v>0</v>
      </c>
      <c r="L9" s="14"/>
      <c r="M9" s="13">
        <f t="shared" si="36"/>
        <v>45328</v>
      </c>
      <c r="N9" s="30" t="str">
        <f t="shared" si="1"/>
        <v>J</v>
      </c>
      <c r="O9" s="29"/>
      <c r="P9" s="13">
        <f t="shared" si="37"/>
        <v>45357</v>
      </c>
      <c r="Q9" s="30" t="str">
        <f t="shared" si="2"/>
        <v>M</v>
      </c>
      <c r="R9" s="29"/>
      <c r="S9" s="13">
        <f t="shared" si="38"/>
        <v>45388</v>
      </c>
      <c r="T9" s="30">
        <f t="shared" si="3"/>
        <v>0</v>
      </c>
      <c r="U9" s="29"/>
      <c r="V9" s="13">
        <f t="shared" si="58"/>
        <v>45418</v>
      </c>
      <c r="W9" s="30" t="str">
        <f t="shared" si="4"/>
        <v>J</v>
      </c>
      <c r="X9" s="29"/>
      <c r="Y9" s="13">
        <f t="shared" si="39"/>
        <v>45449</v>
      </c>
      <c r="Z9" s="30" t="str">
        <f t="shared" si="5"/>
        <v>M</v>
      </c>
      <c r="AA9" s="29"/>
      <c r="AB9" s="13">
        <f t="shared" si="40"/>
        <v>45479</v>
      </c>
      <c r="AC9" s="30">
        <f t="shared" si="6"/>
        <v>0</v>
      </c>
      <c r="AD9" s="29"/>
      <c r="AE9" s="13">
        <f t="shared" si="41"/>
        <v>45510</v>
      </c>
      <c r="AF9" s="30" t="str">
        <f t="shared" si="7"/>
        <v>J</v>
      </c>
      <c r="AG9" s="29"/>
      <c r="AH9" s="13">
        <f t="shared" si="42"/>
        <v>45541</v>
      </c>
      <c r="AI9" s="30" t="str">
        <f t="shared" si="8"/>
        <v>M</v>
      </c>
      <c r="AJ9" s="14"/>
      <c r="AK9" s="15">
        <f t="shared" si="43"/>
        <v>45571</v>
      </c>
      <c r="AL9" s="9">
        <f t="shared" si="9"/>
        <v>0</v>
      </c>
      <c r="AM9" s="29"/>
      <c r="AN9" s="13">
        <f t="shared" si="44"/>
        <v>45602</v>
      </c>
      <c r="AO9" s="30" t="str">
        <f t="shared" si="10"/>
        <v>M</v>
      </c>
      <c r="AP9" s="29"/>
      <c r="AQ9" s="13">
        <f t="shared" si="45"/>
        <v>45632</v>
      </c>
      <c r="AR9" s="30" t="str">
        <f t="shared" si="11"/>
        <v>M</v>
      </c>
      <c r="AS9" s="14"/>
      <c r="AT9" s="15">
        <f t="shared" si="46"/>
        <v>45663</v>
      </c>
      <c r="AU9" s="30" t="str">
        <f t="shared" si="13"/>
        <v>J</v>
      </c>
      <c r="AV9" s="14"/>
      <c r="AW9" s="13">
        <f t="shared" si="47"/>
        <v>45694</v>
      </c>
      <c r="AX9" s="30" t="str">
        <f t="shared" si="15"/>
        <v>M</v>
      </c>
      <c r="AY9" s="29"/>
      <c r="AZ9" s="13">
        <f t="shared" si="48"/>
        <v>45722</v>
      </c>
      <c r="BA9" s="30" t="str">
        <f t="shared" si="17"/>
        <v>M</v>
      </c>
      <c r="BB9" s="29"/>
      <c r="BC9" s="13">
        <f t="shared" si="49"/>
        <v>45753</v>
      </c>
      <c r="BD9" s="30">
        <f t="shared" si="19"/>
        <v>0</v>
      </c>
      <c r="BE9" s="29"/>
      <c r="BF9" s="13">
        <f t="shared" si="50"/>
        <v>45783</v>
      </c>
      <c r="BG9" s="30" t="str">
        <f t="shared" si="21"/>
        <v>J</v>
      </c>
      <c r="BH9" s="29"/>
      <c r="BI9" s="13">
        <f t="shared" si="51"/>
        <v>45814</v>
      </c>
      <c r="BJ9" s="30" t="str">
        <f t="shared" si="23"/>
        <v>M</v>
      </c>
      <c r="BK9" s="29"/>
      <c r="BL9" s="13">
        <f t="shared" si="52"/>
        <v>45844</v>
      </c>
      <c r="BM9" s="30">
        <f t="shared" si="25"/>
        <v>0</v>
      </c>
      <c r="BN9" s="29"/>
      <c r="BO9" s="13">
        <f t="shared" si="53"/>
        <v>45875</v>
      </c>
      <c r="BP9" s="30" t="str">
        <f t="shared" si="27"/>
        <v>M</v>
      </c>
      <c r="BQ9" s="29"/>
      <c r="BR9" s="13">
        <f t="shared" si="54"/>
        <v>45906</v>
      </c>
      <c r="BS9" s="30">
        <f t="shared" si="29"/>
        <v>0</v>
      </c>
      <c r="BT9" s="14"/>
      <c r="BU9" s="15">
        <f t="shared" si="55"/>
        <v>45936</v>
      </c>
      <c r="BV9" s="9" t="str">
        <f t="shared" si="31"/>
        <v>J</v>
      </c>
      <c r="BW9" s="29"/>
      <c r="BX9" s="13">
        <f t="shared" si="56"/>
        <v>45967</v>
      </c>
      <c r="BY9" s="30" t="str">
        <f t="shared" si="33"/>
        <v>M</v>
      </c>
      <c r="BZ9" s="29"/>
      <c r="CA9" s="13">
        <f t="shared" si="57"/>
        <v>45997</v>
      </c>
      <c r="CB9" s="30">
        <f t="shared" si="35"/>
        <v>0</v>
      </c>
      <c r="CC9" s="14"/>
      <c r="CD9" s="31"/>
      <c r="CE9" s="38"/>
      <c r="CF9" s="32"/>
      <c r="CG9" s="31"/>
      <c r="CH9" s="38"/>
      <c r="CI9" s="32"/>
      <c r="CJ9" s="31"/>
      <c r="CK9" s="38"/>
      <c r="CL9" s="32"/>
      <c r="CM9" s="31"/>
      <c r="CN9" s="38"/>
      <c r="CO9" s="32"/>
      <c r="CP9" s="31"/>
      <c r="CQ9" s="38"/>
      <c r="CR9" s="32"/>
      <c r="CS9" s="31"/>
      <c r="CT9" s="38"/>
      <c r="CU9" s="32"/>
      <c r="CV9" s="31"/>
      <c r="CW9" s="38"/>
      <c r="CX9" s="32"/>
      <c r="CY9" s="31"/>
      <c r="CZ9" s="38"/>
      <c r="DA9" s="32"/>
      <c r="DB9" s="31"/>
      <c r="DC9" s="38"/>
      <c r="DD9" s="32"/>
      <c r="DE9" s="31"/>
      <c r="DF9" s="38"/>
      <c r="DG9" s="32"/>
      <c r="DH9" s="31"/>
      <c r="DI9" s="38"/>
      <c r="DJ9" s="32"/>
      <c r="DK9" s="31"/>
      <c r="DL9" s="38"/>
      <c r="DM9" s="32"/>
      <c r="DN9" s="31"/>
      <c r="DO9" s="38"/>
      <c r="DP9" s="32"/>
      <c r="DQ9" s="31"/>
      <c r="DR9" s="38"/>
      <c r="DS9" s="32"/>
      <c r="DT9" s="31"/>
      <c r="DU9" s="38"/>
      <c r="DV9" s="32"/>
      <c r="DW9" s="31"/>
      <c r="DX9" s="38"/>
      <c r="DY9" s="32"/>
      <c r="DZ9" s="31"/>
      <c r="EA9" s="38"/>
      <c r="EB9" s="32"/>
      <c r="EC9" s="31"/>
      <c r="ED9" s="38"/>
      <c r="EE9" s="32"/>
      <c r="EF9" s="31"/>
      <c r="EG9" s="38"/>
      <c r="EH9" s="32"/>
      <c r="EI9" s="31"/>
      <c r="EJ9" s="38"/>
      <c r="EK9" s="32"/>
      <c r="EL9" s="31"/>
      <c r="EM9" s="38"/>
      <c r="EN9" s="32"/>
      <c r="EO9" s="31"/>
      <c r="EP9" s="38"/>
      <c r="EQ9" s="32"/>
      <c r="ER9" s="31"/>
      <c r="ES9" s="38"/>
      <c r="ET9" s="32"/>
      <c r="EU9" s="31"/>
      <c r="EV9" s="38"/>
      <c r="EW9" s="32"/>
      <c r="EX9" s="31"/>
      <c r="EY9" s="38"/>
      <c r="EZ9" s="32"/>
      <c r="FA9" s="31"/>
      <c r="FB9" s="38"/>
      <c r="FC9" s="32"/>
      <c r="FD9" s="31"/>
      <c r="FE9" s="38"/>
      <c r="FF9" s="32"/>
      <c r="FG9" s="31"/>
      <c r="FH9" s="38"/>
      <c r="FI9" s="32"/>
      <c r="FJ9" s="31"/>
      <c r="FK9" s="38"/>
      <c r="FL9" s="32"/>
      <c r="FM9" s="31"/>
      <c r="FN9" s="38"/>
      <c r="FO9" s="32"/>
      <c r="FP9" s="31"/>
      <c r="FQ9" s="38"/>
      <c r="FR9" s="32"/>
      <c r="FS9" s="31"/>
      <c r="FT9" s="38"/>
      <c r="FU9" s="32"/>
      <c r="FV9" s="31"/>
      <c r="FW9" s="38"/>
      <c r="FX9" s="32"/>
      <c r="FY9" s="31"/>
      <c r="FZ9" s="38"/>
      <c r="GA9" s="32"/>
      <c r="GB9" s="31"/>
      <c r="GC9" s="38"/>
      <c r="GD9" s="32"/>
      <c r="GE9" s="31"/>
      <c r="GF9" s="38"/>
      <c r="GG9" s="32"/>
      <c r="GH9" s="31"/>
      <c r="GI9" s="38"/>
      <c r="GJ9" s="32"/>
      <c r="GK9" s="31"/>
      <c r="GL9" s="38"/>
      <c r="GM9" s="32"/>
      <c r="GN9" s="31"/>
      <c r="GO9" s="38"/>
      <c r="GP9" s="32"/>
      <c r="GQ9" s="31"/>
      <c r="GR9" s="38"/>
      <c r="GS9" s="32"/>
      <c r="GT9" s="31"/>
      <c r="GU9" s="38"/>
      <c r="GV9" s="32"/>
      <c r="GW9" s="31"/>
      <c r="GX9" s="38"/>
      <c r="GY9" s="32"/>
      <c r="GZ9" s="31"/>
      <c r="HA9" s="38"/>
      <c r="HB9" s="32"/>
      <c r="HC9" s="31"/>
      <c r="HD9" s="38"/>
      <c r="HE9" s="32"/>
      <c r="HF9" s="31"/>
      <c r="HG9" s="38"/>
      <c r="HH9" s="32"/>
      <c r="HI9" s="31"/>
      <c r="HJ9" s="38"/>
      <c r="HK9" s="32"/>
      <c r="HL9" s="31"/>
      <c r="HM9" s="38"/>
      <c r="HN9" s="32"/>
      <c r="HO9" s="31"/>
      <c r="HP9" s="38"/>
      <c r="HQ9" s="32"/>
      <c r="HR9" s="31"/>
      <c r="HS9" s="38"/>
      <c r="HT9" s="32"/>
      <c r="HU9" s="31"/>
      <c r="HV9" s="38"/>
      <c r="HW9" s="32"/>
      <c r="HX9" s="31"/>
      <c r="HY9" s="38"/>
      <c r="HZ9" s="32"/>
      <c r="IA9" s="31"/>
      <c r="IB9" s="38"/>
      <c r="IC9" s="32"/>
      <c r="ID9" s="31"/>
      <c r="IE9" s="38"/>
      <c r="IF9" s="32"/>
      <c r="IG9" s="31"/>
      <c r="IH9" s="38"/>
      <c r="II9" s="32"/>
      <c r="IJ9" s="31"/>
      <c r="IK9" s="38"/>
      <c r="IL9" s="32"/>
      <c r="IM9" s="31"/>
      <c r="IN9" s="38"/>
      <c r="IO9" s="32"/>
      <c r="IP9" s="31"/>
      <c r="IQ9" s="38"/>
      <c r="IR9" s="32"/>
      <c r="IS9" s="31"/>
      <c r="IT9" s="38"/>
      <c r="IU9" s="32"/>
      <c r="IV9" s="31"/>
      <c r="IW9" s="38"/>
      <c r="IX9" s="32"/>
      <c r="IY9" s="31"/>
      <c r="IZ9" s="38"/>
      <c r="JA9" s="32"/>
      <c r="JB9" s="31"/>
      <c r="JC9" s="38"/>
      <c r="JD9" s="32"/>
      <c r="JE9" s="31"/>
      <c r="JF9" s="38"/>
      <c r="JG9" s="32"/>
      <c r="JH9" s="31"/>
      <c r="JI9" s="38"/>
      <c r="JJ9" s="32"/>
      <c r="JK9" s="31"/>
      <c r="JL9" s="38"/>
      <c r="JM9" s="32"/>
      <c r="JN9" s="31"/>
      <c r="JO9" s="38"/>
      <c r="JP9" s="32"/>
      <c r="JQ9" s="31"/>
      <c r="JR9" s="38"/>
      <c r="JS9" s="32"/>
      <c r="JT9" s="31"/>
      <c r="JU9" s="38"/>
      <c r="JV9" s="32"/>
      <c r="JW9" s="31"/>
      <c r="JX9" s="38"/>
      <c r="JY9" s="32"/>
      <c r="JZ9" s="31"/>
      <c r="KA9" s="38"/>
      <c r="KB9" s="32"/>
      <c r="KC9" s="31"/>
      <c r="KD9" s="38"/>
      <c r="KE9" s="32"/>
      <c r="KF9" s="31"/>
      <c r="KG9" s="38"/>
      <c r="KH9" s="32"/>
      <c r="KI9" s="31"/>
      <c r="KJ9" s="38"/>
      <c r="KK9" s="32"/>
      <c r="KL9" s="31"/>
      <c r="KM9" s="38"/>
      <c r="KN9" s="32"/>
      <c r="KO9" s="31"/>
      <c r="KP9" s="38"/>
      <c r="KQ9" s="32"/>
      <c r="KR9" s="31"/>
      <c r="KS9" s="38"/>
      <c r="KT9" s="32"/>
      <c r="KU9" s="31"/>
      <c r="KV9" s="38"/>
      <c r="KW9" s="32"/>
      <c r="KX9" s="31"/>
      <c r="KY9" s="38"/>
      <c r="KZ9" s="32"/>
      <c r="LA9" s="31"/>
      <c r="LB9" s="38"/>
      <c r="LC9" s="32"/>
      <c r="LD9" s="31"/>
      <c r="LE9" s="38"/>
      <c r="LF9" s="32"/>
      <c r="LG9" s="31"/>
      <c r="LH9" s="38"/>
      <c r="LI9" s="32"/>
      <c r="LJ9" s="31"/>
      <c r="LK9" s="38"/>
      <c r="LL9" s="32"/>
      <c r="LM9" s="31"/>
      <c r="LN9" s="38"/>
      <c r="LO9" s="32"/>
      <c r="LP9" s="31"/>
      <c r="LQ9" s="38"/>
      <c r="LR9" s="32"/>
      <c r="LS9" s="31"/>
      <c r="LT9" s="38"/>
      <c r="LU9" s="32"/>
      <c r="LV9" s="31"/>
      <c r="LW9" s="38"/>
      <c r="LX9" s="32"/>
      <c r="LY9" s="31"/>
      <c r="LZ9" s="38"/>
      <c r="MA9" s="32"/>
      <c r="MB9" s="31"/>
      <c r="MC9" s="38"/>
      <c r="MD9" s="32"/>
      <c r="ME9" s="31"/>
      <c r="MF9" s="38"/>
      <c r="MG9" s="32"/>
      <c r="MH9" s="31"/>
      <c r="MI9" s="38"/>
      <c r="MJ9" s="32"/>
      <c r="MK9" s="31"/>
      <c r="ML9" s="38"/>
      <c r="MM9" s="32"/>
      <c r="MN9" s="31"/>
      <c r="MO9" s="38"/>
      <c r="MP9" s="32"/>
      <c r="MQ9" s="31"/>
      <c r="MR9" s="38"/>
      <c r="MS9" s="32"/>
      <c r="MT9" s="31"/>
      <c r="MU9" s="38"/>
      <c r="MV9" s="32"/>
      <c r="MW9" s="31"/>
      <c r="MX9" s="38"/>
      <c r="MY9" s="32"/>
      <c r="MZ9" s="31"/>
      <c r="NA9" s="38"/>
      <c r="NB9" s="32"/>
      <c r="NC9" s="31"/>
      <c r="ND9" s="38"/>
      <c r="NE9" s="32"/>
      <c r="NF9" s="31"/>
      <c r="NG9" s="38"/>
      <c r="NH9" s="32"/>
      <c r="NI9" s="31"/>
      <c r="NJ9" s="38"/>
      <c r="NK9" s="32"/>
      <c r="NL9" s="31"/>
      <c r="NM9" s="38"/>
      <c r="NN9" s="32"/>
      <c r="NO9" s="31"/>
      <c r="NP9" s="38"/>
      <c r="NQ9" s="32"/>
      <c r="NR9" s="31"/>
      <c r="NS9" s="38"/>
      <c r="NT9" s="32"/>
      <c r="NU9" s="31"/>
      <c r="NV9" s="38"/>
      <c r="NW9" s="32"/>
      <c r="NX9" s="31"/>
      <c r="NY9" s="38"/>
      <c r="NZ9" s="32"/>
      <c r="OA9" s="31"/>
      <c r="OB9" s="38"/>
      <c r="OC9" s="32"/>
      <c r="OD9" s="31"/>
      <c r="OE9" s="38"/>
      <c r="OF9" s="32"/>
      <c r="OG9" s="31"/>
      <c r="OH9" s="38"/>
      <c r="OI9" s="32"/>
      <c r="OJ9" s="31"/>
      <c r="OK9" s="38"/>
      <c r="OL9" s="32"/>
      <c r="OM9" s="31"/>
      <c r="ON9" s="38"/>
      <c r="OO9" s="32"/>
      <c r="OP9" s="31"/>
      <c r="OQ9" s="38"/>
      <c r="OR9" s="32"/>
      <c r="OS9" s="31"/>
      <c r="OT9" s="38"/>
      <c r="OU9" s="32"/>
      <c r="OV9" s="31"/>
      <c r="OW9" s="38"/>
      <c r="OX9" s="32"/>
      <c r="OY9" s="31"/>
      <c r="OZ9" s="38"/>
      <c r="PA9" s="32"/>
      <c r="PB9" s="31"/>
      <c r="PC9" s="38"/>
      <c r="PD9" s="32"/>
      <c r="PE9" s="31"/>
      <c r="PF9" s="38"/>
      <c r="PG9" s="32"/>
      <c r="PH9" s="31"/>
      <c r="PI9" s="38"/>
      <c r="PJ9" s="32"/>
      <c r="PK9" s="31"/>
      <c r="PL9" s="38"/>
      <c r="PM9" s="32"/>
      <c r="PN9" s="31"/>
      <c r="PO9" s="38"/>
      <c r="PP9" s="32"/>
      <c r="PQ9" s="31"/>
      <c r="PR9" s="38"/>
      <c r="PS9" s="32"/>
      <c r="PT9" s="31"/>
      <c r="PU9" s="38"/>
      <c r="PV9" s="32"/>
      <c r="PW9" s="31"/>
      <c r="PX9" s="38"/>
      <c r="PY9" s="32"/>
      <c r="PZ9" s="31"/>
      <c r="QA9" s="38"/>
      <c r="QB9" s="32"/>
      <c r="QC9" s="31"/>
      <c r="QD9" s="38"/>
      <c r="QE9" s="32"/>
      <c r="QF9" s="31"/>
      <c r="QG9" s="38"/>
      <c r="QH9" s="32"/>
      <c r="QI9" s="31"/>
      <c r="QJ9" s="38"/>
      <c r="QK9" s="32"/>
      <c r="QL9" s="31"/>
      <c r="QM9" s="38"/>
      <c r="QN9" s="32"/>
      <c r="QO9" s="31"/>
      <c r="QP9" s="38"/>
      <c r="QQ9" s="32"/>
      <c r="QR9" s="31"/>
      <c r="QS9" s="38"/>
      <c r="QT9" s="32"/>
      <c r="QU9" s="31"/>
      <c r="QV9" s="38"/>
      <c r="QW9" s="32"/>
      <c r="QX9" s="31"/>
      <c r="QY9" s="38"/>
      <c r="QZ9" s="32"/>
      <c r="RA9" s="31"/>
      <c r="RB9" s="38"/>
      <c r="RC9" s="32"/>
      <c r="RD9" s="31"/>
      <c r="RE9" s="38"/>
      <c r="RF9" s="32"/>
      <c r="RG9" s="31"/>
      <c r="RH9" s="38"/>
      <c r="RI9" s="32"/>
      <c r="RJ9" s="31"/>
      <c r="RK9" s="38"/>
      <c r="RL9" s="32"/>
      <c r="RM9" s="31"/>
      <c r="RN9" s="38"/>
      <c r="RO9" s="32"/>
      <c r="RP9" s="31"/>
      <c r="RQ9" s="38"/>
      <c r="RR9" s="32"/>
      <c r="RS9" s="31"/>
      <c r="RT9" s="38"/>
      <c r="RU9" s="32"/>
      <c r="RV9" s="31"/>
      <c r="RW9" s="38"/>
      <c r="RX9" s="32"/>
      <c r="RY9" s="31"/>
      <c r="RZ9" s="38"/>
      <c r="SA9" s="32"/>
      <c r="SB9" s="31"/>
      <c r="SC9" s="38"/>
      <c r="SD9" s="32"/>
      <c r="SE9" s="31"/>
      <c r="SF9" s="38"/>
      <c r="SG9" s="32"/>
      <c r="SH9" s="31"/>
      <c r="SI9" s="38"/>
      <c r="SJ9" s="32"/>
      <c r="SK9" s="31"/>
      <c r="SL9" s="38"/>
      <c r="SM9" s="32"/>
      <c r="SN9" s="31"/>
      <c r="SO9" s="38"/>
      <c r="SP9" s="32"/>
      <c r="SQ9" s="31"/>
      <c r="SR9" s="38"/>
      <c r="SS9" s="32"/>
      <c r="ST9" s="31"/>
      <c r="SU9" s="38"/>
      <c r="SV9" s="32"/>
      <c r="SW9" s="31"/>
      <c r="SX9" s="38"/>
      <c r="SY9" s="32"/>
      <c r="SZ9" s="31"/>
      <c r="TA9" s="38"/>
      <c r="TB9" s="32"/>
      <c r="TC9" s="31"/>
      <c r="TD9" s="38"/>
      <c r="TE9" s="32"/>
      <c r="TF9" s="31"/>
      <c r="TG9" s="38"/>
      <c r="TH9" s="32"/>
      <c r="TI9" s="31"/>
      <c r="TJ9" s="38"/>
      <c r="TK9" s="32"/>
      <c r="TL9" s="31"/>
      <c r="TM9" s="38"/>
      <c r="TN9" s="32"/>
      <c r="TO9" s="31"/>
      <c r="TP9" s="38"/>
      <c r="TQ9" s="32"/>
      <c r="TR9" s="31"/>
      <c r="TS9" s="38"/>
      <c r="TT9" s="32"/>
      <c r="TU9" s="31"/>
      <c r="TV9" s="38"/>
      <c r="TW9" s="32"/>
      <c r="TX9" s="31"/>
      <c r="TY9" s="38"/>
      <c r="TZ9" s="32"/>
      <c r="UA9" s="31"/>
      <c r="UB9" s="38"/>
      <c r="UC9" s="32"/>
      <c r="UD9" s="31"/>
      <c r="UE9" s="38"/>
      <c r="UF9" s="32"/>
      <c r="UG9" s="31"/>
      <c r="UH9" s="38"/>
      <c r="UI9" s="32"/>
      <c r="UJ9" s="31"/>
      <c r="UK9" s="38"/>
      <c r="UL9" s="32"/>
      <c r="UM9" s="31"/>
      <c r="UN9" s="38"/>
      <c r="UO9" s="32"/>
      <c r="UP9" s="31"/>
      <c r="UQ9" s="38"/>
      <c r="UR9" s="32"/>
      <c r="US9" s="31"/>
      <c r="UT9" s="38"/>
      <c r="UU9" s="32"/>
      <c r="UV9" s="31"/>
      <c r="UW9" s="38"/>
      <c r="UX9" s="32"/>
      <c r="UY9" s="31"/>
      <c r="UZ9" s="38"/>
      <c r="VA9" s="32"/>
      <c r="VB9" s="31"/>
      <c r="VC9" s="38"/>
      <c r="VD9" s="32"/>
      <c r="VE9" s="31"/>
      <c r="VF9" s="38"/>
      <c r="VG9" s="32"/>
      <c r="VH9" s="31"/>
      <c r="VI9" s="38"/>
      <c r="VJ9" s="32"/>
      <c r="VK9" s="31"/>
      <c r="VL9" s="38"/>
      <c r="VM9" s="32"/>
      <c r="VN9" s="31"/>
      <c r="VO9" s="38"/>
      <c r="VP9" s="32"/>
      <c r="VQ9" s="31"/>
      <c r="VR9" s="38"/>
      <c r="VS9" s="32"/>
      <c r="VT9" s="31"/>
      <c r="VU9" s="38"/>
      <c r="VV9" s="32"/>
      <c r="VW9" s="31"/>
      <c r="VX9" s="38"/>
      <c r="VY9" s="32"/>
      <c r="VZ9" s="31"/>
      <c r="WA9" s="38"/>
      <c r="WB9" s="32"/>
      <c r="WC9" s="31"/>
      <c r="WD9" s="38"/>
      <c r="WE9" s="32"/>
      <c r="WF9" s="31"/>
      <c r="WG9" s="38"/>
      <c r="WH9" s="32"/>
      <c r="WI9" s="31"/>
      <c r="WJ9" s="38"/>
      <c r="WK9" s="32"/>
      <c r="WL9" s="31"/>
      <c r="WM9" s="38"/>
      <c r="WN9" s="32"/>
      <c r="WO9" s="31"/>
      <c r="WP9" s="38"/>
      <c r="WQ9" s="32"/>
      <c r="WR9" s="31"/>
      <c r="WS9" s="38"/>
      <c r="WT9" s="32"/>
      <c r="WU9" s="31"/>
      <c r="WV9" s="38"/>
      <c r="WW9" s="32"/>
      <c r="WX9" s="31"/>
      <c r="WY9" s="38"/>
      <c r="WZ9" s="32"/>
      <c r="XA9" s="31"/>
      <c r="XB9" s="38"/>
      <c r="XC9" s="32"/>
      <c r="XD9" s="31"/>
      <c r="XE9" s="38"/>
      <c r="XF9" s="32"/>
      <c r="XG9" s="31"/>
      <c r="XH9" s="38"/>
      <c r="XI9" s="32"/>
      <c r="XJ9" s="31"/>
      <c r="XK9" s="38"/>
      <c r="XL9" s="32"/>
      <c r="XM9" s="31"/>
      <c r="XN9" s="38"/>
      <c r="XO9" s="32"/>
      <c r="XP9" s="31"/>
      <c r="XQ9" s="38"/>
      <c r="XR9" s="32"/>
      <c r="XS9" s="31"/>
      <c r="XT9" s="38"/>
      <c r="XU9" s="32"/>
      <c r="XV9" s="31"/>
      <c r="XW9" s="38"/>
      <c r="XX9" s="32"/>
      <c r="XY9" s="31"/>
      <c r="XZ9" s="38"/>
      <c r="YA9" s="32"/>
      <c r="YB9" s="31"/>
      <c r="YC9" s="38"/>
      <c r="YD9" s="32"/>
      <c r="YE9" s="31"/>
      <c r="YF9" s="38"/>
      <c r="YG9" s="32"/>
      <c r="YH9" s="31"/>
      <c r="YI9" s="38"/>
      <c r="YJ9" s="32"/>
      <c r="YK9" s="31"/>
      <c r="YL9" s="38"/>
      <c r="YM9" s="32"/>
      <c r="YN9" s="31"/>
      <c r="YO9" s="38"/>
      <c r="YP9" s="32"/>
      <c r="YQ9" s="31"/>
      <c r="YR9" s="38"/>
      <c r="YS9" s="32"/>
      <c r="YT9" s="31"/>
      <c r="YU9" s="38"/>
      <c r="YV9" s="32"/>
      <c r="YW9" s="31"/>
      <c r="YX9" s="38"/>
      <c r="YY9" s="32"/>
      <c r="YZ9" s="31"/>
      <c r="ZA9" s="38"/>
      <c r="ZB9" s="32"/>
      <c r="ZC9" s="31"/>
      <c r="ZD9" s="38"/>
      <c r="ZE9" s="32"/>
      <c r="ZF9" s="31"/>
      <c r="ZG9" s="38"/>
      <c r="ZH9" s="32"/>
      <c r="ZI9" s="31"/>
      <c r="ZJ9" s="38"/>
      <c r="ZK9" s="32"/>
      <c r="ZL9" s="31"/>
      <c r="ZM9" s="38"/>
      <c r="ZN9" s="32"/>
      <c r="ZO9" s="31"/>
      <c r="ZP9" s="38"/>
      <c r="ZQ9" s="32"/>
      <c r="ZR9" s="31"/>
      <c r="ZS9" s="38"/>
      <c r="ZT9" s="32"/>
      <c r="ZU9" s="31"/>
      <c r="ZV9" s="38"/>
      <c r="ZW9" s="32"/>
      <c r="ZX9" s="31"/>
      <c r="ZY9" s="38"/>
      <c r="ZZ9" s="32"/>
      <c r="AAA9" s="31"/>
      <c r="AAB9" s="38"/>
      <c r="AAC9" s="32"/>
      <c r="AAD9" s="31"/>
      <c r="AAE9" s="38"/>
      <c r="AAF9" s="32"/>
      <c r="AAG9" s="31"/>
      <c r="AAH9" s="38"/>
      <c r="AAI9" s="32"/>
      <c r="AAJ9" s="31"/>
      <c r="AAK9" s="38"/>
      <c r="AAL9" s="32"/>
      <c r="AAM9" s="31"/>
      <c r="AAN9" s="38"/>
      <c r="AAO9" s="32"/>
      <c r="AAP9" s="31"/>
      <c r="AAQ9" s="38"/>
      <c r="AAR9" s="32"/>
      <c r="AAS9" s="31"/>
      <c r="AAT9" s="38"/>
      <c r="AAU9" s="32"/>
      <c r="AAV9" s="31"/>
      <c r="AAW9" s="38"/>
      <c r="AAX9" s="32"/>
      <c r="AAY9" s="31"/>
      <c r="AAZ9" s="38"/>
      <c r="ABA9" s="32"/>
      <c r="ABB9" s="31"/>
      <c r="ABC9" s="38"/>
      <c r="ABD9" s="32"/>
      <c r="ABE9" s="31"/>
      <c r="ABF9" s="38"/>
      <c r="ABG9" s="32"/>
      <c r="ABH9" s="31"/>
      <c r="ABI9" s="38"/>
      <c r="ABJ9" s="32"/>
      <c r="ABK9" s="31"/>
      <c r="ABL9" s="38"/>
      <c r="ABM9" s="32"/>
      <c r="ABN9" s="31"/>
      <c r="ABO9" s="38"/>
      <c r="ABP9" s="32"/>
      <c r="ABQ9" s="31"/>
      <c r="ABR9" s="38"/>
      <c r="ABS9" s="32"/>
      <c r="ABT9" s="31"/>
      <c r="ABU9" s="38"/>
      <c r="ABV9" s="32"/>
      <c r="ABW9" s="31"/>
      <c r="ABX9" s="38"/>
      <c r="ABY9" s="32"/>
      <c r="ABZ9" s="31"/>
      <c r="ACA9" s="38"/>
      <c r="ACB9" s="32"/>
      <c r="ACC9" s="31"/>
      <c r="ACD9" s="38"/>
      <c r="ACE9" s="32"/>
      <c r="ACF9" s="31"/>
      <c r="ACG9" s="38"/>
      <c r="ACH9" s="32"/>
      <c r="ACI9" s="31"/>
      <c r="ACJ9" s="38"/>
      <c r="ACK9" s="32"/>
      <c r="ACL9" s="31"/>
      <c r="ACM9" s="38"/>
      <c r="ACN9" s="39"/>
      <c r="ACO9" s="31"/>
      <c r="ACP9" s="38"/>
      <c r="ACQ9" s="39"/>
      <c r="ACR9" s="31"/>
      <c r="ACS9" s="38"/>
      <c r="ACT9" s="39"/>
      <c r="ACU9" s="31"/>
      <c r="ACV9" s="38"/>
      <c r="ACW9" s="39"/>
      <c r="ACX9" s="31"/>
      <c r="ACY9" s="38"/>
      <c r="ACZ9" s="39"/>
      <c r="ADA9" s="31"/>
      <c r="ADB9" s="38"/>
      <c r="ADC9" s="39"/>
      <c r="ADD9" s="31"/>
      <c r="ADE9" s="38"/>
      <c r="ADF9" s="39"/>
      <c r="ADG9" s="31"/>
      <c r="ADH9" s="38"/>
      <c r="ADI9" s="39"/>
      <c r="ADJ9" s="31"/>
      <c r="ADK9" s="38"/>
      <c r="ADL9" s="39"/>
      <c r="ADM9" s="31"/>
      <c r="ADN9" s="38"/>
      <c r="ADO9" s="39"/>
      <c r="ADP9" s="31"/>
      <c r="ADQ9" s="38"/>
      <c r="ADR9" s="39"/>
      <c r="ADS9" s="31"/>
      <c r="ADT9" s="38"/>
      <c r="ADU9" s="39"/>
      <c r="ADV9" s="31"/>
      <c r="ADW9" s="38"/>
      <c r="ADX9" s="39"/>
      <c r="ADY9" s="31"/>
      <c r="ADZ9" s="38"/>
      <c r="AEA9" s="39"/>
      <c r="AEB9" s="31"/>
      <c r="AEC9" s="38"/>
      <c r="AED9" s="39"/>
      <c r="AEE9" s="31"/>
      <c r="AEF9" s="38"/>
      <c r="AEG9" s="39"/>
      <c r="AEH9" s="31"/>
      <c r="AEI9" s="38"/>
      <c r="AEJ9" s="39"/>
      <c r="AEK9" s="31"/>
      <c r="AEL9" s="38"/>
      <c r="AEM9" s="39"/>
      <c r="AEN9" s="31"/>
      <c r="AEO9" s="38"/>
      <c r="AEP9" s="39"/>
      <c r="AEQ9" s="31"/>
      <c r="AER9" s="38"/>
      <c r="AES9" s="39"/>
      <c r="AET9" s="31"/>
      <c r="AEU9" s="38"/>
      <c r="AEV9" s="39"/>
      <c r="AEW9" s="31"/>
      <c r="AEX9" s="38"/>
      <c r="AEY9" s="39"/>
      <c r="AEZ9" s="31"/>
      <c r="AFA9" s="38"/>
      <c r="AFB9" s="39"/>
      <c r="AFC9" s="31"/>
      <c r="AFD9" s="38"/>
      <c r="AFE9" s="39"/>
    </row>
    <row r="10" spans="2:837" ht="14.45" customHeight="1" x14ac:dyDescent="0.25">
      <c r="B10" s="67"/>
      <c r="C10" s="67"/>
      <c r="D10" s="163"/>
      <c r="E10" s="104"/>
      <c r="F10" s="104"/>
      <c r="G10" s="148"/>
      <c r="H10" s="148"/>
      <c r="J10" s="15">
        <f t="shared" si="60"/>
        <v>45298</v>
      </c>
      <c r="K10" s="30">
        <f t="shared" si="0"/>
        <v>0</v>
      </c>
      <c r="L10" s="14"/>
      <c r="M10" s="13">
        <f t="shared" si="36"/>
        <v>45329</v>
      </c>
      <c r="N10" s="30" t="str">
        <f t="shared" si="1"/>
        <v>M</v>
      </c>
      <c r="O10" s="29"/>
      <c r="P10" s="13">
        <f t="shared" si="37"/>
        <v>45358</v>
      </c>
      <c r="Q10" s="30" t="str">
        <f t="shared" si="2"/>
        <v>M</v>
      </c>
      <c r="R10" s="29"/>
      <c r="S10" s="13">
        <f t="shared" si="38"/>
        <v>45389</v>
      </c>
      <c r="T10" s="30">
        <f t="shared" si="3"/>
        <v>0</v>
      </c>
      <c r="U10" s="29"/>
      <c r="V10" s="13">
        <f t="shared" si="58"/>
        <v>45419</v>
      </c>
      <c r="W10" s="30" t="str">
        <f t="shared" si="4"/>
        <v>J</v>
      </c>
      <c r="X10" s="29"/>
      <c r="Y10" s="13">
        <f t="shared" si="39"/>
        <v>45450</v>
      </c>
      <c r="Z10" s="30" t="str">
        <f t="shared" si="5"/>
        <v>M</v>
      </c>
      <c r="AA10" s="29"/>
      <c r="AB10" s="13">
        <f t="shared" si="40"/>
        <v>45480</v>
      </c>
      <c r="AC10" s="30">
        <f t="shared" si="6"/>
        <v>0</v>
      </c>
      <c r="AD10" s="29"/>
      <c r="AE10" s="13">
        <f t="shared" si="41"/>
        <v>45511</v>
      </c>
      <c r="AF10" s="30" t="str">
        <f t="shared" si="7"/>
        <v>M</v>
      </c>
      <c r="AG10" s="29"/>
      <c r="AH10" s="13">
        <f t="shared" si="42"/>
        <v>45542</v>
      </c>
      <c r="AI10" s="30">
        <f t="shared" si="8"/>
        <v>0</v>
      </c>
      <c r="AJ10" s="14"/>
      <c r="AK10" s="15">
        <f t="shared" si="43"/>
        <v>45572</v>
      </c>
      <c r="AL10" s="9" t="str">
        <f t="shared" si="9"/>
        <v>J</v>
      </c>
      <c r="AM10" s="29"/>
      <c r="AN10" s="13">
        <f t="shared" si="44"/>
        <v>45603</v>
      </c>
      <c r="AO10" s="30" t="str">
        <f t="shared" si="10"/>
        <v>M</v>
      </c>
      <c r="AP10" s="29"/>
      <c r="AQ10" s="13">
        <f t="shared" si="45"/>
        <v>45633</v>
      </c>
      <c r="AR10" s="30">
        <f t="shared" si="11"/>
        <v>0</v>
      </c>
      <c r="AS10" s="14"/>
      <c r="AT10" s="15">
        <f t="shared" si="46"/>
        <v>45664</v>
      </c>
      <c r="AU10" s="30" t="str">
        <f t="shared" si="13"/>
        <v>J</v>
      </c>
      <c r="AV10" s="14"/>
      <c r="AW10" s="13">
        <f t="shared" si="47"/>
        <v>45695</v>
      </c>
      <c r="AX10" s="30" t="str">
        <f t="shared" si="15"/>
        <v>M</v>
      </c>
      <c r="AY10" s="29"/>
      <c r="AZ10" s="13">
        <f t="shared" si="48"/>
        <v>45723</v>
      </c>
      <c r="BA10" s="30" t="str">
        <f t="shared" si="17"/>
        <v>M</v>
      </c>
      <c r="BB10" s="29"/>
      <c r="BC10" s="13">
        <f t="shared" si="49"/>
        <v>45754</v>
      </c>
      <c r="BD10" s="30" t="str">
        <f t="shared" si="19"/>
        <v>J</v>
      </c>
      <c r="BE10" s="29"/>
      <c r="BF10" s="13">
        <f t="shared" si="50"/>
        <v>45784</v>
      </c>
      <c r="BG10" s="30" t="str">
        <f t="shared" si="21"/>
        <v>M</v>
      </c>
      <c r="BH10" s="29"/>
      <c r="BI10" s="13">
        <f t="shared" si="51"/>
        <v>45815</v>
      </c>
      <c r="BJ10" s="30">
        <f t="shared" si="23"/>
        <v>0</v>
      </c>
      <c r="BK10" s="29"/>
      <c r="BL10" s="13">
        <f t="shared" si="52"/>
        <v>45845</v>
      </c>
      <c r="BM10" s="30" t="str">
        <f t="shared" si="25"/>
        <v>J</v>
      </c>
      <c r="BN10" s="29"/>
      <c r="BO10" s="13">
        <f t="shared" si="53"/>
        <v>45876</v>
      </c>
      <c r="BP10" s="30" t="str">
        <f t="shared" si="27"/>
        <v>M</v>
      </c>
      <c r="BQ10" s="29"/>
      <c r="BR10" s="13">
        <f t="shared" si="54"/>
        <v>45907</v>
      </c>
      <c r="BS10" s="30">
        <f t="shared" si="29"/>
        <v>0</v>
      </c>
      <c r="BT10" s="14"/>
      <c r="BU10" s="15">
        <f t="shared" si="55"/>
        <v>45937</v>
      </c>
      <c r="BV10" s="9" t="str">
        <f t="shared" si="31"/>
        <v>J</v>
      </c>
      <c r="BW10" s="29"/>
      <c r="BX10" s="13">
        <f t="shared" si="56"/>
        <v>45968</v>
      </c>
      <c r="BY10" s="30" t="str">
        <f t="shared" si="33"/>
        <v>M</v>
      </c>
      <c r="BZ10" s="29"/>
      <c r="CA10" s="13">
        <f t="shared" si="57"/>
        <v>45998</v>
      </c>
      <c r="CB10" s="30">
        <f t="shared" si="35"/>
        <v>0</v>
      </c>
      <c r="CC10" s="14"/>
      <c r="CD10" s="31"/>
      <c r="CE10" s="38"/>
      <c r="CF10" s="32"/>
      <c r="CG10" s="31"/>
      <c r="CH10" s="38"/>
      <c r="CI10" s="32"/>
      <c r="CJ10" s="31"/>
      <c r="CK10" s="38"/>
      <c r="CL10" s="32"/>
      <c r="CM10" s="31"/>
      <c r="CN10" s="38"/>
      <c r="CO10" s="32"/>
      <c r="CP10" s="31"/>
      <c r="CQ10" s="38"/>
      <c r="CR10" s="32"/>
      <c r="CS10" s="31"/>
      <c r="CT10" s="38"/>
      <c r="CU10" s="32"/>
      <c r="CV10" s="31"/>
      <c r="CW10" s="38"/>
      <c r="CX10" s="32"/>
      <c r="CY10" s="31"/>
      <c r="CZ10" s="38"/>
      <c r="DA10" s="32"/>
      <c r="DB10" s="31"/>
      <c r="DC10" s="38"/>
      <c r="DD10" s="32"/>
      <c r="DE10" s="31"/>
      <c r="DF10" s="38"/>
      <c r="DG10" s="32"/>
      <c r="DH10" s="31"/>
      <c r="DI10" s="38"/>
      <c r="DJ10" s="32"/>
      <c r="DK10" s="31"/>
      <c r="DL10" s="38"/>
      <c r="DM10" s="32"/>
      <c r="DN10" s="31"/>
      <c r="DO10" s="38"/>
      <c r="DP10" s="32"/>
      <c r="DQ10" s="31"/>
      <c r="DR10" s="38"/>
      <c r="DS10" s="32"/>
      <c r="DT10" s="31"/>
      <c r="DU10" s="38"/>
      <c r="DV10" s="32"/>
      <c r="DW10" s="31"/>
      <c r="DX10" s="38"/>
      <c r="DY10" s="32"/>
      <c r="DZ10" s="31"/>
      <c r="EA10" s="38"/>
      <c r="EB10" s="32"/>
      <c r="EC10" s="31"/>
      <c r="ED10" s="38"/>
      <c r="EE10" s="32"/>
      <c r="EF10" s="31"/>
      <c r="EG10" s="38"/>
      <c r="EH10" s="32"/>
      <c r="EI10" s="31"/>
      <c r="EJ10" s="38"/>
      <c r="EK10" s="32"/>
      <c r="EL10" s="31"/>
      <c r="EM10" s="38"/>
      <c r="EN10" s="32"/>
      <c r="EO10" s="31"/>
      <c r="EP10" s="38"/>
      <c r="EQ10" s="32"/>
      <c r="ER10" s="31"/>
      <c r="ES10" s="38"/>
      <c r="ET10" s="32"/>
      <c r="EU10" s="31"/>
      <c r="EV10" s="38"/>
      <c r="EW10" s="32"/>
      <c r="EX10" s="31"/>
      <c r="EY10" s="38"/>
      <c r="EZ10" s="32"/>
      <c r="FA10" s="31"/>
      <c r="FB10" s="38"/>
      <c r="FC10" s="32"/>
      <c r="FD10" s="31"/>
      <c r="FE10" s="38"/>
      <c r="FF10" s="32"/>
      <c r="FG10" s="31"/>
      <c r="FH10" s="38"/>
      <c r="FI10" s="32"/>
      <c r="FJ10" s="31"/>
      <c r="FK10" s="38"/>
      <c r="FL10" s="32"/>
      <c r="FM10" s="31"/>
      <c r="FN10" s="38"/>
      <c r="FO10" s="32"/>
      <c r="FP10" s="31"/>
      <c r="FQ10" s="38"/>
      <c r="FR10" s="32"/>
      <c r="FS10" s="31"/>
      <c r="FT10" s="38"/>
      <c r="FU10" s="32"/>
      <c r="FV10" s="31"/>
      <c r="FW10" s="38"/>
      <c r="FX10" s="32"/>
      <c r="FY10" s="31"/>
      <c r="FZ10" s="38"/>
      <c r="GA10" s="32"/>
      <c r="GB10" s="31"/>
      <c r="GC10" s="38"/>
      <c r="GD10" s="32"/>
      <c r="GE10" s="31"/>
      <c r="GF10" s="38"/>
      <c r="GG10" s="32"/>
      <c r="GH10" s="31"/>
      <c r="GI10" s="38"/>
      <c r="GJ10" s="32"/>
      <c r="GK10" s="31"/>
      <c r="GL10" s="38"/>
      <c r="GM10" s="32"/>
      <c r="GN10" s="31"/>
      <c r="GO10" s="38"/>
      <c r="GP10" s="32"/>
      <c r="GQ10" s="31"/>
      <c r="GR10" s="38"/>
      <c r="GS10" s="32"/>
      <c r="GT10" s="31"/>
      <c r="GU10" s="38"/>
      <c r="GV10" s="32"/>
      <c r="GW10" s="31"/>
      <c r="GX10" s="38"/>
      <c r="GY10" s="32"/>
      <c r="GZ10" s="31"/>
      <c r="HA10" s="38"/>
      <c r="HB10" s="32"/>
      <c r="HC10" s="31"/>
      <c r="HD10" s="38"/>
      <c r="HE10" s="32"/>
      <c r="HF10" s="31"/>
      <c r="HG10" s="38"/>
      <c r="HH10" s="32"/>
      <c r="HI10" s="31"/>
      <c r="HJ10" s="38"/>
      <c r="HK10" s="32"/>
      <c r="HL10" s="31"/>
      <c r="HM10" s="38"/>
      <c r="HN10" s="32"/>
      <c r="HO10" s="31"/>
      <c r="HP10" s="38"/>
      <c r="HQ10" s="32"/>
      <c r="HR10" s="31"/>
      <c r="HS10" s="38"/>
      <c r="HT10" s="32"/>
      <c r="HU10" s="31"/>
      <c r="HV10" s="38"/>
      <c r="HW10" s="32"/>
      <c r="HX10" s="31"/>
      <c r="HY10" s="38"/>
      <c r="HZ10" s="32"/>
      <c r="IA10" s="31"/>
      <c r="IB10" s="38"/>
      <c r="IC10" s="32"/>
      <c r="ID10" s="31"/>
      <c r="IE10" s="38"/>
      <c r="IF10" s="32"/>
      <c r="IG10" s="31"/>
      <c r="IH10" s="38"/>
      <c r="II10" s="32"/>
      <c r="IJ10" s="31"/>
      <c r="IK10" s="38"/>
      <c r="IL10" s="32"/>
      <c r="IM10" s="31"/>
      <c r="IN10" s="38"/>
      <c r="IO10" s="32"/>
      <c r="IP10" s="31"/>
      <c r="IQ10" s="38"/>
      <c r="IR10" s="32"/>
      <c r="IS10" s="31"/>
      <c r="IT10" s="38"/>
      <c r="IU10" s="32"/>
      <c r="IV10" s="31"/>
      <c r="IW10" s="38"/>
      <c r="IX10" s="32"/>
      <c r="IY10" s="31"/>
      <c r="IZ10" s="38"/>
      <c r="JA10" s="32"/>
      <c r="JB10" s="31"/>
      <c r="JC10" s="38"/>
      <c r="JD10" s="32"/>
      <c r="JE10" s="31"/>
      <c r="JF10" s="38"/>
      <c r="JG10" s="32"/>
      <c r="JH10" s="31"/>
      <c r="JI10" s="38"/>
      <c r="JJ10" s="32"/>
      <c r="JK10" s="31"/>
      <c r="JL10" s="38"/>
      <c r="JM10" s="32"/>
      <c r="JN10" s="31"/>
      <c r="JO10" s="38"/>
      <c r="JP10" s="32"/>
      <c r="JQ10" s="31"/>
      <c r="JR10" s="38"/>
      <c r="JS10" s="32"/>
      <c r="JT10" s="31"/>
      <c r="JU10" s="38"/>
      <c r="JV10" s="32"/>
      <c r="JW10" s="31"/>
      <c r="JX10" s="38"/>
      <c r="JY10" s="32"/>
      <c r="JZ10" s="31"/>
      <c r="KA10" s="38"/>
      <c r="KB10" s="32"/>
      <c r="KC10" s="31"/>
      <c r="KD10" s="38"/>
      <c r="KE10" s="32"/>
      <c r="KF10" s="31"/>
      <c r="KG10" s="38"/>
      <c r="KH10" s="32"/>
      <c r="KI10" s="31"/>
      <c r="KJ10" s="38"/>
      <c r="KK10" s="32"/>
      <c r="KL10" s="31"/>
      <c r="KM10" s="38"/>
      <c r="KN10" s="32"/>
      <c r="KO10" s="31"/>
      <c r="KP10" s="38"/>
      <c r="KQ10" s="32"/>
      <c r="KR10" s="31"/>
      <c r="KS10" s="38"/>
      <c r="KT10" s="32"/>
      <c r="KU10" s="31"/>
      <c r="KV10" s="38"/>
      <c r="KW10" s="32"/>
      <c r="KX10" s="31"/>
      <c r="KY10" s="38"/>
      <c r="KZ10" s="32"/>
      <c r="LA10" s="31"/>
      <c r="LB10" s="38"/>
      <c r="LC10" s="32"/>
      <c r="LD10" s="31"/>
      <c r="LE10" s="38"/>
      <c r="LF10" s="32"/>
      <c r="LG10" s="31"/>
      <c r="LH10" s="38"/>
      <c r="LI10" s="32"/>
      <c r="LJ10" s="31"/>
      <c r="LK10" s="38"/>
      <c r="LL10" s="32"/>
      <c r="LM10" s="31"/>
      <c r="LN10" s="38"/>
      <c r="LO10" s="32"/>
      <c r="LP10" s="31"/>
      <c r="LQ10" s="38"/>
      <c r="LR10" s="32"/>
      <c r="LS10" s="31"/>
      <c r="LT10" s="38"/>
      <c r="LU10" s="32"/>
      <c r="LV10" s="31"/>
      <c r="LW10" s="38"/>
      <c r="LX10" s="32"/>
      <c r="LY10" s="31"/>
      <c r="LZ10" s="38"/>
      <c r="MA10" s="32"/>
      <c r="MB10" s="31"/>
      <c r="MC10" s="38"/>
      <c r="MD10" s="32"/>
      <c r="ME10" s="31"/>
      <c r="MF10" s="38"/>
      <c r="MG10" s="32"/>
      <c r="MH10" s="31"/>
      <c r="MI10" s="38"/>
      <c r="MJ10" s="32"/>
      <c r="MK10" s="31"/>
      <c r="ML10" s="38"/>
      <c r="MM10" s="32"/>
      <c r="MN10" s="31"/>
      <c r="MO10" s="38"/>
      <c r="MP10" s="32"/>
      <c r="MQ10" s="31"/>
      <c r="MR10" s="38"/>
      <c r="MS10" s="32"/>
      <c r="MT10" s="31"/>
      <c r="MU10" s="38"/>
      <c r="MV10" s="32"/>
      <c r="MW10" s="31"/>
      <c r="MX10" s="38"/>
      <c r="MY10" s="32"/>
      <c r="MZ10" s="31"/>
      <c r="NA10" s="38"/>
      <c r="NB10" s="32"/>
      <c r="NC10" s="31"/>
      <c r="ND10" s="38"/>
      <c r="NE10" s="32"/>
      <c r="NF10" s="31"/>
      <c r="NG10" s="38"/>
      <c r="NH10" s="32"/>
      <c r="NI10" s="31"/>
      <c r="NJ10" s="38"/>
      <c r="NK10" s="32"/>
      <c r="NL10" s="31"/>
      <c r="NM10" s="38"/>
      <c r="NN10" s="32"/>
      <c r="NO10" s="31"/>
      <c r="NP10" s="38"/>
      <c r="NQ10" s="32"/>
      <c r="NR10" s="31"/>
      <c r="NS10" s="38"/>
      <c r="NT10" s="32"/>
      <c r="NU10" s="31"/>
      <c r="NV10" s="38"/>
      <c r="NW10" s="32"/>
      <c r="NX10" s="31"/>
      <c r="NY10" s="38"/>
      <c r="NZ10" s="32"/>
      <c r="OA10" s="31"/>
      <c r="OB10" s="38"/>
      <c r="OC10" s="32"/>
      <c r="OD10" s="31"/>
      <c r="OE10" s="38"/>
      <c r="OF10" s="32"/>
      <c r="OG10" s="31"/>
      <c r="OH10" s="38"/>
      <c r="OI10" s="32"/>
      <c r="OJ10" s="31"/>
      <c r="OK10" s="38"/>
      <c r="OL10" s="32"/>
      <c r="OM10" s="31"/>
      <c r="ON10" s="38"/>
      <c r="OO10" s="32"/>
      <c r="OP10" s="31"/>
      <c r="OQ10" s="38"/>
      <c r="OR10" s="32"/>
      <c r="OS10" s="31"/>
      <c r="OT10" s="38"/>
      <c r="OU10" s="32"/>
      <c r="OV10" s="31"/>
      <c r="OW10" s="38"/>
      <c r="OX10" s="32"/>
      <c r="OY10" s="31"/>
      <c r="OZ10" s="38"/>
      <c r="PA10" s="32"/>
      <c r="PB10" s="31"/>
      <c r="PC10" s="38"/>
      <c r="PD10" s="32"/>
      <c r="PE10" s="31"/>
      <c r="PF10" s="38"/>
      <c r="PG10" s="32"/>
      <c r="PH10" s="31"/>
      <c r="PI10" s="38"/>
      <c r="PJ10" s="32"/>
      <c r="PK10" s="31"/>
      <c r="PL10" s="38"/>
      <c r="PM10" s="32"/>
      <c r="PN10" s="31"/>
      <c r="PO10" s="38"/>
      <c r="PP10" s="32"/>
      <c r="PQ10" s="31"/>
      <c r="PR10" s="38"/>
      <c r="PS10" s="32"/>
      <c r="PT10" s="31"/>
      <c r="PU10" s="38"/>
      <c r="PV10" s="32"/>
      <c r="PW10" s="31"/>
      <c r="PX10" s="38"/>
      <c r="PY10" s="32"/>
      <c r="PZ10" s="31"/>
      <c r="QA10" s="38"/>
      <c r="QB10" s="32"/>
      <c r="QC10" s="31"/>
      <c r="QD10" s="38"/>
      <c r="QE10" s="32"/>
      <c r="QF10" s="31"/>
      <c r="QG10" s="38"/>
      <c r="QH10" s="32"/>
      <c r="QI10" s="31"/>
      <c r="QJ10" s="38"/>
      <c r="QK10" s="32"/>
      <c r="QL10" s="31"/>
      <c r="QM10" s="38"/>
      <c r="QN10" s="32"/>
      <c r="QO10" s="31"/>
      <c r="QP10" s="38"/>
      <c r="QQ10" s="32"/>
      <c r="QR10" s="31"/>
      <c r="QS10" s="38"/>
      <c r="QT10" s="32"/>
      <c r="QU10" s="31"/>
      <c r="QV10" s="38"/>
      <c r="QW10" s="32"/>
      <c r="QX10" s="31"/>
      <c r="QY10" s="38"/>
      <c r="QZ10" s="32"/>
      <c r="RA10" s="31"/>
      <c r="RB10" s="38"/>
      <c r="RC10" s="32"/>
      <c r="RD10" s="31"/>
      <c r="RE10" s="38"/>
      <c r="RF10" s="32"/>
      <c r="RG10" s="31"/>
      <c r="RH10" s="38"/>
      <c r="RI10" s="32"/>
      <c r="RJ10" s="31"/>
      <c r="RK10" s="38"/>
      <c r="RL10" s="32"/>
      <c r="RM10" s="31"/>
      <c r="RN10" s="38"/>
      <c r="RO10" s="32"/>
      <c r="RP10" s="31"/>
      <c r="RQ10" s="38"/>
      <c r="RR10" s="32"/>
      <c r="RS10" s="31"/>
      <c r="RT10" s="38"/>
      <c r="RU10" s="32"/>
      <c r="RV10" s="31"/>
      <c r="RW10" s="38"/>
      <c r="RX10" s="32"/>
      <c r="RY10" s="31"/>
      <c r="RZ10" s="38"/>
      <c r="SA10" s="32"/>
      <c r="SB10" s="31"/>
      <c r="SC10" s="38"/>
      <c r="SD10" s="32"/>
      <c r="SE10" s="31"/>
      <c r="SF10" s="38"/>
      <c r="SG10" s="32"/>
      <c r="SH10" s="31"/>
      <c r="SI10" s="38"/>
      <c r="SJ10" s="32"/>
      <c r="SK10" s="31"/>
      <c r="SL10" s="38"/>
      <c r="SM10" s="32"/>
      <c r="SN10" s="31"/>
      <c r="SO10" s="38"/>
      <c r="SP10" s="32"/>
      <c r="SQ10" s="31"/>
      <c r="SR10" s="38"/>
      <c r="SS10" s="32"/>
      <c r="ST10" s="31"/>
      <c r="SU10" s="38"/>
      <c r="SV10" s="32"/>
      <c r="SW10" s="31"/>
      <c r="SX10" s="38"/>
      <c r="SY10" s="32"/>
      <c r="SZ10" s="31"/>
      <c r="TA10" s="38"/>
      <c r="TB10" s="32"/>
      <c r="TC10" s="31"/>
      <c r="TD10" s="38"/>
      <c r="TE10" s="32"/>
      <c r="TF10" s="31"/>
      <c r="TG10" s="38"/>
      <c r="TH10" s="32"/>
      <c r="TI10" s="31"/>
      <c r="TJ10" s="38"/>
      <c r="TK10" s="32"/>
      <c r="TL10" s="31"/>
      <c r="TM10" s="38"/>
      <c r="TN10" s="32"/>
      <c r="TO10" s="31"/>
      <c r="TP10" s="38"/>
      <c r="TQ10" s="32"/>
      <c r="TR10" s="31"/>
      <c r="TS10" s="38"/>
      <c r="TT10" s="32"/>
      <c r="TU10" s="31"/>
      <c r="TV10" s="38"/>
      <c r="TW10" s="32"/>
      <c r="TX10" s="31"/>
      <c r="TY10" s="38"/>
      <c r="TZ10" s="32"/>
      <c r="UA10" s="31"/>
      <c r="UB10" s="38"/>
      <c r="UC10" s="32"/>
      <c r="UD10" s="31"/>
      <c r="UE10" s="38"/>
      <c r="UF10" s="32"/>
      <c r="UG10" s="31"/>
      <c r="UH10" s="38"/>
      <c r="UI10" s="32"/>
      <c r="UJ10" s="31"/>
      <c r="UK10" s="38"/>
      <c r="UL10" s="32"/>
      <c r="UM10" s="31"/>
      <c r="UN10" s="38"/>
      <c r="UO10" s="32"/>
      <c r="UP10" s="31"/>
      <c r="UQ10" s="38"/>
      <c r="UR10" s="32"/>
      <c r="US10" s="31"/>
      <c r="UT10" s="38"/>
      <c r="UU10" s="32"/>
      <c r="UV10" s="31"/>
      <c r="UW10" s="38"/>
      <c r="UX10" s="32"/>
      <c r="UY10" s="31"/>
      <c r="UZ10" s="38"/>
      <c r="VA10" s="32"/>
      <c r="VB10" s="31"/>
      <c r="VC10" s="38"/>
      <c r="VD10" s="32"/>
      <c r="VE10" s="31"/>
      <c r="VF10" s="38"/>
      <c r="VG10" s="32"/>
      <c r="VH10" s="31"/>
      <c r="VI10" s="38"/>
      <c r="VJ10" s="32"/>
      <c r="VK10" s="31"/>
      <c r="VL10" s="38"/>
      <c r="VM10" s="32"/>
      <c r="VN10" s="31"/>
      <c r="VO10" s="38"/>
      <c r="VP10" s="32"/>
      <c r="VQ10" s="31"/>
      <c r="VR10" s="38"/>
      <c r="VS10" s="32"/>
      <c r="VT10" s="31"/>
      <c r="VU10" s="38"/>
      <c r="VV10" s="32"/>
      <c r="VW10" s="31"/>
      <c r="VX10" s="38"/>
      <c r="VY10" s="32"/>
      <c r="VZ10" s="31"/>
      <c r="WA10" s="38"/>
      <c r="WB10" s="32"/>
      <c r="WC10" s="31"/>
      <c r="WD10" s="38"/>
      <c r="WE10" s="32"/>
      <c r="WF10" s="31"/>
      <c r="WG10" s="38"/>
      <c r="WH10" s="32"/>
      <c r="WI10" s="31"/>
      <c r="WJ10" s="38"/>
      <c r="WK10" s="32"/>
      <c r="WL10" s="31"/>
      <c r="WM10" s="38"/>
      <c r="WN10" s="32"/>
      <c r="WO10" s="31"/>
      <c r="WP10" s="38"/>
      <c r="WQ10" s="32"/>
      <c r="WR10" s="31"/>
      <c r="WS10" s="38"/>
      <c r="WT10" s="32"/>
      <c r="WU10" s="31"/>
      <c r="WV10" s="38"/>
      <c r="WW10" s="32"/>
      <c r="WX10" s="31"/>
      <c r="WY10" s="38"/>
      <c r="WZ10" s="32"/>
      <c r="XA10" s="31"/>
      <c r="XB10" s="38"/>
      <c r="XC10" s="32"/>
      <c r="XD10" s="31"/>
      <c r="XE10" s="38"/>
      <c r="XF10" s="32"/>
      <c r="XG10" s="31"/>
      <c r="XH10" s="38"/>
      <c r="XI10" s="32"/>
      <c r="XJ10" s="31"/>
      <c r="XK10" s="38"/>
      <c r="XL10" s="32"/>
      <c r="XM10" s="31"/>
      <c r="XN10" s="38"/>
      <c r="XO10" s="32"/>
      <c r="XP10" s="31"/>
      <c r="XQ10" s="38"/>
      <c r="XR10" s="32"/>
      <c r="XS10" s="31"/>
      <c r="XT10" s="38"/>
      <c r="XU10" s="32"/>
      <c r="XV10" s="31"/>
      <c r="XW10" s="38"/>
      <c r="XX10" s="32"/>
      <c r="XY10" s="31"/>
      <c r="XZ10" s="38"/>
      <c r="YA10" s="32"/>
      <c r="YB10" s="31"/>
      <c r="YC10" s="38"/>
      <c r="YD10" s="32"/>
      <c r="YE10" s="31"/>
      <c r="YF10" s="38"/>
      <c r="YG10" s="32"/>
      <c r="YH10" s="31"/>
      <c r="YI10" s="38"/>
      <c r="YJ10" s="32"/>
      <c r="YK10" s="31"/>
      <c r="YL10" s="38"/>
      <c r="YM10" s="32"/>
      <c r="YN10" s="31"/>
      <c r="YO10" s="38"/>
      <c r="YP10" s="32"/>
      <c r="YQ10" s="31"/>
      <c r="YR10" s="38"/>
      <c r="YS10" s="32"/>
      <c r="YT10" s="31"/>
      <c r="YU10" s="38"/>
      <c r="YV10" s="32"/>
      <c r="YW10" s="31"/>
      <c r="YX10" s="38"/>
      <c r="YY10" s="32"/>
      <c r="YZ10" s="31"/>
      <c r="ZA10" s="38"/>
      <c r="ZB10" s="32"/>
      <c r="ZC10" s="31"/>
      <c r="ZD10" s="38"/>
      <c r="ZE10" s="32"/>
      <c r="ZF10" s="31"/>
      <c r="ZG10" s="38"/>
      <c r="ZH10" s="32"/>
      <c r="ZI10" s="31"/>
      <c r="ZJ10" s="38"/>
      <c r="ZK10" s="32"/>
      <c r="ZL10" s="31"/>
      <c r="ZM10" s="38"/>
      <c r="ZN10" s="32"/>
      <c r="ZO10" s="31"/>
      <c r="ZP10" s="38"/>
      <c r="ZQ10" s="32"/>
      <c r="ZR10" s="31"/>
      <c r="ZS10" s="38"/>
      <c r="ZT10" s="32"/>
      <c r="ZU10" s="31"/>
      <c r="ZV10" s="38"/>
      <c r="ZW10" s="32"/>
      <c r="ZX10" s="31"/>
      <c r="ZY10" s="38"/>
      <c r="ZZ10" s="32"/>
      <c r="AAA10" s="31"/>
      <c r="AAB10" s="38"/>
      <c r="AAC10" s="32"/>
      <c r="AAD10" s="31"/>
      <c r="AAE10" s="38"/>
      <c r="AAF10" s="32"/>
      <c r="AAG10" s="31"/>
      <c r="AAH10" s="38"/>
      <c r="AAI10" s="32"/>
      <c r="AAJ10" s="31"/>
      <c r="AAK10" s="38"/>
      <c r="AAL10" s="32"/>
      <c r="AAM10" s="31"/>
      <c r="AAN10" s="38"/>
      <c r="AAO10" s="32"/>
      <c r="AAP10" s="31"/>
      <c r="AAQ10" s="38"/>
      <c r="AAR10" s="32"/>
      <c r="AAS10" s="31"/>
      <c r="AAT10" s="38"/>
      <c r="AAU10" s="32"/>
      <c r="AAV10" s="31"/>
      <c r="AAW10" s="38"/>
      <c r="AAX10" s="32"/>
      <c r="AAY10" s="31"/>
      <c r="AAZ10" s="38"/>
      <c r="ABA10" s="32"/>
      <c r="ABB10" s="31"/>
      <c r="ABC10" s="38"/>
      <c r="ABD10" s="32"/>
      <c r="ABE10" s="31"/>
      <c r="ABF10" s="38"/>
      <c r="ABG10" s="32"/>
      <c r="ABH10" s="31"/>
      <c r="ABI10" s="38"/>
      <c r="ABJ10" s="32"/>
      <c r="ABK10" s="31"/>
      <c r="ABL10" s="38"/>
      <c r="ABM10" s="32"/>
      <c r="ABN10" s="31"/>
      <c r="ABO10" s="38"/>
      <c r="ABP10" s="32"/>
      <c r="ABQ10" s="31"/>
      <c r="ABR10" s="38"/>
      <c r="ABS10" s="32"/>
      <c r="ABT10" s="31"/>
      <c r="ABU10" s="38"/>
      <c r="ABV10" s="32"/>
      <c r="ABW10" s="31"/>
      <c r="ABX10" s="38"/>
      <c r="ABY10" s="32"/>
      <c r="ABZ10" s="31"/>
      <c r="ACA10" s="38"/>
      <c r="ACB10" s="32"/>
      <c r="ACC10" s="31"/>
      <c r="ACD10" s="38"/>
      <c r="ACE10" s="32"/>
      <c r="ACF10" s="31"/>
      <c r="ACG10" s="38"/>
      <c r="ACH10" s="32"/>
      <c r="ACI10" s="31"/>
      <c r="ACJ10" s="38"/>
      <c r="ACK10" s="32"/>
      <c r="ACL10" s="31"/>
      <c r="ACM10" s="38"/>
      <c r="ACN10" s="39"/>
      <c r="ACO10" s="31"/>
      <c r="ACP10" s="38"/>
      <c r="ACQ10" s="39"/>
      <c r="ACR10" s="31"/>
      <c r="ACS10" s="38"/>
      <c r="ACT10" s="39"/>
      <c r="ACU10" s="31"/>
      <c r="ACV10" s="38"/>
      <c r="ACW10" s="39"/>
      <c r="ACX10" s="31"/>
      <c r="ACY10" s="38"/>
      <c r="ACZ10" s="39"/>
      <c r="ADA10" s="31"/>
      <c r="ADB10" s="38"/>
      <c r="ADC10" s="39"/>
      <c r="ADD10" s="31"/>
      <c r="ADE10" s="38"/>
      <c r="ADF10" s="39"/>
      <c r="ADG10" s="31"/>
      <c r="ADH10" s="38"/>
      <c r="ADI10" s="39"/>
      <c r="ADJ10" s="31"/>
      <c r="ADK10" s="38"/>
      <c r="ADL10" s="39"/>
      <c r="ADM10" s="31"/>
      <c r="ADN10" s="38"/>
      <c r="ADO10" s="39"/>
      <c r="ADP10" s="31"/>
      <c r="ADQ10" s="38"/>
      <c r="ADR10" s="39"/>
      <c r="ADS10" s="31"/>
      <c r="ADT10" s="38"/>
      <c r="ADU10" s="39"/>
      <c r="ADV10" s="31"/>
      <c r="ADW10" s="38"/>
      <c r="ADX10" s="39"/>
      <c r="ADY10" s="31"/>
      <c r="ADZ10" s="38"/>
      <c r="AEA10" s="39"/>
      <c r="AEB10" s="31"/>
      <c r="AEC10" s="38"/>
      <c r="AED10" s="39"/>
      <c r="AEE10" s="31"/>
      <c r="AEF10" s="38"/>
      <c r="AEG10" s="39"/>
      <c r="AEH10" s="31"/>
      <c r="AEI10" s="38"/>
      <c r="AEJ10" s="39"/>
      <c r="AEK10" s="31"/>
      <c r="AEL10" s="38"/>
      <c r="AEM10" s="39"/>
      <c r="AEN10" s="31"/>
      <c r="AEO10" s="38"/>
      <c r="AEP10" s="39"/>
      <c r="AEQ10" s="31"/>
      <c r="AER10" s="38"/>
      <c r="AES10" s="39"/>
      <c r="AET10" s="31"/>
      <c r="AEU10" s="38"/>
      <c r="AEV10" s="39"/>
      <c r="AEW10" s="31"/>
      <c r="AEX10" s="38"/>
      <c r="AEY10" s="39"/>
      <c r="AEZ10" s="31"/>
      <c r="AFA10" s="38"/>
      <c r="AFB10" s="39"/>
      <c r="AFC10" s="31"/>
      <c r="AFD10" s="38"/>
      <c r="AFE10" s="39"/>
    </row>
    <row r="11" spans="2:837" ht="14.45" customHeight="1" x14ac:dyDescent="0.25">
      <c r="B11" s="67"/>
      <c r="C11" s="61"/>
      <c r="D11" s="67"/>
      <c r="E11" s="77"/>
      <c r="F11" s="67"/>
      <c r="G11" s="77"/>
      <c r="H11" s="67"/>
      <c r="J11" s="15">
        <f t="shared" si="60"/>
        <v>45299</v>
      </c>
      <c r="K11" s="30" t="str">
        <f t="shared" si="0"/>
        <v>J</v>
      </c>
      <c r="L11" s="14"/>
      <c r="M11" s="13">
        <f t="shared" si="36"/>
        <v>45330</v>
      </c>
      <c r="N11" s="30" t="str">
        <f t="shared" si="1"/>
        <v>M</v>
      </c>
      <c r="O11" s="29"/>
      <c r="P11" s="13">
        <f t="shared" si="37"/>
        <v>45359</v>
      </c>
      <c r="Q11" s="30" t="str">
        <f t="shared" si="2"/>
        <v>M</v>
      </c>
      <c r="R11" s="29"/>
      <c r="S11" s="13">
        <f t="shared" si="38"/>
        <v>45390</v>
      </c>
      <c r="T11" s="30" t="str">
        <f t="shared" si="3"/>
        <v>J</v>
      </c>
      <c r="U11" s="29"/>
      <c r="V11" s="13">
        <f t="shared" si="58"/>
        <v>45420</v>
      </c>
      <c r="W11" s="30" t="str">
        <f t="shared" si="4"/>
        <v>M</v>
      </c>
      <c r="X11" s="29"/>
      <c r="Y11" s="13">
        <f t="shared" si="39"/>
        <v>45451</v>
      </c>
      <c r="Z11" s="30">
        <f t="shared" si="5"/>
        <v>0</v>
      </c>
      <c r="AA11" s="29"/>
      <c r="AB11" s="13">
        <f t="shared" si="40"/>
        <v>45481</v>
      </c>
      <c r="AC11" s="30" t="str">
        <f t="shared" si="6"/>
        <v>J</v>
      </c>
      <c r="AD11" s="29"/>
      <c r="AE11" s="13">
        <f t="shared" si="41"/>
        <v>45512</v>
      </c>
      <c r="AF11" s="30" t="str">
        <f t="shared" si="7"/>
        <v>M</v>
      </c>
      <c r="AG11" s="29"/>
      <c r="AH11" s="13">
        <f t="shared" si="42"/>
        <v>45543</v>
      </c>
      <c r="AI11" s="30">
        <f t="shared" si="8"/>
        <v>0</v>
      </c>
      <c r="AJ11" s="14"/>
      <c r="AK11" s="15">
        <f t="shared" si="43"/>
        <v>45573</v>
      </c>
      <c r="AL11" s="9" t="str">
        <f t="shared" si="9"/>
        <v>J</v>
      </c>
      <c r="AM11" s="29"/>
      <c r="AN11" s="13">
        <f t="shared" si="44"/>
        <v>45604</v>
      </c>
      <c r="AO11" s="30" t="str">
        <f t="shared" si="10"/>
        <v>M</v>
      </c>
      <c r="AP11" s="29"/>
      <c r="AQ11" s="13">
        <f t="shared" si="45"/>
        <v>45634</v>
      </c>
      <c r="AR11" s="30">
        <f t="shared" si="11"/>
        <v>0</v>
      </c>
      <c r="AS11" s="14"/>
      <c r="AT11" s="15">
        <f t="shared" si="46"/>
        <v>45665</v>
      </c>
      <c r="AU11" s="30" t="str">
        <f t="shared" si="13"/>
        <v>M</v>
      </c>
      <c r="AV11" s="14"/>
      <c r="AW11" s="13">
        <f t="shared" si="47"/>
        <v>45696</v>
      </c>
      <c r="AX11" s="30">
        <f t="shared" si="15"/>
        <v>0</v>
      </c>
      <c r="AY11" s="29"/>
      <c r="AZ11" s="13">
        <f t="shared" si="48"/>
        <v>45724</v>
      </c>
      <c r="BA11" s="30">
        <f t="shared" si="17"/>
        <v>0</v>
      </c>
      <c r="BB11" s="29"/>
      <c r="BC11" s="13">
        <f t="shared" si="49"/>
        <v>45755</v>
      </c>
      <c r="BD11" s="30" t="str">
        <f t="shared" si="19"/>
        <v>J</v>
      </c>
      <c r="BE11" s="29"/>
      <c r="BF11" s="13">
        <f t="shared" si="50"/>
        <v>45785</v>
      </c>
      <c r="BG11" s="30" t="str">
        <f t="shared" si="21"/>
        <v>M</v>
      </c>
      <c r="BH11" s="29"/>
      <c r="BI11" s="13">
        <f t="shared" si="51"/>
        <v>45816</v>
      </c>
      <c r="BJ11" s="30">
        <f t="shared" si="23"/>
        <v>0</v>
      </c>
      <c r="BK11" s="29"/>
      <c r="BL11" s="13">
        <f t="shared" si="52"/>
        <v>45846</v>
      </c>
      <c r="BM11" s="30" t="str">
        <f t="shared" si="25"/>
        <v>J</v>
      </c>
      <c r="BN11" s="29"/>
      <c r="BO11" s="13">
        <f t="shared" si="53"/>
        <v>45877</v>
      </c>
      <c r="BP11" s="30" t="str">
        <f t="shared" si="27"/>
        <v>M</v>
      </c>
      <c r="BQ11" s="29"/>
      <c r="BR11" s="13">
        <f t="shared" si="54"/>
        <v>45908</v>
      </c>
      <c r="BS11" s="30" t="str">
        <f t="shared" si="29"/>
        <v>J</v>
      </c>
      <c r="BT11" s="14"/>
      <c r="BU11" s="15">
        <f t="shared" si="55"/>
        <v>45938</v>
      </c>
      <c r="BV11" s="9" t="str">
        <f t="shared" si="31"/>
        <v>M</v>
      </c>
      <c r="BW11" s="29"/>
      <c r="BX11" s="13">
        <f t="shared" si="56"/>
        <v>45969</v>
      </c>
      <c r="BY11" s="30">
        <f t="shared" si="33"/>
        <v>0</v>
      </c>
      <c r="BZ11" s="29"/>
      <c r="CA11" s="13">
        <f t="shared" si="57"/>
        <v>45999</v>
      </c>
      <c r="CB11" s="30" t="str">
        <f t="shared" si="35"/>
        <v>J</v>
      </c>
      <c r="CC11" s="14"/>
      <c r="CD11" s="31"/>
      <c r="CE11" s="38"/>
      <c r="CF11" s="32"/>
      <c r="CG11" s="31"/>
      <c r="CH11" s="38"/>
      <c r="CI11" s="32"/>
      <c r="CJ11" s="31"/>
      <c r="CK11" s="38"/>
      <c r="CL11" s="32"/>
      <c r="CM11" s="31"/>
      <c r="CN11" s="38"/>
      <c r="CO11" s="32"/>
      <c r="CP11" s="31"/>
      <c r="CQ11" s="38"/>
      <c r="CR11" s="32"/>
      <c r="CS11" s="31"/>
      <c r="CT11" s="38"/>
      <c r="CU11" s="32"/>
      <c r="CV11" s="31"/>
      <c r="CW11" s="38"/>
      <c r="CX11" s="32"/>
      <c r="CY11" s="31"/>
      <c r="CZ11" s="38"/>
      <c r="DA11" s="32"/>
      <c r="DB11" s="31"/>
      <c r="DC11" s="38"/>
      <c r="DD11" s="32"/>
      <c r="DE11" s="31"/>
      <c r="DF11" s="38"/>
      <c r="DG11" s="32"/>
      <c r="DH11" s="31"/>
      <c r="DI11" s="38"/>
      <c r="DJ11" s="32"/>
      <c r="DK11" s="31"/>
      <c r="DL11" s="38"/>
      <c r="DM11" s="32"/>
      <c r="DN11" s="31"/>
      <c r="DO11" s="38"/>
      <c r="DP11" s="32"/>
      <c r="DQ11" s="31"/>
      <c r="DR11" s="38"/>
      <c r="DS11" s="32"/>
      <c r="DT11" s="31"/>
      <c r="DU11" s="38"/>
      <c r="DV11" s="32"/>
      <c r="DW11" s="31"/>
      <c r="DX11" s="38"/>
      <c r="DY11" s="32"/>
      <c r="DZ11" s="31"/>
      <c r="EA11" s="38"/>
      <c r="EB11" s="32"/>
      <c r="EC11" s="31"/>
      <c r="ED11" s="38"/>
      <c r="EE11" s="32"/>
      <c r="EF11" s="31"/>
      <c r="EG11" s="38"/>
      <c r="EH11" s="32"/>
      <c r="EI11" s="31"/>
      <c r="EJ11" s="38"/>
      <c r="EK11" s="32"/>
      <c r="EL11" s="31"/>
      <c r="EM11" s="38"/>
      <c r="EN11" s="32"/>
      <c r="EO11" s="31"/>
      <c r="EP11" s="38"/>
      <c r="EQ11" s="32"/>
      <c r="ER11" s="31"/>
      <c r="ES11" s="38"/>
      <c r="ET11" s="32"/>
      <c r="EU11" s="31"/>
      <c r="EV11" s="38"/>
      <c r="EW11" s="32"/>
      <c r="EX11" s="31"/>
      <c r="EY11" s="38"/>
      <c r="EZ11" s="32"/>
      <c r="FA11" s="31"/>
      <c r="FB11" s="38"/>
      <c r="FC11" s="32"/>
      <c r="FD11" s="31"/>
      <c r="FE11" s="38"/>
      <c r="FF11" s="32"/>
      <c r="FG11" s="31"/>
      <c r="FH11" s="38"/>
      <c r="FI11" s="32"/>
      <c r="FJ11" s="31"/>
      <c r="FK11" s="38"/>
      <c r="FL11" s="32"/>
      <c r="FM11" s="31"/>
      <c r="FN11" s="38"/>
      <c r="FO11" s="32"/>
      <c r="FP11" s="31"/>
      <c r="FQ11" s="38"/>
      <c r="FR11" s="32"/>
      <c r="FS11" s="31"/>
      <c r="FT11" s="38"/>
      <c r="FU11" s="32"/>
      <c r="FV11" s="31"/>
      <c r="FW11" s="38"/>
      <c r="FX11" s="32"/>
      <c r="FY11" s="31"/>
      <c r="FZ11" s="38"/>
      <c r="GA11" s="32"/>
      <c r="GB11" s="31"/>
      <c r="GC11" s="38"/>
      <c r="GD11" s="32"/>
      <c r="GE11" s="31"/>
      <c r="GF11" s="38"/>
      <c r="GG11" s="32"/>
      <c r="GH11" s="31"/>
      <c r="GI11" s="38"/>
      <c r="GJ11" s="32"/>
      <c r="GK11" s="31"/>
      <c r="GL11" s="38"/>
      <c r="GM11" s="32"/>
      <c r="GN11" s="31"/>
      <c r="GO11" s="38"/>
      <c r="GP11" s="32"/>
      <c r="GQ11" s="31"/>
      <c r="GR11" s="38"/>
      <c r="GS11" s="32"/>
      <c r="GT11" s="31"/>
      <c r="GU11" s="38"/>
      <c r="GV11" s="32"/>
      <c r="GW11" s="31"/>
      <c r="GX11" s="38"/>
      <c r="GY11" s="32"/>
      <c r="GZ11" s="31"/>
      <c r="HA11" s="38"/>
      <c r="HB11" s="32"/>
      <c r="HC11" s="31"/>
      <c r="HD11" s="38"/>
      <c r="HE11" s="32"/>
      <c r="HF11" s="31"/>
      <c r="HG11" s="38"/>
      <c r="HH11" s="32"/>
      <c r="HI11" s="31"/>
      <c r="HJ11" s="38"/>
      <c r="HK11" s="32"/>
      <c r="HL11" s="31"/>
      <c r="HM11" s="38"/>
      <c r="HN11" s="32"/>
      <c r="HO11" s="31"/>
      <c r="HP11" s="38"/>
      <c r="HQ11" s="32"/>
      <c r="HR11" s="31"/>
      <c r="HS11" s="38"/>
      <c r="HT11" s="32"/>
      <c r="HU11" s="31"/>
      <c r="HV11" s="38"/>
      <c r="HW11" s="32"/>
      <c r="HX11" s="31"/>
      <c r="HY11" s="38"/>
      <c r="HZ11" s="32"/>
      <c r="IA11" s="31"/>
      <c r="IB11" s="38"/>
      <c r="IC11" s="32"/>
      <c r="ID11" s="31"/>
      <c r="IE11" s="38"/>
      <c r="IF11" s="32"/>
      <c r="IG11" s="31"/>
      <c r="IH11" s="38"/>
      <c r="II11" s="32"/>
      <c r="IJ11" s="31"/>
      <c r="IK11" s="38"/>
      <c r="IL11" s="32"/>
      <c r="IM11" s="31"/>
      <c r="IN11" s="38"/>
      <c r="IO11" s="32"/>
      <c r="IP11" s="31"/>
      <c r="IQ11" s="38"/>
      <c r="IR11" s="32"/>
      <c r="IS11" s="31"/>
      <c r="IT11" s="38"/>
      <c r="IU11" s="32"/>
      <c r="IV11" s="31"/>
      <c r="IW11" s="38"/>
      <c r="IX11" s="32"/>
      <c r="IY11" s="31"/>
      <c r="IZ11" s="38"/>
      <c r="JA11" s="32"/>
      <c r="JB11" s="31"/>
      <c r="JC11" s="38"/>
      <c r="JD11" s="32"/>
      <c r="JE11" s="31"/>
      <c r="JF11" s="38"/>
      <c r="JG11" s="32"/>
      <c r="JH11" s="31"/>
      <c r="JI11" s="38"/>
      <c r="JJ11" s="32"/>
      <c r="JK11" s="31"/>
      <c r="JL11" s="38"/>
      <c r="JM11" s="32"/>
      <c r="JN11" s="31"/>
      <c r="JO11" s="38"/>
      <c r="JP11" s="32"/>
      <c r="JQ11" s="31"/>
      <c r="JR11" s="38"/>
      <c r="JS11" s="32"/>
      <c r="JT11" s="31"/>
      <c r="JU11" s="38"/>
      <c r="JV11" s="32"/>
      <c r="JW11" s="31"/>
      <c r="JX11" s="38"/>
      <c r="JY11" s="32"/>
      <c r="JZ11" s="31"/>
      <c r="KA11" s="38"/>
      <c r="KB11" s="32"/>
      <c r="KC11" s="31"/>
      <c r="KD11" s="38"/>
      <c r="KE11" s="32"/>
      <c r="KF11" s="31"/>
      <c r="KG11" s="38"/>
      <c r="KH11" s="32"/>
      <c r="KI11" s="31"/>
      <c r="KJ11" s="38"/>
      <c r="KK11" s="32"/>
      <c r="KL11" s="31"/>
      <c r="KM11" s="38"/>
      <c r="KN11" s="32"/>
      <c r="KO11" s="31"/>
      <c r="KP11" s="38"/>
      <c r="KQ11" s="32"/>
      <c r="KR11" s="31"/>
      <c r="KS11" s="38"/>
      <c r="KT11" s="32"/>
      <c r="KU11" s="31"/>
      <c r="KV11" s="38"/>
      <c r="KW11" s="32"/>
      <c r="KX11" s="31"/>
      <c r="KY11" s="38"/>
      <c r="KZ11" s="32"/>
      <c r="LA11" s="31"/>
      <c r="LB11" s="38"/>
      <c r="LC11" s="32"/>
      <c r="LD11" s="31"/>
      <c r="LE11" s="38"/>
      <c r="LF11" s="32"/>
      <c r="LG11" s="31"/>
      <c r="LH11" s="38"/>
      <c r="LI11" s="32"/>
      <c r="LJ11" s="31"/>
      <c r="LK11" s="38"/>
      <c r="LL11" s="32"/>
      <c r="LM11" s="31"/>
      <c r="LN11" s="38"/>
      <c r="LO11" s="32"/>
      <c r="LP11" s="31"/>
      <c r="LQ11" s="38"/>
      <c r="LR11" s="32"/>
      <c r="LS11" s="31"/>
      <c r="LT11" s="38"/>
      <c r="LU11" s="32"/>
      <c r="LV11" s="31"/>
      <c r="LW11" s="38"/>
      <c r="LX11" s="32"/>
      <c r="LY11" s="31"/>
      <c r="LZ11" s="38"/>
      <c r="MA11" s="32"/>
      <c r="MB11" s="31"/>
      <c r="MC11" s="38"/>
      <c r="MD11" s="32"/>
      <c r="ME11" s="31"/>
      <c r="MF11" s="38"/>
      <c r="MG11" s="32"/>
      <c r="MH11" s="31"/>
      <c r="MI11" s="38"/>
      <c r="MJ11" s="32"/>
      <c r="MK11" s="31"/>
      <c r="ML11" s="38"/>
      <c r="MM11" s="32"/>
      <c r="MN11" s="31"/>
      <c r="MO11" s="38"/>
      <c r="MP11" s="32"/>
      <c r="MQ11" s="31"/>
      <c r="MR11" s="38"/>
      <c r="MS11" s="32"/>
      <c r="MT11" s="31"/>
      <c r="MU11" s="38"/>
      <c r="MV11" s="32"/>
      <c r="MW11" s="31"/>
      <c r="MX11" s="38"/>
      <c r="MY11" s="32"/>
      <c r="MZ11" s="31"/>
      <c r="NA11" s="38"/>
      <c r="NB11" s="32"/>
      <c r="NC11" s="31"/>
      <c r="ND11" s="38"/>
      <c r="NE11" s="32"/>
      <c r="NF11" s="31"/>
      <c r="NG11" s="38"/>
      <c r="NH11" s="32"/>
      <c r="NI11" s="31"/>
      <c r="NJ11" s="38"/>
      <c r="NK11" s="32"/>
      <c r="NL11" s="31"/>
      <c r="NM11" s="38"/>
      <c r="NN11" s="32"/>
      <c r="NO11" s="31"/>
      <c r="NP11" s="38"/>
      <c r="NQ11" s="32"/>
      <c r="NR11" s="31"/>
      <c r="NS11" s="38"/>
      <c r="NT11" s="32"/>
      <c r="NU11" s="31"/>
      <c r="NV11" s="38"/>
      <c r="NW11" s="32"/>
      <c r="NX11" s="31"/>
      <c r="NY11" s="38"/>
      <c r="NZ11" s="32"/>
      <c r="OA11" s="31"/>
      <c r="OB11" s="38"/>
      <c r="OC11" s="32"/>
      <c r="OD11" s="31"/>
      <c r="OE11" s="38"/>
      <c r="OF11" s="32"/>
      <c r="OG11" s="31"/>
      <c r="OH11" s="38"/>
      <c r="OI11" s="32"/>
      <c r="OJ11" s="31"/>
      <c r="OK11" s="38"/>
      <c r="OL11" s="32"/>
      <c r="OM11" s="31"/>
      <c r="ON11" s="38"/>
      <c r="OO11" s="32"/>
      <c r="OP11" s="31"/>
      <c r="OQ11" s="38"/>
      <c r="OR11" s="32"/>
      <c r="OS11" s="31"/>
      <c r="OT11" s="38"/>
      <c r="OU11" s="32"/>
      <c r="OV11" s="31"/>
      <c r="OW11" s="38"/>
      <c r="OX11" s="32"/>
      <c r="OY11" s="31"/>
      <c r="OZ11" s="38"/>
      <c r="PA11" s="32"/>
      <c r="PB11" s="31"/>
      <c r="PC11" s="38"/>
      <c r="PD11" s="32"/>
      <c r="PE11" s="31"/>
      <c r="PF11" s="38"/>
      <c r="PG11" s="32"/>
      <c r="PH11" s="31"/>
      <c r="PI11" s="38"/>
      <c r="PJ11" s="32"/>
      <c r="PK11" s="31"/>
      <c r="PL11" s="38"/>
      <c r="PM11" s="32"/>
      <c r="PN11" s="31"/>
      <c r="PO11" s="38"/>
      <c r="PP11" s="32"/>
      <c r="PQ11" s="31"/>
      <c r="PR11" s="38"/>
      <c r="PS11" s="32"/>
      <c r="PT11" s="31"/>
      <c r="PU11" s="38"/>
      <c r="PV11" s="32"/>
      <c r="PW11" s="31"/>
      <c r="PX11" s="38"/>
      <c r="PY11" s="32"/>
      <c r="PZ11" s="31"/>
      <c r="QA11" s="38"/>
      <c r="QB11" s="32"/>
      <c r="QC11" s="31"/>
      <c r="QD11" s="38"/>
      <c r="QE11" s="32"/>
      <c r="QF11" s="31"/>
      <c r="QG11" s="38"/>
      <c r="QH11" s="32"/>
      <c r="QI11" s="31"/>
      <c r="QJ11" s="38"/>
      <c r="QK11" s="32"/>
      <c r="QL11" s="31"/>
      <c r="QM11" s="38"/>
      <c r="QN11" s="32"/>
      <c r="QO11" s="31"/>
      <c r="QP11" s="38"/>
      <c r="QQ11" s="32"/>
      <c r="QR11" s="31"/>
      <c r="QS11" s="38"/>
      <c r="QT11" s="32"/>
      <c r="QU11" s="31"/>
      <c r="QV11" s="38"/>
      <c r="QW11" s="32"/>
      <c r="QX11" s="31"/>
      <c r="QY11" s="38"/>
      <c r="QZ11" s="32"/>
      <c r="RA11" s="31"/>
      <c r="RB11" s="38"/>
      <c r="RC11" s="32"/>
      <c r="RD11" s="31"/>
      <c r="RE11" s="38"/>
      <c r="RF11" s="32"/>
      <c r="RG11" s="31"/>
      <c r="RH11" s="38"/>
      <c r="RI11" s="32"/>
      <c r="RJ11" s="31"/>
      <c r="RK11" s="38"/>
      <c r="RL11" s="32"/>
      <c r="RM11" s="31"/>
      <c r="RN11" s="38"/>
      <c r="RO11" s="32"/>
      <c r="RP11" s="31"/>
      <c r="RQ11" s="38"/>
      <c r="RR11" s="32"/>
      <c r="RS11" s="31"/>
      <c r="RT11" s="38"/>
      <c r="RU11" s="32"/>
      <c r="RV11" s="31"/>
      <c r="RW11" s="38"/>
      <c r="RX11" s="32"/>
      <c r="RY11" s="31"/>
      <c r="RZ11" s="38"/>
      <c r="SA11" s="32"/>
      <c r="SB11" s="31"/>
      <c r="SC11" s="38"/>
      <c r="SD11" s="32"/>
      <c r="SE11" s="31"/>
      <c r="SF11" s="38"/>
      <c r="SG11" s="32"/>
      <c r="SH11" s="31"/>
      <c r="SI11" s="38"/>
      <c r="SJ11" s="32"/>
      <c r="SK11" s="31"/>
      <c r="SL11" s="38"/>
      <c r="SM11" s="32"/>
      <c r="SN11" s="31"/>
      <c r="SO11" s="38"/>
      <c r="SP11" s="32"/>
      <c r="SQ11" s="31"/>
      <c r="SR11" s="38"/>
      <c r="SS11" s="32"/>
      <c r="ST11" s="31"/>
      <c r="SU11" s="38"/>
      <c r="SV11" s="32"/>
      <c r="SW11" s="31"/>
      <c r="SX11" s="38"/>
      <c r="SY11" s="32"/>
      <c r="SZ11" s="31"/>
      <c r="TA11" s="38"/>
      <c r="TB11" s="32"/>
      <c r="TC11" s="31"/>
      <c r="TD11" s="38"/>
      <c r="TE11" s="32"/>
      <c r="TF11" s="31"/>
      <c r="TG11" s="38"/>
      <c r="TH11" s="32"/>
      <c r="TI11" s="31"/>
      <c r="TJ11" s="38"/>
      <c r="TK11" s="32"/>
      <c r="TL11" s="31"/>
      <c r="TM11" s="38"/>
      <c r="TN11" s="32"/>
      <c r="TO11" s="31"/>
      <c r="TP11" s="38"/>
      <c r="TQ11" s="32"/>
      <c r="TR11" s="31"/>
      <c r="TS11" s="38"/>
      <c r="TT11" s="32"/>
      <c r="TU11" s="31"/>
      <c r="TV11" s="38"/>
      <c r="TW11" s="32"/>
      <c r="TX11" s="31"/>
      <c r="TY11" s="38"/>
      <c r="TZ11" s="32"/>
      <c r="UA11" s="31"/>
      <c r="UB11" s="38"/>
      <c r="UC11" s="32"/>
      <c r="UD11" s="31"/>
      <c r="UE11" s="38"/>
      <c r="UF11" s="32"/>
      <c r="UG11" s="31"/>
      <c r="UH11" s="38"/>
      <c r="UI11" s="32"/>
      <c r="UJ11" s="31"/>
      <c r="UK11" s="38"/>
      <c r="UL11" s="32"/>
      <c r="UM11" s="31"/>
      <c r="UN11" s="38"/>
      <c r="UO11" s="32"/>
      <c r="UP11" s="31"/>
      <c r="UQ11" s="38"/>
      <c r="UR11" s="32"/>
      <c r="US11" s="31"/>
      <c r="UT11" s="38"/>
      <c r="UU11" s="32"/>
      <c r="UV11" s="31"/>
      <c r="UW11" s="38"/>
      <c r="UX11" s="32"/>
      <c r="UY11" s="31"/>
      <c r="UZ11" s="38"/>
      <c r="VA11" s="32"/>
      <c r="VB11" s="31"/>
      <c r="VC11" s="38"/>
      <c r="VD11" s="32"/>
      <c r="VE11" s="31"/>
      <c r="VF11" s="38"/>
      <c r="VG11" s="32"/>
      <c r="VH11" s="31"/>
      <c r="VI11" s="38"/>
      <c r="VJ11" s="32"/>
      <c r="VK11" s="31"/>
      <c r="VL11" s="38"/>
      <c r="VM11" s="32"/>
      <c r="VN11" s="31"/>
      <c r="VO11" s="38"/>
      <c r="VP11" s="32"/>
      <c r="VQ11" s="31"/>
      <c r="VR11" s="38"/>
      <c r="VS11" s="32"/>
      <c r="VT11" s="31"/>
      <c r="VU11" s="38"/>
      <c r="VV11" s="32"/>
      <c r="VW11" s="31"/>
      <c r="VX11" s="38"/>
      <c r="VY11" s="32"/>
      <c r="VZ11" s="31"/>
      <c r="WA11" s="38"/>
      <c r="WB11" s="32"/>
      <c r="WC11" s="31"/>
      <c r="WD11" s="38"/>
      <c r="WE11" s="32"/>
      <c r="WF11" s="31"/>
      <c r="WG11" s="38"/>
      <c r="WH11" s="32"/>
      <c r="WI11" s="31"/>
      <c r="WJ11" s="38"/>
      <c r="WK11" s="32"/>
      <c r="WL11" s="31"/>
      <c r="WM11" s="38"/>
      <c r="WN11" s="32"/>
      <c r="WO11" s="31"/>
      <c r="WP11" s="38"/>
      <c r="WQ11" s="32"/>
      <c r="WR11" s="31"/>
      <c r="WS11" s="38"/>
      <c r="WT11" s="32"/>
      <c r="WU11" s="31"/>
      <c r="WV11" s="38"/>
      <c r="WW11" s="32"/>
      <c r="WX11" s="31"/>
      <c r="WY11" s="38"/>
      <c r="WZ11" s="32"/>
      <c r="XA11" s="31"/>
      <c r="XB11" s="38"/>
      <c r="XC11" s="32"/>
      <c r="XD11" s="31"/>
      <c r="XE11" s="38"/>
      <c r="XF11" s="32"/>
      <c r="XG11" s="31"/>
      <c r="XH11" s="38"/>
      <c r="XI11" s="32"/>
      <c r="XJ11" s="31"/>
      <c r="XK11" s="38"/>
      <c r="XL11" s="32"/>
      <c r="XM11" s="31"/>
      <c r="XN11" s="38"/>
      <c r="XO11" s="32"/>
      <c r="XP11" s="31"/>
      <c r="XQ11" s="38"/>
      <c r="XR11" s="32"/>
      <c r="XS11" s="31"/>
      <c r="XT11" s="38"/>
      <c r="XU11" s="32"/>
      <c r="XV11" s="31"/>
      <c r="XW11" s="38"/>
      <c r="XX11" s="32"/>
      <c r="XY11" s="31"/>
      <c r="XZ11" s="38"/>
      <c r="YA11" s="32"/>
      <c r="YB11" s="31"/>
      <c r="YC11" s="38"/>
      <c r="YD11" s="32"/>
      <c r="YE11" s="31"/>
      <c r="YF11" s="38"/>
      <c r="YG11" s="32"/>
      <c r="YH11" s="31"/>
      <c r="YI11" s="38"/>
      <c r="YJ11" s="32"/>
      <c r="YK11" s="31"/>
      <c r="YL11" s="38"/>
      <c r="YM11" s="32"/>
      <c r="YN11" s="31"/>
      <c r="YO11" s="38"/>
      <c r="YP11" s="32"/>
      <c r="YQ11" s="31"/>
      <c r="YR11" s="38"/>
      <c r="YS11" s="32"/>
      <c r="YT11" s="31"/>
      <c r="YU11" s="38"/>
      <c r="YV11" s="32"/>
      <c r="YW11" s="31"/>
      <c r="YX11" s="38"/>
      <c r="YY11" s="32"/>
      <c r="YZ11" s="31"/>
      <c r="ZA11" s="38"/>
      <c r="ZB11" s="32"/>
      <c r="ZC11" s="31"/>
      <c r="ZD11" s="38"/>
      <c r="ZE11" s="32"/>
      <c r="ZF11" s="31"/>
      <c r="ZG11" s="38"/>
      <c r="ZH11" s="32"/>
      <c r="ZI11" s="31"/>
      <c r="ZJ11" s="38"/>
      <c r="ZK11" s="32"/>
      <c r="ZL11" s="31"/>
      <c r="ZM11" s="38"/>
      <c r="ZN11" s="32"/>
      <c r="ZO11" s="31"/>
      <c r="ZP11" s="38"/>
      <c r="ZQ11" s="32"/>
      <c r="ZR11" s="31"/>
      <c r="ZS11" s="38"/>
      <c r="ZT11" s="32"/>
      <c r="ZU11" s="31"/>
      <c r="ZV11" s="38"/>
      <c r="ZW11" s="32"/>
      <c r="ZX11" s="31"/>
      <c r="ZY11" s="38"/>
      <c r="ZZ11" s="32"/>
      <c r="AAA11" s="31"/>
      <c r="AAB11" s="38"/>
      <c r="AAC11" s="32"/>
      <c r="AAD11" s="31"/>
      <c r="AAE11" s="38"/>
      <c r="AAF11" s="32"/>
      <c r="AAG11" s="31"/>
      <c r="AAH11" s="38"/>
      <c r="AAI11" s="32"/>
      <c r="AAJ11" s="31"/>
      <c r="AAK11" s="38"/>
      <c r="AAL11" s="32"/>
      <c r="AAM11" s="31"/>
      <c r="AAN11" s="38"/>
      <c r="AAO11" s="32"/>
      <c r="AAP11" s="31"/>
      <c r="AAQ11" s="38"/>
      <c r="AAR11" s="32"/>
      <c r="AAS11" s="31"/>
      <c r="AAT11" s="38"/>
      <c r="AAU11" s="32"/>
      <c r="AAV11" s="31"/>
      <c r="AAW11" s="38"/>
      <c r="AAX11" s="32"/>
      <c r="AAY11" s="31"/>
      <c r="AAZ11" s="38"/>
      <c r="ABA11" s="32"/>
      <c r="ABB11" s="31"/>
      <c r="ABC11" s="38"/>
      <c r="ABD11" s="32"/>
      <c r="ABE11" s="31"/>
      <c r="ABF11" s="38"/>
      <c r="ABG11" s="32"/>
      <c r="ABH11" s="31"/>
      <c r="ABI11" s="38"/>
      <c r="ABJ11" s="32"/>
      <c r="ABK11" s="31"/>
      <c r="ABL11" s="38"/>
      <c r="ABM11" s="32"/>
      <c r="ABN11" s="31"/>
      <c r="ABO11" s="38"/>
      <c r="ABP11" s="32"/>
      <c r="ABQ11" s="31"/>
      <c r="ABR11" s="38"/>
      <c r="ABS11" s="32"/>
      <c r="ABT11" s="31"/>
      <c r="ABU11" s="38"/>
      <c r="ABV11" s="32"/>
      <c r="ABW11" s="31"/>
      <c r="ABX11" s="38"/>
      <c r="ABY11" s="32"/>
      <c r="ABZ11" s="31"/>
      <c r="ACA11" s="38"/>
      <c r="ACB11" s="32"/>
      <c r="ACC11" s="31"/>
      <c r="ACD11" s="38"/>
      <c r="ACE11" s="32"/>
      <c r="ACF11" s="31"/>
      <c r="ACG11" s="38"/>
      <c r="ACH11" s="32"/>
      <c r="ACI11" s="31"/>
      <c r="ACJ11" s="38"/>
      <c r="ACK11" s="32"/>
      <c r="ACL11" s="31"/>
      <c r="ACM11" s="38"/>
      <c r="ACN11" s="39"/>
      <c r="ACO11" s="31"/>
      <c r="ACP11" s="38"/>
      <c r="ACQ11" s="39"/>
      <c r="ACR11" s="31"/>
      <c r="ACS11" s="38"/>
      <c r="ACT11" s="39"/>
      <c r="ACU11" s="31"/>
      <c r="ACV11" s="38"/>
      <c r="ACW11" s="39"/>
      <c r="ACX11" s="31"/>
      <c r="ACY11" s="38"/>
      <c r="ACZ11" s="39"/>
      <c r="ADA11" s="31"/>
      <c r="ADB11" s="38"/>
      <c r="ADC11" s="39"/>
      <c r="ADD11" s="31"/>
      <c r="ADE11" s="38"/>
      <c r="ADF11" s="39"/>
      <c r="ADG11" s="31"/>
      <c r="ADH11" s="38"/>
      <c r="ADI11" s="39"/>
      <c r="ADJ11" s="31"/>
      <c r="ADK11" s="38"/>
      <c r="ADL11" s="39"/>
      <c r="ADM11" s="31"/>
      <c r="ADN11" s="38"/>
      <c r="ADO11" s="39"/>
      <c r="ADP11" s="31"/>
      <c r="ADQ11" s="38"/>
      <c r="ADR11" s="39"/>
      <c r="ADS11" s="31"/>
      <c r="ADT11" s="38"/>
      <c r="ADU11" s="39"/>
      <c r="ADV11" s="31"/>
      <c r="ADW11" s="38"/>
      <c r="ADX11" s="39"/>
      <c r="ADY11" s="31"/>
      <c r="ADZ11" s="38"/>
      <c r="AEA11" s="39"/>
      <c r="AEB11" s="31"/>
      <c r="AEC11" s="38"/>
      <c r="AED11" s="39"/>
      <c r="AEE11" s="31"/>
      <c r="AEF11" s="38"/>
      <c r="AEG11" s="39"/>
      <c r="AEH11" s="31"/>
      <c r="AEI11" s="38"/>
      <c r="AEJ11" s="39"/>
      <c r="AEK11" s="31"/>
      <c r="AEL11" s="38"/>
      <c r="AEM11" s="39"/>
      <c r="AEN11" s="31"/>
      <c r="AEO11" s="38"/>
      <c r="AEP11" s="39"/>
      <c r="AEQ11" s="31"/>
      <c r="AER11" s="38"/>
      <c r="AES11" s="39"/>
      <c r="AET11" s="31"/>
      <c r="AEU11" s="38"/>
      <c r="AEV11" s="39"/>
      <c r="AEW11" s="31"/>
      <c r="AEX11" s="38"/>
      <c r="AEY11" s="39"/>
      <c r="AEZ11" s="31"/>
      <c r="AFA11" s="38"/>
      <c r="AFB11" s="39"/>
      <c r="AFC11" s="31"/>
      <c r="AFD11" s="38"/>
      <c r="AFE11" s="39"/>
    </row>
    <row r="12" spans="2:837" ht="14.45" customHeight="1" x14ac:dyDescent="0.25">
      <c r="B12" s="67"/>
      <c r="C12" s="67"/>
      <c r="D12" s="163"/>
      <c r="E12" s="104"/>
      <c r="F12" s="104"/>
      <c r="G12" s="148"/>
      <c r="H12" s="148"/>
      <c r="J12" s="15">
        <f t="shared" si="60"/>
        <v>45300</v>
      </c>
      <c r="K12" s="30" t="str">
        <f t="shared" si="0"/>
        <v>J</v>
      </c>
      <c r="L12" s="14"/>
      <c r="M12" s="13">
        <f t="shared" si="36"/>
        <v>45331</v>
      </c>
      <c r="N12" s="30" t="str">
        <f t="shared" si="1"/>
        <v>M</v>
      </c>
      <c r="O12" s="29"/>
      <c r="P12" s="13">
        <f t="shared" si="37"/>
        <v>45360</v>
      </c>
      <c r="Q12" s="30">
        <f t="shared" si="2"/>
        <v>0</v>
      </c>
      <c r="R12" s="29"/>
      <c r="S12" s="13">
        <f t="shared" si="38"/>
        <v>45391</v>
      </c>
      <c r="T12" s="30" t="str">
        <f t="shared" si="3"/>
        <v>J</v>
      </c>
      <c r="U12" s="29"/>
      <c r="V12" s="13">
        <f t="shared" si="58"/>
        <v>45421</v>
      </c>
      <c r="W12" s="30" t="str">
        <f t="shared" si="4"/>
        <v>M</v>
      </c>
      <c r="X12" s="29"/>
      <c r="Y12" s="13">
        <f t="shared" si="39"/>
        <v>45452</v>
      </c>
      <c r="Z12" s="30">
        <f t="shared" si="5"/>
        <v>0</v>
      </c>
      <c r="AA12" s="29"/>
      <c r="AB12" s="13">
        <f t="shared" si="40"/>
        <v>45482</v>
      </c>
      <c r="AC12" s="30" t="str">
        <f t="shared" si="6"/>
        <v>J</v>
      </c>
      <c r="AD12" s="29"/>
      <c r="AE12" s="13">
        <f t="shared" si="41"/>
        <v>45513</v>
      </c>
      <c r="AF12" s="30" t="str">
        <f t="shared" si="7"/>
        <v>M</v>
      </c>
      <c r="AG12" s="29"/>
      <c r="AH12" s="13">
        <f t="shared" si="42"/>
        <v>45544</v>
      </c>
      <c r="AI12" s="30" t="str">
        <f t="shared" si="8"/>
        <v>J</v>
      </c>
      <c r="AJ12" s="14"/>
      <c r="AK12" s="15">
        <f t="shared" si="43"/>
        <v>45574</v>
      </c>
      <c r="AL12" s="9" t="str">
        <f t="shared" si="9"/>
        <v>M</v>
      </c>
      <c r="AM12" s="29"/>
      <c r="AN12" s="13">
        <f t="shared" si="44"/>
        <v>45605</v>
      </c>
      <c r="AO12" s="30">
        <f t="shared" si="10"/>
        <v>0</v>
      </c>
      <c r="AP12" s="29"/>
      <c r="AQ12" s="13">
        <f t="shared" si="45"/>
        <v>45635</v>
      </c>
      <c r="AR12" s="30" t="str">
        <f t="shared" si="11"/>
        <v>J</v>
      </c>
      <c r="AS12" s="14"/>
      <c r="AT12" s="15">
        <f t="shared" si="46"/>
        <v>45666</v>
      </c>
      <c r="AU12" s="30" t="str">
        <f t="shared" si="13"/>
        <v>M</v>
      </c>
      <c r="AV12" s="14"/>
      <c r="AW12" s="13">
        <f t="shared" si="47"/>
        <v>45697</v>
      </c>
      <c r="AX12" s="30">
        <f t="shared" si="15"/>
        <v>0</v>
      </c>
      <c r="AY12" s="29"/>
      <c r="AZ12" s="13">
        <f t="shared" si="48"/>
        <v>45725</v>
      </c>
      <c r="BA12" s="30">
        <f t="shared" si="17"/>
        <v>0</v>
      </c>
      <c r="BB12" s="29"/>
      <c r="BC12" s="13">
        <f t="shared" si="49"/>
        <v>45756</v>
      </c>
      <c r="BD12" s="30" t="str">
        <f t="shared" si="19"/>
        <v>M</v>
      </c>
      <c r="BE12" s="29"/>
      <c r="BF12" s="13">
        <f t="shared" si="50"/>
        <v>45786</v>
      </c>
      <c r="BG12" s="30" t="str">
        <f t="shared" si="21"/>
        <v>M</v>
      </c>
      <c r="BH12" s="29"/>
      <c r="BI12" s="13">
        <f t="shared" si="51"/>
        <v>45817</v>
      </c>
      <c r="BJ12" s="30" t="str">
        <f t="shared" si="23"/>
        <v>J</v>
      </c>
      <c r="BK12" s="29"/>
      <c r="BL12" s="13">
        <f t="shared" si="52"/>
        <v>45847</v>
      </c>
      <c r="BM12" s="30" t="str">
        <f t="shared" si="25"/>
        <v>M</v>
      </c>
      <c r="BN12" s="29"/>
      <c r="BO12" s="13">
        <f t="shared" si="53"/>
        <v>45878</v>
      </c>
      <c r="BP12" s="30">
        <f t="shared" si="27"/>
        <v>0</v>
      </c>
      <c r="BQ12" s="29"/>
      <c r="BR12" s="13">
        <f t="shared" si="54"/>
        <v>45909</v>
      </c>
      <c r="BS12" s="30" t="str">
        <f t="shared" si="29"/>
        <v>J</v>
      </c>
      <c r="BT12" s="14"/>
      <c r="BU12" s="15">
        <f t="shared" si="55"/>
        <v>45939</v>
      </c>
      <c r="BV12" s="9" t="str">
        <f t="shared" si="31"/>
        <v>M</v>
      </c>
      <c r="BW12" s="29"/>
      <c r="BX12" s="13">
        <f t="shared" si="56"/>
        <v>45970</v>
      </c>
      <c r="BY12" s="30">
        <f t="shared" si="33"/>
        <v>0</v>
      </c>
      <c r="BZ12" s="29"/>
      <c r="CA12" s="13">
        <f t="shared" si="57"/>
        <v>46000</v>
      </c>
      <c r="CB12" s="30" t="str">
        <f t="shared" si="35"/>
        <v>J</v>
      </c>
      <c r="CC12" s="14"/>
      <c r="CD12" s="31"/>
      <c r="CE12" s="38"/>
      <c r="CF12" s="32"/>
      <c r="CG12" s="31"/>
      <c r="CH12" s="38"/>
      <c r="CI12" s="32"/>
      <c r="CJ12" s="31"/>
      <c r="CK12" s="38"/>
      <c r="CL12" s="32"/>
      <c r="CM12" s="31"/>
      <c r="CN12" s="38"/>
      <c r="CO12" s="32"/>
      <c r="CP12" s="31"/>
      <c r="CQ12" s="38"/>
      <c r="CR12" s="32"/>
      <c r="CS12" s="31"/>
      <c r="CT12" s="38"/>
      <c r="CU12" s="32"/>
      <c r="CV12" s="31"/>
      <c r="CW12" s="38"/>
      <c r="CX12" s="32"/>
      <c r="CY12" s="31"/>
      <c r="CZ12" s="38"/>
      <c r="DA12" s="32"/>
      <c r="DB12" s="31"/>
      <c r="DC12" s="38"/>
      <c r="DD12" s="32"/>
      <c r="DE12" s="31"/>
      <c r="DF12" s="38"/>
      <c r="DG12" s="32"/>
      <c r="DH12" s="31"/>
      <c r="DI12" s="38"/>
      <c r="DJ12" s="32"/>
      <c r="DK12" s="31"/>
      <c r="DL12" s="38"/>
      <c r="DM12" s="32"/>
      <c r="DN12" s="31"/>
      <c r="DO12" s="38"/>
      <c r="DP12" s="32"/>
      <c r="DQ12" s="31"/>
      <c r="DR12" s="38"/>
      <c r="DS12" s="32"/>
      <c r="DT12" s="31"/>
      <c r="DU12" s="38"/>
      <c r="DV12" s="32"/>
      <c r="DW12" s="31"/>
      <c r="DX12" s="38"/>
      <c r="DY12" s="32"/>
      <c r="DZ12" s="31"/>
      <c r="EA12" s="38"/>
      <c r="EB12" s="32"/>
      <c r="EC12" s="31"/>
      <c r="ED12" s="38"/>
      <c r="EE12" s="32"/>
      <c r="EF12" s="31"/>
      <c r="EG12" s="38"/>
      <c r="EH12" s="32"/>
      <c r="EI12" s="31"/>
      <c r="EJ12" s="38"/>
      <c r="EK12" s="32"/>
      <c r="EL12" s="31"/>
      <c r="EM12" s="38"/>
      <c r="EN12" s="32"/>
      <c r="EO12" s="31"/>
      <c r="EP12" s="38"/>
      <c r="EQ12" s="32"/>
      <c r="ER12" s="31"/>
      <c r="ES12" s="38"/>
      <c r="ET12" s="32"/>
      <c r="EU12" s="31"/>
      <c r="EV12" s="38"/>
      <c r="EW12" s="32"/>
      <c r="EX12" s="31"/>
      <c r="EY12" s="38"/>
      <c r="EZ12" s="32"/>
      <c r="FA12" s="31"/>
      <c r="FB12" s="38"/>
      <c r="FC12" s="32"/>
      <c r="FD12" s="31"/>
      <c r="FE12" s="38"/>
      <c r="FF12" s="32"/>
      <c r="FG12" s="31"/>
      <c r="FH12" s="38"/>
      <c r="FI12" s="32"/>
      <c r="FJ12" s="31"/>
      <c r="FK12" s="38"/>
      <c r="FL12" s="32"/>
      <c r="FM12" s="31"/>
      <c r="FN12" s="38"/>
      <c r="FO12" s="32"/>
      <c r="FP12" s="31"/>
      <c r="FQ12" s="38"/>
      <c r="FR12" s="32"/>
      <c r="FS12" s="31"/>
      <c r="FT12" s="38"/>
      <c r="FU12" s="32"/>
      <c r="FV12" s="31"/>
      <c r="FW12" s="38"/>
      <c r="FX12" s="32"/>
      <c r="FY12" s="31"/>
      <c r="FZ12" s="38"/>
      <c r="GA12" s="32"/>
      <c r="GB12" s="31"/>
      <c r="GC12" s="38"/>
      <c r="GD12" s="32"/>
      <c r="GE12" s="31"/>
      <c r="GF12" s="38"/>
      <c r="GG12" s="32"/>
      <c r="GH12" s="31"/>
      <c r="GI12" s="38"/>
      <c r="GJ12" s="32"/>
      <c r="GK12" s="31"/>
      <c r="GL12" s="38"/>
      <c r="GM12" s="32"/>
      <c r="GN12" s="31"/>
      <c r="GO12" s="38"/>
      <c r="GP12" s="32"/>
      <c r="GQ12" s="31"/>
      <c r="GR12" s="38"/>
      <c r="GS12" s="32"/>
      <c r="GT12" s="31"/>
      <c r="GU12" s="38"/>
      <c r="GV12" s="32"/>
      <c r="GW12" s="31"/>
      <c r="GX12" s="38"/>
      <c r="GY12" s="32"/>
      <c r="GZ12" s="31"/>
      <c r="HA12" s="38"/>
      <c r="HB12" s="32"/>
      <c r="HC12" s="31"/>
      <c r="HD12" s="38"/>
      <c r="HE12" s="32"/>
      <c r="HF12" s="31"/>
      <c r="HG12" s="38"/>
      <c r="HH12" s="32"/>
      <c r="HI12" s="31"/>
      <c r="HJ12" s="38"/>
      <c r="HK12" s="32"/>
      <c r="HL12" s="31"/>
      <c r="HM12" s="38"/>
      <c r="HN12" s="32"/>
      <c r="HO12" s="31"/>
      <c r="HP12" s="38"/>
      <c r="HQ12" s="32"/>
      <c r="HR12" s="31"/>
      <c r="HS12" s="38"/>
      <c r="HT12" s="32"/>
      <c r="HU12" s="31"/>
      <c r="HV12" s="38"/>
      <c r="HW12" s="32"/>
      <c r="HX12" s="31"/>
      <c r="HY12" s="38"/>
      <c r="HZ12" s="32"/>
      <c r="IA12" s="31"/>
      <c r="IB12" s="38"/>
      <c r="IC12" s="32"/>
      <c r="ID12" s="31"/>
      <c r="IE12" s="38"/>
      <c r="IF12" s="32"/>
      <c r="IG12" s="31"/>
      <c r="IH12" s="38"/>
      <c r="II12" s="32"/>
      <c r="IJ12" s="31"/>
      <c r="IK12" s="38"/>
      <c r="IL12" s="32"/>
      <c r="IM12" s="31"/>
      <c r="IN12" s="38"/>
      <c r="IO12" s="32"/>
      <c r="IP12" s="31"/>
      <c r="IQ12" s="38"/>
      <c r="IR12" s="32"/>
      <c r="IS12" s="31"/>
      <c r="IT12" s="38"/>
      <c r="IU12" s="32"/>
      <c r="IV12" s="31"/>
      <c r="IW12" s="38"/>
      <c r="IX12" s="32"/>
      <c r="IY12" s="31"/>
      <c r="IZ12" s="38"/>
      <c r="JA12" s="32"/>
      <c r="JB12" s="31"/>
      <c r="JC12" s="38"/>
      <c r="JD12" s="32"/>
      <c r="JE12" s="31"/>
      <c r="JF12" s="38"/>
      <c r="JG12" s="32"/>
      <c r="JH12" s="31"/>
      <c r="JI12" s="38"/>
      <c r="JJ12" s="32"/>
      <c r="JK12" s="31"/>
      <c r="JL12" s="38"/>
      <c r="JM12" s="32"/>
      <c r="JN12" s="31"/>
      <c r="JO12" s="38"/>
      <c r="JP12" s="32"/>
      <c r="JQ12" s="31"/>
      <c r="JR12" s="38"/>
      <c r="JS12" s="32"/>
      <c r="JT12" s="31"/>
      <c r="JU12" s="38"/>
      <c r="JV12" s="32"/>
      <c r="JW12" s="31"/>
      <c r="JX12" s="38"/>
      <c r="JY12" s="32"/>
      <c r="JZ12" s="31"/>
      <c r="KA12" s="38"/>
      <c r="KB12" s="32"/>
      <c r="KC12" s="31"/>
      <c r="KD12" s="38"/>
      <c r="KE12" s="32"/>
      <c r="KF12" s="31"/>
      <c r="KG12" s="38"/>
      <c r="KH12" s="32"/>
      <c r="KI12" s="31"/>
      <c r="KJ12" s="38"/>
      <c r="KK12" s="32"/>
      <c r="KL12" s="31"/>
      <c r="KM12" s="38"/>
      <c r="KN12" s="32"/>
      <c r="KO12" s="31"/>
      <c r="KP12" s="38"/>
      <c r="KQ12" s="32"/>
      <c r="KR12" s="31"/>
      <c r="KS12" s="38"/>
      <c r="KT12" s="32"/>
      <c r="KU12" s="31"/>
      <c r="KV12" s="38"/>
      <c r="KW12" s="32"/>
      <c r="KX12" s="31"/>
      <c r="KY12" s="38"/>
      <c r="KZ12" s="32"/>
      <c r="LA12" s="31"/>
      <c r="LB12" s="38"/>
      <c r="LC12" s="32"/>
      <c r="LD12" s="31"/>
      <c r="LE12" s="38"/>
      <c r="LF12" s="32"/>
      <c r="LG12" s="31"/>
      <c r="LH12" s="38"/>
      <c r="LI12" s="32"/>
      <c r="LJ12" s="31"/>
      <c r="LK12" s="38"/>
      <c r="LL12" s="32"/>
      <c r="LM12" s="31"/>
      <c r="LN12" s="38"/>
      <c r="LO12" s="32"/>
      <c r="LP12" s="31"/>
      <c r="LQ12" s="38"/>
      <c r="LR12" s="32"/>
      <c r="LS12" s="31"/>
      <c r="LT12" s="38"/>
      <c r="LU12" s="32"/>
      <c r="LV12" s="31"/>
      <c r="LW12" s="38"/>
      <c r="LX12" s="32"/>
      <c r="LY12" s="31"/>
      <c r="LZ12" s="38"/>
      <c r="MA12" s="32"/>
      <c r="MB12" s="31"/>
      <c r="MC12" s="38"/>
      <c r="MD12" s="32"/>
      <c r="ME12" s="31"/>
      <c r="MF12" s="38"/>
      <c r="MG12" s="32"/>
      <c r="MH12" s="31"/>
      <c r="MI12" s="38"/>
      <c r="MJ12" s="32"/>
      <c r="MK12" s="31"/>
      <c r="ML12" s="38"/>
      <c r="MM12" s="32"/>
      <c r="MN12" s="31"/>
      <c r="MO12" s="38"/>
      <c r="MP12" s="32"/>
      <c r="MQ12" s="31"/>
      <c r="MR12" s="38"/>
      <c r="MS12" s="32"/>
      <c r="MT12" s="31"/>
      <c r="MU12" s="38"/>
      <c r="MV12" s="32"/>
      <c r="MW12" s="31"/>
      <c r="MX12" s="38"/>
      <c r="MY12" s="32"/>
      <c r="MZ12" s="31"/>
      <c r="NA12" s="38"/>
      <c r="NB12" s="32"/>
      <c r="NC12" s="31"/>
      <c r="ND12" s="38"/>
      <c r="NE12" s="32"/>
      <c r="NF12" s="31"/>
      <c r="NG12" s="38"/>
      <c r="NH12" s="32"/>
      <c r="NI12" s="31"/>
      <c r="NJ12" s="38"/>
      <c r="NK12" s="32"/>
      <c r="NL12" s="31"/>
      <c r="NM12" s="38"/>
      <c r="NN12" s="32"/>
      <c r="NO12" s="31"/>
      <c r="NP12" s="38"/>
      <c r="NQ12" s="32"/>
      <c r="NR12" s="31"/>
      <c r="NS12" s="38"/>
      <c r="NT12" s="32"/>
      <c r="NU12" s="31"/>
      <c r="NV12" s="38"/>
      <c r="NW12" s="32"/>
      <c r="NX12" s="31"/>
      <c r="NY12" s="38"/>
      <c r="NZ12" s="32"/>
      <c r="OA12" s="31"/>
      <c r="OB12" s="38"/>
      <c r="OC12" s="32"/>
      <c r="OD12" s="31"/>
      <c r="OE12" s="38"/>
      <c r="OF12" s="32"/>
      <c r="OG12" s="31"/>
      <c r="OH12" s="38"/>
      <c r="OI12" s="32"/>
      <c r="OJ12" s="31"/>
      <c r="OK12" s="38"/>
      <c r="OL12" s="32"/>
      <c r="OM12" s="31"/>
      <c r="ON12" s="38"/>
      <c r="OO12" s="32"/>
      <c r="OP12" s="31"/>
      <c r="OQ12" s="38"/>
      <c r="OR12" s="32"/>
      <c r="OS12" s="31"/>
      <c r="OT12" s="38"/>
      <c r="OU12" s="32"/>
      <c r="OV12" s="31"/>
      <c r="OW12" s="38"/>
      <c r="OX12" s="32"/>
      <c r="OY12" s="31"/>
      <c r="OZ12" s="38"/>
      <c r="PA12" s="32"/>
      <c r="PB12" s="31"/>
      <c r="PC12" s="38"/>
      <c r="PD12" s="32"/>
      <c r="PE12" s="31"/>
      <c r="PF12" s="38"/>
      <c r="PG12" s="32"/>
      <c r="PH12" s="31"/>
      <c r="PI12" s="38"/>
      <c r="PJ12" s="32"/>
      <c r="PK12" s="31"/>
      <c r="PL12" s="38"/>
      <c r="PM12" s="32"/>
      <c r="PN12" s="31"/>
      <c r="PO12" s="38"/>
      <c r="PP12" s="32"/>
      <c r="PQ12" s="31"/>
      <c r="PR12" s="38"/>
      <c r="PS12" s="32"/>
      <c r="PT12" s="31"/>
      <c r="PU12" s="38"/>
      <c r="PV12" s="32"/>
      <c r="PW12" s="31"/>
      <c r="PX12" s="38"/>
      <c r="PY12" s="32"/>
      <c r="PZ12" s="31"/>
      <c r="QA12" s="38"/>
      <c r="QB12" s="32"/>
      <c r="QC12" s="31"/>
      <c r="QD12" s="38"/>
      <c r="QE12" s="32"/>
      <c r="QF12" s="31"/>
      <c r="QG12" s="38"/>
      <c r="QH12" s="32"/>
      <c r="QI12" s="31"/>
      <c r="QJ12" s="38"/>
      <c r="QK12" s="32"/>
      <c r="QL12" s="31"/>
      <c r="QM12" s="38"/>
      <c r="QN12" s="32"/>
      <c r="QO12" s="31"/>
      <c r="QP12" s="38"/>
      <c r="QQ12" s="32"/>
      <c r="QR12" s="31"/>
      <c r="QS12" s="38"/>
      <c r="QT12" s="32"/>
      <c r="QU12" s="31"/>
      <c r="QV12" s="38"/>
      <c r="QW12" s="32"/>
      <c r="QX12" s="31"/>
      <c r="QY12" s="38"/>
      <c r="QZ12" s="32"/>
      <c r="RA12" s="31"/>
      <c r="RB12" s="38"/>
      <c r="RC12" s="32"/>
      <c r="RD12" s="31"/>
      <c r="RE12" s="38"/>
      <c r="RF12" s="32"/>
      <c r="RG12" s="31"/>
      <c r="RH12" s="38"/>
      <c r="RI12" s="32"/>
      <c r="RJ12" s="31"/>
      <c r="RK12" s="38"/>
      <c r="RL12" s="32"/>
      <c r="RM12" s="31"/>
      <c r="RN12" s="38"/>
      <c r="RO12" s="32"/>
      <c r="RP12" s="31"/>
      <c r="RQ12" s="38"/>
      <c r="RR12" s="32"/>
      <c r="RS12" s="31"/>
      <c r="RT12" s="38"/>
      <c r="RU12" s="32"/>
      <c r="RV12" s="31"/>
      <c r="RW12" s="38"/>
      <c r="RX12" s="32"/>
      <c r="RY12" s="31"/>
      <c r="RZ12" s="38"/>
      <c r="SA12" s="32"/>
      <c r="SB12" s="31"/>
      <c r="SC12" s="38"/>
      <c r="SD12" s="32"/>
      <c r="SE12" s="31"/>
      <c r="SF12" s="38"/>
      <c r="SG12" s="32"/>
      <c r="SH12" s="31"/>
      <c r="SI12" s="38"/>
      <c r="SJ12" s="32"/>
      <c r="SK12" s="31"/>
      <c r="SL12" s="38"/>
      <c r="SM12" s="32"/>
      <c r="SN12" s="31"/>
      <c r="SO12" s="38"/>
      <c r="SP12" s="32"/>
      <c r="SQ12" s="31"/>
      <c r="SR12" s="38"/>
      <c r="SS12" s="32"/>
      <c r="ST12" s="31"/>
      <c r="SU12" s="38"/>
      <c r="SV12" s="32"/>
      <c r="SW12" s="31"/>
      <c r="SX12" s="38"/>
      <c r="SY12" s="32"/>
      <c r="SZ12" s="31"/>
      <c r="TA12" s="38"/>
      <c r="TB12" s="32"/>
      <c r="TC12" s="31"/>
      <c r="TD12" s="38"/>
      <c r="TE12" s="32"/>
      <c r="TF12" s="31"/>
      <c r="TG12" s="38"/>
      <c r="TH12" s="32"/>
      <c r="TI12" s="31"/>
      <c r="TJ12" s="38"/>
      <c r="TK12" s="32"/>
      <c r="TL12" s="31"/>
      <c r="TM12" s="38"/>
      <c r="TN12" s="32"/>
      <c r="TO12" s="31"/>
      <c r="TP12" s="38"/>
      <c r="TQ12" s="32"/>
      <c r="TR12" s="31"/>
      <c r="TS12" s="38"/>
      <c r="TT12" s="32"/>
      <c r="TU12" s="31"/>
      <c r="TV12" s="38"/>
      <c r="TW12" s="32"/>
      <c r="TX12" s="31"/>
      <c r="TY12" s="38"/>
      <c r="TZ12" s="32"/>
      <c r="UA12" s="31"/>
      <c r="UB12" s="38"/>
      <c r="UC12" s="32"/>
      <c r="UD12" s="31"/>
      <c r="UE12" s="38"/>
      <c r="UF12" s="32"/>
      <c r="UG12" s="31"/>
      <c r="UH12" s="38"/>
      <c r="UI12" s="32"/>
      <c r="UJ12" s="31"/>
      <c r="UK12" s="38"/>
      <c r="UL12" s="32"/>
      <c r="UM12" s="31"/>
      <c r="UN12" s="38"/>
      <c r="UO12" s="32"/>
      <c r="UP12" s="31"/>
      <c r="UQ12" s="38"/>
      <c r="UR12" s="32"/>
      <c r="US12" s="31"/>
      <c r="UT12" s="38"/>
      <c r="UU12" s="32"/>
      <c r="UV12" s="31"/>
      <c r="UW12" s="38"/>
      <c r="UX12" s="32"/>
      <c r="UY12" s="31"/>
      <c r="UZ12" s="38"/>
      <c r="VA12" s="32"/>
      <c r="VB12" s="31"/>
      <c r="VC12" s="38"/>
      <c r="VD12" s="32"/>
      <c r="VE12" s="31"/>
      <c r="VF12" s="38"/>
      <c r="VG12" s="32"/>
      <c r="VH12" s="31"/>
      <c r="VI12" s="38"/>
      <c r="VJ12" s="32"/>
      <c r="VK12" s="31"/>
      <c r="VL12" s="38"/>
      <c r="VM12" s="32"/>
      <c r="VN12" s="31"/>
      <c r="VO12" s="38"/>
      <c r="VP12" s="32"/>
      <c r="VQ12" s="31"/>
      <c r="VR12" s="38"/>
      <c r="VS12" s="32"/>
      <c r="VT12" s="31"/>
      <c r="VU12" s="38"/>
      <c r="VV12" s="32"/>
      <c r="VW12" s="31"/>
      <c r="VX12" s="38"/>
      <c r="VY12" s="32"/>
      <c r="VZ12" s="31"/>
      <c r="WA12" s="38"/>
      <c r="WB12" s="32"/>
      <c r="WC12" s="31"/>
      <c r="WD12" s="38"/>
      <c r="WE12" s="32"/>
      <c r="WF12" s="31"/>
      <c r="WG12" s="38"/>
      <c r="WH12" s="32"/>
      <c r="WI12" s="31"/>
      <c r="WJ12" s="38"/>
      <c r="WK12" s="32"/>
      <c r="WL12" s="31"/>
      <c r="WM12" s="38"/>
      <c r="WN12" s="32"/>
      <c r="WO12" s="31"/>
      <c r="WP12" s="38"/>
      <c r="WQ12" s="32"/>
      <c r="WR12" s="31"/>
      <c r="WS12" s="38"/>
      <c r="WT12" s="32"/>
      <c r="WU12" s="31"/>
      <c r="WV12" s="38"/>
      <c r="WW12" s="32"/>
      <c r="WX12" s="31"/>
      <c r="WY12" s="38"/>
      <c r="WZ12" s="32"/>
      <c r="XA12" s="31"/>
      <c r="XB12" s="38"/>
      <c r="XC12" s="32"/>
      <c r="XD12" s="31"/>
      <c r="XE12" s="38"/>
      <c r="XF12" s="32"/>
      <c r="XG12" s="31"/>
      <c r="XH12" s="38"/>
      <c r="XI12" s="32"/>
      <c r="XJ12" s="31"/>
      <c r="XK12" s="38"/>
      <c r="XL12" s="32"/>
      <c r="XM12" s="31"/>
      <c r="XN12" s="38"/>
      <c r="XO12" s="32"/>
      <c r="XP12" s="31"/>
      <c r="XQ12" s="38"/>
      <c r="XR12" s="32"/>
      <c r="XS12" s="31"/>
      <c r="XT12" s="38"/>
      <c r="XU12" s="32"/>
      <c r="XV12" s="31"/>
      <c r="XW12" s="38"/>
      <c r="XX12" s="32"/>
      <c r="XY12" s="31"/>
      <c r="XZ12" s="38"/>
      <c r="YA12" s="32"/>
      <c r="YB12" s="31"/>
      <c r="YC12" s="38"/>
      <c r="YD12" s="32"/>
      <c r="YE12" s="31"/>
      <c r="YF12" s="38"/>
      <c r="YG12" s="32"/>
      <c r="YH12" s="31"/>
      <c r="YI12" s="38"/>
      <c r="YJ12" s="32"/>
      <c r="YK12" s="31"/>
      <c r="YL12" s="38"/>
      <c r="YM12" s="32"/>
      <c r="YN12" s="31"/>
      <c r="YO12" s="38"/>
      <c r="YP12" s="32"/>
      <c r="YQ12" s="31"/>
      <c r="YR12" s="38"/>
      <c r="YS12" s="32"/>
      <c r="YT12" s="31"/>
      <c r="YU12" s="38"/>
      <c r="YV12" s="32"/>
      <c r="YW12" s="31"/>
      <c r="YX12" s="38"/>
      <c r="YY12" s="32"/>
      <c r="YZ12" s="31"/>
      <c r="ZA12" s="38"/>
      <c r="ZB12" s="32"/>
      <c r="ZC12" s="31"/>
      <c r="ZD12" s="38"/>
      <c r="ZE12" s="32"/>
      <c r="ZF12" s="31"/>
      <c r="ZG12" s="38"/>
      <c r="ZH12" s="32"/>
      <c r="ZI12" s="31"/>
      <c r="ZJ12" s="38"/>
      <c r="ZK12" s="32"/>
      <c r="ZL12" s="31"/>
      <c r="ZM12" s="38"/>
      <c r="ZN12" s="32"/>
      <c r="ZO12" s="31"/>
      <c r="ZP12" s="38"/>
      <c r="ZQ12" s="32"/>
      <c r="ZR12" s="31"/>
      <c r="ZS12" s="38"/>
      <c r="ZT12" s="32"/>
      <c r="ZU12" s="31"/>
      <c r="ZV12" s="38"/>
      <c r="ZW12" s="32"/>
      <c r="ZX12" s="31"/>
      <c r="ZY12" s="38"/>
      <c r="ZZ12" s="32"/>
      <c r="AAA12" s="31"/>
      <c r="AAB12" s="38"/>
      <c r="AAC12" s="32"/>
      <c r="AAD12" s="31"/>
      <c r="AAE12" s="38"/>
      <c r="AAF12" s="32"/>
      <c r="AAG12" s="31"/>
      <c r="AAH12" s="38"/>
      <c r="AAI12" s="32"/>
      <c r="AAJ12" s="31"/>
      <c r="AAK12" s="38"/>
      <c r="AAL12" s="32"/>
      <c r="AAM12" s="31"/>
      <c r="AAN12" s="38"/>
      <c r="AAO12" s="32"/>
      <c r="AAP12" s="31"/>
      <c r="AAQ12" s="38"/>
      <c r="AAR12" s="32"/>
      <c r="AAS12" s="31"/>
      <c r="AAT12" s="38"/>
      <c r="AAU12" s="32"/>
      <c r="AAV12" s="31"/>
      <c r="AAW12" s="38"/>
      <c r="AAX12" s="32"/>
      <c r="AAY12" s="31"/>
      <c r="AAZ12" s="38"/>
      <c r="ABA12" s="32"/>
      <c r="ABB12" s="31"/>
      <c r="ABC12" s="38"/>
      <c r="ABD12" s="32"/>
      <c r="ABE12" s="31"/>
      <c r="ABF12" s="38"/>
      <c r="ABG12" s="32"/>
      <c r="ABH12" s="31"/>
      <c r="ABI12" s="38"/>
      <c r="ABJ12" s="32"/>
      <c r="ABK12" s="31"/>
      <c r="ABL12" s="38"/>
      <c r="ABM12" s="32"/>
      <c r="ABN12" s="31"/>
      <c r="ABO12" s="38"/>
      <c r="ABP12" s="32"/>
      <c r="ABQ12" s="31"/>
      <c r="ABR12" s="38"/>
      <c r="ABS12" s="32"/>
      <c r="ABT12" s="31"/>
      <c r="ABU12" s="38"/>
      <c r="ABV12" s="32"/>
      <c r="ABW12" s="31"/>
      <c r="ABX12" s="38"/>
      <c r="ABY12" s="32"/>
      <c r="ABZ12" s="31"/>
      <c r="ACA12" s="38"/>
      <c r="ACB12" s="32"/>
      <c r="ACC12" s="31"/>
      <c r="ACD12" s="38"/>
      <c r="ACE12" s="32"/>
      <c r="ACF12" s="31"/>
      <c r="ACG12" s="38"/>
      <c r="ACH12" s="32"/>
      <c r="ACI12" s="31"/>
      <c r="ACJ12" s="38"/>
      <c r="ACK12" s="32"/>
      <c r="ACL12" s="31"/>
      <c r="ACM12" s="38"/>
      <c r="ACN12" s="39"/>
      <c r="ACO12" s="31"/>
      <c r="ACP12" s="38"/>
      <c r="ACQ12" s="39"/>
      <c r="ACR12" s="31"/>
      <c r="ACS12" s="38"/>
      <c r="ACT12" s="39"/>
      <c r="ACU12" s="31"/>
      <c r="ACV12" s="38"/>
      <c r="ACW12" s="39"/>
      <c r="ACX12" s="31"/>
      <c r="ACY12" s="38"/>
      <c r="ACZ12" s="39"/>
      <c r="ADA12" s="31"/>
      <c r="ADB12" s="38"/>
      <c r="ADC12" s="39"/>
      <c r="ADD12" s="31"/>
      <c r="ADE12" s="38"/>
      <c r="ADF12" s="39"/>
      <c r="ADG12" s="31"/>
      <c r="ADH12" s="38"/>
      <c r="ADI12" s="39"/>
      <c r="ADJ12" s="31"/>
      <c r="ADK12" s="38"/>
      <c r="ADL12" s="39"/>
      <c r="ADM12" s="31"/>
      <c r="ADN12" s="38"/>
      <c r="ADO12" s="39"/>
      <c r="ADP12" s="31"/>
      <c r="ADQ12" s="38"/>
      <c r="ADR12" s="39"/>
      <c r="ADS12" s="31"/>
      <c r="ADT12" s="38"/>
      <c r="ADU12" s="39"/>
      <c r="ADV12" s="31"/>
      <c r="ADW12" s="38"/>
      <c r="ADX12" s="39"/>
      <c r="ADY12" s="31"/>
      <c r="ADZ12" s="38"/>
      <c r="AEA12" s="39"/>
      <c r="AEB12" s="31"/>
      <c r="AEC12" s="38"/>
      <c r="AED12" s="39"/>
      <c r="AEE12" s="31"/>
      <c r="AEF12" s="38"/>
      <c r="AEG12" s="39"/>
      <c r="AEH12" s="31"/>
      <c r="AEI12" s="38"/>
      <c r="AEJ12" s="39"/>
      <c r="AEK12" s="31"/>
      <c r="AEL12" s="38"/>
      <c r="AEM12" s="39"/>
      <c r="AEN12" s="31"/>
      <c r="AEO12" s="38"/>
      <c r="AEP12" s="39"/>
      <c r="AEQ12" s="31"/>
      <c r="AER12" s="38"/>
      <c r="AES12" s="39"/>
      <c r="AET12" s="31"/>
      <c r="AEU12" s="38"/>
      <c r="AEV12" s="39"/>
      <c r="AEW12" s="31"/>
      <c r="AEX12" s="38"/>
      <c r="AEY12" s="39"/>
      <c r="AEZ12" s="31"/>
      <c r="AFA12" s="38"/>
      <c r="AFB12" s="39"/>
      <c r="AFC12" s="31"/>
      <c r="AFD12" s="38"/>
      <c r="AFE12" s="39"/>
    </row>
    <row r="13" spans="2:837" ht="14.45" customHeight="1" x14ac:dyDescent="0.25">
      <c r="B13" s="67"/>
      <c r="C13" s="67"/>
      <c r="D13" s="163"/>
      <c r="E13" s="104"/>
      <c r="F13" s="104"/>
      <c r="G13" s="148"/>
      <c r="H13" s="148"/>
      <c r="J13" s="15">
        <f t="shared" si="60"/>
        <v>45301</v>
      </c>
      <c r="K13" s="30" t="str">
        <f t="shared" si="0"/>
        <v>M</v>
      </c>
      <c r="L13" s="14"/>
      <c r="M13" s="13">
        <f t="shared" si="36"/>
        <v>45332</v>
      </c>
      <c r="N13" s="30">
        <f t="shared" si="1"/>
        <v>0</v>
      </c>
      <c r="O13" s="29"/>
      <c r="P13" s="13">
        <f t="shared" si="37"/>
        <v>45361</v>
      </c>
      <c r="Q13" s="30">
        <f t="shared" si="2"/>
        <v>0</v>
      </c>
      <c r="R13" s="29"/>
      <c r="S13" s="13">
        <f t="shared" si="38"/>
        <v>45392</v>
      </c>
      <c r="T13" s="30" t="str">
        <f t="shared" si="3"/>
        <v>M</v>
      </c>
      <c r="U13" s="29"/>
      <c r="V13" s="13">
        <f t="shared" si="58"/>
        <v>45422</v>
      </c>
      <c r="W13" s="30" t="str">
        <f t="shared" si="4"/>
        <v>M</v>
      </c>
      <c r="X13" s="29"/>
      <c r="Y13" s="13">
        <f t="shared" si="39"/>
        <v>45453</v>
      </c>
      <c r="Z13" s="30" t="str">
        <f t="shared" si="5"/>
        <v>J</v>
      </c>
      <c r="AA13" s="29"/>
      <c r="AB13" s="13">
        <f t="shared" si="40"/>
        <v>45483</v>
      </c>
      <c r="AC13" s="30" t="str">
        <f t="shared" si="6"/>
        <v>M</v>
      </c>
      <c r="AD13" s="29"/>
      <c r="AE13" s="13">
        <f t="shared" si="41"/>
        <v>45514</v>
      </c>
      <c r="AF13" s="30">
        <f t="shared" si="7"/>
        <v>0</v>
      </c>
      <c r="AG13" s="29"/>
      <c r="AH13" s="13">
        <f t="shared" si="42"/>
        <v>45545</v>
      </c>
      <c r="AI13" s="30" t="str">
        <f t="shared" si="8"/>
        <v>J</v>
      </c>
      <c r="AJ13" s="14"/>
      <c r="AK13" s="15">
        <f t="shared" si="43"/>
        <v>45575</v>
      </c>
      <c r="AL13" s="9" t="str">
        <f t="shared" si="9"/>
        <v>M</v>
      </c>
      <c r="AM13" s="29"/>
      <c r="AN13" s="13">
        <f t="shared" si="44"/>
        <v>45606</v>
      </c>
      <c r="AO13" s="30">
        <f t="shared" si="10"/>
        <v>0</v>
      </c>
      <c r="AP13" s="29"/>
      <c r="AQ13" s="13">
        <f t="shared" si="45"/>
        <v>45636</v>
      </c>
      <c r="AR13" s="30" t="str">
        <f t="shared" si="11"/>
        <v>J</v>
      </c>
      <c r="AS13" s="14"/>
      <c r="AT13" s="15">
        <f t="shared" si="46"/>
        <v>45667</v>
      </c>
      <c r="AU13" s="30" t="str">
        <f t="shared" si="13"/>
        <v>M</v>
      </c>
      <c r="AV13" s="14"/>
      <c r="AW13" s="13">
        <f t="shared" si="47"/>
        <v>45698</v>
      </c>
      <c r="AX13" s="30" t="str">
        <f t="shared" si="15"/>
        <v>J</v>
      </c>
      <c r="AY13" s="29"/>
      <c r="AZ13" s="13">
        <f t="shared" si="48"/>
        <v>45726</v>
      </c>
      <c r="BA13" s="30" t="str">
        <f t="shared" si="17"/>
        <v>J</v>
      </c>
      <c r="BB13" s="29"/>
      <c r="BC13" s="13">
        <f t="shared" si="49"/>
        <v>45757</v>
      </c>
      <c r="BD13" s="30" t="str">
        <f t="shared" si="19"/>
        <v>M</v>
      </c>
      <c r="BE13" s="29"/>
      <c r="BF13" s="13">
        <f t="shared" si="50"/>
        <v>45787</v>
      </c>
      <c r="BG13" s="30">
        <f t="shared" si="21"/>
        <v>0</v>
      </c>
      <c r="BH13" s="29"/>
      <c r="BI13" s="13">
        <f t="shared" si="51"/>
        <v>45818</v>
      </c>
      <c r="BJ13" s="30" t="str">
        <f t="shared" si="23"/>
        <v>J</v>
      </c>
      <c r="BK13" s="29"/>
      <c r="BL13" s="13">
        <f t="shared" si="52"/>
        <v>45848</v>
      </c>
      <c r="BM13" s="30" t="str">
        <f t="shared" si="25"/>
        <v>M</v>
      </c>
      <c r="BN13" s="29"/>
      <c r="BO13" s="13">
        <f t="shared" si="53"/>
        <v>45879</v>
      </c>
      <c r="BP13" s="30">
        <f t="shared" si="27"/>
        <v>0</v>
      </c>
      <c r="BQ13" s="29"/>
      <c r="BR13" s="13">
        <f t="shared" si="54"/>
        <v>45910</v>
      </c>
      <c r="BS13" s="30" t="str">
        <f t="shared" si="29"/>
        <v>M</v>
      </c>
      <c r="BT13" s="14"/>
      <c r="BU13" s="15">
        <f t="shared" si="55"/>
        <v>45940</v>
      </c>
      <c r="BV13" s="9" t="str">
        <f t="shared" si="31"/>
        <v>M</v>
      </c>
      <c r="BW13" s="29"/>
      <c r="BX13" s="13">
        <f t="shared" si="56"/>
        <v>45971</v>
      </c>
      <c r="BY13" s="30" t="str">
        <f t="shared" si="33"/>
        <v>J</v>
      </c>
      <c r="BZ13" s="29"/>
      <c r="CA13" s="13">
        <f t="shared" si="57"/>
        <v>46001</v>
      </c>
      <c r="CB13" s="30" t="str">
        <f t="shared" si="35"/>
        <v>M</v>
      </c>
      <c r="CC13" s="14"/>
      <c r="CD13" s="31"/>
      <c r="CE13" s="38"/>
      <c r="CF13" s="32"/>
      <c r="CG13" s="31"/>
      <c r="CH13" s="38"/>
      <c r="CI13" s="32"/>
      <c r="CJ13" s="31"/>
      <c r="CK13" s="38"/>
      <c r="CL13" s="32"/>
      <c r="CM13" s="31"/>
      <c r="CN13" s="38"/>
      <c r="CO13" s="32"/>
      <c r="CP13" s="31"/>
      <c r="CQ13" s="38"/>
      <c r="CR13" s="32"/>
      <c r="CS13" s="31"/>
      <c r="CT13" s="38"/>
      <c r="CU13" s="32"/>
      <c r="CV13" s="31"/>
      <c r="CW13" s="38"/>
      <c r="CX13" s="32"/>
      <c r="CY13" s="31"/>
      <c r="CZ13" s="38"/>
      <c r="DA13" s="32"/>
      <c r="DB13" s="31"/>
      <c r="DC13" s="38"/>
      <c r="DD13" s="32"/>
      <c r="DE13" s="31"/>
      <c r="DF13" s="38"/>
      <c r="DG13" s="32"/>
      <c r="DH13" s="31"/>
      <c r="DI13" s="38"/>
      <c r="DJ13" s="32"/>
      <c r="DK13" s="31"/>
      <c r="DL13" s="38"/>
      <c r="DM13" s="32"/>
      <c r="DN13" s="31"/>
      <c r="DO13" s="38"/>
      <c r="DP13" s="32"/>
      <c r="DQ13" s="31"/>
      <c r="DR13" s="38"/>
      <c r="DS13" s="32"/>
      <c r="DT13" s="31"/>
      <c r="DU13" s="38"/>
      <c r="DV13" s="32"/>
      <c r="DW13" s="31"/>
      <c r="DX13" s="38"/>
      <c r="DY13" s="32"/>
      <c r="DZ13" s="31"/>
      <c r="EA13" s="38"/>
      <c r="EB13" s="32"/>
      <c r="EC13" s="31"/>
      <c r="ED13" s="38"/>
      <c r="EE13" s="32"/>
      <c r="EF13" s="31"/>
      <c r="EG13" s="38"/>
      <c r="EH13" s="32"/>
      <c r="EI13" s="31"/>
      <c r="EJ13" s="38"/>
      <c r="EK13" s="32"/>
      <c r="EL13" s="31"/>
      <c r="EM13" s="38"/>
      <c r="EN13" s="32"/>
      <c r="EO13" s="31"/>
      <c r="EP13" s="38"/>
      <c r="EQ13" s="32"/>
      <c r="ER13" s="31"/>
      <c r="ES13" s="38"/>
      <c r="ET13" s="32"/>
      <c r="EU13" s="31"/>
      <c r="EV13" s="38"/>
      <c r="EW13" s="32"/>
      <c r="EX13" s="31"/>
      <c r="EY13" s="38"/>
      <c r="EZ13" s="32"/>
      <c r="FA13" s="31"/>
      <c r="FB13" s="38"/>
      <c r="FC13" s="32"/>
      <c r="FD13" s="31"/>
      <c r="FE13" s="38"/>
      <c r="FF13" s="32"/>
      <c r="FG13" s="31"/>
      <c r="FH13" s="38"/>
      <c r="FI13" s="32"/>
      <c r="FJ13" s="31"/>
      <c r="FK13" s="38"/>
      <c r="FL13" s="32"/>
      <c r="FM13" s="31"/>
      <c r="FN13" s="38"/>
      <c r="FO13" s="32"/>
      <c r="FP13" s="31"/>
      <c r="FQ13" s="38"/>
      <c r="FR13" s="32"/>
      <c r="FS13" s="31"/>
      <c r="FT13" s="38"/>
      <c r="FU13" s="32"/>
      <c r="FV13" s="31"/>
      <c r="FW13" s="38"/>
      <c r="FX13" s="32"/>
      <c r="FY13" s="31"/>
      <c r="FZ13" s="38"/>
      <c r="GA13" s="32"/>
      <c r="GB13" s="31"/>
      <c r="GC13" s="38"/>
      <c r="GD13" s="32"/>
      <c r="GE13" s="31"/>
      <c r="GF13" s="38"/>
      <c r="GG13" s="32"/>
      <c r="GH13" s="31"/>
      <c r="GI13" s="38"/>
      <c r="GJ13" s="32"/>
      <c r="GK13" s="31"/>
      <c r="GL13" s="38"/>
      <c r="GM13" s="32"/>
      <c r="GN13" s="31"/>
      <c r="GO13" s="38"/>
      <c r="GP13" s="32"/>
      <c r="GQ13" s="31"/>
      <c r="GR13" s="38"/>
      <c r="GS13" s="32"/>
      <c r="GT13" s="31"/>
      <c r="GU13" s="38"/>
      <c r="GV13" s="32"/>
      <c r="GW13" s="31"/>
      <c r="GX13" s="38"/>
      <c r="GY13" s="32"/>
      <c r="GZ13" s="31"/>
      <c r="HA13" s="38"/>
      <c r="HB13" s="32"/>
      <c r="HC13" s="31"/>
      <c r="HD13" s="38"/>
      <c r="HE13" s="32"/>
      <c r="HF13" s="31"/>
      <c r="HG13" s="38"/>
      <c r="HH13" s="32"/>
      <c r="HI13" s="31"/>
      <c r="HJ13" s="38"/>
      <c r="HK13" s="32"/>
      <c r="HL13" s="31"/>
      <c r="HM13" s="38"/>
      <c r="HN13" s="32"/>
      <c r="HO13" s="31"/>
      <c r="HP13" s="38"/>
      <c r="HQ13" s="32"/>
      <c r="HR13" s="31"/>
      <c r="HS13" s="38"/>
      <c r="HT13" s="32"/>
      <c r="HU13" s="31"/>
      <c r="HV13" s="38"/>
      <c r="HW13" s="32"/>
      <c r="HX13" s="31"/>
      <c r="HY13" s="38"/>
      <c r="HZ13" s="32"/>
      <c r="IA13" s="31"/>
      <c r="IB13" s="38"/>
      <c r="IC13" s="32"/>
      <c r="ID13" s="31"/>
      <c r="IE13" s="38"/>
      <c r="IF13" s="32"/>
      <c r="IG13" s="31"/>
      <c r="IH13" s="38"/>
      <c r="II13" s="32"/>
      <c r="IJ13" s="31"/>
      <c r="IK13" s="38"/>
      <c r="IL13" s="32"/>
      <c r="IM13" s="31"/>
      <c r="IN13" s="38"/>
      <c r="IO13" s="32"/>
      <c r="IP13" s="31"/>
      <c r="IQ13" s="38"/>
      <c r="IR13" s="32"/>
      <c r="IS13" s="31"/>
      <c r="IT13" s="38"/>
      <c r="IU13" s="32"/>
      <c r="IV13" s="31"/>
      <c r="IW13" s="38"/>
      <c r="IX13" s="32"/>
      <c r="IY13" s="31"/>
      <c r="IZ13" s="38"/>
      <c r="JA13" s="32"/>
      <c r="JB13" s="31"/>
      <c r="JC13" s="38"/>
      <c r="JD13" s="32"/>
      <c r="JE13" s="31"/>
      <c r="JF13" s="38"/>
      <c r="JG13" s="32"/>
      <c r="JH13" s="31"/>
      <c r="JI13" s="38"/>
      <c r="JJ13" s="32"/>
      <c r="JK13" s="31"/>
      <c r="JL13" s="38"/>
      <c r="JM13" s="32"/>
      <c r="JN13" s="31"/>
      <c r="JO13" s="38"/>
      <c r="JP13" s="32"/>
      <c r="JQ13" s="31"/>
      <c r="JR13" s="38"/>
      <c r="JS13" s="32"/>
      <c r="JT13" s="31"/>
      <c r="JU13" s="38"/>
      <c r="JV13" s="32"/>
      <c r="JW13" s="31"/>
      <c r="JX13" s="38"/>
      <c r="JY13" s="32"/>
      <c r="JZ13" s="31"/>
      <c r="KA13" s="38"/>
      <c r="KB13" s="32"/>
      <c r="KC13" s="31"/>
      <c r="KD13" s="38"/>
      <c r="KE13" s="32"/>
      <c r="KF13" s="31"/>
      <c r="KG13" s="38"/>
      <c r="KH13" s="32"/>
      <c r="KI13" s="31"/>
      <c r="KJ13" s="38"/>
      <c r="KK13" s="32"/>
      <c r="KL13" s="31"/>
      <c r="KM13" s="38"/>
      <c r="KN13" s="32"/>
      <c r="KO13" s="31"/>
      <c r="KP13" s="38"/>
      <c r="KQ13" s="32"/>
      <c r="KR13" s="31"/>
      <c r="KS13" s="38"/>
      <c r="KT13" s="32"/>
      <c r="KU13" s="31"/>
      <c r="KV13" s="38"/>
      <c r="KW13" s="32"/>
      <c r="KX13" s="31"/>
      <c r="KY13" s="38"/>
      <c r="KZ13" s="32"/>
      <c r="LA13" s="31"/>
      <c r="LB13" s="38"/>
      <c r="LC13" s="32"/>
      <c r="LD13" s="31"/>
      <c r="LE13" s="38"/>
      <c r="LF13" s="32"/>
      <c r="LG13" s="31"/>
      <c r="LH13" s="38"/>
      <c r="LI13" s="32"/>
      <c r="LJ13" s="31"/>
      <c r="LK13" s="38"/>
      <c r="LL13" s="32"/>
      <c r="LM13" s="31"/>
      <c r="LN13" s="38"/>
      <c r="LO13" s="32"/>
      <c r="LP13" s="31"/>
      <c r="LQ13" s="38"/>
      <c r="LR13" s="32"/>
      <c r="LS13" s="31"/>
      <c r="LT13" s="38"/>
      <c r="LU13" s="32"/>
      <c r="LV13" s="31"/>
      <c r="LW13" s="38"/>
      <c r="LX13" s="32"/>
      <c r="LY13" s="31"/>
      <c r="LZ13" s="38"/>
      <c r="MA13" s="32"/>
      <c r="MB13" s="31"/>
      <c r="MC13" s="38"/>
      <c r="MD13" s="32"/>
      <c r="ME13" s="31"/>
      <c r="MF13" s="38"/>
      <c r="MG13" s="32"/>
      <c r="MH13" s="31"/>
      <c r="MI13" s="38"/>
      <c r="MJ13" s="32"/>
      <c r="MK13" s="31"/>
      <c r="ML13" s="38"/>
      <c r="MM13" s="32"/>
      <c r="MN13" s="31"/>
      <c r="MO13" s="38"/>
      <c r="MP13" s="32"/>
      <c r="MQ13" s="31"/>
      <c r="MR13" s="38"/>
      <c r="MS13" s="32"/>
      <c r="MT13" s="31"/>
      <c r="MU13" s="38"/>
      <c r="MV13" s="32"/>
      <c r="MW13" s="31"/>
      <c r="MX13" s="38"/>
      <c r="MY13" s="32"/>
      <c r="MZ13" s="31"/>
      <c r="NA13" s="38"/>
      <c r="NB13" s="32"/>
      <c r="NC13" s="31"/>
      <c r="ND13" s="38"/>
      <c r="NE13" s="32"/>
      <c r="NF13" s="31"/>
      <c r="NG13" s="38"/>
      <c r="NH13" s="32"/>
      <c r="NI13" s="31"/>
      <c r="NJ13" s="38"/>
      <c r="NK13" s="32"/>
      <c r="NL13" s="31"/>
      <c r="NM13" s="38"/>
      <c r="NN13" s="32"/>
      <c r="NO13" s="31"/>
      <c r="NP13" s="38"/>
      <c r="NQ13" s="32"/>
      <c r="NR13" s="31"/>
      <c r="NS13" s="38"/>
      <c r="NT13" s="32"/>
      <c r="NU13" s="31"/>
      <c r="NV13" s="38"/>
      <c r="NW13" s="32"/>
      <c r="NX13" s="31"/>
      <c r="NY13" s="38"/>
      <c r="NZ13" s="32"/>
      <c r="OA13" s="31"/>
      <c r="OB13" s="38"/>
      <c r="OC13" s="32"/>
      <c r="OD13" s="31"/>
      <c r="OE13" s="38"/>
      <c r="OF13" s="32"/>
      <c r="OG13" s="31"/>
      <c r="OH13" s="38"/>
      <c r="OI13" s="32"/>
      <c r="OJ13" s="31"/>
      <c r="OK13" s="38"/>
      <c r="OL13" s="32"/>
      <c r="OM13" s="31"/>
      <c r="ON13" s="38"/>
      <c r="OO13" s="32"/>
      <c r="OP13" s="31"/>
      <c r="OQ13" s="38"/>
      <c r="OR13" s="32"/>
      <c r="OS13" s="31"/>
      <c r="OT13" s="38"/>
      <c r="OU13" s="32"/>
      <c r="OV13" s="31"/>
      <c r="OW13" s="38"/>
      <c r="OX13" s="32"/>
      <c r="OY13" s="31"/>
      <c r="OZ13" s="38"/>
      <c r="PA13" s="32"/>
      <c r="PB13" s="31"/>
      <c r="PC13" s="38"/>
      <c r="PD13" s="32"/>
      <c r="PE13" s="31"/>
      <c r="PF13" s="38"/>
      <c r="PG13" s="32"/>
      <c r="PH13" s="31"/>
      <c r="PI13" s="38"/>
      <c r="PJ13" s="32"/>
      <c r="PK13" s="31"/>
      <c r="PL13" s="38"/>
      <c r="PM13" s="32"/>
      <c r="PN13" s="31"/>
      <c r="PO13" s="38"/>
      <c r="PP13" s="32"/>
      <c r="PQ13" s="31"/>
      <c r="PR13" s="38"/>
      <c r="PS13" s="32"/>
      <c r="PT13" s="31"/>
      <c r="PU13" s="38"/>
      <c r="PV13" s="32"/>
      <c r="PW13" s="31"/>
      <c r="PX13" s="38"/>
      <c r="PY13" s="32"/>
      <c r="PZ13" s="31"/>
      <c r="QA13" s="38"/>
      <c r="QB13" s="32"/>
      <c r="QC13" s="31"/>
      <c r="QD13" s="38"/>
      <c r="QE13" s="32"/>
      <c r="QF13" s="31"/>
      <c r="QG13" s="38"/>
      <c r="QH13" s="32"/>
      <c r="QI13" s="31"/>
      <c r="QJ13" s="38"/>
      <c r="QK13" s="32"/>
      <c r="QL13" s="31"/>
      <c r="QM13" s="38"/>
      <c r="QN13" s="32"/>
      <c r="QO13" s="31"/>
      <c r="QP13" s="38"/>
      <c r="QQ13" s="32"/>
      <c r="QR13" s="31"/>
      <c r="QS13" s="38"/>
      <c r="QT13" s="32"/>
      <c r="QU13" s="31"/>
      <c r="QV13" s="38"/>
      <c r="QW13" s="32"/>
      <c r="QX13" s="31"/>
      <c r="QY13" s="38"/>
      <c r="QZ13" s="32"/>
      <c r="RA13" s="31"/>
      <c r="RB13" s="38"/>
      <c r="RC13" s="32"/>
      <c r="RD13" s="31"/>
      <c r="RE13" s="38"/>
      <c r="RF13" s="32"/>
      <c r="RG13" s="31"/>
      <c r="RH13" s="38"/>
      <c r="RI13" s="32"/>
      <c r="RJ13" s="31"/>
      <c r="RK13" s="38"/>
      <c r="RL13" s="32"/>
      <c r="RM13" s="31"/>
      <c r="RN13" s="38"/>
      <c r="RO13" s="32"/>
      <c r="RP13" s="31"/>
      <c r="RQ13" s="38"/>
      <c r="RR13" s="32"/>
      <c r="RS13" s="31"/>
      <c r="RT13" s="38"/>
      <c r="RU13" s="32"/>
      <c r="RV13" s="31"/>
      <c r="RW13" s="38"/>
      <c r="RX13" s="32"/>
      <c r="RY13" s="31"/>
      <c r="RZ13" s="38"/>
      <c r="SA13" s="32"/>
      <c r="SB13" s="31"/>
      <c r="SC13" s="38"/>
      <c r="SD13" s="32"/>
      <c r="SE13" s="31"/>
      <c r="SF13" s="38"/>
      <c r="SG13" s="32"/>
      <c r="SH13" s="31"/>
      <c r="SI13" s="38"/>
      <c r="SJ13" s="32"/>
      <c r="SK13" s="31"/>
      <c r="SL13" s="38"/>
      <c r="SM13" s="32"/>
      <c r="SN13" s="31"/>
      <c r="SO13" s="38"/>
      <c r="SP13" s="32"/>
      <c r="SQ13" s="31"/>
      <c r="SR13" s="38"/>
      <c r="SS13" s="32"/>
      <c r="ST13" s="31"/>
      <c r="SU13" s="38"/>
      <c r="SV13" s="32"/>
      <c r="SW13" s="31"/>
      <c r="SX13" s="38"/>
      <c r="SY13" s="32"/>
      <c r="SZ13" s="31"/>
      <c r="TA13" s="38"/>
      <c r="TB13" s="32"/>
      <c r="TC13" s="31"/>
      <c r="TD13" s="38"/>
      <c r="TE13" s="32"/>
      <c r="TF13" s="31"/>
      <c r="TG13" s="38"/>
      <c r="TH13" s="32"/>
      <c r="TI13" s="31"/>
      <c r="TJ13" s="38"/>
      <c r="TK13" s="32"/>
      <c r="TL13" s="31"/>
      <c r="TM13" s="38"/>
      <c r="TN13" s="32"/>
      <c r="TO13" s="31"/>
      <c r="TP13" s="38"/>
      <c r="TQ13" s="32"/>
      <c r="TR13" s="31"/>
      <c r="TS13" s="38"/>
      <c r="TT13" s="32"/>
      <c r="TU13" s="31"/>
      <c r="TV13" s="38"/>
      <c r="TW13" s="32"/>
      <c r="TX13" s="31"/>
      <c r="TY13" s="38"/>
      <c r="TZ13" s="32"/>
      <c r="UA13" s="31"/>
      <c r="UB13" s="38"/>
      <c r="UC13" s="32"/>
      <c r="UD13" s="31"/>
      <c r="UE13" s="38"/>
      <c r="UF13" s="32"/>
      <c r="UG13" s="31"/>
      <c r="UH13" s="38"/>
      <c r="UI13" s="32"/>
      <c r="UJ13" s="31"/>
      <c r="UK13" s="38"/>
      <c r="UL13" s="32"/>
      <c r="UM13" s="31"/>
      <c r="UN13" s="38"/>
      <c r="UO13" s="32"/>
      <c r="UP13" s="31"/>
      <c r="UQ13" s="38"/>
      <c r="UR13" s="32"/>
      <c r="US13" s="31"/>
      <c r="UT13" s="38"/>
      <c r="UU13" s="32"/>
      <c r="UV13" s="31"/>
      <c r="UW13" s="38"/>
      <c r="UX13" s="32"/>
      <c r="UY13" s="31"/>
      <c r="UZ13" s="38"/>
      <c r="VA13" s="32"/>
      <c r="VB13" s="31"/>
      <c r="VC13" s="38"/>
      <c r="VD13" s="32"/>
      <c r="VE13" s="31"/>
      <c r="VF13" s="38"/>
      <c r="VG13" s="32"/>
      <c r="VH13" s="31"/>
      <c r="VI13" s="38"/>
      <c r="VJ13" s="32"/>
      <c r="VK13" s="31"/>
      <c r="VL13" s="38"/>
      <c r="VM13" s="32"/>
      <c r="VN13" s="31"/>
      <c r="VO13" s="38"/>
      <c r="VP13" s="32"/>
      <c r="VQ13" s="31"/>
      <c r="VR13" s="38"/>
      <c r="VS13" s="32"/>
      <c r="VT13" s="31"/>
      <c r="VU13" s="38"/>
      <c r="VV13" s="32"/>
      <c r="VW13" s="31"/>
      <c r="VX13" s="38"/>
      <c r="VY13" s="32"/>
      <c r="VZ13" s="31"/>
      <c r="WA13" s="38"/>
      <c r="WB13" s="32"/>
      <c r="WC13" s="31"/>
      <c r="WD13" s="38"/>
      <c r="WE13" s="32"/>
      <c r="WF13" s="31"/>
      <c r="WG13" s="38"/>
      <c r="WH13" s="32"/>
      <c r="WI13" s="31"/>
      <c r="WJ13" s="38"/>
      <c r="WK13" s="32"/>
      <c r="WL13" s="31"/>
      <c r="WM13" s="38"/>
      <c r="WN13" s="32"/>
      <c r="WO13" s="31"/>
      <c r="WP13" s="38"/>
      <c r="WQ13" s="32"/>
      <c r="WR13" s="31"/>
      <c r="WS13" s="38"/>
      <c r="WT13" s="32"/>
      <c r="WU13" s="31"/>
      <c r="WV13" s="38"/>
      <c r="WW13" s="32"/>
      <c r="WX13" s="31"/>
      <c r="WY13" s="38"/>
      <c r="WZ13" s="32"/>
      <c r="XA13" s="31"/>
      <c r="XB13" s="38"/>
      <c r="XC13" s="32"/>
      <c r="XD13" s="31"/>
      <c r="XE13" s="38"/>
      <c r="XF13" s="32"/>
      <c r="XG13" s="31"/>
      <c r="XH13" s="38"/>
      <c r="XI13" s="32"/>
      <c r="XJ13" s="31"/>
      <c r="XK13" s="38"/>
      <c r="XL13" s="32"/>
      <c r="XM13" s="31"/>
      <c r="XN13" s="38"/>
      <c r="XO13" s="32"/>
      <c r="XP13" s="31"/>
      <c r="XQ13" s="38"/>
      <c r="XR13" s="32"/>
      <c r="XS13" s="31"/>
      <c r="XT13" s="38"/>
      <c r="XU13" s="32"/>
      <c r="XV13" s="31"/>
      <c r="XW13" s="38"/>
      <c r="XX13" s="32"/>
      <c r="XY13" s="31"/>
      <c r="XZ13" s="38"/>
      <c r="YA13" s="32"/>
      <c r="YB13" s="31"/>
      <c r="YC13" s="38"/>
      <c r="YD13" s="32"/>
      <c r="YE13" s="31"/>
      <c r="YF13" s="38"/>
      <c r="YG13" s="32"/>
      <c r="YH13" s="31"/>
      <c r="YI13" s="38"/>
      <c r="YJ13" s="32"/>
      <c r="YK13" s="31"/>
      <c r="YL13" s="38"/>
      <c r="YM13" s="32"/>
      <c r="YN13" s="31"/>
      <c r="YO13" s="38"/>
      <c r="YP13" s="32"/>
      <c r="YQ13" s="31"/>
      <c r="YR13" s="38"/>
      <c r="YS13" s="32"/>
      <c r="YT13" s="31"/>
      <c r="YU13" s="38"/>
      <c r="YV13" s="32"/>
      <c r="YW13" s="31"/>
      <c r="YX13" s="38"/>
      <c r="YY13" s="32"/>
      <c r="YZ13" s="31"/>
      <c r="ZA13" s="38"/>
      <c r="ZB13" s="32"/>
      <c r="ZC13" s="31"/>
      <c r="ZD13" s="38"/>
      <c r="ZE13" s="32"/>
      <c r="ZF13" s="31"/>
      <c r="ZG13" s="38"/>
      <c r="ZH13" s="32"/>
      <c r="ZI13" s="31"/>
      <c r="ZJ13" s="38"/>
      <c r="ZK13" s="32"/>
      <c r="ZL13" s="31"/>
      <c r="ZM13" s="38"/>
      <c r="ZN13" s="32"/>
      <c r="ZO13" s="31"/>
      <c r="ZP13" s="38"/>
      <c r="ZQ13" s="32"/>
      <c r="ZR13" s="31"/>
      <c r="ZS13" s="38"/>
      <c r="ZT13" s="32"/>
      <c r="ZU13" s="31"/>
      <c r="ZV13" s="38"/>
      <c r="ZW13" s="32"/>
      <c r="ZX13" s="31"/>
      <c r="ZY13" s="38"/>
      <c r="ZZ13" s="32"/>
      <c r="AAA13" s="31"/>
      <c r="AAB13" s="38"/>
      <c r="AAC13" s="32"/>
      <c r="AAD13" s="31"/>
      <c r="AAE13" s="38"/>
      <c r="AAF13" s="32"/>
      <c r="AAG13" s="31"/>
      <c r="AAH13" s="38"/>
      <c r="AAI13" s="32"/>
      <c r="AAJ13" s="31"/>
      <c r="AAK13" s="38"/>
      <c r="AAL13" s="32"/>
      <c r="AAM13" s="31"/>
      <c r="AAN13" s="38"/>
      <c r="AAO13" s="32"/>
      <c r="AAP13" s="31"/>
      <c r="AAQ13" s="38"/>
      <c r="AAR13" s="32"/>
      <c r="AAS13" s="31"/>
      <c r="AAT13" s="38"/>
      <c r="AAU13" s="32"/>
      <c r="AAV13" s="31"/>
      <c r="AAW13" s="38"/>
      <c r="AAX13" s="32"/>
      <c r="AAY13" s="31"/>
      <c r="AAZ13" s="38"/>
      <c r="ABA13" s="32"/>
      <c r="ABB13" s="31"/>
      <c r="ABC13" s="38"/>
      <c r="ABD13" s="32"/>
      <c r="ABE13" s="31"/>
      <c r="ABF13" s="38"/>
      <c r="ABG13" s="32"/>
      <c r="ABH13" s="31"/>
      <c r="ABI13" s="38"/>
      <c r="ABJ13" s="32"/>
      <c r="ABK13" s="31"/>
      <c r="ABL13" s="38"/>
      <c r="ABM13" s="32"/>
      <c r="ABN13" s="31"/>
      <c r="ABO13" s="38"/>
      <c r="ABP13" s="32"/>
      <c r="ABQ13" s="31"/>
      <c r="ABR13" s="38"/>
      <c r="ABS13" s="32"/>
      <c r="ABT13" s="31"/>
      <c r="ABU13" s="38"/>
      <c r="ABV13" s="32"/>
      <c r="ABW13" s="31"/>
      <c r="ABX13" s="38"/>
      <c r="ABY13" s="32"/>
      <c r="ABZ13" s="31"/>
      <c r="ACA13" s="38"/>
      <c r="ACB13" s="32"/>
      <c r="ACC13" s="31"/>
      <c r="ACD13" s="38"/>
      <c r="ACE13" s="32"/>
      <c r="ACF13" s="31"/>
      <c r="ACG13" s="38"/>
      <c r="ACH13" s="32"/>
      <c r="ACI13" s="31"/>
      <c r="ACJ13" s="38"/>
      <c r="ACK13" s="32"/>
      <c r="ACL13" s="31"/>
      <c r="ACM13" s="38"/>
      <c r="ACN13" s="39"/>
      <c r="ACO13" s="31"/>
      <c r="ACP13" s="38"/>
      <c r="ACQ13" s="39"/>
      <c r="ACR13" s="31"/>
      <c r="ACS13" s="38"/>
      <c r="ACT13" s="39"/>
      <c r="ACU13" s="31"/>
      <c r="ACV13" s="38"/>
      <c r="ACW13" s="39"/>
      <c r="ACX13" s="31"/>
      <c r="ACY13" s="38"/>
      <c r="ACZ13" s="39"/>
      <c r="ADA13" s="31"/>
      <c r="ADB13" s="38"/>
      <c r="ADC13" s="39"/>
      <c r="ADD13" s="31"/>
      <c r="ADE13" s="38"/>
      <c r="ADF13" s="39"/>
      <c r="ADG13" s="31"/>
      <c r="ADH13" s="38"/>
      <c r="ADI13" s="39"/>
      <c r="ADJ13" s="31"/>
      <c r="ADK13" s="38"/>
      <c r="ADL13" s="39"/>
      <c r="ADM13" s="31"/>
      <c r="ADN13" s="38"/>
      <c r="ADO13" s="39"/>
      <c r="ADP13" s="31"/>
      <c r="ADQ13" s="38"/>
      <c r="ADR13" s="39"/>
      <c r="ADS13" s="31"/>
      <c r="ADT13" s="38"/>
      <c r="ADU13" s="39"/>
      <c r="ADV13" s="31"/>
      <c r="ADW13" s="38"/>
      <c r="ADX13" s="39"/>
      <c r="ADY13" s="31"/>
      <c r="ADZ13" s="38"/>
      <c r="AEA13" s="39"/>
      <c r="AEB13" s="31"/>
      <c r="AEC13" s="38"/>
      <c r="AED13" s="39"/>
      <c r="AEE13" s="31"/>
      <c r="AEF13" s="38"/>
      <c r="AEG13" s="39"/>
      <c r="AEH13" s="31"/>
      <c r="AEI13" s="38"/>
      <c r="AEJ13" s="39"/>
      <c r="AEK13" s="31"/>
      <c r="AEL13" s="38"/>
      <c r="AEM13" s="39"/>
      <c r="AEN13" s="31"/>
      <c r="AEO13" s="38"/>
      <c r="AEP13" s="39"/>
      <c r="AEQ13" s="31"/>
      <c r="AER13" s="38"/>
      <c r="AES13" s="39"/>
      <c r="AET13" s="31"/>
      <c r="AEU13" s="38"/>
      <c r="AEV13" s="39"/>
      <c r="AEW13" s="31"/>
      <c r="AEX13" s="38"/>
      <c r="AEY13" s="39"/>
      <c r="AEZ13" s="31"/>
      <c r="AFA13" s="38"/>
      <c r="AFB13" s="39"/>
      <c r="AFC13" s="31"/>
      <c r="AFD13" s="38"/>
      <c r="AFE13" s="39"/>
    </row>
    <row r="14" spans="2:837" ht="14.45" customHeight="1" x14ac:dyDescent="0.25">
      <c r="B14" s="67"/>
      <c r="C14" s="61"/>
      <c r="D14" s="67"/>
      <c r="E14" s="77"/>
      <c r="F14" s="67"/>
      <c r="G14" s="77"/>
      <c r="H14" s="67"/>
      <c r="J14" s="15">
        <f t="shared" si="60"/>
        <v>45302</v>
      </c>
      <c r="K14" s="30" t="str">
        <f t="shared" si="0"/>
        <v>M</v>
      </c>
      <c r="L14" s="14"/>
      <c r="M14" s="13">
        <f t="shared" si="36"/>
        <v>45333</v>
      </c>
      <c r="N14" s="30">
        <f t="shared" si="1"/>
        <v>0</v>
      </c>
      <c r="O14" s="29"/>
      <c r="P14" s="13">
        <f t="shared" si="37"/>
        <v>45362</v>
      </c>
      <c r="Q14" s="30" t="str">
        <f t="shared" si="2"/>
        <v>J</v>
      </c>
      <c r="R14" s="29"/>
      <c r="S14" s="13">
        <f t="shared" si="38"/>
        <v>45393</v>
      </c>
      <c r="T14" s="30" t="str">
        <f t="shared" si="3"/>
        <v>M</v>
      </c>
      <c r="U14" s="29"/>
      <c r="V14" s="13">
        <f t="shared" si="58"/>
        <v>45423</v>
      </c>
      <c r="W14" s="30">
        <f t="shared" si="4"/>
        <v>0</v>
      </c>
      <c r="X14" s="29"/>
      <c r="Y14" s="13">
        <f t="shared" si="39"/>
        <v>45454</v>
      </c>
      <c r="Z14" s="30" t="str">
        <f t="shared" si="5"/>
        <v>J</v>
      </c>
      <c r="AA14" s="29"/>
      <c r="AB14" s="13">
        <f t="shared" si="40"/>
        <v>45484</v>
      </c>
      <c r="AC14" s="30" t="str">
        <f t="shared" si="6"/>
        <v>M</v>
      </c>
      <c r="AD14" s="29"/>
      <c r="AE14" s="13">
        <f t="shared" si="41"/>
        <v>45515</v>
      </c>
      <c r="AF14" s="30">
        <f t="shared" si="7"/>
        <v>0</v>
      </c>
      <c r="AG14" s="29"/>
      <c r="AH14" s="13">
        <f t="shared" si="42"/>
        <v>45546</v>
      </c>
      <c r="AI14" s="30" t="str">
        <f t="shared" si="8"/>
        <v>M</v>
      </c>
      <c r="AJ14" s="14"/>
      <c r="AK14" s="15">
        <f t="shared" si="43"/>
        <v>45576</v>
      </c>
      <c r="AL14" s="9" t="str">
        <f t="shared" si="9"/>
        <v>M</v>
      </c>
      <c r="AM14" s="29"/>
      <c r="AN14" s="13">
        <f t="shared" si="44"/>
        <v>45607</v>
      </c>
      <c r="AO14" s="30" t="str">
        <f t="shared" si="10"/>
        <v>J</v>
      </c>
      <c r="AP14" s="29"/>
      <c r="AQ14" s="13">
        <f t="shared" si="45"/>
        <v>45637</v>
      </c>
      <c r="AR14" s="30" t="str">
        <f t="shared" si="11"/>
        <v>M</v>
      </c>
      <c r="AS14" s="14"/>
      <c r="AT14" s="15">
        <f t="shared" si="46"/>
        <v>45668</v>
      </c>
      <c r="AU14" s="30">
        <f t="shared" si="13"/>
        <v>0</v>
      </c>
      <c r="AV14" s="14"/>
      <c r="AW14" s="13">
        <f t="shared" si="47"/>
        <v>45699</v>
      </c>
      <c r="AX14" s="30" t="str">
        <f t="shared" si="15"/>
        <v>J</v>
      </c>
      <c r="AY14" s="29"/>
      <c r="AZ14" s="13">
        <f t="shared" si="48"/>
        <v>45727</v>
      </c>
      <c r="BA14" s="30" t="str">
        <f t="shared" si="17"/>
        <v>J</v>
      </c>
      <c r="BB14" s="29"/>
      <c r="BC14" s="13">
        <f t="shared" si="49"/>
        <v>45758</v>
      </c>
      <c r="BD14" s="30" t="str">
        <f t="shared" si="19"/>
        <v>M</v>
      </c>
      <c r="BE14" s="29"/>
      <c r="BF14" s="13">
        <f t="shared" si="50"/>
        <v>45788</v>
      </c>
      <c r="BG14" s="30">
        <f t="shared" si="21"/>
        <v>0</v>
      </c>
      <c r="BH14" s="29"/>
      <c r="BI14" s="13">
        <f t="shared" si="51"/>
        <v>45819</v>
      </c>
      <c r="BJ14" s="30" t="str">
        <f t="shared" si="23"/>
        <v>M</v>
      </c>
      <c r="BK14" s="29"/>
      <c r="BL14" s="13">
        <f t="shared" si="52"/>
        <v>45849</v>
      </c>
      <c r="BM14" s="30" t="str">
        <f t="shared" si="25"/>
        <v>M</v>
      </c>
      <c r="BN14" s="29"/>
      <c r="BO14" s="13">
        <f t="shared" si="53"/>
        <v>45880</v>
      </c>
      <c r="BP14" s="30" t="str">
        <f t="shared" si="27"/>
        <v>J</v>
      </c>
      <c r="BQ14" s="29"/>
      <c r="BR14" s="13">
        <f t="shared" si="54"/>
        <v>45911</v>
      </c>
      <c r="BS14" s="30" t="str">
        <f t="shared" si="29"/>
        <v>M</v>
      </c>
      <c r="BT14" s="14"/>
      <c r="BU14" s="15">
        <f t="shared" si="55"/>
        <v>45941</v>
      </c>
      <c r="BV14" s="9">
        <f t="shared" si="31"/>
        <v>0</v>
      </c>
      <c r="BW14" s="29"/>
      <c r="BX14" s="13">
        <f t="shared" si="56"/>
        <v>45972</v>
      </c>
      <c r="BY14" s="30" t="str">
        <f t="shared" si="33"/>
        <v>J</v>
      </c>
      <c r="BZ14" s="29"/>
      <c r="CA14" s="13">
        <f t="shared" si="57"/>
        <v>46002</v>
      </c>
      <c r="CB14" s="30" t="str">
        <f t="shared" si="35"/>
        <v>M</v>
      </c>
      <c r="CC14" s="14"/>
      <c r="CD14" s="31"/>
      <c r="CE14" s="38"/>
      <c r="CF14" s="32"/>
      <c r="CG14" s="31"/>
      <c r="CH14" s="38"/>
      <c r="CI14" s="32"/>
      <c r="CJ14" s="31"/>
      <c r="CK14" s="38"/>
      <c r="CL14" s="32"/>
      <c r="CM14" s="31"/>
      <c r="CN14" s="38"/>
      <c r="CO14" s="32"/>
      <c r="CP14" s="31"/>
      <c r="CQ14" s="38"/>
      <c r="CR14" s="32"/>
      <c r="CS14" s="31"/>
      <c r="CT14" s="38"/>
      <c r="CU14" s="32"/>
      <c r="CV14" s="31"/>
      <c r="CW14" s="38"/>
      <c r="CX14" s="32"/>
      <c r="CY14" s="31"/>
      <c r="CZ14" s="38"/>
      <c r="DA14" s="32"/>
      <c r="DB14" s="31"/>
      <c r="DC14" s="38"/>
      <c r="DD14" s="32"/>
      <c r="DE14" s="31"/>
      <c r="DF14" s="38"/>
      <c r="DG14" s="32"/>
      <c r="DH14" s="31"/>
      <c r="DI14" s="38"/>
      <c r="DJ14" s="32"/>
      <c r="DK14" s="31"/>
      <c r="DL14" s="38"/>
      <c r="DM14" s="32"/>
      <c r="DN14" s="31"/>
      <c r="DO14" s="38"/>
      <c r="DP14" s="32"/>
      <c r="DQ14" s="31"/>
      <c r="DR14" s="38"/>
      <c r="DS14" s="32"/>
      <c r="DT14" s="31"/>
      <c r="DU14" s="38"/>
      <c r="DV14" s="32"/>
      <c r="DW14" s="31"/>
      <c r="DX14" s="38"/>
      <c r="DY14" s="32"/>
      <c r="DZ14" s="31"/>
      <c r="EA14" s="38"/>
      <c r="EB14" s="32"/>
      <c r="EC14" s="31"/>
      <c r="ED14" s="38"/>
      <c r="EE14" s="32"/>
      <c r="EF14" s="31"/>
      <c r="EG14" s="38"/>
      <c r="EH14" s="32"/>
      <c r="EI14" s="31"/>
      <c r="EJ14" s="38"/>
      <c r="EK14" s="32"/>
      <c r="EL14" s="31"/>
      <c r="EM14" s="38"/>
      <c r="EN14" s="32"/>
      <c r="EO14" s="31"/>
      <c r="EP14" s="38"/>
      <c r="EQ14" s="32"/>
      <c r="ER14" s="31"/>
      <c r="ES14" s="38"/>
      <c r="ET14" s="32"/>
      <c r="EU14" s="31"/>
      <c r="EV14" s="38"/>
      <c r="EW14" s="32"/>
      <c r="EX14" s="31"/>
      <c r="EY14" s="38"/>
      <c r="EZ14" s="32"/>
      <c r="FA14" s="31"/>
      <c r="FB14" s="38"/>
      <c r="FC14" s="32"/>
      <c r="FD14" s="31"/>
      <c r="FE14" s="38"/>
      <c r="FF14" s="32"/>
      <c r="FG14" s="31"/>
      <c r="FH14" s="38"/>
      <c r="FI14" s="32"/>
      <c r="FJ14" s="31"/>
      <c r="FK14" s="38"/>
      <c r="FL14" s="32"/>
      <c r="FM14" s="31"/>
      <c r="FN14" s="38"/>
      <c r="FO14" s="32"/>
      <c r="FP14" s="31"/>
      <c r="FQ14" s="38"/>
      <c r="FR14" s="32"/>
      <c r="FS14" s="31"/>
      <c r="FT14" s="38"/>
      <c r="FU14" s="32"/>
      <c r="FV14" s="31"/>
      <c r="FW14" s="38"/>
      <c r="FX14" s="32"/>
      <c r="FY14" s="31"/>
      <c r="FZ14" s="38"/>
      <c r="GA14" s="32"/>
      <c r="GB14" s="31"/>
      <c r="GC14" s="38"/>
      <c r="GD14" s="32"/>
      <c r="GE14" s="31"/>
      <c r="GF14" s="38"/>
      <c r="GG14" s="32"/>
      <c r="GH14" s="31"/>
      <c r="GI14" s="38"/>
      <c r="GJ14" s="32"/>
      <c r="GK14" s="31"/>
      <c r="GL14" s="38"/>
      <c r="GM14" s="32"/>
      <c r="GN14" s="31"/>
      <c r="GO14" s="38"/>
      <c r="GP14" s="32"/>
      <c r="GQ14" s="31"/>
      <c r="GR14" s="38"/>
      <c r="GS14" s="32"/>
      <c r="GT14" s="31"/>
      <c r="GU14" s="38"/>
      <c r="GV14" s="32"/>
      <c r="GW14" s="31"/>
      <c r="GX14" s="38"/>
      <c r="GY14" s="32"/>
      <c r="GZ14" s="31"/>
      <c r="HA14" s="38"/>
      <c r="HB14" s="32"/>
      <c r="HC14" s="31"/>
      <c r="HD14" s="38"/>
      <c r="HE14" s="32"/>
      <c r="HF14" s="31"/>
      <c r="HG14" s="38"/>
      <c r="HH14" s="32"/>
      <c r="HI14" s="31"/>
      <c r="HJ14" s="38"/>
      <c r="HK14" s="32"/>
      <c r="HL14" s="31"/>
      <c r="HM14" s="38"/>
      <c r="HN14" s="32"/>
      <c r="HO14" s="31"/>
      <c r="HP14" s="38"/>
      <c r="HQ14" s="32"/>
      <c r="HR14" s="31"/>
      <c r="HS14" s="38"/>
      <c r="HT14" s="32"/>
      <c r="HU14" s="31"/>
      <c r="HV14" s="38"/>
      <c r="HW14" s="32"/>
      <c r="HX14" s="31"/>
      <c r="HY14" s="38"/>
      <c r="HZ14" s="32"/>
      <c r="IA14" s="31"/>
      <c r="IB14" s="38"/>
      <c r="IC14" s="32"/>
      <c r="ID14" s="31"/>
      <c r="IE14" s="38"/>
      <c r="IF14" s="32"/>
      <c r="IG14" s="31"/>
      <c r="IH14" s="38"/>
      <c r="II14" s="32"/>
      <c r="IJ14" s="31"/>
      <c r="IK14" s="38"/>
      <c r="IL14" s="32"/>
      <c r="IM14" s="31"/>
      <c r="IN14" s="38"/>
      <c r="IO14" s="32"/>
      <c r="IP14" s="31"/>
      <c r="IQ14" s="38"/>
      <c r="IR14" s="32"/>
      <c r="IS14" s="31"/>
      <c r="IT14" s="38"/>
      <c r="IU14" s="32"/>
      <c r="IV14" s="31"/>
      <c r="IW14" s="38"/>
      <c r="IX14" s="32"/>
      <c r="IY14" s="31"/>
      <c r="IZ14" s="38"/>
      <c r="JA14" s="32"/>
      <c r="JB14" s="31"/>
      <c r="JC14" s="38"/>
      <c r="JD14" s="32"/>
      <c r="JE14" s="31"/>
      <c r="JF14" s="38"/>
      <c r="JG14" s="32"/>
      <c r="JH14" s="31"/>
      <c r="JI14" s="38"/>
      <c r="JJ14" s="32"/>
      <c r="JK14" s="31"/>
      <c r="JL14" s="38"/>
      <c r="JM14" s="32"/>
      <c r="JN14" s="31"/>
      <c r="JO14" s="38"/>
      <c r="JP14" s="32"/>
      <c r="JQ14" s="31"/>
      <c r="JR14" s="38"/>
      <c r="JS14" s="32"/>
      <c r="JT14" s="31"/>
      <c r="JU14" s="38"/>
      <c r="JV14" s="32"/>
      <c r="JW14" s="31"/>
      <c r="JX14" s="38"/>
      <c r="JY14" s="32"/>
      <c r="JZ14" s="31"/>
      <c r="KA14" s="38"/>
      <c r="KB14" s="32"/>
      <c r="KC14" s="31"/>
      <c r="KD14" s="38"/>
      <c r="KE14" s="32"/>
      <c r="KF14" s="31"/>
      <c r="KG14" s="38"/>
      <c r="KH14" s="32"/>
      <c r="KI14" s="31"/>
      <c r="KJ14" s="38"/>
      <c r="KK14" s="32"/>
      <c r="KL14" s="31"/>
      <c r="KM14" s="38"/>
      <c r="KN14" s="32"/>
      <c r="KO14" s="31"/>
      <c r="KP14" s="38"/>
      <c r="KQ14" s="32"/>
      <c r="KR14" s="31"/>
      <c r="KS14" s="38"/>
      <c r="KT14" s="32"/>
      <c r="KU14" s="31"/>
      <c r="KV14" s="38"/>
      <c r="KW14" s="32"/>
      <c r="KX14" s="31"/>
      <c r="KY14" s="38"/>
      <c r="KZ14" s="32"/>
      <c r="LA14" s="31"/>
      <c r="LB14" s="38"/>
      <c r="LC14" s="32"/>
      <c r="LD14" s="31"/>
      <c r="LE14" s="38"/>
      <c r="LF14" s="32"/>
      <c r="LG14" s="31"/>
      <c r="LH14" s="38"/>
      <c r="LI14" s="32"/>
      <c r="LJ14" s="31"/>
      <c r="LK14" s="38"/>
      <c r="LL14" s="32"/>
      <c r="LM14" s="31"/>
      <c r="LN14" s="38"/>
      <c r="LO14" s="32"/>
      <c r="LP14" s="31"/>
      <c r="LQ14" s="38"/>
      <c r="LR14" s="32"/>
      <c r="LS14" s="31"/>
      <c r="LT14" s="38"/>
      <c r="LU14" s="32"/>
      <c r="LV14" s="31"/>
      <c r="LW14" s="38"/>
      <c r="LX14" s="32"/>
      <c r="LY14" s="31"/>
      <c r="LZ14" s="38"/>
      <c r="MA14" s="32"/>
      <c r="MB14" s="31"/>
      <c r="MC14" s="38"/>
      <c r="MD14" s="32"/>
      <c r="ME14" s="31"/>
      <c r="MF14" s="38"/>
      <c r="MG14" s="32"/>
      <c r="MH14" s="31"/>
      <c r="MI14" s="38"/>
      <c r="MJ14" s="32"/>
      <c r="MK14" s="31"/>
      <c r="ML14" s="38"/>
      <c r="MM14" s="32"/>
      <c r="MN14" s="31"/>
      <c r="MO14" s="38"/>
      <c r="MP14" s="32"/>
      <c r="MQ14" s="31"/>
      <c r="MR14" s="38"/>
      <c r="MS14" s="32"/>
      <c r="MT14" s="31"/>
      <c r="MU14" s="38"/>
      <c r="MV14" s="32"/>
      <c r="MW14" s="31"/>
      <c r="MX14" s="38"/>
      <c r="MY14" s="32"/>
      <c r="MZ14" s="31"/>
      <c r="NA14" s="38"/>
      <c r="NB14" s="32"/>
      <c r="NC14" s="31"/>
      <c r="ND14" s="38"/>
      <c r="NE14" s="32"/>
      <c r="NF14" s="31"/>
      <c r="NG14" s="38"/>
      <c r="NH14" s="32"/>
      <c r="NI14" s="31"/>
      <c r="NJ14" s="38"/>
      <c r="NK14" s="32"/>
      <c r="NL14" s="31"/>
      <c r="NM14" s="38"/>
      <c r="NN14" s="32"/>
      <c r="NO14" s="31"/>
      <c r="NP14" s="38"/>
      <c r="NQ14" s="32"/>
      <c r="NR14" s="31"/>
      <c r="NS14" s="38"/>
      <c r="NT14" s="32"/>
      <c r="NU14" s="31"/>
      <c r="NV14" s="38"/>
      <c r="NW14" s="32"/>
      <c r="NX14" s="31"/>
      <c r="NY14" s="38"/>
      <c r="NZ14" s="32"/>
      <c r="OA14" s="31"/>
      <c r="OB14" s="38"/>
      <c r="OC14" s="32"/>
      <c r="OD14" s="31"/>
      <c r="OE14" s="38"/>
      <c r="OF14" s="32"/>
      <c r="OG14" s="31"/>
      <c r="OH14" s="38"/>
      <c r="OI14" s="32"/>
      <c r="OJ14" s="31"/>
      <c r="OK14" s="38"/>
      <c r="OL14" s="32"/>
      <c r="OM14" s="31"/>
      <c r="ON14" s="38"/>
      <c r="OO14" s="32"/>
      <c r="OP14" s="31"/>
      <c r="OQ14" s="38"/>
      <c r="OR14" s="32"/>
      <c r="OS14" s="31"/>
      <c r="OT14" s="38"/>
      <c r="OU14" s="32"/>
      <c r="OV14" s="31"/>
      <c r="OW14" s="38"/>
      <c r="OX14" s="32"/>
      <c r="OY14" s="31"/>
      <c r="OZ14" s="38"/>
      <c r="PA14" s="32"/>
      <c r="PB14" s="31"/>
      <c r="PC14" s="38"/>
      <c r="PD14" s="32"/>
      <c r="PE14" s="31"/>
      <c r="PF14" s="38"/>
      <c r="PG14" s="32"/>
      <c r="PH14" s="31"/>
      <c r="PI14" s="38"/>
      <c r="PJ14" s="32"/>
      <c r="PK14" s="31"/>
      <c r="PL14" s="38"/>
      <c r="PM14" s="32"/>
      <c r="PN14" s="31"/>
      <c r="PO14" s="38"/>
      <c r="PP14" s="32"/>
      <c r="PQ14" s="31"/>
      <c r="PR14" s="38"/>
      <c r="PS14" s="32"/>
      <c r="PT14" s="31"/>
      <c r="PU14" s="38"/>
      <c r="PV14" s="32"/>
      <c r="PW14" s="31"/>
      <c r="PX14" s="38"/>
      <c r="PY14" s="32"/>
      <c r="PZ14" s="31"/>
      <c r="QA14" s="38"/>
      <c r="QB14" s="32"/>
      <c r="QC14" s="31"/>
      <c r="QD14" s="38"/>
      <c r="QE14" s="32"/>
      <c r="QF14" s="31"/>
      <c r="QG14" s="38"/>
      <c r="QH14" s="32"/>
      <c r="QI14" s="31"/>
      <c r="QJ14" s="38"/>
      <c r="QK14" s="32"/>
      <c r="QL14" s="31"/>
      <c r="QM14" s="38"/>
      <c r="QN14" s="32"/>
      <c r="QO14" s="31"/>
      <c r="QP14" s="38"/>
      <c r="QQ14" s="32"/>
      <c r="QR14" s="31"/>
      <c r="QS14" s="38"/>
      <c r="QT14" s="32"/>
      <c r="QU14" s="31"/>
      <c r="QV14" s="38"/>
      <c r="QW14" s="32"/>
      <c r="QX14" s="31"/>
      <c r="QY14" s="38"/>
      <c r="QZ14" s="32"/>
      <c r="RA14" s="31"/>
      <c r="RB14" s="38"/>
      <c r="RC14" s="32"/>
      <c r="RD14" s="31"/>
      <c r="RE14" s="38"/>
      <c r="RF14" s="32"/>
      <c r="RG14" s="31"/>
      <c r="RH14" s="38"/>
      <c r="RI14" s="32"/>
      <c r="RJ14" s="31"/>
      <c r="RK14" s="38"/>
      <c r="RL14" s="32"/>
      <c r="RM14" s="31"/>
      <c r="RN14" s="38"/>
      <c r="RO14" s="32"/>
      <c r="RP14" s="31"/>
      <c r="RQ14" s="38"/>
      <c r="RR14" s="32"/>
      <c r="RS14" s="31"/>
      <c r="RT14" s="38"/>
      <c r="RU14" s="32"/>
      <c r="RV14" s="31"/>
      <c r="RW14" s="38"/>
      <c r="RX14" s="32"/>
      <c r="RY14" s="31"/>
      <c r="RZ14" s="38"/>
      <c r="SA14" s="32"/>
      <c r="SB14" s="31"/>
      <c r="SC14" s="38"/>
      <c r="SD14" s="32"/>
      <c r="SE14" s="31"/>
      <c r="SF14" s="38"/>
      <c r="SG14" s="32"/>
      <c r="SH14" s="31"/>
      <c r="SI14" s="38"/>
      <c r="SJ14" s="32"/>
      <c r="SK14" s="31"/>
      <c r="SL14" s="38"/>
      <c r="SM14" s="32"/>
      <c r="SN14" s="31"/>
      <c r="SO14" s="38"/>
      <c r="SP14" s="32"/>
      <c r="SQ14" s="31"/>
      <c r="SR14" s="38"/>
      <c r="SS14" s="32"/>
      <c r="ST14" s="31"/>
      <c r="SU14" s="38"/>
      <c r="SV14" s="32"/>
      <c r="SW14" s="31"/>
      <c r="SX14" s="38"/>
      <c r="SY14" s="32"/>
      <c r="SZ14" s="31"/>
      <c r="TA14" s="38"/>
      <c r="TB14" s="32"/>
      <c r="TC14" s="31"/>
      <c r="TD14" s="38"/>
      <c r="TE14" s="32"/>
      <c r="TF14" s="31"/>
      <c r="TG14" s="38"/>
      <c r="TH14" s="32"/>
      <c r="TI14" s="31"/>
      <c r="TJ14" s="38"/>
      <c r="TK14" s="32"/>
      <c r="TL14" s="31"/>
      <c r="TM14" s="38"/>
      <c r="TN14" s="32"/>
      <c r="TO14" s="31"/>
      <c r="TP14" s="38"/>
      <c r="TQ14" s="32"/>
      <c r="TR14" s="31"/>
      <c r="TS14" s="38"/>
      <c r="TT14" s="32"/>
      <c r="TU14" s="31"/>
      <c r="TV14" s="38"/>
      <c r="TW14" s="32"/>
      <c r="TX14" s="31"/>
      <c r="TY14" s="38"/>
      <c r="TZ14" s="32"/>
      <c r="UA14" s="31"/>
      <c r="UB14" s="38"/>
      <c r="UC14" s="32"/>
      <c r="UD14" s="31"/>
      <c r="UE14" s="38"/>
      <c r="UF14" s="32"/>
      <c r="UG14" s="31"/>
      <c r="UH14" s="38"/>
      <c r="UI14" s="32"/>
      <c r="UJ14" s="31"/>
      <c r="UK14" s="38"/>
      <c r="UL14" s="32"/>
      <c r="UM14" s="31"/>
      <c r="UN14" s="38"/>
      <c r="UO14" s="32"/>
      <c r="UP14" s="31"/>
      <c r="UQ14" s="38"/>
      <c r="UR14" s="32"/>
      <c r="US14" s="31"/>
      <c r="UT14" s="38"/>
      <c r="UU14" s="32"/>
      <c r="UV14" s="31"/>
      <c r="UW14" s="38"/>
      <c r="UX14" s="32"/>
      <c r="UY14" s="31"/>
      <c r="UZ14" s="38"/>
      <c r="VA14" s="32"/>
      <c r="VB14" s="31"/>
      <c r="VC14" s="38"/>
      <c r="VD14" s="32"/>
      <c r="VE14" s="31"/>
      <c r="VF14" s="38"/>
      <c r="VG14" s="32"/>
      <c r="VH14" s="31"/>
      <c r="VI14" s="38"/>
      <c r="VJ14" s="32"/>
      <c r="VK14" s="31"/>
      <c r="VL14" s="38"/>
      <c r="VM14" s="32"/>
      <c r="VN14" s="31"/>
      <c r="VO14" s="38"/>
      <c r="VP14" s="32"/>
      <c r="VQ14" s="31"/>
      <c r="VR14" s="38"/>
      <c r="VS14" s="32"/>
      <c r="VT14" s="31"/>
      <c r="VU14" s="38"/>
      <c r="VV14" s="32"/>
      <c r="VW14" s="31"/>
      <c r="VX14" s="38"/>
      <c r="VY14" s="32"/>
      <c r="VZ14" s="31"/>
      <c r="WA14" s="38"/>
      <c r="WB14" s="32"/>
      <c r="WC14" s="31"/>
      <c r="WD14" s="38"/>
      <c r="WE14" s="32"/>
      <c r="WF14" s="31"/>
      <c r="WG14" s="38"/>
      <c r="WH14" s="32"/>
      <c r="WI14" s="31"/>
      <c r="WJ14" s="38"/>
      <c r="WK14" s="32"/>
      <c r="WL14" s="31"/>
      <c r="WM14" s="38"/>
      <c r="WN14" s="32"/>
      <c r="WO14" s="31"/>
      <c r="WP14" s="38"/>
      <c r="WQ14" s="32"/>
      <c r="WR14" s="31"/>
      <c r="WS14" s="38"/>
      <c r="WT14" s="32"/>
      <c r="WU14" s="31"/>
      <c r="WV14" s="38"/>
      <c r="WW14" s="32"/>
      <c r="WX14" s="31"/>
      <c r="WY14" s="38"/>
      <c r="WZ14" s="32"/>
      <c r="XA14" s="31"/>
      <c r="XB14" s="38"/>
      <c r="XC14" s="32"/>
      <c r="XD14" s="31"/>
      <c r="XE14" s="38"/>
      <c r="XF14" s="32"/>
      <c r="XG14" s="31"/>
      <c r="XH14" s="38"/>
      <c r="XI14" s="32"/>
      <c r="XJ14" s="31"/>
      <c r="XK14" s="38"/>
      <c r="XL14" s="32"/>
      <c r="XM14" s="31"/>
      <c r="XN14" s="38"/>
      <c r="XO14" s="32"/>
      <c r="XP14" s="31"/>
      <c r="XQ14" s="38"/>
      <c r="XR14" s="32"/>
      <c r="XS14" s="31"/>
      <c r="XT14" s="38"/>
      <c r="XU14" s="32"/>
      <c r="XV14" s="31"/>
      <c r="XW14" s="38"/>
      <c r="XX14" s="32"/>
      <c r="XY14" s="31"/>
      <c r="XZ14" s="38"/>
      <c r="YA14" s="32"/>
      <c r="YB14" s="31"/>
      <c r="YC14" s="38"/>
      <c r="YD14" s="32"/>
      <c r="YE14" s="31"/>
      <c r="YF14" s="38"/>
      <c r="YG14" s="32"/>
      <c r="YH14" s="31"/>
      <c r="YI14" s="38"/>
      <c r="YJ14" s="32"/>
      <c r="YK14" s="31"/>
      <c r="YL14" s="38"/>
      <c r="YM14" s="32"/>
      <c r="YN14" s="31"/>
      <c r="YO14" s="38"/>
      <c r="YP14" s="32"/>
      <c r="YQ14" s="31"/>
      <c r="YR14" s="38"/>
      <c r="YS14" s="32"/>
      <c r="YT14" s="31"/>
      <c r="YU14" s="38"/>
      <c r="YV14" s="32"/>
      <c r="YW14" s="31"/>
      <c r="YX14" s="38"/>
      <c r="YY14" s="32"/>
      <c r="YZ14" s="31"/>
      <c r="ZA14" s="38"/>
      <c r="ZB14" s="32"/>
      <c r="ZC14" s="31"/>
      <c r="ZD14" s="38"/>
      <c r="ZE14" s="32"/>
      <c r="ZF14" s="31"/>
      <c r="ZG14" s="38"/>
      <c r="ZH14" s="32"/>
      <c r="ZI14" s="31"/>
      <c r="ZJ14" s="38"/>
      <c r="ZK14" s="32"/>
      <c r="ZL14" s="31"/>
      <c r="ZM14" s="38"/>
      <c r="ZN14" s="32"/>
      <c r="ZO14" s="31"/>
      <c r="ZP14" s="38"/>
      <c r="ZQ14" s="32"/>
      <c r="ZR14" s="31"/>
      <c r="ZS14" s="38"/>
      <c r="ZT14" s="32"/>
      <c r="ZU14" s="31"/>
      <c r="ZV14" s="38"/>
      <c r="ZW14" s="32"/>
      <c r="ZX14" s="31"/>
      <c r="ZY14" s="38"/>
      <c r="ZZ14" s="32"/>
      <c r="AAA14" s="31"/>
      <c r="AAB14" s="38"/>
      <c r="AAC14" s="32"/>
      <c r="AAD14" s="31"/>
      <c r="AAE14" s="38"/>
      <c r="AAF14" s="32"/>
      <c r="AAG14" s="31"/>
      <c r="AAH14" s="38"/>
      <c r="AAI14" s="32"/>
      <c r="AAJ14" s="31"/>
      <c r="AAK14" s="38"/>
      <c r="AAL14" s="32"/>
      <c r="AAM14" s="31"/>
      <c r="AAN14" s="38"/>
      <c r="AAO14" s="32"/>
      <c r="AAP14" s="31"/>
      <c r="AAQ14" s="38"/>
      <c r="AAR14" s="32"/>
      <c r="AAS14" s="31"/>
      <c r="AAT14" s="38"/>
      <c r="AAU14" s="32"/>
      <c r="AAV14" s="31"/>
      <c r="AAW14" s="38"/>
      <c r="AAX14" s="32"/>
      <c r="AAY14" s="31"/>
      <c r="AAZ14" s="38"/>
      <c r="ABA14" s="32"/>
      <c r="ABB14" s="31"/>
      <c r="ABC14" s="38"/>
      <c r="ABD14" s="32"/>
      <c r="ABE14" s="31"/>
      <c r="ABF14" s="38"/>
      <c r="ABG14" s="32"/>
      <c r="ABH14" s="31"/>
      <c r="ABI14" s="38"/>
      <c r="ABJ14" s="32"/>
      <c r="ABK14" s="31"/>
      <c r="ABL14" s="38"/>
      <c r="ABM14" s="32"/>
      <c r="ABN14" s="31"/>
      <c r="ABO14" s="38"/>
      <c r="ABP14" s="32"/>
      <c r="ABQ14" s="31"/>
      <c r="ABR14" s="38"/>
      <c r="ABS14" s="32"/>
      <c r="ABT14" s="31"/>
      <c r="ABU14" s="38"/>
      <c r="ABV14" s="32"/>
      <c r="ABW14" s="31"/>
      <c r="ABX14" s="38"/>
      <c r="ABY14" s="32"/>
      <c r="ABZ14" s="31"/>
      <c r="ACA14" s="38"/>
      <c r="ACB14" s="32"/>
      <c r="ACC14" s="31"/>
      <c r="ACD14" s="38"/>
      <c r="ACE14" s="32"/>
      <c r="ACF14" s="31"/>
      <c r="ACG14" s="38"/>
      <c r="ACH14" s="32"/>
      <c r="ACI14" s="31"/>
      <c r="ACJ14" s="38"/>
      <c r="ACK14" s="32"/>
      <c r="ACL14" s="31"/>
      <c r="ACM14" s="38"/>
      <c r="ACN14" s="39"/>
      <c r="ACO14" s="31"/>
      <c r="ACP14" s="38"/>
      <c r="ACQ14" s="39"/>
      <c r="ACR14" s="31"/>
      <c r="ACS14" s="38"/>
      <c r="ACT14" s="39"/>
      <c r="ACU14" s="31"/>
      <c r="ACV14" s="38"/>
      <c r="ACW14" s="39"/>
      <c r="ACX14" s="31"/>
      <c r="ACY14" s="38"/>
      <c r="ACZ14" s="39"/>
      <c r="ADA14" s="31"/>
      <c r="ADB14" s="38"/>
      <c r="ADC14" s="39"/>
      <c r="ADD14" s="31"/>
      <c r="ADE14" s="38"/>
      <c r="ADF14" s="39"/>
      <c r="ADG14" s="31"/>
      <c r="ADH14" s="38"/>
      <c r="ADI14" s="39"/>
      <c r="ADJ14" s="31"/>
      <c r="ADK14" s="38"/>
      <c r="ADL14" s="39"/>
      <c r="ADM14" s="31"/>
      <c r="ADN14" s="38"/>
      <c r="ADO14" s="39"/>
      <c r="ADP14" s="31"/>
      <c r="ADQ14" s="38"/>
      <c r="ADR14" s="39"/>
      <c r="ADS14" s="31"/>
      <c r="ADT14" s="38"/>
      <c r="ADU14" s="39"/>
      <c r="ADV14" s="31"/>
      <c r="ADW14" s="38"/>
      <c r="ADX14" s="39"/>
      <c r="ADY14" s="31"/>
      <c r="ADZ14" s="38"/>
      <c r="AEA14" s="39"/>
      <c r="AEB14" s="31"/>
      <c r="AEC14" s="38"/>
      <c r="AED14" s="39"/>
      <c r="AEE14" s="31"/>
      <c r="AEF14" s="38"/>
      <c r="AEG14" s="39"/>
      <c r="AEH14" s="31"/>
      <c r="AEI14" s="38"/>
      <c r="AEJ14" s="39"/>
      <c r="AEK14" s="31"/>
      <c r="AEL14" s="38"/>
      <c r="AEM14" s="39"/>
      <c r="AEN14" s="31"/>
      <c r="AEO14" s="38"/>
      <c r="AEP14" s="39"/>
      <c r="AEQ14" s="31"/>
      <c r="AER14" s="38"/>
      <c r="AES14" s="39"/>
      <c r="AET14" s="31"/>
      <c r="AEU14" s="38"/>
      <c r="AEV14" s="39"/>
      <c r="AEW14" s="31"/>
      <c r="AEX14" s="38"/>
      <c r="AEY14" s="39"/>
      <c r="AEZ14" s="31"/>
      <c r="AFA14" s="38"/>
      <c r="AFB14" s="39"/>
      <c r="AFC14" s="31"/>
      <c r="AFD14" s="38"/>
      <c r="AFE14" s="39"/>
    </row>
    <row r="15" spans="2:837" ht="14.45" customHeight="1" x14ac:dyDescent="0.25">
      <c r="B15" s="86"/>
      <c r="D15" s="147"/>
      <c r="E15" s="128"/>
      <c r="F15" s="128"/>
      <c r="G15" s="116"/>
      <c r="H15" s="116"/>
      <c r="J15" s="15">
        <f t="shared" si="60"/>
        <v>45303</v>
      </c>
      <c r="K15" s="30" t="str">
        <f t="shared" si="0"/>
        <v>M</v>
      </c>
      <c r="L15" s="14"/>
      <c r="M15" s="13">
        <f t="shared" si="36"/>
        <v>45334</v>
      </c>
      <c r="N15" s="30" t="str">
        <f t="shared" si="1"/>
        <v>J</v>
      </c>
      <c r="O15" s="29"/>
      <c r="P15" s="13">
        <f t="shared" si="37"/>
        <v>45363</v>
      </c>
      <c r="Q15" s="30" t="str">
        <f t="shared" si="2"/>
        <v>J</v>
      </c>
      <c r="R15" s="29"/>
      <c r="S15" s="13">
        <f t="shared" si="38"/>
        <v>45394</v>
      </c>
      <c r="T15" s="30" t="str">
        <f t="shared" si="3"/>
        <v>M</v>
      </c>
      <c r="U15" s="29"/>
      <c r="V15" s="13">
        <f t="shared" si="58"/>
        <v>45424</v>
      </c>
      <c r="W15" s="30">
        <f t="shared" si="4"/>
        <v>0</v>
      </c>
      <c r="X15" s="29"/>
      <c r="Y15" s="13">
        <f t="shared" si="39"/>
        <v>45455</v>
      </c>
      <c r="Z15" s="30" t="str">
        <f t="shared" si="5"/>
        <v>M</v>
      </c>
      <c r="AA15" s="29"/>
      <c r="AB15" s="13">
        <f t="shared" si="40"/>
        <v>45485</v>
      </c>
      <c r="AC15" s="30" t="str">
        <f t="shared" si="6"/>
        <v>M</v>
      </c>
      <c r="AD15" s="29"/>
      <c r="AE15" s="13">
        <f t="shared" si="41"/>
        <v>45516</v>
      </c>
      <c r="AF15" s="30" t="str">
        <f t="shared" si="7"/>
        <v>J</v>
      </c>
      <c r="AG15" s="29"/>
      <c r="AH15" s="13">
        <f t="shared" si="42"/>
        <v>45547</v>
      </c>
      <c r="AI15" s="30" t="str">
        <f t="shared" si="8"/>
        <v>M</v>
      </c>
      <c r="AJ15" s="14"/>
      <c r="AK15" s="15">
        <f t="shared" si="43"/>
        <v>45577</v>
      </c>
      <c r="AL15" s="9">
        <f t="shared" si="9"/>
        <v>0</v>
      </c>
      <c r="AM15" s="29"/>
      <c r="AN15" s="13">
        <f t="shared" si="44"/>
        <v>45608</v>
      </c>
      <c r="AO15" s="30" t="str">
        <f t="shared" si="10"/>
        <v>J</v>
      </c>
      <c r="AP15" s="29"/>
      <c r="AQ15" s="13">
        <f t="shared" si="45"/>
        <v>45638</v>
      </c>
      <c r="AR15" s="30" t="str">
        <f t="shared" si="11"/>
        <v>M</v>
      </c>
      <c r="AS15" s="14"/>
      <c r="AT15" s="15">
        <f t="shared" si="46"/>
        <v>45669</v>
      </c>
      <c r="AU15" s="30">
        <f t="shared" si="13"/>
        <v>0</v>
      </c>
      <c r="AV15" s="14"/>
      <c r="AW15" s="13">
        <f t="shared" si="47"/>
        <v>45700</v>
      </c>
      <c r="AX15" s="30" t="str">
        <f t="shared" si="15"/>
        <v>M</v>
      </c>
      <c r="AY15" s="29"/>
      <c r="AZ15" s="13">
        <f t="shared" si="48"/>
        <v>45728</v>
      </c>
      <c r="BA15" s="30" t="str">
        <f t="shared" si="17"/>
        <v>M</v>
      </c>
      <c r="BB15" s="29"/>
      <c r="BC15" s="13">
        <f t="shared" si="49"/>
        <v>45759</v>
      </c>
      <c r="BD15" s="30">
        <f t="shared" si="19"/>
        <v>0</v>
      </c>
      <c r="BE15" s="29"/>
      <c r="BF15" s="13">
        <f t="shared" si="50"/>
        <v>45789</v>
      </c>
      <c r="BG15" s="30" t="str">
        <f t="shared" si="21"/>
        <v>J</v>
      </c>
      <c r="BH15" s="29"/>
      <c r="BI15" s="13">
        <f t="shared" si="51"/>
        <v>45820</v>
      </c>
      <c r="BJ15" s="30" t="str">
        <f t="shared" si="23"/>
        <v>M</v>
      </c>
      <c r="BK15" s="29"/>
      <c r="BL15" s="13">
        <f t="shared" si="52"/>
        <v>45850</v>
      </c>
      <c r="BM15" s="30">
        <f t="shared" si="25"/>
        <v>0</v>
      </c>
      <c r="BN15" s="29"/>
      <c r="BO15" s="13">
        <f t="shared" si="53"/>
        <v>45881</v>
      </c>
      <c r="BP15" s="30" t="str">
        <f t="shared" si="27"/>
        <v>J</v>
      </c>
      <c r="BQ15" s="29"/>
      <c r="BR15" s="13">
        <f t="shared" si="54"/>
        <v>45912</v>
      </c>
      <c r="BS15" s="30" t="str">
        <f t="shared" si="29"/>
        <v>M</v>
      </c>
      <c r="BT15" s="14"/>
      <c r="BU15" s="15">
        <f t="shared" si="55"/>
        <v>45942</v>
      </c>
      <c r="BV15" s="9">
        <f t="shared" si="31"/>
        <v>0</v>
      </c>
      <c r="BW15" s="29"/>
      <c r="BX15" s="13">
        <f t="shared" si="56"/>
        <v>45973</v>
      </c>
      <c r="BY15" s="30" t="str">
        <f t="shared" si="33"/>
        <v>M</v>
      </c>
      <c r="BZ15" s="29"/>
      <c r="CA15" s="13">
        <f t="shared" si="57"/>
        <v>46003</v>
      </c>
      <c r="CB15" s="30" t="str">
        <f t="shared" si="35"/>
        <v>M</v>
      </c>
      <c r="CC15" s="14"/>
      <c r="CD15" s="31"/>
      <c r="CE15" s="38"/>
      <c r="CF15" s="32"/>
      <c r="CG15" s="31"/>
      <c r="CH15" s="38"/>
      <c r="CI15" s="32"/>
      <c r="CJ15" s="31"/>
      <c r="CK15" s="38"/>
      <c r="CL15" s="32"/>
      <c r="CM15" s="31"/>
      <c r="CN15" s="38"/>
      <c r="CO15" s="32"/>
      <c r="CP15" s="31"/>
      <c r="CQ15" s="38"/>
      <c r="CR15" s="32"/>
      <c r="CS15" s="31"/>
      <c r="CT15" s="38"/>
      <c r="CU15" s="32"/>
      <c r="CV15" s="31"/>
      <c r="CW15" s="38"/>
      <c r="CX15" s="32"/>
      <c r="CY15" s="31"/>
      <c r="CZ15" s="38"/>
      <c r="DA15" s="32"/>
      <c r="DB15" s="31"/>
      <c r="DC15" s="38"/>
      <c r="DD15" s="32"/>
      <c r="DE15" s="31"/>
      <c r="DF15" s="38"/>
      <c r="DG15" s="32"/>
      <c r="DH15" s="31"/>
      <c r="DI15" s="38"/>
      <c r="DJ15" s="32"/>
      <c r="DK15" s="31"/>
      <c r="DL15" s="38"/>
      <c r="DM15" s="32"/>
      <c r="DN15" s="31"/>
      <c r="DO15" s="38"/>
      <c r="DP15" s="32"/>
      <c r="DQ15" s="31"/>
      <c r="DR15" s="38"/>
      <c r="DS15" s="32"/>
      <c r="DT15" s="31"/>
      <c r="DU15" s="38"/>
      <c r="DV15" s="32"/>
      <c r="DW15" s="31"/>
      <c r="DX15" s="38"/>
      <c r="DY15" s="32"/>
      <c r="DZ15" s="31"/>
      <c r="EA15" s="38"/>
      <c r="EB15" s="32"/>
      <c r="EC15" s="31"/>
      <c r="ED15" s="38"/>
      <c r="EE15" s="32"/>
      <c r="EF15" s="31"/>
      <c r="EG15" s="38"/>
      <c r="EH15" s="32"/>
      <c r="EI15" s="31"/>
      <c r="EJ15" s="38"/>
      <c r="EK15" s="32"/>
      <c r="EL15" s="31"/>
      <c r="EM15" s="38"/>
      <c r="EN15" s="32"/>
      <c r="EO15" s="31"/>
      <c r="EP15" s="38"/>
      <c r="EQ15" s="32"/>
      <c r="ER15" s="31"/>
      <c r="ES15" s="38"/>
      <c r="ET15" s="32"/>
      <c r="EU15" s="31"/>
      <c r="EV15" s="38"/>
      <c r="EW15" s="32"/>
      <c r="EX15" s="31"/>
      <c r="EY15" s="38"/>
      <c r="EZ15" s="32"/>
      <c r="FA15" s="31"/>
      <c r="FB15" s="38"/>
      <c r="FC15" s="32"/>
      <c r="FD15" s="31"/>
      <c r="FE15" s="38"/>
      <c r="FF15" s="32"/>
      <c r="FG15" s="31"/>
      <c r="FH15" s="38"/>
      <c r="FI15" s="32"/>
      <c r="FJ15" s="31"/>
      <c r="FK15" s="38"/>
      <c r="FL15" s="32"/>
      <c r="FM15" s="31"/>
      <c r="FN15" s="38"/>
      <c r="FO15" s="32"/>
      <c r="FP15" s="31"/>
      <c r="FQ15" s="38"/>
      <c r="FR15" s="32"/>
      <c r="FS15" s="31"/>
      <c r="FT15" s="38"/>
      <c r="FU15" s="32"/>
      <c r="FV15" s="31"/>
      <c r="FW15" s="38"/>
      <c r="FX15" s="32"/>
      <c r="FY15" s="31"/>
      <c r="FZ15" s="38"/>
      <c r="GA15" s="32"/>
      <c r="GB15" s="31"/>
      <c r="GC15" s="38"/>
      <c r="GD15" s="32"/>
      <c r="GE15" s="31"/>
      <c r="GF15" s="38"/>
      <c r="GG15" s="32"/>
      <c r="GH15" s="31"/>
      <c r="GI15" s="38"/>
      <c r="GJ15" s="32"/>
      <c r="GK15" s="31"/>
      <c r="GL15" s="38"/>
      <c r="GM15" s="32"/>
      <c r="GN15" s="31"/>
      <c r="GO15" s="38"/>
      <c r="GP15" s="32"/>
      <c r="GQ15" s="31"/>
      <c r="GR15" s="38"/>
      <c r="GS15" s="32"/>
      <c r="GT15" s="31"/>
      <c r="GU15" s="38"/>
      <c r="GV15" s="32"/>
      <c r="GW15" s="31"/>
      <c r="GX15" s="38"/>
      <c r="GY15" s="32"/>
      <c r="GZ15" s="31"/>
      <c r="HA15" s="38"/>
      <c r="HB15" s="32"/>
      <c r="HC15" s="31"/>
      <c r="HD15" s="38"/>
      <c r="HE15" s="32"/>
      <c r="HF15" s="31"/>
      <c r="HG15" s="38"/>
      <c r="HH15" s="32"/>
      <c r="HI15" s="31"/>
      <c r="HJ15" s="38"/>
      <c r="HK15" s="32"/>
      <c r="HL15" s="31"/>
      <c r="HM15" s="38"/>
      <c r="HN15" s="32"/>
      <c r="HO15" s="31"/>
      <c r="HP15" s="38"/>
      <c r="HQ15" s="32"/>
      <c r="HR15" s="31"/>
      <c r="HS15" s="38"/>
      <c r="HT15" s="32"/>
      <c r="HU15" s="31"/>
      <c r="HV15" s="38"/>
      <c r="HW15" s="32"/>
      <c r="HX15" s="31"/>
      <c r="HY15" s="38"/>
      <c r="HZ15" s="32"/>
      <c r="IA15" s="31"/>
      <c r="IB15" s="38"/>
      <c r="IC15" s="32"/>
      <c r="ID15" s="31"/>
      <c r="IE15" s="38"/>
      <c r="IF15" s="32"/>
      <c r="IG15" s="31"/>
      <c r="IH15" s="38"/>
      <c r="II15" s="32"/>
      <c r="IJ15" s="31"/>
      <c r="IK15" s="38"/>
      <c r="IL15" s="32"/>
      <c r="IM15" s="31"/>
      <c r="IN15" s="38"/>
      <c r="IO15" s="32"/>
      <c r="IP15" s="31"/>
      <c r="IQ15" s="38"/>
      <c r="IR15" s="32"/>
      <c r="IS15" s="31"/>
      <c r="IT15" s="38"/>
      <c r="IU15" s="32"/>
      <c r="IV15" s="31"/>
      <c r="IW15" s="38"/>
      <c r="IX15" s="32"/>
      <c r="IY15" s="31"/>
      <c r="IZ15" s="38"/>
      <c r="JA15" s="32"/>
      <c r="JB15" s="31"/>
      <c r="JC15" s="38"/>
      <c r="JD15" s="32"/>
      <c r="JE15" s="31"/>
      <c r="JF15" s="38"/>
      <c r="JG15" s="32"/>
      <c r="JH15" s="31"/>
      <c r="JI15" s="38"/>
      <c r="JJ15" s="32"/>
      <c r="JK15" s="31"/>
      <c r="JL15" s="38"/>
      <c r="JM15" s="32"/>
      <c r="JN15" s="31"/>
      <c r="JO15" s="38"/>
      <c r="JP15" s="32"/>
      <c r="JQ15" s="31"/>
      <c r="JR15" s="38"/>
      <c r="JS15" s="32"/>
      <c r="JT15" s="31"/>
      <c r="JU15" s="38"/>
      <c r="JV15" s="32"/>
      <c r="JW15" s="31"/>
      <c r="JX15" s="38"/>
      <c r="JY15" s="32"/>
      <c r="JZ15" s="31"/>
      <c r="KA15" s="38"/>
      <c r="KB15" s="32"/>
      <c r="KC15" s="31"/>
      <c r="KD15" s="38"/>
      <c r="KE15" s="32"/>
      <c r="KF15" s="31"/>
      <c r="KG15" s="38"/>
      <c r="KH15" s="32"/>
      <c r="KI15" s="31"/>
      <c r="KJ15" s="38"/>
      <c r="KK15" s="32"/>
      <c r="KL15" s="31"/>
      <c r="KM15" s="38"/>
      <c r="KN15" s="32"/>
      <c r="KO15" s="31"/>
      <c r="KP15" s="38"/>
      <c r="KQ15" s="32"/>
      <c r="KR15" s="31"/>
      <c r="KS15" s="38"/>
      <c r="KT15" s="32"/>
      <c r="KU15" s="31"/>
      <c r="KV15" s="38"/>
      <c r="KW15" s="32"/>
      <c r="KX15" s="31"/>
      <c r="KY15" s="38"/>
      <c r="KZ15" s="32"/>
      <c r="LA15" s="31"/>
      <c r="LB15" s="38"/>
      <c r="LC15" s="32"/>
      <c r="LD15" s="31"/>
      <c r="LE15" s="38"/>
      <c r="LF15" s="32"/>
      <c r="LG15" s="31"/>
      <c r="LH15" s="38"/>
      <c r="LI15" s="32"/>
      <c r="LJ15" s="31"/>
      <c r="LK15" s="38"/>
      <c r="LL15" s="32"/>
      <c r="LM15" s="31"/>
      <c r="LN15" s="38"/>
      <c r="LO15" s="32"/>
      <c r="LP15" s="31"/>
      <c r="LQ15" s="38"/>
      <c r="LR15" s="32"/>
      <c r="LS15" s="31"/>
      <c r="LT15" s="38"/>
      <c r="LU15" s="32"/>
      <c r="LV15" s="31"/>
      <c r="LW15" s="38"/>
      <c r="LX15" s="32"/>
      <c r="LY15" s="31"/>
      <c r="LZ15" s="38"/>
      <c r="MA15" s="32"/>
      <c r="MB15" s="31"/>
      <c r="MC15" s="38"/>
      <c r="MD15" s="32"/>
      <c r="ME15" s="31"/>
      <c r="MF15" s="38"/>
      <c r="MG15" s="32"/>
      <c r="MH15" s="31"/>
      <c r="MI15" s="38"/>
      <c r="MJ15" s="32"/>
      <c r="MK15" s="31"/>
      <c r="ML15" s="38"/>
      <c r="MM15" s="32"/>
      <c r="MN15" s="31"/>
      <c r="MO15" s="38"/>
      <c r="MP15" s="32"/>
      <c r="MQ15" s="31"/>
      <c r="MR15" s="38"/>
      <c r="MS15" s="32"/>
      <c r="MT15" s="31"/>
      <c r="MU15" s="38"/>
      <c r="MV15" s="32"/>
      <c r="MW15" s="31"/>
      <c r="MX15" s="38"/>
      <c r="MY15" s="32"/>
      <c r="MZ15" s="31"/>
      <c r="NA15" s="38"/>
      <c r="NB15" s="32"/>
      <c r="NC15" s="31"/>
      <c r="ND15" s="38"/>
      <c r="NE15" s="32"/>
      <c r="NF15" s="31"/>
      <c r="NG15" s="38"/>
      <c r="NH15" s="32"/>
      <c r="NI15" s="31"/>
      <c r="NJ15" s="38"/>
      <c r="NK15" s="32"/>
      <c r="NL15" s="31"/>
      <c r="NM15" s="38"/>
      <c r="NN15" s="32"/>
      <c r="NO15" s="31"/>
      <c r="NP15" s="38"/>
      <c r="NQ15" s="32"/>
      <c r="NR15" s="31"/>
      <c r="NS15" s="38"/>
      <c r="NT15" s="32"/>
      <c r="NU15" s="31"/>
      <c r="NV15" s="38"/>
      <c r="NW15" s="32"/>
      <c r="NX15" s="31"/>
      <c r="NY15" s="38"/>
      <c r="NZ15" s="32"/>
      <c r="OA15" s="31"/>
      <c r="OB15" s="38"/>
      <c r="OC15" s="32"/>
      <c r="OD15" s="31"/>
      <c r="OE15" s="38"/>
      <c r="OF15" s="32"/>
      <c r="OG15" s="31"/>
      <c r="OH15" s="38"/>
      <c r="OI15" s="32"/>
      <c r="OJ15" s="31"/>
      <c r="OK15" s="38"/>
      <c r="OL15" s="32"/>
      <c r="OM15" s="31"/>
      <c r="ON15" s="38"/>
      <c r="OO15" s="32"/>
      <c r="OP15" s="31"/>
      <c r="OQ15" s="38"/>
      <c r="OR15" s="32"/>
      <c r="OS15" s="31"/>
      <c r="OT15" s="38"/>
      <c r="OU15" s="32"/>
      <c r="OV15" s="31"/>
      <c r="OW15" s="38"/>
      <c r="OX15" s="32"/>
      <c r="OY15" s="31"/>
      <c r="OZ15" s="38"/>
      <c r="PA15" s="32"/>
      <c r="PB15" s="31"/>
      <c r="PC15" s="38"/>
      <c r="PD15" s="32"/>
      <c r="PE15" s="31"/>
      <c r="PF15" s="38"/>
      <c r="PG15" s="32"/>
      <c r="PH15" s="31"/>
      <c r="PI15" s="38"/>
      <c r="PJ15" s="32"/>
      <c r="PK15" s="31"/>
      <c r="PL15" s="38"/>
      <c r="PM15" s="32"/>
      <c r="PN15" s="31"/>
      <c r="PO15" s="38"/>
      <c r="PP15" s="32"/>
      <c r="PQ15" s="31"/>
      <c r="PR15" s="38"/>
      <c r="PS15" s="32"/>
      <c r="PT15" s="31"/>
      <c r="PU15" s="38"/>
      <c r="PV15" s="32"/>
      <c r="PW15" s="31"/>
      <c r="PX15" s="38"/>
      <c r="PY15" s="32"/>
      <c r="PZ15" s="31"/>
      <c r="QA15" s="38"/>
      <c r="QB15" s="32"/>
      <c r="QC15" s="31"/>
      <c r="QD15" s="38"/>
      <c r="QE15" s="32"/>
      <c r="QF15" s="31"/>
      <c r="QG15" s="38"/>
      <c r="QH15" s="32"/>
      <c r="QI15" s="31"/>
      <c r="QJ15" s="38"/>
      <c r="QK15" s="32"/>
      <c r="QL15" s="31"/>
      <c r="QM15" s="38"/>
      <c r="QN15" s="32"/>
      <c r="QO15" s="31"/>
      <c r="QP15" s="38"/>
      <c r="QQ15" s="32"/>
      <c r="QR15" s="31"/>
      <c r="QS15" s="38"/>
      <c r="QT15" s="32"/>
      <c r="QU15" s="31"/>
      <c r="QV15" s="38"/>
      <c r="QW15" s="32"/>
      <c r="QX15" s="31"/>
      <c r="QY15" s="38"/>
      <c r="QZ15" s="32"/>
      <c r="RA15" s="31"/>
      <c r="RB15" s="38"/>
      <c r="RC15" s="32"/>
      <c r="RD15" s="31"/>
      <c r="RE15" s="38"/>
      <c r="RF15" s="32"/>
      <c r="RG15" s="31"/>
      <c r="RH15" s="38"/>
      <c r="RI15" s="32"/>
      <c r="RJ15" s="31"/>
      <c r="RK15" s="38"/>
      <c r="RL15" s="32"/>
      <c r="RM15" s="31"/>
      <c r="RN15" s="38"/>
      <c r="RO15" s="32"/>
      <c r="RP15" s="31"/>
      <c r="RQ15" s="38"/>
      <c r="RR15" s="32"/>
      <c r="RS15" s="31"/>
      <c r="RT15" s="38"/>
      <c r="RU15" s="32"/>
      <c r="RV15" s="31"/>
      <c r="RW15" s="38"/>
      <c r="RX15" s="32"/>
      <c r="RY15" s="31"/>
      <c r="RZ15" s="38"/>
      <c r="SA15" s="32"/>
      <c r="SB15" s="31"/>
      <c r="SC15" s="38"/>
      <c r="SD15" s="32"/>
      <c r="SE15" s="31"/>
      <c r="SF15" s="38"/>
      <c r="SG15" s="32"/>
      <c r="SH15" s="31"/>
      <c r="SI15" s="38"/>
      <c r="SJ15" s="32"/>
      <c r="SK15" s="31"/>
      <c r="SL15" s="38"/>
      <c r="SM15" s="32"/>
      <c r="SN15" s="31"/>
      <c r="SO15" s="38"/>
      <c r="SP15" s="32"/>
      <c r="SQ15" s="31"/>
      <c r="SR15" s="38"/>
      <c r="SS15" s="32"/>
      <c r="ST15" s="31"/>
      <c r="SU15" s="38"/>
      <c r="SV15" s="32"/>
      <c r="SW15" s="31"/>
      <c r="SX15" s="38"/>
      <c r="SY15" s="32"/>
      <c r="SZ15" s="31"/>
      <c r="TA15" s="38"/>
      <c r="TB15" s="32"/>
      <c r="TC15" s="31"/>
      <c r="TD15" s="38"/>
      <c r="TE15" s="32"/>
      <c r="TF15" s="31"/>
      <c r="TG15" s="38"/>
      <c r="TH15" s="32"/>
      <c r="TI15" s="31"/>
      <c r="TJ15" s="38"/>
      <c r="TK15" s="32"/>
      <c r="TL15" s="31"/>
      <c r="TM15" s="38"/>
      <c r="TN15" s="32"/>
      <c r="TO15" s="31"/>
      <c r="TP15" s="38"/>
      <c r="TQ15" s="32"/>
      <c r="TR15" s="31"/>
      <c r="TS15" s="38"/>
      <c r="TT15" s="32"/>
      <c r="TU15" s="31"/>
      <c r="TV15" s="38"/>
      <c r="TW15" s="32"/>
      <c r="TX15" s="31"/>
      <c r="TY15" s="38"/>
      <c r="TZ15" s="32"/>
      <c r="UA15" s="31"/>
      <c r="UB15" s="38"/>
      <c r="UC15" s="32"/>
      <c r="UD15" s="31"/>
      <c r="UE15" s="38"/>
      <c r="UF15" s="32"/>
      <c r="UG15" s="31"/>
      <c r="UH15" s="38"/>
      <c r="UI15" s="32"/>
      <c r="UJ15" s="31"/>
      <c r="UK15" s="38"/>
      <c r="UL15" s="32"/>
      <c r="UM15" s="31"/>
      <c r="UN15" s="38"/>
      <c r="UO15" s="32"/>
      <c r="UP15" s="31"/>
      <c r="UQ15" s="38"/>
      <c r="UR15" s="32"/>
      <c r="US15" s="31"/>
      <c r="UT15" s="38"/>
      <c r="UU15" s="32"/>
      <c r="UV15" s="31"/>
      <c r="UW15" s="38"/>
      <c r="UX15" s="32"/>
      <c r="UY15" s="31"/>
      <c r="UZ15" s="38"/>
      <c r="VA15" s="32"/>
      <c r="VB15" s="31"/>
      <c r="VC15" s="38"/>
      <c r="VD15" s="32"/>
      <c r="VE15" s="31"/>
      <c r="VF15" s="38"/>
      <c r="VG15" s="32"/>
      <c r="VH15" s="31"/>
      <c r="VI15" s="38"/>
      <c r="VJ15" s="32"/>
      <c r="VK15" s="31"/>
      <c r="VL15" s="38"/>
      <c r="VM15" s="32"/>
      <c r="VN15" s="31"/>
      <c r="VO15" s="38"/>
      <c r="VP15" s="32"/>
      <c r="VQ15" s="31"/>
      <c r="VR15" s="38"/>
      <c r="VS15" s="32"/>
      <c r="VT15" s="31"/>
      <c r="VU15" s="38"/>
      <c r="VV15" s="32"/>
      <c r="VW15" s="31"/>
      <c r="VX15" s="38"/>
      <c r="VY15" s="32"/>
      <c r="VZ15" s="31"/>
      <c r="WA15" s="38"/>
      <c r="WB15" s="32"/>
      <c r="WC15" s="31"/>
      <c r="WD15" s="38"/>
      <c r="WE15" s="32"/>
      <c r="WF15" s="31"/>
      <c r="WG15" s="38"/>
      <c r="WH15" s="32"/>
      <c r="WI15" s="31"/>
      <c r="WJ15" s="38"/>
      <c r="WK15" s="32"/>
      <c r="WL15" s="31"/>
      <c r="WM15" s="38"/>
      <c r="WN15" s="32"/>
      <c r="WO15" s="31"/>
      <c r="WP15" s="38"/>
      <c r="WQ15" s="32"/>
      <c r="WR15" s="31"/>
      <c r="WS15" s="38"/>
      <c r="WT15" s="32"/>
      <c r="WU15" s="31"/>
      <c r="WV15" s="38"/>
      <c r="WW15" s="32"/>
      <c r="WX15" s="31"/>
      <c r="WY15" s="38"/>
      <c r="WZ15" s="32"/>
      <c r="XA15" s="31"/>
      <c r="XB15" s="38"/>
      <c r="XC15" s="32"/>
      <c r="XD15" s="31"/>
      <c r="XE15" s="38"/>
      <c r="XF15" s="32"/>
      <c r="XG15" s="31"/>
      <c r="XH15" s="38"/>
      <c r="XI15" s="32"/>
      <c r="XJ15" s="31"/>
      <c r="XK15" s="38"/>
      <c r="XL15" s="32"/>
      <c r="XM15" s="31"/>
      <c r="XN15" s="38"/>
      <c r="XO15" s="32"/>
      <c r="XP15" s="31"/>
      <c r="XQ15" s="38"/>
      <c r="XR15" s="32"/>
      <c r="XS15" s="31"/>
      <c r="XT15" s="38"/>
      <c r="XU15" s="32"/>
      <c r="XV15" s="31"/>
      <c r="XW15" s="38"/>
      <c r="XX15" s="32"/>
      <c r="XY15" s="31"/>
      <c r="XZ15" s="38"/>
      <c r="YA15" s="32"/>
      <c r="YB15" s="31"/>
      <c r="YC15" s="38"/>
      <c r="YD15" s="32"/>
      <c r="YE15" s="31"/>
      <c r="YF15" s="38"/>
      <c r="YG15" s="32"/>
      <c r="YH15" s="31"/>
      <c r="YI15" s="38"/>
      <c r="YJ15" s="32"/>
      <c r="YK15" s="31"/>
      <c r="YL15" s="38"/>
      <c r="YM15" s="32"/>
      <c r="YN15" s="31"/>
      <c r="YO15" s="38"/>
      <c r="YP15" s="32"/>
      <c r="YQ15" s="31"/>
      <c r="YR15" s="38"/>
      <c r="YS15" s="32"/>
      <c r="YT15" s="31"/>
      <c r="YU15" s="38"/>
      <c r="YV15" s="32"/>
      <c r="YW15" s="31"/>
      <c r="YX15" s="38"/>
      <c r="YY15" s="32"/>
      <c r="YZ15" s="31"/>
      <c r="ZA15" s="38"/>
      <c r="ZB15" s="32"/>
      <c r="ZC15" s="31"/>
      <c r="ZD15" s="38"/>
      <c r="ZE15" s="32"/>
      <c r="ZF15" s="31"/>
      <c r="ZG15" s="38"/>
      <c r="ZH15" s="32"/>
      <c r="ZI15" s="31"/>
      <c r="ZJ15" s="38"/>
      <c r="ZK15" s="32"/>
      <c r="ZL15" s="31"/>
      <c r="ZM15" s="38"/>
      <c r="ZN15" s="32"/>
      <c r="ZO15" s="31"/>
      <c r="ZP15" s="38"/>
      <c r="ZQ15" s="32"/>
      <c r="ZR15" s="31"/>
      <c r="ZS15" s="38"/>
      <c r="ZT15" s="32"/>
      <c r="ZU15" s="31"/>
      <c r="ZV15" s="38"/>
      <c r="ZW15" s="32"/>
      <c r="ZX15" s="31"/>
      <c r="ZY15" s="38"/>
      <c r="ZZ15" s="32"/>
      <c r="AAA15" s="31"/>
      <c r="AAB15" s="38"/>
      <c r="AAC15" s="32"/>
      <c r="AAD15" s="31"/>
      <c r="AAE15" s="38"/>
      <c r="AAF15" s="32"/>
      <c r="AAG15" s="31"/>
      <c r="AAH15" s="38"/>
      <c r="AAI15" s="32"/>
      <c r="AAJ15" s="31"/>
      <c r="AAK15" s="38"/>
      <c r="AAL15" s="32"/>
      <c r="AAM15" s="31"/>
      <c r="AAN15" s="38"/>
      <c r="AAO15" s="32"/>
      <c r="AAP15" s="31"/>
      <c r="AAQ15" s="38"/>
      <c r="AAR15" s="32"/>
      <c r="AAS15" s="31"/>
      <c r="AAT15" s="38"/>
      <c r="AAU15" s="32"/>
      <c r="AAV15" s="31"/>
      <c r="AAW15" s="38"/>
      <c r="AAX15" s="32"/>
      <c r="AAY15" s="31"/>
      <c r="AAZ15" s="38"/>
      <c r="ABA15" s="32"/>
      <c r="ABB15" s="31"/>
      <c r="ABC15" s="38"/>
      <c r="ABD15" s="32"/>
      <c r="ABE15" s="31"/>
      <c r="ABF15" s="38"/>
      <c r="ABG15" s="32"/>
      <c r="ABH15" s="31"/>
      <c r="ABI15" s="38"/>
      <c r="ABJ15" s="32"/>
      <c r="ABK15" s="31"/>
      <c r="ABL15" s="38"/>
      <c r="ABM15" s="32"/>
      <c r="ABN15" s="31"/>
      <c r="ABO15" s="38"/>
      <c r="ABP15" s="32"/>
      <c r="ABQ15" s="31"/>
      <c r="ABR15" s="38"/>
      <c r="ABS15" s="32"/>
      <c r="ABT15" s="31"/>
      <c r="ABU15" s="38"/>
      <c r="ABV15" s="32"/>
      <c r="ABW15" s="31"/>
      <c r="ABX15" s="38"/>
      <c r="ABY15" s="32"/>
      <c r="ABZ15" s="31"/>
      <c r="ACA15" s="38"/>
      <c r="ACB15" s="32"/>
      <c r="ACC15" s="31"/>
      <c r="ACD15" s="38"/>
      <c r="ACE15" s="32"/>
      <c r="ACF15" s="31"/>
      <c r="ACG15" s="38"/>
      <c r="ACH15" s="32"/>
      <c r="ACI15" s="31"/>
      <c r="ACJ15" s="38"/>
      <c r="ACK15" s="32"/>
      <c r="ACL15" s="31"/>
      <c r="ACM15" s="38"/>
      <c r="ACN15" s="39"/>
      <c r="ACO15" s="31"/>
      <c r="ACP15" s="38"/>
      <c r="ACQ15" s="39"/>
      <c r="ACR15" s="31"/>
      <c r="ACS15" s="38"/>
      <c r="ACT15" s="39"/>
      <c r="ACU15" s="31"/>
      <c r="ACV15" s="38"/>
      <c r="ACW15" s="39"/>
      <c r="ACX15" s="31"/>
      <c r="ACY15" s="38"/>
      <c r="ACZ15" s="39"/>
      <c r="ADA15" s="31"/>
      <c r="ADB15" s="38"/>
      <c r="ADC15" s="39"/>
      <c r="ADD15" s="31"/>
      <c r="ADE15" s="38"/>
      <c r="ADF15" s="39"/>
      <c r="ADG15" s="31"/>
      <c r="ADH15" s="38"/>
      <c r="ADI15" s="39"/>
      <c r="ADJ15" s="31"/>
      <c r="ADK15" s="38"/>
      <c r="ADL15" s="39"/>
      <c r="ADM15" s="31"/>
      <c r="ADN15" s="38"/>
      <c r="ADO15" s="39"/>
      <c r="ADP15" s="31"/>
      <c r="ADQ15" s="38"/>
      <c r="ADR15" s="39"/>
      <c r="ADS15" s="31"/>
      <c r="ADT15" s="38"/>
      <c r="ADU15" s="39"/>
      <c r="ADV15" s="31"/>
      <c r="ADW15" s="38"/>
      <c r="ADX15" s="39"/>
      <c r="ADY15" s="31"/>
      <c r="ADZ15" s="38"/>
      <c r="AEA15" s="39"/>
      <c r="AEB15" s="31"/>
      <c r="AEC15" s="38"/>
      <c r="AED15" s="39"/>
      <c r="AEE15" s="31"/>
      <c r="AEF15" s="38"/>
      <c r="AEG15" s="39"/>
      <c r="AEH15" s="31"/>
      <c r="AEI15" s="38"/>
      <c r="AEJ15" s="39"/>
      <c r="AEK15" s="31"/>
      <c r="AEL15" s="38"/>
      <c r="AEM15" s="39"/>
      <c r="AEN15" s="31"/>
      <c r="AEO15" s="38"/>
      <c r="AEP15" s="39"/>
      <c r="AEQ15" s="31"/>
      <c r="AER15" s="38"/>
      <c r="AES15" s="39"/>
      <c r="AET15" s="31"/>
      <c r="AEU15" s="38"/>
      <c r="AEV15" s="39"/>
      <c r="AEW15" s="31"/>
      <c r="AEX15" s="38"/>
      <c r="AEY15" s="39"/>
      <c r="AEZ15" s="31"/>
      <c r="AFA15" s="38"/>
      <c r="AFB15" s="39"/>
      <c r="AFC15" s="31"/>
      <c r="AFD15" s="38"/>
      <c r="AFE15" s="39"/>
    </row>
    <row r="16" spans="2:837" ht="14.45" customHeight="1" x14ac:dyDescent="0.25">
      <c r="B16" s="86"/>
      <c r="D16" s="147"/>
      <c r="E16" s="128"/>
      <c r="F16" s="128"/>
      <c r="G16" s="116"/>
      <c r="H16" s="116"/>
      <c r="J16" s="15">
        <f t="shared" si="60"/>
        <v>45304</v>
      </c>
      <c r="K16" s="30">
        <f t="shared" si="0"/>
        <v>0</v>
      </c>
      <c r="L16" s="14"/>
      <c r="M16" s="13">
        <f t="shared" si="36"/>
        <v>45335</v>
      </c>
      <c r="N16" s="30" t="str">
        <f t="shared" si="1"/>
        <v>J</v>
      </c>
      <c r="O16" s="29"/>
      <c r="P16" s="13">
        <f t="shared" si="37"/>
        <v>45364</v>
      </c>
      <c r="Q16" s="30" t="str">
        <f t="shared" si="2"/>
        <v>M</v>
      </c>
      <c r="R16" s="29"/>
      <c r="S16" s="13">
        <f t="shared" si="38"/>
        <v>45395</v>
      </c>
      <c r="T16" s="30">
        <f t="shared" si="3"/>
        <v>0</v>
      </c>
      <c r="U16" s="29"/>
      <c r="V16" s="13">
        <f t="shared" si="58"/>
        <v>45425</v>
      </c>
      <c r="W16" s="30" t="str">
        <f t="shared" si="4"/>
        <v>J</v>
      </c>
      <c r="X16" s="29"/>
      <c r="Y16" s="13">
        <f t="shared" si="39"/>
        <v>45456</v>
      </c>
      <c r="Z16" s="30" t="str">
        <f t="shared" si="5"/>
        <v>M</v>
      </c>
      <c r="AA16" s="29"/>
      <c r="AB16" s="13">
        <f t="shared" si="40"/>
        <v>45486</v>
      </c>
      <c r="AC16" s="30">
        <f t="shared" si="6"/>
        <v>0</v>
      </c>
      <c r="AD16" s="29"/>
      <c r="AE16" s="13">
        <f t="shared" si="41"/>
        <v>45517</v>
      </c>
      <c r="AF16" s="30" t="str">
        <f t="shared" si="7"/>
        <v>J</v>
      </c>
      <c r="AG16" s="29"/>
      <c r="AH16" s="13">
        <f t="shared" si="42"/>
        <v>45548</v>
      </c>
      <c r="AI16" s="30" t="str">
        <f t="shared" si="8"/>
        <v>M</v>
      </c>
      <c r="AJ16" s="14"/>
      <c r="AK16" s="15">
        <f t="shared" si="43"/>
        <v>45578</v>
      </c>
      <c r="AL16" s="9">
        <f t="shared" si="9"/>
        <v>0</v>
      </c>
      <c r="AM16" s="29"/>
      <c r="AN16" s="13">
        <f t="shared" si="44"/>
        <v>45609</v>
      </c>
      <c r="AO16" s="30" t="str">
        <f t="shared" si="10"/>
        <v>M</v>
      </c>
      <c r="AP16" s="29"/>
      <c r="AQ16" s="13">
        <f t="shared" si="45"/>
        <v>45639</v>
      </c>
      <c r="AR16" s="30" t="str">
        <f t="shared" si="11"/>
        <v>M</v>
      </c>
      <c r="AS16" s="14"/>
      <c r="AT16" s="15">
        <f t="shared" si="46"/>
        <v>45670</v>
      </c>
      <c r="AU16" s="30" t="str">
        <f t="shared" si="13"/>
        <v>J</v>
      </c>
      <c r="AV16" s="14"/>
      <c r="AW16" s="13">
        <f t="shared" si="47"/>
        <v>45701</v>
      </c>
      <c r="AX16" s="30" t="str">
        <f t="shared" si="15"/>
        <v>M</v>
      </c>
      <c r="AY16" s="29"/>
      <c r="AZ16" s="13">
        <f t="shared" si="48"/>
        <v>45729</v>
      </c>
      <c r="BA16" s="30" t="str">
        <f t="shared" si="17"/>
        <v>M</v>
      </c>
      <c r="BB16" s="29"/>
      <c r="BC16" s="13">
        <f t="shared" si="49"/>
        <v>45760</v>
      </c>
      <c r="BD16" s="30">
        <f t="shared" si="19"/>
        <v>0</v>
      </c>
      <c r="BE16" s="29"/>
      <c r="BF16" s="13">
        <f t="shared" si="50"/>
        <v>45790</v>
      </c>
      <c r="BG16" s="30" t="str">
        <f t="shared" si="21"/>
        <v>J</v>
      </c>
      <c r="BH16" s="29"/>
      <c r="BI16" s="13">
        <f t="shared" si="51"/>
        <v>45821</v>
      </c>
      <c r="BJ16" s="30" t="str">
        <f t="shared" si="23"/>
        <v>M</v>
      </c>
      <c r="BK16" s="29"/>
      <c r="BL16" s="13">
        <f t="shared" si="52"/>
        <v>45851</v>
      </c>
      <c r="BM16" s="30">
        <f t="shared" si="25"/>
        <v>0</v>
      </c>
      <c r="BN16" s="29"/>
      <c r="BO16" s="13">
        <f t="shared" si="53"/>
        <v>45882</v>
      </c>
      <c r="BP16" s="30" t="str">
        <f t="shared" si="27"/>
        <v>M</v>
      </c>
      <c r="BQ16" s="29"/>
      <c r="BR16" s="13">
        <f t="shared" si="54"/>
        <v>45913</v>
      </c>
      <c r="BS16" s="30">
        <f t="shared" si="29"/>
        <v>0</v>
      </c>
      <c r="BT16" s="14"/>
      <c r="BU16" s="15">
        <f t="shared" si="55"/>
        <v>45943</v>
      </c>
      <c r="BV16" s="9" t="str">
        <f t="shared" si="31"/>
        <v>J</v>
      </c>
      <c r="BW16" s="29"/>
      <c r="BX16" s="13">
        <f t="shared" si="56"/>
        <v>45974</v>
      </c>
      <c r="BY16" s="30" t="str">
        <f t="shared" si="33"/>
        <v>M</v>
      </c>
      <c r="BZ16" s="29"/>
      <c r="CA16" s="13">
        <f t="shared" si="57"/>
        <v>46004</v>
      </c>
      <c r="CB16" s="30">
        <f t="shared" si="35"/>
        <v>0</v>
      </c>
      <c r="CC16" s="14"/>
      <c r="CD16" s="31"/>
      <c r="CE16" s="38"/>
      <c r="CF16" s="32"/>
      <c r="CG16" s="31"/>
      <c r="CH16" s="38"/>
      <c r="CI16" s="32"/>
      <c r="CJ16" s="31"/>
      <c r="CK16" s="38"/>
      <c r="CL16" s="32"/>
      <c r="CM16" s="31"/>
      <c r="CN16" s="38"/>
      <c r="CO16" s="32"/>
      <c r="CP16" s="31"/>
      <c r="CQ16" s="38"/>
      <c r="CR16" s="32"/>
      <c r="CS16" s="31"/>
      <c r="CT16" s="38"/>
      <c r="CU16" s="32"/>
      <c r="CV16" s="31"/>
      <c r="CW16" s="38"/>
      <c r="CX16" s="32"/>
      <c r="CY16" s="31"/>
      <c r="CZ16" s="38"/>
      <c r="DA16" s="32"/>
      <c r="DB16" s="31"/>
      <c r="DC16" s="38"/>
      <c r="DD16" s="32"/>
      <c r="DE16" s="31"/>
      <c r="DF16" s="38"/>
      <c r="DG16" s="32"/>
      <c r="DH16" s="31"/>
      <c r="DI16" s="38"/>
      <c r="DJ16" s="32"/>
      <c r="DK16" s="31"/>
      <c r="DL16" s="38"/>
      <c r="DM16" s="32"/>
      <c r="DN16" s="31"/>
      <c r="DO16" s="38"/>
      <c r="DP16" s="32"/>
      <c r="DQ16" s="31"/>
      <c r="DR16" s="38"/>
      <c r="DS16" s="32"/>
      <c r="DT16" s="31"/>
      <c r="DU16" s="38"/>
      <c r="DV16" s="32"/>
      <c r="DW16" s="31"/>
      <c r="DX16" s="38"/>
      <c r="DY16" s="32"/>
      <c r="DZ16" s="31"/>
      <c r="EA16" s="38"/>
      <c r="EB16" s="32"/>
      <c r="EC16" s="31"/>
      <c r="ED16" s="38"/>
      <c r="EE16" s="32"/>
      <c r="EF16" s="31"/>
      <c r="EG16" s="38"/>
      <c r="EH16" s="32"/>
      <c r="EI16" s="31"/>
      <c r="EJ16" s="38"/>
      <c r="EK16" s="32"/>
      <c r="EL16" s="31"/>
      <c r="EM16" s="38"/>
      <c r="EN16" s="32"/>
      <c r="EO16" s="31"/>
      <c r="EP16" s="38"/>
      <c r="EQ16" s="32"/>
      <c r="ER16" s="31"/>
      <c r="ES16" s="38"/>
      <c r="ET16" s="32"/>
      <c r="EU16" s="31"/>
      <c r="EV16" s="38"/>
      <c r="EW16" s="32"/>
      <c r="EX16" s="31"/>
      <c r="EY16" s="38"/>
      <c r="EZ16" s="32"/>
      <c r="FA16" s="31"/>
      <c r="FB16" s="38"/>
      <c r="FC16" s="32"/>
      <c r="FD16" s="31"/>
      <c r="FE16" s="38"/>
      <c r="FF16" s="32"/>
      <c r="FG16" s="31"/>
      <c r="FH16" s="38"/>
      <c r="FI16" s="32"/>
      <c r="FJ16" s="31"/>
      <c r="FK16" s="38"/>
      <c r="FL16" s="32"/>
      <c r="FM16" s="31"/>
      <c r="FN16" s="38"/>
      <c r="FO16" s="32"/>
      <c r="FP16" s="31"/>
      <c r="FQ16" s="38"/>
      <c r="FR16" s="32"/>
      <c r="FS16" s="31"/>
      <c r="FT16" s="38"/>
      <c r="FU16" s="32"/>
      <c r="FV16" s="31"/>
      <c r="FW16" s="38"/>
      <c r="FX16" s="32"/>
      <c r="FY16" s="31"/>
      <c r="FZ16" s="38"/>
      <c r="GA16" s="32"/>
      <c r="GB16" s="31"/>
      <c r="GC16" s="38"/>
      <c r="GD16" s="32"/>
      <c r="GE16" s="31"/>
      <c r="GF16" s="38"/>
      <c r="GG16" s="32"/>
      <c r="GH16" s="31"/>
      <c r="GI16" s="38"/>
      <c r="GJ16" s="32"/>
      <c r="GK16" s="31"/>
      <c r="GL16" s="38"/>
      <c r="GM16" s="32"/>
      <c r="GN16" s="31"/>
      <c r="GO16" s="38"/>
      <c r="GP16" s="32"/>
      <c r="GQ16" s="31"/>
      <c r="GR16" s="38"/>
      <c r="GS16" s="32"/>
      <c r="GT16" s="31"/>
      <c r="GU16" s="38"/>
      <c r="GV16" s="32"/>
      <c r="GW16" s="31"/>
      <c r="GX16" s="38"/>
      <c r="GY16" s="32"/>
      <c r="GZ16" s="31"/>
      <c r="HA16" s="38"/>
      <c r="HB16" s="32"/>
      <c r="HC16" s="31"/>
      <c r="HD16" s="38"/>
      <c r="HE16" s="32"/>
      <c r="HF16" s="31"/>
      <c r="HG16" s="38"/>
      <c r="HH16" s="32"/>
      <c r="HI16" s="31"/>
      <c r="HJ16" s="38"/>
      <c r="HK16" s="32"/>
      <c r="HL16" s="31"/>
      <c r="HM16" s="38"/>
      <c r="HN16" s="32"/>
      <c r="HO16" s="31"/>
      <c r="HP16" s="38"/>
      <c r="HQ16" s="32"/>
      <c r="HR16" s="31"/>
      <c r="HS16" s="38"/>
      <c r="HT16" s="32"/>
      <c r="HU16" s="31"/>
      <c r="HV16" s="38"/>
      <c r="HW16" s="32"/>
      <c r="HX16" s="31"/>
      <c r="HY16" s="38"/>
      <c r="HZ16" s="32"/>
      <c r="IA16" s="31"/>
      <c r="IB16" s="38"/>
      <c r="IC16" s="32"/>
      <c r="ID16" s="31"/>
      <c r="IE16" s="38"/>
      <c r="IF16" s="32"/>
      <c r="IG16" s="31"/>
      <c r="IH16" s="38"/>
      <c r="II16" s="32"/>
      <c r="IJ16" s="31"/>
      <c r="IK16" s="38"/>
      <c r="IL16" s="32"/>
      <c r="IM16" s="31"/>
      <c r="IN16" s="38"/>
      <c r="IO16" s="32"/>
      <c r="IP16" s="31"/>
      <c r="IQ16" s="38"/>
      <c r="IR16" s="32"/>
      <c r="IS16" s="31"/>
      <c r="IT16" s="38"/>
      <c r="IU16" s="32"/>
      <c r="IV16" s="31"/>
      <c r="IW16" s="38"/>
      <c r="IX16" s="32"/>
      <c r="IY16" s="31"/>
      <c r="IZ16" s="38"/>
      <c r="JA16" s="32"/>
      <c r="JB16" s="31"/>
      <c r="JC16" s="38"/>
      <c r="JD16" s="32"/>
      <c r="JE16" s="31"/>
      <c r="JF16" s="38"/>
      <c r="JG16" s="32"/>
      <c r="JH16" s="31"/>
      <c r="JI16" s="38"/>
      <c r="JJ16" s="32"/>
      <c r="JK16" s="31"/>
      <c r="JL16" s="38"/>
      <c r="JM16" s="32"/>
      <c r="JN16" s="31"/>
      <c r="JO16" s="38"/>
      <c r="JP16" s="32"/>
      <c r="JQ16" s="31"/>
      <c r="JR16" s="38"/>
      <c r="JS16" s="32"/>
      <c r="JT16" s="31"/>
      <c r="JU16" s="38"/>
      <c r="JV16" s="32"/>
      <c r="JW16" s="31"/>
      <c r="JX16" s="38"/>
      <c r="JY16" s="32"/>
      <c r="JZ16" s="31"/>
      <c r="KA16" s="38"/>
      <c r="KB16" s="32"/>
      <c r="KC16" s="31"/>
      <c r="KD16" s="38"/>
      <c r="KE16" s="32"/>
      <c r="KF16" s="31"/>
      <c r="KG16" s="38"/>
      <c r="KH16" s="32"/>
      <c r="KI16" s="31"/>
      <c r="KJ16" s="38"/>
      <c r="KK16" s="32"/>
      <c r="KL16" s="31"/>
      <c r="KM16" s="38"/>
      <c r="KN16" s="32"/>
      <c r="KO16" s="31"/>
      <c r="KP16" s="38"/>
      <c r="KQ16" s="32"/>
      <c r="KR16" s="31"/>
      <c r="KS16" s="38"/>
      <c r="KT16" s="32"/>
      <c r="KU16" s="31"/>
      <c r="KV16" s="38"/>
      <c r="KW16" s="32"/>
      <c r="KX16" s="31"/>
      <c r="KY16" s="38"/>
      <c r="KZ16" s="32"/>
      <c r="LA16" s="31"/>
      <c r="LB16" s="38"/>
      <c r="LC16" s="32"/>
      <c r="LD16" s="31"/>
      <c r="LE16" s="38"/>
      <c r="LF16" s="32"/>
      <c r="LG16" s="31"/>
      <c r="LH16" s="38"/>
      <c r="LI16" s="32"/>
      <c r="LJ16" s="31"/>
      <c r="LK16" s="38"/>
      <c r="LL16" s="32"/>
      <c r="LM16" s="31"/>
      <c r="LN16" s="38"/>
      <c r="LO16" s="32"/>
      <c r="LP16" s="31"/>
      <c r="LQ16" s="38"/>
      <c r="LR16" s="32"/>
      <c r="LS16" s="31"/>
      <c r="LT16" s="38"/>
      <c r="LU16" s="32"/>
      <c r="LV16" s="31"/>
      <c r="LW16" s="38"/>
      <c r="LX16" s="32"/>
      <c r="LY16" s="31"/>
      <c r="LZ16" s="38"/>
      <c r="MA16" s="32"/>
      <c r="MB16" s="31"/>
      <c r="MC16" s="38"/>
      <c r="MD16" s="32"/>
      <c r="ME16" s="31"/>
      <c r="MF16" s="38"/>
      <c r="MG16" s="32"/>
      <c r="MH16" s="31"/>
      <c r="MI16" s="38"/>
      <c r="MJ16" s="32"/>
      <c r="MK16" s="31"/>
      <c r="ML16" s="38"/>
      <c r="MM16" s="32"/>
      <c r="MN16" s="31"/>
      <c r="MO16" s="38"/>
      <c r="MP16" s="32"/>
      <c r="MQ16" s="31"/>
      <c r="MR16" s="38"/>
      <c r="MS16" s="32"/>
      <c r="MT16" s="31"/>
      <c r="MU16" s="38"/>
      <c r="MV16" s="32"/>
      <c r="MW16" s="31"/>
      <c r="MX16" s="38"/>
      <c r="MY16" s="32"/>
      <c r="MZ16" s="31"/>
      <c r="NA16" s="38"/>
      <c r="NB16" s="32"/>
      <c r="NC16" s="31"/>
      <c r="ND16" s="38"/>
      <c r="NE16" s="32"/>
      <c r="NF16" s="31"/>
      <c r="NG16" s="38"/>
      <c r="NH16" s="32"/>
      <c r="NI16" s="31"/>
      <c r="NJ16" s="38"/>
      <c r="NK16" s="32"/>
      <c r="NL16" s="31"/>
      <c r="NM16" s="38"/>
      <c r="NN16" s="32"/>
      <c r="NO16" s="31"/>
      <c r="NP16" s="38"/>
      <c r="NQ16" s="32"/>
      <c r="NR16" s="31"/>
      <c r="NS16" s="38"/>
      <c r="NT16" s="32"/>
      <c r="NU16" s="31"/>
      <c r="NV16" s="38"/>
      <c r="NW16" s="32"/>
      <c r="NX16" s="31"/>
      <c r="NY16" s="38"/>
      <c r="NZ16" s="32"/>
      <c r="OA16" s="31"/>
      <c r="OB16" s="38"/>
      <c r="OC16" s="32"/>
      <c r="OD16" s="31"/>
      <c r="OE16" s="38"/>
      <c r="OF16" s="32"/>
      <c r="OG16" s="31"/>
      <c r="OH16" s="38"/>
      <c r="OI16" s="32"/>
      <c r="OJ16" s="31"/>
      <c r="OK16" s="38"/>
      <c r="OL16" s="32"/>
      <c r="OM16" s="31"/>
      <c r="ON16" s="38"/>
      <c r="OO16" s="32"/>
      <c r="OP16" s="31"/>
      <c r="OQ16" s="38"/>
      <c r="OR16" s="32"/>
      <c r="OS16" s="31"/>
      <c r="OT16" s="38"/>
      <c r="OU16" s="32"/>
      <c r="OV16" s="31"/>
      <c r="OW16" s="38"/>
      <c r="OX16" s="32"/>
      <c r="OY16" s="31"/>
      <c r="OZ16" s="38"/>
      <c r="PA16" s="32"/>
      <c r="PB16" s="31"/>
      <c r="PC16" s="38"/>
      <c r="PD16" s="32"/>
      <c r="PE16" s="31"/>
      <c r="PF16" s="38"/>
      <c r="PG16" s="32"/>
      <c r="PH16" s="31"/>
      <c r="PI16" s="38"/>
      <c r="PJ16" s="32"/>
      <c r="PK16" s="31"/>
      <c r="PL16" s="38"/>
      <c r="PM16" s="32"/>
      <c r="PN16" s="31"/>
      <c r="PO16" s="38"/>
      <c r="PP16" s="32"/>
      <c r="PQ16" s="31"/>
      <c r="PR16" s="38"/>
      <c r="PS16" s="32"/>
      <c r="PT16" s="31"/>
      <c r="PU16" s="38"/>
      <c r="PV16" s="32"/>
      <c r="PW16" s="31"/>
      <c r="PX16" s="38"/>
      <c r="PY16" s="32"/>
      <c r="PZ16" s="31"/>
      <c r="QA16" s="38"/>
      <c r="QB16" s="32"/>
      <c r="QC16" s="31"/>
      <c r="QD16" s="38"/>
      <c r="QE16" s="32"/>
      <c r="QF16" s="31"/>
      <c r="QG16" s="38"/>
      <c r="QH16" s="32"/>
      <c r="QI16" s="31"/>
      <c r="QJ16" s="38"/>
      <c r="QK16" s="32"/>
      <c r="QL16" s="31"/>
      <c r="QM16" s="38"/>
      <c r="QN16" s="32"/>
      <c r="QO16" s="31"/>
      <c r="QP16" s="38"/>
      <c r="QQ16" s="32"/>
      <c r="QR16" s="31"/>
      <c r="QS16" s="38"/>
      <c r="QT16" s="32"/>
      <c r="QU16" s="31"/>
      <c r="QV16" s="38"/>
      <c r="QW16" s="32"/>
      <c r="QX16" s="31"/>
      <c r="QY16" s="38"/>
      <c r="QZ16" s="32"/>
      <c r="RA16" s="31"/>
      <c r="RB16" s="38"/>
      <c r="RC16" s="32"/>
      <c r="RD16" s="31"/>
      <c r="RE16" s="38"/>
      <c r="RF16" s="32"/>
      <c r="RG16" s="31"/>
      <c r="RH16" s="38"/>
      <c r="RI16" s="32"/>
      <c r="RJ16" s="31"/>
      <c r="RK16" s="38"/>
      <c r="RL16" s="32"/>
      <c r="RM16" s="31"/>
      <c r="RN16" s="38"/>
      <c r="RO16" s="32"/>
      <c r="RP16" s="31"/>
      <c r="RQ16" s="38"/>
      <c r="RR16" s="32"/>
      <c r="RS16" s="31"/>
      <c r="RT16" s="38"/>
      <c r="RU16" s="32"/>
      <c r="RV16" s="31"/>
      <c r="RW16" s="38"/>
      <c r="RX16" s="32"/>
      <c r="RY16" s="31"/>
      <c r="RZ16" s="38"/>
      <c r="SA16" s="32"/>
      <c r="SB16" s="31"/>
      <c r="SC16" s="38"/>
      <c r="SD16" s="32"/>
      <c r="SE16" s="31"/>
      <c r="SF16" s="38"/>
      <c r="SG16" s="32"/>
      <c r="SH16" s="31"/>
      <c r="SI16" s="38"/>
      <c r="SJ16" s="32"/>
      <c r="SK16" s="31"/>
      <c r="SL16" s="38"/>
      <c r="SM16" s="32"/>
      <c r="SN16" s="31"/>
      <c r="SO16" s="38"/>
      <c r="SP16" s="32"/>
      <c r="SQ16" s="31"/>
      <c r="SR16" s="38"/>
      <c r="SS16" s="32"/>
      <c r="ST16" s="31"/>
      <c r="SU16" s="38"/>
      <c r="SV16" s="32"/>
      <c r="SW16" s="31"/>
      <c r="SX16" s="38"/>
      <c r="SY16" s="32"/>
      <c r="SZ16" s="31"/>
      <c r="TA16" s="38"/>
      <c r="TB16" s="32"/>
      <c r="TC16" s="31"/>
      <c r="TD16" s="38"/>
      <c r="TE16" s="32"/>
      <c r="TF16" s="31"/>
      <c r="TG16" s="38"/>
      <c r="TH16" s="32"/>
      <c r="TI16" s="31"/>
      <c r="TJ16" s="38"/>
      <c r="TK16" s="32"/>
      <c r="TL16" s="31"/>
      <c r="TM16" s="38"/>
      <c r="TN16" s="32"/>
      <c r="TO16" s="31"/>
      <c r="TP16" s="38"/>
      <c r="TQ16" s="32"/>
      <c r="TR16" s="31"/>
      <c r="TS16" s="38"/>
      <c r="TT16" s="32"/>
      <c r="TU16" s="31"/>
      <c r="TV16" s="38"/>
      <c r="TW16" s="32"/>
      <c r="TX16" s="31"/>
      <c r="TY16" s="38"/>
      <c r="TZ16" s="32"/>
      <c r="UA16" s="31"/>
      <c r="UB16" s="38"/>
      <c r="UC16" s="32"/>
      <c r="UD16" s="31"/>
      <c r="UE16" s="38"/>
      <c r="UF16" s="32"/>
      <c r="UG16" s="31"/>
      <c r="UH16" s="38"/>
      <c r="UI16" s="32"/>
      <c r="UJ16" s="31"/>
      <c r="UK16" s="38"/>
      <c r="UL16" s="32"/>
      <c r="UM16" s="31"/>
      <c r="UN16" s="38"/>
      <c r="UO16" s="32"/>
      <c r="UP16" s="31"/>
      <c r="UQ16" s="38"/>
      <c r="UR16" s="32"/>
      <c r="US16" s="31"/>
      <c r="UT16" s="38"/>
      <c r="UU16" s="32"/>
      <c r="UV16" s="31"/>
      <c r="UW16" s="38"/>
      <c r="UX16" s="32"/>
      <c r="UY16" s="31"/>
      <c r="UZ16" s="38"/>
      <c r="VA16" s="32"/>
      <c r="VB16" s="31"/>
      <c r="VC16" s="38"/>
      <c r="VD16" s="32"/>
      <c r="VE16" s="31"/>
      <c r="VF16" s="38"/>
      <c r="VG16" s="32"/>
      <c r="VH16" s="31"/>
      <c r="VI16" s="38"/>
      <c r="VJ16" s="32"/>
      <c r="VK16" s="31"/>
      <c r="VL16" s="38"/>
      <c r="VM16" s="32"/>
      <c r="VN16" s="31"/>
      <c r="VO16" s="38"/>
      <c r="VP16" s="32"/>
      <c r="VQ16" s="31"/>
      <c r="VR16" s="38"/>
      <c r="VS16" s="32"/>
      <c r="VT16" s="31"/>
      <c r="VU16" s="38"/>
      <c r="VV16" s="32"/>
      <c r="VW16" s="31"/>
      <c r="VX16" s="38"/>
      <c r="VY16" s="32"/>
      <c r="VZ16" s="31"/>
      <c r="WA16" s="38"/>
      <c r="WB16" s="32"/>
      <c r="WC16" s="31"/>
      <c r="WD16" s="38"/>
      <c r="WE16" s="32"/>
      <c r="WF16" s="31"/>
      <c r="WG16" s="38"/>
      <c r="WH16" s="32"/>
      <c r="WI16" s="31"/>
      <c r="WJ16" s="38"/>
      <c r="WK16" s="32"/>
      <c r="WL16" s="31"/>
      <c r="WM16" s="38"/>
      <c r="WN16" s="32"/>
      <c r="WO16" s="31"/>
      <c r="WP16" s="38"/>
      <c r="WQ16" s="32"/>
      <c r="WR16" s="31"/>
      <c r="WS16" s="38"/>
      <c r="WT16" s="32"/>
      <c r="WU16" s="31"/>
      <c r="WV16" s="38"/>
      <c r="WW16" s="32"/>
      <c r="WX16" s="31"/>
      <c r="WY16" s="38"/>
      <c r="WZ16" s="32"/>
      <c r="XA16" s="31"/>
      <c r="XB16" s="38"/>
      <c r="XC16" s="32"/>
      <c r="XD16" s="31"/>
      <c r="XE16" s="38"/>
      <c r="XF16" s="32"/>
      <c r="XG16" s="31"/>
      <c r="XH16" s="38"/>
      <c r="XI16" s="32"/>
      <c r="XJ16" s="31"/>
      <c r="XK16" s="38"/>
      <c r="XL16" s="32"/>
      <c r="XM16" s="31"/>
      <c r="XN16" s="38"/>
      <c r="XO16" s="32"/>
      <c r="XP16" s="31"/>
      <c r="XQ16" s="38"/>
      <c r="XR16" s="32"/>
      <c r="XS16" s="31"/>
      <c r="XT16" s="38"/>
      <c r="XU16" s="32"/>
      <c r="XV16" s="31"/>
      <c r="XW16" s="38"/>
      <c r="XX16" s="32"/>
      <c r="XY16" s="31"/>
      <c r="XZ16" s="38"/>
      <c r="YA16" s="32"/>
      <c r="YB16" s="31"/>
      <c r="YC16" s="38"/>
      <c r="YD16" s="32"/>
      <c r="YE16" s="31"/>
      <c r="YF16" s="38"/>
      <c r="YG16" s="32"/>
      <c r="YH16" s="31"/>
      <c r="YI16" s="38"/>
      <c r="YJ16" s="32"/>
      <c r="YK16" s="31"/>
      <c r="YL16" s="38"/>
      <c r="YM16" s="32"/>
      <c r="YN16" s="31"/>
      <c r="YO16" s="38"/>
      <c r="YP16" s="32"/>
      <c r="YQ16" s="31"/>
      <c r="YR16" s="38"/>
      <c r="YS16" s="32"/>
      <c r="YT16" s="31"/>
      <c r="YU16" s="38"/>
      <c r="YV16" s="32"/>
      <c r="YW16" s="31"/>
      <c r="YX16" s="38"/>
      <c r="YY16" s="32"/>
      <c r="YZ16" s="31"/>
      <c r="ZA16" s="38"/>
      <c r="ZB16" s="32"/>
      <c r="ZC16" s="31"/>
      <c r="ZD16" s="38"/>
      <c r="ZE16" s="32"/>
      <c r="ZF16" s="31"/>
      <c r="ZG16" s="38"/>
      <c r="ZH16" s="32"/>
      <c r="ZI16" s="31"/>
      <c r="ZJ16" s="38"/>
      <c r="ZK16" s="32"/>
      <c r="ZL16" s="31"/>
      <c r="ZM16" s="38"/>
      <c r="ZN16" s="32"/>
      <c r="ZO16" s="31"/>
      <c r="ZP16" s="38"/>
      <c r="ZQ16" s="32"/>
      <c r="ZR16" s="31"/>
      <c r="ZS16" s="38"/>
      <c r="ZT16" s="32"/>
      <c r="ZU16" s="31"/>
      <c r="ZV16" s="38"/>
      <c r="ZW16" s="32"/>
      <c r="ZX16" s="31"/>
      <c r="ZY16" s="38"/>
      <c r="ZZ16" s="32"/>
      <c r="AAA16" s="31"/>
      <c r="AAB16" s="38"/>
      <c r="AAC16" s="32"/>
      <c r="AAD16" s="31"/>
      <c r="AAE16" s="38"/>
      <c r="AAF16" s="32"/>
      <c r="AAG16" s="31"/>
      <c r="AAH16" s="38"/>
      <c r="AAI16" s="32"/>
      <c r="AAJ16" s="31"/>
      <c r="AAK16" s="38"/>
      <c r="AAL16" s="32"/>
      <c r="AAM16" s="31"/>
      <c r="AAN16" s="38"/>
      <c r="AAO16" s="32"/>
      <c r="AAP16" s="31"/>
      <c r="AAQ16" s="38"/>
      <c r="AAR16" s="32"/>
      <c r="AAS16" s="31"/>
      <c r="AAT16" s="38"/>
      <c r="AAU16" s="32"/>
      <c r="AAV16" s="31"/>
      <c r="AAW16" s="38"/>
      <c r="AAX16" s="32"/>
      <c r="AAY16" s="31"/>
      <c r="AAZ16" s="38"/>
      <c r="ABA16" s="32"/>
      <c r="ABB16" s="31"/>
      <c r="ABC16" s="38"/>
      <c r="ABD16" s="32"/>
      <c r="ABE16" s="31"/>
      <c r="ABF16" s="38"/>
      <c r="ABG16" s="32"/>
      <c r="ABH16" s="31"/>
      <c r="ABI16" s="38"/>
      <c r="ABJ16" s="32"/>
      <c r="ABK16" s="31"/>
      <c r="ABL16" s="38"/>
      <c r="ABM16" s="32"/>
      <c r="ABN16" s="31"/>
      <c r="ABO16" s="38"/>
      <c r="ABP16" s="32"/>
      <c r="ABQ16" s="31"/>
      <c r="ABR16" s="38"/>
      <c r="ABS16" s="32"/>
      <c r="ABT16" s="31"/>
      <c r="ABU16" s="38"/>
      <c r="ABV16" s="32"/>
      <c r="ABW16" s="31"/>
      <c r="ABX16" s="38"/>
      <c r="ABY16" s="32"/>
      <c r="ABZ16" s="31"/>
      <c r="ACA16" s="38"/>
      <c r="ACB16" s="32"/>
      <c r="ACC16" s="31"/>
      <c r="ACD16" s="38"/>
      <c r="ACE16" s="32"/>
      <c r="ACF16" s="31"/>
      <c r="ACG16" s="38"/>
      <c r="ACH16" s="32"/>
      <c r="ACI16" s="31"/>
      <c r="ACJ16" s="38"/>
      <c r="ACK16" s="32"/>
      <c r="ACL16" s="31"/>
      <c r="ACM16" s="38"/>
      <c r="ACN16" s="39"/>
      <c r="ACO16" s="31"/>
      <c r="ACP16" s="38"/>
      <c r="ACQ16" s="39"/>
      <c r="ACR16" s="31"/>
      <c r="ACS16" s="38"/>
      <c r="ACT16" s="39"/>
      <c r="ACU16" s="31"/>
      <c r="ACV16" s="38"/>
      <c r="ACW16" s="39"/>
      <c r="ACX16" s="31"/>
      <c r="ACY16" s="38"/>
      <c r="ACZ16" s="39"/>
      <c r="ADA16" s="31"/>
      <c r="ADB16" s="38"/>
      <c r="ADC16" s="39"/>
      <c r="ADD16" s="31"/>
      <c r="ADE16" s="38"/>
      <c r="ADF16" s="39"/>
      <c r="ADG16" s="31"/>
      <c r="ADH16" s="38"/>
      <c r="ADI16" s="39"/>
      <c r="ADJ16" s="31"/>
      <c r="ADK16" s="38"/>
      <c r="ADL16" s="39"/>
      <c r="ADM16" s="31"/>
      <c r="ADN16" s="38"/>
      <c r="ADO16" s="39"/>
      <c r="ADP16" s="31"/>
      <c r="ADQ16" s="38"/>
      <c r="ADR16" s="39"/>
      <c r="ADS16" s="31"/>
      <c r="ADT16" s="38"/>
      <c r="ADU16" s="39"/>
      <c r="ADV16" s="31"/>
      <c r="ADW16" s="38"/>
      <c r="ADX16" s="39"/>
      <c r="ADY16" s="31"/>
      <c r="ADZ16" s="38"/>
      <c r="AEA16" s="39"/>
      <c r="AEB16" s="31"/>
      <c r="AEC16" s="38"/>
      <c r="AED16" s="39"/>
      <c r="AEE16" s="31"/>
      <c r="AEF16" s="38"/>
      <c r="AEG16" s="39"/>
      <c r="AEH16" s="31"/>
      <c r="AEI16" s="38"/>
      <c r="AEJ16" s="39"/>
      <c r="AEK16" s="31"/>
      <c r="AEL16" s="38"/>
      <c r="AEM16" s="39"/>
      <c r="AEN16" s="31"/>
      <c r="AEO16" s="38"/>
      <c r="AEP16" s="39"/>
      <c r="AEQ16" s="31"/>
      <c r="AER16" s="38"/>
      <c r="AES16" s="39"/>
      <c r="AET16" s="31"/>
      <c r="AEU16" s="38"/>
      <c r="AEV16" s="39"/>
      <c r="AEW16" s="31"/>
      <c r="AEX16" s="38"/>
      <c r="AEY16" s="39"/>
      <c r="AEZ16" s="31"/>
      <c r="AFA16" s="38"/>
      <c r="AFB16" s="39"/>
      <c r="AFC16" s="31"/>
      <c r="AFD16" s="38"/>
      <c r="AFE16" s="39"/>
    </row>
    <row r="17" spans="1:837" ht="14.45" customHeight="1" x14ac:dyDescent="0.25">
      <c r="B17" s="86"/>
      <c r="D17" s="147"/>
      <c r="E17" s="116"/>
      <c r="F17" s="116"/>
      <c r="G17" s="128"/>
      <c r="H17" s="128"/>
      <c r="J17" s="15">
        <f t="shared" si="60"/>
        <v>45305</v>
      </c>
      <c r="K17" s="30">
        <f t="shared" si="0"/>
        <v>0</v>
      </c>
      <c r="L17" s="14"/>
      <c r="M17" s="13">
        <f t="shared" si="36"/>
        <v>45336</v>
      </c>
      <c r="N17" s="30" t="str">
        <f t="shared" si="1"/>
        <v>M</v>
      </c>
      <c r="O17" s="29"/>
      <c r="P17" s="13">
        <f t="shared" si="37"/>
        <v>45365</v>
      </c>
      <c r="Q17" s="30" t="str">
        <f t="shared" si="2"/>
        <v>M</v>
      </c>
      <c r="R17" s="29"/>
      <c r="S17" s="13">
        <f t="shared" si="38"/>
        <v>45396</v>
      </c>
      <c r="T17" s="30">
        <f t="shared" si="3"/>
        <v>0</v>
      </c>
      <c r="U17" s="29"/>
      <c r="V17" s="13">
        <f t="shared" si="58"/>
        <v>45426</v>
      </c>
      <c r="W17" s="30" t="str">
        <f t="shared" si="4"/>
        <v>J</v>
      </c>
      <c r="X17" s="29"/>
      <c r="Y17" s="13">
        <f t="shared" si="39"/>
        <v>45457</v>
      </c>
      <c r="Z17" s="30" t="str">
        <f t="shared" si="5"/>
        <v>M</v>
      </c>
      <c r="AA17" s="29"/>
      <c r="AB17" s="13">
        <f t="shared" si="40"/>
        <v>45487</v>
      </c>
      <c r="AC17" s="30">
        <f t="shared" si="6"/>
        <v>0</v>
      </c>
      <c r="AD17" s="29"/>
      <c r="AE17" s="13">
        <f t="shared" si="41"/>
        <v>45518</v>
      </c>
      <c r="AF17" s="30" t="str">
        <f t="shared" si="7"/>
        <v>M</v>
      </c>
      <c r="AG17" s="29"/>
      <c r="AH17" s="13">
        <f t="shared" si="42"/>
        <v>45549</v>
      </c>
      <c r="AI17" s="30">
        <f t="shared" si="8"/>
        <v>0</v>
      </c>
      <c r="AJ17" s="14"/>
      <c r="AK17" s="15">
        <f t="shared" si="43"/>
        <v>45579</v>
      </c>
      <c r="AL17" s="9" t="str">
        <f t="shared" si="9"/>
        <v>J</v>
      </c>
      <c r="AM17" s="29"/>
      <c r="AN17" s="13">
        <f t="shared" si="44"/>
        <v>45610</v>
      </c>
      <c r="AO17" s="30" t="str">
        <f t="shared" si="10"/>
        <v>M</v>
      </c>
      <c r="AP17" s="29"/>
      <c r="AQ17" s="13">
        <f t="shared" si="45"/>
        <v>45640</v>
      </c>
      <c r="AR17" s="30">
        <f t="shared" si="11"/>
        <v>0</v>
      </c>
      <c r="AS17" s="14"/>
      <c r="AT17" s="15">
        <f t="shared" si="46"/>
        <v>45671</v>
      </c>
      <c r="AU17" s="30" t="str">
        <f t="shared" si="13"/>
        <v>J</v>
      </c>
      <c r="AV17" s="14"/>
      <c r="AW17" s="13">
        <f t="shared" si="47"/>
        <v>45702</v>
      </c>
      <c r="AX17" s="30" t="str">
        <f t="shared" si="15"/>
        <v>M</v>
      </c>
      <c r="AY17" s="29"/>
      <c r="AZ17" s="13">
        <f t="shared" si="48"/>
        <v>45730</v>
      </c>
      <c r="BA17" s="30" t="str">
        <f t="shared" si="17"/>
        <v>M</v>
      </c>
      <c r="BB17" s="29"/>
      <c r="BC17" s="13">
        <f t="shared" si="49"/>
        <v>45761</v>
      </c>
      <c r="BD17" s="30" t="str">
        <f t="shared" si="19"/>
        <v>J</v>
      </c>
      <c r="BE17" s="29"/>
      <c r="BF17" s="13">
        <f t="shared" si="50"/>
        <v>45791</v>
      </c>
      <c r="BG17" s="30" t="str">
        <f t="shared" si="21"/>
        <v>M</v>
      </c>
      <c r="BH17" s="29"/>
      <c r="BI17" s="13">
        <f t="shared" si="51"/>
        <v>45822</v>
      </c>
      <c r="BJ17" s="30">
        <f t="shared" si="23"/>
        <v>0</v>
      </c>
      <c r="BK17" s="29"/>
      <c r="BL17" s="13">
        <f t="shared" si="52"/>
        <v>45852</v>
      </c>
      <c r="BM17" s="30" t="str">
        <f t="shared" si="25"/>
        <v>J</v>
      </c>
      <c r="BN17" s="29"/>
      <c r="BO17" s="13">
        <f t="shared" si="53"/>
        <v>45883</v>
      </c>
      <c r="BP17" s="30" t="str">
        <f t="shared" si="27"/>
        <v>M</v>
      </c>
      <c r="BQ17" s="29"/>
      <c r="BR17" s="13">
        <f t="shared" si="54"/>
        <v>45914</v>
      </c>
      <c r="BS17" s="30">
        <f t="shared" si="29"/>
        <v>0</v>
      </c>
      <c r="BT17" s="14"/>
      <c r="BU17" s="15">
        <f t="shared" si="55"/>
        <v>45944</v>
      </c>
      <c r="BV17" s="9" t="str">
        <f t="shared" si="31"/>
        <v>J</v>
      </c>
      <c r="BW17" s="29"/>
      <c r="BX17" s="13">
        <f t="shared" si="56"/>
        <v>45975</v>
      </c>
      <c r="BY17" s="30" t="str">
        <f t="shared" si="33"/>
        <v>M</v>
      </c>
      <c r="BZ17" s="29"/>
      <c r="CA17" s="13">
        <f t="shared" si="57"/>
        <v>46005</v>
      </c>
      <c r="CB17" s="30">
        <f t="shared" si="35"/>
        <v>0</v>
      </c>
      <c r="CC17" s="14"/>
      <c r="CD17" s="31"/>
      <c r="CE17" s="38"/>
      <c r="CF17" s="32"/>
      <c r="CG17" s="31"/>
      <c r="CH17" s="38"/>
      <c r="CI17" s="32"/>
      <c r="CJ17" s="31"/>
      <c r="CK17" s="38"/>
      <c r="CL17" s="32"/>
      <c r="CM17" s="31"/>
      <c r="CN17" s="38"/>
      <c r="CO17" s="32"/>
      <c r="CP17" s="31"/>
      <c r="CQ17" s="38"/>
      <c r="CR17" s="32"/>
      <c r="CS17" s="31"/>
      <c r="CT17" s="38"/>
      <c r="CU17" s="32"/>
      <c r="CV17" s="31"/>
      <c r="CW17" s="38"/>
      <c r="CX17" s="32"/>
      <c r="CY17" s="31"/>
      <c r="CZ17" s="38"/>
      <c r="DA17" s="32"/>
      <c r="DB17" s="31"/>
      <c r="DC17" s="38"/>
      <c r="DD17" s="32"/>
      <c r="DE17" s="31"/>
      <c r="DF17" s="38"/>
      <c r="DG17" s="32"/>
      <c r="DH17" s="31"/>
      <c r="DI17" s="38"/>
      <c r="DJ17" s="32"/>
      <c r="DK17" s="31"/>
      <c r="DL17" s="38"/>
      <c r="DM17" s="32"/>
      <c r="DN17" s="31"/>
      <c r="DO17" s="38"/>
      <c r="DP17" s="32"/>
      <c r="DQ17" s="31"/>
      <c r="DR17" s="38"/>
      <c r="DS17" s="32"/>
      <c r="DT17" s="31"/>
      <c r="DU17" s="38"/>
      <c r="DV17" s="32"/>
      <c r="DW17" s="31"/>
      <c r="DX17" s="38"/>
      <c r="DY17" s="32"/>
      <c r="DZ17" s="31"/>
      <c r="EA17" s="38"/>
      <c r="EB17" s="32"/>
      <c r="EC17" s="31"/>
      <c r="ED17" s="38"/>
      <c r="EE17" s="32"/>
      <c r="EF17" s="31"/>
      <c r="EG17" s="38"/>
      <c r="EH17" s="32"/>
      <c r="EI17" s="31"/>
      <c r="EJ17" s="38"/>
      <c r="EK17" s="32"/>
      <c r="EL17" s="31"/>
      <c r="EM17" s="38"/>
      <c r="EN17" s="32"/>
      <c r="EO17" s="31"/>
      <c r="EP17" s="38"/>
      <c r="EQ17" s="32"/>
      <c r="ER17" s="31"/>
      <c r="ES17" s="38"/>
      <c r="ET17" s="32"/>
      <c r="EU17" s="31"/>
      <c r="EV17" s="38"/>
      <c r="EW17" s="32"/>
      <c r="EX17" s="31"/>
      <c r="EY17" s="38"/>
      <c r="EZ17" s="32"/>
      <c r="FA17" s="31"/>
      <c r="FB17" s="38"/>
      <c r="FC17" s="32"/>
      <c r="FD17" s="31"/>
      <c r="FE17" s="38"/>
      <c r="FF17" s="32"/>
      <c r="FG17" s="31"/>
      <c r="FH17" s="38"/>
      <c r="FI17" s="32"/>
      <c r="FJ17" s="31"/>
      <c r="FK17" s="38"/>
      <c r="FL17" s="32"/>
      <c r="FM17" s="31"/>
      <c r="FN17" s="38"/>
      <c r="FO17" s="32"/>
      <c r="FP17" s="31"/>
      <c r="FQ17" s="38"/>
      <c r="FR17" s="32"/>
      <c r="FS17" s="31"/>
      <c r="FT17" s="38"/>
      <c r="FU17" s="32"/>
      <c r="FV17" s="31"/>
      <c r="FW17" s="38"/>
      <c r="FX17" s="32"/>
      <c r="FY17" s="31"/>
      <c r="FZ17" s="38"/>
      <c r="GA17" s="32"/>
      <c r="GB17" s="31"/>
      <c r="GC17" s="38"/>
      <c r="GD17" s="32"/>
      <c r="GE17" s="31"/>
      <c r="GF17" s="38"/>
      <c r="GG17" s="32"/>
      <c r="GH17" s="31"/>
      <c r="GI17" s="38"/>
      <c r="GJ17" s="32"/>
      <c r="GK17" s="31"/>
      <c r="GL17" s="38"/>
      <c r="GM17" s="32"/>
      <c r="GN17" s="31"/>
      <c r="GO17" s="38"/>
      <c r="GP17" s="32"/>
      <c r="GQ17" s="31"/>
      <c r="GR17" s="38"/>
      <c r="GS17" s="32"/>
      <c r="GT17" s="31"/>
      <c r="GU17" s="38"/>
      <c r="GV17" s="32"/>
      <c r="GW17" s="31"/>
      <c r="GX17" s="38"/>
      <c r="GY17" s="32"/>
      <c r="GZ17" s="31"/>
      <c r="HA17" s="38"/>
      <c r="HB17" s="32"/>
      <c r="HC17" s="31"/>
      <c r="HD17" s="38"/>
      <c r="HE17" s="32"/>
      <c r="HF17" s="31"/>
      <c r="HG17" s="38"/>
      <c r="HH17" s="32"/>
      <c r="HI17" s="31"/>
      <c r="HJ17" s="38"/>
      <c r="HK17" s="32"/>
      <c r="HL17" s="31"/>
      <c r="HM17" s="38"/>
      <c r="HN17" s="32"/>
      <c r="HO17" s="31"/>
      <c r="HP17" s="38"/>
      <c r="HQ17" s="32"/>
      <c r="HR17" s="31"/>
      <c r="HS17" s="38"/>
      <c r="HT17" s="32"/>
      <c r="HU17" s="31"/>
      <c r="HV17" s="38"/>
      <c r="HW17" s="32"/>
      <c r="HX17" s="31"/>
      <c r="HY17" s="38"/>
      <c r="HZ17" s="32"/>
      <c r="IA17" s="31"/>
      <c r="IB17" s="38"/>
      <c r="IC17" s="32"/>
      <c r="ID17" s="31"/>
      <c r="IE17" s="38"/>
      <c r="IF17" s="32"/>
      <c r="IG17" s="31"/>
      <c r="IH17" s="38"/>
      <c r="II17" s="32"/>
      <c r="IJ17" s="31"/>
      <c r="IK17" s="38"/>
      <c r="IL17" s="32"/>
      <c r="IM17" s="31"/>
      <c r="IN17" s="38"/>
      <c r="IO17" s="32"/>
      <c r="IP17" s="31"/>
      <c r="IQ17" s="38"/>
      <c r="IR17" s="32"/>
      <c r="IS17" s="31"/>
      <c r="IT17" s="38"/>
      <c r="IU17" s="32"/>
      <c r="IV17" s="31"/>
      <c r="IW17" s="38"/>
      <c r="IX17" s="32"/>
      <c r="IY17" s="31"/>
      <c r="IZ17" s="38"/>
      <c r="JA17" s="32"/>
      <c r="JB17" s="31"/>
      <c r="JC17" s="38"/>
      <c r="JD17" s="32"/>
      <c r="JE17" s="31"/>
      <c r="JF17" s="38"/>
      <c r="JG17" s="32"/>
      <c r="JH17" s="31"/>
      <c r="JI17" s="38"/>
      <c r="JJ17" s="32"/>
      <c r="JK17" s="31"/>
      <c r="JL17" s="38"/>
      <c r="JM17" s="32"/>
      <c r="JN17" s="31"/>
      <c r="JO17" s="38"/>
      <c r="JP17" s="32"/>
      <c r="JQ17" s="31"/>
      <c r="JR17" s="38"/>
      <c r="JS17" s="32"/>
      <c r="JT17" s="31"/>
      <c r="JU17" s="38"/>
      <c r="JV17" s="32"/>
      <c r="JW17" s="31"/>
      <c r="JX17" s="38"/>
      <c r="JY17" s="32"/>
      <c r="JZ17" s="31"/>
      <c r="KA17" s="38"/>
      <c r="KB17" s="32"/>
      <c r="KC17" s="31"/>
      <c r="KD17" s="38"/>
      <c r="KE17" s="32"/>
      <c r="KF17" s="31"/>
      <c r="KG17" s="38"/>
      <c r="KH17" s="32"/>
      <c r="KI17" s="31"/>
      <c r="KJ17" s="38"/>
      <c r="KK17" s="32"/>
      <c r="KL17" s="31"/>
      <c r="KM17" s="38"/>
      <c r="KN17" s="32"/>
      <c r="KO17" s="31"/>
      <c r="KP17" s="38"/>
      <c r="KQ17" s="32"/>
      <c r="KR17" s="31"/>
      <c r="KS17" s="38"/>
      <c r="KT17" s="32"/>
      <c r="KU17" s="31"/>
      <c r="KV17" s="38"/>
      <c r="KW17" s="32"/>
      <c r="KX17" s="31"/>
      <c r="KY17" s="38"/>
      <c r="KZ17" s="32"/>
      <c r="LA17" s="31"/>
      <c r="LB17" s="38"/>
      <c r="LC17" s="32"/>
      <c r="LD17" s="31"/>
      <c r="LE17" s="38"/>
      <c r="LF17" s="32"/>
      <c r="LG17" s="31"/>
      <c r="LH17" s="38"/>
      <c r="LI17" s="32"/>
      <c r="LJ17" s="31"/>
      <c r="LK17" s="38"/>
      <c r="LL17" s="32"/>
      <c r="LM17" s="31"/>
      <c r="LN17" s="38"/>
      <c r="LO17" s="32"/>
      <c r="LP17" s="31"/>
      <c r="LQ17" s="38"/>
      <c r="LR17" s="32"/>
      <c r="LS17" s="31"/>
      <c r="LT17" s="38"/>
      <c r="LU17" s="32"/>
      <c r="LV17" s="31"/>
      <c r="LW17" s="38"/>
      <c r="LX17" s="32"/>
      <c r="LY17" s="31"/>
      <c r="LZ17" s="38"/>
      <c r="MA17" s="32"/>
      <c r="MB17" s="31"/>
      <c r="MC17" s="38"/>
      <c r="MD17" s="32"/>
      <c r="ME17" s="31"/>
      <c r="MF17" s="38"/>
      <c r="MG17" s="32"/>
      <c r="MH17" s="31"/>
      <c r="MI17" s="38"/>
      <c r="MJ17" s="32"/>
      <c r="MK17" s="31"/>
      <c r="ML17" s="38"/>
      <c r="MM17" s="32"/>
      <c r="MN17" s="31"/>
      <c r="MO17" s="38"/>
      <c r="MP17" s="32"/>
      <c r="MQ17" s="31"/>
      <c r="MR17" s="38"/>
      <c r="MS17" s="32"/>
      <c r="MT17" s="31"/>
      <c r="MU17" s="38"/>
      <c r="MV17" s="32"/>
      <c r="MW17" s="31"/>
      <c r="MX17" s="38"/>
      <c r="MY17" s="32"/>
      <c r="MZ17" s="31"/>
      <c r="NA17" s="38"/>
      <c r="NB17" s="32"/>
      <c r="NC17" s="31"/>
      <c r="ND17" s="38"/>
      <c r="NE17" s="32"/>
      <c r="NF17" s="31"/>
      <c r="NG17" s="38"/>
      <c r="NH17" s="32"/>
      <c r="NI17" s="31"/>
      <c r="NJ17" s="38"/>
      <c r="NK17" s="32"/>
      <c r="NL17" s="31"/>
      <c r="NM17" s="38"/>
      <c r="NN17" s="32"/>
      <c r="NO17" s="31"/>
      <c r="NP17" s="38"/>
      <c r="NQ17" s="32"/>
      <c r="NR17" s="31"/>
      <c r="NS17" s="38"/>
      <c r="NT17" s="32"/>
      <c r="NU17" s="31"/>
      <c r="NV17" s="38"/>
      <c r="NW17" s="32"/>
      <c r="NX17" s="31"/>
      <c r="NY17" s="38"/>
      <c r="NZ17" s="32"/>
      <c r="OA17" s="31"/>
      <c r="OB17" s="38"/>
      <c r="OC17" s="32"/>
      <c r="OD17" s="31"/>
      <c r="OE17" s="38"/>
      <c r="OF17" s="32"/>
      <c r="OG17" s="31"/>
      <c r="OH17" s="38"/>
      <c r="OI17" s="32"/>
      <c r="OJ17" s="31"/>
      <c r="OK17" s="38"/>
      <c r="OL17" s="32"/>
      <c r="OM17" s="31"/>
      <c r="ON17" s="38"/>
      <c r="OO17" s="32"/>
      <c r="OP17" s="31"/>
      <c r="OQ17" s="38"/>
      <c r="OR17" s="32"/>
      <c r="OS17" s="31"/>
      <c r="OT17" s="38"/>
      <c r="OU17" s="32"/>
      <c r="OV17" s="31"/>
      <c r="OW17" s="38"/>
      <c r="OX17" s="32"/>
      <c r="OY17" s="31"/>
      <c r="OZ17" s="38"/>
      <c r="PA17" s="32"/>
      <c r="PB17" s="31"/>
      <c r="PC17" s="38"/>
      <c r="PD17" s="32"/>
      <c r="PE17" s="31"/>
      <c r="PF17" s="38"/>
      <c r="PG17" s="32"/>
      <c r="PH17" s="31"/>
      <c r="PI17" s="38"/>
      <c r="PJ17" s="32"/>
      <c r="PK17" s="31"/>
      <c r="PL17" s="38"/>
      <c r="PM17" s="32"/>
      <c r="PN17" s="31"/>
      <c r="PO17" s="38"/>
      <c r="PP17" s="32"/>
      <c r="PQ17" s="31"/>
      <c r="PR17" s="38"/>
      <c r="PS17" s="32"/>
      <c r="PT17" s="31"/>
      <c r="PU17" s="38"/>
      <c r="PV17" s="32"/>
      <c r="PW17" s="31"/>
      <c r="PX17" s="38"/>
      <c r="PY17" s="32"/>
      <c r="PZ17" s="31"/>
      <c r="QA17" s="38"/>
      <c r="QB17" s="32"/>
      <c r="QC17" s="31"/>
      <c r="QD17" s="38"/>
      <c r="QE17" s="32"/>
      <c r="QF17" s="31"/>
      <c r="QG17" s="38"/>
      <c r="QH17" s="32"/>
      <c r="QI17" s="31"/>
      <c r="QJ17" s="38"/>
      <c r="QK17" s="32"/>
      <c r="QL17" s="31"/>
      <c r="QM17" s="38"/>
      <c r="QN17" s="32"/>
      <c r="QO17" s="31"/>
      <c r="QP17" s="38"/>
      <c r="QQ17" s="32"/>
      <c r="QR17" s="31"/>
      <c r="QS17" s="38"/>
      <c r="QT17" s="32"/>
      <c r="QU17" s="31"/>
      <c r="QV17" s="38"/>
      <c r="QW17" s="32"/>
      <c r="QX17" s="31"/>
      <c r="QY17" s="38"/>
      <c r="QZ17" s="32"/>
      <c r="RA17" s="31"/>
      <c r="RB17" s="38"/>
      <c r="RC17" s="32"/>
      <c r="RD17" s="31"/>
      <c r="RE17" s="38"/>
      <c r="RF17" s="32"/>
      <c r="RG17" s="31"/>
      <c r="RH17" s="38"/>
      <c r="RI17" s="32"/>
      <c r="RJ17" s="31"/>
      <c r="RK17" s="38"/>
      <c r="RL17" s="32"/>
      <c r="RM17" s="31"/>
      <c r="RN17" s="38"/>
      <c r="RO17" s="32"/>
      <c r="RP17" s="31"/>
      <c r="RQ17" s="38"/>
      <c r="RR17" s="32"/>
      <c r="RS17" s="31"/>
      <c r="RT17" s="38"/>
      <c r="RU17" s="32"/>
      <c r="RV17" s="31"/>
      <c r="RW17" s="38"/>
      <c r="RX17" s="32"/>
      <c r="RY17" s="31"/>
      <c r="RZ17" s="38"/>
      <c r="SA17" s="32"/>
      <c r="SB17" s="31"/>
      <c r="SC17" s="38"/>
      <c r="SD17" s="32"/>
      <c r="SE17" s="31"/>
      <c r="SF17" s="38"/>
      <c r="SG17" s="32"/>
      <c r="SH17" s="31"/>
      <c r="SI17" s="38"/>
      <c r="SJ17" s="32"/>
      <c r="SK17" s="31"/>
      <c r="SL17" s="38"/>
      <c r="SM17" s="32"/>
      <c r="SN17" s="31"/>
      <c r="SO17" s="38"/>
      <c r="SP17" s="32"/>
      <c r="SQ17" s="31"/>
      <c r="SR17" s="38"/>
      <c r="SS17" s="32"/>
      <c r="ST17" s="31"/>
      <c r="SU17" s="38"/>
      <c r="SV17" s="32"/>
      <c r="SW17" s="31"/>
      <c r="SX17" s="38"/>
      <c r="SY17" s="32"/>
      <c r="SZ17" s="31"/>
      <c r="TA17" s="38"/>
      <c r="TB17" s="32"/>
      <c r="TC17" s="31"/>
      <c r="TD17" s="38"/>
      <c r="TE17" s="32"/>
      <c r="TF17" s="31"/>
      <c r="TG17" s="38"/>
      <c r="TH17" s="32"/>
      <c r="TI17" s="31"/>
      <c r="TJ17" s="38"/>
      <c r="TK17" s="32"/>
      <c r="TL17" s="31"/>
      <c r="TM17" s="38"/>
      <c r="TN17" s="32"/>
      <c r="TO17" s="31"/>
      <c r="TP17" s="38"/>
      <c r="TQ17" s="32"/>
      <c r="TR17" s="31"/>
      <c r="TS17" s="38"/>
      <c r="TT17" s="32"/>
      <c r="TU17" s="31"/>
      <c r="TV17" s="38"/>
      <c r="TW17" s="32"/>
      <c r="TX17" s="31"/>
      <c r="TY17" s="38"/>
      <c r="TZ17" s="32"/>
      <c r="UA17" s="31"/>
      <c r="UB17" s="38"/>
      <c r="UC17" s="32"/>
      <c r="UD17" s="31"/>
      <c r="UE17" s="38"/>
      <c r="UF17" s="32"/>
      <c r="UG17" s="31"/>
      <c r="UH17" s="38"/>
      <c r="UI17" s="32"/>
      <c r="UJ17" s="31"/>
      <c r="UK17" s="38"/>
      <c r="UL17" s="32"/>
      <c r="UM17" s="31"/>
      <c r="UN17" s="38"/>
      <c r="UO17" s="32"/>
      <c r="UP17" s="31"/>
      <c r="UQ17" s="38"/>
      <c r="UR17" s="32"/>
      <c r="US17" s="31"/>
      <c r="UT17" s="38"/>
      <c r="UU17" s="32"/>
      <c r="UV17" s="31"/>
      <c r="UW17" s="38"/>
      <c r="UX17" s="32"/>
      <c r="UY17" s="31"/>
      <c r="UZ17" s="38"/>
      <c r="VA17" s="32"/>
      <c r="VB17" s="31"/>
      <c r="VC17" s="38"/>
      <c r="VD17" s="32"/>
      <c r="VE17" s="31"/>
      <c r="VF17" s="38"/>
      <c r="VG17" s="32"/>
      <c r="VH17" s="31"/>
      <c r="VI17" s="38"/>
      <c r="VJ17" s="32"/>
      <c r="VK17" s="31"/>
      <c r="VL17" s="38"/>
      <c r="VM17" s="32"/>
      <c r="VN17" s="31"/>
      <c r="VO17" s="38"/>
      <c r="VP17" s="32"/>
      <c r="VQ17" s="31"/>
      <c r="VR17" s="38"/>
      <c r="VS17" s="32"/>
      <c r="VT17" s="31"/>
      <c r="VU17" s="38"/>
      <c r="VV17" s="32"/>
      <c r="VW17" s="31"/>
      <c r="VX17" s="38"/>
      <c r="VY17" s="32"/>
      <c r="VZ17" s="31"/>
      <c r="WA17" s="38"/>
      <c r="WB17" s="32"/>
      <c r="WC17" s="31"/>
      <c r="WD17" s="38"/>
      <c r="WE17" s="32"/>
      <c r="WF17" s="31"/>
      <c r="WG17" s="38"/>
      <c r="WH17" s="32"/>
      <c r="WI17" s="31"/>
      <c r="WJ17" s="38"/>
      <c r="WK17" s="32"/>
      <c r="WL17" s="31"/>
      <c r="WM17" s="38"/>
      <c r="WN17" s="32"/>
      <c r="WO17" s="31"/>
      <c r="WP17" s="38"/>
      <c r="WQ17" s="32"/>
      <c r="WR17" s="31"/>
      <c r="WS17" s="38"/>
      <c r="WT17" s="32"/>
      <c r="WU17" s="31"/>
      <c r="WV17" s="38"/>
      <c r="WW17" s="32"/>
      <c r="WX17" s="31"/>
      <c r="WY17" s="38"/>
      <c r="WZ17" s="32"/>
      <c r="XA17" s="31"/>
      <c r="XB17" s="38"/>
      <c r="XC17" s="32"/>
      <c r="XD17" s="31"/>
      <c r="XE17" s="38"/>
      <c r="XF17" s="32"/>
      <c r="XG17" s="31"/>
      <c r="XH17" s="38"/>
      <c r="XI17" s="32"/>
      <c r="XJ17" s="31"/>
      <c r="XK17" s="38"/>
      <c r="XL17" s="32"/>
      <c r="XM17" s="31"/>
      <c r="XN17" s="38"/>
      <c r="XO17" s="32"/>
      <c r="XP17" s="31"/>
      <c r="XQ17" s="38"/>
      <c r="XR17" s="32"/>
      <c r="XS17" s="31"/>
      <c r="XT17" s="38"/>
      <c r="XU17" s="32"/>
      <c r="XV17" s="31"/>
      <c r="XW17" s="38"/>
      <c r="XX17" s="32"/>
      <c r="XY17" s="31"/>
      <c r="XZ17" s="38"/>
      <c r="YA17" s="32"/>
      <c r="YB17" s="31"/>
      <c r="YC17" s="38"/>
      <c r="YD17" s="32"/>
      <c r="YE17" s="31"/>
      <c r="YF17" s="38"/>
      <c r="YG17" s="32"/>
      <c r="YH17" s="31"/>
      <c r="YI17" s="38"/>
      <c r="YJ17" s="32"/>
      <c r="YK17" s="31"/>
      <c r="YL17" s="38"/>
      <c r="YM17" s="32"/>
      <c r="YN17" s="31"/>
      <c r="YO17" s="38"/>
      <c r="YP17" s="32"/>
      <c r="YQ17" s="31"/>
      <c r="YR17" s="38"/>
      <c r="YS17" s="32"/>
      <c r="YT17" s="31"/>
      <c r="YU17" s="38"/>
      <c r="YV17" s="32"/>
      <c r="YW17" s="31"/>
      <c r="YX17" s="38"/>
      <c r="YY17" s="32"/>
      <c r="YZ17" s="31"/>
      <c r="ZA17" s="38"/>
      <c r="ZB17" s="32"/>
      <c r="ZC17" s="31"/>
      <c r="ZD17" s="38"/>
      <c r="ZE17" s="32"/>
      <c r="ZF17" s="31"/>
      <c r="ZG17" s="38"/>
      <c r="ZH17" s="32"/>
      <c r="ZI17" s="31"/>
      <c r="ZJ17" s="38"/>
      <c r="ZK17" s="32"/>
      <c r="ZL17" s="31"/>
      <c r="ZM17" s="38"/>
      <c r="ZN17" s="32"/>
      <c r="ZO17" s="31"/>
      <c r="ZP17" s="38"/>
      <c r="ZQ17" s="32"/>
      <c r="ZR17" s="31"/>
      <c r="ZS17" s="38"/>
      <c r="ZT17" s="32"/>
      <c r="ZU17" s="31"/>
      <c r="ZV17" s="38"/>
      <c r="ZW17" s="32"/>
      <c r="ZX17" s="31"/>
      <c r="ZY17" s="38"/>
      <c r="ZZ17" s="32"/>
      <c r="AAA17" s="31"/>
      <c r="AAB17" s="38"/>
      <c r="AAC17" s="32"/>
      <c r="AAD17" s="31"/>
      <c r="AAE17" s="38"/>
      <c r="AAF17" s="32"/>
      <c r="AAG17" s="31"/>
      <c r="AAH17" s="38"/>
      <c r="AAI17" s="32"/>
      <c r="AAJ17" s="31"/>
      <c r="AAK17" s="38"/>
      <c r="AAL17" s="32"/>
      <c r="AAM17" s="31"/>
      <c r="AAN17" s="38"/>
      <c r="AAO17" s="32"/>
      <c r="AAP17" s="31"/>
      <c r="AAQ17" s="38"/>
      <c r="AAR17" s="32"/>
      <c r="AAS17" s="31"/>
      <c r="AAT17" s="38"/>
      <c r="AAU17" s="32"/>
      <c r="AAV17" s="31"/>
      <c r="AAW17" s="38"/>
      <c r="AAX17" s="32"/>
      <c r="AAY17" s="31"/>
      <c r="AAZ17" s="38"/>
      <c r="ABA17" s="32"/>
      <c r="ABB17" s="31"/>
      <c r="ABC17" s="38"/>
      <c r="ABD17" s="32"/>
      <c r="ABE17" s="31"/>
      <c r="ABF17" s="38"/>
      <c r="ABG17" s="32"/>
      <c r="ABH17" s="31"/>
      <c r="ABI17" s="38"/>
      <c r="ABJ17" s="32"/>
      <c r="ABK17" s="31"/>
      <c r="ABL17" s="38"/>
      <c r="ABM17" s="32"/>
      <c r="ABN17" s="31"/>
      <c r="ABO17" s="38"/>
      <c r="ABP17" s="32"/>
      <c r="ABQ17" s="31"/>
      <c r="ABR17" s="38"/>
      <c r="ABS17" s="32"/>
      <c r="ABT17" s="31"/>
      <c r="ABU17" s="38"/>
      <c r="ABV17" s="32"/>
      <c r="ABW17" s="31"/>
      <c r="ABX17" s="38"/>
      <c r="ABY17" s="32"/>
      <c r="ABZ17" s="31"/>
      <c r="ACA17" s="38"/>
      <c r="ACB17" s="32"/>
      <c r="ACC17" s="31"/>
      <c r="ACD17" s="38"/>
      <c r="ACE17" s="32"/>
      <c r="ACF17" s="31"/>
      <c r="ACG17" s="38"/>
      <c r="ACH17" s="32"/>
      <c r="ACI17" s="31"/>
      <c r="ACJ17" s="38"/>
      <c r="ACK17" s="32"/>
      <c r="ACL17" s="31"/>
      <c r="ACM17" s="38"/>
      <c r="ACN17" s="39"/>
      <c r="ACO17" s="31"/>
      <c r="ACP17" s="38"/>
      <c r="ACQ17" s="39"/>
      <c r="ACR17" s="31"/>
      <c r="ACS17" s="38"/>
      <c r="ACT17" s="39"/>
      <c r="ACU17" s="31"/>
      <c r="ACV17" s="38"/>
      <c r="ACW17" s="39"/>
      <c r="ACX17" s="31"/>
      <c r="ACY17" s="38"/>
      <c r="ACZ17" s="39"/>
      <c r="ADA17" s="31"/>
      <c r="ADB17" s="38"/>
      <c r="ADC17" s="39"/>
      <c r="ADD17" s="31"/>
      <c r="ADE17" s="38"/>
      <c r="ADF17" s="39"/>
      <c r="ADG17" s="31"/>
      <c r="ADH17" s="38"/>
      <c r="ADI17" s="39"/>
      <c r="ADJ17" s="31"/>
      <c r="ADK17" s="38"/>
      <c r="ADL17" s="39"/>
      <c r="ADM17" s="31"/>
      <c r="ADN17" s="38"/>
      <c r="ADO17" s="39"/>
      <c r="ADP17" s="31"/>
      <c r="ADQ17" s="38"/>
      <c r="ADR17" s="39"/>
      <c r="ADS17" s="31"/>
      <c r="ADT17" s="38"/>
      <c r="ADU17" s="39"/>
      <c r="ADV17" s="31"/>
      <c r="ADW17" s="38"/>
      <c r="ADX17" s="39"/>
      <c r="ADY17" s="31"/>
      <c r="ADZ17" s="38"/>
      <c r="AEA17" s="39"/>
      <c r="AEB17" s="31"/>
      <c r="AEC17" s="38"/>
      <c r="AED17" s="39"/>
      <c r="AEE17" s="31"/>
      <c r="AEF17" s="38"/>
      <c r="AEG17" s="39"/>
      <c r="AEH17" s="31"/>
      <c r="AEI17" s="38"/>
      <c r="AEJ17" s="39"/>
      <c r="AEK17" s="31"/>
      <c r="AEL17" s="38"/>
      <c r="AEM17" s="39"/>
      <c r="AEN17" s="31"/>
      <c r="AEO17" s="38"/>
      <c r="AEP17" s="39"/>
      <c r="AEQ17" s="31"/>
      <c r="AER17" s="38"/>
      <c r="AES17" s="39"/>
      <c r="AET17" s="31"/>
      <c r="AEU17" s="38"/>
      <c r="AEV17" s="39"/>
      <c r="AEW17" s="31"/>
      <c r="AEX17" s="38"/>
      <c r="AEY17" s="39"/>
      <c r="AEZ17" s="31"/>
      <c r="AFA17" s="38"/>
      <c r="AFB17" s="39"/>
      <c r="AFC17" s="31"/>
      <c r="AFD17" s="38"/>
      <c r="AFE17" s="39"/>
    </row>
    <row r="18" spans="1:837" ht="14.45" customHeight="1" x14ac:dyDescent="0.25">
      <c r="B18" s="86"/>
      <c r="D18" s="147"/>
      <c r="E18" s="116"/>
      <c r="F18" s="116"/>
      <c r="G18" s="128"/>
      <c r="H18" s="128"/>
      <c r="J18" s="15">
        <f t="shared" si="60"/>
        <v>45306</v>
      </c>
      <c r="K18" s="30" t="str">
        <f t="shared" si="0"/>
        <v>J</v>
      </c>
      <c r="L18" s="14"/>
      <c r="M18" s="13">
        <f t="shared" si="36"/>
        <v>45337</v>
      </c>
      <c r="N18" s="30" t="str">
        <f t="shared" si="1"/>
        <v>M</v>
      </c>
      <c r="O18" s="29"/>
      <c r="P18" s="13">
        <f t="shared" si="37"/>
        <v>45366</v>
      </c>
      <c r="Q18" s="30" t="str">
        <f t="shared" si="2"/>
        <v>M</v>
      </c>
      <c r="R18" s="29"/>
      <c r="S18" s="13">
        <f t="shared" si="38"/>
        <v>45397</v>
      </c>
      <c r="T18" s="30" t="str">
        <f t="shared" si="3"/>
        <v>J</v>
      </c>
      <c r="U18" s="29"/>
      <c r="V18" s="13">
        <f t="shared" si="58"/>
        <v>45427</v>
      </c>
      <c r="W18" s="30" t="str">
        <f t="shared" si="4"/>
        <v>M</v>
      </c>
      <c r="X18" s="29"/>
      <c r="Y18" s="13">
        <f t="shared" si="39"/>
        <v>45458</v>
      </c>
      <c r="Z18" s="30">
        <f t="shared" si="5"/>
        <v>0</v>
      </c>
      <c r="AA18" s="29"/>
      <c r="AB18" s="13">
        <f t="shared" si="40"/>
        <v>45488</v>
      </c>
      <c r="AC18" s="30" t="str">
        <f t="shared" si="6"/>
        <v>J</v>
      </c>
      <c r="AD18" s="29"/>
      <c r="AE18" s="13">
        <f t="shared" si="41"/>
        <v>45519</v>
      </c>
      <c r="AF18" s="30" t="str">
        <f t="shared" si="7"/>
        <v>M</v>
      </c>
      <c r="AG18" s="29"/>
      <c r="AH18" s="13">
        <f t="shared" si="42"/>
        <v>45550</v>
      </c>
      <c r="AI18" s="30">
        <f t="shared" si="8"/>
        <v>0</v>
      </c>
      <c r="AJ18" s="14"/>
      <c r="AK18" s="15">
        <f t="shared" si="43"/>
        <v>45580</v>
      </c>
      <c r="AL18" s="9" t="str">
        <f t="shared" si="9"/>
        <v>J</v>
      </c>
      <c r="AM18" s="29"/>
      <c r="AN18" s="13">
        <f t="shared" si="44"/>
        <v>45611</v>
      </c>
      <c r="AO18" s="30" t="str">
        <f t="shared" si="10"/>
        <v>M</v>
      </c>
      <c r="AP18" s="29"/>
      <c r="AQ18" s="13">
        <f t="shared" si="45"/>
        <v>45641</v>
      </c>
      <c r="AR18" s="30">
        <f t="shared" si="11"/>
        <v>0</v>
      </c>
      <c r="AS18" s="14"/>
      <c r="AT18" s="15">
        <f t="shared" si="46"/>
        <v>45672</v>
      </c>
      <c r="AU18" s="30" t="str">
        <f t="shared" si="13"/>
        <v>M</v>
      </c>
      <c r="AV18" s="14"/>
      <c r="AW18" s="13">
        <f t="shared" si="47"/>
        <v>45703</v>
      </c>
      <c r="AX18" s="30">
        <f t="shared" si="15"/>
        <v>0</v>
      </c>
      <c r="AY18" s="29"/>
      <c r="AZ18" s="13">
        <f t="shared" si="48"/>
        <v>45731</v>
      </c>
      <c r="BA18" s="30">
        <f t="shared" si="17"/>
        <v>0</v>
      </c>
      <c r="BB18" s="29"/>
      <c r="BC18" s="13">
        <f t="shared" si="49"/>
        <v>45762</v>
      </c>
      <c r="BD18" s="30" t="str">
        <f t="shared" si="19"/>
        <v>J</v>
      </c>
      <c r="BE18" s="29"/>
      <c r="BF18" s="13">
        <f t="shared" si="50"/>
        <v>45792</v>
      </c>
      <c r="BG18" s="30" t="str">
        <f t="shared" si="21"/>
        <v>M</v>
      </c>
      <c r="BH18" s="29"/>
      <c r="BI18" s="13">
        <f t="shared" si="51"/>
        <v>45823</v>
      </c>
      <c r="BJ18" s="30">
        <f t="shared" si="23"/>
        <v>0</v>
      </c>
      <c r="BK18" s="29"/>
      <c r="BL18" s="13">
        <f t="shared" si="52"/>
        <v>45853</v>
      </c>
      <c r="BM18" s="30" t="str">
        <f t="shared" si="25"/>
        <v>J</v>
      </c>
      <c r="BN18" s="29"/>
      <c r="BO18" s="13">
        <f t="shared" si="53"/>
        <v>45884</v>
      </c>
      <c r="BP18" s="30" t="str">
        <f t="shared" si="27"/>
        <v>M</v>
      </c>
      <c r="BQ18" s="29"/>
      <c r="BR18" s="13">
        <f t="shared" si="54"/>
        <v>45915</v>
      </c>
      <c r="BS18" s="30" t="str">
        <f t="shared" si="29"/>
        <v>J</v>
      </c>
      <c r="BT18" s="14"/>
      <c r="BU18" s="15">
        <f t="shared" si="55"/>
        <v>45945</v>
      </c>
      <c r="BV18" s="9" t="str">
        <f t="shared" si="31"/>
        <v>M</v>
      </c>
      <c r="BW18" s="29"/>
      <c r="BX18" s="13">
        <f t="shared" si="56"/>
        <v>45976</v>
      </c>
      <c r="BY18" s="30">
        <f t="shared" si="33"/>
        <v>0</v>
      </c>
      <c r="BZ18" s="29"/>
      <c r="CA18" s="13">
        <f t="shared" si="57"/>
        <v>46006</v>
      </c>
      <c r="CB18" s="30" t="str">
        <f t="shared" si="35"/>
        <v>J</v>
      </c>
      <c r="CC18" s="14"/>
      <c r="CD18" s="31"/>
      <c r="CE18" s="38"/>
      <c r="CF18" s="32"/>
      <c r="CG18" s="31"/>
      <c r="CH18" s="38"/>
      <c r="CI18" s="32"/>
      <c r="CJ18" s="31"/>
      <c r="CK18" s="38"/>
      <c r="CL18" s="32"/>
      <c r="CM18" s="31"/>
      <c r="CN18" s="38"/>
      <c r="CO18" s="32"/>
      <c r="CP18" s="31"/>
      <c r="CQ18" s="38"/>
      <c r="CR18" s="32"/>
      <c r="CS18" s="31"/>
      <c r="CT18" s="38"/>
      <c r="CU18" s="32"/>
      <c r="CV18" s="31"/>
      <c r="CW18" s="38"/>
      <c r="CX18" s="32"/>
      <c r="CY18" s="31"/>
      <c r="CZ18" s="38"/>
      <c r="DA18" s="32"/>
      <c r="DB18" s="31"/>
      <c r="DC18" s="38"/>
      <c r="DD18" s="32"/>
      <c r="DE18" s="31"/>
      <c r="DF18" s="38"/>
      <c r="DG18" s="32"/>
      <c r="DH18" s="31"/>
      <c r="DI18" s="38"/>
      <c r="DJ18" s="32"/>
      <c r="DK18" s="31"/>
      <c r="DL18" s="38"/>
      <c r="DM18" s="32"/>
      <c r="DN18" s="31"/>
      <c r="DO18" s="38"/>
      <c r="DP18" s="32"/>
      <c r="DQ18" s="31"/>
      <c r="DR18" s="38"/>
      <c r="DS18" s="32"/>
      <c r="DT18" s="31"/>
      <c r="DU18" s="38"/>
      <c r="DV18" s="32"/>
      <c r="DW18" s="31"/>
      <c r="DX18" s="38"/>
      <c r="DY18" s="32"/>
      <c r="DZ18" s="31"/>
      <c r="EA18" s="38"/>
      <c r="EB18" s="32"/>
      <c r="EC18" s="31"/>
      <c r="ED18" s="38"/>
      <c r="EE18" s="32"/>
      <c r="EF18" s="31"/>
      <c r="EG18" s="38"/>
      <c r="EH18" s="32"/>
      <c r="EI18" s="31"/>
      <c r="EJ18" s="38"/>
      <c r="EK18" s="32"/>
      <c r="EL18" s="31"/>
      <c r="EM18" s="38"/>
      <c r="EN18" s="32"/>
      <c r="EO18" s="31"/>
      <c r="EP18" s="38"/>
      <c r="EQ18" s="32"/>
      <c r="ER18" s="31"/>
      <c r="ES18" s="38"/>
      <c r="ET18" s="32"/>
      <c r="EU18" s="31"/>
      <c r="EV18" s="38"/>
      <c r="EW18" s="32"/>
      <c r="EX18" s="31"/>
      <c r="EY18" s="38"/>
      <c r="EZ18" s="32"/>
      <c r="FA18" s="31"/>
      <c r="FB18" s="38"/>
      <c r="FC18" s="32"/>
      <c r="FD18" s="31"/>
      <c r="FE18" s="38"/>
      <c r="FF18" s="32"/>
      <c r="FG18" s="31"/>
      <c r="FH18" s="38"/>
      <c r="FI18" s="32"/>
      <c r="FJ18" s="31"/>
      <c r="FK18" s="38"/>
      <c r="FL18" s="32"/>
      <c r="FM18" s="31"/>
      <c r="FN18" s="38"/>
      <c r="FO18" s="32"/>
      <c r="FP18" s="31"/>
      <c r="FQ18" s="38"/>
      <c r="FR18" s="32"/>
      <c r="FS18" s="31"/>
      <c r="FT18" s="38"/>
      <c r="FU18" s="32"/>
      <c r="FV18" s="31"/>
      <c r="FW18" s="38"/>
      <c r="FX18" s="32"/>
      <c r="FY18" s="31"/>
      <c r="FZ18" s="38"/>
      <c r="GA18" s="32"/>
      <c r="GB18" s="31"/>
      <c r="GC18" s="38"/>
      <c r="GD18" s="32"/>
      <c r="GE18" s="31"/>
      <c r="GF18" s="38"/>
      <c r="GG18" s="32"/>
      <c r="GH18" s="31"/>
      <c r="GI18" s="38"/>
      <c r="GJ18" s="32"/>
      <c r="GK18" s="31"/>
      <c r="GL18" s="38"/>
      <c r="GM18" s="32"/>
      <c r="GN18" s="31"/>
      <c r="GO18" s="38"/>
      <c r="GP18" s="32"/>
      <c r="GQ18" s="31"/>
      <c r="GR18" s="38"/>
      <c r="GS18" s="32"/>
      <c r="GT18" s="31"/>
      <c r="GU18" s="38"/>
      <c r="GV18" s="32"/>
      <c r="GW18" s="31"/>
      <c r="GX18" s="38"/>
      <c r="GY18" s="32"/>
      <c r="GZ18" s="31"/>
      <c r="HA18" s="38"/>
      <c r="HB18" s="32"/>
      <c r="HC18" s="31"/>
      <c r="HD18" s="38"/>
      <c r="HE18" s="32"/>
      <c r="HF18" s="31"/>
      <c r="HG18" s="38"/>
      <c r="HH18" s="32"/>
      <c r="HI18" s="31"/>
      <c r="HJ18" s="38"/>
      <c r="HK18" s="32"/>
      <c r="HL18" s="31"/>
      <c r="HM18" s="38"/>
      <c r="HN18" s="32"/>
      <c r="HO18" s="31"/>
      <c r="HP18" s="38"/>
      <c r="HQ18" s="32"/>
      <c r="HR18" s="31"/>
      <c r="HS18" s="38"/>
      <c r="HT18" s="32"/>
      <c r="HU18" s="31"/>
      <c r="HV18" s="38"/>
      <c r="HW18" s="32"/>
      <c r="HX18" s="31"/>
      <c r="HY18" s="38"/>
      <c r="HZ18" s="32"/>
      <c r="IA18" s="31"/>
      <c r="IB18" s="38"/>
      <c r="IC18" s="32"/>
      <c r="ID18" s="31"/>
      <c r="IE18" s="38"/>
      <c r="IF18" s="32"/>
      <c r="IG18" s="31"/>
      <c r="IH18" s="38"/>
      <c r="II18" s="32"/>
      <c r="IJ18" s="31"/>
      <c r="IK18" s="38"/>
      <c r="IL18" s="32"/>
      <c r="IM18" s="31"/>
      <c r="IN18" s="38"/>
      <c r="IO18" s="32"/>
      <c r="IP18" s="31"/>
      <c r="IQ18" s="38"/>
      <c r="IR18" s="32"/>
      <c r="IS18" s="31"/>
      <c r="IT18" s="38"/>
      <c r="IU18" s="32"/>
      <c r="IV18" s="31"/>
      <c r="IW18" s="38"/>
      <c r="IX18" s="32"/>
      <c r="IY18" s="31"/>
      <c r="IZ18" s="38"/>
      <c r="JA18" s="32"/>
      <c r="JB18" s="31"/>
      <c r="JC18" s="38"/>
      <c r="JD18" s="32"/>
      <c r="JE18" s="31"/>
      <c r="JF18" s="38"/>
      <c r="JG18" s="32"/>
      <c r="JH18" s="31"/>
      <c r="JI18" s="38"/>
      <c r="JJ18" s="32"/>
      <c r="JK18" s="31"/>
      <c r="JL18" s="38"/>
      <c r="JM18" s="32"/>
      <c r="JN18" s="31"/>
      <c r="JO18" s="38"/>
      <c r="JP18" s="32"/>
      <c r="JQ18" s="31"/>
      <c r="JR18" s="38"/>
      <c r="JS18" s="32"/>
      <c r="JT18" s="31"/>
      <c r="JU18" s="38"/>
      <c r="JV18" s="32"/>
      <c r="JW18" s="31"/>
      <c r="JX18" s="38"/>
      <c r="JY18" s="32"/>
      <c r="JZ18" s="31"/>
      <c r="KA18" s="38"/>
      <c r="KB18" s="32"/>
      <c r="KC18" s="31"/>
      <c r="KD18" s="38"/>
      <c r="KE18" s="32"/>
      <c r="KF18" s="31"/>
      <c r="KG18" s="38"/>
      <c r="KH18" s="32"/>
      <c r="KI18" s="31"/>
      <c r="KJ18" s="38"/>
      <c r="KK18" s="32"/>
      <c r="KL18" s="31"/>
      <c r="KM18" s="38"/>
      <c r="KN18" s="32"/>
      <c r="KO18" s="31"/>
      <c r="KP18" s="38"/>
      <c r="KQ18" s="32"/>
      <c r="KR18" s="31"/>
      <c r="KS18" s="38"/>
      <c r="KT18" s="32"/>
      <c r="KU18" s="31"/>
      <c r="KV18" s="38"/>
      <c r="KW18" s="32"/>
      <c r="KX18" s="31"/>
      <c r="KY18" s="38"/>
      <c r="KZ18" s="32"/>
      <c r="LA18" s="31"/>
      <c r="LB18" s="38"/>
      <c r="LC18" s="32"/>
      <c r="LD18" s="31"/>
      <c r="LE18" s="38"/>
      <c r="LF18" s="32"/>
      <c r="LG18" s="31"/>
      <c r="LH18" s="38"/>
      <c r="LI18" s="32"/>
      <c r="LJ18" s="31"/>
      <c r="LK18" s="38"/>
      <c r="LL18" s="32"/>
      <c r="LM18" s="31"/>
      <c r="LN18" s="38"/>
      <c r="LO18" s="32"/>
      <c r="LP18" s="31"/>
      <c r="LQ18" s="38"/>
      <c r="LR18" s="32"/>
      <c r="LS18" s="31"/>
      <c r="LT18" s="38"/>
      <c r="LU18" s="32"/>
      <c r="LV18" s="31"/>
      <c r="LW18" s="38"/>
      <c r="LX18" s="32"/>
      <c r="LY18" s="31"/>
      <c r="LZ18" s="38"/>
      <c r="MA18" s="32"/>
      <c r="MB18" s="31"/>
      <c r="MC18" s="38"/>
      <c r="MD18" s="32"/>
      <c r="ME18" s="31"/>
      <c r="MF18" s="38"/>
      <c r="MG18" s="32"/>
      <c r="MH18" s="31"/>
      <c r="MI18" s="38"/>
      <c r="MJ18" s="32"/>
      <c r="MK18" s="31"/>
      <c r="ML18" s="38"/>
      <c r="MM18" s="32"/>
      <c r="MN18" s="31"/>
      <c r="MO18" s="38"/>
      <c r="MP18" s="32"/>
      <c r="MQ18" s="31"/>
      <c r="MR18" s="38"/>
      <c r="MS18" s="32"/>
      <c r="MT18" s="31"/>
      <c r="MU18" s="38"/>
      <c r="MV18" s="32"/>
      <c r="MW18" s="31"/>
      <c r="MX18" s="38"/>
      <c r="MY18" s="32"/>
      <c r="MZ18" s="31"/>
      <c r="NA18" s="38"/>
      <c r="NB18" s="32"/>
      <c r="NC18" s="31"/>
      <c r="ND18" s="38"/>
      <c r="NE18" s="32"/>
      <c r="NF18" s="31"/>
      <c r="NG18" s="38"/>
      <c r="NH18" s="32"/>
      <c r="NI18" s="31"/>
      <c r="NJ18" s="38"/>
      <c r="NK18" s="32"/>
      <c r="NL18" s="31"/>
      <c r="NM18" s="38"/>
      <c r="NN18" s="32"/>
      <c r="NO18" s="31"/>
      <c r="NP18" s="38"/>
      <c r="NQ18" s="32"/>
      <c r="NR18" s="31"/>
      <c r="NS18" s="38"/>
      <c r="NT18" s="32"/>
      <c r="NU18" s="31"/>
      <c r="NV18" s="38"/>
      <c r="NW18" s="32"/>
      <c r="NX18" s="31"/>
      <c r="NY18" s="38"/>
      <c r="NZ18" s="32"/>
      <c r="OA18" s="31"/>
      <c r="OB18" s="38"/>
      <c r="OC18" s="32"/>
      <c r="OD18" s="31"/>
      <c r="OE18" s="38"/>
      <c r="OF18" s="32"/>
      <c r="OG18" s="31"/>
      <c r="OH18" s="38"/>
      <c r="OI18" s="32"/>
      <c r="OJ18" s="31"/>
      <c r="OK18" s="38"/>
      <c r="OL18" s="32"/>
      <c r="OM18" s="31"/>
      <c r="ON18" s="38"/>
      <c r="OO18" s="32"/>
      <c r="OP18" s="31"/>
      <c r="OQ18" s="38"/>
      <c r="OR18" s="32"/>
      <c r="OS18" s="31"/>
      <c r="OT18" s="38"/>
      <c r="OU18" s="32"/>
      <c r="OV18" s="31"/>
      <c r="OW18" s="38"/>
      <c r="OX18" s="32"/>
      <c r="OY18" s="31"/>
      <c r="OZ18" s="38"/>
      <c r="PA18" s="32"/>
      <c r="PB18" s="31"/>
      <c r="PC18" s="38"/>
      <c r="PD18" s="32"/>
      <c r="PE18" s="31"/>
      <c r="PF18" s="38"/>
      <c r="PG18" s="32"/>
      <c r="PH18" s="31"/>
      <c r="PI18" s="38"/>
      <c r="PJ18" s="32"/>
      <c r="PK18" s="31"/>
      <c r="PL18" s="38"/>
      <c r="PM18" s="32"/>
      <c r="PN18" s="31"/>
      <c r="PO18" s="38"/>
      <c r="PP18" s="32"/>
      <c r="PQ18" s="31"/>
      <c r="PR18" s="38"/>
      <c r="PS18" s="32"/>
      <c r="PT18" s="31"/>
      <c r="PU18" s="38"/>
      <c r="PV18" s="32"/>
      <c r="PW18" s="31"/>
      <c r="PX18" s="38"/>
      <c r="PY18" s="32"/>
      <c r="PZ18" s="31"/>
      <c r="QA18" s="38"/>
      <c r="QB18" s="32"/>
      <c r="QC18" s="31"/>
      <c r="QD18" s="38"/>
      <c r="QE18" s="32"/>
      <c r="QF18" s="31"/>
      <c r="QG18" s="38"/>
      <c r="QH18" s="32"/>
      <c r="QI18" s="31"/>
      <c r="QJ18" s="38"/>
      <c r="QK18" s="32"/>
      <c r="QL18" s="31"/>
      <c r="QM18" s="38"/>
      <c r="QN18" s="32"/>
      <c r="QO18" s="31"/>
      <c r="QP18" s="38"/>
      <c r="QQ18" s="32"/>
      <c r="QR18" s="31"/>
      <c r="QS18" s="38"/>
      <c r="QT18" s="32"/>
      <c r="QU18" s="31"/>
      <c r="QV18" s="38"/>
      <c r="QW18" s="32"/>
      <c r="QX18" s="31"/>
      <c r="QY18" s="38"/>
      <c r="QZ18" s="32"/>
      <c r="RA18" s="31"/>
      <c r="RB18" s="38"/>
      <c r="RC18" s="32"/>
      <c r="RD18" s="31"/>
      <c r="RE18" s="38"/>
      <c r="RF18" s="32"/>
      <c r="RG18" s="31"/>
      <c r="RH18" s="38"/>
      <c r="RI18" s="32"/>
      <c r="RJ18" s="31"/>
      <c r="RK18" s="38"/>
      <c r="RL18" s="32"/>
      <c r="RM18" s="31"/>
      <c r="RN18" s="38"/>
      <c r="RO18" s="32"/>
      <c r="RP18" s="31"/>
      <c r="RQ18" s="38"/>
      <c r="RR18" s="32"/>
      <c r="RS18" s="31"/>
      <c r="RT18" s="38"/>
      <c r="RU18" s="32"/>
      <c r="RV18" s="31"/>
      <c r="RW18" s="38"/>
      <c r="RX18" s="32"/>
      <c r="RY18" s="31"/>
      <c r="RZ18" s="38"/>
      <c r="SA18" s="32"/>
      <c r="SB18" s="31"/>
      <c r="SC18" s="38"/>
      <c r="SD18" s="32"/>
      <c r="SE18" s="31"/>
      <c r="SF18" s="38"/>
      <c r="SG18" s="32"/>
      <c r="SH18" s="31"/>
      <c r="SI18" s="38"/>
      <c r="SJ18" s="32"/>
      <c r="SK18" s="31"/>
      <c r="SL18" s="38"/>
      <c r="SM18" s="32"/>
      <c r="SN18" s="31"/>
      <c r="SO18" s="38"/>
      <c r="SP18" s="32"/>
      <c r="SQ18" s="31"/>
      <c r="SR18" s="38"/>
      <c r="SS18" s="32"/>
      <c r="ST18" s="31"/>
      <c r="SU18" s="38"/>
      <c r="SV18" s="32"/>
      <c r="SW18" s="31"/>
      <c r="SX18" s="38"/>
      <c r="SY18" s="32"/>
      <c r="SZ18" s="31"/>
      <c r="TA18" s="38"/>
      <c r="TB18" s="32"/>
      <c r="TC18" s="31"/>
      <c r="TD18" s="38"/>
      <c r="TE18" s="32"/>
      <c r="TF18" s="31"/>
      <c r="TG18" s="38"/>
      <c r="TH18" s="32"/>
      <c r="TI18" s="31"/>
      <c r="TJ18" s="38"/>
      <c r="TK18" s="32"/>
      <c r="TL18" s="31"/>
      <c r="TM18" s="38"/>
      <c r="TN18" s="32"/>
      <c r="TO18" s="31"/>
      <c r="TP18" s="38"/>
      <c r="TQ18" s="32"/>
      <c r="TR18" s="31"/>
      <c r="TS18" s="38"/>
      <c r="TT18" s="32"/>
      <c r="TU18" s="31"/>
      <c r="TV18" s="38"/>
      <c r="TW18" s="32"/>
      <c r="TX18" s="31"/>
      <c r="TY18" s="38"/>
      <c r="TZ18" s="32"/>
      <c r="UA18" s="31"/>
      <c r="UB18" s="38"/>
      <c r="UC18" s="32"/>
      <c r="UD18" s="31"/>
      <c r="UE18" s="38"/>
      <c r="UF18" s="32"/>
      <c r="UG18" s="31"/>
      <c r="UH18" s="38"/>
      <c r="UI18" s="32"/>
      <c r="UJ18" s="31"/>
      <c r="UK18" s="38"/>
      <c r="UL18" s="32"/>
      <c r="UM18" s="31"/>
      <c r="UN18" s="38"/>
      <c r="UO18" s="32"/>
      <c r="UP18" s="31"/>
      <c r="UQ18" s="38"/>
      <c r="UR18" s="32"/>
      <c r="US18" s="31"/>
      <c r="UT18" s="38"/>
      <c r="UU18" s="32"/>
      <c r="UV18" s="31"/>
      <c r="UW18" s="38"/>
      <c r="UX18" s="32"/>
      <c r="UY18" s="31"/>
      <c r="UZ18" s="38"/>
      <c r="VA18" s="32"/>
      <c r="VB18" s="31"/>
      <c r="VC18" s="38"/>
      <c r="VD18" s="32"/>
      <c r="VE18" s="31"/>
      <c r="VF18" s="38"/>
      <c r="VG18" s="32"/>
      <c r="VH18" s="31"/>
      <c r="VI18" s="38"/>
      <c r="VJ18" s="32"/>
      <c r="VK18" s="31"/>
      <c r="VL18" s="38"/>
      <c r="VM18" s="32"/>
      <c r="VN18" s="31"/>
      <c r="VO18" s="38"/>
      <c r="VP18" s="32"/>
      <c r="VQ18" s="31"/>
      <c r="VR18" s="38"/>
      <c r="VS18" s="32"/>
      <c r="VT18" s="31"/>
      <c r="VU18" s="38"/>
      <c r="VV18" s="32"/>
      <c r="VW18" s="31"/>
      <c r="VX18" s="38"/>
      <c r="VY18" s="32"/>
      <c r="VZ18" s="31"/>
      <c r="WA18" s="38"/>
      <c r="WB18" s="32"/>
      <c r="WC18" s="31"/>
      <c r="WD18" s="38"/>
      <c r="WE18" s="32"/>
      <c r="WF18" s="31"/>
      <c r="WG18" s="38"/>
      <c r="WH18" s="32"/>
      <c r="WI18" s="31"/>
      <c r="WJ18" s="38"/>
      <c r="WK18" s="32"/>
      <c r="WL18" s="31"/>
      <c r="WM18" s="38"/>
      <c r="WN18" s="32"/>
      <c r="WO18" s="31"/>
      <c r="WP18" s="38"/>
      <c r="WQ18" s="32"/>
      <c r="WR18" s="31"/>
      <c r="WS18" s="38"/>
      <c r="WT18" s="32"/>
      <c r="WU18" s="31"/>
      <c r="WV18" s="38"/>
      <c r="WW18" s="32"/>
      <c r="WX18" s="31"/>
      <c r="WY18" s="38"/>
      <c r="WZ18" s="32"/>
      <c r="XA18" s="31"/>
      <c r="XB18" s="38"/>
      <c r="XC18" s="32"/>
      <c r="XD18" s="31"/>
      <c r="XE18" s="38"/>
      <c r="XF18" s="32"/>
      <c r="XG18" s="31"/>
      <c r="XH18" s="38"/>
      <c r="XI18" s="32"/>
      <c r="XJ18" s="31"/>
      <c r="XK18" s="38"/>
      <c r="XL18" s="32"/>
      <c r="XM18" s="31"/>
      <c r="XN18" s="38"/>
      <c r="XO18" s="32"/>
      <c r="XP18" s="31"/>
      <c r="XQ18" s="38"/>
      <c r="XR18" s="32"/>
      <c r="XS18" s="31"/>
      <c r="XT18" s="38"/>
      <c r="XU18" s="32"/>
      <c r="XV18" s="31"/>
      <c r="XW18" s="38"/>
      <c r="XX18" s="32"/>
      <c r="XY18" s="31"/>
      <c r="XZ18" s="38"/>
      <c r="YA18" s="32"/>
      <c r="YB18" s="31"/>
      <c r="YC18" s="38"/>
      <c r="YD18" s="32"/>
      <c r="YE18" s="31"/>
      <c r="YF18" s="38"/>
      <c r="YG18" s="32"/>
      <c r="YH18" s="31"/>
      <c r="YI18" s="38"/>
      <c r="YJ18" s="32"/>
      <c r="YK18" s="31"/>
      <c r="YL18" s="38"/>
      <c r="YM18" s="32"/>
      <c r="YN18" s="31"/>
      <c r="YO18" s="38"/>
      <c r="YP18" s="32"/>
      <c r="YQ18" s="31"/>
      <c r="YR18" s="38"/>
      <c r="YS18" s="32"/>
      <c r="YT18" s="31"/>
      <c r="YU18" s="38"/>
      <c r="YV18" s="32"/>
      <c r="YW18" s="31"/>
      <c r="YX18" s="38"/>
      <c r="YY18" s="32"/>
      <c r="YZ18" s="31"/>
      <c r="ZA18" s="38"/>
      <c r="ZB18" s="32"/>
      <c r="ZC18" s="31"/>
      <c r="ZD18" s="38"/>
      <c r="ZE18" s="32"/>
      <c r="ZF18" s="31"/>
      <c r="ZG18" s="38"/>
      <c r="ZH18" s="32"/>
      <c r="ZI18" s="31"/>
      <c r="ZJ18" s="38"/>
      <c r="ZK18" s="32"/>
      <c r="ZL18" s="31"/>
      <c r="ZM18" s="38"/>
      <c r="ZN18" s="32"/>
      <c r="ZO18" s="31"/>
      <c r="ZP18" s="38"/>
      <c r="ZQ18" s="32"/>
      <c r="ZR18" s="31"/>
      <c r="ZS18" s="38"/>
      <c r="ZT18" s="32"/>
      <c r="ZU18" s="31"/>
      <c r="ZV18" s="38"/>
      <c r="ZW18" s="32"/>
      <c r="ZX18" s="31"/>
      <c r="ZY18" s="38"/>
      <c r="ZZ18" s="32"/>
      <c r="AAA18" s="31"/>
      <c r="AAB18" s="38"/>
      <c r="AAC18" s="32"/>
      <c r="AAD18" s="31"/>
      <c r="AAE18" s="38"/>
      <c r="AAF18" s="32"/>
      <c r="AAG18" s="31"/>
      <c r="AAH18" s="38"/>
      <c r="AAI18" s="32"/>
      <c r="AAJ18" s="31"/>
      <c r="AAK18" s="38"/>
      <c r="AAL18" s="32"/>
      <c r="AAM18" s="31"/>
      <c r="AAN18" s="38"/>
      <c r="AAO18" s="32"/>
      <c r="AAP18" s="31"/>
      <c r="AAQ18" s="38"/>
      <c r="AAR18" s="32"/>
      <c r="AAS18" s="31"/>
      <c r="AAT18" s="38"/>
      <c r="AAU18" s="32"/>
      <c r="AAV18" s="31"/>
      <c r="AAW18" s="38"/>
      <c r="AAX18" s="32"/>
      <c r="AAY18" s="31"/>
      <c r="AAZ18" s="38"/>
      <c r="ABA18" s="32"/>
      <c r="ABB18" s="31"/>
      <c r="ABC18" s="38"/>
      <c r="ABD18" s="32"/>
      <c r="ABE18" s="31"/>
      <c r="ABF18" s="38"/>
      <c r="ABG18" s="32"/>
      <c r="ABH18" s="31"/>
      <c r="ABI18" s="38"/>
      <c r="ABJ18" s="32"/>
      <c r="ABK18" s="31"/>
      <c r="ABL18" s="38"/>
      <c r="ABM18" s="32"/>
      <c r="ABN18" s="31"/>
      <c r="ABO18" s="38"/>
      <c r="ABP18" s="32"/>
      <c r="ABQ18" s="31"/>
      <c r="ABR18" s="38"/>
      <c r="ABS18" s="32"/>
      <c r="ABT18" s="31"/>
      <c r="ABU18" s="38"/>
      <c r="ABV18" s="32"/>
      <c r="ABW18" s="31"/>
      <c r="ABX18" s="38"/>
      <c r="ABY18" s="32"/>
      <c r="ABZ18" s="31"/>
      <c r="ACA18" s="38"/>
      <c r="ACB18" s="32"/>
      <c r="ACC18" s="31"/>
      <c r="ACD18" s="38"/>
      <c r="ACE18" s="32"/>
      <c r="ACF18" s="31"/>
      <c r="ACG18" s="38"/>
      <c r="ACH18" s="32"/>
      <c r="ACI18" s="31"/>
      <c r="ACJ18" s="38"/>
      <c r="ACK18" s="32"/>
      <c r="ACL18" s="31"/>
      <c r="ACM18" s="38"/>
      <c r="ACN18" s="39"/>
      <c r="ACO18" s="31"/>
      <c r="ACP18" s="38"/>
      <c r="ACQ18" s="39"/>
      <c r="ACR18" s="31"/>
      <c r="ACS18" s="38"/>
      <c r="ACT18" s="39"/>
      <c r="ACU18" s="31"/>
      <c r="ACV18" s="38"/>
      <c r="ACW18" s="39"/>
      <c r="ACX18" s="31"/>
      <c r="ACY18" s="38"/>
      <c r="ACZ18" s="39"/>
      <c r="ADA18" s="31"/>
      <c r="ADB18" s="38"/>
      <c r="ADC18" s="39"/>
      <c r="ADD18" s="31"/>
      <c r="ADE18" s="38"/>
      <c r="ADF18" s="39"/>
      <c r="ADG18" s="31"/>
      <c r="ADH18" s="38"/>
      <c r="ADI18" s="39"/>
      <c r="ADJ18" s="31"/>
      <c r="ADK18" s="38"/>
      <c r="ADL18" s="39"/>
      <c r="ADM18" s="31"/>
      <c r="ADN18" s="38"/>
      <c r="ADO18" s="39"/>
      <c r="ADP18" s="31"/>
      <c r="ADQ18" s="38"/>
      <c r="ADR18" s="39"/>
      <c r="ADS18" s="31"/>
      <c r="ADT18" s="38"/>
      <c r="ADU18" s="39"/>
      <c r="ADV18" s="31"/>
      <c r="ADW18" s="38"/>
      <c r="ADX18" s="39"/>
      <c r="ADY18" s="31"/>
      <c r="ADZ18" s="38"/>
      <c r="AEA18" s="39"/>
      <c r="AEB18" s="31"/>
      <c r="AEC18" s="38"/>
      <c r="AED18" s="39"/>
      <c r="AEE18" s="31"/>
      <c r="AEF18" s="38"/>
      <c r="AEG18" s="39"/>
      <c r="AEH18" s="31"/>
      <c r="AEI18" s="38"/>
      <c r="AEJ18" s="39"/>
      <c r="AEK18" s="31"/>
      <c r="AEL18" s="38"/>
      <c r="AEM18" s="39"/>
      <c r="AEN18" s="31"/>
      <c r="AEO18" s="38"/>
      <c r="AEP18" s="39"/>
      <c r="AEQ18" s="31"/>
      <c r="AER18" s="38"/>
      <c r="AES18" s="39"/>
      <c r="AET18" s="31"/>
      <c r="AEU18" s="38"/>
      <c r="AEV18" s="39"/>
      <c r="AEW18" s="31"/>
      <c r="AEX18" s="38"/>
      <c r="AEY18" s="39"/>
      <c r="AEZ18" s="31"/>
      <c r="AFA18" s="38"/>
      <c r="AFB18" s="39"/>
      <c r="AFC18" s="31"/>
      <c r="AFD18" s="38"/>
      <c r="AFE18" s="39"/>
    </row>
    <row r="19" spans="1:837" ht="14.45" customHeight="1" x14ac:dyDescent="0.25">
      <c r="J19" s="15">
        <f t="shared" si="60"/>
        <v>45307</v>
      </c>
      <c r="K19" s="30" t="str">
        <f t="shared" si="0"/>
        <v>J</v>
      </c>
      <c r="L19" s="14"/>
      <c r="M19" s="13">
        <f t="shared" si="36"/>
        <v>45338</v>
      </c>
      <c r="N19" s="30" t="str">
        <f t="shared" si="1"/>
        <v>M</v>
      </c>
      <c r="O19" s="29"/>
      <c r="P19" s="13">
        <f t="shared" si="37"/>
        <v>45367</v>
      </c>
      <c r="Q19" s="30">
        <f t="shared" si="2"/>
        <v>0</v>
      </c>
      <c r="R19" s="29"/>
      <c r="S19" s="13">
        <f t="shared" si="38"/>
        <v>45398</v>
      </c>
      <c r="T19" s="30" t="str">
        <f t="shared" si="3"/>
        <v>J</v>
      </c>
      <c r="U19" s="29"/>
      <c r="V19" s="13">
        <f t="shared" si="58"/>
        <v>45428</v>
      </c>
      <c r="W19" s="30" t="str">
        <f t="shared" si="4"/>
        <v>M</v>
      </c>
      <c r="X19" s="29"/>
      <c r="Y19" s="13">
        <f t="shared" si="39"/>
        <v>45459</v>
      </c>
      <c r="Z19" s="30">
        <f t="shared" si="5"/>
        <v>0</v>
      </c>
      <c r="AA19" s="29"/>
      <c r="AB19" s="13">
        <f t="shared" si="40"/>
        <v>45489</v>
      </c>
      <c r="AC19" s="30" t="str">
        <f t="shared" si="6"/>
        <v>J</v>
      </c>
      <c r="AD19" s="29"/>
      <c r="AE19" s="13">
        <f t="shared" si="41"/>
        <v>45520</v>
      </c>
      <c r="AF19" s="30" t="str">
        <f t="shared" si="7"/>
        <v>M</v>
      </c>
      <c r="AG19" s="29"/>
      <c r="AH19" s="13">
        <f t="shared" si="42"/>
        <v>45551</v>
      </c>
      <c r="AI19" s="30" t="str">
        <f t="shared" si="8"/>
        <v>J</v>
      </c>
      <c r="AJ19" s="14"/>
      <c r="AK19" s="15">
        <f t="shared" si="43"/>
        <v>45581</v>
      </c>
      <c r="AL19" s="9" t="str">
        <f t="shared" si="9"/>
        <v>M</v>
      </c>
      <c r="AM19" s="29"/>
      <c r="AN19" s="13">
        <f t="shared" si="44"/>
        <v>45612</v>
      </c>
      <c r="AO19" s="30">
        <f t="shared" si="10"/>
        <v>0</v>
      </c>
      <c r="AP19" s="29"/>
      <c r="AQ19" s="13">
        <f t="shared" si="45"/>
        <v>45642</v>
      </c>
      <c r="AR19" s="30" t="str">
        <f t="shared" si="11"/>
        <v>J</v>
      </c>
      <c r="AS19" s="14"/>
      <c r="AT19" s="15">
        <f t="shared" si="46"/>
        <v>45673</v>
      </c>
      <c r="AU19" s="30" t="str">
        <f t="shared" si="13"/>
        <v>M</v>
      </c>
      <c r="AV19" s="14"/>
      <c r="AW19" s="13">
        <f t="shared" si="47"/>
        <v>45704</v>
      </c>
      <c r="AX19" s="30">
        <f t="shared" si="15"/>
        <v>0</v>
      </c>
      <c r="AY19" s="29"/>
      <c r="AZ19" s="13">
        <f t="shared" si="48"/>
        <v>45732</v>
      </c>
      <c r="BA19" s="30">
        <f t="shared" si="17"/>
        <v>0</v>
      </c>
      <c r="BB19" s="29"/>
      <c r="BC19" s="13">
        <f t="shared" si="49"/>
        <v>45763</v>
      </c>
      <c r="BD19" s="30" t="str">
        <f t="shared" si="19"/>
        <v>M</v>
      </c>
      <c r="BE19" s="29"/>
      <c r="BF19" s="13">
        <f t="shared" si="50"/>
        <v>45793</v>
      </c>
      <c r="BG19" s="30" t="str">
        <f t="shared" si="21"/>
        <v>M</v>
      </c>
      <c r="BH19" s="29"/>
      <c r="BI19" s="13">
        <f t="shared" si="51"/>
        <v>45824</v>
      </c>
      <c r="BJ19" s="30" t="str">
        <f t="shared" si="23"/>
        <v>J</v>
      </c>
      <c r="BK19" s="29"/>
      <c r="BL19" s="13">
        <f t="shared" si="52"/>
        <v>45854</v>
      </c>
      <c r="BM19" s="30" t="str">
        <f t="shared" si="25"/>
        <v>M</v>
      </c>
      <c r="BN19" s="29"/>
      <c r="BO19" s="13">
        <f t="shared" si="53"/>
        <v>45885</v>
      </c>
      <c r="BP19" s="30">
        <f t="shared" si="27"/>
        <v>0</v>
      </c>
      <c r="BQ19" s="29"/>
      <c r="BR19" s="13">
        <f t="shared" si="54"/>
        <v>45916</v>
      </c>
      <c r="BS19" s="30" t="str">
        <f t="shared" si="29"/>
        <v>J</v>
      </c>
      <c r="BT19" s="14"/>
      <c r="BU19" s="15">
        <f t="shared" si="55"/>
        <v>45946</v>
      </c>
      <c r="BV19" s="9" t="str">
        <f t="shared" si="31"/>
        <v>M</v>
      </c>
      <c r="BW19" s="29"/>
      <c r="BX19" s="13">
        <f t="shared" si="56"/>
        <v>45977</v>
      </c>
      <c r="BY19" s="30">
        <f t="shared" si="33"/>
        <v>0</v>
      </c>
      <c r="BZ19" s="29"/>
      <c r="CA19" s="13">
        <f t="shared" si="57"/>
        <v>46007</v>
      </c>
      <c r="CB19" s="30" t="str">
        <f t="shared" si="35"/>
        <v>J</v>
      </c>
      <c r="CC19" s="14"/>
      <c r="CD19" s="31"/>
      <c r="CE19" s="38"/>
      <c r="CF19" s="32"/>
      <c r="CG19" s="31"/>
      <c r="CH19" s="38"/>
      <c r="CI19" s="32"/>
      <c r="CJ19" s="31"/>
      <c r="CK19" s="38"/>
      <c r="CL19" s="32"/>
      <c r="CM19" s="31"/>
      <c r="CN19" s="38"/>
      <c r="CO19" s="32"/>
      <c r="CP19" s="31"/>
      <c r="CQ19" s="38"/>
      <c r="CR19" s="32"/>
      <c r="CS19" s="31"/>
      <c r="CT19" s="38"/>
      <c r="CU19" s="32"/>
      <c r="CV19" s="31"/>
      <c r="CW19" s="38"/>
      <c r="CX19" s="32"/>
      <c r="CY19" s="31"/>
      <c r="CZ19" s="38"/>
      <c r="DA19" s="32"/>
      <c r="DB19" s="31"/>
      <c r="DC19" s="38"/>
      <c r="DD19" s="32"/>
      <c r="DE19" s="31"/>
      <c r="DF19" s="38"/>
      <c r="DG19" s="32"/>
      <c r="DH19" s="31"/>
      <c r="DI19" s="38"/>
      <c r="DJ19" s="32"/>
      <c r="DK19" s="31"/>
      <c r="DL19" s="38"/>
      <c r="DM19" s="32"/>
      <c r="DN19" s="31"/>
      <c r="DO19" s="38"/>
      <c r="DP19" s="32"/>
      <c r="DQ19" s="31"/>
      <c r="DR19" s="38"/>
      <c r="DS19" s="32"/>
      <c r="DT19" s="31"/>
      <c r="DU19" s="38"/>
      <c r="DV19" s="32"/>
      <c r="DW19" s="31"/>
      <c r="DX19" s="38"/>
      <c r="DY19" s="32"/>
      <c r="DZ19" s="31"/>
      <c r="EA19" s="38"/>
      <c r="EB19" s="32"/>
      <c r="EC19" s="31"/>
      <c r="ED19" s="38"/>
      <c r="EE19" s="32"/>
      <c r="EF19" s="31"/>
      <c r="EG19" s="38"/>
      <c r="EH19" s="32"/>
      <c r="EI19" s="31"/>
      <c r="EJ19" s="38"/>
      <c r="EK19" s="32"/>
      <c r="EL19" s="31"/>
      <c r="EM19" s="38"/>
      <c r="EN19" s="32"/>
      <c r="EO19" s="31"/>
      <c r="EP19" s="38"/>
      <c r="EQ19" s="32"/>
      <c r="ER19" s="31"/>
      <c r="ES19" s="38"/>
      <c r="ET19" s="32"/>
      <c r="EU19" s="31"/>
      <c r="EV19" s="38"/>
      <c r="EW19" s="32"/>
      <c r="EX19" s="31"/>
      <c r="EY19" s="38"/>
      <c r="EZ19" s="32"/>
      <c r="FA19" s="31"/>
      <c r="FB19" s="38"/>
      <c r="FC19" s="32"/>
      <c r="FD19" s="31"/>
      <c r="FE19" s="38"/>
      <c r="FF19" s="32"/>
      <c r="FG19" s="31"/>
      <c r="FH19" s="38"/>
      <c r="FI19" s="32"/>
      <c r="FJ19" s="31"/>
      <c r="FK19" s="38"/>
      <c r="FL19" s="32"/>
      <c r="FM19" s="31"/>
      <c r="FN19" s="38"/>
      <c r="FO19" s="32"/>
      <c r="FP19" s="31"/>
      <c r="FQ19" s="38"/>
      <c r="FR19" s="32"/>
      <c r="FS19" s="31"/>
      <c r="FT19" s="38"/>
      <c r="FU19" s="32"/>
      <c r="FV19" s="31"/>
      <c r="FW19" s="38"/>
      <c r="FX19" s="32"/>
      <c r="FY19" s="31"/>
      <c r="FZ19" s="38"/>
      <c r="GA19" s="32"/>
      <c r="GB19" s="31"/>
      <c r="GC19" s="38"/>
      <c r="GD19" s="32"/>
      <c r="GE19" s="31"/>
      <c r="GF19" s="38"/>
      <c r="GG19" s="32"/>
      <c r="GH19" s="31"/>
      <c r="GI19" s="38"/>
      <c r="GJ19" s="32"/>
      <c r="GK19" s="31"/>
      <c r="GL19" s="38"/>
      <c r="GM19" s="32"/>
      <c r="GN19" s="31"/>
      <c r="GO19" s="38"/>
      <c r="GP19" s="32"/>
      <c r="GQ19" s="31"/>
      <c r="GR19" s="38"/>
      <c r="GS19" s="32"/>
      <c r="GT19" s="31"/>
      <c r="GU19" s="38"/>
      <c r="GV19" s="32"/>
      <c r="GW19" s="31"/>
      <c r="GX19" s="38"/>
      <c r="GY19" s="32"/>
      <c r="GZ19" s="31"/>
      <c r="HA19" s="38"/>
      <c r="HB19" s="32"/>
      <c r="HC19" s="31"/>
      <c r="HD19" s="38"/>
      <c r="HE19" s="32"/>
      <c r="HF19" s="31"/>
      <c r="HG19" s="38"/>
      <c r="HH19" s="32"/>
      <c r="HI19" s="31"/>
      <c r="HJ19" s="38"/>
      <c r="HK19" s="32"/>
      <c r="HL19" s="31"/>
      <c r="HM19" s="38"/>
      <c r="HN19" s="32"/>
      <c r="HO19" s="31"/>
      <c r="HP19" s="38"/>
      <c r="HQ19" s="32"/>
      <c r="HR19" s="31"/>
      <c r="HS19" s="38"/>
      <c r="HT19" s="32"/>
      <c r="HU19" s="31"/>
      <c r="HV19" s="38"/>
      <c r="HW19" s="32"/>
      <c r="HX19" s="31"/>
      <c r="HY19" s="38"/>
      <c r="HZ19" s="32"/>
      <c r="IA19" s="31"/>
      <c r="IB19" s="38"/>
      <c r="IC19" s="32"/>
      <c r="ID19" s="31"/>
      <c r="IE19" s="38"/>
      <c r="IF19" s="32"/>
      <c r="IG19" s="31"/>
      <c r="IH19" s="38"/>
      <c r="II19" s="32"/>
      <c r="IJ19" s="31"/>
      <c r="IK19" s="38"/>
      <c r="IL19" s="32"/>
      <c r="IM19" s="31"/>
      <c r="IN19" s="38"/>
      <c r="IO19" s="32"/>
      <c r="IP19" s="31"/>
      <c r="IQ19" s="38"/>
      <c r="IR19" s="32"/>
      <c r="IS19" s="31"/>
      <c r="IT19" s="38"/>
      <c r="IU19" s="32"/>
      <c r="IV19" s="31"/>
      <c r="IW19" s="38"/>
      <c r="IX19" s="32"/>
      <c r="IY19" s="31"/>
      <c r="IZ19" s="38"/>
      <c r="JA19" s="32"/>
      <c r="JB19" s="31"/>
      <c r="JC19" s="38"/>
      <c r="JD19" s="32"/>
      <c r="JE19" s="31"/>
      <c r="JF19" s="38"/>
      <c r="JG19" s="32"/>
      <c r="JH19" s="31"/>
      <c r="JI19" s="38"/>
      <c r="JJ19" s="32"/>
      <c r="JK19" s="31"/>
      <c r="JL19" s="38"/>
      <c r="JM19" s="32"/>
      <c r="JN19" s="31"/>
      <c r="JO19" s="38"/>
      <c r="JP19" s="32"/>
      <c r="JQ19" s="31"/>
      <c r="JR19" s="38"/>
      <c r="JS19" s="32"/>
      <c r="JT19" s="31"/>
      <c r="JU19" s="38"/>
      <c r="JV19" s="32"/>
      <c r="JW19" s="31"/>
      <c r="JX19" s="38"/>
      <c r="JY19" s="32"/>
      <c r="JZ19" s="31"/>
      <c r="KA19" s="38"/>
      <c r="KB19" s="32"/>
      <c r="KC19" s="31"/>
      <c r="KD19" s="38"/>
      <c r="KE19" s="32"/>
      <c r="KF19" s="31"/>
      <c r="KG19" s="38"/>
      <c r="KH19" s="32"/>
      <c r="KI19" s="31"/>
      <c r="KJ19" s="38"/>
      <c r="KK19" s="32"/>
      <c r="KL19" s="31"/>
      <c r="KM19" s="38"/>
      <c r="KN19" s="32"/>
      <c r="KO19" s="31"/>
      <c r="KP19" s="38"/>
      <c r="KQ19" s="32"/>
      <c r="KR19" s="31"/>
      <c r="KS19" s="38"/>
      <c r="KT19" s="32"/>
      <c r="KU19" s="31"/>
      <c r="KV19" s="38"/>
      <c r="KW19" s="32"/>
      <c r="KX19" s="31"/>
      <c r="KY19" s="38"/>
      <c r="KZ19" s="32"/>
      <c r="LA19" s="31"/>
      <c r="LB19" s="38"/>
      <c r="LC19" s="32"/>
      <c r="LD19" s="31"/>
      <c r="LE19" s="38"/>
      <c r="LF19" s="32"/>
      <c r="LG19" s="31"/>
      <c r="LH19" s="38"/>
      <c r="LI19" s="32"/>
      <c r="LJ19" s="31"/>
      <c r="LK19" s="38"/>
      <c r="LL19" s="32"/>
      <c r="LM19" s="31"/>
      <c r="LN19" s="38"/>
      <c r="LO19" s="32"/>
      <c r="LP19" s="31"/>
      <c r="LQ19" s="38"/>
      <c r="LR19" s="32"/>
      <c r="LS19" s="31"/>
      <c r="LT19" s="38"/>
      <c r="LU19" s="32"/>
      <c r="LV19" s="31"/>
      <c r="LW19" s="38"/>
      <c r="LX19" s="32"/>
      <c r="LY19" s="31"/>
      <c r="LZ19" s="38"/>
      <c r="MA19" s="32"/>
      <c r="MB19" s="31"/>
      <c r="MC19" s="38"/>
      <c r="MD19" s="32"/>
      <c r="ME19" s="31"/>
      <c r="MF19" s="38"/>
      <c r="MG19" s="32"/>
      <c r="MH19" s="31"/>
      <c r="MI19" s="38"/>
      <c r="MJ19" s="32"/>
      <c r="MK19" s="31"/>
      <c r="ML19" s="38"/>
      <c r="MM19" s="32"/>
      <c r="MN19" s="31"/>
      <c r="MO19" s="38"/>
      <c r="MP19" s="32"/>
      <c r="MQ19" s="31"/>
      <c r="MR19" s="38"/>
      <c r="MS19" s="32"/>
      <c r="MT19" s="31"/>
      <c r="MU19" s="38"/>
      <c r="MV19" s="32"/>
      <c r="MW19" s="31"/>
      <c r="MX19" s="38"/>
      <c r="MY19" s="32"/>
      <c r="MZ19" s="31"/>
      <c r="NA19" s="38"/>
      <c r="NB19" s="32"/>
      <c r="NC19" s="31"/>
      <c r="ND19" s="38"/>
      <c r="NE19" s="32"/>
      <c r="NF19" s="31"/>
      <c r="NG19" s="38"/>
      <c r="NH19" s="32"/>
      <c r="NI19" s="31"/>
      <c r="NJ19" s="38"/>
      <c r="NK19" s="32"/>
      <c r="NL19" s="31"/>
      <c r="NM19" s="38"/>
      <c r="NN19" s="32"/>
      <c r="NO19" s="31"/>
      <c r="NP19" s="38"/>
      <c r="NQ19" s="32"/>
      <c r="NR19" s="31"/>
      <c r="NS19" s="38"/>
      <c r="NT19" s="32"/>
      <c r="NU19" s="31"/>
      <c r="NV19" s="38"/>
      <c r="NW19" s="32"/>
      <c r="NX19" s="31"/>
      <c r="NY19" s="38"/>
      <c r="NZ19" s="32"/>
      <c r="OA19" s="31"/>
      <c r="OB19" s="38"/>
      <c r="OC19" s="32"/>
      <c r="OD19" s="31"/>
      <c r="OE19" s="38"/>
      <c r="OF19" s="32"/>
      <c r="OG19" s="31"/>
      <c r="OH19" s="38"/>
      <c r="OI19" s="32"/>
      <c r="OJ19" s="31"/>
      <c r="OK19" s="38"/>
      <c r="OL19" s="32"/>
      <c r="OM19" s="31"/>
      <c r="ON19" s="38"/>
      <c r="OO19" s="32"/>
      <c r="OP19" s="31"/>
      <c r="OQ19" s="38"/>
      <c r="OR19" s="32"/>
      <c r="OS19" s="31"/>
      <c r="OT19" s="38"/>
      <c r="OU19" s="32"/>
      <c r="OV19" s="31"/>
      <c r="OW19" s="38"/>
      <c r="OX19" s="32"/>
      <c r="OY19" s="31"/>
      <c r="OZ19" s="38"/>
      <c r="PA19" s="32"/>
      <c r="PB19" s="31"/>
      <c r="PC19" s="38"/>
      <c r="PD19" s="32"/>
      <c r="PE19" s="31"/>
      <c r="PF19" s="38"/>
      <c r="PG19" s="32"/>
      <c r="PH19" s="31"/>
      <c r="PI19" s="38"/>
      <c r="PJ19" s="32"/>
      <c r="PK19" s="31"/>
      <c r="PL19" s="38"/>
      <c r="PM19" s="32"/>
      <c r="PN19" s="31"/>
      <c r="PO19" s="38"/>
      <c r="PP19" s="32"/>
      <c r="PQ19" s="31"/>
      <c r="PR19" s="38"/>
      <c r="PS19" s="32"/>
      <c r="PT19" s="31"/>
      <c r="PU19" s="38"/>
      <c r="PV19" s="32"/>
      <c r="PW19" s="31"/>
      <c r="PX19" s="38"/>
      <c r="PY19" s="32"/>
      <c r="PZ19" s="31"/>
      <c r="QA19" s="38"/>
      <c r="QB19" s="32"/>
      <c r="QC19" s="31"/>
      <c r="QD19" s="38"/>
      <c r="QE19" s="32"/>
      <c r="QF19" s="31"/>
      <c r="QG19" s="38"/>
      <c r="QH19" s="32"/>
      <c r="QI19" s="31"/>
      <c r="QJ19" s="38"/>
      <c r="QK19" s="32"/>
      <c r="QL19" s="31"/>
      <c r="QM19" s="38"/>
      <c r="QN19" s="32"/>
      <c r="QO19" s="31"/>
      <c r="QP19" s="38"/>
      <c r="QQ19" s="32"/>
      <c r="QR19" s="31"/>
      <c r="QS19" s="38"/>
      <c r="QT19" s="32"/>
      <c r="QU19" s="31"/>
      <c r="QV19" s="38"/>
      <c r="QW19" s="32"/>
      <c r="QX19" s="31"/>
      <c r="QY19" s="38"/>
      <c r="QZ19" s="32"/>
      <c r="RA19" s="31"/>
      <c r="RB19" s="38"/>
      <c r="RC19" s="32"/>
      <c r="RD19" s="31"/>
      <c r="RE19" s="38"/>
      <c r="RF19" s="32"/>
      <c r="RG19" s="31"/>
      <c r="RH19" s="38"/>
      <c r="RI19" s="32"/>
      <c r="RJ19" s="31"/>
      <c r="RK19" s="38"/>
      <c r="RL19" s="32"/>
      <c r="RM19" s="31"/>
      <c r="RN19" s="38"/>
      <c r="RO19" s="32"/>
      <c r="RP19" s="31"/>
      <c r="RQ19" s="38"/>
      <c r="RR19" s="32"/>
      <c r="RS19" s="31"/>
      <c r="RT19" s="38"/>
      <c r="RU19" s="32"/>
      <c r="RV19" s="31"/>
      <c r="RW19" s="38"/>
      <c r="RX19" s="32"/>
      <c r="RY19" s="31"/>
      <c r="RZ19" s="38"/>
      <c r="SA19" s="32"/>
      <c r="SB19" s="31"/>
      <c r="SC19" s="38"/>
      <c r="SD19" s="32"/>
      <c r="SE19" s="31"/>
      <c r="SF19" s="38"/>
      <c r="SG19" s="32"/>
      <c r="SH19" s="31"/>
      <c r="SI19" s="38"/>
      <c r="SJ19" s="32"/>
      <c r="SK19" s="31"/>
      <c r="SL19" s="38"/>
      <c r="SM19" s="32"/>
      <c r="SN19" s="31"/>
      <c r="SO19" s="38"/>
      <c r="SP19" s="32"/>
      <c r="SQ19" s="31"/>
      <c r="SR19" s="38"/>
      <c r="SS19" s="32"/>
      <c r="ST19" s="31"/>
      <c r="SU19" s="38"/>
      <c r="SV19" s="32"/>
      <c r="SW19" s="31"/>
      <c r="SX19" s="38"/>
      <c r="SY19" s="32"/>
      <c r="SZ19" s="31"/>
      <c r="TA19" s="38"/>
      <c r="TB19" s="32"/>
      <c r="TC19" s="31"/>
      <c r="TD19" s="38"/>
      <c r="TE19" s="32"/>
      <c r="TF19" s="31"/>
      <c r="TG19" s="38"/>
      <c r="TH19" s="32"/>
      <c r="TI19" s="31"/>
      <c r="TJ19" s="38"/>
      <c r="TK19" s="32"/>
      <c r="TL19" s="31"/>
      <c r="TM19" s="38"/>
      <c r="TN19" s="32"/>
      <c r="TO19" s="31"/>
      <c r="TP19" s="38"/>
      <c r="TQ19" s="32"/>
      <c r="TR19" s="31"/>
      <c r="TS19" s="38"/>
      <c r="TT19" s="32"/>
      <c r="TU19" s="31"/>
      <c r="TV19" s="38"/>
      <c r="TW19" s="32"/>
      <c r="TX19" s="31"/>
      <c r="TY19" s="38"/>
      <c r="TZ19" s="32"/>
      <c r="UA19" s="31"/>
      <c r="UB19" s="38"/>
      <c r="UC19" s="32"/>
      <c r="UD19" s="31"/>
      <c r="UE19" s="38"/>
      <c r="UF19" s="32"/>
      <c r="UG19" s="31"/>
      <c r="UH19" s="38"/>
      <c r="UI19" s="32"/>
      <c r="UJ19" s="31"/>
      <c r="UK19" s="38"/>
      <c r="UL19" s="32"/>
      <c r="UM19" s="31"/>
      <c r="UN19" s="38"/>
      <c r="UO19" s="32"/>
      <c r="UP19" s="31"/>
      <c r="UQ19" s="38"/>
      <c r="UR19" s="32"/>
      <c r="US19" s="31"/>
      <c r="UT19" s="38"/>
      <c r="UU19" s="32"/>
      <c r="UV19" s="31"/>
      <c r="UW19" s="38"/>
      <c r="UX19" s="32"/>
      <c r="UY19" s="31"/>
      <c r="UZ19" s="38"/>
      <c r="VA19" s="32"/>
      <c r="VB19" s="31"/>
      <c r="VC19" s="38"/>
      <c r="VD19" s="32"/>
      <c r="VE19" s="31"/>
      <c r="VF19" s="38"/>
      <c r="VG19" s="32"/>
      <c r="VH19" s="31"/>
      <c r="VI19" s="38"/>
      <c r="VJ19" s="32"/>
      <c r="VK19" s="31"/>
      <c r="VL19" s="38"/>
      <c r="VM19" s="32"/>
      <c r="VN19" s="31"/>
      <c r="VO19" s="38"/>
      <c r="VP19" s="32"/>
      <c r="VQ19" s="31"/>
      <c r="VR19" s="38"/>
      <c r="VS19" s="32"/>
      <c r="VT19" s="31"/>
      <c r="VU19" s="38"/>
      <c r="VV19" s="32"/>
      <c r="VW19" s="31"/>
      <c r="VX19" s="38"/>
      <c r="VY19" s="32"/>
      <c r="VZ19" s="31"/>
      <c r="WA19" s="38"/>
      <c r="WB19" s="32"/>
      <c r="WC19" s="31"/>
      <c r="WD19" s="38"/>
      <c r="WE19" s="32"/>
      <c r="WF19" s="31"/>
      <c r="WG19" s="38"/>
      <c r="WH19" s="32"/>
      <c r="WI19" s="31"/>
      <c r="WJ19" s="38"/>
      <c r="WK19" s="32"/>
      <c r="WL19" s="31"/>
      <c r="WM19" s="38"/>
      <c r="WN19" s="32"/>
      <c r="WO19" s="31"/>
      <c r="WP19" s="38"/>
      <c r="WQ19" s="32"/>
      <c r="WR19" s="31"/>
      <c r="WS19" s="38"/>
      <c r="WT19" s="32"/>
      <c r="WU19" s="31"/>
      <c r="WV19" s="38"/>
      <c r="WW19" s="32"/>
      <c r="WX19" s="31"/>
      <c r="WY19" s="38"/>
      <c r="WZ19" s="32"/>
      <c r="XA19" s="31"/>
      <c r="XB19" s="38"/>
      <c r="XC19" s="32"/>
      <c r="XD19" s="31"/>
      <c r="XE19" s="38"/>
      <c r="XF19" s="32"/>
      <c r="XG19" s="31"/>
      <c r="XH19" s="38"/>
      <c r="XI19" s="32"/>
      <c r="XJ19" s="31"/>
      <c r="XK19" s="38"/>
      <c r="XL19" s="32"/>
      <c r="XM19" s="31"/>
      <c r="XN19" s="38"/>
      <c r="XO19" s="32"/>
      <c r="XP19" s="31"/>
      <c r="XQ19" s="38"/>
      <c r="XR19" s="32"/>
      <c r="XS19" s="31"/>
      <c r="XT19" s="38"/>
      <c r="XU19" s="32"/>
      <c r="XV19" s="31"/>
      <c r="XW19" s="38"/>
      <c r="XX19" s="32"/>
      <c r="XY19" s="31"/>
      <c r="XZ19" s="38"/>
      <c r="YA19" s="32"/>
      <c r="YB19" s="31"/>
      <c r="YC19" s="38"/>
      <c r="YD19" s="32"/>
      <c r="YE19" s="31"/>
      <c r="YF19" s="38"/>
      <c r="YG19" s="32"/>
      <c r="YH19" s="31"/>
      <c r="YI19" s="38"/>
      <c r="YJ19" s="32"/>
      <c r="YK19" s="31"/>
      <c r="YL19" s="38"/>
      <c r="YM19" s="32"/>
      <c r="YN19" s="31"/>
      <c r="YO19" s="38"/>
      <c r="YP19" s="32"/>
      <c r="YQ19" s="31"/>
      <c r="YR19" s="38"/>
      <c r="YS19" s="32"/>
      <c r="YT19" s="31"/>
      <c r="YU19" s="38"/>
      <c r="YV19" s="32"/>
      <c r="YW19" s="31"/>
      <c r="YX19" s="38"/>
      <c r="YY19" s="32"/>
      <c r="YZ19" s="31"/>
      <c r="ZA19" s="38"/>
      <c r="ZB19" s="32"/>
      <c r="ZC19" s="31"/>
      <c r="ZD19" s="38"/>
      <c r="ZE19" s="32"/>
      <c r="ZF19" s="31"/>
      <c r="ZG19" s="38"/>
      <c r="ZH19" s="32"/>
      <c r="ZI19" s="31"/>
      <c r="ZJ19" s="38"/>
      <c r="ZK19" s="32"/>
      <c r="ZL19" s="31"/>
      <c r="ZM19" s="38"/>
      <c r="ZN19" s="32"/>
      <c r="ZO19" s="31"/>
      <c r="ZP19" s="38"/>
      <c r="ZQ19" s="32"/>
      <c r="ZR19" s="31"/>
      <c r="ZS19" s="38"/>
      <c r="ZT19" s="32"/>
      <c r="ZU19" s="31"/>
      <c r="ZV19" s="38"/>
      <c r="ZW19" s="32"/>
      <c r="ZX19" s="31"/>
      <c r="ZY19" s="38"/>
      <c r="ZZ19" s="32"/>
      <c r="AAA19" s="31"/>
      <c r="AAB19" s="38"/>
      <c r="AAC19" s="32"/>
      <c r="AAD19" s="31"/>
      <c r="AAE19" s="38"/>
      <c r="AAF19" s="32"/>
      <c r="AAG19" s="31"/>
      <c r="AAH19" s="38"/>
      <c r="AAI19" s="32"/>
      <c r="AAJ19" s="31"/>
      <c r="AAK19" s="38"/>
      <c r="AAL19" s="32"/>
      <c r="AAM19" s="31"/>
      <c r="AAN19" s="38"/>
      <c r="AAO19" s="32"/>
      <c r="AAP19" s="31"/>
      <c r="AAQ19" s="38"/>
      <c r="AAR19" s="32"/>
      <c r="AAS19" s="31"/>
      <c r="AAT19" s="38"/>
      <c r="AAU19" s="32"/>
      <c r="AAV19" s="31"/>
      <c r="AAW19" s="38"/>
      <c r="AAX19" s="32"/>
      <c r="AAY19" s="31"/>
      <c r="AAZ19" s="38"/>
      <c r="ABA19" s="32"/>
      <c r="ABB19" s="31"/>
      <c r="ABC19" s="38"/>
      <c r="ABD19" s="32"/>
      <c r="ABE19" s="31"/>
      <c r="ABF19" s="38"/>
      <c r="ABG19" s="32"/>
      <c r="ABH19" s="31"/>
      <c r="ABI19" s="38"/>
      <c r="ABJ19" s="32"/>
      <c r="ABK19" s="31"/>
      <c r="ABL19" s="38"/>
      <c r="ABM19" s="32"/>
      <c r="ABN19" s="31"/>
      <c r="ABO19" s="38"/>
      <c r="ABP19" s="32"/>
      <c r="ABQ19" s="31"/>
      <c r="ABR19" s="38"/>
      <c r="ABS19" s="32"/>
      <c r="ABT19" s="31"/>
      <c r="ABU19" s="38"/>
      <c r="ABV19" s="32"/>
      <c r="ABW19" s="31"/>
      <c r="ABX19" s="38"/>
      <c r="ABY19" s="32"/>
      <c r="ABZ19" s="31"/>
      <c r="ACA19" s="38"/>
      <c r="ACB19" s="32"/>
      <c r="ACC19" s="31"/>
      <c r="ACD19" s="38"/>
      <c r="ACE19" s="32"/>
      <c r="ACF19" s="31"/>
      <c r="ACG19" s="38"/>
      <c r="ACH19" s="32"/>
      <c r="ACI19" s="31"/>
      <c r="ACJ19" s="38"/>
      <c r="ACK19" s="32"/>
      <c r="ACL19" s="31"/>
      <c r="ACM19" s="38"/>
      <c r="ACN19" s="39"/>
      <c r="ACO19" s="31"/>
      <c r="ACP19" s="38"/>
      <c r="ACQ19" s="39"/>
      <c r="ACR19" s="31"/>
      <c r="ACS19" s="38"/>
      <c r="ACT19" s="39"/>
      <c r="ACU19" s="31"/>
      <c r="ACV19" s="38"/>
      <c r="ACW19" s="39"/>
      <c r="ACX19" s="31"/>
      <c r="ACY19" s="38"/>
      <c r="ACZ19" s="39"/>
      <c r="ADA19" s="31"/>
      <c r="ADB19" s="38"/>
      <c r="ADC19" s="39"/>
      <c r="ADD19" s="31"/>
      <c r="ADE19" s="38"/>
      <c r="ADF19" s="39"/>
      <c r="ADG19" s="31"/>
      <c r="ADH19" s="38"/>
      <c r="ADI19" s="39"/>
      <c r="ADJ19" s="31"/>
      <c r="ADK19" s="38"/>
      <c r="ADL19" s="39"/>
      <c r="ADM19" s="31"/>
      <c r="ADN19" s="38"/>
      <c r="ADO19" s="39"/>
      <c r="ADP19" s="31"/>
      <c r="ADQ19" s="38"/>
      <c r="ADR19" s="39"/>
      <c r="ADS19" s="31"/>
      <c r="ADT19" s="38"/>
      <c r="ADU19" s="39"/>
      <c r="ADV19" s="31"/>
      <c r="ADW19" s="38"/>
      <c r="ADX19" s="39"/>
      <c r="ADY19" s="31"/>
      <c r="ADZ19" s="38"/>
      <c r="AEA19" s="39"/>
      <c r="AEB19" s="31"/>
      <c r="AEC19" s="38"/>
      <c r="AED19" s="39"/>
      <c r="AEE19" s="31"/>
      <c r="AEF19" s="38"/>
      <c r="AEG19" s="39"/>
      <c r="AEH19" s="31"/>
      <c r="AEI19" s="38"/>
      <c r="AEJ19" s="39"/>
      <c r="AEK19" s="31"/>
      <c r="AEL19" s="38"/>
      <c r="AEM19" s="39"/>
      <c r="AEN19" s="31"/>
      <c r="AEO19" s="38"/>
      <c r="AEP19" s="39"/>
      <c r="AEQ19" s="31"/>
      <c r="AER19" s="38"/>
      <c r="AES19" s="39"/>
      <c r="AET19" s="31"/>
      <c r="AEU19" s="38"/>
      <c r="AEV19" s="39"/>
      <c r="AEW19" s="31"/>
      <c r="AEX19" s="38"/>
      <c r="AEY19" s="39"/>
      <c r="AEZ19" s="31"/>
      <c r="AFA19" s="38"/>
      <c r="AFB19" s="39"/>
      <c r="AFC19" s="31"/>
      <c r="AFD19" s="38"/>
      <c r="AFE19" s="39"/>
    </row>
    <row r="20" spans="1:837" ht="14.45" customHeight="1" x14ac:dyDescent="0.25">
      <c r="J20" s="15">
        <f t="shared" si="60"/>
        <v>45308</v>
      </c>
      <c r="K20" s="30" t="str">
        <f t="shared" si="0"/>
        <v>M</v>
      </c>
      <c r="L20" s="14"/>
      <c r="M20" s="13">
        <f t="shared" si="36"/>
        <v>45339</v>
      </c>
      <c r="N20" s="30">
        <f t="shared" si="1"/>
        <v>0</v>
      </c>
      <c r="O20" s="29"/>
      <c r="P20" s="13">
        <f t="shared" si="37"/>
        <v>45368</v>
      </c>
      <c r="Q20" s="30">
        <f t="shared" si="2"/>
        <v>0</v>
      </c>
      <c r="R20" s="29"/>
      <c r="S20" s="13">
        <f t="shared" si="38"/>
        <v>45399</v>
      </c>
      <c r="T20" s="30" t="str">
        <f t="shared" si="3"/>
        <v>M</v>
      </c>
      <c r="U20" s="29"/>
      <c r="V20" s="13">
        <f t="shared" si="58"/>
        <v>45429</v>
      </c>
      <c r="W20" s="30" t="str">
        <f t="shared" si="4"/>
        <v>M</v>
      </c>
      <c r="X20" s="29"/>
      <c r="Y20" s="13">
        <f t="shared" si="39"/>
        <v>45460</v>
      </c>
      <c r="Z20" s="30" t="str">
        <f t="shared" si="5"/>
        <v>J</v>
      </c>
      <c r="AA20" s="29"/>
      <c r="AB20" s="13">
        <f t="shared" si="40"/>
        <v>45490</v>
      </c>
      <c r="AC20" s="30" t="str">
        <f t="shared" si="6"/>
        <v>M</v>
      </c>
      <c r="AD20" s="29"/>
      <c r="AE20" s="13">
        <f t="shared" si="41"/>
        <v>45521</v>
      </c>
      <c r="AF20" s="30">
        <f t="shared" si="7"/>
        <v>0</v>
      </c>
      <c r="AG20" s="29"/>
      <c r="AH20" s="13">
        <f t="shared" si="42"/>
        <v>45552</v>
      </c>
      <c r="AI20" s="30" t="str">
        <f t="shared" si="8"/>
        <v>J</v>
      </c>
      <c r="AJ20" s="14"/>
      <c r="AK20" s="15">
        <f t="shared" si="43"/>
        <v>45582</v>
      </c>
      <c r="AL20" s="9" t="str">
        <f t="shared" si="9"/>
        <v>M</v>
      </c>
      <c r="AM20" s="29"/>
      <c r="AN20" s="13">
        <f t="shared" si="44"/>
        <v>45613</v>
      </c>
      <c r="AO20" s="30">
        <f t="shared" si="10"/>
        <v>0</v>
      </c>
      <c r="AP20" s="29"/>
      <c r="AQ20" s="13">
        <f t="shared" si="45"/>
        <v>45643</v>
      </c>
      <c r="AR20" s="30" t="str">
        <f t="shared" si="11"/>
        <v>J</v>
      </c>
      <c r="AS20" s="14"/>
      <c r="AT20" s="15">
        <f t="shared" si="46"/>
        <v>45674</v>
      </c>
      <c r="AU20" s="30" t="str">
        <f t="shared" si="13"/>
        <v>M</v>
      </c>
      <c r="AV20" s="14"/>
      <c r="AW20" s="13">
        <f t="shared" si="47"/>
        <v>45705</v>
      </c>
      <c r="AX20" s="30" t="str">
        <f t="shared" si="15"/>
        <v>J</v>
      </c>
      <c r="AY20" s="29"/>
      <c r="AZ20" s="13">
        <f t="shared" si="48"/>
        <v>45733</v>
      </c>
      <c r="BA20" s="30" t="str">
        <f t="shared" si="17"/>
        <v>J</v>
      </c>
      <c r="BB20" s="29"/>
      <c r="BC20" s="13">
        <f t="shared" si="49"/>
        <v>45764</v>
      </c>
      <c r="BD20" s="30" t="str">
        <f t="shared" si="19"/>
        <v>M</v>
      </c>
      <c r="BE20" s="29"/>
      <c r="BF20" s="13">
        <f t="shared" si="50"/>
        <v>45794</v>
      </c>
      <c r="BG20" s="30">
        <f t="shared" si="21"/>
        <v>0</v>
      </c>
      <c r="BH20" s="29"/>
      <c r="BI20" s="13">
        <f t="shared" si="51"/>
        <v>45825</v>
      </c>
      <c r="BJ20" s="30" t="str">
        <f t="shared" si="23"/>
        <v>J</v>
      </c>
      <c r="BK20" s="29"/>
      <c r="BL20" s="13">
        <f t="shared" si="52"/>
        <v>45855</v>
      </c>
      <c r="BM20" s="30" t="str">
        <f t="shared" si="25"/>
        <v>M</v>
      </c>
      <c r="BN20" s="29"/>
      <c r="BO20" s="13">
        <f t="shared" si="53"/>
        <v>45886</v>
      </c>
      <c r="BP20" s="30">
        <f t="shared" si="27"/>
        <v>0</v>
      </c>
      <c r="BQ20" s="29"/>
      <c r="BR20" s="13">
        <f t="shared" si="54"/>
        <v>45917</v>
      </c>
      <c r="BS20" s="30" t="str">
        <f t="shared" si="29"/>
        <v>M</v>
      </c>
      <c r="BT20" s="14"/>
      <c r="BU20" s="15">
        <f t="shared" si="55"/>
        <v>45947</v>
      </c>
      <c r="BV20" s="9" t="str">
        <f t="shared" si="31"/>
        <v>M</v>
      </c>
      <c r="BW20" s="29"/>
      <c r="BX20" s="13">
        <f t="shared" si="56"/>
        <v>45978</v>
      </c>
      <c r="BY20" s="30" t="str">
        <f t="shared" si="33"/>
        <v>J</v>
      </c>
      <c r="BZ20" s="29"/>
      <c r="CA20" s="13">
        <f t="shared" si="57"/>
        <v>46008</v>
      </c>
      <c r="CB20" s="30" t="str">
        <f t="shared" si="35"/>
        <v>M</v>
      </c>
      <c r="CC20" s="14"/>
      <c r="CD20" s="31"/>
      <c r="CE20" s="38"/>
      <c r="CF20" s="32"/>
      <c r="CG20" s="31"/>
      <c r="CH20" s="38"/>
      <c r="CI20" s="32"/>
      <c r="CJ20" s="31"/>
      <c r="CK20" s="38"/>
      <c r="CL20" s="32"/>
      <c r="CM20" s="31"/>
      <c r="CN20" s="38"/>
      <c r="CO20" s="32"/>
      <c r="CP20" s="31"/>
      <c r="CQ20" s="38"/>
      <c r="CR20" s="32"/>
      <c r="CS20" s="31"/>
      <c r="CT20" s="38"/>
      <c r="CU20" s="32"/>
      <c r="CV20" s="31"/>
      <c r="CW20" s="38"/>
      <c r="CX20" s="32"/>
      <c r="CY20" s="31"/>
      <c r="CZ20" s="38"/>
      <c r="DA20" s="32"/>
      <c r="DB20" s="31"/>
      <c r="DC20" s="38"/>
      <c r="DD20" s="32"/>
      <c r="DE20" s="31"/>
      <c r="DF20" s="38"/>
      <c r="DG20" s="32"/>
      <c r="DH20" s="31"/>
      <c r="DI20" s="38"/>
      <c r="DJ20" s="32"/>
      <c r="DK20" s="31"/>
      <c r="DL20" s="38"/>
      <c r="DM20" s="32"/>
      <c r="DN20" s="31"/>
      <c r="DO20" s="38"/>
      <c r="DP20" s="32"/>
      <c r="DQ20" s="31"/>
      <c r="DR20" s="38"/>
      <c r="DS20" s="32"/>
      <c r="DT20" s="31"/>
      <c r="DU20" s="38"/>
      <c r="DV20" s="32"/>
      <c r="DW20" s="31"/>
      <c r="DX20" s="38"/>
      <c r="DY20" s="32"/>
      <c r="DZ20" s="31"/>
      <c r="EA20" s="38"/>
      <c r="EB20" s="32"/>
      <c r="EC20" s="31"/>
      <c r="ED20" s="38"/>
      <c r="EE20" s="32"/>
      <c r="EF20" s="31"/>
      <c r="EG20" s="38"/>
      <c r="EH20" s="32"/>
      <c r="EI20" s="31"/>
      <c r="EJ20" s="38"/>
      <c r="EK20" s="32"/>
      <c r="EL20" s="31"/>
      <c r="EM20" s="38"/>
      <c r="EN20" s="32"/>
      <c r="EO20" s="31"/>
      <c r="EP20" s="38"/>
      <c r="EQ20" s="32"/>
      <c r="ER20" s="31"/>
      <c r="ES20" s="38"/>
      <c r="ET20" s="32"/>
      <c r="EU20" s="31"/>
      <c r="EV20" s="38"/>
      <c r="EW20" s="32"/>
      <c r="EX20" s="31"/>
      <c r="EY20" s="38"/>
      <c r="EZ20" s="32"/>
      <c r="FA20" s="31"/>
      <c r="FB20" s="38"/>
      <c r="FC20" s="32"/>
      <c r="FD20" s="31"/>
      <c r="FE20" s="38"/>
      <c r="FF20" s="32"/>
      <c r="FG20" s="31"/>
      <c r="FH20" s="38"/>
      <c r="FI20" s="32"/>
      <c r="FJ20" s="31"/>
      <c r="FK20" s="38"/>
      <c r="FL20" s="32"/>
      <c r="FM20" s="31"/>
      <c r="FN20" s="38"/>
      <c r="FO20" s="32"/>
      <c r="FP20" s="31"/>
      <c r="FQ20" s="38"/>
      <c r="FR20" s="32"/>
      <c r="FS20" s="31"/>
      <c r="FT20" s="38"/>
      <c r="FU20" s="32"/>
      <c r="FV20" s="31"/>
      <c r="FW20" s="38"/>
      <c r="FX20" s="32"/>
      <c r="FY20" s="31"/>
      <c r="FZ20" s="38"/>
      <c r="GA20" s="32"/>
      <c r="GB20" s="31"/>
      <c r="GC20" s="38"/>
      <c r="GD20" s="32"/>
      <c r="GE20" s="31"/>
      <c r="GF20" s="38"/>
      <c r="GG20" s="32"/>
      <c r="GH20" s="31"/>
      <c r="GI20" s="38"/>
      <c r="GJ20" s="32"/>
      <c r="GK20" s="31"/>
      <c r="GL20" s="38"/>
      <c r="GM20" s="32"/>
      <c r="GN20" s="31"/>
      <c r="GO20" s="38"/>
      <c r="GP20" s="32"/>
      <c r="GQ20" s="31"/>
      <c r="GR20" s="38"/>
      <c r="GS20" s="32"/>
      <c r="GT20" s="31"/>
      <c r="GU20" s="38"/>
      <c r="GV20" s="32"/>
      <c r="GW20" s="31"/>
      <c r="GX20" s="38"/>
      <c r="GY20" s="32"/>
      <c r="GZ20" s="31"/>
      <c r="HA20" s="38"/>
      <c r="HB20" s="32"/>
      <c r="HC20" s="31"/>
      <c r="HD20" s="38"/>
      <c r="HE20" s="32"/>
      <c r="HF20" s="31"/>
      <c r="HG20" s="38"/>
      <c r="HH20" s="32"/>
      <c r="HI20" s="31"/>
      <c r="HJ20" s="38"/>
      <c r="HK20" s="32"/>
      <c r="HL20" s="31"/>
      <c r="HM20" s="38"/>
      <c r="HN20" s="32"/>
      <c r="HO20" s="31"/>
      <c r="HP20" s="38"/>
      <c r="HQ20" s="32"/>
      <c r="HR20" s="31"/>
      <c r="HS20" s="38"/>
      <c r="HT20" s="32"/>
      <c r="HU20" s="31"/>
      <c r="HV20" s="38"/>
      <c r="HW20" s="32"/>
      <c r="HX20" s="31"/>
      <c r="HY20" s="38"/>
      <c r="HZ20" s="32"/>
      <c r="IA20" s="31"/>
      <c r="IB20" s="38"/>
      <c r="IC20" s="32"/>
      <c r="ID20" s="31"/>
      <c r="IE20" s="38"/>
      <c r="IF20" s="32"/>
      <c r="IG20" s="31"/>
      <c r="IH20" s="38"/>
      <c r="II20" s="32"/>
      <c r="IJ20" s="31"/>
      <c r="IK20" s="38"/>
      <c r="IL20" s="32"/>
      <c r="IM20" s="31"/>
      <c r="IN20" s="38"/>
      <c r="IO20" s="32"/>
      <c r="IP20" s="31"/>
      <c r="IQ20" s="38"/>
      <c r="IR20" s="32"/>
      <c r="IS20" s="31"/>
      <c r="IT20" s="38"/>
      <c r="IU20" s="32"/>
      <c r="IV20" s="31"/>
      <c r="IW20" s="38"/>
      <c r="IX20" s="32"/>
      <c r="IY20" s="31"/>
      <c r="IZ20" s="38"/>
      <c r="JA20" s="32"/>
      <c r="JB20" s="31"/>
      <c r="JC20" s="38"/>
      <c r="JD20" s="32"/>
      <c r="JE20" s="31"/>
      <c r="JF20" s="38"/>
      <c r="JG20" s="32"/>
      <c r="JH20" s="31"/>
      <c r="JI20" s="38"/>
      <c r="JJ20" s="32"/>
      <c r="JK20" s="31"/>
      <c r="JL20" s="38"/>
      <c r="JM20" s="32"/>
      <c r="JN20" s="31"/>
      <c r="JO20" s="38"/>
      <c r="JP20" s="32"/>
      <c r="JQ20" s="31"/>
      <c r="JR20" s="38"/>
      <c r="JS20" s="32"/>
      <c r="JT20" s="31"/>
      <c r="JU20" s="38"/>
      <c r="JV20" s="32"/>
      <c r="JW20" s="31"/>
      <c r="JX20" s="38"/>
      <c r="JY20" s="32"/>
      <c r="JZ20" s="31"/>
      <c r="KA20" s="38"/>
      <c r="KB20" s="32"/>
      <c r="KC20" s="31"/>
      <c r="KD20" s="38"/>
      <c r="KE20" s="32"/>
      <c r="KF20" s="31"/>
      <c r="KG20" s="38"/>
      <c r="KH20" s="32"/>
      <c r="KI20" s="31"/>
      <c r="KJ20" s="38"/>
      <c r="KK20" s="32"/>
      <c r="KL20" s="31"/>
      <c r="KM20" s="38"/>
      <c r="KN20" s="32"/>
      <c r="KO20" s="31"/>
      <c r="KP20" s="38"/>
      <c r="KQ20" s="32"/>
      <c r="KR20" s="31"/>
      <c r="KS20" s="38"/>
      <c r="KT20" s="32"/>
      <c r="KU20" s="31"/>
      <c r="KV20" s="38"/>
      <c r="KW20" s="32"/>
      <c r="KX20" s="31"/>
      <c r="KY20" s="38"/>
      <c r="KZ20" s="32"/>
      <c r="LA20" s="31"/>
      <c r="LB20" s="38"/>
      <c r="LC20" s="32"/>
      <c r="LD20" s="31"/>
      <c r="LE20" s="38"/>
      <c r="LF20" s="32"/>
      <c r="LG20" s="31"/>
      <c r="LH20" s="38"/>
      <c r="LI20" s="32"/>
      <c r="LJ20" s="31"/>
      <c r="LK20" s="38"/>
      <c r="LL20" s="32"/>
      <c r="LM20" s="31"/>
      <c r="LN20" s="38"/>
      <c r="LO20" s="32"/>
      <c r="LP20" s="31"/>
      <c r="LQ20" s="38"/>
      <c r="LR20" s="32"/>
      <c r="LS20" s="31"/>
      <c r="LT20" s="38"/>
      <c r="LU20" s="32"/>
      <c r="LV20" s="31"/>
      <c r="LW20" s="38"/>
      <c r="LX20" s="32"/>
      <c r="LY20" s="31"/>
      <c r="LZ20" s="38"/>
      <c r="MA20" s="32"/>
      <c r="MB20" s="31"/>
      <c r="MC20" s="38"/>
      <c r="MD20" s="32"/>
      <c r="ME20" s="31"/>
      <c r="MF20" s="38"/>
      <c r="MG20" s="32"/>
      <c r="MH20" s="31"/>
      <c r="MI20" s="38"/>
      <c r="MJ20" s="32"/>
      <c r="MK20" s="31"/>
      <c r="ML20" s="38"/>
      <c r="MM20" s="32"/>
      <c r="MN20" s="31"/>
      <c r="MO20" s="38"/>
      <c r="MP20" s="32"/>
      <c r="MQ20" s="31"/>
      <c r="MR20" s="38"/>
      <c r="MS20" s="32"/>
      <c r="MT20" s="31"/>
      <c r="MU20" s="38"/>
      <c r="MV20" s="32"/>
      <c r="MW20" s="31"/>
      <c r="MX20" s="38"/>
      <c r="MY20" s="32"/>
      <c r="MZ20" s="31"/>
      <c r="NA20" s="38"/>
      <c r="NB20" s="32"/>
      <c r="NC20" s="31"/>
      <c r="ND20" s="38"/>
      <c r="NE20" s="32"/>
      <c r="NF20" s="31"/>
      <c r="NG20" s="38"/>
      <c r="NH20" s="32"/>
      <c r="NI20" s="31"/>
      <c r="NJ20" s="38"/>
      <c r="NK20" s="32"/>
      <c r="NL20" s="31"/>
      <c r="NM20" s="38"/>
      <c r="NN20" s="32"/>
      <c r="NO20" s="31"/>
      <c r="NP20" s="38"/>
      <c r="NQ20" s="32"/>
      <c r="NR20" s="31"/>
      <c r="NS20" s="38"/>
      <c r="NT20" s="32"/>
      <c r="NU20" s="31"/>
      <c r="NV20" s="38"/>
      <c r="NW20" s="32"/>
      <c r="NX20" s="31"/>
      <c r="NY20" s="38"/>
      <c r="NZ20" s="32"/>
      <c r="OA20" s="31"/>
      <c r="OB20" s="38"/>
      <c r="OC20" s="32"/>
      <c r="OD20" s="31"/>
      <c r="OE20" s="38"/>
      <c r="OF20" s="32"/>
      <c r="OG20" s="31"/>
      <c r="OH20" s="38"/>
      <c r="OI20" s="32"/>
      <c r="OJ20" s="31"/>
      <c r="OK20" s="38"/>
      <c r="OL20" s="32"/>
      <c r="OM20" s="31"/>
      <c r="ON20" s="38"/>
      <c r="OO20" s="32"/>
      <c r="OP20" s="31"/>
      <c r="OQ20" s="38"/>
      <c r="OR20" s="32"/>
      <c r="OS20" s="31"/>
      <c r="OT20" s="38"/>
      <c r="OU20" s="32"/>
      <c r="OV20" s="31"/>
      <c r="OW20" s="38"/>
      <c r="OX20" s="32"/>
      <c r="OY20" s="31"/>
      <c r="OZ20" s="38"/>
      <c r="PA20" s="32"/>
      <c r="PB20" s="31"/>
      <c r="PC20" s="38"/>
      <c r="PD20" s="32"/>
      <c r="PE20" s="31"/>
      <c r="PF20" s="38"/>
      <c r="PG20" s="32"/>
      <c r="PH20" s="31"/>
      <c r="PI20" s="38"/>
      <c r="PJ20" s="32"/>
      <c r="PK20" s="31"/>
      <c r="PL20" s="38"/>
      <c r="PM20" s="32"/>
      <c r="PN20" s="31"/>
      <c r="PO20" s="38"/>
      <c r="PP20" s="32"/>
      <c r="PQ20" s="31"/>
      <c r="PR20" s="38"/>
      <c r="PS20" s="32"/>
      <c r="PT20" s="31"/>
      <c r="PU20" s="38"/>
      <c r="PV20" s="32"/>
      <c r="PW20" s="31"/>
      <c r="PX20" s="38"/>
      <c r="PY20" s="32"/>
      <c r="PZ20" s="31"/>
      <c r="QA20" s="38"/>
      <c r="QB20" s="32"/>
      <c r="QC20" s="31"/>
      <c r="QD20" s="38"/>
      <c r="QE20" s="32"/>
      <c r="QF20" s="31"/>
      <c r="QG20" s="38"/>
      <c r="QH20" s="32"/>
      <c r="QI20" s="31"/>
      <c r="QJ20" s="38"/>
      <c r="QK20" s="32"/>
      <c r="QL20" s="31"/>
      <c r="QM20" s="38"/>
      <c r="QN20" s="32"/>
      <c r="QO20" s="31"/>
      <c r="QP20" s="38"/>
      <c r="QQ20" s="32"/>
      <c r="QR20" s="31"/>
      <c r="QS20" s="38"/>
      <c r="QT20" s="32"/>
      <c r="QU20" s="31"/>
      <c r="QV20" s="38"/>
      <c r="QW20" s="32"/>
      <c r="QX20" s="31"/>
      <c r="QY20" s="38"/>
      <c r="QZ20" s="32"/>
      <c r="RA20" s="31"/>
      <c r="RB20" s="38"/>
      <c r="RC20" s="32"/>
      <c r="RD20" s="31"/>
      <c r="RE20" s="38"/>
      <c r="RF20" s="32"/>
      <c r="RG20" s="31"/>
      <c r="RH20" s="38"/>
      <c r="RI20" s="32"/>
      <c r="RJ20" s="31"/>
      <c r="RK20" s="38"/>
      <c r="RL20" s="32"/>
      <c r="RM20" s="31"/>
      <c r="RN20" s="38"/>
      <c r="RO20" s="32"/>
      <c r="RP20" s="31"/>
      <c r="RQ20" s="38"/>
      <c r="RR20" s="32"/>
      <c r="RS20" s="31"/>
      <c r="RT20" s="38"/>
      <c r="RU20" s="32"/>
      <c r="RV20" s="31"/>
      <c r="RW20" s="38"/>
      <c r="RX20" s="32"/>
      <c r="RY20" s="31"/>
      <c r="RZ20" s="38"/>
      <c r="SA20" s="32"/>
      <c r="SB20" s="31"/>
      <c r="SC20" s="38"/>
      <c r="SD20" s="32"/>
      <c r="SE20" s="31"/>
      <c r="SF20" s="38"/>
      <c r="SG20" s="32"/>
      <c r="SH20" s="31"/>
      <c r="SI20" s="38"/>
      <c r="SJ20" s="32"/>
      <c r="SK20" s="31"/>
      <c r="SL20" s="38"/>
      <c r="SM20" s="32"/>
      <c r="SN20" s="31"/>
      <c r="SO20" s="38"/>
      <c r="SP20" s="32"/>
      <c r="SQ20" s="31"/>
      <c r="SR20" s="38"/>
      <c r="SS20" s="32"/>
      <c r="ST20" s="31"/>
      <c r="SU20" s="38"/>
      <c r="SV20" s="32"/>
      <c r="SW20" s="31"/>
      <c r="SX20" s="38"/>
      <c r="SY20" s="32"/>
      <c r="SZ20" s="31"/>
      <c r="TA20" s="38"/>
      <c r="TB20" s="32"/>
      <c r="TC20" s="31"/>
      <c r="TD20" s="38"/>
      <c r="TE20" s="32"/>
      <c r="TF20" s="31"/>
      <c r="TG20" s="38"/>
      <c r="TH20" s="32"/>
      <c r="TI20" s="31"/>
      <c r="TJ20" s="38"/>
      <c r="TK20" s="32"/>
      <c r="TL20" s="31"/>
      <c r="TM20" s="38"/>
      <c r="TN20" s="32"/>
      <c r="TO20" s="31"/>
      <c r="TP20" s="38"/>
      <c r="TQ20" s="32"/>
      <c r="TR20" s="31"/>
      <c r="TS20" s="38"/>
      <c r="TT20" s="32"/>
      <c r="TU20" s="31"/>
      <c r="TV20" s="38"/>
      <c r="TW20" s="32"/>
      <c r="TX20" s="31"/>
      <c r="TY20" s="38"/>
      <c r="TZ20" s="32"/>
      <c r="UA20" s="31"/>
      <c r="UB20" s="38"/>
      <c r="UC20" s="32"/>
      <c r="UD20" s="31"/>
      <c r="UE20" s="38"/>
      <c r="UF20" s="32"/>
      <c r="UG20" s="31"/>
      <c r="UH20" s="38"/>
      <c r="UI20" s="32"/>
      <c r="UJ20" s="31"/>
      <c r="UK20" s="38"/>
      <c r="UL20" s="32"/>
      <c r="UM20" s="31"/>
      <c r="UN20" s="38"/>
      <c r="UO20" s="32"/>
      <c r="UP20" s="31"/>
      <c r="UQ20" s="38"/>
      <c r="UR20" s="32"/>
      <c r="US20" s="31"/>
      <c r="UT20" s="38"/>
      <c r="UU20" s="32"/>
      <c r="UV20" s="31"/>
      <c r="UW20" s="38"/>
      <c r="UX20" s="32"/>
      <c r="UY20" s="31"/>
      <c r="UZ20" s="38"/>
      <c r="VA20" s="32"/>
      <c r="VB20" s="31"/>
      <c r="VC20" s="38"/>
      <c r="VD20" s="32"/>
      <c r="VE20" s="31"/>
      <c r="VF20" s="38"/>
      <c r="VG20" s="32"/>
      <c r="VH20" s="31"/>
      <c r="VI20" s="38"/>
      <c r="VJ20" s="32"/>
      <c r="VK20" s="31"/>
      <c r="VL20" s="38"/>
      <c r="VM20" s="32"/>
      <c r="VN20" s="31"/>
      <c r="VO20" s="38"/>
      <c r="VP20" s="32"/>
      <c r="VQ20" s="31"/>
      <c r="VR20" s="38"/>
      <c r="VS20" s="32"/>
      <c r="VT20" s="31"/>
      <c r="VU20" s="38"/>
      <c r="VV20" s="32"/>
      <c r="VW20" s="31"/>
      <c r="VX20" s="38"/>
      <c r="VY20" s="32"/>
      <c r="VZ20" s="31"/>
      <c r="WA20" s="38"/>
      <c r="WB20" s="32"/>
      <c r="WC20" s="31"/>
      <c r="WD20" s="38"/>
      <c r="WE20" s="32"/>
      <c r="WF20" s="31"/>
      <c r="WG20" s="38"/>
      <c r="WH20" s="32"/>
      <c r="WI20" s="31"/>
      <c r="WJ20" s="38"/>
      <c r="WK20" s="32"/>
      <c r="WL20" s="31"/>
      <c r="WM20" s="38"/>
      <c r="WN20" s="32"/>
      <c r="WO20" s="31"/>
      <c r="WP20" s="38"/>
      <c r="WQ20" s="32"/>
      <c r="WR20" s="31"/>
      <c r="WS20" s="38"/>
      <c r="WT20" s="32"/>
      <c r="WU20" s="31"/>
      <c r="WV20" s="38"/>
      <c r="WW20" s="32"/>
      <c r="WX20" s="31"/>
      <c r="WY20" s="38"/>
      <c r="WZ20" s="32"/>
      <c r="XA20" s="31"/>
      <c r="XB20" s="38"/>
      <c r="XC20" s="32"/>
      <c r="XD20" s="31"/>
      <c r="XE20" s="38"/>
      <c r="XF20" s="32"/>
      <c r="XG20" s="31"/>
      <c r="XH20" s="38"/>
      <c r="XI20" s="32"/>
      <c r="XJ20" s="31"/>
      <c r="XK20" s="38"/>
      <c r="XL20" s="32"/>
      <c r="XM20" s="31"/>
      <c r="XN20" s="38"/>
      <c r="XO20" s="32"/>
      <c r="XP20" s="31"/>
      <c r="XQ20" s="38"/>
      <c r="XR20" s="32"/>
      <c r="XS20" s="31"/>
      <c r="XT20" s="38"/>
      <c r="XU20" s="32"/>
      <c r="XV20" s="31"/>
      <c r="XW20" s="38"/>
      <c r="XX20" s="32"/>
      <c r="XY20" s="31"/>
      <c r="XZ20" s="38"/>
      <c r="YA20" s="32"/>
      <c r="YB20" s="31"/>
      <c r="YC20" s="38"/>
      <c r="YD20" s="32"/>
      <c r="YE20" s="31"/>
      <c r="YF20" s="38"/>
      <c r="YG20" s="32"/>
      <c r="YH20" s="31"/>
      <c r="YI20" s="38"/>
      <c r="YJ20" s="32"/>
      <c r="YK20" s="31"/>
      <c r="YL20" s="38"/>
      <c r="YM20" s="32"/>
      <c r="YN20" s="31"/>
      <c r="YO20" s="38"/>
      <c r="YP20" s="32"/>
      <c r="YQ20" s="31"/>
      <c r="YR20" s="38"/>
      <c r="YS20" s="32"/>
      <c r="YT20" s="31"/>
      <c r="YU20" s="38"/>
      <c r="YV20" s="32"/>
      <c r="YW20" s="31"/>
      <c r="YX20" s="38"/>
      <c r="YY20" s="32"/>
      <c r="YZ20" s="31"/>
      <c r="ZA20" s="38"/>
      <c r="ZB20" s="32"/>
      <c r="ZC20" s="31"/>
      <c r="ZD20" s="38"/>
      <c r="ZE20" s="32"/>
      <c r="ZF20" s="31"/>
      <c r="ZG20" s="38"/>
      <c r="ZH20" s="32"/>
      <c r="ZI20" s="31"/>
      <c r="ZJ20" s="38"/>
      <c r="ZK20" s="32"/>
      <c r="ZL20" s="31"/>
      <c r="ZM20" s="38"/>
      <c r="ZN20" s="32"/>
      <c r="ZO20" s="31"/>
      <c r="ZP20" s="38"/>
      <c r="ZQ20" s="32"/>
      <c r="ZR20" s="31"/>
      <c r="ZS20" s="38"/>
      <c r="ZT20" s="32"/>
      <c r="ZU20" s="31"/>
      <c r="ZV20" s="38"/>
      <c r="ZW20" s="32"/>
      <c r="ZX20" s="31"/>
      <c r="ZY20" s="38"/>
      <c r="ZZ20" s="32"/>
      <c r="AAA20" s="31"/>
      <c r="AAB20" s="38"/>
      <c r="AAC20" s="32"/>
      <c r="AAD20" s="31"/>
      <c r="AAE20" s="38"/>
      <c r="AAF20" s="32"/>
      <c r="AAG20" s="31"/>
      <c r="AAH20" s="38"/>
      <c r="AAI20" s="32"/>
      <c r="AAJ20" s="31"/>
      <c r="AAK20" s="38"/>
      <c r="AAL20" s="32"/>
      <c r="AAM20" s="31"/>
      <c r="AAN20" s="38"/>
      <c r="AAO20" s="32"/>
      <c r="AAP20" s="31"/>
      <c r="AAQ20" s="38"/>
      <c r="AAR20" s="32"/>
      <c r="AAS20" s="31"/>
      <c r="AAT20" s="38"/>
      <c r="AAU20" s="32"/>
      <c r="AAV20" s="31"/>
      <c r="AAW20" s="38"/>
      <c r="AAX20" s="32"/>
      <c r="AAY20" s="31"/>
      <c r="AAZ20" s="38"/>
      <c r="ABA20" s="32"/>
      <c r="ABB20" s="31"/>
      <c r="ABC20" s="38"/>
      <c r="ABD20" s="32"/>
      <c r="ABE20" s="31"/>
      <c r="ABF20" s="38"/>
      <c r="ABG20" s="32"/>
      <c r="ABH20" s="31"/>
      <c r="ABI20" s="38"/>
      <c r="ABJ20" s="32"/>
      <c r="ABK20" s="31"/>
      <c r="ABL20" s="38"/>
      <c r="ABM20" s="32"/>
      <c r="ABN20" s="31"/>
      <c r="ABO20" s="38"/>
      <c r="ABP20" s="32"/>
      <c r="ABQ20" s="31"/>
      <c r="ABR20" s="38"/>
      <c r="ABS20" s="32"/>
      <c r="ABT20" s="31"/>
      <c r="ABU20" s="38"/>
      <c r="ABV20" s="32"/>
      <c r="ABW20" s="31"/>
      <c r="ABX20" s="38"/>
      <c r="ABY20" s="32"/>
      <c r="ABZ20" s="31"/>
      <c r="ACA20" s="38"/>
      <c r="ACB20" s="32"/>
      <c r="ACC20" s="31"/>
      <c r="ACD20" s="38"/>
      <c r="ACE20" s="32"/>
      <c r="ACF20" s="31"/>
      <c r="ACG20" s="38"/>
      <c r="ACH20" s="32"/>
      <c r="ACI20" s="31"/>
      <c r="ACJ20" s="38"/>
      <c r="ACK20" s="32"/>
      <c r="ACL20" s="31"/>
      <c r="ACM20" s="38"/>
      <c r="ACN20" s="39"/>
      <c r="ACO20" s="31"/>
      <c r="ACP20" s="38"/>
      <c r="ACQ20" s="39"/>
      <c r="ACR20" s="31"/>
      <c r="ACS20" s="38"/>
      <c r="ACT20" s="39"/>
      <c r="ACU20" s="31"/>
      <c r="ACV20" s="38"/>
      <c r="ACW20" s="39"/>
      <c r="ACX20" s="31"/>
      <c r="ACY20" s="38"/>
      <c r="ACZ20" s="39"/>
      <c r="ADA20" s="31"/>
      <c r="ADB20" s="38"/>
      <c r="ADC20" s="39"/>
      <c r="ADD20" s="31"/>
      <c r="ADE20" s="38"/>
      <c r="ADF20" s="39"/>
      <c r="ADG20" s="31"/>
      <c r="ADH20" s="38"/>
      <c r="ADI20" s="39"/>
      <c r="ADJ20" s="31"/>
      <c r="ADK20" s="38"/>
      <c r="ADL20" s="39"/>
      <c r="ADM20" s="31"/>
      <c r="ADN20" s="38"/>
      <c r="ADO20" s="39"/>
      <c r="ADP20" s="31"/>
      <c r="ADQ20" s="38"/>
      <c r="ADR20" s="39"/>
      <c r="ADS20" s="31"/>
      <c r="ADT20" s="38"/>
      <c r="ADU20" s="39"/>
      <c r="ADV20" s="31"/>
      <c r="ADW20" s="38"/>
      <c r="ADX20" s="39"/>
      <c r="ADY20" s="31"/>
      <c r="ADZ20" s="38"/>
      <c r="AEA20" s="39"/>
      <c r="AEB20" s="31"/>
      <c r="AEC20" s="38"/>
      <c r="AED20" s="39"/>
      <c r="AEE20" s="31"/>
      <c r="AEF20" s="38"/>
      <c r="AEG20" s="39"/>
      <c r="AEH20" s="31"/>
      <c r="AEI20" s="38"/>
      <c r="AEJ20" s="39"/>
      <c r="AEK20" s="31"/>
      <c r="AEL20" s="38"/>
      <c r="AEM20" s="39"/>
      <c r="AEN20" s="31"/>
      <c r="AEO20" s="38"/>
      <c r="AEP20" s="39"/>
      <c r="AEQ20" s="31"/>
      <c r="AER20" s="38"/>
      <c r="AES20" s="39"/>
      <c r="AET20" s="31"/>
      <c r="AEU20" s="38"/>
      <c r="AEV20" s="39"/>
      <c r="AEW20" s="31"/>
      <c r="AEX20" s="38"/>
      <c r="AEY20" s="39"/>
      <c r="AEZ20" s="31"/>
      <c r="AFA20" s="38"/>
      <c r="AFB20" s="39"/>
      <c r="AFC20" s="31"/>
      <c r="AFD20" s="38"/>
      <c r="AFE20" s="39"/>
    </row>
    <row r="21" spans="1:837" ht="14.45" customHeight="1" x14ac:dyDescent="0.25">
      <c r="J21" s="15">
        <f t="shared" si="60"/>
        <v>45309</v>
      </c>
      <c r="K21" s="30" t="str">
        <f t="shared" si="0"/>
        <v>M</v>
      </c>
      <c r="L21" s="14"/>
      <c r="M21" s="13">
        <f t="shared" si="36"/>
        <v>45340</v>
      </c>
      <c r="N21" s="30">
        <f t="shared" si="1"/>
        <v>0</v>
      </c>
      <c r="O21" s="29"/>
      <c r="P21" s="13">
        <f t="shared" si="37"/>
        <v>45369</v>
      </c>
      <c r="Q21" s="30" t="str">
        <f t="shared" si="2"/>
        <v>J</v>
      </c>
      <c r="R21" s="29"/>
      <c r="S21" s="13">
        <f t="shared" si="38"/>
        <v>45400</v>
      </c>
      <c r="T21" s="30" t="str">
        <f t="shared" si="3"/>
        <v>M</v>
      </c>
      <c r="U21" s="29"/>
      <c r="V21" s="13">
        <f t="shared" si="58"/>
        <v>45430</v>
      </c>
      <c r="W21" s="30">
        <f t="shared" si="4"/>
        <v>0</v>
      </c>
      <c r="X21" s="29"/>
      <c r="Y21" s="13">
        <f t="shared" si="39"/>
        <v>45461</v>
      </c>
      <c r="Z21" s="30" t="str">
        <f t="shared" si="5"/>
        <v>J</v>
      </c>
      <c r="AA21" s="29"/>
      <c r="AB21" s="13">
        <f t="shared" si="40"/>
        <v>45491</v>
      </c>
      <c r="AC21" s="30" t="str">
        <f t="shared" si="6"/>
        <v>M</v>
      </c>
      <c r="AD21" s="29"/>
      <c r="AE21" s="13">
        <f t="shared" si="41"/>
        <v>45522</v>
      </c>
      <c r="AF21" s="30">
        <f t="shared" si="7"/>
        <v>0</v>
      </c>
      <c r="AG21" s="29"/>
      <c r="AH21" s="13">
        <f t="shared" si="42"/>
        <v>45553</v>
      </c>
      <c r="AI21" s="30" t="str">
        <f t="shared" si="8"/>
        <v>M</v>
      </c>
      <c r="AJ21" s="14"/>
      <c r="AK21" s="15">
        <f t="shared" si="43"/>
        <v>45583</v>
      </c>
      <c r="AL21" s="9" t="str">
        <f t="shared" si="9"/>
        <v>M</v>
      </c>
      <c r="AM21" s="29"/>
      <c r="AN21" s="13">
        <f t="shared" si="44"/>
        <v>45614</v>
      </c>
      <c r="AO21" s="30" t="str">
        <f t="shared" si="10"/>
        <v>J</v>
      </c>
      <c r="AP21" s="29"/>
      <c r="AQ21" s="13">
        <f t="shared" si="45"/>
        <v>45644</v>
      </c>
      <c r="AR21" s="30" t="str">
        <f t="shared" si="11"/>
        <v>M</v>
      </c>
      <c r="AS21" s="14"/>
      <c r="AT21" s="15">
        <f t="shared" ref="AT21:AT34" si="61">AT20+1</f>
        <v>45675</v>
      </c>
      <c r="AU21" s="30">
        <f t="shared" si="13"/>
        <v>0</v>
      </c>
      <c r="AV21" s="14"/>
      <c r="AW21" s="13">
        <f t="shared" ref="AW21:AW31" si="62">AW20+1</f>
        <v>45706</v>
      </c>
      <c r="AX21" s="30" t="str">
        <f t="shared" si="15"/>
        <v>J</v>
      </c>
      <c r="AY21" s="29"/>
      <c r="AZ21" s="13">
        <f t="shared" ref="AZ21:AZ34" si="63">AZ20+1</f>
        <v>45734</v>
      </c>
      <c r="BA21" s="30" t="str">
        <f t="shared" si="17"/>
        <v>J</v>
      </c>
      <c r="BB21" s="29"/>
      <c r="BC21" s="13">
        <f t="shared" ref="BC21:BC33" si="64">BC20+1</f>
        <v>45765</v>
      </c>
      <c r="BD21" s="30" t="str">
        <f t="shared" si="19"/>
        <v>M</v>
      </c>
      <c r="BE21" s="29"/>
      <c r="BF21" s="13">
        <f t="shared" si="50"/>
        <v>45795</v>
      </c>
      <c r="BG21" s="30">
        <f t="shared" si="21"/>
        <v>0</v>
      </c>
      <c r="BH21" s="29"/>
      <c r="BI21" s="13">
        <f t="shared" ref="BI21:BI33" si="65">BI20+1</f>
        <v>45826</v>
      </c>
      <c r="BJ21" s="30" t="str">
        <f t="shared" si="23"/>
        <v>M</v>
      </c>
      <c r="BK21" s="29"/>
      <c r="BL21" s="13">
        <f t="shared" ref="BL21:BL34" si="66">BL20+1</f>
        <v>45856</v>
      </c>
      <c r="BM21" s="30" t="str">
        <f t="shared" si="25"/>
        <v>M</v>
      </c>
      <c r="BN21" s="29"/>
      <c r="BO21" s="13">
        <f t="shared" ref="BO21:BO33" si="67">BO20+1</f>
        <v>45887</v>
      </c>
      <c r="BP21" s="30" t="str">
        <f t="shared" si="27"/>
        <v>J</v>
      </c>
      <c r="BQ21" s="29"/>
      <c r="BR21" s="13">
        <f t="shared" ref="BR21:BR33" si="68">BR20+1</f>
        <v>45918</v>
      </c>
      <c r="BS21" s="30" t="str">
        <f t="shared" si="29"/>
        <v>M</v>
      </c>
      <c r="BT21" s="14"/>
      <c r="BU21" s="15">
        <f t="shared" ref="BU21:BU34" si="69">BU20+1</f>
        <v>45948</v>
      </c>
      <c r="BV21" s="9">
        <f t="shared" si="31"/>
        <v>0</v>
      </c>
      <c r="BW21" s="29"/>
      <c r="BX21" s="13">
        <f t="shared" ref="BX21:BX33" si="70">BX20+1</f>
        <v>45979</v>
      </c>
      <c r="BY21" s="30" t="str">
        <f t="shared" si="33"/>
        <v>J</v>
      </c>
      <c r="BZ21" s="29"/>
      <c r="CA21" s="13">
        <f t="shared" ref="CA21:CA34" si="71">CA20+1</f>
        <v>46009</v>
      </c>
      <c r="CB21" s="30" t="str">
        <f t="shared" si="35"/>
        <v>M</v>
      </c>
      <c r="CC21" s="14"/>
      <c r="CD21" s="31"/>
      <c r="CE21" s="38"/>
      <c r="CF21" s="32"/>
      <c r="CG21" s="31"/>
      <c r="CH21" s="38"/>
      <c r="CI21" s="32"/>
      <c r="CJ21" s="31"/>
      <c r="CK21" s="38"/>
      <c r="CL21" s="32"/>
      <c r="CM21" s="31"/>
      <c r="CN21" s="38"/>
      <c r="CO21" s="32"/>
      <c r="CP21" s="31"/>
      <c r="CQ21" s="38"/>
      <c r="CR21" s="32"/>
      <c r="CS21" s="31"/>
      <c r="CT21" s="38"/>
      <c r="CU21" s="32"/>
      <c r="CV21" s="31"/>
      <c r="CW21" s="38"/>
      <c r="CX21" s="32"/>
      <c r="CY21" s="31"/>
      <c r="CZ21" s="38"/>
      <c r="DA21" s="32"/>
      <c r="DB21" s="31"/>
      <c r="DC21" s="38"/>
      <c r="DD21" s="32"/>
      <c r="DE21" s="31"/>
      <c r="DF21" s="38"/>
      <c r="DG21" s="32"/>
      <c r="DH21" s="31"/>
      <c r="DI21" s="38"/>
      <c r="DJ21" s="32"/>
      <c r="DK21" s="31"/>
      <c r="DL21" s="38"/>
      <c r="DM21" s="32"/>
      <c r="DN21" s="31"/>
      <c r="DO21" s="38"/>
      <c r="DP21" s="32"/>
      <c r="DQ21" s="31"/>
      <c r="DR21" s="38"/>
      <c r="DS21" s="32"/>
      <c r="DT21" s="31"/>
      <c r="DU21" s="38"/>
      <c r="DV21" s="32"/>
      <c r="DW21" s="31"/>
      <c r="DX21" s="38"/>
      <c r="DY21" s="32"/>
      <c r="DZ21" s="31"/>
      <c r="EA21" s="38"/>
      <c r="EB21" s="32"/>
      <c r="EC21" s="31"/>
      <c r="ED21" s="38"/>
      <c r="EE21" s="32"/>
      <c r="EF21" s="31"/>
      <c r="EG21" s="38"/>
      <c r="EH21" s="32"/>
      <c r="EI21" s="31"/>
      <c r="EJ21" s="38"/>
      <c r="EK21" s="32"/>
      <c r="EL21" s="31"/>
      <c r="EM21" s="38"/>
      <c r="EN21" s="32"/>
      <c r="EO21" s="31"/>
      <c r="EP21" s="38"/>
      <c r="EQ21" s="32"/>
      <c r="ER21" s="31"/>
      <c r="ES21" s="38"/>
      <c r="ET21" s="32"/>
      <c r="EU21" s="31"/>
      <c r="EV21" s="38"/>
      <c r="EW21" s="32"/>
      <c r="EX21" s="31"/>
      <c r="EY21" s="38"/>
      <c r="EZ21" s="32"/>
      <c r="FA21" s="31"/>
      <c r="FB21" s="38"/>
      <c r="FC21" s="32"/>
      <c r="FD21" s="31"/>
      <c r="FE21" s="38"/>
      <c r="FF21" s="32"/>
      <c r="FG21" s="31"/>
      <c r="FH21" s="38"/>
      <c r="FI21" s="32"/>
      <c r="FJ21" s="31"/>
      <c r="FK21" s="38"/>
      <c r="FL21" s="32"/>
      <c r="FM21" s="31"/>
      <c r="FN21" s="38"/>
      <c r="FO21" s="32"/>
      <c r="FP21" s="31"/>
      <c r="FQ21" s="38"/>
      <c r="FR21" s="32"/>
      <c r="FS21" s="31"/>
      <c r="FT21" s="38"/>
      <c r="FU21" s="32"/>
      <c r="FV21" s="31"/>
      <c r="FW21" s="38"/>
      <c r="FX21" s="32"/>
      <c r="FY21" s="31"/>
      <c r="FZ21" s="38"/>
      <c r="GA21" s="32"/>
      <c r="GB21" s="31"/>
      <c r="GC21" s="38"/>
      <c r="GD21" s="32"/>
      <c r="GE21" s="31"/>
      <c r="GF21" s="38"/>
      <c r="GG21" s="32"/>
      <c r="GH21" s="31"/>
      <c r="GI21" s="38"/>
      <c r="GJ21" s="32"/>
      <c r="GK21" s="31"/>
      <c r="GL21" s="38"/>
      <c r="GM21" s="32"/>
      <c r="GN21" s="31"/>
      <c r="GO21" s="38"/>
      <c r="GP21" s="32"/>
      <c r="GQ21" s="31"/>
      <c r="GR21" s="38"/>
      <c r="GS21" s="32"/>
      <c r="GT21" s="31"/>
      <c r="GU21" s="38"/>
      <c r="GV21" s="32"/>
      <c r="GW21" s="31"/>
      <c r="GX21" s="38"/>
      <c r="GY21" s="32"/>
      <c r="GZ21" s="31"/>
      <c r="HA21" s="38"/>
      <c r="HB21" s="32"/>
      <c r="HC21" s="31"/>
      <c r="HD21" s="38"/>
      <c r="HE21" s="32"/>
      <c r="HF21" s="31"/>
      <c r="HG21" s="38"/>
      <c r="HH21" s="32"/>
      <c r="HI21" s="31"/>
      <c r="HJ21" s="38"/>
      <c r="HK21" s="32"/>
      <c r="HL21" s="31"/>
      <c r="HM21" s="38"/>
      <c r="HN21" s="32"/>
      <c r="HO21" s="31"/>
      <c r="HP21" s="38"/>
      <c r="HQ21" s="32"/>
      <c r="HR21" s="31"/>
      <c r="HS21" s="38"/>
      <c r="HT21" s="32"/>
      <c r="HU21" s="31"/>
      <c r="HV21" s="38"/>
      <c r="HW21" s="32"/>
      <c r="HX21" s="31"/>
      <c r="HY21" s="38"/>
      <c r="HZ21" s="32"/>
      <c r="IA21" s="31"/>
      <c r="IB21" s="38"/>
      <c r="IC21" s="32"/>
      <c r="ID21" s="31"/>
      <c r="IE21" s="38"/>
      <c r="IF21" s="32"/>
      <c r="IG21" s="31"/>
      <c r="IH21" s="38"/>
      <c r="II21" s="32"/>
      <c r="IJ21" s="31"/>
      <c r="IK21" s="38"/>
      <c r="IL21" s="32"/>
      <c r="IM21" s="31"/>
      <c r="IN21" s="38"/>
      <c r="IO21" s="32"/>
      <c r="IP21" s="31"/>
      <c r="IQ21" s="38"/>
      <c r="IR21" s="32"/>
      <c r="IS21" s="31"/>
      <c r="IT21" s="38"/>
      <c r="IU21" s="32"/>
      <c r="IV21" s="31"/>
      <c r="IW21" s="38"/>
      <c r="IX21" s="32"/>
      <c r="IY21" s="31"/>
      <c r="IZ21" s="38"/>
      <c r="JA21" s="32"/>
      <c r="JB21" s="31"/>
      <c r="JC21" s="38"/>
      <c r="JD21" s="32"/>
      <c r="JE21" s="31"/>
      <c r="JF21" s="38"/>
      <c r="JG21" s="32"/>
      <c r="JH21" s="31"/>
      <c r="JI21" s="38"/>
      <c r="JJ21" s="32"/>
      <c r="JK21" s="31"/>
      <c r="JL21" s="38"/>
      <c r="JM21" s="32"/>
      <c r="JN21" s="31"/>
      <c r="JO21" s="38"/>
      <c r="JP21" s="32"/>
      <c r="JQ21" s="31"/>
      <c r="JR21" s="38"/>
      <c r="JS21" s="32"/>
      <c r="JT21" s="31"/>
      <c r="JU21" s="38"/>
      <c r="JV21" s="32"/>
      <c r="JW21" s="31"/>
      <c r="JX21" s="38"/>
      <c r="JY21" s="32"/>
      <c r="JZ21" s="31"/>
      <c r="KA21" s="38"/>
      <c r="KB21" s="32"/>
      <c r="KC21" s="31"/>
      <c r="KD21" s="38"/>
      <c r="KE21" s="32"/>
      <c r="KF21" s="31"/>
      <c r="KG21" s="38"/>
      <c r="KH21" s="32"/>
      <c r="KI21" s="31"/>
      <c r="KJ21" s="38"/>
      <c r="KK21" s="32"/>
      <c r="KL21" s="31"/>
      <c r="KM21" s="38"/>
      <c r="KN21" s="32"/>
      <c r="KO21" s="31"/>
      <c r="KP21" s="38"/>
      <c r="KQ21" s="32"/>
      <c r="KR21" s="31"/>
      <c r="KS21" s="38"/>
      <c r="KT21" s="32"/>
      <c r="KU21" s="31"/>
      <c r="KV21" s="38"/>
      <c r="KW21" s="32"/>
      <c r="KX21" s="31"/>
      <c r="KY21" s="38"/>
      <c r="KZ21" s="32"/>
      <c r="LA21" s="31"/>
      <c r="LB21" s="38"/>
      <c r="LC21" s="32"/>
      <c r="LD21" s="31"/>
      <c r="LE21" s="38"/>
      <c r="LF21" s="32"/>
      <c r="LG21" s="31"/>
      <c r="LH21" s="38"/>
      <c r="LI21" s="32"/>
      <c r="LJ21" s="31"/>
      <c r="LK21" s="38"/>
      <c r="LL21" s="32"/>
      <c r="LM21" s="31"/>
      <c r="LN21" s="38"/>
      <c r="LO21" s="32"/>
      <c r="LP21" s="31"/>
      <c r="LQ21" s="38"/>
      <c r="LR21" s="32"/>
      <c r="LS21" s="31"/>
      <c r="LT21" s="38"/>
      <c r="LU21" s="32"/>
      <c r="LV21" s="31"/>
      <c r="LW21" s="38"/>
      <c r="LX21" s="32"/>
      <c r="LY21" s="31"/>
      <c r="LZ21" s="38"/>
      <c r="MA21" s="32"/>
      <c r="MB21" s="31"/>
      <c r="MC21" s="38"/>
      <c r="MD21" s="32"/>
      <c r="ME21" s="31"/>
      <c r="MF21" s="38"/>
      <c r="MG21" s="32"/>
      <c r="MH21" s="31"/>
      <c r="MI21" s="38"/>
      <c r="MJ21" s="32"/>
      <c r="MK21" s="31"/>
      <c r="ML21" s="38"/>
      <c r="MM21" s="32"/>
      <c r="MN21" s="31"/>
      <c r="MO21" s="38"/>
      <c r="MP21" s="32"/>
      <c r="MQ21" s="31"/>
      <c r="MR21" s="38"/>
      <c r="MS21" s="32"/>
      <c r="MT21" s="31"/>
      <c r="MU21" s="38"/>
      <c r="MV21" s="32"/>
      <c r="MW21" s="31"/>
      <c r="MX21" s="38"/>
      <c r="MY21" s="32"/>
      <c r="MZ21" s="31"/>
      <c r="NA21" s="38"/>
      <c r="NB21" s="32"/>
      <c r="NC21" s="31"/>
      <c r="ND21" s="38"/>
      <c r="NE21" s="32"/>
      <c r="NF21" s="31"/>
      <c r="NG21" s="38"/>
      <c r="NH21" s="32"/>
      <c r="NI21" s="31"/>
      <c r="NJ21" s="38"/>
      <c r="NK21" s="32"/>
      <c r="NL21" s="31"/>
      <c r="NM21" s="38"/>
      <c r="NN21" s="32"/>
      <c r="NO21" s="31"/>
      <c r="NP21" s="38"/>
      <c r="NQ21" s="32"/>
      <c r="NR21" s="31"/>
      <c r="NS21" s="38"/>
      <c r="NT21" s="32"/>
      <c r="NU21" s="31"/>
      <c r="NV21" s="38"/>
      <c r="NW21" s="32"/>
      <c r="NX21" s="31"/>
      <c r="NY21" s="38"/>
      <c r="NZ21" s="32"/>
      <c r="OA21" s="31"/>
      <c r="OB21" s="38"/>
      <c r="OC21" s="32"/>
      <c r="OD21" s="31"/>
      <c r="OE21" s="38"/>
      <c r="OF21" s="32"/>
      <c r="OG21" s="31"/>
      <c r="OH21" s="38"/>
      <c r="OI21" s="32"/>
      <c r="OJ21" s="31"/>
      <c r="OK21" s="38"/>
      <c r="OL21" s="32"/>
      <c r="OM21" s="31"/>
      <c r="ON21" s="38"/>
      <c r="OO21" s="32"/>
      <c r="OP21" s="31"/>
      <c r="OQ21" s="38"/>
      <c r="OR21" s="32"/>
      <c r="OS21" s="31"/>
      <c r="OT21" s="38"/>
      <c r="OU21" s="32"/>
      <c r="OV21" s="31"/>
      <c r="OW21" s="38"/>
      <c r="OX21" s="32"/>
      <c r="OY21" s="31"/>
      <c r="OZ21" s="38"/>
      <c r="PA21" s="32"/>
      <c r="PB21" s="31"/>
      <c r="PC21" s="38"/>
      <c r="PD21" s="32"/>
      <c r="PE21" s="31"/>
      <c r="PF21" s="38"/>
      <c r="PG21" s="32"/>
      <c r="PH21" s="31"/>
      <c r="PI21" s="38"/>
      <c r="PJ21" s="32"/>
      <c r="PK21" s="31"/>
      <c r="PL21" s="38"/>
      <c r="PM21" s="32"/>
      <c r="PN21" s="31"/>
      <c r="PO21" s="38"/>
      <c r="PP21" s="32"/>
      <c r="PQ21" s="31"/>
      <c r="PR21" s="38"/>
      <c r="PS21" s="32"/>
      <c r="PT21" s="31"/>
      <c r="PU21" s="38"/>
      <c r="PV21" s="32"/>
      <c r="PW21" s="31"/>
      <c r="PX21" s="38"/>
      <c r="PY21" s="32"/>
      <c r="PZ21" s="31"/>
      <c r="QA21" s="38"/>
      <c r="QB21" s="32"/>
      <c r="QC21" s="31"/>
      <c r="QD21" s="38"/>
      <c r="QE21" s="32"/>
      <c r="QF21" s="31"/>
      <c r="QG21" s="38"/>
      <c r="QH21" s="32"/>
      <c r="QI21" s="31"/>
      <c r="QJ21" s="38"/>
      <c r="QK21" s="32"/>
      <c r="QL21" s="31"/>
      <c r="QM21" s="38"/>
      <c r="QN21" s="32"/>
      <c r="QO21" s="31"/>
      <c r="QP21" s="38"/>
      <c r="QQ21" s="32"/>
      <c r="QR21" s="31"/>
      <c r="QS21" s="38"/>
      <c r="QT21" s="32"/>
      <c r="QU21" s="31"/>
      <c r="QV21" s="38"/>
      <c r="QW21" s="32"/>
      <c r="QX21" s="31"/>
      <c r="QY21" s="38"/>
      <c r="QZ21" s="32"/>
      <c r="RA21" s="31"/>
      <c r="RB21" s="38"/>
      <c r="RC21" s="32"/>
      <c r="RD21" s="31"/>
      <c r="RE21" s="38"/>
      <c r="RF21" s="32"/>
      <c r="RG21" s="31"/>
      <c r="RH21" s="38"/>
      <c r="RI21" s="32"/>
      <c r="RJ21" s="31"/>
      <c r="RK21" s="38"/>
      <c r="RL21" s="32"/>
      <c r="RM21" s="31"/>
      <c r="RN21" s="38"/>
      <c r="RO21" s="32"/>
      <c r="RP21" s="31"/>
      <c r="RQ21" s="38"/>
      <c r="RR21" s="32"/>
      <c r="RS21" s="31"/>
      <c r="RT21" s="38"/>
      <c r="RU21" s="32"/>
      <c r="RV21" s="31"/>
      <c r="RW21" s="38"/>
      <c r="RX21" s="32"/>
      <c r="RY21" s="31"/>
      <c r="RZ21" s="38"/>
      <c r="SA21" s="32"/>
      <c r="SB21" s="31"/>
      <c r="SC21" s="38"/>
      <c r="SD21" s="32"/>
      <c r="SE21" s="31"/>
      <c r="SF21" s="38"/>
      <c r="SG21" s="32"/>
      <c r="SH21" s="31"/>
      <c r="SI21" s="38"/>
      <c r="SJ21" s="32"/>
      <c r="SK21" s="31"/>
      <c r="SL21" s="38"/>
      <c r="SM21" s="32"/>
      <c r="SN21" s="31"/>
      <c r="SO21" s="38"/>
      <c r="SP21" s="32"/>
      <c r="SQ21" s="31"/>
      <c r="SR21" s="38"/>
      <c r="SS21" s="32"/>
      <c r="ST21" s="31"/>
      <c r="SU21" s="38"/>
      <c r="SV21" s="32"/>
      <c r="SW21" s="31"/>
      <c r="SX21" s="38"/>
      <c r="SY21" s="32"/>
      <c r="SZ21" s="31"/>
      <c r="TA21" s="38"/>
      <c r="TB21" s="32"/>
      <c r="TC21" s="31"/>
      <c r="TD21" s="38"/>
      <c r="TE21" s="32"/>
      <c r="TF21" s="31"/>
      <c r="TG21" s="38"/>
      <c r="TH21" s="32"/>
      <c r="TI21" s="31"/>
      <c r="TJ21" s="38"/>
      <c r="TK21" s="32"/>
      <c r="TL21" s="31"/>
      <c r="TM21" s="38"/>
      <c r="TN21" s="32"/>
      <c r="TO21" s="31"/>
      <c r="TP21" s="38"/>
      <c r="TQ21" s="32"/>
      <c r="TR21" s="31"/>
      <c r="TS21" s="38"/>
      <c r="TT21" s="32"/>
      <c r="TU21" s="31"/>
      <c r="TV21" s="38"/>
      <c r="TW21" s="32"/>
      <c r="TX21" s="31"/>
      <c r="TY21" s="38"/>
      <c r="TZ21" s="32"/>
      <c r="UA21" s="31"/>
      <c r="UB21" s="38"/>
      <c r="UC21" s="32"/>
      <c r="UD21" s="31"/>
      <c r="UE21" s="38"/>
      <c r="UF21" s="32"/>
      <c r="UG21" s="31"/>
      <c r="UH21" s="38"/>
      <c r="UI21" s="32"/>
      <c r="UJ21" s="31"/>
      <c r="UK21" s="38"/>
      <c r="UL21" s="32"/>
      <c r="UM21" s="31"/>
      <c r="UN21" s="38"/>
      <c r="UO21" s="32"/>
      <c r="UP21" s="31"/>
      <c r="UQ21" s="38"/>
      <c r="UR21" s="32"/>
      <c r="US21" s="31"/>
      <c r="UT21" s="38"/>
      <c r="UU21" s="32"/>
      <c r="UV21" s="31"/>
      <c r="UW21" s="38"/>
      <c r="UX21" s="32"/>
      <c r="UY21" s="31"/>
      <c r="UZ21" s="38"/>
      <c r="VA21" s="32"/>
      <c r="VB21" s="31"/>
      <c r="VC21" s="38"/>
      <c r="VD21" s="32"/>
      <c r="VE21" s="31"/>
      <c r="VF21" s="38"/>
      <c r="VG21" s="32"/>
      <c r="VH21" s="31"/>
      <c r="VI21" s="38"/>
      <c r="VJ21" s="32"/>
      <c r="VK21" s="31"/>
      <c r="VL21" s="38"/>
      <c r="VM21" s="32"/>
      <c r="VN21" s="31"/>
      <c r="VO21" s="38"/>
      <c r="VP21" s="32"/>
      <c r="VQ21" s="31"/>
      <c r="VR21" s="38"/>
      <c r="VS21" s="32"/>
      <c r="VT21" s="31"/>
      <c r="VU21" s="38"/>
      <c r="VV21" s="32"/>
      <c r="VW21" s="31"/>
      <c r="VX21" s="38"/>
      <c r="VY21" s="32"/>
      <c r="VZ21" s="31"/>
      <c r="WA21" s="38"/>
      <c r="WB21" s="32"/>
      <c r="WC21" s="31"/>
      <c r="WD21" s="38"/>
      <c r="WE21" s="32"/>
      <c r="WF21" s="31"/>
      <c r="WG21" s="38"/>
      <c r="WH21" s="32"/>
      <c r="WI21" s="31"/>
      <c r="WJ21" s="38"/>
      <c r="WK21" s="32"/>
      <c r="WL21" s="31"/>
      <c r="WM21" s="38"/>
      <c r="WN21" s="32"/>
      <c r="WO21" s="31"/>
      <c r="WP21" s="38"/>
      <c r="WQ21" s="32"/>
      <c r="WR21" s="31"/>
      <c r="WS21" s="38"/>
      <c r="WT21" s="32"/>
      <c r="WU21" s="31"/>
      <c r="WV21" s="38"/>
      <c r="WW21" s="32"/>
      <c r="WX21" s="31"/>
      <c r="WY21" s="38"/>
      <c r="WZ21" s="32"/>
      <c r="XA21" s="31"/>
      <c r="XB21" s="38"/>
      <c r="XC21" s="32"/>
      <c r="XD21" s="31"/>
      <c r="XE21" s="38"/>
      <c r="XF21" s="32"/>
      <c r="XG21" s="31"/>
      <c r="XH21" s="38"/>
      <c r="XI21" s="32"/>
      <c r="XJ21" s="31"/>
      <c r="XK21" s="38"/>
      <c r="XL21" s="32"/>
      <c r="XM21" s="31"/>
      <c r="XN21" s="38"/>
      <c r="XO21" s="32"/>
      <c r="XP21" s="31"/>
      <c r="XQ21" s="38"/>
      <c r="XR21" s="32"/>
      <c r="XS21" s="31"/>
      <c r="XT21" s="38"/>
      <c r="XU21" s="32"/>
      <c r="XV21" s="31"/>
      <c r="XW21" s="38"/>
      <c r="XX21" s="32"/>
      <c r="XY21" s="31"/>
      <c r="XZ21" s="38"/>
      <c r="YA21" s="32"/>
      <c r="YB21" s="31"/>
      <c r="YC21" s="38"/>
      <c r="YD21" s="32"/>
      <c r="YE21" s="31"/>
      <c r="YF21" s="38"/>
      <c r="YG21" s="32"/>
      <c r="YH21" s="31"/>
      <c r="YI21" s="38"/>
      <c r="YJ21" s="32"/>
      <c r="YK21" s="31"/>
      <c r="YL21" s="38"/>
      <c r="YM21" s="32"/>
      <c r="YN21" s="31"/>
      <c r="YO21" s="38"/>
      <c r="YP21" s="32"/>
      <c r="YQ21" s="31"/>
      <c r="YR21" s="38"/>
      <c r="YS21" s="32"/>
      <c r="YT21" s="31"/>
      <c r="YU21" s="38"/>
      <c r="YV21" s="32"/>
      <c r="YW21" s="31"/>
      <c r="YX21" s="38"/>
      <c r="YY21" s="32"/>
      <c r="YZ21" s="31"/>
      <c r="ZA21" s="38"/>
      <c r="ZB21" s="32"/>
      <c r="ZC21" s="31"/>
      <c r="ZD21" s="38"/>
      <c r="ZE21" s="32"/>
      <c r="ZF21" s="31"/>
      <c r="ZG21" s="38"/>
      <c r="ZH21" s="32"/>
      <c r="ZI21" s="31"/>
      <c r="ZJ21" s="38"/>
      <c r="ZK21" s="32"/>
      <c r="ZL21" s="31"/>
      <c r="ZM21" s="38"/>
      <c r="ZN21" s="32"/>
      <c r="ZO21" s="31"/>
      <c r="ZP21" s="38"/>
      <c r="ZQ21" s="32"/>
      <c r="ZR21" s="31"/>
      <c r="ZS21" s="38"/>
      <c r="ZT21" s="32"/>
      <c r="ZU21" s="31"/>
      <c r="ZV21" s="38"/>
      <c r="ZW21" s="32"/>
      <c r="ZX21" s="31"/>
      <c r="ZY21" s="38"/>
      <c r="ZZ21" s="32"/>
      <c r="AAA21" s="31"/>
      <c r="AAB21" s="38"/>
      <c r="AAC21" s="32"/>
      <c r="AAD21" s="31"/>
      <c r="AAE21" s="38"/>
      <c r="AAF21" s="32"/>
      <c r="AAG21" s="31"/>
      <c r="AAH21" s="38"/>
      <c r="AAI21" s="32"/>
      <c r="AAJ21" s="31"/>
      <c r="AAK21" s="38"/>
      <c r="AAL21" s="32"/>
      <c r="AAM21" s="31"/>
      <c r="AAN21" s="38"/>
      <c r="AAO21" s="32"/>
      <c r="AAP21" s="31"/>
      <c r="AAQ21" s="38"/>
      <c r="AAR21" s="32"/>
      <c r="AAS21" s="31"/>
      <c r="AAT21" s="38"/>
      <c r="AAU21" s="32"/>
      <c r="AAV21" s="31"/>
      <c r="AAW21" s="38"/>
      <c r="AAX21" s="32"/>
      <c r="AAY21" s="31"/>
      <c r="AAZ21" s="38"/>
      <c r="ABA21" s="32"/>
      <c r="ABB21" s="31"/>
      <c r="ABC21" s="38"/>
      <c r="ABD21" s="32"/>
      <c r="ABE21" s="31"/>
      <c r="ABF21" s="38"/>
      <c r="ABG21" s="32"/>
      <c r="ABH21" s="31"/>
      <c r="ABI21" s="38"/>
      <c r="ABJ21" s="32"/>
      <c r="ABK21" s="31"/>
      <c r="ABL21" s="38"/>
      <c r="ABM21" s="32"/>
      <c r="ABN21" s="31"/>
      <c r="ABO21" s="38"/>
      <c r="ABP21" s="32"/>
      <c r="ABQ21" s="31"/>
      <c r="ABR21" s="38"/>
      <c r="ABS21" s="32"/>
      <c r="ABT21" s="31"/>
      <c r="ABU21" s="38"/>
      <c r="ABV21" s="32"/>
      <c r="ABW21" s="31"/>
      <c r="ABX21" s="38"/>
      <c r="ABY21" s="32"/>
      <c r="ABZ21" s="31"/>
      <c r="ACA21" s="38"/>
      <c r="ACB21" s="32"/>
      <c r="ACC21" s="31"/>
      <c r="ACD21" s="38"/>
      <c r="ACE21" s="32"/>
      <c r="ACF21" s="31"/>
      <c r="ACG21" s="38"/>
      <c r="ACH21" s="32"/>
      <c r="ACI21" s="31"/>
      <c r="ACJ21" s="38"/>
      <c r="ACK21" s="32"/>
      <c r="ACL21" s="31"/>
      <c r="ACM21" s="38"/>
      <c r="ACN21" s="39"/>
      <c r="ACO21" s="31"/>
      <c r="ACP21" s="38"/>
      <c r="ACQ21" s="39"/>
      <c r="ACR21" s="31"/>
      <c r="ACS21" s="38"/>
      <c r="ACT21" s="39"/>
      <c r="ACU21" s="31"/>
      <c r="ACV21" s="38"/>
      <c r="ACW21" s="39"/>
      <c r="ACX21" s="31"/>
      <c r="ACY21" s="38"/>
      <c r="ACZ21" s="39"/>
      <c r="ADA21" s="31"/>
      <c r="ADB21" s="38"/>
      <c r="ADC21" s="39"/>
      <c r="ADD21" s="31"/>
      <c r="ADE21" s="38"/>
      <c r="ADF21" s="39"/>
      <c r="ADG21" s="31"/>
      <c r="ADH21" s="38"/>
      <c r="ADI21" s="39"/>
      <c r="ADJ21" s="31"/>
      <c r="ADK21" s="38"/>
      <c r="ADL21" s="39"/>
      <c r="ADM21" s="31"/>
      <c r="ADN21" s="38"/>
      <c r="ADO21" s="39"/>
      <c r="ADP21" s="31"/>
      <c r="ADQ21" s="38"/>
      <c r="ADR21" s="39"/>
      <c r="ADS21" s="31"/>
      <c r="ADT21" s="38"/>
      <c r="ADU21" s="39"/>
      <c r="ADV21" s="31"/>
      <c r="ADW21" s="38"/>
      <c r="ADX21" s="39"/>
      <c r="ADY21" s="31"/>
      <c r="ADZ21" s="38"/>
      <c r="AEA21" s="39"/>
      <c r="AEB21" s="31"/>
      <c r="AEC21" s="38"/>
      <c r="AED21" s="39"/>
      <c r="AEE21" s="31"/>
      <c r="AEF21" s="38"/>
      <c r="AEG21" s="39"/>
      <c r="AEH21" s="31"/>
      <c r="AEI21" s="38"/>
      <c r="AEJ21" s="39"/>
      <c r="AEK21" s="31"/>
      <c r="AEL21" s="38"/>
      <c r="AEM21" s="39"/>
      <c r="AEN21" s="31"/>
      <c r="AEO21" s="38"/>
      <c r="AEP21" s="39"/>
      <c r="AEQ21" s="31"/>
      <c r="AER21" s="38"/>
      <c r="AES21" s="39"/>
      <c r="AET21" s="31"/>
      <c r="AEU21" s="38"/>
      <c r="AEV21" s="39"/>
      <c r="AEW21" s="31"/>
      <c r="AEX21" s="38"/>
      <c r="AEY21" s="39"/>
      <c r="AEZ21" s="31"/>
      <c r="AFA21" s="38"/>
      <c r="AFB21" s="39"/>
      <c r="AFC21" s="31"/>
      <c r="AFD21" s="38"/>
      <c r="AFE21" s="39"/>
    </row>
    <row r="22" spans="1:837" ht="14.45" customHeight="1" x14ac:dyDescent="0.25">
      <c r="B22" s="79">
        <v>44197</v>
      </c>
      <c r="C22" s="78"/>
      <c r="D22" s="78"/>
      <c r="H22" s="51"/>
      <c r="I22" s="43"/>
      <c r="J22" s="15">
        <f t="shared" si="60"/>
        <v>45310</v>
      </c>
      <c r="K22" s="30" t="str">
        <f t="shared" si="0"/>
        <v>M</v>
      </c>
      <c r="L22" s="14"/>
      <c r="M22" s="13">
        <f t="shared" si="36"/>
        <v>45341</v>
      </c>
      <c r="N22" s="30" t="str">
        <f t="shared" si="1"/>
        <v>J</v>
      </c>
      <c r="O22" s="29"/>
      <c r="P22" s="13">
        <f t="shared" si="37"/>
        <v>45370</v>
      </c>
      <c r="Q22" s="30" t="str">
        <f t="shared" si="2"/>
        <v>J</v>
      </c>
      <c r="R22" s="29"/>
      <c r="S22" s="13">
        <f t="shared" si="38"/>
        <v>45401</v>
      </c>
      <c r="T22" s="30" t="str">
        <f t="shared" si="3"/>
        <v>M</v>
      </c>
      <c r="U22" s="29"/>
      <c r="V22" s="13">
        <f t="shared" si="58"/>
        <v>45431</v>
      </c>
      <c r="W22" s="30">
        <f t="shared" si="4"/>
        <v>0</v>
      </c>
      <c r="X22" s="29"/>
      <c r="Y22" s="13">
        <f t="shared" si="39"/>
        <v>45462</v>
      </c>
      <c r="Z22" s="30" t="str">
        <f t="shared" si="5"/>
        <v>M</v>
      </c>
      <c r="AA22" s="29"/>
      <c r="AB22" s="13">
        <f t="shared" si="40"/>
        <v>45492</v>
      </c>
      <c r="AC22" s="30" t="str">
        <f t="shared" si="6"/>
        <v>M</v>
      </c>
      <c r="AD22" s="29"/>
      <c r="AE22" s="13">
        <f t="shared" si="41"/>
        <v>45523</v>
      </c>
      <c r="AF22" s="30" t="str">
        <f t="shared" si="7"/>
        <v>J</v>
      </c>
      <c r="AG22" s="29"/>
      <c r="AH22" s="13">
        <f t="shared" si="42"/>
        <v>45554</v>
      </c>
      <c r="AI22" s="30" t="str">
        <f t="shared" si="8"/>
        <v>M</v>
      </c>
      <c r="AJ22" s="14"/>
      <c r="AK22" s="15">
        <f t="shared" si="43"/>
        <v>45584</v>
      </c>
      <c r="AL22" s="9">
        <f t="shared" si="9"/>
        <v>0</v>
      </c>
      <c r="AM22" s="29"/>
      <c r="AN22" s="13">
        <f t="shared" si="44"/>
        <v>45615</v>
      </c>
      <c r="AO22" s="30" t="str">
        <f t="shared" si="10"/>
        <v>J</v>
      </c>
      <c r="AP22" s="29"/>
      <c r="AQ22" s="13">
        <f t="shared" si="45"/>
        <v>45645</v>
      </c>
      <c r="AR22" s="30" t="str">
        <f t="shared" si="11"/>
        <v>M</v>
      </c>
      <c r="AS22" s="14"/>
      <c r="AT22" s="15">
        <f t="shared" si="61"/>
        <v>45676</v>
      </c>
      <c r="AU22" s="30">
        <f t="shared" si="13"/>
        <v>0</v>
      </c>
      <c r="AV22" s="14"/>
      <c r="AW22" s="13">
        <f t="shared" si="62"/>
        <v>45707</v>
      </c>
      <c r="AX22" s="30" t="str">
        <f t="shared" si="15"/>
        <v>M</v>
      </c>
      <c r="AY22" s="29"/>
      <c r="AZ22" s="13">
        <f t="shared" si="63"/>
        <v>45735</v>
      </c>
      <c r="BA22" s="30" t="str">
        <f t="shared" si="17"/>
        <v>M</v>
      </c>
      <c r="BB22" s="29"/>
      <c r="BC22" s="13">
        <f t="shared" si="64"/>
        <v>45766</v>
      </c>
      <c r="BD22" s="30">
        <f t="shared" si="19"/>
        <v>0</v>
      </c>
      <c r="BE22" s="29"/>
      <c r="BF22" s="13">
        <f t="shared" si="50"/>
        <v>45796</v>
      </c>
      <c r="BG22" s="30" t="str">
        <f t="shared" si="21"/>
        <v>J</v>
      </c>
      <c r="BH22" s="29"/>
      <c r="BI22" s="13">
        <f t="shared" si="65"/>
        <v>45827</v>
      </c>
      <c r="BJ22" s="30" t="str">
        <f t="shared" si="23"/>
        <v>M</v>
      </c>
      <c r="BK22" s="29"/>
      <c r="BL22" s="13">
        <f t="shared" si="66"/>
        <v>45857</v>
      </c>
      <c r="BM22" s="30">
        <f t="shared" si="25"/>
        <v>0</v>
      </c>
      <c r="BN22" s="29"/>
      <c r="BO22" s="13">
        <f t="shared" si="67"/>
        <v>45888</v>
      </c>
      <c r="BP22" s="30" t="str">
        <f t="shared" si="27"/>
        <v>J</v>
      </c>
      <c r="BQ22" s="29"/>
      <c r="BR22" s="13">
        <f t="shared" si="68"/>
        <v>45919</v>
      </c>
      <c r="BS22" s="30" t="str">
        <f t="shared" si="29"/>
        <v>M</v>
      </c>
      <c r="BT22" s="14"/>
      <c r="BU22" s="15">
        <f t="shared" si="69"/>
        <v>45949</v>
      </c>
      <c r="BV22" s="9">
        <f t="shared" si="31"/>
        <v>0</v>
      </c>
      <c r="BW22" s="29"/>
      <c r="BX22" s="13">
        <f t="shared" si="70"/>
        <v>45980</v>
      </c>
      <c r="BY22" s="30" t="str">
        <f t="shared" si="33"/>
        <v>M</v>
      </c>
      <c r="BZ22" s="29"/>
      <c r="CA22" s="13">
        <f t="shared" si="71"/>
        <v>46010</v>
      </c>
      <c r="CB22" s="30" t="str">
        <f t="shared" si="35"/>
        <v>M</v>
      </c>
      <c r="CC22" s="14"/>
      <c r="CD22" s="31"/>
      <c r="CE22" s="38"/>
      <c r="CF22" s="32"/>
      <c r="CG22" s="31"/>
      <c r="CH22" s="38"/>
      <c r="CI22" s="32"/>
      <c r="CJ22" s="31"/>
      <c r="CK22" s="38"/>
      <c r="CL22" s="32"/>
      <c r="CM22" s="31"/>
      <c r="CN22" s="38"/>
      <c r="CO22" s="32"/>
      <c r="CP22" s="31"/>
      <c r="CQ22" s="38"/>
      <c r="CR22" s="32"/>
      <c r="CS22" s="31"/>
      <c r="CT22" s="38"/>
      <c r="CU22" s="32"/>
      <c r="CV22" s="31"/>
      <c r="CW22" s="38"/>
      <c r="CX22" s="32"/>
      <c r="CY22" s="31"/>
      <c r="CZ22" s="38"/>
      <c r="DA22" s="32"/>
      <c r="DB22" s="31"/>
      <c r="DC22" s="38"/>
      <c r="DD22" s="32"/>
      <c r="DE22" s="31"/>
      <c r="DF22" s="38"/>
      <c r="DG22" s="32"/>
      <c r="DH22" s="31"/>
      <c r="DI22" s="38"/>
      <c r="DJ22" s="32"/>
      <c r="DK22" s="31"/>
      <c r="DL22" s="38"/>
      <c r="DM22" s="32"/>
      <c r="DN22" s="31"/>
      <c r="DO22" s="38"/>
      <c r="DP22" s="32"/>
      <c r="DQ22" s="31"/>
      <c r="DR22" s="38"/>
      <c r="DS22" s="32"/>
      <c r="DT22" s="31"/>
      <c r="DU22" s="38"/>
      <c r="DV22" s="32"/>
      <c r="DW22" s="31"/>
      <c r="DX22" s="38"/>
      <c r="DY22" s="32"/>
      <c r="DZ22" s="31"/>
      <c r="EA22" s="38"/>
      <c r="EB22" s="32"/>
      <c r="EC22" s="31"/>
      <c r="ED22" s="38"/>
      <c r="EE22" s="32"/>
      <c r="EF22" s="31"/>
      <c r="EG22" s="38"/>
      <c r="EH22" s="32"/>
      <c r="EI22" s="31"/>
      <c r="EJ22" s="38"/>
      <c r="EK22" s="32"/>
      <c r="EL22" s="31"/>
      <c r="EM22" s="38"/>
      <c r="EN22" s="32"/>
      <c r="EO22" s="31"/>
      <c r="EP22" s="38"/>
      <c r="EQ22" s="32"/>
      <c r="ER22" s="31"/>
      <c r="ES22" s="38"/>
      <c r="ET22" s="32"/>
      <c r="EU22" s="31"/>
      <c r="EV22" s="38"/>
      <c r="EW22" s="32"/>
      <c r="EX22" s="31"/>
      <c r="EY22" s="38"/>
      <c r="EZ22" s="32"/>
      <c r="FA22" s="31"/>
      <c r="FB22" s="38"/>
      <c r="FC22" s="32"/>
      <c r="FD22" s="31"/>
      <c r="FE22" s="38"/>
      <c r="FF22" s="32"/>
      <c r="FG22" s="31"/>
      <c r="FH22" s="38"/>
      <c r="FI22" s="32"/>
      <c r="FJ22" s="31"/>
      <c r="FK22" s="38"/>
      <c r="FL22" s="32"/>
      <c r="FM22" s="31"/>
      <c r="FN22" s="38"/>
      <c r="FO22" s="32"/>
      <c r="FP22" s="31"/>
      <c r="FQ22" s="38"/>
      <c r="FR22" s="32"/>
      <c r="FS22" s="31"/>
      <c r="FT22" s="38"/>
      <c r="FU22" s="32"/>
      <c r="FV22" s="31"/>
      <c r="FW22" s="38"/>
      <c r="FX22" s="32"/>
      <c r="FY22" s="31"/>
      <c r="FZ22" s="38"/>
      <c r="GA22" s="32"/>
      <c r="GB22" s="31"/>
      <c r="GC22" s="38"/>
      <c r="GD22" s="32"/>
      <c r="GE22" s="31"/>
      <c r="GF22" s="38"/>
      <c r="GG22" s="32"/>
      <c r="GH22" s="31"/>
      <c r="GI22" s="38"/>
      <c r="GJ22" s="32"/>
      <c r="GK22" s="31"/>
      <c r="GL22" s="38"/>
      <c r="GM22" s="32"/>
      <c r="GN22" s="31"/>
      <c r="GO22" s="38"/>
      <c r="GP22" s="32"/>
      <c r="GQ22" s="31"/>
      <c r="GR22" s="38"/>
      <c r="GS22" s="32"/>
      <c r="GT22" s="31"/>
      <c r="GU22" s="38"/>
      <c r="GV22" s="32"/>
      <c r="GW22" s="31"/>
      <c r="GX22" s="38"/>
      <c r="GY22" s="32"/>
      <c r="GZ22" s="31"/>
      <c r="HA22" s="38"/>
      <c r="HB22" s="32"/>
      <c r="HC22" s="31"/>
      <c r="HD22" s="38"/>
      <c r="HE22" s="32"/>
      <c r="HF22" s="31"/>
      <c r="HG22" s="38"/>
      <c r="HH22" s="32"/>
      <c r="HI22" s="31"/>
      <c r="HJ22" s="38"/>
      <c r="HK22" s="32"/>
      <c r="HL22" s="31"/>
      <c r="HM22" s="38"/>
      <c r="HN22" s="32"/>
      <c r="HO22" s="31"/>
      <c r="HP22" s="38"/>
      <c r="HQ22" s="32"/>
      <c r="HR22" s="31"/>
      <c r="HS22" s="38"/>
      <c r="HT22" s="32"/>
      <c r="HU22" s="31"/>
      <c r="HV22" s="38"/>
      <c r="HW22" s="32"/>
      <c r="HX22" s="31"/>
      <c r="HY22" s="38"/>
      <c r="HZ22" s="32"/>
      <c r="IA22" s="31"/>
      <c r="IB22" s="38"/>
      <c r="IC22" s="32"/>
      <c r="ID22" s="31"/>
      <c r="IE22" s="38"/>
      <c r="IF22" s="32"/>
      <c r="IG22" s="31"/>
      <c r="IH22" s="38"/>
      <c r="II22" s="32"/>
      <c r="IJ22" s="31"/>
      <c r="IK22" s="38"/>
      <c r="IL22" s="32"/>
      <c r="IM22" s="31"/>
      <c r="IN22" s="38"/>
      <c r="IO22" s="32"/>
      <c r="IP22" s="31"/>
      <c r="IQ22" s="38"/>
      <c r="IR22" s="32"/>
      <c r="IS22" s="31"/>
      <c r="IT22" s="38"/>
      <c r="IU22" s="32"/>
      <c r="IV22" s="31"/>
      <c r="IW22" s="38"/>
      <c r="IX22" s="32"/>
      <c r="IY22" s="31"/>
      <c r="IZ22" s="38"/>
      <c r="JA22" s="32"/>
      <c r="JB22" s="31"/>
      <c r="JC22" s="38"/>
      <c r="JD22" s="32"/>
      <c r="JE22" s="31"/>
      <c r="JF22" s="38"/>
      <c r="JG22" s="32"/>
      <c r="JH22" s="31"/>
      <c r="JI22" s="38"/>
      <c r="JJ22" s="32"/>
      <c r="JK22" s="31"/>
      <c r="JL22" s="38"/>
      <c r="JM22" s="32"/>
      <c r="JN22" s="31"/>
      <c r="JO22" s="38"/>
      <c r="JP22" s="32"/>
      <c r="JQ22" s="31"/>
      <c r="JR22" s="38"/>
      <c r="JS22" s="32"/>
      <c r="JT22" s="31"/>
      <c r="JU22" s="38"/>
      <c r="JV22" s="32"/>
      <c r="JW22" s="31"/>
      <c r="JX22" s="38"/>
      <c r="JY22" s="32"/>
      <c r="JZ22" s="31"/>
      <c r="KA22" s="38"/>
      <c r="KB22" s="32"/>
      <c r="KC22" s="31"/>
      <c r="KD22" s="38"/>
      <c r="KE22" s="32"/>
      <c r="KF22" s="31"/>
      <c r="KG22" s="38"/>
      <c r="KH22" s="32"/>
      <c r="KI22" s="31"/>
      <c r="KJ22" s="38"/>
      <c r="KK22" s="32"/>
      <c r="KL22" s="31"/>
      <c r="KM22" s="38"/>
      <c r="KN22" s="32"/>
      <c r="KO22" s="31"/>
      <c r="KP22" s="38"/>
      <c r="KQ22" s="32"/>
      <c r="KR22" s="31"/>
      <c r="KS22" s="38"/>
      <c r="KT22" s="32"/>
      <c r="KU22" s="31"/>
      <c r="KV22" s="38"/>
      <c r="KW22" s="32"/>
      <c r="KX22" s="31"/>
      <c r="KY22" s="38"/>
      <c r="KZ22" s="32"/>
      <c r="LA22" s="31"/>
      <c r="LB22" s="38"/>
      <c r="LC22" s="32"/>
      <c r="LD22" s="31"/>
      <c r="LE22" s="38"/>
      <c r="LF22" s="32"/>
      <c r="LG22" s="31"/>
      <c r="LH22" s="38"/>
      <c r="LI22" s="32"/>
      <c r="LJ22" s="31"/>
      <c r="LK22" s="38"/>
      <c r="LL22" s="32"/>
      <c r="LM22" s="31"/>
      <c r="LN22" s="38"/>
      <c r="LO22" s="32"/>
      <c r="LP22" s="31"/>
      <c r="LQ22" s="38"/>
      <c r="LR22" s="32"/>
      <c r="LS22" s="31"/>
      <c r="LT22" s="38"/>
      <c r="LU22" s="32"/>
      <c r="LV22" s="31"/>
      <c r="LW22" s="38"/>
      <c r="LX22" s="32"/>
      <c r="LY22" s="31"/>
      <c r="LZ22" s="38"/>
      <c r="MA22" s="32"/>
      <c r="MB22" s="31"/>
      <c r="MC22" s="38"/>
      <c r="MD22" s="32"/>
      <c r="ME22" s="31"/>
      <c r="MF22" s="38"/>
      <c r="MG22" s="32"/>
      <c r="MH22" s="31"/>
      <c r="MI22" s="38"/>
      <c r="MJ22" s="32"/>
      <c r="MK22" s="31"/>
      <c r="ML22" s="38"/>
      <c r="MM22" s="32"/>
      <c r="MN22" s="31"/>
      <c r="MO22" s="38"/>
      <c r="MP22" s="32"/>
      <c r="MQ22" s="31"/>
      <c r="MR22" s="38"/>
      <c r="MS22" s="32"/>
      <c r="MT22" s="31"/>
      <c r="MU22" s="38"/>
      <c r="MV22" s="32"/>
      <c r="MW22" s="31"/>
      <c r="MX22" s="38"/>
      <c r="MY22" s="32"/>
      <c r="MZ22" s="31"/>
      <c r="NA22" s="38"/>
      <c r="NB22" s="32"/>
      <c r="NC22" s="31"/>
      <c r="ND22" s="38"/>
      <c r="NE22" s="32"/>
      <c r="NF22" s="31"/>
      <c r="NG22" s="38"/>
      <c r="NH22" s="32"/>
      <c r="NI22" s="31"/>
      <c r="NJ22" s="38"/>
      <c r="NK22" s="32"/>
      <c r="NL22" s="31"/>
      <c r="NM22" s="38"/>
      <c r="NN22" s="32"/>
      <c r="NO22" s="31"/>
      <c r="NP22" s="38"/>
      <c r="NQ22" s="32"/>
      <c r="NR22" s="31"/>
      <c r="NS22" s="38"/>
      <c r="NT22" s="32"/>
      <c r="NU22" s="31"/>
      <c r="NV22" s="38"/>
      <c r="NW22" s="32"/>
      <c r="NX22" s="31"/>
      <c r="NY22" s="38"/>
      <c r="NZ22" s="32"/>
      <c r="OA22" s="31"/>
      <c r="OB22" s="38"/>
      <c r="OC22" s="32"/>
      <c r="OD22" s="31"/>
      <c r="OE22" s="38"/>
      <c r="OF22" s="32"/>
      <c r="OG22" s="31"/>
      <c r="OH22" s="38"/>
      <c r="OI22" s="32"/>
      <c r="OJ22" s="31"/>
      <c r="OK22" s="38"/>
      <c r="OL22" s="32"/>
      <c r="OM22" s="31"/>
      <c r="ON22" s="38"/>
      <c r="OO22" s="32"/>
      <c r="OP22" s="31"/>
      <c r="OQ22" s="38"/>
      <c r="OR22" s="32"/>
      <c r="OS22" s="31"/>
      <c r="OT22" s="38"/>
      <c r="OU22" s="32"/>
      <c r="OV22" s="31"/>
      <c r="OW22" s="38"/>
      <c r="OX22" s="32"/>
      <c r="OY22" s="31"/>
      <c r="OZ22" s="38"/>
      <c r="PA22" s="32"/>
      <c r="PB22" s="31"/>
      <c r="PC22" s="38"/>
      <c r="PD22" s="32"/>
      <c r="PE22" s="31"/>
      <c r="PF22" s="38"/>
      <c r="PG22" s="32"/>
      <c r="PH22" s="31"/>
      <c r="PI22" s="38"/>
      <c r="PJ22" s="32"/>
      <c r="PK22" s="31"/>
      <c r="PL22" s="38"/>
      <c r="PM22" s="32"/>
      <c r="PN22" s="31"/>
      <c r="PO22" s="38"/>
      <c r="PP22" s="32"/>
      <c r="PQ22" s="31"/>
      <c r="PR22" s="38"/>
      <c r="PS22" s="32"/>
      <c r="PT22" s="31"/>
      <c r="PU22" s="38"/>
      <c r="PV22" s="32"/>
      <c r="PW22" s="31"/>
      <c r="PX22" s="38"/>
      <c r="PY22" s="32"/>
      <c r="PZ22" s="31"/>
      <c r="QA22" s="38"/>
      <c r="QB22" s="32"/>
      <c r="QC22" s="31"/>
      <c r="QD22" s="38"/>
      <c r="QE22" s="32"/>
      <c r="QF22" s="31"/>
      <c r="QG22" s="38"/>
      <c r="QH22" s="32"/>
      <c r="QI22" s="31"/>
      <c r="QJ22" s="38"/>
      <c r="QK22" s="32"/>
      <c r="QL22" s="31"/>
      <c r="QM22" s="38"/>
      <c r="QN22" s="32"/>
      <c r="QO22" s="31"/>
      <c r="QP22" s="38"/>
      <c r="QQ22" s="32"/>
      <c r="QR22" s="31"/>
      <c r="QS22" s="38"/>
      <c r="QT22" s="32"/>
      <c r="QU22" s="31"/>
      <c r="QV22" s="38"/>
      <c r="QW22" s="32"/>
      <c r="QX22" s="31"/>
      <c r="QY22" s="38"/>
      <c r="QZ22" s="32"/>
      <c r="RA22" s="31"/>
      <c r="RB22" s="38"/>
      <c r="RC22" s="32"/>
      <c r="RD22" s="31"/>
      <c r="RE22" s="38"/>
      <c r="RF22" s="32"/>
      <c r="RG22" s="31"/>
      <c r="RH22" s="38"/>
      <c r="RI22" s="32"/>
      <c r="RJ22" s="31"/>
      <c r="RK22" s="38"/>
      <c r="RL22" s="32"/>
      <c r="RM22" s="31"/>
      <c r="RN22" s="38"/>
      <c r="RO22" s="32"/>
      <c r="RP22" s="31"/>
      <c r="RQ22" s="38"/>
      <c r="RR22" s="32"/>
      <c r="RS22" s="31"/>
      <c r="RT22" s="38"/>
      <c r="RU22" s="32"/>
      <c r="RV22" s="31"/>
      <c r="RW22" s="38"/>
      <c r="RX22" s="32"/>
      <c r="RY22" s="31"/>
      <c r="RZ22" s="38"/>
      <c r="SA22" s="32"/>
      <c r="SB22" s="31"/>
      <c r="SC22" s="38"/>
      <c r="SD22" s="32"/>
      <c r="SE22" s="31"/>
      <c r="SF22" s="38"/>
      <c r="SG22" s="32"/>
      <c r="SH22" s="31"/>
      <c r="SI22" s="38"/>
      <c r="SJ22" s="32"/>
      <c r="SK22" s="31"/>
      <c r="SL22" s="38"/>
      <c r="SM22" s="32"/>
      <c r="SN22" s="31"/>
      <c r="SO22" s="38"/>
      <c r="SP22" s="32"/>
      <c r="SQ22" s="31"/>
      <c r="SR22" s="38"/>
      <c r="SS22" s="32"/>
      <c r="ST22" s="31"/>
      <c r="SU22" s="38"/>
      <c r="SV22" s="32"/>
      <c r="SW22" s="31"/>
      <c r="SX22" s="38"/>
      <c r="SY22" s="32"/>
      <c r="SZ22" s="31"/>
      <c r="TA22" s="38"/>
      <c r="TB22" s="32"/>
      <c r="TC22" s="31"/>
      <c r="TD22" s="38"/>
      <c r="TE22" s="32"/>
      <c r="TF22" s="31"/>
      <c r="TG22" s="38"/>
      <c r="TH22" s="32"/>
      <c r="TI22" s="31"/>
      <c r="TJ22" s="38"/>
      <c r="TK22" s="32"/>
      <c r="TL22" s="31"/>
      <c r="TM22" s="38"/>
      <c r="TN22" s="32"/>
      <c r="TO22" s="31"/>
      <c r="TP22" s="38"/>
      <c r="TQ22" s="32"/>
      <c r="TR22" s="31"/>
      <c r="TS22" s="38"/>
      <c r="TT22" s="32"/>
      <c r="TU22" s="31"/>
      <c r="TV22" s="38"/>
      <c r="TW22" s="32"/>
      <c r="TX22" s="31"/>
      <c r="TY22" s="38"/>
      <c r="TZ22" s="32"/>
      <c r="UA22" s="31"/>
      <c r="UB22" s="38"/>
      <c r="UC22" s="32"/>
      <c r="UD22" s="31"/>
      <c r="UE22" s="38"/>
      <c r="UF22" s="32"/>
      <c r="UG22" s="31"/>
      <c r="UH22" s="38"/>
      <c r="UI22" s="32"/>
      <c r="UJ22" s="31"/>
      <c r="UK22" s="38"/>
      <c r="UL22" s="32"/>
      <c r="UM22" s="31"/>
      <c r="UN22" s="38"/>
      <c r="UO22" s="32"/>
      <c r="UP22" s="31"/>
      <c r="UQ22" s="38"/>
      <c r="UR22" s="32"/>
      <c r="US22" s="31"/>
      <c r="UT22" s="38"/>
      <c r="UU22" s="32"/>
      <c r="UV22" s="31"/>
      <c r="UW22" s="38"/>
      <c r="UX22" s="32"/>
      <c r="UY22" s="31"/>
      <c r="UZ22" s="38"/>
      <c r="VA22" s="32"/>
      <c r="VB22" s="31"/>
      <c r="VC22" s="38"/>
      <c r="VD22" s="32"/>
      <c r="VE22" s="31"/>
      <c r="VF22" s="38"/>
      <c r="VG22" s="32"/>
      <c r="VH22" s="31"/>
      <c r="VI22" s="38"/>
      <c r="VJ22" s="32"/>
      <c r="VK22" s="31"/>
      <c r="VL22" s="38"/>
      <c r="VM22" s="32"/>
      <c r="VN22" s="31"/>
      <c r="VO22" s="38"/>
      <c r="VP22" s="32"/>
      <c r="VQ22" s="31"/>
      <c r="VR22" s="38"/>
      <c r="VS22" s="32"/>
      <c r="VT22" s="31"/>
      <c r="VU22" s="38"/>
      <c r="VV22" s="32"/>
      <c r="VW22" s="31"/>
      <c r="VX22" s="38"/>
      <c r="VY22" s="32"/>
      <c r="VZ22" s="31"/>
      <c r="WA22" s="38"/>
      <c r="WB22" s="32"/>
      <c r="WC22" s="31"/>
      <c r="WD22" s="38"/>
      <c r="WE22" s="32"/>
      <c r="WF22" s="31"/>
      <c r="WG22" s="38"/>
      <c r="WH22" s="32"/>
      <c r="WI22" s="31"/>
      <c r="WJ22" s="38"/>
      <c r="WK22" s="32"/>
      <c r="WL22" s="31"/>
      <c r="WM22" s="38"/>
      <c r="WN22" s="32"/>
      <c r="WO22" s="31"/>
      <c r="WP22" s="38"/>
      <c r="WQ22" s="32"/>
      <c r="WR22" s="31"/>
      <c r="WS22" s="38"/>
      <c r="WT22" s="32"/>
      <c r="WU22" s="31"/>
      <c r="WV22" s="38"/>
      <c r="WW22" s="32"/>
      <c r="WX22" s="31"/>
      <c r="WY22" s="38"/>
      <c r="WZ22" s="32"/>
      <c r="XA22" s="31"/>
      <c r="XB22" s="38"/>
      <c r="XC22" s="32"/>
      <c r="XD22" s="31"/>
      <c r="XE22" s="38"/>
      <c r="XF22" s="32"/>
      <c r="XG22" s="31"/>
      <c r="XH22" s="38"/>
      <c r="XI22" s="32"/>
      <c r="XJ22" s="31"/>
      <c r="XK22" s="38"/>
      <c r="XL22" s="32"/>
      <c r="XM22" s="31"/>
      <c r="XN22" s="38"/>
      <c r="XO22" s="32"/>
      <c r="XP22" s="31"/>
      <c r="XQ22" s="38"/>
      <c r="XR22" s="32"/>
      <c r="XS22" s="31"/>
      <c r="XT22" s="38"/>
      <c r="XU22" s="32"/>
      <c r="XV22" s="31"/>
      <c r="XW22" s="38"/>
      <c r="XX22" s="32"/>
      <c r="XY22" s="31"/>
      <c r="XZ22" s="38"/>
      <c r="YA22" s="32"/>
      <c r="YB22" s="31"/>
      <c r="YC22" s="38"/>
      <c r="YD22" s="32"/>
      <c r="YE22" s="31"/>
      <c r="YF22" s="38"/>
      <c r="YG22" s="32"/>
      <c r="YH22" s="31"/>
      <c r="YI22" s="38"/>
      <c r="YJ22" s="32"/>
      <c r="YK22" s="31"/>
      <c r="YL22" s="38"/>
      <c r="YM22" s="32"/>
      <c r="YN22" s="31"/>
      <c r="YO22" s="38"/>
      <c r="YP22" s="32"/>
      <c r="YQ22" s="31"/>
      <c r="YR22" s="38"/>
      <c r="YS22" s="32"/>
      <c r="YT22" s="31"/>
      <c r="YU22" s="38"/>
      <c r="YV22" s="32"/>
      <c r="YW22" s="31"/>
      <c r="YX22" s="38"/>
      <c r="YY22" s="32"/>
      <c r="YZ22" s="31"/>
      <c r="ZA22" s="38"/>
      <c r="ZB22" s="32"/>
      <c r="ZC22" s="31"/>
      <c r="ZD22" s="38"/>
      <c r="ZE22" s="32"/>
      <c r="ZF22" s="31"/>
      <c r="ZG22" s="38"/>
      <c r="ZH22" s="32"/>
      <c r="ZI22" s="31"/>
      <c r="ZJ22" s="38"/>
      <c r="ZK22" s="32"/>
      <c r="ZL22" s="31"/>
      <c r="ZM22" s="38"/>
      <c r="ZN22" s="32"/>
      <c r="ZO22" s="31"/>
      <c r="ZP22" s="38"/>
      <c r="ZQ22" s="32"/>
      <c r="ZR22" s="31"/>
      <c r="ZS22" s="38"/>
      <c r="ZT22" s="32"/>
      <c r="ZU22" s="31"/>
      <c r="ZV22" s="38"/>
      <c r="ZW22" s="32"/>
      <c r="ZX22" s="31"/>
      <c r="ZY22" s="38"/>
      <c r="ZZ22" s="32"/>
      <c r="AAA22" s="31"/>
      <c r="AAB22" s="38"/>
      <c r="AAC22" s="32"/>
      <c r="AAD22" s="31"/>
      <c r="AAE22" s="38"/>
      <c r="AAF22" s="32"/>
      <c r="AAG22" s="31"/>
      <c r="AAH22" s="38"/>
      <c r="AAI22" s="32"/>
      <c r="AAJ22" s="31"/>
      <c r="AAK22" s="38"/>
      <c r="AAL22" s="32"/>
      <c r="AAM22" s="31"/>
      <c r="AAN22" s="38"/>
      <c r="AAO22" s="32"/>
      <c r="AAP22" s="31"/>
      <c r="AAQ22" s="38"/>
      <c r="AAR22" s="32"/>
      <c r="AAS22" s="31"/>
      <c r="AAT22" s="38"/>
      <c r="AAU22" s="32"/>
      <c r="AAV22" s="31"/>
      <c r="AAW22" s="38"/>
      <c r="AAX22" s="32"/>
      <c r="AAY22" s="31"/>
      <c r="AAZ22" s="38"/>
      <c r="ABA22" s="32"/>
      <c r="ABB22" s="31"/>
      <c r="ABC22" s="38"/>
      <c r="ABD22" s="32"/>
      <c r="ABE22" s="31"/>
      <c r="ABF22" s="38"/>
      <c r="ABG22" s="32"/>
      <c r="ABH22" s="31"/>
      <c r="ABI22" s="38"/>
      <c r="ABJ22" s="32"/>
      <c r="ABK22" s="31"/>
      <c r="ABL22" s="38"/>
      <c r="ABM22" s="32"/>
      <c r="ABN22" s="31"/>
      <c r="ABO22" s="38"/>
      <c r="ABP22" s="32"/>
      <c r="ABQ22" s="31"/>
      <c r="ABR22" s="38"/>
      <c r="ABS22" s="32"/>
      <c r="ABT22" s="31"/>
      <c r="ABU22" s="38"/>
      <c r="ABV22" s="32"/>
      <c r="ABW22" s="31"/>
      <c r="ABX22" s="38"/>
      <c r="ABY22" s="32"/>
      <c r="ABZ22" s="31"/>
      <c r="ACA22" s="38"/>
      <c r="ACB22" s="32"/>
      <c r="ACC22" s="31"/>
      <c r="ACD22" s="38"/>
      <c r="ACE22" s="32"/>
      <c r="ACF22" s="31"/>
      <c r="ACG22" s="38"/>
      <c r="ACH22" s="32"/>
      <c r="ACI22" s="31"/>
      <c r="ACJ22" s="38"/>
      <c r="ACK22" s="32"/>
      <c r="ACL22" s="31"/>
      <c r="ACM22" s="38"/>
      <c r="ACN22" s="39"/>
      <c r="ACO22" s="31"/>
      <c r="ACP22" s="38"/>
      <c r="ACQ22" s="39"/>
      <c r="ACR22" s="31"/>
      <c r="ACS22" s="38"/>
      <c r="ACT22" s="39"/>
      <c r="ACU22" s="31"/>
      <c r="ACV22" s="38"/>
      <c r="ACW22" s="39"/>
      <c r="ACX22" s="31"/>
      <c r="ACY22" s="38"/>
      <c r="ACZ22" s="39"/>
      <c r="ADA22" s="31"/>
      <c r="ADB22" s="38"/>
      <c r="ADC22" s="39"/>
      <c r="ADD22" s="31"/>
      <c r="ADE22" s="38"/>
      <c r="ADF22" s="39"/>
      <c r="ADG22" s="31"/>
      <c r="ADH22" s="38"/>
      <c r="ADI22" s="39"/>
      <c r="ADJ22" s="31"/>
      <c r="ADK22" s="38"/>
      <c r="ADL22" s="39"/>
      <c r="ADM22" s="31"/>
      <c r="ADN22" s="38"/>
      <c r="ADO22" s="39"/>
      <c r="ADP22" s="31"/>
      <c r="ADQ22" s="38"/>
      <c r="ADR22" s="39"/>
      <c r="ADS22" s="31"/>
      <c r="ADT22" s="38"/>
      <c r="ADU22" s="39"/>
      <c r="ADV22" s="31"/>
      <c r="ADW22" s="38"/>
      <c r="ADX22" s="39"/>
      <c r="ADY22" s="31"/>
      <c r="ADZ22" s="38"/>
      <c r="AEA22" s="39"/>
      <c r="AEB22" s="31"/>
      <c r="AEC22" s="38"/>
      <c r="AED22" s="39"/>
      <c r="AEE22" s="31"/>
      <c r="AEF22" s="38"/>
      <c r="AEG22" s="39"/>
      <c r="AEH22" s="31"/>
      <c r="AEI22" s="38"/>
      <c r="AEJ22" s="39"/>
      <c r="AEK22" s="31"/>
      <c r="AEL22" s="38"/>
      <c r="AEM22" s="39"/>
      <c r="AEN22" s="31"/>
      <c r="AEO22" s="38"/>
      <c r="AEP22" s="39"/>
      <c r="AEQ22" s="31"/>
      <c r="AER22" s="38"/>
      <c r="AES22" s="39"/>
      <c r="AET22" s="31"/>
      <c r="AEU22" s="38"/>
      <c r="AEV22" s="39"/>
      <c r="AEW22" s="31"/>
      <c r="AEX22" s="38"/>
      <c r="AEY22" s="39"/>
      <c r="AEZ22" s="31"/>
      <c r="AFA22" s="38"/>
      <c r="AFB22" s="39"/>
      <c r="AFC22" s="31"/>
      <c r="AFD22" s="38"/>
      <c r="AFE22" s="39"/>
    </row>
    <row r="23" spans="1:837" ht="14.45" customHeight="1" x14ac:dyDescent="0.25">
      <c r="B23" s="78"/>
      <c r="C23" s="78"/>
      <c r="D23" s="78"/>
      <c r="H23" s="51"/>
      <c r="I23" s="51"/>
      <c r="J23" s="15">
        <f t="shared" si="60"/>
        <v>45311</v>
      </c>
      <c r="K23" s="30">
        <f t="shared" si="0"/>
        <v>0</v>
      </c>
      <c r="L23" s="14"/>
      <c r="M23" s="13">
        <f t="shared" si="36"/>
        <v>45342</v>
      </c>
      <c r="N23" s="30" t="str">
        <f t="shared" si="1"/>
        <v>J</v>
      </c>
      <c r="O23" s="29"/>
      <c r="P23" s="13">
        <f t="shared" si="37"/>
        <v>45371</v>
      </c>
      <c r="Q23" s="30" t="str">
        <f t="shared" si="2"/>
        <v>M</v>
      </c>
      <c r="R23" s="29"/>
      <c r="S23" s="13">
        <f t="shared" si="38"/>
        <v>45402</v>
      </c>
      <c r="T23" s="30">
        <f t="shared" si="3"/>
        <v>0</v>
      </c>
      <c r="U23" s="29"/>
      <c r="V23" s="13">
        <f t="shared" si="58"/>
        <v>45432</v>
      </c>
      <c r="W23" s="30" t="str">
        <f t="shared" si="4"/>
        <v>J</v>
      </c>
      <c r="X23" s="29"/>
      <c r="Y23" s="13">
        <f t="shared" si="39"/>
        <v>45463</v>
      </c>
      <c r="Z23" s="30" t="str">
        <f t="shared" si="5"/>
        <v>M</v>
      </c>
      <c r="AA23" s="29"/>
      <c r="AB23" s="13">
        <f t="shared" si="40"/>
        <v>45493</v>
      </c>
      <c r="AC23" s="30">
        <f t="shared" si="6"/>
        <v>0</v>
      </c>
      <c r="AD23" s="29"/>
      <c r="AE23" s="13">
        <f t="shared" si="41"/>
        <v>45524</v>
      </c>
      <c r="AF23" s="30" t="str">
        <f t="shared" si="7"/>
        <v>J</v>
      </c>
      <c r="AG23" s="29"/>
      <c r="AH23" s="13">
        <f t="shared" si="42"/>
        <v>45555</v>
      </c>
      <c r="AI23" s="30" t="str">
        <f t="shared" si="8"/>
        <v>M</v>
      </c>
      <c r="AJ23" s="14"/>
      <c r="AK23" s="15">
        <f t="shared" si="43"/>
        <v>45585</v>
      </c>
      <c r="AL23" s="9">
        <f t="shared" si="9"/>
        <v>0</v>
      </c>
      <c r="AM23" s="29"/>
      <c r="AN23" s="13">
        <f t="shared" si="44"/>
        <v>45616</v>
      </c>
      <c r="AO23" s="30" t="str">
        <f t="shared" si="10"/>
        <v>M</v>
      </c>
      <c r="AP23" s="29"/>
      <c r="AQ23" s="13">
        <f t="shared" si="45"/>
        <v>45646</v>
      </c>
      <c r="AR23" s="30" t="str">
        <f t="shared" si="11"/>
        <v>M</v>
      </c>
      <c r="AS23" s="14"/>
      <c r="AT23" s="15">
        <f t="shared" si="61"/>
        <v>45677</v>
      </c>
      <c r="AU23" s="30" t="str">
        <f t="shared" si="13"/>
        <v>J</v>
      </c>
      <c r="AV23" s="14"/>
      <c r="AW23" s="13">
        <f t="shared" si="62"/>
        <v>45708</v>
      </c>
      <c r="AX23" s="30" t="str">
        <f t="shared" si="15"/>
        <v>M</v>
      </c>
      <c r="AY23" s="29"/>
      <c r="AZ23" s="13">
        <f t="shared" si="63"/>
        <v>45736</v>
      </c>
      <c r="BA23" s="30" t="str">
        <f t="shared" si="17"/>
        <v>M</v>
      </c>
      <c r="BB23" s="29"/>
      <c r="BC23" s="13">
        <f t="shared" si="64"/>
        <v>45767</v>
      </c>
      <c r="BD23" s="30">
        <f t="shared" si="19"/>
        <v>0</v>
      </c>
      <c r="BE23" s="29"/>
      <c r="BF23" s="13">
        <f t="shared" si="50"/>
        <v>45797</v>
      </c>
      <c r="BG23" s="30" t="str">
        <f t="shared" si="21"/>
        <v>J</v>
      </c>
      <c r="BH23" s="29"/>
      <c r="BI23" s="13">
        <f t="shared" si="65"/>
        <v>45828</v>
      </c>
      <c r="BJ23" s="30" t="str">
        <f t="shared" si="23"/>
        <v>M</v>
      </c>
      <c r="BK23" s="29"/>
      <c r="BL23" s="13">
        <f t="shared" si="66"/>
        <v>45858</v>
      </c>
      <c r="BM23" s="30">
        <f t="shared" si="25"/>
        <v>0</v>
      </c>
      <c r="BN23" s="29"/>
      <c r="BO23" s="13">
        <f t="shared" si="67"/>
        <v>45889</v>
      </c>
      <c r="BP23" s="30" t="str">
        <f t="shared" si="27"/>
        <v>M</v>
      </c>
      <c r="BQ23" s="29"/>
      <c r="BR23" s="13">
        <f t="shared" si="68"/>
        <v>45920</v>
      </c>
      <c r="BS23" s="30">
        <f t="shared" si="29"/>
        <v>0</v>
      </c>
      <c r="BT23" s="14"/>
      <c r="BU23" s="15">
        <f t="shared" si="69"/>
        <v>45950</v>
      </c>
      <c r="BV23" s="9" t="str">
        <f t="shared" si="31"/>
        <v>J</v>
      </c>
      <c r="BW23" s="29"/>
      <c r="BX23" s="13">
        <f t="shared" si="70"/>
        <v>45981</v>
      </c>
      <c r="BY23" s="30" t="str">
        <f t="shared" si="33"/>
        <v>M</v>
      </c>
      <c r="BZ23" s="29"/>
      <c r="CA23" s="13">
        <f t="shared" si="71"/>
        <v>46011</v>
      </c>
      <c r="CB23" s="30">
        <f t="shared" si="35"/>
        <v>0</v>
      </c>
      <c r="CC23" s="14"/>
      <c r="CD23" s="31"/>
      <c r="CE23" s="38"/>
      <c r="CF23" s="32"/>
      <c r="CG23" s="31"/>
      <c r="CH23" s="38"/>
      <c r="CI23" s="32"/>
      <c r="CJ23" s="31"/>
      <c r="CK23" s="38"/>
      <c r="CL23" s="32"/>
      <c r="CM23" s="31"/>
      <c r="CN23" s="38"/>
      <c r="CO23" s="32"/>
      <c r="CP23" s="31"/>
      <c r="CQ23" s="38"/>
      <c r="CR23" s="32"/>
      <c r="CS23" s="31"/>
      <c r="CT23" s="38"/>
      <c r="CU23" s="32"/>
      <c r="CV23" s="31"/>
      <c r="CW23" s="38"/>
      <c r="CX23" s="32"/>
      <c r="CY23" s="31"/>
      <c r="CZ23" s="38"/>
      <c r="DA23" s="32"/>
      <c r="DB23" s="31"/>
      <c r="DC23" s="38"/>
      <c r="DD23" s="32"/>
      <c r="DE23" s="31"/>
      <c r="DF23" s="38"/>
      <c r="DG23" s="32"/>
      <c r="DH23" s="31"/>
      <c r="DI23" s="38"/>
      <c r="DJ23" s="32"/>
      <c r="DK23" s="31"/>
      <c r="DL23" s="38"/>
      <c r="DM23" s="32"/>
      <c r="DN23" s="31"/>
      <c r="DO23" s="38"/>
      <c r="DP23" s="32"/>
      <c r="DQ23" s="31"/>
      <c r="DR23" s="38"/>
      <c r="DS23" s="32"/>
      <c r="DT23" s="31"/>
      <c r="DU23" s="38"/>
      <c r="DV23" s="32"/>
      <c r="DW23" s="31"/>
      <c r="DX23" s="38"/>
      <c r="DY23" s="32"/>
      <c r="DZ23" s="31"/>
      <c r="EA23" s="38"/>
      <c r="EB23" s="32"/>
      <c r="EC23" s="31"/>
      <c r="ED23" s="38"/>
      <c r="EE23" s="32"/>
      <c r="EF23" s="31"/>
      <c r="EG23" s="38"/>
      <c r="EH23" s="32"/>
      <c r="EI23" s="31"/>
      <c r="EJ23" s="38"/>
      <c r="EK23" s="32"/>
      <c r="EL23" s="31"/>
      <c r="EM23" s="38"/>
      <c r="EN23" s="32"/>
      <c r="EO23" s="31"/>
      <c r="EP23" s="38"/>
      <c r="EQ23" s="32"/>
      <c r="ER23" s="31"/>
      <c r="ES23" s="38"/>
      <c r="ET23" s="32"/>
      <c r="EU23" s="31"/>
      <c r="EV23" s="38"/>
      <c r="EW23" s="32"/>
      <c r="EX23" s="31"/>
      <c r="EY23" s="38"/>
      <c r="EZ23" s="32"/>
      <c r="FA23" s="31"/>
      <c r="FB23" s="38"/>
      <c r="FC23" s="32"/>
      <c r="FD23" s="31"/>
      <c r="FE23" s="38"/>
      <c r="FF23" s="32"/>
      <c r="FG23" s="31"/>
      <c r="FH23" s="38"/>
      <c r="FI23" s="32"/>
      <c r="FJ23" s="31"/>
      <c r="FK23" s="38"/>
      <c r="FL23" s="32"/>
      <c r="FM23" s="31"/>
      <c r="FN23" s="38"/>
      <c r="FO23" s="32"/>
      <c r="FP23" s="31"/>
      <c r="FQ23" s="38"/>
      <c r="FR23" s="32"/>
      <c r="FS23" s="31"/>
      <c r="FT23" s="38"/>
      <c r="FU23" s="32"/>
      <c r="FV23" s="31"/>
      <c r="FW23" s="38"/>
      <c r="FX23" s="32"/>
      <c r="FY23" s="31"/>
      <c r="FZ23" s="38"/>
      <c r="GA23" s="32"/>
      <c r="GB23" s="31"/>
      <c r="GC23" s="38"/>
      <c r="GD23" s="32"/>
      <c r="GE23" s="31"/>
      <c r="GF23" s="38"/>
      <c r="GG23" s="32"/>
      <c r="GH23" s="31"/>
      <c r="GI23" s="38"/>
      <c r="GJ23" s="32"/>
      <c r="GK23" s="31"/>
      <c r="GL23" s="38"/>
      <c r="GM23" s="32"/>
      <c r="GN23" s="31"/>
      <c r="GO23" s="38"/>
      <c r="GP23" s="32"/>
      <c r="GQ23" s="31"/>
      <c r="GR23" s="38"/>
      <c r="GS23" s="32"/>
      <c r="GT23" s="31"/>
      <c r="GU23" s="38"/>
      <c r="GV23" s="32"/>
      <c r="GW23" s="31"/>
      <c r="GX23" s="38"/>
      <c r="GY23" s="32"/>
      <c r="GZ23" s="31"/>
      <c r="HA23" s="38"/>
      <c r="HB23" s="32"/>
      <c r="HC23" s="31"/>
      <c r="HD23" s="38"/>
      <c r="HE23" s="32"/>
      <c r="HF23" s="31"/>
      <c r="HG23" s="38"/>
      <c r="HH23" s="32"/>
      <c r="HI23" s="31"/>
      <c r="HJ23" s="38"/>
      <c r="HK23" s="32"/>
      <c r="HL23" s="31"/>
      <c r="HM23" s="38"/>
      <c r="HN23" s="32"/>
      <c r="HO23" s="31"/>
      <c r="HP23" s="38"/>
      <c r="HQ23" s="32"/>
      <c r="HR23" s="31"/>
      <c r="HS23" s="38"/>
      <c r="HT23" s="32"/>
      <c r="HU23" s="31"/>
      <c r="HV23" s="38"/>
      <c r="HW23" s="32"/>
      <c r="HX23" s="31"/>
      <c r="HY23" s="38"/>
      <c r="HZ23" s="32"/>
      <c r="IA23" s="31"/>
      <c r="IB23" s="38"/>
      <c r="IC23" s="32"/>
      <c r="ID23" s="31"/>
      <c r="IE23" s="38"/>
      <c r="IF23" s="32"/>
      <c r="IG23" s="31"/>
      <c r="IH23" s="38"/>
      <c r="II23" s="32"/>
      <c r="IJ23" s="31"/>
      <c r="IK23" s="38"/>
      <c r="IL23" s="32"/>
      <c r="IM23" s="31"/>
      <c r="IN23" s="38"/>
      <c r="IO23" s="32"/>
      <c r="IP23" s="31"/>
      <c r="IQ23" s="38"/>
      <c r="IR23" s="32"/>
      <c r="IS23" s="31"/>
      <c r="IT23" s="38"/>
      <c r="IU23" s="32"/>
      <c r="IV23" s="31"/>
      <c r="IW23" s="38"/>
      <c r="IX23" s="32"/>
      <c r="IY23" s="31"/>
      <c r="IZ23" s="38"/>
      <c r="JA23" s="32"/>
      <c r="JB23" s="31"/>
      <c r="JC23" s="38"/>
      <c r="JD23" s="32"/>
      <c r="JE23" s="31"/>
      <c r="JF23" s="38"/>
      <c r="JG23" s="32"/>
      <c r="JH23" s="31"/>
      <c r="JI23" s="38"/>
      <c r="JJ23" s="32"/>
      <c r="JK23" s="31"/>
      <c r="JL23" s="38"/>
      <c r="JM23" s="32"/>
      <c r="JN23" s="31"/>
      <c r="JO23" s="38"/>
      <c r="JP23" s="32"/>
      <c r="JQ23" s="31"/>
      <c r="JR23" s="38"/>
      <c r="JS23" s="32"/>
      <c r="JT23" s="31"/>
      <c r="JU23" s="38"/>
      <c r="JV23" s="32"/>
      <c r="JW23" s="31"/>
      <c r="JX23" s="38"/>
      <c r="JY23" s="32"/>
      <c r="JZ23" s="31"/>
      <c r="KA23" s="38"/>
      <c r="KB23" s="32"/>
      <c r="KC23" s="31"/>
      <c r="KD23" s="38"/>
      <c r="KE23" s="32"/>
      <c r="KF23" s="31"/>
      <c r="KG23" s="38"/>
      <c r="KH23" s="32"/>
      <c r="KI23" s="31"/>
      <c r="KJ23" s="38"/>
      <c r="KK23" s="32"/>
      <c r="KL23" s="31"/>
      <c r="KM23" s="38"/>
      <c r="KN23" s="32"/>
      <c r="KO23" s="31"/>
      <c r="KP23" s="38"/>
      <c r="KQ23" s="32"/>
      <c r="KR23" s="31"/>
      <c r="KS23" s="38"/>
      <c r="KT23" s="32"/>
      <c r="KU23" s="31"/>
      <c r="KV23" s="38"/>
      <c r="KW23" s="32"/>
      <c r="KX23" s="31"/>
      <c r="KY23" s="38"/>
      <c r="KZ23" s="32"/>
      <c r="LA23" s="31"/>
      <c r="LB23" s="38"/>
      <c r="LC23" s="32"/>
      <c r="LD23" s="31"/>
      <c r="LE23" s="38"/>
      <c r="LF23" s="32"/>
      <c r="LG23" s="31"/>
      <c r="LH23" s="38"/>
      <c r="LI23" s="32"/>
      <c r="LJ23" s="31"/>
      <c r="LK23" s="38"/>
      <c r="LL23" s="32"/>
      <c r="LM23" s="31"/>
      <c r="LN23" s="38"/>
      <c r="LO23" s="32"/>
      <c r="LP23" s="31"/>
      <c r="LQ23" s="38"/>
      <c r="LR23" s="32"/>
      <c r="LS23" s="31"/>
      <c r="LT23" s="38"/>
      <c r="LU23" s="32"/>
      <c r="LV23" s="31"/>
      <c r="LW23" s="38"/>
      <c r="LX23" s="32"/>
      <c r="LY23" s="31"/>
      <c r="LZ23" s="38"/>
      <c r="MA23" s="32"/>
      <c r="MB23" s="31"/>
      <c r="MC23" s="38"/>
      <c r="MD23" s="32"/>
      <c r="ME23" s="31"/>
      <c r="MF23" s="38"/>
      <c r="MG23" s="32"/>
      <c r="MH23" s="31"/>
      <c r="MI23" s="38"/>
      <c r="MJ23" s="32"/>
      <c r="MK23" s="31"/>
      <c r="ML23" s="38"/>
      <c r="MM23" s="32"/>
      <c r="MN23" s="31"/>
      <c r="MO23" s="38"/>
      <c r="MP23" s="32"/>
      <c r="MQ23" s="31"/>
      <c r="MR23" s="38"/>
      <c r="MS23" s="32"/>
      <c r="MT23" s="31"/>
      <c r="MU23" s="38"/>
      <c r="MV23" s="32"/>
      <c r="MW23" s="31"/>
      <c r="MX23" s="38"/>
      <c r="MY23" s="32"/>
      <c r="MZ23" s="31"/>
      <c r="NA23" s="38"/>
      <c r="NB23" s="32"/>
      <c r="NC23" s="31"/>
      <c r="ND23" s="38"/>
      <c r="NE23" s="32"/>
      <c r="NF23" s="31"/>
      <c r="NG23" s="38"/>
      <c r="NH23" s="32"/>
      <c r="NI23" s="31"/>
      <c r="NJ23" s="38"/>
      <c r="NK23" s="32"/>
      <c r="NL23" s="31"/>
      <c r="NM23" s="38"/>
      <c r="NN23" s="32"/>
      <c r="NO23" s="31"/>
      <c r="NP23" s="38"/>
      <c r="NQ23" s="32"/>
      <c r="NR23" s="31"/>
      <c r="NS23" s="38"/>
      <c r="NT23" s="32"/>
      <c r="NU23" s="31"/>
      <c r="NV23" s="38"/>
      <c r="NW23" s="32"/>
      <c r="NX23" s="31"/>
      <c r="NY23" s="38"/>
      <c r="NZ23" s="32"/>
      <c r="OA23" s="31"/>
      <c r="OB23" s="38"/>
      <c r="OC23" s="32"/>
      <c r="OD23" s="31"/>
      <c r="OE23" s="38"/>
      <c r="OF23" s="32"/>
      <c r="OG23" s="31"/>
      <c r="OH23" s="38"/>
      <c r="OI23" s="32"/>
      <c r="OJ23" s="31"/>
      <c r="OK23" s="38"/>
      <c r="OL23" s="32"/>
      <c r="OM23" s="31"/>
      <c r="ON23" s="38"/>
      <c r="OO23" s="32"/>
      <c r="OP23" s="31"/>
      <c r="OQ23" s="38"/>
      <c r="OR23" s="32"/>
      <c r="OS23" s="31"/>
      <c r="OT23" s="38"/>
      <c r="OU23" s="32"/>
      <c r="OV23" s="31"/>
      <c r="OW23" s="38"/>
      <c r="OX23" s="32"/>
      <c r="OY23" s="31"/>
      <c r="OZ23" s="38"/>
      <c r="PA23" s="32"/>
      <c r="PB23" s="31"/>
      <c r="PC23" s="38"/>
      <c r="PD23" s="32"/>
      <c r="PE23" s="31"/>
      <c r="PF23" s="38"/>
      <c r="PG23" s="32"/>
      <c r="PH23" s="31"/>
      <c r="PI23" s="38"/>
      <c r="PJ23" s="32"/>
      <c r="PK23" s="31"/>
      <c r="PL23" s="38"/>
      <c r="PM23" s="32"/>
      <c r="PN23" s="31"/>
      <c r="PO23" s="38"/>
      <c r="PP23" s="32"/>
      <c r="PQ23" s="31"/>
      <c r="PR23" s="38"/>
      <c r="PS23" s="32"/>
      <c r="PT23" s="31"/>
      <c r="PU23" s="38"/>
      <c r="PV23" s="32"/>
      <c r="PW23" s="31"/>
      <c r="PX23" s="38"/>
      <c r="PY23" s="32"/>
      <c r="PZ23" s="31"/>
      <c r="QA23" s="38"/>
      <c r="QB23" s="32"/>
      <c r="QC23" s="31"/>
      <c r="QD23" s="38"/>
      <c r="QE23" s="32"/>
      <c r="QF23" s="31"/>
      <c r="QG23" s="38"/>
      <c r="QH23" s="32"/>
      <c r="QI23" s="31"/>
      <c r="QJ23" s="38"/>
      <c r="QK23" s="32"/>
      <c r="QL23" s="31"/>
      <c r="QM23" s="38"/>
      <c r="QN23" s="32"/>
      <c r="QO23" s="31"/>
      <c r="QP23" s="38"/>
      <c r="QQ23" s="32"/>
      <c r="QR23" s="31"/>
      <c r="QS23" s="38"/>
      <c r="QT23" s="32"/>
      <c r="QU23" s="31"/>
      <c r="QV23" s="38"/>
      <c r="QW23" s="32"/>
      <c r="QX23" s="31"/>
      <c r="QY23" s="38"/>
      <c r="QZ23" s="32"/>
      <c r="RA23" s="31"/>
      <c r="RB23" s="38"/>
      <c r="RC23" s="32"/>
      <c r="RD23" s="31"/>
      <c r="RE23" s="38"/>
      <c r="RF23" s="32"/>
      <c r="RG23" s="31"/>
      <c r="RH23" s="38"/>
      <c r="RI23" s="32"/>
      <c r="RJ23" s="31"/>
      <c r="RK23" s="38"/>
      <c r="RL23" s="32"/>
      <c r="RM23" s="31"/>
      <c r="RN23" s="38"/>
      <c r="RO23" s="32"/>
      <c r="RP23" s="31"/>
      <c r="RQ23" s="38"/>
      <c r="RR23" s="32"/>
      <c r="RS23" s="31"/>
      <c r="RT23" s="38"/>
      <c r="RU23" s="32"/>
      <c r="RV23" s="31"/>
      <c r="RW23" s="38"/>
      <c r="RX23" s="32"/>
      <c r="RY23" s="31"/>
      <c r="RZ23" s="38"/>
      <c r="SA23" s="32"/>
      <c r="SB23" s="31"/>
      <c r="SC23" s="38"/>
      <c r="SD23" s="32"/>
      <c r="SE23" s="31"/>
      <c r="SF23" s="38"/>
      <c r="SG23" s="32"/>
      <c r="SH23" s="31"/>
      <c r="SI23" s="38"/>
      <c r="SJ23" s="32"/>
      <c r="SK23" s="31"/>
      <c r="SL23" s="38"/>
      <c r="SM23" s="32"/>
      <c r="SN23" s="31"/>
      <c r="SO23" s="38"/>
      <c r="SP23" s="32"/>
      <c r="SQ23" s="31"/>
      <c r="SR23" s="38"/>
      <c r="SS23" s="32"/>
      <c r="ST23" s="31"/>
      <c r="SU23" s="38"/>
      <c r="SV23" s="32"/>
      <c r="SW23" s="31"/>
      <c r="SX23" s="38"/>
      <c r="SY23" s="32"/>
      <c r="SZ23" s="31"/>
      <c r="TA23" s="38"/>
      <c r="TB23" s="32"/>
      <c r="TC23" s="31"/>
      <c r="TD23" s="38"/>
      <c r="TE23" s="32"/>
      <c r="TF23" s="31"/>
      <c r="TG23" s="38"/>
      <c r="TH23" s="32"/>
      <c r="TI23" s="31"/>
      <c r="TJ23" s="38"/>
      <c r="TK23" s="32"/>
      <c r="TL23" s="31"/>
      <c r="TM23" s="38"/>
      <c r="TN23" s="32"/>
      <c r="TO23" s="31"/>
      <c r="TP23" s="38"/>
      <c r="TQ23" s="32"/>
      <c r="TR23" s="31"/>
      <c r="TS23" s="38"/>
      <c r="TT23" s="32"/>
      <c r="TU23" s="31"/>
      <c r="TV23" s="38"/>
      <c r="TW23" s="32"/>
      <c r="TX23" s="31"/>
      <c r="TY23" s="38"/>
      <c r="TZ23" s="32"/>
      <c r="UA23" s="31"/>
      <c r="UB23" s="38"/>
      <c r="UC23" s="32"/>
      <c r="UD23" s="31"/>
      <c r="UE23" s="38"/>
      <c r="UF23" s="32"/>
      <c r="UG23" s="31"/>
      <c r="UH23" s="38"/>
      <c r="UI23" s="32"/>
      <c r="UJ23" s="31"/>
      <c r="UK23" s="38"/>
      <c r="UL23" s="32"/>
      <c r="UM23" s="31"/>
      <c r="UN23" s="38"/>
      <c r="UO23" s="32"/>
      <c r="UP23" s="31"/>
      <c r="UQ23" s="38"/>
      <c r="UR23" s="32"/>
      <c r="US23" s="31"/>
      <c r="UT23" s="38"/>
      <c r="UU23" s="32"/>
      <c r="UV23" s="31"/>
      <c r="UW23" s="38"/>
      <c r="UX23" s="32"/>
      <c r="UY23" s="31"/>
      <c r="UZ23" s="38"/>
      <c r="VA23" s="32"/>
      <c r="VB23" s="31"/>
      <c r="VC23" s="38"/>
      <c r="VD23" s="32"/>
      <c r="VE23" s="31"/>
      <c r="VF23" s="38"/>
      <c r="VG23" s="32"/>
      <c r="VH23" s="31"/>
      <c r="VI23" s="38"/>
      <c r="VJ23" s="32"/>
      <c r="VK23" s="31"/>
      <c r="VL23" s="38"/>
      <c r="VM23" s="32"/>
      <c r="VN23" s="31"/>
      <c r="VO23" s="38"/>
      <c r="VP23" s="32"/>
      <c r="VQ23" s="31"/>
      <c r="VR23" s="38"/>
      <c r="VS23" s="32"/>
      <c r="VT23" s="31"/>
      <c r="VU23" s="38"/>
      <c r="VV23" s="32"/>
      <c r="VW23" s="31"/>
      <c r="VX23" s="38"/>
      <c r="VY23" s="32"/>
      <c r="VZ23" s="31"/>
      <c r="WA23" s="38"/>
      <c r="WB23" s="32"/>
      <c r="WC23" s="31"/>
      <c r="WD23" s="38"/>
      <c r="WE23" s="32"/>
      <c r="WF23" s="31"/>
      <c r="WG23" s="38"/>
      <c r="WH23" s="32"/>
      <c r="WI23" s="31"/>
      <c r="WJ23" s="38"/>
      <c r="WK23" s="32"/>
      <c r="WL23" s="31"/>
      <c r="WM23" s="38"/>
      <c r="WN23" s="32"/>
      <c r="WO23" s="31"/>
      <c r="WP23" s="38"/>
      <c r="WQ23" s="32"/>
      <c r="WR23" s="31"/>
      <c r="WS23" s="38"/>
      <c r="WT23" s="32"/>
      <c r="WU23" s="31"/>
      <c r="WV23" s="38"/>
      <c r="WW23" s="32"/>
      <c r="WX23" s="31"/>
      <c r="WY23" s="38"/>
      <c r="WZ23" s="32"/>
      <c r="XA23" s="31"/>
      <c r="XB23" s="38"/>
      <c r="XC23" s="32"/>
      <c r="XD23" s="31"/>
      <c r="XE23" s="38"/>
      <c r="XF23" s="32"/>
      <c r="XG23" s="31"/>
      <c r="XH23" s="38"/>
      <c r="XI23" s="32"/>
      <c r="XJ23" s="31"/>
      <c r="XK23" s="38"/>
      <c r="XL23" s="32"/>
      <c r="XM23" s="31"/>
      <c r="XN23" s="38"/>
      <c r="XO23" s="32"/>
      <c r="XP23" s="31"/>
      <c r="XQ23" s="38"/>
      <c r="XR23" s="32"/>
      <c r="XS23" s="31"/>
      <c r="XT23" s="38"/>
      <c r="XU23" s="32"/>
      <c r="XV23" s="31"/>
      <c r="XW23" s="38"/>
      <c r="XX23" s="32"/>
      <c r="XY23" s="31"/>
      <c r="XZ23" s="38"/>
      <c r="YA23" s="32"/>
      <c r="YB23" s="31"/>
      <c r="YC23" s="38"/>
      <c r="YD23" s="32"/>
      <c r="YE23" s="31"/>
      <c r="YF23" s="38"/>
      <c r="YG23" s="32"/>
      <c r="YH23" s="31"/>
      <c r="YI23" s="38"/>
      <c r="YJ23" s="32"/>
      <c r="YK23" s="31"/>
      <c r="YL23" s="38"/>
      <c r="YM23" s="32"/>
      <c r="YN23" s="31"/>
      <c r="YO23" s="38"/>
      <c r="YP23" s="32"/>
      <c r="YQ23" s="31"/>
      <c r="YR23" s="38"/>
      <c r="YS23" s="32"/>
      <c r="YT23" s="31"/>
      <c r="YU23" s="38"/>
      <c r="YV23" s="32"/>
      <c r="YW23" s="31"/>
      <c r="YX23" s="38"/>
      <c r="YY23" s="32"/>
      <c r="YZ23" s="31"/>
      <c r="ZA23" s="38"/>
      <c r="ZB23" s="32"/>
      <c r="ZC23" s="31"/>
      <c r="ZD23" s="38"/>
      <c r="ZE23" s="32"/>
      <c r="ZF23" s="31"/>
      <c r="ZG23" s="38"/>
      <c r="ZH23" s="32"/>
      <c r="ZI23" s="31"/>
      <c r="ZJ23" s="38"/>
      <c r="ZK23" s="32"/>
      <c r="ZL23" s="31"/>
      <c r="ZM23" s="38"/>
      <c r="ZN23" s="32"/>
      <c r="ZO23" s="31"/>
      <c r="ZP23" s="38"/>
      <c r="ZQ23" s="32"/>
      <c r="ZR23" s="31"/>
      <c r="ZS23" s="38"/>
      <c r="ZT23" s="32"/>
      <c r="ZU23" s="31"/>
      <c r="ZV23" s="38"/>
      <c r="ZW23" s="32"/>
      <c r="ZX23" s="31"/>
      <c r="ZY23" s="38"/>
      <c r="ZZ23" s="32"/>
      <c r="AAA23" s="31"/>
      <c r="AAB23" s="38"/>
      <c r="AAC23" s="32"/>
      <c r="AAD23" s="31"/>
      <c r="AAE23" s="38"/>
      <c r="AAF23" s="32"/>
      <c r="AAG23" s="31"/>
      <c r="AAH23" s="38"/>
      <c r="AAI23" s="32"/>
      <c r="AAJ23" s="31"/>
      <c r="AAK23" s="38"/>
      <c r="AAL23" s="32"/>
      <c r="AAM23" s="31"/>
      <c r="AAN23" s="38"/>
      <c r="AAO23" s="32"/>
      <c r="AAP23" s="31"/>
      <c r="AAQ23" s="38"/>
      <c r="AAR23" s="32"/>
      <c r="AAS23" s="31"/>
      <c r="AAT23" s="38"/>
      <c r="AAU23" s="32"/>
      <c r="AAV23" s="31"/>
      <c r="AAW23" s="38"/>
      <c r="AAX23" s="32"/>
      <c r="AAY23" s="31"/>
      <c r="AAZ23" s="38"/>
      <c r="ABA23" s="32"/>
      <c r="ABB23" s="31"/>
      <c r="ABC23" s="38"/>
      <c r="ABD23" s="32"/>
      <c r="ABE23" s="31"/>
      <c r="ABF23" s="38"/>
      <c r="ABG23" s="32"/>
      <c r="ABH23" s="31"/>
      <c r="ABI23" s="38"/>
      <c r="ABJ23" s="32"/>
      <c r="ABK23" s="31"/>
      <c r="ABL23" s="38"/>
      <c r="ABM23" s="32"/>
      <c r="ABN23" s="31"/>
      <c r="ABO23" s="38"/>
      <c r="ABP23" s="32"/>
      <c r="ABQ23" s="31"/>
      <c r="ABR23" s="38"/>
      <c r="ABS23" s="32"/>
      <c r="ABT23" s="31"/>
      <c r="ABU23" s="38"/>
      <c r="ABV23" s="32"/>
      <c r="ABW23" s="31"/>
      <c r="ABX23" s="38"/>
      <c r="ABY23" s="32"/>
      <c r="ABZ23" s="31"/>
      <c r="ACA23" s="38"/>
      <c r="ACB23" s="32"/>
      <c r="ACC23" s="31"/>
      <c r="ACD23" s="38"/>
      <c r="ACE23" s="32"/>
      <c r="ACF23" s="31"/>
      <c r="ACG23" s="38"/>
      <c r="ACH23" s="32"/>
      <c r="ACI23" s="31"/>
      <c r="ACJ23" s="38"/>
      <c r="ACK23" s="32"/>
      <c r="ACL23" s="31"/>
      <c r="ACM23" s="38"/>
      <c r="ACN23" s="39"/>
      <c r="ACO23" s="31"/>
      <c r="ACP23" s="38"/>
      <c r="ACQ23" s="39"/>
      <c r="ACR23" s="31"/>
      <c r="ACS23" s="38"/>
      <c r="ACT23" s="39"/>
      <c r="ACU23" s="31"/>
      <c r="ACV23" s="38"/>
      <c r="ACW23" s="39"/>
      <c r="ACX23" s="31"/>
      <c r="ACY23" s="38"/>
      <c r="ACZ23" s="39"/>
      <c r="ADA23" s="31"/>
      <c r="ADB23" s="38"/>
      <c r="ADC23" s="39"/>
      <c r="ADD23" s="31"/>
      <c r="ADE23" s="38"/>
      <c r="ADF23" s="39"/>
      <c r="ADG23" s="31"/>
      <c r="ADH23" s="38"/>
      <c r="ADI23" s="39"/>
      <c r="ADJ23" s="31"/>
      <c r="ADK23" s="38"/>
      <c r="ADL23" s="39"/>
      <c r="ADM23" s="31"/>
      <c r="ADN23" s="38"/>
      <c r="ADO23" s="39"/>
      <c r="ADP23" s="31"/>
      <c r="ADQ23" s="38"/>
      <c r="ADR23" s="39"/>
      <c r="ADS23" s="31"/>
      <c r="ADT23" s="38"/>
      <c r="ADU23" s="39"/>
      <c r="ADV23" s="31"/>
      <c r="ADW23" s="38"/>
      <c r="ADX23" s="39"/>
      <c r="ADY23" s="31"/>
      <c r="ADZ23" s="38"/>
      <c r="AEA23" s="39"/>
      <c r="AEB23" s="31"/>
      <c r="AEC23" s="38"/>
      <c r="AED23" s="39"/>
      <c r="AEE23" s="31"/>
      <c r="AEF23" s="38"/>
      <c r="AEG23" s="39"/>
      <c r="AEH23" s="31"/>
      <c r="AEI23" s="38"/>
      <c r="AEJ23" s="39"/>
      <c r="AEK23" s="31"/>
      <c r="AEL23" s="38"/>
      <c r="AEM23" s="39"/>
      <c r="AEN23" s="31"/>
      <c r="AEO23" s="38"/>
      <c r="AEP23" s="39"/>
      <c r="AEQ23" s="31"/>
      <c r="AER23" s="38"/>
      <c r="AES23" s="39"/>
      <c r="AET23" s="31"/>
      <c r="AEU23" s="38"/>
      <c r="AEV23" s="39"/>
      <c r="AEW23" s="31"/>
      <c r="AEX23" s="38"/>
      <c r="AEY23" s="39"/>
      <c r="AEZ23" s="31"/>
      <c r="AFA23" s="38"/>
      <c r="AFB23" s="39"/>
      <c r="AFC23" s="31"/>
      <c r="AFD23" s="38"/>
      <c r="AFE23" s="39"/>
    </row>
    <row r="24" spans="1:837" ht="14.45" customHeight="1" thickBot="1" x14ac:dyDescent="0.3">
      <c r="C24" s="52"/>
      <c r="D24" s="52"/>
      <c r="E24" s="52"/>
      <c r="F24" s="52"/>
      <c r="H24" s="8"/>
      <c r="J24" s="15">
        <f t="shared" si="60"/>
        <v>45312</v>
      </c>
      <c r="K24" s="30">
        <f t="shared" si="0"/>
        <v>0</v>
      </c>
      <c r="L24" s="14"/>
      <c r="M24" s="13">
        <f t="shared" si="36"/>
        <v>45343</v>
      </c>
      <c r="N24" s="30" t="str">
        <f t="shared" si="1"/>
        <v>M</v>
      </c>
      <c r="O24" s="29"/>
      <c r="P24" s="13">
        <f t="shared" si="37"/>
        <v>45372</v>
      </c>
      <c r="Q24" s="30" t="str">
        <f t="shared" si="2"/>
        <v>M</v>
      </c>
      <c r="R24" s="29"/>
      <c r="S24" s="13">
        <f t="shared" si="38"/>
        <v>45403</v>
      </c>
      <c r="T24" s="30">
        <f t="shared" si="3"/>
        <v>0</v>
      </c>
      <c r="U24" s="29"/>
      <c r="V24" s="13">
        <f t="shared" si="58"/>
        <v>45433</v>
      </c>
      <c r="W24" s="30" t="str">
        <f t="shared" si="4"/>
        <v>J</v>
      </c>
      <c r="X24" s="29"/>
      <c r="Y24" s="13">
        <f t="shared" si="39"/>
        <v>45464</v>
      </c>
      <c r="Z24" s="30" t="str">
        <f t="shared" si="5"/>
        <v>M</v>
      </c>
      <c r="AA24" s="29"/>
      <c r="AB24" s="13">
        <f t="shared" si="40"/>
        <v>45494</v>
      </c>
      <c r="AC24" s="30">
        <f t="shared" si="6"/>
        <v>0</v>
      </c>
      <c r="AD24" s="29"/>
      <c r="AE24" s="13">
        <f t="shared" si="41"/>
        <v>45525</v>
      </c>
      <c r="AF24" s="30" t="str">
        <f t="shared" si="7"/>
        <v>M</v>
      </c>
      <c r="AG24" s="29"/>
      <c r="AH24" s="13">
        <f t="shared" si="42"/>
        <v>45556</v>
      </c>
      <c r="AI24" s="30">
        <f t="shared" si="8"/>
        <v>0</v>
      </c>
      <c r="AJ24" s="14"/>
      <c r="AK24" s="15">
        <f t="shared" si="43"/>
        <v>45586</v>
      </c>
      <c r="AL24" s="9" t="str">
        <f t="shared" si="9"/>
        <v>J</v>
      </c>
      <c r="AM24" s="29"/>
      <c r="AN24" s="13">
        <f t="shared" si="44"/>
        <v>45617</v>
      </c>
      <c r="AO24" s="30" t="str">
        <f t="shared" si="10"/>
        <v>M</v>
      </c>
      <c r="AP24" s="29"/>
      <c r="AQ24" s="13">
        <f t="shared" si="45"/>
        <v>45647</v>
      </c>
      <c r="AR24" s="30">
        <f t="shared" si="11"/>
        <v>0</v>
      </c>
      <c r="AS24" s="14"/>
      <c r="AT24" s="15">
        <f t="shared" si="61"/>
        <v>45678</v>
      </c>
      <c r="AU24" s="30" t="str">
        <f t="shared" si="13"/>
        <v>J</v>
      </c>
      <c r="AV24" s="14"/>
      <c r="AW24" s="13">
        <f t="shared" si="62"/>
        <v>45709</v>
      </c>
      <c r="AX24" s="30" t="str">
        <f t="shared" si="15"/>
        <v>M</v>
      </c>
      <c r="AY24" s="29"/>
      <c r="AZ24" s="13">
        <f t="shared" si="63"/>
        <v>45737</v>
      </c>
      <c r="BA24" s="30" t="str">
        <f t="shared" si="17"/>
        <v>M</v>
      </c>
      <c r="BB24" s="29"/>
      <c r="BC24" s="13">
        <f t="shared" si="64"/>
        <v>45768</v>
      </c>
      <c r="BD24" s="30" t="str">
        <f t="shared" si="19"/>
        <v>J</v>
      </c>
      <c r="BE24" s="29"/>
      <c r="BF24" s="13">
        <f t="shared" si="50"/>
        <v>45798</v>
      </c>
      <c r="BG24" s="30" t="str">
        <f t="shared" si="21"/>
        <v>M</v>
      </c>
      <c r="BH24" s="29"/>
      <c r="BI24" s="13">
        <f t="shared" si="65"/>
        <v>45829</v>
      </c>
      <c r="BJ24" s="30">
        <f t="shared" si="23"/>
        <v>0</v>
      </c>
      <c r="BK24" s="29"/>
      <c r="BL24" s="13">
        <f t="shared" si="66"/>
        <v>45859</v>
      </c>
      <c r="BM24" s="30" t="str">
        <f t="shared" si="25"/>
        <v>J</v>
      </c>
      <c r="BN24" s="29"/>
      <c r="BO24" s="13">
        <f t="shared" si="67"/>
        <v>45890</v>
      </c>
      <c r="BP24" s="30" t="str">
        <f t="shared" si="27"/>
        <v>M</v>
      </c>
      <c r="BQ24" s="29"/>
      <c r="BR24" s="13">
        <f t="shared" si="68"/>
        <v>45921</v>
      </c>
      <c r="BS24" s="30">
        <f t="shared" si="29"/>
        <v>0</v>
      </c>
      <c r="BT24" s="14"/>
      <c r="BU24" s="15">
        <f t="shared" si="69"/>
        <v>45951</v>
      </c>
      <c r="BV24" s="9" t="str">
        <f t="shared" si="31"/>
        <v>J</v>
      </c>
      <c r="BW24" s="29"/>
      <c r="BX24" s="13">
        <f t="shared" si="70"/>
        <v>45982</v>
      </c>
      <c r="BY24" s="30" t="str">
        <f t="shared" si="33"/>
        <v>M</v>
      </c>
      <c r="BZ24" s="29"/>
      <c r="CA24" s="13">
        <f t="shared" si="71"/>
        <v>46012</v>
      </c>
      <c r="CB24" s="30">
        <f t="shared" si="35"/>
        <v>0</v>
      </c>
      <c r="CC24" s="14"/>
      <c r="CD24" s="31"/>
      <c r="CE24" s="38"/>
      <c r="CF24" s="32"/>
      <c r="CG24" s="31"/>
      <c r="CH24" s="38"/>
      <c r="CI24" s="32"/>
      <c r="CJ24" s="31"/>
      <c r="CK24" s="38"/>
      <c r="CL24" s="32"/>
      <c r="CM24" s="31"/>
      <c r="CN24" s="38"/>
      <c r="CO24" s="32"/>
      <c r="CP24" s="31"/>
      <c r="CQ24" s="38"/>
      <c r="CR24" s="32"/>
      <c r="CS24" s="31"/>
      <c r="CT24" s="38"/>
      <c r="CU24" s="32"/>
      <c r="CV24" s="31"/>
      <c r="CW24" s="38"/>
      <c r="CX24" s="32"/>
      <c r="CY24" s="31"/>
      <c r="CZ24" s="38"/>
      <c r="DA24" s="32"/>
      <c r="DB24" s="31"/>
      <c r="DC24" s="38"/>
      <c r="DD24" s="32"/>
      <c r="DE24" s="31"/>
      <c r="DF24" s="38"/>
      <c r="DG24" s="32"/>
      <c r="DH24" s="31"/>
      <c r="DI24" s="38"/>
      <c r="DJ24" s="32"/>
      <c r="DK24" s="31"/>
      <c r="DL24" s="38"/>
      <c r="DM24" s="32"/>
      <c r="DN24" s="31"/>
      <c r="DO24" s="38"/>
      <c r="DP24" s="32"/>
      <c r="DQ24" s="31"/>
      <c r="DR24" s="38"/>
      <c r="DS24" s="32"/>
      <c r="DT24" s="31"/>
      <c r="DU24" s="38"/>
      <c r="DV24" s="32"/>
      <c r="DW24" s="31"/>
      <c r="DX24" s="38"/>
      <c r="DY24" s="32"/>
      <c r="DZ24" s="31"/>
      <c r="EA24" s="38"/>
      <c r="EB24" s="32"/>
      <c r="EC24" s="31"/>
      <c r="ED24" s="38"/>
      <c r="EE24" s="32"/>
      <c r="EF24" s="31"/>
      <c r="EG24" s="38"/>
      <c r="EH24" s="32"/>
      <c r="EI24" s="31"/>
      <c r="EJ24" s="38"/>
      <c r="EK24" s="32"/>
      <c r="EL24" s="31"/>
      <c r="EM24" s="38"/>
      <c r="EN24" s="32"/>
      <c r="EO24" s="31"/>
      <c r="EP24" s="38"/>
      <c r="EQ24" s="32"/>
      <c r="ER24" s="31"/>
      <c r="ES24" s="38"/>
      <c r="ET24" s="32"/>
      <c r="EU24" s="31"/>
      <c r="EV24" s="38"/>
      <c r="EW24" s="32"/>
      <c r="EX24" s="31"/>
      <c r="EY24" s="38"/>
      <c r="EZ24" s="32"/>
      <c r="FA24" s="31"/>
      <c r="FB24" s="38"/>
      <c r="FC24" s="32"/>
      <c r="FD24" s="31"/>
      <c r="FE24" s="38"/>
      <c r="FF24" s="32"/>
      <c r="FG24" s="31"/>
      <c r="FH24" s="38"/>
      <c r="FI24" s="32"/>
      <c r="FJ24" s="31"/>
      <c r="FK24" s="38"/>
      <c r="FL24" s="32"/>
      <c r="FM24" s="31"/>
      <c r="FN24" s="38"/>
      <c r="FO24" s="32"/>
      <c r="FP24" s="31"/>
      <c r="FQ24" s="38"/>
      <c r="FR24" s="32"/>
      <c r="FS24" s="31"/>
      <c r="FT24" s="38"/>
      <c r="FU24" s="32"/>
      <c r="FV24" s="31"/>
      <c r="FW24" s="38"/>
      <c r="FX24" s="32"/>
      <c r="FY24" s="31"/>
      <c r="FZ24" s="38"/>
      <c r="GA24" s="32"/>
      <c r="GB24" s="31"/>
      <c r="GC24" s="38"/>
      <c r="GD24" s="32"/>
      <c r="GE24" s="31"/>
      <c r="GF24" s="38"/>
      <c r="GG24" s="32"/>
      <c r="GH24" s="31"/>
      <c r="GI24" s="38"/>
      <c r="GJ24" s="32"/>
      <c r="GK24" s="31"/>
      <c r="GL24" s="38"/>
      <c r="GM24" s="32"/>
      <c r="GN24" s="31"/>
      <c r="GO24" s="38"/>
      <c r="GP24" s="32"/>
      <c r="GQ24" s="31"/>
      <c r="GR24" s="38"/>
      <c r="GS24" s="32"/>
      <c r="GT24" s="31"/>
      <c r="GU24" s="38"/>
      <c r="GV24" s="32"/>
      <c r="GW24" s="31"/>
      <c r="GX24" s="38"/>
      <c r="GY24" s="32"/>
      <c r="GZ24" s="31"/>
      <c r="HA24" s="38"/>
      <c r="HB24" s="32"/>
      <c r="HC24" s="31"/>
      <c r="HD24" s="38"/>
      <c r="HE24" s="32"/>
      <c r="HF24" s="31"/>
      <c r="HG24" s="38"/>
      <c r="HH24" s="32"/>
      <c r="HI24" s="31"/>
      <c r="HJ24" s="38"/>
      <c r="HK24" s="32"/>
      <c r="HL24" s="31"/>
      <c r="HM24" s="38"/>
      <c r="HN24" s="32"/>
      <c r="HO24" s="31"/>
      <c r="HP24" s="38"/>
      <c r="HQ24" s="32"/>
      <c r="HR24" s="31"/>
      <c r="HS24" s="38"/>
      <c r="HT24" s="32"/>
      <c r="HU24" s="31"/>
      <c r="HV24" s="38"/>
      <c r="HW24" s="32"/>
      <c r="HX24" s="31"/>
      <c r="HY24" s="38"/>
      <c r="HZ24" s="32"/>
      <c r="IA24" s="31"/>
      <c r="IB24" s="38"/>
      <c r="IC24" s="32"/>
      <c r="ID24" s="31"/>
      <c r="IE24" s="38"/>
      <c r="IF24" s="32"/>
      <c r="IG24" s="31"/>
      <c r="IH24" s="38"/>
      <c r="II24" s="32"/>
      <c r="IJ24" s="31"/>
      <c r="IK24" s="38"/>
      <c r="IL24" s="32"/>
      <c r="IM24" s="31"/>
      <c r="IN24" s="38"/>
      <c r="IO24" s="32"/>
      <c r="IP24" s="31"/>
      <c r="IQ24" s="38"/>
      <c r="IR24" s="32"/>
      <c r="IS24" s="31"/>
      <c r="IT24" s="38"/>
      <c r="IU24" s="32"/>
      <c r="IV24" s="31"/>
      <c r="IW24" s="38"/>
      <c r="IX24" s="32"/>
      <c r="IY24" s="31"/>
      <c r="IZ24" s="38"/>
      <c r="JA24" s="32"/>
      <c r="JB24" s="31"/>
      <c r="JC24" s="38"/>
      <c r="JD24" s="32"/>
      <c r="JE24" s="31"/>
      <c r="JF24" s="38"/>
      <c r="JG24" s="32"/>
      <c r="JH24" s="31"/>
      <c r="JI24" s="38"/>
      <c r="JJ24" s="32"/>
      <c r="JK24" s="31"/>
      <c r="JL24" s="38"/>
      <c r="JM24" s="32"/>
      <c r="JN24" s="31"/>
      <c r="JO24" s="38"/>
      <c r="JP24" s="32"/>
      <c r="JQ24" s="31"/>
      <c r="JR24" s="38"/>
      <c r="JS24" s="32"/>
      <c r="JT24" s="31"/>
      <c r="JU24" s="38"/>
      <c r="JV24" s="32"/>
      <c r="JW24" s="31"/>
      <c r="JX24" s="38"/>
      <c r="JY24" s="32"/>
      <c r="JZ24" s="31"/>
      <c r="KA24" s="38"/>
      <c r="KB24" s="32"/>
      <c r="KC24" s="31"/>
      <c r="KD24" s="38"/>
      <c r="KE24" s="32"/>
      <c r="KF24" s="31"/>
      <c r="KG24" s="38"/>
      <c r="KH24" s="32"/>
      <c r="KI24" s="31"/>
      <c r="KJ24" s="38"/>
      <c r="KK24" s="32"/>
      <c r="KL24" s="31"/>
      <c r="KM24" s="38"/>
      <c r="KN24" s="32"/>
      <c r="KO24" s="31"/>
      <c r="KP24" s="38"/>
      <c r="KQ24" s="32"/>
      <c r="KR24" s="31"/>
      <c r="KS24" s="38"/>
      <c r="KT24" s="32"/>
      <c r="KU24" s="31"/>
      <c r="KV24" s="38"/>
      <c r="KW24" s="32"/>
      <c r="KX24" s="31"/>
      <c r="KY24" s="38"/>
      <c r="KZ24" s="32"/>
      <c r="LA24" s="31"/>
      <c r="LB24" s="38"/>
      <c r="LC24" s="32"/>
      <c r="LD24" s="31"/>
      <c r="LE24" s="38"/>
      <c r="LF24" s="32"/>
      <c r="LG24" s="31"/>
      <c r="LH24" s="38"/>
      <c r="LI24" s="32"/>
      <c r="LJ24" s="31"/>
      <c r="LK24" s="38"/>
      <c r="LL24" s="32"/>
      <c r="LM24" s="31"/>
      <c r="LN24" s="38"/>
      <c r="LO24" s="32"/>
      <c r="LP24" s="31"/>
      <c r="LQ24" s="38"/>
      <c r="LR24" s="32"/>
      <c r="LS24" s="31"/>
      <c r="LT24" s="38"/>
      <c r="LU24" s="32"/>
      <c r="LV24" s="31"/>
      <c r="LW24" s="38"/>
      <c r="LX24" s="32"/>
      <c r="LY24" s="31"/>
      <c r="LZ24" s="38"/>
      <c r="MA24" s="32"/>
      <c r="MB24" s="31"/>
      <c r="MC24" s="38"/>
      <c r="MD24" s="32"/>
      <c r="ME24" s="31"/>
      <c r="MF24" s="38"/>
      <c r="MG24" s="32"/>
      <c r="MH24" s="31"/>
      <c r="MI24" s="38"/>
      <c r="MJ24" s="32"/>
      <c r="MK24" s="31"/>
      <c r="ML24" s="38"/>
      <c r="MM24" s="32"/>
      <c r="MN24" s="31"/>
      <c r="MO24" s="38"/>
      <c r="MP24" s="32"/>
      <c r="MQ24" s="31"/>
      <c r="MR24" s="38"/>
      <c r="MS24" s="32"/>
      <c r="MT24" s="31"/>
      <c r="MU24" s="38"/>
      <c r="MV24" s="32"/>
      <c r="MW24" s="31"/>
      <c r="MX24" s="38"/>
      <c r="MY24" s="32"/>
      <c r="MZ24" s="31"/>
      <c r="NA24" s="38"/>
      <c r="NB24" s="32"/>
      <c r="NC24" s="31"/>
      <c r="ND24" s="38"/>
      <c r="NE24" s="32"/>
      <c r="NF24" s="31"/>
      <c r="NG24" s="38"/>
      <c r="NH24" s="32"/>
      <c r="NI24" s="31"/>
      <c r="NJ24" s="38"/>
      <c r="NK24" s="32"/>
      <c r="NL24" s="31"/>
      <c r="NM24" s="38"/>
      <c r="NN24" s="32"/>
      <c r="NO24" s="31"/>
      <c r="NP24" s="38"/>
      <c r="NQ24" s="32"/>
      <c r="NR24" s="31"/>
      <c r="NS24" s="38"/>
      <c r="NT24" s="32"/>
      <c r="NU24" s="31"/>
      <c r="NV24" s="38"/>
      <c r="NW24" s="32"/>
      <c r="NX24" s="31"/>
      <c r="NY24" s="38"/>
      <c r="NZ24" s="32"/>
      <c r="OA24" s="31"/>
      <c r="OB24" s="38"/>
      <c r="OC24" s="32"/>
      <c r="OD24" s="31"/>
      <c r="OE24" s="38"/>
      <c r="OF24" s="32"/>
      <c r="OG24" s="31"/>
      <c r="OH24" s="38"/>
      <c r="OI24" s="32"/>
      <c r="OJ24" s="31"/>
      <c r="OK24" s="38"/>
      <c r="OL24" s="32"/>
      <c r="OM24" s="31"/>
      <c r="ON24" s="38"/>
      <c r="OO24" s="32"/>
      <c r="OP24" s="31"/>
      <c r="OQ24" s="38"/>
      <c r="OR24" s="32"/>
      <c r="OS24" s="31"/>
      <c r="OT24" s="38"/>
      <c r="OU24" s="32"/>
      <c r="OV24" s="31"/>
      <c r="OW24" s="38"/>
      <c r="OX24" s="32"/>
      <c r="OY24" s="31"/>
      <c r="OZ24" s="38"/>
      <c r="PA24" s="32"/>
      <c r="PB24" s="31"/>
      <c r="PC24" s="38"/>
      <c r="PD24" s="32"/>
      <c r="PE24" s="31"/>
      <c r="PF24" s="38"/>
      <c r="PG24" s="32"/>
      <c r="PH24" s="31"/>
      <c r="PI24" s="38"/>
      <c r="PJ24" s="32"/>
      <c r="PK24" s="31"/>
      <c r="PL24" s="38"/>
      <c r="PM24" s="32"/>
      <c r="PN24" s="31"/>
      <c r="PO24" s="38"/>
      <c r="PP24" s="32"/>
      <c r="PQ24" s="31"/>
      <c r="PR24" s="38"/>
      <c r="PS24" s="32"/>
      <c r="PT24" s="31"/>
      <c r="PU24" s="38"/>
      <c r="PV24" s="32"/>
      <c r="PW24" s="31"/>
      <c r="PX24" s="38"/>
      <c r="PY24" s="32"/>
      <c r="PZ24" s="31"/>
      <c r="QA24" s="38"/>
      <c r="QB24" s="32"/>
      <c r="QC24" s="31"/>
      <c r="QD24" s="38"/>
      <c r="QE24" s="32"/>
      <c r="QF24" s="31"/>
      <c r="QG24" s="38"/>
      <c r="QH24" s="32"/>
      <c r="QI24" s="31"/>
      <c r="QJ24" s="38"/>
      <c r="QK24" s="32"/>
      <c r="QL24" s="31"/>
      <c r="QM24" s="38"/>
      <c r="QN24" s="32"/>
      <c r="QO24" s="31"/>
      <c r="QP24" s="38"/>
      <c r="QQ24" s="32"/>
      <c r="QR24" s="31"/>
      <c r="QS24" s="38"/>
      <c r="QT24" s="32"/>
      <c r="QU24" s="31"/>
      <c r="QV24" s="38"/>
      <c r="QW24" s="32"/>
      <c r="QX24" s="31"/>
      <c r="QY24" s="38"/>
      <c r="QZ24" s="32"/>
      <c r="RA24" s="31"/>
      <c r="RB24" s="38"/>
      <c r="RC24" s="32"/>
      <c r="RD24" s="31"/>
      <c r="RE24" s="38"/>
      <c r="RF24" s="32"/>
      <c r="RG24" s="31"/>
      <c r="RH24" s="38"/>
      <c r="RI24" s="32"/>
      <c r="RJ24" s="31"/>
      <c r="RK24" s="38"/>
      <c r="RL24" s="32"/>
      <c r="RM24" s="31"/>
      <c r="RN24" s="38"/>
      <c r="RO24" s="32"/>
      <c r="RP24" s="31"/>
      <c r="RQ24" s="38"/>
      <c r="RR24" s="32"/>
      <c r="RS24" s="31"/>
      <c r="RT24" s="38"/>
      <c r="RU24" s="32"/>
      <c r="RV24" s="31"/>
      <c r="RW24" s="38"/>
      <c r="RX24" s="32"/>
      <c r="RY24" s="31"/>
      <c r="RZ24" s="38"/>
      <c r="SA24" s="32"/>
      <c r="SB24" s="31"/>
      <c r="SC24" s="38"/>
      <c r="SD24" s="32"/>
      <c r="SE24" s="31"/>
      <c r="SF24" s="38"/>
      <c r="SG24" s="32"/>
      <c r="SH24" s="31"/>
      <c r="SI24" s="38"/>
      <c r="SJ24" s="32"/>
      <c r="SK24" s="31"/>
      <c r="SL24" s="38"/>
      <c r="SM24" s="32"/>
      <c r="SN24" s="31"/>
      <c r="SO24" s="38"/>
      <c r="SP24" s="32"/>
      <c r="SQ24" s="31"/>
      <c r="SR24" s="38"/>
      <c r="SS24" s="32"/>
      <c r="ST24" s="31"/>
      <c r="SU24" s="38"/>
      <c r="SV24" s="32"/>
      <c r="SW24" s="31"/>
      <c r="SX24" s="38"/>
      <c r="SY24" s="32"/>
      <c r="SZ24" s="31"/>
      <c r="TA24" s="38"/>
      <c r="TB24" s="32"/>
      <c r="TC24" s="31"/>
      <c r="TD24" s="38"/>
      <c r="TE24" s="32"/>
      <c r="TF24" s="31"/>
      <c r="TG24" s="38"/>
      <c r="TH24" s="32"/>
      <c r="TI24" s="31"/>
      <c r="TJ24" s="38"/>
      <c r="TK24" s="32"/>
      <c r="TL24" s="31"/>
      <c r="TM24" s="38"/>
      <c r="TN24" s="32"/>
      <c r="TO24" s="31"/>
      <c r="TP24" s="38"/>
      <c r="TQ24" s="32"/>
      <c r="TR24" s="31"/>
      <c r="TS24" s="38"/>
      <c r="TT24" s="32"/>
      <c r="TU24" s="31"/>
      <c r="TV24" s="38"/>
      <c r="TW24" s="32"/>
      <c r="TX24" s="31"/>
      <c r="TY24" s="38"/>
      <c r="TZ24" s="32"/>
      <c r="UA24" s="31"/>
      <c r="UB24" s="38"/>
      <c r="UC24" s="32"/>
      <c r="UD24" s="31"/>
      <c r="UE24" s="38"/>
      <c r="UF24" s="32"/>
      <c r="UG24" s="31"/>
      <c r="UH24" s="38"/>
      <c r="UI24" s="32"/>
      <c r="UJ24" s="31"/>
      <c r="UK24" s="38"/>
      <c r="UL24" s="32"/>
      <c r="UM24" s="31"/>
      <c r="UN24" s="38"/>
      <c r="UO24" s="32"/>
      <c r="UP24" s="31"/>
      <c r="UQ24" s="38"/>
      <c r="UR24" s="32"/>
      <c r="US24" s="31"/>
      <c r="UT24" s="38"/>
      <c r="UU24" s="32"/>
      <c r="UV24" s="31"/>
      <c r="UW24" s="38"/>
      <c r="UX24" s="32"/>
      <c r="UY24" s="31"/>
      <c r="UZ24" s="38"/>
      <c r="VA24" s="32"/>
      <c r="VB24" s="31"/>
      <c r="VC24" s="38"/>
      <c r="VD24" s="32"/>
      <c r="VE24" s="31"/>
      <c r="VF24" s="38"/>
      <c r="VG24" s="32"/>
      <c r="VH24" s="31"/>
      <c r="VI24" s="38"/>
      <c r="VJ24" s="32"/>
      <c r="VK24" s="31"/>
      <c r="VL24" s="38"/>
      <c r="VM24" s="32"/>
      <c r="VN24" s="31"/>
      <c r="VO24" s="38"/>
      <c r="VP24" s="32"/>
      <c r="VQ24" s="31"/>
      <c r="VR24" s="38"/>
      <c r="VS24" s="32"/>
      <c r="VT24" s="31"/>
      <c r="VU24" s="38"/>
      <c r="VV24" s="32"/>
      <c r="VW24" s="31"/>
      <c r="VX24" s="38"/>
      <c r="VY24" s="32"/>
      <c r="VZ24" s="31"/>
      <c r="WA24" s="38"/>
      <c r="WB24" s="32"/>
      <c r="WC24" s="31"/>
      <c r="WD24" s="38"/>
      <c r="WE24" s="32"/>
      <c r="WF24" s="31"/>
      <c r="WG24" s="38"/>
      <c r="WH24" s="32"/>
      <c r="WI24" s="31"/>
      <c r="WJ24" s="38"/>
      <c r="WK24" s="32"/>
      <c r="WL24" s="31"/>
      <c r="WM24" s="38"/>
      <c r="WN24" s="32"/>
      <c r="WO24" s="31"/>
      <c r="WP24" s="38"/>
      <c r="WQ24" s="32"/>
      <c r="WR24" s="31"/>
      <c r="WS24" s="38"/>
      <c r="WT24" s="32"/>
      <c r="WU24" s="31"/>
      <c r="WV24" s="38"/>
      <c r="WW24" s="32"/>
      <c r="WX24" s="31"/>
      <c r="WY24" s="38"/>
      <c r="WZ24" s="32"/>
      <c r="XA24" s="31"/>
      <c r="XB24" s="38"/>
      <c r="XC24" s="32"/>
      <c r="XD24" s="31"/>
      <c r="XE24" s="38"/>
      <c r="XF24" s="32"/>
      <c r="XG24" s="31"/>
      <c r="XH24" s="38"/>
      <c r="XI24" s="32"/>
      <c r="XJ24" s="31"/>
      <c r="XK24" s="38"/>
      <c r="XL24" s="32"/>
      <c r="XM24" s="31"/>
      <c r="XN24" s="38"/>
      <c r="XO24" s="32"/>
      <c r="XP24" s="31"/>
      <c r="XQ24" s="38"/>
      <c r="XR24" s="32"/>
      <c r="XS24" s="31"/>
      <c r="XT24" s="38"/>
      <c r="XU24" s="32"/>
      <c r="XV24" s="31"/>
      <c r="XW24" s="38"/>
      <c r="XX24" s="32"/>
      <c r="XY24" s="31"/>
      <c r="XZ24" s="38"/>
      <c r="YA24" s="32"/>
      <c r="YB24" s="31"/>
      <c r="YC24" s="38"/>
      <c r="YD24" s="32"/>
      <c r="YE24" s="31"/>
      <c r="YF24" s="38"/>
      <c r="YG24" s="32"/>
      <c r="YH24" s="31"/>
      <c r="YI24" s="38"/>
      <c r="YJ24" s="32"/>
      <c r="YK24" s="31"/>
      <c r="YL24" s="38"/>
      <c r="YM24" s="32"/>
      <c r="YN24" s="31"/>
      <c r="YO24" s="38"/>
      <c r="YP24" s="32"/>
      <c r="YQ24" s="31"/>
      <c r="YR24" s="38"/>
      <c r="YS24" s="32"/>
      <c r="YT24" s="31"/>
      <c r="YU24" s="38"/>
      <c r="YV24" s="32"/>
      <c r="YW24" s="31"/>
      <c r="YX24" s="38"/>
      <c r="YY24" s="32"/>
      <c r="YZ24" s="31"/>
      <c r="ZA24" s="38"/>
      <c r="ZB24" s="32"/>
      <c r="ZC24" s="31"/>
      <c r="ZD24" s="38"/>
      <c r="ZE24" s="32"/>
      <c r="ZF24" s="31"/>
      <c r="ZG24" s="38"/>
      <c r="ZH24" s="32"/>
      <c r="ZI24" s="31"/>
      <c r="ZJ24" s="38"/>
      <c r="ZK24" s="32"/>
      <c r="ZL24" s="31"/>
      <c r="ZM24" s="38"/>
      <c r="ZN24" s="32"/>
      <c r="ZO24" s="31"/>
      <c r="ZP24" s="38"/>
      <c r="ZQ24" s="32"/>
      <c r="ZR24" s="31"/>
      <c r="ZS24" s="38"/>
      <c r="ZT24" s="32"/>
      <c r="ZU24" s="31"/>
      <c r="ZV24" s="38"/>
      <c r="ZW24" s="32"/>
      <c r="ZX24" s="31"/>
      <c r="ZY24" s="38"/>
      <c r="ZZ24" s="32"/>
      <c r="AAA24" s="31"/>
      <c r="AAB24" s="38"/>
      <c r="AAC24" s="32"/>
      <c r="AAD24" s="31"/>
      <c r="AAE24" s="38"/>
      <c r="AAF24" s="32"/>
      <c r="AAG24" s="31"/>
      <c r="AAH24" s="38"/>
      <c r="AAI24" s="32"/>
      <c r="AAJ24" s="31"/>
      <c r="AAK24" s="38"/>
      <c r="AAL24" s="32"/>
      <c r="AAM24" s="31"/>
      <c r="AAN24" s="38"/>
      <c r="AAO24" s="32"/>
      <c r="AAP24" s="31"/>
      <c r="AAQ24" s="38"/>
      <c r="AAR24" s="32"/>
      <c r="AAS24" s="31"/>
      <c r="AAT24" s="38"/>
      <c r="AAU24" s="32"/>
      <c r="AAV24" s="31"/>
      <c r="AAW24" s="38"/>
      <c r="AAX24" s="32"/>
      <c r="AAY24" s="31"/>
      <c r="AAZ24" s="38"/>
      <c r="ABA24" s="32"/>
      <c r="ABB24" s="31"/>
      <c r="ABC24" s="38"/>
      <c r="ABD24" s="32"/>
      <c r="ABE24" s="31"/>
      <c r="ABF24" s="38"/>
      <c r="ABG24" s="32"/>
      <c r="ABH24" s="31"/>
      <c r="ABI24" s="38"/>
      <c r="ABJ24" s="32"/>
      <c r="ABK24" s="31"/>
      <c r="ABL24" s="38"/>
      <c r="ABM24" s="32"/>
      <c r="ABN24" s="31"/>
      <c r="ABO24" s="38"/>
      <c r="ABP24" s="32"/>
      <c r="ABQ24" s="31"/>
      <c r="ABR24" s="38"/>
      <c r="ABS24" s="32"/>
      <c r="ABT24" s="31"/>
      <c r="ABU24" s="38"/>
      <c r="ABV24" s="32"/>
      <c r="ABW24" s="31"/>
      <c r="ABX24" s="38"/>
      <c r="ABY24" s="32"/>
      <c r="ABZ24" s="31"/>
      <c r="ACA24" s="38"/>
      <c r="ACB24" s="32"/>
      <c r="ACC24" s="31"/>
      <c r="ACD24" s="38"/>
      <c r="ACE24" s="32"/>
      <c r="ACF24" s="31"/>
      <c r="ACG24" s="38"/>
      <c r="ACH24" s="32"/>
      <c r="ACI24" s="31"/>
      <c r="ACJ24" s="38"/>
      <c r="ACK24" s="32"/>
      <c r="ACL24" s="31"/>
      <c r="ACM24" s="38"/>
      <c r="ACN24" s="39"/>
      <c r="ACO24" s="31"/>
      <c r="ACP24" s="38"/>
      <c r="ACQ24" s="39"/>
      <c r="ACR24" s="31"/>
      <c r="ACS24" s="38"/>
      <c r="ACT24" s="39"/>
      <c r="ACU24" s="31"/>
      <c r="ACV24" s="38"/>
      <c r="ACW24" s="39"/>
      <c r="ACX24" s="31"/>
      <c r="ACY24" s="38"/>
      <c r="ACZ24" s="39"/>
      <c r="ADA24" s="31"/>
      <c r="ADB24" s="38"/>
      <c r="ADC24" s="39"/>
      <c r="ADD24" s="31"/>
      <c r="ADE24" s="38"/>
      <c r="ADF24" s="39"/>
      <c r="ADG24" s="31"/>
      <c r="ADH24" s="38"/>
      <c r="ADI24" s="39"/>
      <c r="ADJ24" s="31"/>
      <c r="ADK24" s="38"/>
      <c r="ADL24" s="39"/>
      <c r="ADM24" s="31"/>
      <c r="ADN24" s="38"/>
      <c r="ADO24" s="39"/>
      <c r="ADP24" s="31"/>
      <c r="ADQ24" s="38"/>
      <c r="ADR24" s="39"/>
      <c r="ADS24" s="31"/>
      <c r="ADT24" s="38"/>
      <c r="ADU24" s="39"/>
      <c r="ADV24" s="31"/>
      <c r="ADW24" s="38"/>
      <c r="ADX24" s="39"/>
      <c r="ADY24" s="31"/>
      <c r="ADZ24" s="38"/>
      <c r="AEA24" s="39"/>
      <c r="AEB24" s="31"/>
      <c r="AEC24" s="38"/>
      <c r="AED24" s="39"/>
      <c r="AEE24" s="31"/>
      <c r="AEF24" s="38"/>
      <c r="AEG24" s="39"/>
      <c r="AEH24" s="31"/>
      <c r="AEI24" s="38"/>
      <c r="AEJ24" s="39"/>
      <c r="AEK24" s="31"/>
      <c r="AEL24" s="38"/>
      <c r="AEM24" s="39"/>
      <c r="AEN24" s="31"/>
      <c r="AEO24" s="38"/>
      <c r="AEP24" s="39"/>
      <c r="AEQ24" s="31"/>
      <c r="AER24" s="38"/>
      <c r="AES24" s="39"/>
      <c r="AET24" s="31"/>
      <c r="AEU24" s="38"/>
      <c r="AEV24" s="39"/>
      <c r="AEW24" s="31"/>
      <c r="AEX24" s="38"/>
      <c r="AEY24" s="39"/>
      <c r="AEZ24" s="31"/>
      <c r="AFA24" s="38"/>
      <c r="AFB24" s="39"/>
      <c r="AFC24" s="31"/>
      <c r="AFD24" s="38"/>
      <c r="AFE24" s="39"/>
    </row>
    <row r="25" spans="1:837" ht="14.45" customHeight="1" x14ac:dyDescent="0.25">
      <c r="A25" s="8"/>
      <c r="B25" s="150" t="s">
        <v>2</v>
      </c>
      <c r="C25" s="151"/>
      <c r="D25" s="151"/>
      <c r="E25" s="151"/>
      <c r="F25" s="151"/>
      <c r="G25" s="152" t="s">
        <v>1</v>
      </c>
      <c r="H25" s="153"/>
      <c r="J25" s="15">
        <f t="shared" si="60"/>
        <v>45313</v>
      </c>
      <c r="K25" s="30" t="str">
        <f t="shared" si="0"/>
        <v>J</v>
      </c>
      <c r="L25" s="14"/>
      <c r="M25" s="13">
        <f t="shared" si="36"/>
        <v>45344</v>
      </c>
      <c r="N25" s="30" t="str">
        <f t="shared" si="1"/>
        <v>M</v>
      </c>
      <c r="O25" s="29"/>
      <c r="P25" s="13">
        <f t="shared" si="37"/>
        <v>45373</v>
      </c>
      <c r="Q25" s="30" t="str">
        <f t="shared" si="2"/>
        <v>M</v>
      </c>
      <c r="R25" s="29"/>
      <c r="S25" s="13">
        <f t="shared" si="38"/>
        <v>45404</v>
      </c>
      <c r="T25" s="30" t="str">
        <f t="shared" si="3"/>
        <v>J</v>
      </c>
      <c r="U25" s="29"/>
      <c r="V25" s="13">
        <f t="shared" si="58"/>
        <v>45434</v>
      </c>
      <c r="W25" s="30" t="str">
        <f t="shared" si="4"/>
        <v>M</v>
      </c>
      <c r="X25" s="29"/>
      <c r="Y25" s="13">
        <f t="shared" si="39"/>
        <v>45465</v>
      </c>
      <c r="Z25" s="30">
        <f t="shared" si="5"/>
        <v>0</v>
      </c>
      <c r="AA25" s="29"/>
      <c r="AB25" s="13">
        <f t="shared" si="40"/>
        <v>45495</v>
      </c>
      <c r="AC25" s="30" t="str">
        <f t="shared" si="6"/>
        <v>J</v>
      </c>
      <c r="AD25" s="29"/>
      <c r="AE25" s="13">
        <f t="shared" si="41"/>
        <v>45526</v>
      </c>
      <c r="AF25" s="30" t="str">
        <f t="shared" si="7"/>
        <v>M</v>
      </c>
      <c r="AG25" s="29"/>
      <c r="AH25" s="13">
        <f t="shared" si="42"/>
        <v>45557</v>
      </c>
      <c r="AI25" s="30">
        <f t="shared" si="8"/>
        <v>0</v>
      </c>
      <c r="AJ25" s="14"/>
      <c r="AK25" s="15">
        <f t="shared" si="43"/>
        <v>45587</v>
      </c>
      <c r="AL25" s="9" t="str">
        <f t="shared" si="9"/>
        <v>J</v>
      </c>
      <c r="AM25" s="29"/>
      <c r="AN25" s="13">
        <f t="shared" si="44"/>
        <v>45618</v>
      </c>
      <c r="AO25" s="30" t="str">
        <f t="shared" si="10"/>
        <v>M</v>
      </c>
      <c r="AP25" s="29"/>
      <c r="AQ25" s="13">
        <f t="shared" si="45"/>
        <v>45648</v>
      </c>
      <c r="AR25" s="30">
        <f t="shared" si="11"/>
        <v>0</v>
      </c>
      <c r="AS25" s="14"/>
      <c r="AT25" s="15">
        <f t="shared" si="61"/>
        <v>45679</v>
      </c>
      <c r="AU25" s="30" t="str">
        <f t="shared" si="13"/>
        <v>M</v>
      </c>
      <c r="AV25" s="14"/>
      <c r="AW25" s="13">
        <f t="shared" si="62"/>
        <v>45710</v>
      </c>
      <c r="AX25" s="30">
        <f t="shared" si="15"/>
        <v>0</v>
      </c>
      <c r="AY25" s="29"/>
      <c r="AZ25" s="13">
        <f t="shared" si="63"/>
        <v>45738</v>
      </c>
      <c r="BA25" s="30">
        <f t="shared" si="17"/>
        <v>0</v>
      </c>
      <c r="BB25" s="29"/>
      <c r="BC25" s="13">
        <f t="shared" si="64"/>
        <v>45769</v>
      </c>
      <c r="BD25" s="30" t="str">
        <f t="shared" si="19"/>
        <v>J</v>
      </c>
      <c r="BE25" s="29"/>
      <c r="BF25" s="13">
        <f t="shared" si="50"/>
        <v>45799</v>
      </c>
      <c r="BG25" s="30" t="str">
        <f t="shared" si="21"/>
        <v>M</v>
      </c>
      <c r="BH25" s="29"/>
      <c r="BI25" s="13">
        <f t="shared" si="65"/>
        <v>45830</v>
      </c>
      <c r="BJ25" s="30">
        <f t="shared" si="23"/>
        <v>0</v>
      </c>
      <c r="BK25" s="29"/>
      <c r="BL25" s="13">
        <f t="shared" si="66"/>
        <v>45860</v>
      </c>
      <c r="BM25" s="30" t="str">
        <f t="shared" si="25"/>
        <v>J</v>
      </c>
      <c r="BN25" s="29"/>
      <c r="BO25" s="13">
        <f t="shared" si="67"/>
        <v>45891</v>
      </c>
      <c r="BP25" s="30" t="str">
        <f t="shared" si="27"/>
        <v>M</v>
      </c>
      <c r="BQ25" s="29"/>
      <c r="BR25" s="13">
        <f t="shared" si="68"/>
        <v>45922</v>
      </c>
      <c r="BS25" s="30" t="str">
        <f t="shared" si="29"/>
        <v>J</v>
      </c>
      <c r="BT25" s="14"/>
      <c r="BU25" s="15">
        <f t="shared" si="69"/>
        <v>45952</v>
      </c>
      <c r="BV25" s="9" t="str">
        <f t="shared" si="31"/>
        <v>M</v>
      </c>
      <c r="BW25" s="29"/>
      <c r="BX25" s="13">
        <f t="shared" si="70"/>
        <v>45983</v>
      </c>
      <c r="BY25" s="30">
        <f t="shared" si="33"/>
        <v>0</v>
      </c>
      <c r="BZ25" s="29"/>
      <c r="CA25" s="13">
        <f t="shared" si="71"/>
        <v>46013</v>
      </c>
      <c r="CB25" s="30" t="str">
        <f t="shared" si="35"/>
        <v>J</v>
      </c>
      <c r="CC25" s="14"/>
      <c r="CD25" s="31"/>
      <c r="CE25" s="38"/>
      <c r="CF25" s="32"/>
      <c r="CG25" s="31"/>
      <c r="CH25" s="38"/>
      <c r="CI25" s="32"/>
      <c r="CJ25" s="31"/>
      <c r="CK25" s="38"/>
      <c r="CL25" s="32"/>
      <c r="CM25" s="31"/>
      <c r="CN25" s="38"/>
      <c r="CO25" s="32"/>
      <c r="CP25" s="31"/>
      <c r="CQ25" s="38"/>
      <c r="CR25" s="32"/>
      <c r="CS25" s="31"/>
      <c r="CT25" s="38"/>
      <c r="CU25" s="32"/>
      <c r="CV25" s="31"/>
      <c r="CW25" s="38"/>
      <c r="CX25" s="32"/>
      <c r="CY25" s="31"/>
      <c r="CZ25" s="38"/>
      <c r="DA25" s="32"/>
      <c r="DB25" s="31"/>
      <c r="DC25" s="38"/>
      <c r="DD25" s="32"/>
      <c r="DE25" s="31"/>
      <c r="DF25" s="38"/>
      <c r="DG25" s="32"/>
      <c r="DH25" s="31"/>
      <c r="DI25" s="38"/>
      <c r="DJ25" s="32"/>
      <c r="DK25" s="31"/>
      <c r="DL25" s="38"/>
      <c r="DM25" s="32"/>
      <c r="DN25" s="31"/>
      <c r="DO25" s="38"/>
      <c r="DP25" s="32"/>
      <c r="DQ25" s="31"/>
      <c r="DR25" s="38"/>
      <c r="DS25" s="32"/>
      <c r="DT25" s="31"/>
      <c r="DU25" s="38"/>
      <c r="DV25" s="32"/>
      <c r="DW25" s="31"/>
      <c r="DX25" s="38"/>
      <c r="DY25" s="32"/>
      <c r="DZ25" s="31"/>
      <c r="EA25" s="38"/>
      <c r="EB25" s="32"/>
      <c r="EC25" s="31"/>
      <c r="ED25" s="38"/>
      <c r="EE25" s="32"/>
      <c r="EF25" s="31"/>
      <c r="EG25" s="38"/>
      <c r="EH25" s="32"/>
      <c r="EI25" s="31"/>
      <c r="EJ25" s="38"/>
      <c r="EK25" s="32"/>
      <c r="EL25" s="31"/>
      <c r="EM25" s="38"/>
      <c r="EN25" s="32"/>
      <c r="EO25" s="31"/>
      <c r="EP25" s="38"/>
      <c r="EQ25" s="32"/>
      <c r="ER25" s="31"/>
      <c r="ES25" s="38"/>
      <c r="ET25" s="32"/>
      <c r="EU25" s="31"/>
      <c r="EV25" s="38"/>
      <c r="EW25" s="32"/>
      <c r="EX25" s="31"/>
      <c r="EY25" s="38"/>
      <c r="EZ25" s="32"/>
      <c r="FA25" s="31"/>
      <c r="FB25" s="38"/>
      <c r="FC25" s="32"/>
      <c r="FD25" s="31"/>
      <c r="FE25" s="38"/>
      <c r="FF25" s="32"/>
      <c r="FG25" s="31"/>
      <c r="FH25" s="38"/>
      <c r="FI25" s="32"/>
      <c r="FJ25" s="31"/>
      <c r="FK25" s="38"/>
      <c r="FL25" s="32"/>
      <c r="FM25" s="31"/>
      <c r="FN25" s="38"/>
      <c r="FO25" s="32"/>
      <c r="FP25" s="31"/>
      <c r="FQ25" s="38"/>
      <c r="FR25" s="32"/>
      <c r="FS25" s="31"/>
      <c r="FT25" s="38"/>
      <c r="FU25" s="32"/>
      <c r="FV25" s="31"/>
      <c r="FW25" s="38"/>
      <c r="FX25" s="32"/>
      <c r="FY25" s="31"/>
      <c r="FZ25" s="38"/>
      <c r="GA25" s="32"/>
      <c r="GB25" s="31"/>
      <c r="GC25" s="38"/>
      <c r="GD25" s="32"/>
      <c r="GE25" s="31"/>
      <c r="GF25" s="38"/>
      <c r="GG25" s="32"/>
      <c r="GH25" s="31"/>
      <c r="GI25" s="38"/>
      <c r="GJ25" s="32"/>
      <c r="GK25" s="31"/>
      <c r="GL25" s="38"/>
      <c r="GM25" s="32"/>
      <c r="GN25" s="31"/>
      <c r="GO25" s="38"/>
      <c r="GP25" s="32"/>
      <c r="GQ25" s="31"/>
      <c r="GR25" s="38"/>
      <c r="GS25" s="32"/>
      <c r="GT25" s="31"/>
      <c r="GU25" s="38"/>
      <c r="GV25" s="32"/>
      <c r="GW25" s="31"/>
      <c r="GX25" s="38"/>
      <c r="GY25" s="32"/>
      <c r="GZ25" s="31"/>
      <c r="HA25" s="38"/>
      <c r="HB25" s="32"/>
      <c r="HC25" s="31"/>
      <c r="HD25" s="38"/>
      <c r="HE25" s="32"/>
      <c r="HF25" s="31"/>
      <c r="HG25" s="38"/>
      <c r="HH25" s="32"/>
      <c r="HI25" s="31"/>
      <c r="HJ25" s="38"/>
      <c r="HK25" s="32"/>
      <c r="HL25" s="31"/>
      <c r="HM25" s="38"/>
      <c r="HN25" s="32"/>
      <c r="HO25" s="31"/>
      <c r="HP25" s="38"/>
      <c r="HQ25" s="32"/>
      <c r="HR25" s="31"/>
      <c r="HS25" s="38"/>
      <c r="HT25" s="32"/>
      <c r="HU25" s="31"/>
      <c r="HV25" s="38"/>
      <c r="HW25" s="32"/>
      <c r="HX25" s="31"/>
      <c r="HY25" s="38"/>
      <c r="HZ25" s="32"/>
      <c r="IA25" s="31"/>
      <c r="IB25" s="38"/>
      <c r="IC25" s="32"/>
      <c r="ID25" s="31"/>
      <c r="IE25" s="38"/>
      <c r="IF25" s="32"/>
      <c r="IG25" s="31"/>
      <c r="IH25" s="38"/>
      <c r="II25" s="32"/>
      <c r="IJ25" s="31"/>
      <c r="IK25" s="38"/>
      <c r="IL25" s="32"/>
      <c r="IM25" s="31"/>
      <c r="IN25" s="38"/>
      <c r="IO25" s="32"/>
      <c r="IP25" s="31"/>
      <c r="IQ25" s="38"/>
      <c r="IR25" s="32"/>
      <c r="IS25" s="31"/>
      <c r="IT25" s="38"/>
      <c r="IU25" s="32"/>
      <c r="IV25" s="31"/>
      <c r="IW25" s="38"/>
      <c r="IX25" s="32"/>
      <c r="IY25" s="31"/>
      <c r="IZ25" s="38"/>
      <c r="JA25" s="32"/>
      <c r="JB25" s="31"/>
      <c r="JC25" s="38"/>
      <c r="JD25" s="32"/>
      <c r="JE25" s="31"/>
      <c r="JF25" s="38"/>
      <c r="JG25" s="32"/>
      <c r="JH25" s="31"/>
      <c r="JI25" s="38"/>
      <c r="JJ25" s="32"/>
      <c r="JK25" s="31"/>
      <c r="JL25" s="38"/>
      <c r="JM25" s="32"/>
      <c r="JN25" s="31"/>
      <c r="JO25" s="38"/>
      <c r="JP25" s="32"/>
      <c r="JQ25" s="31"/>
      <c r="JR25" s="38"/>
      <c r="JS25" s="32"/>
      <c r="JT25" s="31"/>
      <c r="JU25" s="38"/>
      <c r="JV25" s="32"/>
      <c r="JW25" s="31"/>
      <c r="JX25" s="38"/>
      <c r="JY25" s="32"/>
      <c r="JZ25" s="31"/>
      <c r="KA25" s="38"/>
      <c r="KB25" s="32"/>
      <c r="KC25" s="31"/>
      <c r="KD25" s="38"/>
      <c r="KE25" s="32"/>
      <c r="KF25" s="31"/>
      <c r="KG25" s="38"/>
      <c r="KH25" s="32"/>
      <c r="KI25" s="31"/>
      <c r="KJ25" s="38"/>
      <c r="KK25" s="32"/>
      <c r="KL25" s="31"/>
      <c r="KM25" s="38"/>
      <c r="KN25" s="32"/>
      <c r="KO25" s="31"/>
      <c r="KP25" s="38"/>
      <c r="KQ25" s="32"/>
      <c r="KR25" s="31"/>
      <c r="KS25" s="38"/>
      <c r="KT25" s="32"/>
      <c r="KU25" s="31"/>
      <c r="KV25" s="38"/>
      <c r="KW25" s="32"/>
      <c r="KX25" s="31"/>
      <c r="KY25" s="38"/>
      <c r="KZ25" s="32"/>
      <c r="LA25" s="31"/>
      <c r="LB25" s="38"/>
      <c r="LC25" s="32"/>
      <c r="LD25" s="31"/>
      <c r="LE25" s="38"/>
      <c r="LF25" s="32"/>
      <c r="LG25" s="31"/>
      <c r="LH25" s="38"/>
      <c r="LI25" s="32"/>
      <c r="LJ25" s="31"/>
      <c r="LK25" s="38"/>
      <c r="LL25" s="32"/>
      <c r="LM25" s="31"/>
      <c r="LN25" s="38"/>
      <c r="LO25" s="32"/>
      <c r="LP25" s="31"/>
      <c r="LQ25" s="38"/>
      <c r="LR25" s="32"/>
      <c r="LS25" s="31"/>
      <c r="LT25" s="38"/>
      <c r="LU25" s="32"/>
      <c r="LV25" s="31"/>
      <c r="LW25" s="38"/>
      <c r="LX25" s="32"/>
      <c r="LY25" s="31"/>
      <c r="LZ25" s="38"/>
      <c r="MA25" s="32"/>
      <c r="MB25" s="31"/>
      <c r="MC25" s="38"/>
      <c r="MD25" s="32"/>
      <c r="ME25" s="31"/>
      <c r="MF25" s="38"/>
      <c r="MG25" s="32"/>
      <c r="MH25" s="31"/>
      <c r="MI25" s="38"/>
      <c r="MJ25" s="32"/>
      <c r="MK25" s="31"/>
      <c r="ML25" s="38"/>
      <c r="MM25" s="32"/>
      <c r="MN25" s="31"/>
      <c r="MO25" s="38"/>
      <c r="MP25" s="32"/>
      <c r="MQ25" s="31"/>
      <c r="MR25" s="38"/>
      <c r="MS25" s="32"/>
      <c r="MT25" s="31"/>
      <c r="MU25" s="38"/>
      <c r="MV25" s="32"/>
      <c r="MW25" s="31"/>
      <c r="MX25" s="38"/>
      <c r="MY25" s="32"/>
      <c r="MZ25" s="31"/>
      <c r="NA25" s="38"/>
      <c r="NB25" s="32"/>
      <c r="NC25" s="31"/>
      <c r="ND25" s="38"/>
      <c r="NE25" s="32"/>
      <c r="NF25" s="31"/>
      <c r="NG25" s="38"/>
      <c r="NH25" s="32"/>
      <c r="NI25" s="31"/>
      <c r="NJ25" s="38"/>
      <c r="NK25" s="32"/>
      <c r="NL25" s="31"/>
      <c r="NM25" s="38"/>
      <c r="NN25" s="32"/>
      <c r="NO25" s="31"/>
      <c r="NP25" s="38"/>
      <c r="NQ25" s="32"/>
      <c r="NR25" s="31"/>
      <c r="NS25" s="38"/>
      <c r="NT25" s="32"/>
      <c r="NU25" s="31"/>
      <c r="NV25" s="38"/>
      <c r="NW25" s="32"/>
      <c r="NX25" s="31"/>
      <c r="NY25" s="38"/>
      <c r="NZ25" s="32"/>
      <c r="OA25" s="31"/>
      <c r="OB25" s="38"/>
      <c r="OC25" s="32"/>
      <c r="OD25" s="31"/>
      <c r="OE25" s="38"/>
      <c r="OF25" s="32"/>
      <c r="OG25" s="31"/>
      <c r="OH25" s="38"/>
      <c r="OI25" s="32"/>
      <c r="OJ25" s="31"/>
      <c r="OK25" s="38"/>
      <c r="OL25" s="32"/>
      <c r="OM25" s="31"/>
      <c r="ON25" s="38"/>
      <c r="OO25" s="32"/>
      <c r="OP25" s="31"/>
      <c r="OQ25" s="38"/>
      <c r="OR25" s="32"/>
      <c r="OS25" s="31"/>
      <c r="OT25" s="38"/>
      <c r="OU25" s="32"/>
      <c r="OV25" s="31"/>
      <c r="OW25" s="38"/>
      <c r="OX25" s="32"/>
      <c r="OY25" s="31"/>
      <c r="OZ25" s="38"/>
      <c r="PA25" s="32"/>
      <c r="PB25" s="31"/>
      <c r="PC25" s="38"/>
      <c r="PD25" s="32"/>
      <c r="PE25" s="31"/>
      <c r="PF25" s="38"/>
      <c r="PG25" s="32"/>
      <c r="PH25" s="31"/>
      <c r="PI25" s="38"/>
      <c r="PJ25" s="32"/>
      <c r="PK25" s="31"/>
      <c r="PL25" s="38"/>
      <c r="PM25" s="32"/>
      <c r="PN25" s="31"/>
      <c r="PO25" s="38"/>
      <c r="PP25" s="32"/>
      <c r="PQ25" s="31"/>
      <c r="PR25" s="38"/>
      <c r="PS25" s="32"/>
      <c r="PT25" s="31"/>
      <c r="PU25" s="38"/>
      <c r="PV25" s="32"/>
      <c r="PW25" s="31"/>
      <c r="PX25" s="38"/>
      <c r="PY25" s="32"/>
      <c r="PZ25" s="31"/>
      <c r="QA25" s="38"/>
      <c r="QB25" s="32"/>
      <c r="QC25" s="31"/>
      <c r="QD25" s="38"/>
      <c r="QE25" s="32"/>
      <c r="QF25" s="31"/>
      <c r="QG25" s="38"/>
      <c r="QH25" s="32"/>
      <c r="QI25" s="31"/>
      <c r="QJ25" s="38"/>
      <c r="QK25" s="32"/>
      <c r="QL25" s="31"/>
      <c r="QM25" s="38"/>
      <c r="QN25" s="32"/>
      <c r="QO25" s="31"/>
      <c r="QP25" s="38"/>
      <c r="QQ25" s="32"/>
      <c r="QR25" s="31"/>
      <c r="QS25" s="38"/>
      <c r="QT25" s="32"/>
      <c r="QU25" s="31"/>
      <c r="QV25" s="38"/>
      <c r="QW25" s="32"/>
      <c r="QX25" s="31"/>
      <c r="QY25" s="38"/>
      <c r="QZ25" s="32"/>
      <c r="RA25" s="31"/>
      <c r="RB25" s="38"/>
      <c r="RC25" s="32"/>
      <c r="RD25" s="31"/>
      <c r="RE25" s="38"/>
      <c r="RF25" s="32"/>
      <c r="RG25" s="31"/>
      <c r="RH25" s="38"/>
      <c r="RI25" s="32"/>
      <c r="RJ25" s="31"/>
      <c r="RK25" s="38"/>
      <c r="RL25" s="32"/>
      <c r="RM25" s="31"/>
      <c r="RN25" s="38"/>
      <c r="RO25" s="32"/>
      <c r="RP25" s="31"/>
      <c r="RQ25" s="38"/>
      <c r="RR25" s="32"/>
      <c r="RS25" s="31"/>
      <c r="RT25" s="38"/>
      <c r="RU25" s="32"/>
      <c r="RV25" s="31"/>
      <c r="RW25" s="38"/>
      <c r="RX25" s="32"/>
      <c r="RY25" s="31"/>
      <c r="RZ25" s="38"/>
      <c r="SA25" s="32"/>
      <c r="SB25" s="31"/>
      <c r="SC25" s="38"/>
      <c r="SD25" s="32"/>
      <c r="SE25" s="31"/>
      <c r="SF25" s="38"/>
      <c r="SG25" s="32"/>
      <c r="SH25" s="31"/>
      <c r="SI25" s="38"/>
      <c r="SJ25" s="32"/>
      <c r="SK25" s="31"/>
      <c r="SL25" s="38"/>
      <c r="SM25" s="32"/>
      <c r="SN25" s="31"/>
      <c r="SO25" s="38"/>
      <c r="SP25" s="32"/>
      <c r="SQ25" s="31"/>
      <c r="SR25" s="38"/>
      <c r="SS25" s="32"/>
      <c r="ST25" s="31"/>
      <c r="SU25" s="38"/>
      <c r="SV25" s="32"/>
      <c r="SW25" s="31"/>
      <c r="SX25" s="38"/>
      <c r="SY25" s="32"/>
      <c r="SZ25" s="31"/>
      <c r="TA25" s="38"/>
      <c r="TB25" s="32"/>
      <c r="TC25" s="31"/>
      <c r="TD25" s="38"/>
      <c r="TE25" s="32"/>
      <c r="TF25" s="31"/>
      <c r="TG25" s="38"/>
      <c r="TH25" s="32"/>
      <c r="TI25" s="31"/>
      <c r="TJ25" s="38"/>
      <c r="TK25" s="32"/>
      <c r="TL25" s="31"/>
      <c r="TM25" s="38"/>
      <c r="TN25" s="32"/>
      <c r="TO25" s="31"/>
      <c r="TP25" s="38"/>
      <c r="TQ25" s="32"/>
      <c r="TR25" s="31"/>
      <c r="TS25" s="38"/>
      <c r="TT25" s="32"/>
      <c r="TU25" s="31"/>
      <c r="TV25" s="38"/>
      <c r="TW25" s="32"/>
      <c r="TX25" s="31"/>
      <c r="TY25" s="38"/>
      <c r="TZ25" s="32"/>
      <c r="UA25" s="31"/>
      <c r="UB25" s="38"/>
      <c r="UC25" s="32"/>
      <c r="UD25" s="31"/>
      <c r="UE25" s="38"/>
      <c r="UF25" s="32"/>
      <c r="UG25" s="31"/>
      <c r="UH25" s="38"/>
      <c r="UI25" s="32"/>
      <c r="UJ25" s="31"/>
      <c r="UK25" s="38"/>
      <c r="UL25" s="32"/>
      <c r="UM25" s="31"/>
      <c r="UN25" s="38"/>
      <c r="UO25" s="32"/>
      <c r="UP25" s="31"/>
      <c r="UQ25" s="38"/>
      <c r="UR25" s="32"/>
      <c r="US25" s="31"/>
      <c r="UT25" s="38"/>
      <c r="UU25" s="32"/>
      <c r="UV25" s="31"/>
      <c r="UW25" s="38"/>
      <c r="UX25" s="32"/>
      <c r="UY25" s="31"/>
      <c r="UZ25" s="38"/>
      <c r="VA25" s="32"/>
      <c r="VB25" s="31"/>
      <c r="VC25" s="38"/>
      <c r="VD25" s="32"/>
      <c r="VE25" s="31"/>
      <c r="VF25" s="38"/>
      <c r="VG25" s="32"/>
      <c r="VH25" s="31"/>
      <c r="VI25" s="38"/>
      <c r="VJ25" s="32"/>
      <c r="VK25" s="31"/>
      <c r="VL25" s="38"/>
      <c r="VM25" s="32"/>
      <c r="VN25" s="31"/>
      <c r="VO25" s="38"/>
      <c r="VP25" s="32"/>
      <c r="VQ25" s="31"/>
      <c r="VR25" s="38"/>
      <c r="VS25" s="32"/>
      <c r="VT25" s="31"/>
      <c r="VU25" s="38"/>
      <c r="VV25" s="32"/>
      <c r="VW25" s="31"/>
      <c r="VX25" s="38"/>
      <c r="VY25" s="32"/>
      <c r="VZ25" s="31"/>
      <c r="WA25" s="38"/>
      <c r="WB25" s="32"/>
      <c r="WC25" s="31"/>
      <c r="WD25" s="38"/>
      <c r="WE25" s="32"/>
      <c r="WF25" s="31"/>
      <c r="WG25" s="38"/>
      <c r="WH25" s="32"/>
      <c r="WI25" s="31"/>
      <c r="WJ25" s="38"/>
      <c r="WK25" s="32"/>
      <c r="WL25" s="31"/>
      <c r="WM25" s="38"/>
      <c r="WN25" s="32"/>
      <c r="WO25" s="31"/>
      <c r="WP25" s="38"/>
      <c r="WQ25" s="32"/>
      <c r="WR25" s="31"/>
      <c r="WS25" s="38"/>
      <c r="WT25" s="32"/>
      <c r="WU25" s="31"/>
      <c r="WV25" s="38"/>
      <c r="WW25" s="32"/>
      <c r="WX25" s="31"/>
      <c r="WY25" s="38"/>
      <c r="WZ25" s="32"/>
      <c r="XA25" s="31"/>
      <c r="XB25" s="38"/>
      <c r="XC25" s="32"/>
      <c r="XD25" s="31"/>
      <c r="XE25" s="38"/>
      <c r="XF25" s="32"/>
      <c r="XG25" s="31"/>
      <c r="XH25" s="38"/>
      <c r="XI25" s="32"/>
      <c r="XJ25" s="31"/>
      <c r="XK25" s="38"/>
      <c r="XL25" s="32"/>
      <c r="XM25" s="31"/>
      <c r="XN25" s="38"/>
      <c r="XO25" s="32"/>
      <c r="XP25" s="31"/>
      <c r="XQ25" s="38"/>
      <c r="XR25" s="32"/>
      <c r="XS25" s="31"/>
      <c r="XT25" s="38"/>
      <c r="XU25" s="32"/>
      <c r="XV25" s="31"/>
      <c r="XW25" s="38"/>
      <c r="XX25" s="32"/>
      <c r="XY25" s="31"/>
      <c r="XZ25" s="38"/>
      <c r="YA25" s="32"/>
      <c r="YB25" s="31"/>
      <c r="YC25" s="38"/>
      <c r="YD25" s="32"/>
      <c r="YE25" s="31"/>
      <c r="YF25" s="38"/>
      <c r="YG25" s="32"/>
      <c r="YH25" s="31"/>
      <c r="YI25" s="38"/>
      <c r="YJ25" s="32"/>
      <c r="YK25" s="31"/>
      <c r="YL25" s="38"/>
      <c r="YM25" s="32"/>
      <c r="YN25" s="31"/>
      <c r="YO25" s="38"/>
      <c r="YP25" s="32"/>
      <c r="YQ25" s="31"/>
      <c r="YR25" s="38"/>
      <c r="YS25" s="32"/>
      <c r="YT25" s="31"/>
      <c r="YU25" s="38"/>
      <c r="YV25" s="32"/>
      <c r="YW25" s="31"/>
      <c r="YX25" s="38"/>
      <c r="YY25" s="32"/>
      <c r="YZ25" s="31"/>
      <c r="ZA25" s="38"/>
      <c r="ZB25" s="32"/>
      <c r="ZC25" s="31"/>
      <c r="ZD25" s="38"/>
      <c r="ZE25" s="32"/>
      <c r="ZF25" s="31"/>
      <c r="ZG25" s="38"/>
      <c r="ZH25" s="32"/>
      <c r="ZI25" s="31"/>
      <c r="ZJ25" s="38"/>
      <c r="ZK25" s="32"/>
      <c r="ZL25" s="31"/>
      <c r="ZM25" s="38"/>
      <c r="ZN25" s="32"/>
      <c r="ZO25" s="31"/>
      <c r="ZP25" s="38"/>
      <c r="ZQ25" s="32"/>
      <c r="ZR25" s="31"/>
      <c r="ZS25" s="38"/>
      <c r="ZT25" s="32"/>
      <c r="ZU25" s="31"/>
      <c r="ZV25" s="38"/>
      <c r="ZW25" s="32"/>
      <c r="ZX25" s="31"/>
      <c r="ZY25" s="38"/>
      <c r="ZZ25" s="32"/>
      <c r="AAA25" s="31"/>
      <c r="AAB25" s="38"/>
      <c r="AAC25" s="32"/>
      <c r="AAD25" s="31"/>
      <c r="AAE25" s="38"/>
      <c r="AAF25" s="32"/>
      <c r="AAG25" s="31"/>
      <c r="AAH25" s="38"/>
      <c r="AAI25" s="32"/>
      <c r="AAJ25" s="31"/>
      <c r="AAK25" s="38"/>
      <c r="AAL25" s="32"/>
      <c r="AAM25" s="31"/>
      <c r="AAN25" s="38"/>
      <c r="AAO25" s="32"/>
      <c r="AAP25" s="31"/>
      <c r="AAQ25" s="38"/>
      <c r="AAR25" s="32"/>
      <c r="AAS25" s="31"/>
      <c r="AAT25" s="38"/>
      <c r="AAU25" s="32"/>
      <c r="AAV25" s="31"/>
      <c r="AAW25" s="38"/>
      <c r="AAX25" s="32"/>
      <c r="AAY25" s="31"/>
      <c r="AAZ25" s="38"/>
      <c r="ABA25" s="32"/>
      <c r="ABB25" s="31"/>
      <c r="ABC25" s="38"/>
      <c r="ABD25" s="32"/>
      <c r="ABE25" s="31"/>
      <c r="ABF25" s="38"/>
      <c r="ABG25" s="32"/>
      <c r="ABH25" s="31"/>
      <c r="ABI25" s="38"/>
      <c r="ABJ25" s="32"/>
      <c r="ABK25" s="31"/>
      <c r="ABL25" s="38"/>
      <c r="ABM25" s="32"/>
      <c r="ABN25" s="31"/>
      <c r="ABO25" s="38"/>
      <c r="ABP25" s="32"/>
      <c r="ABQ25" s="31"/>
      <c r="ABR25" s="38"/>
      <c r="ABS25" s="32"/>
      <c r="ABT25" s="31"/>
      <c r="ABU25" s="38"/>
      <c r="ABV25" s="32"/>
      <c r="ABW25" s="31"/>
      <c r="ABX25" s="38"/>
      <c r="ABY25" s="32"/>
      <c r="ABZ25" s="31"/>
      <c r="ACA25" s="38"/>
      <c r="ACB25" s="32"/>
      <c r="ACC25" s="31"/>
      <c r="ACD25" s="38"/>
      <c r="ACE25" s="32"/>
      <c r="ACF25" s="31"/>
      <c r="ACG25" s="38"/>
      <c r="ACH25" s="32"/>
      <c r="ACI25" s="31"/>
      <c r="ACJ25" s="38"/>
      <c r="ACK25" s="32"/>
      <c r="ACL25" s="31"/>
      <c r="ACM25" s="38"/>
      <c r="ACN25" s="39"/>
      <c r="ACO25" s="31"/>
      <c r="ACP25" s="38"/>
      <c r="ACQ25" s="39"/>
      <c r="ACR25" s="31"/>
      <c r="ACS25" s="38"/>
      <c r="ACT25" s="39"/>
      <c r="ACU25" s="31"/>
      <c r="ACV25" s="38"/>
      <c r="ACW25" s="39"/>
      <c r="ACX25" s="31"/>
      <c r="ACY25" s="38"/>
      <c r="ACZ25" s="39"/>
      <c r="ADA25" s="31"/>
      <c r="ADB25" s="38"/>
      <c r="ADC25" s="39"/>
      <c r="ADD25" s="31"/>
      <c r="ADE25" s="38"/>
      <c r="ADF25" s="39"/>
      <c r="ADG25" s="31"/>
      <c r="ADH25" s="38"/>
      <c r="ADI25" s="39"/>
      <c r="ADJ25" s="31"/>
      <c r="ADK25" s="38"/>
      <c r="ADL25" s="39"/>
      <c r="ADM25" s="31"/>
      <c r="ADN25" s="38"/>
      <c r="ADO25" s="39"/>
      <c r="ADP25" s="31"/>
      <c r="ADQ25" s="38"/>
      <c r="ADR25" s="39"/>
      <c r="ADS25" s="31"/>
      <c r="ADT25" s="38"/>
      <c r="ADU25" s="39"/>
      <c r="ADV25" s="31"/>
      <c r="ADW25" s="38"/>
      <c r="ADX25" s="39"/>
      <c r="ADY25" s="31"/>
      <c r="ADZ25" s="38"/>
      <c r="AEA25" s="39"/>
      <c r="AEB25" s="31"/>
      <c r="AEC25" s="38"/>
      <c r="AED25" s="39"/>
      <c r="AEE25" s="31"/>
      <c r="AEF25" s="38"/>
      <c r="AEG25" s="39"/>
      <c r="AEH25" s="31"/>
      <c r="AEI25" s="38"/>
      <c r="AEJ25" s="39"/>
      <c r="AEK25" s="31"/>
      <c r="AEL25" s="38"/>
      <c r="AEM25" s="39"/>
      <c r="AEN25" s="31"/>
      <c r="AEO25" s="38"/>
      <c r="AEP25" s="39"/>
      <c r="AEQ25" s="31"/>
      <c r="AER25" s="38"/>
      <c r="AES25" s="39"/>
      <c r="AET25" s="31"/>
      <c r="AEU25" s="38"/>
      <c r="AEV25" s="39"/>
      <c r="AEW25" s="31"/>
      <c r="AEX25" s="38"/>
      <c r="AEY25" s="39"/>
      <c r="AEZ25" s="31"/>
      <c r="AFA25" s="38"/>
      <c r="AFB25" s="39"/>
      <c r="AFC25" s="31"/>
      <c r="AFD25" s="38"/>
      <c r="AFE25" s="39"/>
    </row>
    <row r="26" spans="1:837" ht="14.45" customHeight="1" x14ac:dyDescent="0.25">
      <c r="B26" s="161">
        <f>AQ34</f>
        <v>45657</v>
      </c>
      <c r="C26" s="162"/>
      <c r="D26" s="162"/>
      <c r="E26" s="162"/>
      <c r="F26" s="162"/>
      <c r="G26" s="157">
        <v>2024</v>
      </c>
      <c r="H26" s="158"/>
      <c r="J26" s="15">
        <f t="shared" si="60"/>
        <v>45314</v>
      </c>
      <c r="K26" s="30" t="str">
        <f t="shared" si="0"/>
        <v>J</v>
      </c>
      <c r="L26" s="14"/>
      <c r="M26" s="13">
        <f t="shared" si="36"/>
        <v>45345</v>
      </c>
      <c r="N26" s="30" t="str">
        <f t="shared" si="1"/>
        <v>M</v>
      </c>
      <c r="O26" s="29"/>
      <c r="P26" s="13">
        <f t="shared" si="37"/>
        <v>45374</v>
      </c>
      <c r="Q26" s="30">
        <f t="shared" si="2"/>
        <v>0</v>
      </c>
      <c r="R26" s="29"/>
      <c r="S26" s="13">
        <f t="shared" si="38"/>
        <v>45405</v>
      </c>
      <c r="T26" s="30" t="str">
        <f t="shared" si="3"/>
        <v>J</v>
      </c>
      <c r="U26" s="29"/>
      <c r="V26" s="13">
        <f t="shared" si="58"/>
        <v>45435</v>
      </c>
      <c r="W26" s="30" t="str">
        <f t="shared" si="4"/>
        <v>M</v>
      </c>
      <c r="X26" s="29"/>
      <c r="Y26" s="13">
        <f t="shared" si="39"/>
        <v>45466</v>
      </c>
      <c r="Z26" s="30">
        <f t="shared" si="5"/>
        <v>0</v>
      </c>
      <c r="AA26" s="29"/>
      <c r="AB26" s="13">
        <f t="shared" si="40"/>
        <v>45496</v>
      </c>
      <c r="AC26" s="30" t="str">
        <f t="shared" si="6"/>
        <v>J</v>
      </c>
      <c r="AD26" s="29"/>
      <c r="AE26" s="13">
        <f t="shared" si="41"/>
        <v>45527</v>
      </c>
      <c r="AF26" s="30" t="str">
        <f t="shared" si="7"/>
        <v>M</v>
      </c>
      <c r="AG26" s="29"/>
      <c r="AH26" s="13">
        <f t="shared" si="42"/>
        <v>45558</v>
      </c>
      <c r="AI26" s="30" t="str">
        <f t="shared" si="8"/>
        <v>J</v>
      </c>
      <c r="AJ26" s="14"/>
      <c r="AK26" s="15">
        <f t="shared" si="43"/>
        <v>45588</v>
      </c>
      <c r="AL26" s="9" t="str">
        <f t="shared" si="9"/>
        <v>M</v>
      </c>
      <c r="AM26" s="29"/>
      <c r="AN26" s="13">
        <f t="shared" si="44"/>
        <v>45619</v>
      </c>
      <c r="AO26" s="30">
        <f t="shared" si="10"/>
        <v>0</v>
      </c>
      <c r="AP26" s="29"/>
      <c r="AQ26" s="13">
        <f t="shared" si="45"/>
        <v>45649</v>
      </c>
      <c r="AR26" s="30" t="str">
        <f t="shared" si="11"/>
        <v>J</v>
      </c>
      <c r="AS26" s="14"/>
      <c r="AT26" s="15">
        <f t="shared" si="61"/>
        <v>45680</v>
      </c>
      <c r="AU26" s="30" t="str">
        <f t="shared" si="13"/>
        <v>M</v>
      </c>
      <c r="AV26" s="14"/>
      <c r="AW26" s="13">
        <f t="shared" si="62"/>
        <v>45711</v>
      </c>
      <c r="AX26" s="30">
        <f t="shared" si="15"/>
        <v>0</v>
      </c>
      <c r="AY26" s="29"/>
      <c r="AZ26" s="13">
        <f t="shared" si="63"/>
        <v>45739</v>
      </c>
      <c r="BA26" s="30">
        <f t="shared" si="17"/>
        <v>0</v>
      </c>
      <c r="BB26" s="29"/>
      <c r="BC26" s="13">
        <f t="shared" si="64"/>
        <v>45770</v>
      </c>
      <c r="BD26" s="30" t="str">
        <f t="shared" si="19"/>
        <v>M</v>
      </c>
      <c r="BE26" s="29"/>
      <c r="BF26" s="13">
        <f t="shared" si="50"/>
        <v>45800</v>
      </c>
      <c r="BG26" s="30" t="str">
        <f t="shared" si="21"/>
        <v>M</v>
      </c>
      <c r="BH26" s="29"/>
      <c r="BI26" s="13">
        <f t="shared" si="65"/>
        <v>45831</v>
      </c>
      <c r="BJ26" s="30" t="str">
        <f t="shared" si="23"/>
        <v>J</v>
      </c>
      <c r="BK26" s="29"/>
      <c r="BL26" s="13">
        <f t="shared" si="66"/>
        <v>45861</v>
      </c>
      <c r="BM26" s="30" t="str">
        <f t="shared" si="25"/>
        <v>M</v>
      </c>
      <c r="BN26" s="29"/>
      <c r="BO26" s="13">
        <f t="shared" si="67"/>
        <v>45892</v>
      </c>
      <c r="BP26" s="30">
        <f t="shared" si="27"/>
        <v>0</v>
      </c>
      <c r="BQ26" s="29"/>
      <c r="BR26" s="13">
        <f t="shared" si="68"/>
        <v>45923</v>
      </c>
      <c r="BS26" s="30" t="str">
        <f t="shared" si="29"/>
        <v>J</v>
      </c>
      <c r="BT26" s="14"/>
      <c r="BU26" s="15">
        <f t="shared" si="69"/>
        <v>45953</v>
      </c>
      <c r="BV26" s="9" t="str">
        <f t="shared" si="31"/>
        <v>M</v>
      </c>
      <c r="BW26" s="29"/>
      <c r="BX26" s="13">
        <f t="shared" si="70"/>
        <v>45984</v>
      </c>
      <c r="BY26" s="30">
        <f t="shared" si="33"/>
        <v>0</v>
      </c>
      <c r="BZ26" s="29"/>
      <c r="CA26" s="13">
        <f t="shared" si="71"/>
        <v>46014</v>
      </c>
      <c r="CB26" s="30" t="str">
        <f t="shared" si="35"/>
        <v>J</v>
      </c>
      <c r="CC26" s="14"/>
      <c r="CD26" s="31"/>
      <c r="CE26" s="38"/>
      <c r="CF26" s="32"/>
      <c r="CG26" s="31"/>
      <c r="CH26" s="38"/>
      <c r="CI26" s="32"/>
      <c r="CJ26" s="31"/>
      <c r="CK26" s="38"/>
      <c r="CL26" s="32"/>
      <c r="CM26" s="31"/>
      <c r="CN26" s="38"/>
      <c r="CO26" s="32"/>
      <c r="CP26" s="31"/>
      <c r="CQ26" s="38"/>
      <c r="CR26" s="32"/>
      <c r="CS26" s="31"/>
      <c r="CT26" s="38"/>
      <c r="CU26" s="32"/>
      <c r="CV26" s="31"/>
      <c r="CW26" s="38"/>
      <c r="CX26" s="32"/>
      <c r="CY26" s="31"/>
      <c r="CZ26" s="38"/>
      <c r="DA26" s="32"/>
      <c r="DB26" s="31"/>
      <c r="DC26" s="38"/>
      <c r="DD26" s="32"/>
      <c r="DE26" s="31"/>
      <c r="DF26" s="38"/>
      <c r="DG26" s="32"/>
      <c r="DH26" s="31"/>
      <c r="DI26" s="38"/>
      <c r="DJ26" s="32"/>
      <c r="DK26" s="31"/>
      <c r="DL26" s="38"/>
      <c r="DM26" s="32"/>
      <c r="DN26" s="31"/>
      <c r="DO26" s="38"/>
      <c r="DP26" s="32"/>
      <c r="DQ26" s="31"/>
      <c r="DR26" s="38"/>
      <c r="DS26" s="32"/>
      <c r="DT26" s="31"/>
      <c r="DU26" s="38"/>
      <c r="DV26" s="32"/>
      <c r="DW26" s="31"/>
      <c r="DX26" s="38"/>
      <c r="DY26" s="32"/>
      <c r="DZ26" s="31"/>
      <c r="EA26" s="38"/>
      <c r="EB26" s="32"/>
      <c r="EC26" s="31"/>
      <c r="ED26" s="38"/>
      <c r="EE26" s="32"/>
      <c r="EF26" s="31"/>
      <c r="EG26" s="38"/>
      <c r="EH26" s="32"/>
      <c r="EI26" s="31"/>
      <c r="EJ26" s="38"/>
      <c r="EK26" s="32"/>
      <c r="EL26" s="31"/>
      <c r="EM26" s="38"/>
      <c r="EN26" s="32"/>
      <c r="EO26" s="31"/>
      <c r="EP26" s="38"/>
      <c r="EQ26" s="32"/>
      <c r="ER26" s="31"/>
      <c r="ES26" s="38"/>
      <c r="ET26" s="32"/>
      <c r="EU26" s="31"/>
      <c r="EV26" s="38"/>
      <c r="EW26" s="32"/>
      <c r="EX26" s="31"/>
      <c r="EY26" s="38"/>
      <c r="EZ26" s="32"/>
      <c r="FA26" s="31"/>
      <c r="FB26" s="38"/>
      <c r="FC26" s="32"/>
      <c r="FD26" s="31"/>
      <c r="FE26" s="38"/>
      <c r="FF26" s="32"/>
      <c r="FG26" s="31"/>
      <c r="FH26" s="38"/>
      <c r="FI26" s="32"/>
      <c r="FJ26" s="31"/>
      <c r="FK26" s="38"/>
      <c r="FL26" s="32"/>
      <c r="FM26" s="31"/>
      <c r="FN26" s="38"/>
      <c r="FO26" s="32"/>
      <c r="FP26" s="31"/>
      <c r="FQ26" s="38"/>
      <c r="FR26" s="32"/>
      <c r="FS26" s="31"/>
      <c r="FT26" s="38"/>
      <c r="FU26" s="32"/>
      <c r="FV26" s="31"/>
      <c r="FW26" s="38"/>
      <c r="FX26" s="32"/>
      <c r="FY26" s="31"/>
      <c r="FZ26" s="38"/>
      <c r="GA26" s="32"/>
      <c r="GB26" s="31"/>
      <c r="GC26" s="38"/>
      <c r="GD26" s="32"/>
      <c r="GE26" s="31"/>
      <c r="GF26" s="38"/>
      <c r="GG26" s="32"/>
      <c r="GH26" s="31"/>
      <c r="GI26" s="38"/>
      <c r="GJ26" s="32"/>
      <c r="GK26" s="31"/>
      <c r="GL26" s="38"/>
      <c r="GM26" s="32"/>
      <c r="GN26" s="31"/>
      <c r="GO26" s="38"/>
      <c r="GP26" s="32"/>
      <c r="GQ26" s="31"/>
      <c r="GR26" s="38"/>
      <c r="GS26" s="32"/>
      <c r="GT26" s="31"/>
      <c r="GU26" s="38"/>
      <c r="GV26" s="32"/>
      <c r="GW26" s="31"/>
      <c r="GX26" s="38"/>
      <c r="GY26" s="32"/>
      <c r="GZ26" s="31"/>
      <c r="HA26" s="38"/>
      <c r="HB26" s="32"/>
      <c r="HC26" s="31"/>
      <c r="HD26" s="38"/>
      <c r="HE26" s="32"/>
      <c r="HF26" s="31"/>
      <c r="HG26" s="38"/>
      <c r="HH26" s="32"/>
      <c r="HI26" s="31"/>
      <c r="HJ26" s="38"/>
      <c r="HK26" s="32"/>
      <c r="HL26" s="31"/>
      <c r="HM26" s="38"/>
      <c r="HN26" s="32"/>
      <c r="HO26" s="31"/>
      <c r="HP26" s="38"/>
      <c r="HQ26" s="32"/>
      <c r="HR26" s="31"/>
      <c r="HS26" s="38"/>
      <c r="HT26" s="32"/>
      <c r="HU26" s="31"/>
      <c r="HV26" s="38"/>
      <c r="HW26" s="32"/>
      <c r="HX26" s="31"/>
      <c r="HY26" s="38"/>
      <c r="HZ26" s="32"/>
      <c r="IA26" s="31"/>
      <c r="IB26" s="38"/>
      <c r="IC26" s="32"/>
      <c r="ID26" s="31"/>
      <c r="IE26" s="38"/>
      <c r="IF26" s="32"/>
      <c r="IG26" s="31"/>
      <c r="IH26" s="38"/>
      <c r="II26" s="32"/>
      <c r="IJ26" s="31"/>
      <c r="IK26" s="38"/>
      <c r="IL26" s="32"/>
      <c r="IM26" s="31"/>
      <c r="IN26" s="38"/>
      <c r="IO26" s="32"/>
      <c r="IP26" s="31"/>
      <c r="IQ26" s="38"/>
      <c r="IR26" s="32"/>
      <c r="IS26" s="31"/>
      <c r="IT26" s="38"/>
      <c r="IU26" s="32"/>
      <c r="IV26" s="31"/>
      <c r="IW26" s="38"/>
      <c r="IX26" s="32"/>
      <c r="IY26" s="31"/>
      <c r="IZ26" s="38"/>
      <c r="JA26" s="32"/>
      <c r="JB26" s="31"/>
      <c r="JC26" s="38"/>
      <c r="JD26" s="32"/>
      <c r="JE26" s="31"/>
      <c r="JF26" s="38"/>
      <c r="JG26" s="32"/>
      <c r="JH26" s="31"/>
      <c r="JI26" s="38"/>
      <c r="JJ26" s="32"/>
      <c r="JK26" s="31"/>
      <c r="JL26" s="38"/>
      <c r="JM26" s="32"/>
      <c r="JN26" s="31"/>
      <c r="JO26" s="38"/>
      <c r="JP26" s="32"/>
      <c r="JQ26" s="31"/>
      <c r="JR26" s="38"/>
      <c r="JS26" s="32"/>
      <c r="JT26" s="31"/>
      <c r="JU26" s="38"/>
      <c r="JV26" s="32"/>
      <c r="JW26" s="31"/>
      <c r="JX26" s="38"/>
      <c r="JY26" s="32"/>
      <c r="JZ26" s="31"/>
      <c r="KA26" s="38"/>
      <c r="KB26" s="32"/>
      <c r="KC26" s="31"/>
      <c r="KD26" s="38"/>
      <c r="KE26" s="32"/>
      <c r="KF26" s="31"/>
      <c r="KG26" s="38"/>
      <c r="KH26" s="32"/>
      <c r="KI26" s="31"/>
      <c r="KJ26" s="38"/>
      <c r="KK26" s="32"/>
      <c r="KL26" s="31"/>
      <c r="KM26" s="38"/>
      <c r="KN26" s="32"/>
      <c r="KO26" s="31"/>
      <c r="KP26" s="38"/>
      <c r="KQ26" s="32"/>
      <c r="KR26" s="31"/>
      <c r="KS26" s="38"/>
      <c r="KT26" s="32"/>
      <c r="KU26" s="31"/>
      <c r="KV26" s="38"/>
      <c r="KW26" s="32"/>
      <c r="KX26" s="31"/>
      <c r="KY26" s="38"/>
      <c r="KZ26" s="32"/>
      <c r="LA26" s="31"/>
      <c r="LB26" s="38"/>
      <c r="LC26" s="32"/>
      <c r="LD26" s="31"/>
      <c r="LE26" s="38"/>
      <c r="LF26" s="32"/>
      <c r="LG26" s="31"/>
      <c r="LH26" s="38"/>
      <c r="LI26" s="32"/>
      <c r="LJ26" s="31"/>
      <c r="LK26" s="38"/>
      <c r="LL26" s="32"/>
      <c r="LM26" s="31"/>
      <c r="LN26" s="38"/>
      <c r="LO26" s="32"/>
      <c r="LP26" s="31"/>
      <c r="LQ26" s="38"/>
      <c r="LR26" s="32"/>
      <c r="LS26" s="31"/>
      <c r="LT26" s="38"/>
      <c r="LU26" s="32"/>
      <c r="LV26" s="31"/>
      <c r="LW26" s="38"/>
      <c r="LX26" s="32"/>
      <c r="LY26" s="31"/>
      <c r="LZ26" s="38"/>
      <c r="MA26" s="32"/>
      <c r="MB26" s="31"/>
      <c r="MC26" s="38"/>
      <c r="MD26" s="32"/>
      <c r="ME26" s="31"/>
      <c r="MF26" s="38"/>
      <c r="MG26" s="32"/>
      <c r="MH26" s="31"/>
      <c r="MI26" s="38"/>
      <c r="MJ26" s="32"/>
      <c r="MK26" s="31"/>
      <c r="ML26" s="38"/>
      <c r="MM26" s="32"/>
      <c r="MN26" s="31"/>
      <c r="MO26" s="38"/>
      <c r="MP26" s="32"/>
      <c r="MQ26" s="31"/>
      <c r="MR26" s="38"/>
      <c r="MS26" s="32"/>
      <c r="MT26" s="31"/>
      <c r="MU26" s="38"/>
      <c r="MV26" s="32"/>
      <c r="MW26" s="31"/>
      <c r="MX26" s="38"/>
      <c r="MY26" s="32"/>
      <c r="MZ26" s="31"/>
      <c r="NA26" s="38"/>
      <c r="NB26" s="32"/>
      <c r="NC26" s="31"/>
      <c r="ND26" s="38"/>
      <c r="NE26" s="32"/>
      <c r="NF26" s="31"/>
      <c r="NG26" s="38"/>
      <c r="NH26" s="32"/>
      <c r="NI26" s="31"/>
      <c r="NJ26" s="38"/>
      <c r="NK26" s="32"/>
      <c r="NL26" s="31"/>
      <c r="NM26" s="38"/>
      <c r="NN26" s="32"/>
      <c r="NO26" s="31"/>
      <c r="NP26" s="38"/>
      <c r="NQ26" s="32"/>
      <c r="NR26" s="31"/>
      <c r="NS26" s="38"/>
      <c r="NT26" s="32"/>
      <c r="NU26" s="31"/>
      <c r="NV26" s="38"/>
      <c r="NW26" s="32"/>
      <c r="NX26" s="31"/>
      <c r="NY26" s="38"/>
      <c r="NZ26" s="32"/>
      <c r="OA26" s="31"/>
      <c r="OB26" s="38"/>
      <c r="OC26" s="32"/>
      <c r="OD26" s="31"/>
      <c r="OE26" s="38"/>
      <c r="OF26" s="32"/>
      <c r="OG26" s="31"/>
      <c r="OH26" s="38"/>
      <c r="OI26" s="32"/>
      <c r="OJ26" s="31"/>
      <c r="OK26" s="38"/>
      <c r="OL26" s="32"/>
      <c r="OM26" s="31"/>
      <c r="ON26" s="38"/>
      <c r="OO26" s="32"/>
      <c r="OP26" s="31"/>
      <c r="OQ26" s="38"/>
      <c r="OR26" s="32"/>
      <c r="OS26" s="31"/>
      <c r="OT26" s="38"/>
      <c r="OU26" s="32"/>
      <c r="OV26" s="31"/>
      <c r="OW26" s="38"/>
      <c r="OX26" s="32"/>
      <c r="OY26" s="31"/>
      <c r="OZ26" s="38"/>
      <c r="PA26" s="32"/>
      <c r="PB26" s="31"/>
      <c r="PC26" s="38"/>
      <c r="PD26" s="32"/>
      <c r="PE26" s="31"/>
      <c r="PF26" s="38"/>
      <c r="PG26" s="32"/>
      <c r="PH26" s="31"/>
      <c r="PI26" s="38"/>
      <c r="PJ26" s="32"/>
      <c r="PK26" s="31"/>
      <c r="PL26" s="38"/>
      <c r="PM26" s="32"/>
      <c r="PN26" s="31"/>
      <c r="PO26" s="38"/>
      <c r="PP26" s="32"/>
      <c r="PQ26" s="31"/>
      <c r="PR26" s="38"/>
      <c r="PS26" s="32"/>
      <c r="PT26" s="31"/>
      <c r="PU26" s="38"/>
      <c r="PV26" s="32"/>
      <c r="PW26" s="31"/>
      <c r="PX26" s="38"/>
      <c r="PY26" s="32"/>
      <c r="PZ26" s="31"/>
      <c r="QA26" s="38"/>
      <c r="QB26" s="32"/>
      <c r="QC26" s="31"/>
      <c r="QD26" s="38"/>
      <c r="QE26" s="32"/>
      <c r="QF26" s="31"/>
      <c r="QG26" s="38"/>
      <c r="QH26" s="32"/>
      <c r="QI26" s="31"/>
      <c r="QJ26" s="38"/>
      <c r="QK26" s="32"/>
      <c r="QL26" s="31"/>
      <c r="QM26" s="38"/>
      <c r="QN26" s="32"/>
      <c r="QO26" s="31"/>
      <c r="QP26" s="38"/>
      <c r="QQ26" s="32"/>
      <c r="QR26" s="31"/>
      <c r="QS26" s="38"/>
      <c r="QT26" s="32"/>
      <c r="QU26" s="31"/>
      <c r="QV26" s="38"/>
      <c r="QW26" s="32"/>
      <c r="QX26" s="31"/>
      <c r="QY26" s="38"/>
      <c r="QZ26" s="32"/>
      <c r="RA26" s="31"/>
      <c r="RB26" s="38"/>
      <c r="RC26" s="32"/>
      <c r="RD26" s="31"/>
      <c r="RE26" s="38"/>
      <c r="RF26" s="32"/>
      <c r="RG26" s="31"/>
      <c r="RH26" s="38"/>
      <c r="RI26" s="32"/>
      <c r="RJ26" s="31"/>
      <c r="RK26" s="38"/>
      <c r="RL26" s="32"/>
      <c r="RM26" s="31"/>
      <c r="RN26" s="38"/>
      <c r="RO26" s="32"/>
      <c r="RP26" s="31"/>
      <c r="RQ26" s="38"/>
      <c r="RR26" s="32"/>
      <c r="RS26" s="31"/>
      <c r="RT26" s="38"/>
      <c r="RU26" s="32"/>
      <c r="RV26" s="31"/>
      <c r="RW26" s="38"/>
      <c r="RX26" s="32"/>
      <c r="RY26" s="31"/>
      <c r="RZ26" s="38"/>
      <c r="SA26" s="32"/>
      <c r="SB26" s="31"/>
      <c r="SC26" s="38"/>
      <c r="SD26" s="32"/>
      <c r="SE26" s="31"/>
      <c r="SF26" s="38"/>
      <c r="SG26" s="32"/>
      <c r="SH26" s="31"/>
      <c r="SI26" s="38"/>
      <c r="SJ26" s="32"/>
      <c r="SK26" s="31"/>
      <c r="SL26" s="38"/>
      <c r="SM26" s="32"/>
      <c r="SN26" s="31"/>
      <c r="SO26" s="38"/>
      <c r="SP26" s="32"/>
      <c r="SQ26" s="31"/>
      <c r="SR26" s="38"/>
      <c r="SS26" s="32"/>
      <c r="ST26" s="31"/>
      <c r="SU26" s="38"/>
      <c r="SV26" s="32"/>
      <c r="SW26" s="31"/>
      <c r="SX26" s="38"/>
      <c r="SY26" s="32"/>
      <c r="SZ26" s="31"/>
      <c r="TA26" s="38"/>
      <c r="TB26" s="32"/>
      <c r="TC26" s="31"/>
      <c r="TD26" s="38"/>
      <c r="TE26" s="32"/>
      <c r="TF26" s="31"/>
      <c r="TG26" s="38"/>
      <c r="TH26" s="32"/>
      <c r="TI26" s="31"/>
      <c r="TJ26" s="38"/>
      <c r="TK26" s="32"/>
      <c r="TL26" s="31"/>
      <c r="TM26" s="38"/>
      <c r="TN26" s="32"/>
      <c r="TO26" s="31"/>
      <c r="TP26" s="38"/>
      <c r="TQ26" s="32"/>
      <c r="TR26" s="31"/>
      <c r="TS26" s="38"/>
      <c r="TT26" s="32"/>
      <c r="TU26" s="31"/>
      <c r="TV26" s="38"/>
      <c r="TW26" s="32"/>
      <c r="TX26" s="31"/>
      <c r="TY26" s="38"/>
      <c r="TZ26" s="32"/>
      <c r="UA26" s="31"/>
      <c r="UB26" s="38"/>
      <c r="UC26" s="32"/>
      <c r="UD26" s="31"/>
      <c r="UE26" s="38"/>
      <c r="UF26" s="32"/>
      <c r="UG26" s="31"/>
      <c r="UH26" s="38"/>
      <c r="UI26" s="32"/>
      <c r="UJ26" s="31"/>
      <c r="UK26" s="38"/>
      <c r="UL26" s="32"/>
      <c r="UM26" s="31"/>
      <c r="UN26" s="38"/>
      <c r="UO26" s="32"/>
      <c r="UP26" s="31"/>
      <c r="UQ26" s="38"/>
      <c r="UR26" s="32"/>
      <c r="US26" s="31"/>
      <c r="UT26" s="38"/>
      <c r="UU26" s="32"/>
      <c r="UV26" s="31"/>
      <c r="UW26" s="38"/>
      <c r="UX26" s="32"/>
      <c r="UY26" s="31"/>
      <c r="UZ26" s="38"/>
      <c r="VA26" s="32"/>
      <c r="VB26" s="31"/>
      <c r="VC26" s="38"/>
      <c r="VD26" s="32"/>
      <c r="VE26" s="31"/>
      <c r="VF26" s="38"/>
      <c r="VG26" s="32"/>
      <c r="VH26" s="31"/>
      <c r="VI26" s="38"/>
      <c r="VJ26" s="32"/>
      <c r="VK26" s="31"/>
      <c r="VL26" s="38"/>
      <c r="VM26" s="32"/>
      <c r="VN26" s="31"/>
      <c r="VO26" s="38"/>
      <c r="VP26" s="32"/>
      <c r="VQ26" s="31"/>
      <c r="VR26" s="38"/>
      <c r="VS26" s="32"/>
      <c r="VT26" s="31"/>
      <c r="VU26" s="38"/>
      <c r="VV26" s="32"/>
      <c r="VW26" s="31"/>
      <c r="VX26" s="38"/>
      <c r="VY26" s="32"/>
      <c r="VZ26" s="31"/>
      <c r="WA26" s="38"/>
      <c r="WB26" s="32"/>
      <c r="WC26" s="31"/>
      <c r="WD26" s="38"/>
      <c r="WE26" s="32"/>
      <c r="WF26" s="31"/>
      <c r="WG26" s="38"/>
      <c r="WH26" s="32"/>
      <c r="WI26" s="31"/>
      <c r="WJ26" s="38"/>
      <c r="WK26" s="32"/>
      <c r="WL26" s="31"/>
      <c r="WM26" s="38"/>
      <c r="WN26" s="32"/>
      <c r="WO26" s="31"/>
      <c r="WP26" s="38"/>
      <c r="WQ26" s="32"/>
      <c r="WR26" s="31"/>
      <c r="WS26" s="38"/>
      <c r="WT26" s="32"/>
      <c r="WU26" s="31"/>
      <c r="WV26" s="38"/>
      <c r="WW26" s="32"/>
      <c r="WX26" s="31"/>
      <c r="WY26" s="38"/>
      <c r="WZ26" s="32"/>
      <c r="XA26" s="31"/>
      <c r="XB26" s="38"/>
      <c r="XC26" s="32"/>
      <c r="XD26" s="31"/>
      <c r="XE26" s="38"/>
      <c r="XF26" s="32"/>
      <c r="XG26" s="31"/>
      <c r="XH26" s="38"/>
      <c r="XI26" s="32"/>
      <c r="XJ26" s="31"/>
      <c r="XK26" s="38"/>
      <c r="XL26" s="32"/>
      <c r="XM26" s="31"/>
      <c r="XN26" s="38"/>
      <c r="XO26" s="32"/>
      <c r="XP26" s="31"/>
      <c r="XQ26" s="38"/>
      <c r="XR26" s="32"/>
      <c r="XS26" s="31"/>
      <c r="XT26" s="38"/>
      <c r="XU26" s="32"/>
      <c r="XV26" s="31"/>
      <c r="XW26" s="38"/>
      <c r="XX26" s="32"/>
      <c r="XY26" s="31"/>
      <c r="XZ26" s="38"/>
      <c r="YA26" s="32"/>
      <c r="YB26" s="31"/>
      <c r="YC26" s="38"/>
      <c r="YD26" s="32"/>
      <c r="YE26" s="31"/>
      <c r="YF26" s="38"/>
      <c r="YG26" s="32"/>
      <c r="YH26" s="31"/>
      <c r="YI26" s="38"/>
      <c r="YJ26" s="32"/>
      <c r="YK26" s="31"/>
      <c r="YL26" s="38"/>
      <c r="YM26" s="32"/>
      <c r="YN26" s="31"/>
      <c r="YO26" s="38"/>
      <c r="YP26" s="32"/>
      <c r="YQ26" s="31"/>
      <c r="YR26" s="38"/>
      <c r="YS26" s="32"/>
      <c r="YT26" s="31"/>
      <c r="YU26" s="38"/>
      <c r="YV26" s="32"/>
      <c r="YW26" s="31"/>
      <c r="YX26" s="38"/>
      <c r="YY26" s="32"/>
      <c r="YZ26" s="31"/>
      <c r="ZA26" s="38"/>
      <c r="ZB26" s="32"/>
      <c r="ZC26" s="31"/>
      <c r="ZD26" s="38"/>
      <c r="ZE26" s="32"/>
      <c r="ZF26" s="31"/>
      <c r="ZG26" s="38"/>
      <c r="ZH26" s="32"/>
      <c r="ZI26" s="31"/>
      <c r="ZJ26" s="38"/>
      <c r="ZK26" s="32"/>
      <c r="ZL26" s="31"/>
      <c r="ZM26" s="38"/>
      <c r="ZN26" s="32"/>
      <c r="ZO26" s="31"/>
      <c r="ZP26" s="38"/>
      <c r="ZQ26" s="32"/>
      <c r="ZR26" s="31"/>
      <c r="ZS26" s="38"/>
      <c r="ZT26" s="32"/>
      <c r="ZU26" s="31"/>
      <c r="ZV26" s="38"/>
      <c r="ZW26" s="32"/>
      <c r="ZX26" s="31"/>
      <c r="ZY26" s="38"/>
      <c r="ZZ26" s="32"/>
      <c r="AAA26" s="31"/>
      <c r="AAB26" s="38"/>
      <c r="AAC26" s="32"/>
      <c r="AAD26" s="31"/>
      <c r="AAE26" s="38"/>
      <c r="AAF26" s="32"/>
      <c r="AAG26" s="31"/>
      <c r="AAH26" s="38"/>
      <c r="AAI26" s="32"/>
      <c r="AAJ26" s="31"/>
      <c r="AAK26" s="38"/>
      <c r="AAL26" s="32"/>
      <c r="AAM26" s="31"/>
      <c r="AAN26" s="38"/>
      <c r="AAO26" s="32"/>
      <c r="AAP26" s="31"/>
      <c r="AAQ26" s="38"/>
      <c r="AAR26" s="32"/>
      <c r="AAS26" s="31"/>
      <c r="AAT26" s="38"/>
      <c r="AAU26" s="32"/>
      <c r="AAV26" s="31"/>
      <c r="AAW26" s="38"/>
      <c r="AAX26" s="32"/>
      <c r="AAY26" s="31"/>
      <c r="AAZ26" s="38"/>
      <c r="ABA26" s="32"/>
      <c r="ABB26" s="31"/>
      <c r="ABC26" s="38"/>
      <c r="ABD26" s="32"/>
      <c r="ABE26" s="31"/>
      <c r="ABF26" s="38"/>
      <c r="ABG26" s="32"/>
      <c r="ABH26" s="31"/>
      <c r="ABI26" s="38"/>
      <c r="ABJ26" s="32"/>
      <c r="ABK26" s="31"/>
      <c r="ABL26" s="38"/>
      <c r="ABM26" s="32"/>
      <c r="ABN26" s="31"/>
      <c r="ABO26" s="38"/>
      <c r="ABP26" s="32"/>
      <c r="ABQ26" s="31"/>
      <c r="ABR26" s="38"/>
      <c r="ABS26" s="32"/>
      <c r="ABT26" s="31"/>
      <c r="ABU26" s="38"/>
      <c r="ABV26" s="32"/>
      <c r="ABW26" s="31"/>
      <c r="ABX26" s="38"/>
      <c r="ABY26" s="32"/>
      <c r="ABZ26" s="31"/>
      <c r="ACA26" s="38"/>
      <c r="ACB26" s="32"/>
      <c r="ACC26" s="31"/>
      <c r="ACD26" s="38"/>
      <c r="ACE26" s="32"/>
      <c r="ACF26" s="31"/>
      <c r="ACG26" s="38"/>
      <c r="ACH26" s="32"/>
      <c r="ACI26" s="31"/>
      <c r="ACJ26" s="38"/>
      <c r="ACK26" s="32"/>
      <c r="ACL26" s="31"/>
      <c r="ACM26" s="38"/>
      <c r="ACN26" s="39"/>
      <c r="ACO26" s="31"/>
      <c r="ACP26" s="38"/>
      <c r="ACQ26" s="39"/>
      <c r="ACR26" s="31"/>
      <c r="ACS26" s="38"/>
      <c r="ACT26" s="39"/>
      <c r="ACU26" s="31"/>
      <c r="ACV26" s="38"/>
      <c r="ACW26" s="39"/>
      <c r="ACX26" s="31"/>
      <c r="ACY26" s="38"/>
      <c r="ACZ26" s="39"/>
      <c r="ADA26" s="31"/>
      <c r="ADB26" s="38"/>
      <c r="ADC26" s="39"/>
      <c r="ADD26" s="31"/>
      <c r="ADE26" s="38"/>
      <c r="ADF26" s="39"/>
      <c r="ADG26" s="31"/>
      <c r="ADH26" s="38"/>
      <c r="ADI26" s="39"/>
      <c r="ADJ26" s="31"/>
      <c r="ADK26" s="38"/>
      <c r="ADL26" s="39"/>
      <c r="ADM26" s="31"/>
      <c r="ADN26" s="38"/>
      <c r="ADO26" s="39"/>
      <c r="ADP26" s="31"/>
      <c r="ADQ26" s="38"/>
      <c r="ADR26" s="39"/>
      <c r="ADS26" s="31"/>
      <c r="ADT26" s="38"/>
      <c r="ADU26" s="39"/>
      <c r="ADV26" s="31"/>
      <c r="ADW26" s="38"/>
      <c r="ADX26" s="39"/>
      <c r="ADY26" s="31"/>
      <c r="ADZ26" s="38"/>
      <c r="AEA26" s="39"/>
      <c r="AEB26" s="31"/>
      <c r="AEC26" s="38"/>
      <c r="AED26" s="39"/>
      <c r="AEE26" s="31"/>
      <c r="AEF26" s="38"/>
      <c r="AEG26" s="39"/>
      <c r="AEH26" s="31"/>
      <c r="AEI26" s="38"/>
      <c r="AEJ26" s="39"/>
      <c r="AEK26" s="31"/>
      <c r="AEL26" s="38"/>
      <c r="AEM26" s="39"/>
      <c r="AEN26" s="31"/>
      <c r="AEO26" s="38"/>
      <c r="AEP26" s="39"/>
      <c r="AEQ26" s="31"/>
      <c r="AER26" s="38"/>
      <c r="AES26" s="39"/>
      <c r="AET26" s="31"/>
      <c r="AEU26" s="38"/>
      <c r="AEV26" s="39"/>
      <c r="AEW26" s="31"/>
      <c r="AEX26" s="38"/>
      <c r="AEY26" s="39"/>
      <c r="AEZ26" s="31"/>
      <c r="AFA26" s="38"/>
      <c r="AFB26" s="39"/>
      <c r="AFC26" s="31"/>
      <c r="AFD26" s="38"/>
      <c r="AFE26" s="39"/>
    </row>
    <row r="27" spans="1:837" ht="14.45" customHeight="1" thickBot="1" x14ac:dyDescent="0.3">
      <c r="B27" s="105"/>
      <c r="C27" s="106"/>
      <c r="D27" s="106"/>
      <c r="E27" s="106"/>
      <c r="F27" s="106"/>
      <c r="G27" s="159"/>
      <c r="H27" s="160"/>
      <c r="J27" s="15">
        <f t="shared" si="60"/>
        <v>45315</v>
      </c>
      <c r="K27" s="30" t="str">
        <f t="shared" si="0"/>
        <v>M</v>
      </c>
      <c r="L27" s="14"/>
      <c r="M27" s="13">
        <f t="shared" si="36"/>
        <v>45346</v>
      </c>
      <c r="N27" s="30">
        <f t="shared" si="1"/>
        <v>0</v>
      </c>
      <c r="O27" s="29"/>
      <c r="P27" s="13">
        <f t="shared" si="37"/>
        <v>45375</v>
      </c>
      <c r="Q27" s="30">
        <f t="shared" si="2"/>
        <v>0</v>
      </c>
      <c r="R27" s="29"/>
      <c r="S27" s="13">
        <f t="shared" si="38"/>
        <v>45406</v>
      </c>
      <c r="T27" s="30" t="str">
        <f t="shared" si="3"/>
        <v>M</v>
      </c>
      <c r="U27" s="29"/>
      <c r="V27" s="13">
        <f t="shared" si="58"/>
        <v>45436</v>
      </c>
      <c r="W27" s="30" t="str">
        <f t="shared" si="4"/>
        <v>M</v>
      </c>
      <c r="X27" s="29"/>
      <c r="Y27" s="13">
        <f t="shared" si="39"/>
        <v>45467</v>
      </c>
      <c r="Z27" s="30" t="str">
        <f t="shared" si="5"/>
        <v>J</v>
      </c>
      <c r="AA27" s="29"/>
      <c r="AB27" s="13">
        <f t="shared" si="40"/>
        <v>45497</v>
      </c>
      <c r="AC27" s="30" t="str">
        <f t="shared" si="6"/>
        <v>M</v>
      </c>
      <c r="AD27" s="29"/>
      <c r="AE27" s="13">
        <f t="shared" si="41"/>
        <v>45528</v>
      </c>
      <c r="AF27" s="30">
        <f t="shared" si="7"/>
        <v>0</v>
      </c>
      <c r="AG27" s="29"/>
      <c r="AH27" s="13">
        <f t="shared" si="42"/>
        <v>45559</v>
      </c>
      <c r="AI27" s="30" t="str">
        <f t="shared" si="8"/>
        <v>J</v>
      </c>
      <c r="AJ27" s="14"/>
      <c r="AK27" s="15">
        <f t="shared" si="43"/>
        <v>45589</v>
      </c>
      <c r="AL27" s="9" t="str">
        <f t="shared" si="9"/>
        <v>M</v>
      </c>
      <c r="AM27" s="29"/>
      <c r="AN27" s="13">
        <f t="shared" si="44"/>
        <v>45620</v>
      </c>
      <c r="AO27" s="30">
        <f t="shared" si="10"/>
        <v>0</v>
      </c>
      <c r="AP27" s="29"/>
      <c r="AQ27" s="13">
        <f t="shared" si="45"/>
        <v>45650</v>
      </c>
      <c r="AR27" s="30" t="str">
        <f t="shared" si="11"/>
        <v>J</v>
      </c>
      <c r="AS27" s="14"/>
      <c r="AT27" s="15">
        <f t="shared" si="61"/>
        <v>45681</v>
      </c>
      <c r="AU27" s="30" t="str">
        <f t="shared" si="13"/>
        <v>M</v>
      </c>
      <c r="AV27" s="14"/>
      <c r="AW27" s="13">
        <f t="shared" si="62"/>
        <v>45712</v>
      </c>
      <c r="AX27" s="30" t="str">
        <f t="shared" si="15"/>
        <v>J</v>
      </c>
      <c r="AY27" s="29"/>
      <c r="AZ27" s="13">
        <f t="shared" si="63"/>
        <v>45740</v>
      </c>
      <c r="BA27" s="30" t="str">
        <f t="shared" si="17"/>
        <v>J</v>
      </c>
      <c r="BB27" s="29"/>
      <c r="BC27" s="13">
        <f t="shared" si="64"/>
        <v>45771</v>
      </c>
      <c r="BD27" s="30" t="str">
        <f t="shared" si="19"/>
        <v>M</v>
      </c>
      <c r="BE27" s="29"/>
      <c r="BF27" s="13">
        <f t="shared" si="50"/>
        <v>45801</v>
      </c>
      <c r="BG27" s="30">
        <f t="shared" si="21"/>
        <v>0</v>
      </c>
      <c r="BH27" s="29"/>
      <c r="BI27" s="13">
        <f t="shared" si="65"/>
        <v>45832</v>
      </c>
      <c r="BJ27" s="30" t="str">
        <f t="shared" si="23"/>
        <v>J</v>
      </c>
      <c r="BK27" s="29"/>
      <c r="BL27" s="13">
        <f t="shared" si="66"/>
        <v>45862</v>
      </c>
      <c r="BM27" s="30" t="str">
        <f t="shared" si="25"/>
        <v>M</v>
      </c>
      <c r="BN27" s="29"/>
      <c r="BO27" s="13">
        <f t="shared" si="67"/>
        <v>45893</v>
      </c>
      <c r="BP27" s="30">
        <f t="shared" si="27"/>
        <v>0</v>
      </c>
      <c r="BQ27" s="29"/>
      <c r="BR27" s="13">
        <f t="shared" si="68"/>
        <v>45924</v>
      </c>
      <c r="BS27" s="30" t="str">
        <f t="shared" si="29"/>
        <v>M</v>
      </c>
      <c r="BT27" s="14"/>
      <c r="BU27" s="15">
        <f t="shared" si="69"/>
        <v>45954</v>
      </c>
      <c r="BV27" s="9" t="str">
        <f t="shared" si="31"/>
        <v>M</v>
      </c>
      <c r="BW27" s="29"/>
      <c r="BX27" s="13">
        <f t="shared" si="70"/>
        <v>45985</v>
      </c>
      <c r="BY27" s="30" t="str">
        <f t="shared" si="33"/>
        <v>J</v>
      </c>
      <c r="BZ27" s="29"/>
      <c r="CA27" s="13">
        <f t="shared" si="71"/>
        <v>46015</v>
      </c>
      <c r="CB27" s="30" t="str">
        <f t="shared" si="35"/>
        <v>M</v>
      </c>
      <c r="CC27" s="14"/>
      <c r="CD27" s="31"/>
      <c r="CE27" s="38"/>
      <c r="CF27" s="32"/>
      <c r="CG27" s="31"/>
      <c r="CH27" s="38"/>
      <c r="CI27" s="32"/>
      <c r="CJ27" s="31"/>
      <c r="CK27" s="38"/>
      <c r="CL27" s="32"/>
      <c r="CM27" s="31"/>
      <c r="CN27" s="38"/>
      <c r="CO27" s="32"/>
      <c r="CP27" s="31"/>
      <c r="CQ27" s="38"/>
      <c r="CR27" s="32"/>
      <c r="CS27" s="31"/>
      <c r="CT27" s="38"/>
      <c r="CU27" s="32"/>
      <c r="CV27" s="31"/>
      <c r="CW27" s="38"/>
      <c r="CX27" s="32"/>
      <c r="CY27" s="31"/>
      <c r="CZ27" s="38"/>
      <c r="DA27" s="32"/>
      <c r="DB27" s="31"/>
      <c r="DC27" s="38"/>
      <c r="DD27" s="32"/>
      <c r="DE27" s="31"/>
      <c r="DF27" s="38"/>
      <c r="DG27" s="32"/>
      <c r="DH27" s="31"/>
      <c r="DI27" s="38"/>
      <c r="DJ27" s="32"/>
      <c r="DK27" s="31"/>
      <c r="DL27" s="38"/>
      <c r="DM27" s="32"/>
      <c r="DN27" s="31"/>
      <c r="DO27" s="38"/>
      <c r="DP27" s="32"/>
      <c r="DQ27" s="31"/>
      <c r="DR27" s="38"/>
      <c r="DS27" s="32"/>
      <c r="DT27" s="31"/>
      <c r="DU27" s="38"/>
      <c r="DV27" s="32"/>
      <c r="DW27" s="31"/>
      <c r="DX27" s="38"/>
      <c r="DY27" s="32"/>
      <c r="DZ27" s="31"/>
      <c r="EA27" s="38"/>
      <c r="EB27" s="32"/>
      <c r="EC27" s="31"/>
      <c r="ED27" s="38"/>
      <c r="EE27" s="32"/>
      <c r="EF27" s="31"/>
      <c r="EG27" s="38"/>
      <c r="EH27" s="32"/>
      <c r="EI27" s="31"/>
      <c r="EJ27" s="38"/>
      <c r="EK27" s="32"/>
      <c r="EL27" s="31"/>
      <c r="EM27" s="38"/>
      <c r="EN27" s="32"/>
      <c r="EO27" s="31"/>
      <c r="EP27" s="38"/>
      <c r="EQ27" s="32"/>
      <c r="ER27" s="31"/>
      <c r="ES27" s="38"/>
      <c r="ET27" s="32"/>
      <c r="EU27" s="31"/>
      <c r="EV27" s="38"/>
      <c r="EW27" s="32"/>
      <c r="EX27" s="31"/>
      <c r="EY27" s="38"/>
      <c r="EZ27" s="32"/>
      <c r="FA27" s="31"/>
      <c r="FB27" s="38"/>
      <c r="FC27" s="32"/>
      <c r="FD27" s="31"/>
      <c r="FE27" s="38"/>
      <c r="FF27" s="32"/>
      <c r="FG27" s="31"/>
      <c r="FH27" s="38"/>
      <c r="FI27" s="32"/>
      <c r="FJ27" s="31"/>
      <c r="FK27" s="38"/>
      <c r="FL27" s="32"/>
      <c r="FM27" s="31"/>
      <c r="FN27" s="38"/>
      <c r="FO27" s="32"/>
      <c r="FP27" s="31"/>
      <c r="FQ27" s="38"/>
      <c r="FR27" s="32"/>
      <c r="FS27" s="31"/>
      <c r="FT27" s="38"/>
      <c r="FU27" s="32"/>
      <c r="FV27" s="31"/>
      <c r="FW27" s="38"/>
      <c r="FX27" s="32"/>
      <c r="FY27" s="31"/>
      <c r="FZ27" s="38"/>
      <c r="GA27" s="32"/>
      <c r="GB27" s="31"/>
      <c r="GC27" s="38"/>
      <c r="GD27" s="32"/>
      <c r="GE27" s="31"/>
      <c r="GF27" s="38"/>
      <c r="GG27" s="32"/>
      <c r="GH27" s="31"/>
      <c r="GI27" s="38"/>
      <c r="GJ27" s="32"/>
      <c r="GK27" s="31"/>
      <c r="GL27" s="38"/>
      <c r="GM27" s="32"/>
      <c r="GN27" s="31"/>
      <c r="GO27" s="38"/>
      <c r="GP27" s="32"/>
      <c r="GQ27" s="31"/>
      <c r="GR27" s="38"/>
      <c r="GS27" s="32"/>
      <c r="GT27" s="31"/>
      <c r="GU27" s="38"/>
      <c r="GV27" s="32"/>
      <c r="GW27" s="31"/>
      <c r="GX27" s="38"/>
      <c r="GY27" s="32"/>
      <c r="GZ27" s="31"/>
      <c r="HA27" s="38"/>
      <c r="HB27" s="32"/>
      <c r="HC27" s="31"/>
      <c r="HD27" s="38"/>
      <c r="HE27" s="32"/>
      <c r="HF27" s="31"/>
      <c r="HG27" s="38"/>
      <c r="HH27" s="32"/>
      <c r="HI27" s="31"/>
      <c r="HJ27" s="38"/>
      <c r="HK27" s="32"/>
      <c r="HL27" s="31"/>
      <c r="HM27" s="38"/>
      <c r="HN27" s="32"/>
      <c r="HO27" s="31"/>
      <c r="HP27" s="38"/>
      <c r="HQ27" s="32"/>
      <c r="HR27" s="31"/>
      <c r="HS27" s="38"/>
      <c r="HT27" s="32"/>
      <c r="HU27" s="31"/>
      <c r="HV27" s="38"/>
      <c r="HW27" s="32"/>
      <c r="HX27" s="31"/>
      <c r="HY27" s="38"/>
      <c r="HZ27" s="32"/>
      <c r="IA27" s="31"/>
      <c r="IB27" s="38"/>
      <c r="IC27" s="32"/>
      <c r="ID27" s="31"/>
      <c r="IE27" s="38"/>
      <c r="IF27" s="32"/>
      <c r="IG27" s="31"/>
      <c r="IH27" s="38"/>
      <c r="II27" s="32"/>
      <c r="IJ27" s="31"/>
      <c r="IK27" s="38"/>
      <c r="IL27" s="32"/>
      <c r="IM27" s="31"/>
      <c r="IN27" s="38"/>
      <c r="IO27" s="32"/>
      <c r="IP27" s="31"/>
      <c r="IQ27" s="38"/>
      <c r="IR27" s="32"/>
      <c r="IS27" s="31"/>
      <c r="IT27" s="38"/>
      <c r="IU27" s="32"/>
      <c r="IV27" s="31"/>
      <c r="IW27" s="38"/>
      <c r="IX27" s="32"/>
      <c r="IY27" s="31"/>
      <c r="IZ27" s="38"/>
      <c r="JA27" s="32"/>
      <c r="JB27" s="31"/>
      <c r="JC27" s="38"/>
      <c r="JD27" s="32"/>
      <c r="JE27" s="31"/>
      <c r="JF27" s="38"/>
      <c r="JG27" s="32"/>
      <c r="JH27" s="31"/>
      <c r="JI27" s="38"/>
      <c r="JJ27" s="32"/>
      <c r="JK27" s="31"/>
      <c r="JL27" s="38"/>
      <c r="JM27" s="32"/>
      <c r="JN27" s="31"/>
      <c r="JO27" s="38"/>
      <c r="JP27" s="32"/>
      <c r="JQ27" s="31"/>
      <c r="JR27" s="38"/>
      <c r="JS27" s="32"/>
      <c r="JT27" s="31"/>
      <c r="JU27" s="38"/>
      <c r="JV27" s="32"/>
      <c r="JW27" s="31"/>
      <c r="JX27" s="38"/>
      <c r="JY27" s="32"/>
      <c r="JZ27" s="31"/>
      <c r="KA27" s="38"/>
      <c r="KB27" s="32"/>
      <c r="KC27" s="31"/>
      <c r="KD27" s="38"/>
      <c r="KE27" s="32"/>
      <c r="KF27" s="31"/>
      <c r="KG27" s="38"/>
      <c r="KH27" s="32"/>
      <c r="KI27" s="31"/>
      <c r="KJ27" s="38"/>
      <c r="KK27" s="32"/>
      <c r="KL27" s="31"/>
      <c r="KM27" s="38"/>
      <c r="KN27" s="32"/>
      <c r="KO27" s="31"/>
      <c r="KP27" s="38"/>
      <c r="KQ27" s="32"/>
      <c r="KR27" s="31"/>
      <c r="KS27" s="38"/>
      <c r="KT27" s="32"/>
      <c r="KU27" s="31"/>
      <c r="KV27" s="38"/>
      <c r="KW27" s="32"/>
      <c r="KX27" s="31"/>
      <c r="KY27" s="38"/>
      <c r="KZ27" s="32"/>
      <c r="LA27" s="31"/>
      <c r="LB27" s="38"/>
      <c r="LC27" s="32"/>
      <c r="LD27" s="31"/>
      <c r="LE27" s="38"/>
      <c r="LF27" s="32"/>
      <c r="LG27" s="31"/>
      <c r="LH27" s="38"/>
      <c r="LI27" s="32"/>
      <c r="LJ27" s="31"/>
      <c r="LK27" s="38"/>
      <c r="LL27" s="32"/>
      <c r="LM27" s="31"/>
      <c r="LN27" s="38"/>
      <c r="LO27" s="32"/>
      <c r="LP27" s="31"/>
      <c r="LQ27" s="38"/>
      <c r="LR27" s="32"/>
      <c r="LS27" s="31"/>
      <c r="LT27" s="38"/>
      <c r="LU27" s="32"/>
      <c r="LV27" s="31"/>
      <c r="LW27" s="38"/>
      <c r="LX27" s="32"/>
      <c r="LY27" s="31"/>
      <c r="LZ27" s="38"/>
      <c r="MA27" s="32"/>
      <c r="MB27" s="31"/>
      <c r="MC27" s="38"/>
      <c r="MD27" s="32"/>
      <c r="ME27" s="31"/>
      <c r="MF27" s="38"/>
      <c r="MG27" s="32"/>
      <c r="MH27" s="31"/>
      <c r="MI27" s="38"/>
      <c r="MJ27" s="32"/>
      <c r="MK27" s="31"/>
      <c r="ML27" s="38"/>
      <c r="MM27" s="32"/>
      <c r="MN27" s="31"/>
      <c r="MO27" s="38"/>
      <c r="MP27" s="32"/>
      <c r="MQ27" s="31"/>
      <c r="MR27" s="38"/>
      <c r="MS27" s="32"/>
      <c r="MT27" s="31"/>
      <c r="MU27" s="38"/>
      <c r="MV27" s="32"/>
      <c r="MW27" s="31"/>
      <c r="MX27" s="38"/>
      <c r="MY27" s="32"/>
      <c r="MZ27" s="31"/>
      <c r="NA27" s="38"/>
      <c r="NB27" s="32"/>
      <c r="NC27" s="31"/>
      <c r="ND27" s="38"/>
      <c r="NE27" s="32"/>
      <c r="NF27" s="31"/>
      <c r="NG27" s="38"/>
      <c r="NH27" s="32"/>
      <c r="NI27" s="31"/>
      <c r="NJ27" s="38"/>
      <c r="NK27" s="32"/>
      <c r="NL27" s="31"/>
      <c r="NM27" s="38"/>
      <c r="NN27" s="32"/>
      <c r="NO27" s="31"/>
      <c r="NP27" s="38"/>
      <c r="NQ27" s="32"/>
      <c r="NR27" s="31"/>
      <c r="NS27" s="38"/>
      <c r="NT27" s="32"/>
      <c r="NU27" s="31"/>
      <c r="NV27" s="38"/>
      <c r="NW27" s="32"/>
      <c r="NX27" s="31"/>
      <c r="NY27" s="38"/>
      <c r="NZ27" s="32"/>
      <c r="OA27" s="31"/>
      <c r="OB27" s="38"/>
      <c r="OC27" s="32"/>
      <c r="OD27" s="31"/>
      <c r="OE27" s="38"/>
      <c r="OF27" s="32"/>
      <c r="OG27" s="31"/>
      <c r="OH27" s="38"/>
      <c r="OI27" s="32"/>
      <c r="OJ27" s="31"/>
      <c r="OK27" s="38"/>
      <c r="OL27" s="32"/>
      <c r="OM27" s="31"/>
      <c r="ON27" s="38"/>
      <c r="OO27" s="32"/>
      <c r="OP27" s="31"/>
      <c r="OQ27" s="38"/>
      <c r="OR27" s="32"/>
      <c r="OS27" s="31"/>
      <c r="OT27" s="38"/>
      <c r="OU27" s="32"/>
      <c r="OV27" s="31"/>
      <c r="OW27" s="38"/>
      <c r="OX27" s="32"/>
      <c r="OY27" s="31"/>
      <c r="OZ27" s="38"/>
      <c r="PA27" s="32"/>
      <c r="PB27" s="31"/>
      <c r="PC27" s="38"/>
      <c r="PD27" s="32"/>
      <c r="PE27" s="31"/>
      <c r="PF27" s="38"/>
      <c r="PG27" s="32"/>
      <c r="PH27" s="31"/>
      <c r="PI27" s="38"/>
      <c r="PJ27" s="32"/>
      <c r="PK27" s="31"/>
      <c r="PL27" s="38"/>
      <c r="PM27" s="32"/>
      <c r="PN27" s="31"/>
      <c r="PO27" s="38"/>
      <c r="PP27" s="32"/>
      <c r="PQ27" s="31"/>
      <c r="PR27" s="38"/>
      <c r="PS27" s="32"/>
      <c r="PT27" s="31"/>
      <c r="PU27" s="38"/>
      <c r="PV27" s="32"/>
      <c r="PW27" s="31"/>
      <c r="PX27" s="38"/>
      <c r="PY27" s="32"/>
      <c r="PZ27" s="31"/>
      <c r="QA27" s="38"/>
      <c r="QB27" s="32"/>
      <c r="QC27" s="31"/>
      <c r="QD27" s="38"/>
      <c r="QE27" s="32"/>
      <c r="QF27" s="31"/>
      <c r="QG27" s="38"/>
      <c r="QH27" s="32"/>
      <c r="QI27" s="31"/>
      <c r="QJ27" s="38"/>
      <c r="QK27" s="32"/>
      <c r="QL27" s="31"/>
      <c r="QM27" s="38"/>
      <c r="QN27" s="32"/>
      <c r="QO27" s="31"/>
      <c r="QP27" s="38"/>
      <c r="QQ27" s="32"/>
      <c r="QR27" s="31"/>
      <c r="QS27" s="38"/>
      <c r="QT27" s="32"/>
      <c r="QU27" s="31"/>
      <c r="QV27" s="38"/>
      <c r="QW27" s="32"/>
      <c r="QX27" s="31"/>
      <c r="QY27" s="38"/>
      <c r="QZ27" s="32"/>
      <c r="RA27" s="31"/>
      <c r="RB27" s="38"/>
      <c r="RC27" s="32"/>
      <c r="RD27" s="31"/>
      <c r="RE27" s="38"/>
      <c r="RF27" s="32"/>
      <c r="RG27" s="31"/>
      <c r="RH27" s="38"/>
      <c r="RI27" s="32"/>
      <c r="RJ27" s="31"/>
      <c r="RK27" s="38"/>
      <c r="RL27" s="32"/>
      <c r="RM27" s="31"/>
      <c r="RN27" s="38"/>
      <c r="RO27" s="32"/>
      <c r="RP27" s="31"/>
      <c r="RQ27" s="38"/>
      <c r="RR27" s="32"/>
      <c r="RS27" s="31"/>
      <c r="RT27" s="38"/>
      <c r="RU27" s="32"/>
      <c r="RV27" s="31"/>
      <c r="RW27" s="38"/>
      <c r="RX27" s="32"/>
      <c r="RY27" s="31"/>
      <c r="RZ27" s="38"/>
      <c r="SA27" s="32"/>
      <c r="SB27" s="31"/>
      <c r="SC27" s="38"/>
      <c r="SD27" s="32"/>
      <c r="SE27" s="31"/>
      <c r="SF27" s="38"/>
      <c r="SG27" s="32"/>
      <c r="SH27" s="31"/>
      <c r="SI27" s="38"/>
      <c r="SJ27" s="32"/>
      <c r="SK27" s="31"/>
      <c r="SL27" s="38"/>
      <c r="SM27" s="32"/>
      <c r="SN27" s="31"/>
      <c r="SO27" s="38"/>
      <c r="SP27" s="32"/>
      <c r="SQ27" s="31"/>
      <c r="SR27" s="38"/>
      <c r="SS27" s="32"/>
      <c r="ST27" s="31"/>
      <c r="SU27" s="38"/>
      <c r="SV27" s="32"/>
      <c r="SW27" s="31"/>
      <c r="SX27" s="38"/>
      <c r="SY27" s="32"/>
      <c r="SZ27" s="31"/>
      <c r="TA27" s="38"/>
      <c r="TB27" s="32"/>
      <c r="TC27" s="31"/>
      <c r="TD27" s="38"/>
      <c r="TE27" s="32"/>
      <c r="TF27" s="31"/>
      <c r="TG27" s="38"/>
      <c r="TH27" s="32"/>
      <c r="TI27" s="31"/>
      <c r="TJ27" s="38"/>
      <c r="TK27" s="32"/>
      <c r="TL27" s="31"/>
      <c r="TM27" s="38"/>
      <c r="TN27" s="32"/>
      <c r="TO27" s="31"/>
      <c r="TP27" s="38"/>
      <c r="TQ27" s="32"/>
      <c r="TR27" s="31"/>
      <c r="TS27" s="38"/>
      <c r="TT27" s="32"/>
      <c r="TU27" s="31"/>
      <c r="TV27" s="38"/>
      <c r="TW27" s="32"/>
      <c r="TX27" s="31"/>
      <c r="TY27" s="38"/>
      <c r="TZ27" s="32"/>
      <c r="UA27" s="31"/>
      <c r="UB27" s="38"/>
      <c r="UC27" s="32"/>
      <c r="UD27" s="31"/>
      <c r="UE27" s="38"/>
      <c r="UF27" s="32"/>
      <c r="UG27" s="31"/>
      <c r="UH27" s="38"/>
      <c r="UI27" s="32"/>
      <c r="UJ27" s="31"/>
      <c r="UK27" s="38"/>
      <c r="UL27" s="32"/>
      <c r="UM27" s="31"/>
      <c r="UN27" s="38"/>
      <c r="UO27" s="32"/>
      <c r="UP27" s="31"/>
      <c r="UQ27" s="38"/>
      <c r="UR27" s="32"/>
      <c r="US27" s="31"/>
      <c r="UT27" s="38"/>
      <c r="UU27" s="32"/>
      <c r="UV27" s="31"/>
      <c r="UW27" s="38"/>
      <c r="UX27" s="32"/>
      <c r="UY27" s="31"/>
      <c r="UZ27" s="38"/>
      <c r="VA27" s="32"/>
      <c r="VB27" s="31"/>
      <c r="VC27" s="38"/>
      <c r="VD27" s="32"/>
      <c r="VE27" s="31"/>
      <c r="VF27" s="38"/>
      <c r="VG27" s="32"/>
      <c r="VH27" s="31"/>
      <c r="VI27" s="38"/>
      <c r="VJ27" s="32"/>
      <c r="VK27" s="31"/>
      <c r="VL27" s="38"/>
      <c r="VM27" s="32"/>
      <c r="VN27" s="31"/>
      <c r="VO27" s="38"/>
      <c r="VP27" s="32"/>
      <c r="VQ27" s="31"/>
      <c r="VR27" s="38"/>
      <c r="VS27" s="32"/>
      <c r="VT27" s="31"/>
      <c r="VU27" s="38"/>
      <c r="VV27" s="32"/>
      <c r="VW27" s="31"/>
      <c r="VX27" s="38"/>
      <c r="VY27" s="32"/>
      <c r="VZ27" s="31"/>
      <c r="WA27" s="38"/>
      <c r="WB27" s="32"/>
      <c r="WC27" s="31"/>
      <c r="WD27" s="38"/>
      <c r="WE27" s="32"/>
      <c r="WF27" s="31"/>
      <c r="WG27" s="38"/>
      <c r="WH27" s="32"/>
      <c r="WI27" s="31"/>
      <c r="WJ27" s="38"/>
      <c r="WK27" s="32"/>
      <c r="WL27" s="31"/>
      <c r="WM27" s="38"/>
      <c r="WN27" s="32"/>
      <c r="WO27" s="31"/>
      <c r="WP27" s="38"/>
      <c r="WQ27" s="32"/>
      <c r="WR27" s="31"/>
      <c r="WS27" s="38"/>
      <c r="WT27" s="32"/>
      <c r="WU27" s="31"/>
      <c r="WV27" s="38"/>
      <c r="WW27" s="32"/>
      <c r="WX27" s="31"/>
      <c r="WY27" s="38"/>
      <c r="WZ27" s="32"/>
      <c r="XA27" s="31"/>
      <c r="XB27" s="38"/>
      <c r="XC27" s="32"/>
      <c r="XD27" s="31"/>
      <c r="XE27" s="38"/>
      <c r="XF27" s="32"/>
      <c r="XG27" s="31"/>
      <c r="XH27" s="38"/>
      <c r="XI27" s="32"/>
      <c r="XJ27" s="31"/>
      <c r="XK27" s="38"/>
      <c r="XL27" s="32"/>
      <c r="XM27" s="31"/>
      <c r="XN27" s="38"/>
      <c r="XO27" s="32"/>
      <c r="XP27" s="31"/>
      <c r="XQ27" s="38"/>
      <c r="XR27" s="32"/>
      <c r="XS27" s="31"/>
      <c r="XT27" s="38"/>
      <c r="XU27" s="32"/>
      <c r="XV27" s="31"/>
      <c r="XW27" s="38"/>
      <c r="XX27" s="32"/>
      <c r="XY27" s="31"/>
      <c r="XZ27" s="38"/>
      <c r="YA27" s="32"/>
      <c r="YB27" s="31"/>
      <c r="YC27" s="38"/>
      <c r="YD27" s="32"/>
      <c r="YE27" s="31"/>
      <c r="YF27" s="38"/>
      <c r="YG27" s="32"/>
      <c r="YH27" s="31"/>
      <c r="YI27" s="38"/>
      <c r="YJ27" s="32"/>
      <c r="YK27" s="31"/>
      <c r="YL27" s="38"/>
      <c r="YM27" s="32"/>
      <c r="YN27" s="31"/>
      <c r="YO27" s="38"/>
      <c r="YP27" s="32"/>
      <c r="YQ27" s="31"/>
      <c r="YR27" s="38"/>
      <c r="YS27" s="32"/>
      <c r="YT27" s="31"/>
      <c r="YU27" s="38"/>
      <c r="YV27" s="32"/>
      <c r="YW27" s="31"/>
      <c r="YX27" s="38"/>
      <c r="YY27" s="32"/>
      <c r="YZ27" s="31"/>
      <c r="ZA27" s="38"/>
      <c r="ZB27" s="32"/>
      <c r="ZC27" s="31"/>
      <c r="ZD27" s="38"/>
      <c r="ZE27" s="32"/>
      <c r="ZF27" s="31"/>
      <c r="ZG27" s="38"/>
      <c r="ZH27" s="32"/>
      <c r="ZI27" s="31"/>
      <c r="ZJ27" s="38"/>
      <c r="ZK27" s="32"/>
      <c r="ZL27" s="31"/>
      <c r="ZM27" s="38"/>
      <c r="ZN27" s="32"/>
      <c r="ZO27" s="31"/>
      <c r="ZP27" s="38"/>
      <c r="ZQ27" s="32"/>
      <c r="ZR27" s="31"/>
      <c r="ZS27" s="38"/>
      <c r="ZT27" s="32"/>
      <c r="ZU27" s="31"/>
      <c r="ZV27" s="38"/>
      <c r="ZW27" s="32"/>
      <c r="ZX27" s="31"/>
      <c r="ZY27" s="38"/>
      <c r="ZZ27" s="32"/>
      <c r="AAA27" s="31"/>
      <c r="AAB27" s="38"/>
      <c r="AAC27" s="32"/>
      <c r="AAD27" s="31"/>
      <c r="AAE27" s="38"/>
      <c r="AAF27" s="32"/>
      <c r="AAG27" s="31"/>
      <c r="AAH27" s="38"/>
      <c r="AAI27" s="32"/>
      <c r="AAJ27" s="31"/>
      <c r="AAK27" s="38"/>
      <c r="AAL27" s="32"/>
      <c r="AAM27" s="31"/>
      <c r="AAN27" s="38"/>
      <c r="AAO27" s="32"/>
      <c r="AAP27" s="31"/>
      <c r="AAQ27" s="38"/>
      <c r="AAR27" s="32"/>
      <c r="AAS27" s="31"/>
      <c r="AAT27" s="38"/>
      <c r="AAU27" s="32"/>
      <c r="AAV27" s="31"/>
      <c r="AAW27" s="38"/>
      <c r="AAX27" s="32"/>
      <c r="AAY27" s="31"/>
      <c r="AAZ27" s="38"/>
      <c r="ABA27" s="32"/>
      <c r="ABB27" s="31"/>
      <c r="ABC27" s="38"/>
      <c r="ABD27" s="32"/>
      <c r="ABE27" s="31"/>
      <c r="ABF27" s="38"/>
      <c r="ABG27" s="32"/>
      <c r="ABH27" s="31"/>
      <c r="ABI27" s="38"/>
      <c r="ABJ27" s="32"/>
      <c r="ABK27" s="31"/>
      <c r="ABL27" s="38"/>
      <c r="ABM27" s="32"/>
      <c r="ABN27" s="31"/>
      <c r="ABO27" s="38"/>
      <c r="ABP27" s="32"/>
      <c r="ABQ27" s="31"/>
      <c r="ABR27" s="38"/>
      <c r="ABS27" s="32"/>
      <c r="ABT27" s="31"/>
      <c r="ABU27" s="38"/>
      <c r="ABV27" s="32"/>
      <c r="ABW27" s="31"/>
      <c r="ABX27" s="38"/>
      <c r="ABY27" s="32"/>
      <c r="ABZ27" s="31"/>
      <c r="ACA27" s="38"/>
      <c r="ACB27" s="32"/>
      <c r="ACC27" s="31"/>
      <c r="ACD27" s="38"/>
      <c r="ACE27" s="32"/>
      <c r="ACF27" s="31"/>
      <c r="ACG27" s="38"/>
      <c r="ACH27" s="32"/>
      <c r="ACI27" s="31"/>
      <c r="ACJ27" s="38"/>
      <c r="ACK27" s="32"/>
      <c r="ACL27" s="31"/>
      <c r="ACM27" s="38"/>
      <c r="ACN27" s="39"/>
      <c r="ACO27" s="31"/>
      <c r="ACP27" s="38"/>
      <c r="ACQ27" s="39"/>
      <c r="ACR27" s="31"/>
      <c r="ACS27" s="38"/>
      <c r="ACT27" s="39"/>
      <c r="ACU27" s="31"/>
      <c r="ACV27" s="38"/>
      <c r="ACW27" s="39"/>
      <c r="ACX27" s="31"/>
      <c r="ACY27" s="38"/>
      <c r="ACZ27" s="39"/>
      <c r="ADA27" s="31"/>
      <c r="ADB27" s="38"/>
      <c r="ADC27" s="39"/>
      <c r="ADD27" s="31"/>
      <c r="ADE27" s="38"/>
      <c r="ADF27" s="39"/>
      <c r="ADG27" s="31"/>
      <c r="ADH27" s="38"/>
      <c r="ADI27" s="39"/>
      <c r="ADJ27" s="31"/>
      <c r="ADK27" s="38"/>
      <c r="ADL27" s="39"/>
      <c r="ADM27" s="31"/>
      <c r="ADN27" s="38"/>
      <c r="ADO27" s="39"/>
      <c r="ADP27" s="31"/>
      <c r="ADQ27" s="38"/>
      <c r="ADR27" s="39"/>
      <c r="ADS27" s="31"/>
      <c r="ADT27" s="38"/>
      <c r="ADU27" s="39"/>
      <c r="ADV27" s="31"/>
      <c r="ADW27" s="38"/>
      <c r="ADX27" s="39"/>
      <c r="ADY27" s="31"/>
      <c r="ADZ27" s="38"/>
      <c r="AEA27" s="39"/>
      <c r="AEB27" s="31"/>
      <c r="AEC27" s="38"/>
      <c r="AED27" s="39"/>
      <c r="AEE27" s="31"/>
      <c r="AEF27" s="38"/>
      <c r="AEG27" s="39"/>
      <c r="AEH27" s="31"/>
      <c r="AEI27" s="38"/>
      <c r="AEJ27" s="39"/>
      <c r="AEK27" s="31"/>
      <c r="AEL27" s="38"/>
      <c r="AEM27" s="39"/>
      <c r="AEN27" s="31"/>
      <c r="AEO27" s="38"/>
      <c r="AEP27" s="39"/>
      <c r="AEQ27" s="31"/>
      <c r="AER27" s="38"/>
      <c r="AES27" s="39"/>
      <c r="AET27" s="31"/>
      <c r="AEU27" s="38"/>
      <c r="AEV27" s="39"/>
      <c r="AEW27" s="31"/>
      <c r="AEX27" s="38"/>
      <c r="AEY27" s="39"/>
      <c r="AEZ27" s="31"/>
      <c r="AFA27" s="38"/>
      <c r="AFB27" s="39"/>
      <c r="AFC27" s="31"/>
      <c r="AFD27" s="38"/>
      <c r="AFE27" s="39"/>
    </row>
    <row r="28" spans="1:837" ht="14.45" customHeight="1" x14ac:dyDescent="0.25">
      <c r="C28" s="6"/>
      <c r="D28" s="7"/>
      <c r="J28" s="15">
        <f t="shared" si="60"/>
        <v>45316</v>
      </c>
      <c r="K28" s="30" t="str">
        <f t="shared" si="0"/>
        <v>M</v>
      </c>
      <c r="L28" s="14"/>
      <c r="M28" s="13">
        <f t="shared" si="36"/>
        <v>45347</v>
      </c>
      <c r="N28" s="30">
        <f t="shared" si="1"/>
        <v>0</v>
      </c>
      <c r="O28" s="29"/>
      <c r="P28" s="13">
        <f t="shared" si="37"/>
        <v>45376</v>
      </c>
      <c r="Q28" s="30" t="str">
        <f t="shared" si="2"/>
        <v>J</v>
      </c>
      <c r="R28" s="29"/>
      <c r="S28" s="13">
        <f t="shared" si="38"/>
        <v>45407</v>
      </c>
      <c r="T28" s="30" t="str">
        <f t="shared" si="3"/>
        <v>M</v>
      </c>
      <c r="U28" s="29"/>
      <c r="V28" s="13">
        <f t="shared" si="58"/>
        <v>45437</v>
      </c>
      <c r="W28" s="30">
        <f t="shared" si="4"/>
        <v>0</v>
      </c>
      <c r="X28" s="29"/>
      <c r="Y28" s="13">
        <f t="shared" si="39"/>
        <v>45468</v>
      </c>
      <c r="Z28" s="30" t="str">
        <f t="shared" si="5"/>
        <v>J</v>
      </c>
      <c r="AA28" s="29"/>
      <c r="AB28" s="13">
        <f t="shared" si="40"/>
        <v>45498</v>
      </c>
      <c r="AC28" s="30" t="str">
        <f t="shared" si="6"/>
        <v>M</v>
      </c>
      <c r="AD28" s="29"/>
      <c r="AE28" s="13">
        <f t="shared" si="41"/>
        <v>45529</v>
      </c>
      <c r="AF28" s="30">
        <f t="shared" si="7"/>
        <v>0</v>
      </c>
      <c r="AG28" s="29"/>
      <c r="AH28" s="13">
        <f t="shared" si="42"/>
        <v>45560</v>
      </c>
      <c r="AI28" s="30" t="str">
        <f t="shared" si="8"/>
        <v>M</v>
      </c>
      <c r="AJ28" s="14"/>
      <c r="AK28" s="15">
        <f t="shared" si="43"/>
        <v>45590</v>
      </c>
      <c r="AL28" s="9" t="str">
        <f t="shared" si="9"/>
        <v>M</v>
      </c>
      <c r="AM28" s="29"/>
      <c r="AN28" s="13">
        <f t="shared" si="44"/>
        <v>45621</v>
      </c>
      <c r="AO28" s="30" t="str">
        <f t="shared" si="10"/>
        <v>J</v>
      </c>
      <c r="AP28" s="29"/>
      <c r="AQ28" s="13">
        <f t="shared" si="45"/>
        <v>45651</v>
      </c>
      <c r="AR28" s="30" t="str">
        <f t="shared" si="11"/>
        <v>M</v>
      </c>
      <c r="AS28" s="14"/>
      <c r="AT28" s="15">
        <f t="shared" si="61"/>
        <v>45682</v>
      </c>
      <c r="AU28" s="30">
        <f t="shared" si="13"/>
        <v>0</v>
      </c>
      <c r="AV28" s="14"/>
      <c r="AW28" s="13">
        <f t="shared" si="62"/>
        <v>45713</v>
      </c>
      <c r="AX28" s="30" t="str">
        <f t="shared" si="15"/>
        <v>J</v>
      </c>
      <c r="AY28" s="29"/>
      <c r="AZ28" s="13">
        <f t="shared" si="63"/>
        <v>45741</v>
      </c>
      <c r="BA28" s="30" t="str">
        <f t="shared" si="17"/>
        <v>J</v>
      </c>
      <c r="BB28" s="29"/>
      <c r="BC28" s="13">
        <f t="shared" si="64"/>
        <v>45772</v>
      </c>
      <c r="BD28" s="30" t="str">
        <f t="shared" si="19"/>
        <v>M</v>
      </c>
      <c r="BE28" s="29"/>
      <c r="BF28" s="13">
        <f t="shared" si="50"/>
        <v>45802</v>
      </c>
      <c r="BG28" s="30">
        <f t="shared" si="21"/>
        <v>0</v>
      </c>
      <c r="BH28" s="29"/>
      <c r="BI28" s="13">
        <f t="shared" si="65"/>
        <v>45833</v>
      </c>
      <c r="BJ28" s="30" t="str">
        <f t="shared" si="23"/>
        <v>M</v>
      </c>
      <c r="BK28" s="29"/>
      <c r="BL28" s="13">
        <f t="shared" si="66"/>
        <v>45863</v>
      </c>
      <c r="BM28" s="30" t="str">
        <f t="shared" si="25"/>
        <v>M</v>
      </c>
      <c r="BN28" s="29"/>
      <c r="BO28" s="13">
        <f t="shared" si="67"/>
        <v>45894</v>
      </c>
      <c r="BP28" s="30" t="str">
        <f t="shared" si="27"/>
        <v>J</v>
      </c>
      <c r="BQ28" s="29"/>
      <c r="BR28" s="13">
        <f t="shared" si="68"/>
        <v>45925</v>
      </c>
      <c r="BS28" s="30" t="str">
        <f t="shared" si="29"/>
        <v>M</v>
      </c>
      <c r="BT28" s="14"/>
      <c r="BU28" s="15">
        <f t="shared" si="69"/>
        <v>45955</v>
      </c>
      <c r="BV28" s="9">
        <f t="shared" si="31"/>
        <v>0</v>
      </c>
      <c r="BW28" s="29"/>
      <c r="BX28" s="13">
        <f t="shared" si="70"/>
        <v>45986</v>
      </c>
      <c r="BY28" s="30" t="str">
        <f t="shared" si="33"/>
        <v>J</v>
      </c>
      <c r="BZ28" s="29"/>
      <c r="CA28" s="13">
        <f t="shared" si="71"/>
        <v>46016</v>
      </c>
      <c r="CB28" s="30" t="str">
        <f t="shared" si="35"/>
        <v>M</v>
      </c>
      <c r="CC28" s="14"/>
      <c r="CD28" s="31"/>
      <c r="CE28" s="38"/>
      <c r="CF28" s="32"/>
      <c r="CG28" s="31"/>
      <c r="CH28" s="38"/>
      <c r="CI28" s="32"/>
      <c r="CJ28" s="31"/>
      <c r="CK28" s="38"/>
      <c r="CL28" s="32"/>
      <c r="CM28" s="31"/>
      <c r="CN28" s="38"/>
      <c r="CO28" s="32"/>
      <c r="CP28" s="31"/>
      <c r="CQ28" s="38"/>
      <c r="CR28" s="32"/>
      <c r="CS28" s="31"/>
      <c r="CT28" s="38"/>
      <c r="CU28" s="32"/>
      <c r="CV28" s="31"/>
      <c r="CW28" s="38"/>
      <c r="CX28" s="32"/>
      <c r="CY28" s="31"/>
      <c r="CZ28" s="38"/>
      <c r="DA28" s="32"/>
      <c r="DB28" s="31"/>
      <c r="DC28" s="38"/>
      <c r="DD28" s="32"/>
      <c r="DE28" s="31"/>
      <c r="DF28" s="38"/>
      <c r="DG28" s="32"/>
      <c r="DH28" s="31"/>
      <c r="DI28" s="38"/>
      <c r="DJ28" s="32"/>
      <c r="DK28" s="31"/>
      <c r="DL28" s="38"/>
      <c r="DM28" s="32"/>
      <c r="DN28" s="31"/>
      <c r="DO28" s="38"/>
      <c r="DP28" s="32"/>
      <c r="DQ28" s="31"/>
      <c r="DR28" s="38"/>
      <c r="DS28" s="32"/>
      <c r="DT28" s="31"/>
      <c r="DU28" s="38"/>
      <c r="DV28" s="32"/>
      <c r="DW28" s="31"/>
      <c r="DX28" s="38"/>
      <c r="DY28" s="32"/>
      <c r="DZ28" s="31"/>
      <c r="EA28" s="38"/>
      <c r="EB28" s="32"/>
      <c r="EC28" s="31"/>
      <c r="ED28" s="38"/>
      <c r="EE28" s="32"/>
      <c r="EF28" s="31"/>
      <c r="EG28" s="38"/>
      <c r="EH28" s="32"/>
      <c r="EI28" s="31"/>
      <c r="EJ28" s="38"/>
      <c r="EK28" s="32"/>
      <c r="EL28" s="31"/>
      <c r="EM28" s="38"/>
      <c r="EN28" s="32"/>
      <c r="EO28" s="31"/>
      <c r="EP28" s="38"/>
      <c r="EQ28" s="32"/>
      <c r="ER28" s="31"/>
      <c r="ES28" s="38"/>
      <c r="ET28" s="32"/>
      <c r="EU28" s="31"/>
      <c r="EV28" s="38"/>
      <c r="EW28" s="32"/>
      <c r="EX28" s="31"/>
      <c r="EY28" s="38"/>
      <c r="EZ28" s="32"/>
      <c r="FA28" s="31"/>
      <c r="FB28" s="38"/>
      <c r="FC28" s="32"/>
      <c r="FD28" s="31"/>
      <c r="FE28" s="38"/>
      <c r="FF28" s="32"/>
      <c r="FG28" s="31"/>
      <c r="FH28" s="38"/>
      <c r="FI28" s="32"/>
      <c r="FJ28" s="31"/>
      <c r="FK28" s="38"/>
      <c r="FL28" s="32"/>
      <c r="FM28" s="31"/>
      <c r="FN28" s="38"/>
      <c r="FO28" s="32"/>
      <c r="FP28" s="31"/>
      <c r="FQ28" s="38"/>
      <c r="FR28" s="32"/>
      <c r="FS28" s="31"/>
      <c r="FT28" s="38"/>
      <c r="FU28" s="32"/>
      <c r="FV28" s="31"/>
      <c r="FW28" s="38"/>
      <c r="FX28" s="32"/>
      <c r="FY28" s="31"/>
      <c r="FZ28" s="38"/>
      <c r="GA28" s="32"/>
      <c r="GB28" s="31"/>
      <c r="GC28" s="38"/>
      <c r="GD28" s="32"/>
      <c r="GE28" s="31"/>
      <c r="GF28" s="38"/>
      <c r="GG28" s="32"/>
      <c r="GH28" s="31"/>
      <c r="GI28" s="38"/>
      <c r="GJ28" s="32"/>
      <c r="GK28" s="31"/>
      <c r="GL28" s="38"/>
      <c r="GM28" s="32"/>
      <c r="GN28" s="31"/>
      <c r="GO28" s="38"/>
      <c r="GP28" s="32"/>
      <c r="GQ28" s="31"/>
      <c r="GR28" s="38"/>
      <c r="GS28" s="32"/>
      <c r="GT28" s="31"/>
      <c r="GU28" s="38"/>
      <c r="GV28" s="32"/>
      <c r="GW28" s="31"/>
      <c r="GX28" s="38"/>
      <c r="GY28" s="32"/>
      <c r="GZ28" s="31"/>
      <c r="HA28" s="38"/>
      <c r="HB28" s="32"/>
      <c r="HC28" s="31"/>
      <c r="HD28" s="38"/>
      <c r="HE28" s="32"/>
      <c r="HF28" s="31"/>
      <c r="HG28" s="38"/>
      <c r="HH28" s="32"/>
      <c r="HI28" s="31"/>
      <c r="HJ28" s="38"/>
      <c r="HK28" s="32"/>
      <c r="HL28" s="31"/>
      <c r="HM28" s="38"/>
      <c r="HN28" s="32"/>
      <c r="HO28" s="31"/>
      <c r="HP28" s="38"/>
      <c r="HQ28" s="32"/>
      <c r="HR28" s="31"/>
      <c r="HS28" s="38"/>
      <c r="HT28" s="32"/>
      <c r="HU28" s="31"/>
      <c r="HV28" s="38"/>
      <c r="HW28" s="32"/>
      <c r="HX28" s="31"/>
      <c r="HY28" s="38"/>
      <c r="HZ28" s="32"/>
      <c r="IA28" s="31"/>
      <c r="IB28" s="38"/>
      <c r="IC28" s="32"/>
      <c r="ID28" s="31"/>
      <c r="IE28" s="38"/>
      <c r="IF28" s="32"/>
      <c r="IG28" s="31"/>
      <c r="IH28" s="38"/>
      <c r="II28" s="32"/>
      <c r="IJ28" s="31"/>
      <c r="IK28" s="38"/>
      <c r="IL28" s="32"/>
      <c r="IM28" s="31"/>
      <c r="IN28" s="38"/>
      <c r="IO28" s="32"/>
      <c r="IP28" s="31"/>
      <c r="IQ28" s="38"/>
      <c r="IR28" s="32"/>
      <c r="IS28" s="31"/>
      <c r="IT28" s="38"/>
      <c r="IU28" s="32"/>
      <c r="IV28" s="31"/>
      <c r="IW28" s="38"/>
      <c r="IX28" s="32"/>
      <c r="IY28" s="31"/>
      <c r="IZ28" s="38"/>
      <c r="JA28" s="32"/>
      <c r="JB28" s="31"/>
      <c r="JC28" s="38"/>
      <c r="JD28" s="32"/>
      <c r="JE28" s="31"/>
      <c r="JF28" s="38"/>
      <c r="JG28" s="32"/>
      <c r="JH28" s="31"/>
      <c r="JI28" s="38"/>
      <c r="JJ28" s="32"/>
      <c r="JK28" s="31"/>
      <c r="JL28" s="38"/>
      <c r="JM28" s="32"/>
      <c r="JN28" s="31"/>
      <c r="JO28" s="38"/>
      <c r="JP28" s="32"/>
      <c r="JQ28" s="31"/>
      <c r="JR28" s="38"/>
      <c r="JS28" s="32"/>
      <c r="JT28" s="31"/>
      <c r="JU28" s="38"/>
      <c r="JV28" s="32"/>
      <c r="JW28" s="31"/>
      <c r="JX28" s="38"/>
      <c r="JY28" s="32"/>
      <c r="JZ28" s="31"/>
      <c r="KA28" s="38"/>
      <c r="KB28" s="32"/>
      <c r="KC28" s="31"/>
      <c r="KD28" s="38"/>
      <c r="KE28" s="32"/>
      <c r="KF28" s="31"/>
      <c r="KG28" s="38"/>
      <c r="KH28" s="32"/>
      <c r="KI28" s="31"/>
      <c r="KJ28" s="38"/>
      <c r="KK28" s="32"/>
      <c r="KL28" s="31"/>
      <c r="KM28" s="38"/>
      <c r="KN28" s="32"/>
      <c r="KO28" s="31"/>
      <c r="KP28" s="38"/>
      <c r="KQ28" s="32"/>
      <c r="KR28" s="31"/>
      <c r="KS28" s="38"/>
      <c r="KT28" s="32"/>
      <c r="KU28" s="31"/>
      <c r="KV28" s="38"/>
      <c r="KW28" s="32"/>
      <c r="KX28" s="31"/>
      <c r="KY28" s="38"/>
      <c r="KZ28" s="32"/>
      <c r="LA28" s="31"/>
      <c r="LB28" s="38"/>
      <c r="LC28" s="32"/>
      <c r="LD28" s="31"/>
      <c r="LE28" s="38"/>
      <c r="LF28" s="32"/>
      <c r="LG28" s="31"/>
      <c r="LH28" s="38"/>
      <c r="LI28" s="32"/>
      <c r="LJ28" s="31"/>
      <c r="LK28" s="38"/>
      <c r="LL28" s="32"/>
      <c r="LM28" s="31"/>
      <c r="LN28" s="38"/>
      <c r="LO28" s="32"/>
      <c r="LP28" s="31"/>
      <c r="LQ28" s="38"/>
      <c r="LR28" s="32"/>
      <c r="LS28" s="31"/>
      <c r="LT28" s="38"/>
      <c r="LU28" s="32"/>
      <c r="LV28" s="31"/>
      <c r="LW28" s="38"/>
      <c r="LX28" s="32"/>
      <c r="LY28" s="31"/>
      <c r="LZ28" s="38"/>
      <c r="MA28" s="32"/>
      <c r="MB28" s="31"/>
      <c r="MC28" s="38"/>
      <c r="MD28" s="32"/>
      <c r="ME28" s="31"/>
      <c r="MF28" s="38"/>
      <c r="MG28" s="32"/>
      <c r="MH28" s="31"/>
      <c r="MI28" s="38"/>
      <c r="MJ28" s="32"/>
      <c r="MK28" s="31"/>
      <c r="ML28" s="38"/>
      <c r="MM28" s="32"/>
      <c r="MN28" s="31"/>
      <c r="MO28" s="38"/>
      <c r="MP28" s="32"/>
      <c r="MQ28" s="31"/>
      <c r="MR28" s="38"/>
      <c r="MS28" s="32"/>
      <c r="MT28" s="31"/>
      <c r="MU28" s="38"/>
      <c r="MV28" s="32"/>
      <c r="MW28" s="31"/>
      <c r="MX28" s="38"/>
      <c r="MY28" s="32"/>
      <c r="MZ28" s="31"/>
      <c r="NA28" s="38"/>
      <c r="NB28" s="32"/>
      <c r="NC28" s="31"/>
      <c r="ND28" s="38"/>
      <c r="NE28" s="32"/>
      <c r="NF28" s="31"/>
      <c r="NG28" s="38"/>
      <c r="NH28" s="32"/>
      <c r="NI28" s="31"/>
      <c r="NJ28" s="38"/>
      <c r="NK28" s="32"/>
      <c r="NL28" s="31"/>
      <c r="NM28" s="38"/>
      <c r="NN28" s="32"/>
      <c r="NO28" s="31"/>
      <c r="NP28" s="38"/>
      <c r="NQ28" s="32"/>
      <c r="NR28" s="31"/>
      <c r="NS28" s="38"/>
      <c r="NT28" s="32"/>
      <c r="NU28" s="31"/>
      <c r="NV28" s="38"/>
      <c r="NW28" s="32"/>
      <c r="NX28" s="31"/>
      <c r="NY28" s="38"/>
      <c r="NZ28" s="32"/>
      <c r="OA28" s="31"/>
      <c r="OB28" s="38"/>
      <c r="OC28" s="32"/>
      <c r="OD28" s="31"/>
      <c r="OE28" s="38"/>
      <c r="OF28" s="32"/>
      <c r="OG28" s="31"/>
      <c r="OH28" s="38"/>
      <c r="OI28" s="32"/>
      <c r="OJ28" s="31"/>
      <c r="OK28" s="38"/>
      <c r="OL28" s="32"/>
      <c r="OM28" s="31"/>
      <c r="ON28" s="38"/>
      <c r="OO28" s="32"/>
      <c r="OP28" s="31"/>
      <c r="OQ28" s="38"/>
      <c r="OR28" s="32"/>
      <c r="OS28" s="31"/>
      <c r="OT28" s="38"/>
      <c r="OU28" s="32"/>
      <c r="OV28" s="31"/>
      <c r="OW28" s="38"/>
      <c r="OX28" s="32"/>
      <c r="OY28" s="31"/>
      <c r="OZ28" s="38"/>
      <c r="PA28" s="32"/>
      <c r="PB28" s="31"/>
      <c r="PC28" s="38"/>
      <c r="PD28" s="32"/>
      <c r="PE28" s="31"/>
      <c r="PF28" s="38"/>
      <c r="PG28" s="32"/>
      <c r="PH28" s="31"/>
      <c r="PI28" s="38"/>
      <c r="PJ28" s="32"/>
      <c r="PK28" s="31"/>
      <c r="PL28" s="38"/>
      <c r="PM28" s="32"/>
      <c r="PN28" s="31"/>
      <c r="PO28" s="38"/>
      <c r="PP28" s="32"/>
      <c r="PQ28" s="31"/>
      <c r="PR28" s="38"/>
      <c r="PS28" s="32"/>
      <c r="PT28" s="31"/>
      <c r="PU28" s="38"/>
      <c r="PV28" s="32"/>
      <c r="PW28" s="31"/>
      <c r="PX28" s="38"/>
      <c r="PY28" s="32"/>
      <c r="PZ28" s="31"/>
      <c r="QA28" s="38"/>
      <c r="QB28" s="32"/>
      <c r="QC28" s="31"/>
      <c r="QD28" s="38"/>
      <c r="QE28" s="32"/>
      <c r="QF28" s="31"/>
      <c r="QG28" s="38"/>
      <c r="QH28" s="32"/>
      <c r="QI28" s="31"/>
      <c r="QJ28" s="38"/>
      <c r="QK28" s="32"/>
      <c r="QL28" s="31"/>
      <c r="QM28" s="38"/>
      <c r="QN28" s="32"/>
      <c r="QO28" s="31"/>
      <c r="QP28" s="38"/>
      <c r="QQ28" s="32"/>
      <c r="QR28" s="31"/>
      <c r="QS28" s="38"/>
      <c r="QT28" s="32"/>
      <c r="QU28" s="31"/>
      <c r="QV28" s="38"/>
      <c r="QW28" s="32"/>
      <c r="QX28" s="31"/>
      <c r="QY28" s="38"/>
      <c r="QZ28" s="32"/>
      <c r="RA28" s="31"/>
      <c r="RB28" s="38"/>
      <c r="RC28" s="32"/>
      <c r="RD28" s="31"/>
      <c r="RE28" s="38"/>
      <c r="RF28" s="32"/>
      <c r="RG28" s="31"/>
      <c r="RH28" s="38"/>
      <c r="RI28" s="32"/>
      <c r="RJ28" s="31"/>
      <c r="RK28" s="38"/>
      <c r="RL28" s="32"/>
      <c r="RM28" s="31"/>
      <c r="RN28" s="38"/>
      <c r="RO28" s="32"/>
      <c r="RP28" s="31"/>
      <c r="RQ28" s="38"/>
      <c r="RR28" s="32"/>
      <c r="RS28" s="31"/>
      <c r="RT28" s="38"/>
      <c r="RU28" s="32"/>
      <c r="RV28" s="31"/>
      <c r="RW28" s="38"/>
      <c r="RX28" s="32"/>
      <c r="RY28" s="31"/>
      <c r="RZ28" s="38"/>
      <c r="SA28" s="32"/>
      <c r="SB28" s="31"/>
      <c r="SC28" s="38"/>
      <c r="SD28" s="32"/>
      <c r="SE28" s="31"/>
      <c r="SF28" s="38"/>
      <c r="SG28" s="32"/>
      <c r="SH28" s="31"/>
      <c r="SI28" s="38"/>
      <c r="SJ28" s="32"/>
      <c r="SK28" s="31"/>
      <c r="SL28" s="38"/>
      <c r="SM28" s="32"/>
      <c r="SN28" s="31"/>
      <c r="SO28" s="38"/>
      <c r="SP28" s="32"/>
      <c r="SQ28" s="31"/>
      <c r="SR28" s="38"/>
      <c r="SS28" s="32"/>
      <c r="ST28" s="31"/>
      <c r="SU28" s="38"/>
      <c r="SV28" s="32"/>
      <c r="SW28" s="31"/>
      <c r="SX28" s="38"/>
      <c r="SY28" s="32"/>
      <c r="SZ28" s="31"/>
      <c r="TA28" s="38"/>
      <c r="TB28" s="32"/>
      <c r="TC28" s="31"/>
      <c r="TD28" s="38"/>
      <c r="TE28" s="32"/>
      <c r="TF28" s="31"/>
      <c r="TG28" s="38"/>
      <c r="TH28" s="32"/>
      <c r="TI28" s="31"/>
      <c r="TJ28" s="38"/>
      <c r="TK28" s="32"/>
      <c r="TL28" s="31"/>
      <c r="TM28" s="38"/>
      <c r="TN28" s="32"/>
      <c r="TO28" s="31"/>
      <c r="TP28" s="38"/>
      <c r="TQ28" s="32"/>
      <c r="TR28" s="31"/>
      <c r="TS28" s="38"/>
      <c r="TT28" s="32"/>
      <c r="TU28" s="31"/>
      <c r="TV28" s="38"/>
      <c r="TW28" s="32"/>
      <c r="TX28" s="31"/>
      <c r="TY28" s="38"/>
      <c r="TZ28" s="32"/>
      <c r="UA28" s="31"/>
      <c r="UB28" s="38"/>
      <c r="UC28" s="32"/>
      <c r="UD28" s="31"/>
      <c r="UE28" s="38"/>
      <c r="UF28" s="32"/>
      <c r="UG28" s="31"/>
      <c r="UH28" s="38"/>
      <c r="UI28" s="32"/>
      <c r="UJ28" s="31"/>
      <c r="UK28" s="38"/>
      <c r="UL28" s="32"/>
      <c r="UM28" s="31"/>
      <c r="UN28" s="38"/>
      <c r="UO28" s="32"/>
      <c r="UP28" s="31"/>
      <c r="UQ28" s="38"/>
      <c r="UR28" s="32"/>
      <c r="US28" s="31"/>
      <c r="UT28" s="38"/>
      <c r="UU28" s="32"/>
      <c r="UV28" s="31"/>
      <c r="UW28" s="38"/>
      <c r="UX28" s="32"/>
      <c r="UY28" s="31"/>
      <c r="UZ28" s="38"/>
      <c r="VA28" s="32"/>
      <c r="VB28" s="31"/>
      <c r="VC28" s="38"/>
      <c r="VD28" s="32"/>
      <c r="VE28" s="31"/>
      <c r="VF28" s="38"/>
      <c r="VG28" s="32"/>
      <c r="VH28" s="31"/>
      <c r="VI28" s="38"/>
      <c r="VJ28" s="32"/>
      <c r="VK28" s="31"/>
      <c r="VL28" s="38"/>
      <c r="VM28" s="32"/>
      <c r="VN28" s="31"/>
      <c r="VO28" s="38"/>
      <c r="VP28" s="32"/>
      <c r="VQ28" s="31"/>
      <c r="VR28" s="38"/>
      <c r="VS28" s="32"/>
      <c r="VT28" s="31"/>
      <c r="VU28" s="38"/>
      <c r="VV28" s="32"/>
      <c r="VW28" s="31"/>
      <c r="VX28" s="38"/>
      <c r="VY28" s="32"/>
      <c r="VZ28" s="31"/>
      <c r="WA28" s="38"/>
      <c r="WB28" s="32"/>
      <c r="WC28" s="31"/>
      <c r="WD28" s="38"/>
      <c r="WE28" s="32"/>
      <c r="WF28" s="31"/>
      <c r="WG28" s="38"/>
      <c r="WH28" s="32"/>
      <c r="WI28" s="31"/>
      <c r="WJ28" s="38"/>
      <c r="WK28" s="32"/>
      <c r="WL28" s="31"/>
      <c r="WM28" s="38"/>
      <c r="WN28" s="32"/>
      <c r="WO28" s="31"/>
      <c r="WP28" s="38"/>
      <c r="WQ28" s="32"/>
      <c r="WR28" s="31"/>
      <c r="WS28" s="38"/>
      <c r="WT28" s="32"/>
      <c r="WU28" s="31"/>
      <c r="WV28" s="38"/>
      <c r="WW28" s="32"/>
      <c r="WX28" s="31"/>
      <c r="WY28" s="38"/>
      <c r="WZ28" s="32"/>
      <c r="XA28" s="31"/>
      <c r="XB28" s="38"/>
      <c r="XC28" s="32"/>
      <c r="XD28" s="31"/>
      <c r="XE28" s="38"/>
      <c r="XF28" s="32"/>
      <c r="XG28" s="31"/>
      <c r="XH28" s="38"/>
      <c r="XI28" s="32"/>
      <c r="XJ28" s="31"/>
      <c r="XK28" s="38"/>
      <c r="XL28" s="32"/>
      <c r="XM28" s="31"/>
      <c r="XN28" s="38"/>
      <c r="XO28" s="32"/>
      <c r="XP28" s="31"/>
      <c r="XQ28" s="38"/>
      <c r="XR28" s="32"/>
      <c r="XS28" s="31"/>
      <c r="XT28" s="38"/>
      <c r="XU28" s="32"/>
      <c r="XV28" s="31"/>
      <c r="XW28" s="38"/>
      <c r="XX28" s="32"/>
      <c r="XY28" s="31"/>
      <c r="XZ28" s="38"/>
      <c r="YA28" s="32"/>
      <c r="YB28" s="31"/>
      <c r="YC28" s="38"/>
      <c r="YD28" s="32"/>
      <c r="YE28" s="31"/>
      <c r="YF28" s="38"/>
      <c r="YG28" s="32"/>
      <c r="YH28" s="31"/>
      <c r="YI28" s="38"/>
      <c r="YJ28" s="32"/>
      <c r="YK28" s="31"/>
      <c r="YL28" s="38"/>
      <c r="YM28" s="32"/>
      <c r="YN28" s="31"/>
      <c r="YO28" s="38"/>
      <c r="YP28" s="32"/>
      <c r="YQ28" s="31"/>
      <c r="YR28" s="38"/>
      <c r="YS28" s="32"/>
      <c r="YT28" s="31"/>
      <c r="YU28" s="38"/>
      <c r="YV28" s="32"/>
      <c r="YW28" s="31"/>
      <c r="YX28" s="38"/>
      <c r="YY28" s="32"/>
      <c r="YZ28" s="31"/>
      <c r="ZA28" s="38"/>
      <c r="ZB28" s="32"/>
      <c r="ZC28" s="31"/>
      <c r="ZD28" s="38"/>
      <c r="ZE28" s="32"/>
      <c r="ZF28" s="31"/>
      <c r="ZG28" s="38"/>
      <c r="ZH28" s="32"/>
      <c r="ZI28" s="31"/>
      <c r="ZJ28" s="38"/>
      <c r="ZK28" s="32"/>
      <c r="ZL28" s="31"/>
      <c r="ZM28" s="38"/>
      <c r="ZN28" s="32"/>
      <c r="ZO28" s="31"/>
      <c r="ZP28" s="38"/>
      <c r="ZQ28" s="32"/>
      <c r="ZR28" s="31"/>
      <c r="ZS28" s="38"/>
      <c r="ZT28" s="32"/>
      <c r="ZU28" s="31"/>
      <c r="ZV28" s="38"/>
      <c r="ZW28" s="32"/>
      <c r="ZX28" s="31"/>
      <c r="ZY28" s="38"/>
      <c r="ZZ28" s="32"/>
      <c r="AAA28" s="31"/>
      <c r="AAB28" s="38"/>
      <c r="AAC28" s="32"/>
      <c r="AAD28" s="31"/>
      <c r="AAE28" s="38"/>
      <c r="AAF28" s="32"/>
      <c r="AAG28" s="31"/>
      <c r="AAH28" s="38"/>
      <c r="AAI28" s="32"/>
      <c r="AAJ28" s="31"/>
      <c r="AAK28" s="38"/>
      <c r="AAL28" s="32"/>
      <c r="AAM28" s="31"/>
      <c r="AAN28" s="38"/>
      <c r="AAO28" s="32"/>
      <c r="AAP28" s="31"/>
      <c r="AAQ28" s="38"/>
      <c r="AAR28" s="32"/>
      <c r="AAS28" s="31"/>
      <c r="AAT28" s="38"/>
      <c r="AAU28" s="32"/>
      <c r="AAV28" s="31"/>
      <c r="AAW28" s="38"/>
      <c r="AAX28" s="32"/>
      <c r="AAY28" s="31"/>
      <c r="AAZ28" s="38"/>
      <c r="ABA28" s="32"/>
      <c r="ABB28" s="31"/>
      <c r="ABC28" s="38"/>
      <c r="ABD28" s="32"/>
      <c r="ABE28" s="31"/>
      <c r="ABF28" s="38"/>
      <c r="ABG28" s="32"/>
      <c r="ABH28" s="31"/>
      <c r="ABI28" s="38"/>
      <c r="ABJ28" s="32"/>
      <c r="ABK28" s="31"/>
      <c r="ABL28" s="38"/>
      <c r="ABM28" s="32"/>
      <c r="ABN28" s="31"/>
      <c r="ABO28" s="38"/>
      <c r="ABP28" s="32"/>
      <c r="ABQ28" s="31"/>
      <c r="ABR28" s="38"/>
      <c r="ABS28" s="32"/>
      <c r="ABT28" s="31"/>
      <c r="ABU28" s="38"/>
      <c r="ABV28" s="32"/>
      <c r="ABW28" s="31"/>
      <c r="ABX28" s="38"/>
      <c r="ABY28" s="32"/>
      <c r="ABZ28" s="31"/>
      <c r="ACA28" s="38"/>
      <c r="ACB28" s="32"/>
      <c r="ACC28" s="31"/>
      <c r="ACD28" s="38"/>
      <c r="ACE28" s="32"/>
      <c r="ACF28" s="31"/>
      <c r="ACG28" s="38"/>
      <c r="ACH28" s="32"/>
      <c r="ACI28" s="31"/>
      <c r="ACJ28" s="38"/>
      <c r="ACK28" s="32"/>
      <c r="ACL28" s="31"/>
      <c r="ACM28" s="38"/>
      <c r="ACN28" s="39"/>
      <c r="ACO28" s="31"/>
      <c r="ACP28" s="38"/>
      <c r="ACQ28" s="39"/>
      <c r="ACR28" s="31"/>
      <c r="ACS28" s="38"/>
      <c r="ACT28" s="39"/>
      <c r="ACU28" s="31"/>
      <c r="ACV28" s="38"/>
      <c r="ACW28" s="39"/>
      <c r="ACX28" s="31"/>
      <c r="ACY28" s="38"/>
      <c r="ACZ28" s="39"/>
      <c r="ADA28" s="31"/>
      <c r="ADB28" s="38"/>
      <c r="ADC28" s="39"/>
      <c r="ADD28" s="31"/>
      <c r="ADE28" s="38"/>
      <c r="ADF28" s="39"/>
      <c r="ADG28" s="31"/>
      <c r="ADH28" s="38"/>
      <c r="ADI28" s="39"/>
      <c r="ADJ28" s="31"/>
      <c r="ADK28" s="38"/>
      <c r="ADL28" s="39"/>
      <c r="ADM28" s="31"/>
      <c r="ADN28" s="38"/>
      <c r="ADO28" s="39"/>
      <c r="ADP28" s="31"/>
      <c r="ADQ28" s="38"/>
      <c r="ADR28" s="39"/>
      <c r="ADS28" s="31"/>
      <c r="ADT28" s="38"/>
      <c r="ADU28" s="39"/>
      <c r="ADV28" s="31"/>
      <c r="ADW28" s="38"/>
      <c r="ADX28" s="39"/>
      <c r="ADY28" s="31"/>
      <c r="ADZ28" s="38"/>
      <c r="AEA28" s="39"/>
      <c r="AEB28" s="31"/>
      <c r="AEC28" s="38"/>
      <c r="AED28" s="39"/>
      <c r="AEE28" s="31"/>
      <c r="AEF28" s="38"/>
      <c r="AEG28" s="39"/>
      <c r="AEH28" s="31"/>
      <c r="AEI28" s="38"/>
      <c r="AEJ28" s="39"/>
      <c r="AEK28" s="31"/>
      <c r="AEL28" s="38"/>
      <c r="AEM28" s="39"/>
      <c r="AEN28" s="31"/>
      <c r="AEO28" s="38"/>
      <c r="AEP28" s="39"/>
      <c r="AEQ28" s="31"/>
      <c r="AER28" s="38"/>
      <c r="AES28" s="39"/>
      <c r="AET28" s="31"/>
      <c r="AEU28" s="38"/>
      <c r="AEV28" s="39"/>
      <c r="AEW28" s="31"/>
      <c r="AEX28" s="38"/>
      <c r="AEY28" s="39"/>
      <c r="AEZ28" s="31"/>
      <c r="AFA28" s="38"/>
      <c r="AFB28" s="39"/>
      <c r="AFC28" s="31"/>
      <c r="AFD28" s="38"/>
      <c r="AFE28" s="39"/>
    </row>
    <row r="29" spans="1:837" ht="14.45" customHeight="1" x14ac:dyDescent="0.25">
      <c r="C29" s="6"/>
      <c r="D29" s="7"/>
      <c r="J29" s="15">
        <f t="shared" si="60"/>
        <v>45317</v>
      </c>
      <c r="K29" s="30" t="str">
        <f t="shared" si="0"/>
        <v>M</v>
      </c>
      <c r="L29" s="14"/>
      <c r="M29" s="13">
        <f t="shared" si="36"/>
        <v>45348</v>
      </c>
      <c r="N29" s="30" t="str">
        <f t="shared" si="1"/>
        <v>J</v>
      </c>
      <c r="O29" s="29"/>
      <c r="P29" s="13">
        <f t="shared" si="37"/>
        <v>45377</v>
      </c>
      <c r="Q29" s="30" t="str">
        <f t="shared" si="2"/>
        <v>J</v>
      </c>
      <c r="R29" s="29"/>
      <c r="S29" s="13">
        <f t="shared" si="38"/>
        <v>45408</v>
      </c>
      <c r="T29" s="30" t="str">
        <f t="shared" si="3"/>
        <v>M</v>
      </c>
      <c r="U29" s="29"/>
      <c r="V29" s="13">
        <f t="shared" si="58"/>
        <v>45438</v>
      </c>
      <c r="W29" s="30">
        <f t="shared" si="4"/>
        <v>0</v>
      </c>
      <c r="X29" s="29"/>
      <c r="Y29" s="13">
        <f t="shared" si="39"/>
        <v>45469</v>
      </c>
      <c r="Z29" s="30" t="str">
        <f t="shared" si="5"/>
        <v>M</v>
      </c>
      <c r="AA29" s="29"/>
      <c r="AB29" s="13">
        <f t="shared" si="40"/>
        <v>45499</v>
      </c>
      <c r="AC29" s="30" t="str">
        <f t="shared" si="6"/>
        <v>M</v>
      </c>
      <c r="AD29" s="29"/>
      <c r="AE29" s="13">
        <f t="shared" si="41"/>
        <v>45530</v>
      </c>
      <c r="AF29" s="30" t="str">
        <f t="shared" si="7"/>
        <v>J</v>
      </c>
      <c r="AG29" s="29"/>
      <c r="AH29" s="13">
        <f t="shared" si="42"/>
        <v>45561</v>
      </c>
      <c r="AI29" s="30" t="str">
        <f t="shared" si="8"/>
        <v>M</v>
      </c>
      <c r="AJ29" s="14"/>
      <c r="AK29" s="15">
        <f t="shared" si="43"/>
        <v>45591</v>
      </c>
      <c r="AL29" s="9">
        <f t="shared" si="9"/>
        <v>0</v>
      </c>
      <c r="AM29" s="29"/>
      <c r="AN29" s="13">
        <f t="shared" si="44"/>
        <v>45622</v>
      </c>
      <c r="AO29" s="30" t="str">
        <f t="shared" si="10"/>
        <v>J</v>
      </c>
      <c r="AP29" s="29"/>
      <c r="AQ29" s="13">
        <f t="shared" si="45"/>
        <v>45652</v>
      </c>
      <c r="AR29" s="30" t="str">
        <f t="shared" si="11"/>
        <v>M</v>
      </c>
      <c r="AS29" s="14"/>
      <c r="AT29" s="15">
        <f t="shared" si="61"/>
        <v>45683</v>
      </c>
      <c r="AU29" s="30">
        <f t="shared" si="13"/>
        <v>0</v>
      </c>
      <c r="AV29" s="14"/>
      <c r="AW29" s="13">
        <f t="shared" si="62"/>
        <v>45714</v>
      </c>
      <c r="AX29" s="30" t="str">
        <f t="shared" si="15"/>
        <v>M</v>
      </c>
      <c r="AY29" s="29"/>
      <c r="AZ29" s="13">
        <f t="shared" si="63"/>
        <v>45742</v>
      </c>
      <c r="BA29" s="30" t="str">
        <f t="shared" si="17"/>
        <v>M</v>
      </c>
      <c r="BB29" s="29"/>
      <c r="BC29" s="13">
        <f t="shared" si="64"/>
        <v>45773</v>
      </c>
      <c r="BD29" s="30">
        <f t="shared" si="19"/>
        <v>0</v>
      </c>
      <c r="BE29" s="29"/>
      <c r="BF29" s="13">
        <f t="shared" si="50"/>
        <v>45803</v>
      </c>
      <c r="BG29" s="30" t="str">
        <f t="shared" si="21"/>
        <v>J</v>
      </c>
      <c r="BH29" s="29"/>
      <c r="BI29" s="13">
        <f t="shared" si="65"/>
        <v>45834</v>
      </c>
      <c r="BJ29" s="30" t="str">
        <f t="shared" si="23"/>
        <v>M</v>
      </c>
      <c r="BK29" s="29"/>
      <c r="BL29" s="13">
        <f t="shared" si="66"/>
        <v>45864</v>
      </c>
      <c r="BM29" s="30">
        <f t="shared" si="25"/>
        <v>0</v>
      </c>
      <c r="BN29" s="29"/>
      <c r="BO29" s="13">
        <f t="shared" si="67"/>
        <v>45895</v>
      </c>
      <c r="BP29" s="30" t="str">
        <f t="shared" si="27"/>
        <v>J</v>
      </c>
      <c r="BQ29" s="29"/>
      <c r="BR29" s="13">
        <f t="shared" si="68"/>
        <v>45926</v>
      </c>
      <c r="BS29" s="30" t="str">
        <f t="shared" si="29"/>
        <v>M</v>
      </c>
      <c r="BT29" s="14"/>
      <c r="BU29" s="15">
        <f t="shared" si="69"/>
        <v>45956</v>
      </c>
      <c r="BV29" s="9">
        <f t="shared" si="31"/>
        <v>0</v>
      </c>
      <c r="BW29" s="29"/>
      <c r="BX29" s="13">
        <f t="shared" si="70"/>
        <v>45987</v>
      </c>
      <c r="BY29" s="30" t="str">
        <f t="shared" si="33"/>
        <v>M</v>
      </c>
      <c r="BZ29" s="29"/>
      <c r="CA29" s="13">
        <f t="shared" si="71"/>
        <v>46017</v>
      </c>
      <c r="CB29" s="30" t="str">
        <f t="shared" si="35"/>
        <v>M</v>
      </c>
      <c r="CC29" s="14"/>
      <c r="CD29" s="31"/>
      <c r="CE29" s="38"/>
      <c r="CF29" s="32"/>
      <c r="CG29" s="31"/>
      <c r="CH29" s="38"/>
      <c r="CI29" s="32"/>
      <c r="CJ29" s="31"/>
      <c r="CK29" s="38"/>
      <c r="CL29" s="32"/>
      <c r="CM29" s="31"/>
      <c r="CN29" s="38"/>
      <c r="CO29" s="32"/>
      <c r="CP29" s="31"/>
      <c r="CQ29" s="38"/>
      <c r="CR29" s="32"/>
      <c r="CS29" s="31"/>
      <c r="CT29" s="38"/>
      <c r="CU29" s="32"/>
      <c r="CV29" s="31"/>
      <c r="CW29" s="38"/>
      <c r="CX29" s="32"/>
      <c r="CY29" s="31"/>
      <c r="CZ29" s="38"/>
      <c r="DA29" s="32"/>
      <c r="DB29" s="31"/>
      <c r="DC29" s="38"/>
      <c r="DD29" s="32"/>
      <c r="DE29" s="31"/>
      <c r="DF29" s="38"/>
      <c r="DG29" s="32"/>
      <c r="DH29" s="31"/>
      <c r="DI29" s="38"/>
      <c r="DJ29" s="32"/>
      <c r="DK29" s="31"/>
      <c r="DL29" s="38"/>
      <c r="DM29" s="32"/>
      <c r="DN29" s="31"/>
      <c r="DO29" s="38"/>
      <c r="DP29" s="32"/>
      <c r="DQ29" s="31"/>
      <c r="DR29" s="38"/>
      <c r="DS29" s="32"/>
      <c r="DT29" s="31"/>
      <c r="DU29" s="38"/>
      <c r="DV29" s="32"/>
      <c r="DW29" s="31"/>
      <c r="DX29" s="38"/>
      <c r="DY29" s="32"/>
      <c r="DZ29" s="31"/>
      <c r="EA29" s="38"/>
      <c r="EB29" s="32"/>
      <c r="EC29" s="31"/>
      <c r="ED29" s="38"/>
      <c r="EE29" s="32"/>
      <c r="EF29" s="31"/>
      <c r="EG29" s="38"/>
      <c r="EH29" s="32"/>
      <c r="EI29" s="31"/>
      <c r="EJ29" s="38"/>
      <c r="EK29" s="32"/>
      <c r="EL29" s="31"/>
      <c r="EM29" s="38"/>
      <c r="EN29" s="32"/>
      <c r="EO29" s="31"/>
      <c r="EP29" s="38"/>
      <c r="EQ29" s="32"/>
      <c r="ER29" s="31"/>
      <c r="ES29" s="38"/>
      <c r="ET29" s="32"/>
      <c r="EU29" s="31"/>
      <c r="EV29" s="38"/>
      <c r="EW29" s="32"/>
      <c r="EX29" s="31"/>
      <c r="EY29" s="38"/>
      <c r="EZ29" s="32"/>
      <c r="FA29" s="31"/>
      <c r="FB29" s="38"/>
      <c r="FC29" s="32"/>
      <c r="FD29" s="31"/>
      <c r="FE29" s="38"/>
      <c r="FF29" s="32"/>
      <c r="FG29" s="31"/>
      <c r="FH29" s="38"/>
      <c r="FI29" s="32"/>
      <c r="FJ29" s="31"/>
      <c r="FK29" s="38"/>
      <c r="FL29" s="32"/>
      <c r="FM29" s="31"/>
      <c r="FN29" s="38"/>
      <c r="FO29" s="32"/>
      <c r="FP29" s="31"/>
      <c r="FQ29" s="38"/>
      <c r="FR29" s="32"/>
      <c r="FS29" s="31"/>
      <c r="FT29" s="38"/>
      <c r="FU29" s="32"/>
      <c r="FV29" s="31"/>
      <c r="FW29" s="38"/>
      <c r="FX29" s="32"/>
      <c r="FY29" s="31"/>
      <c r="FZ29" s="38"/>
      <c r="GA29" s="32"/>
      <c r="GB29" s="31"/>
      <c r="GC29" s="38"/>
      <c r="GD29" s="32"/>
      <c r="GE29" s="31"/>
      <c r="GF29" s="38"/>
      <c r="GG29" s="32"/>
      <c r="GH29" s="31"/>
      <c r="GI29" s="38"/>
      <c r="GJ29" s="32"/>
      <c r="GK29" s="31"/>
      <c r="GL29" s="38"/>
      <c r="GM29" s="32"/>
      <c r="GN29" s="31"/>
      <c r="GO29" s="38"/>
      <c r="GP29" s="32"/>
      <c r="GQ29" s="31"/>
      <c r="GR29" s="38"/>
      <c r="GS29" s="32"/>
      <c r="GT29" s="31"/>
      <c r="GU29" s="38"/>
      <c r="GV29" s="32"/>
      <c r="GW29" s="31"/>
      <c r="GX29" s="38"/>
      <c r="GY29" s="32"/>
      <c r="GZ29" s="31"/>
      <c r="HA29" s="38"/>
      <c r="HB29" s="32"/>
      <c r="HC29" s="31"/>
      <c r="HD29" s="38"/>
      <c r="HE29" s="32"/>
      <c r="HF29" s="31"/>
      <c r="HG29" s="38"/>
      <c r="HH29" s="32"/>
      <c r="HI29" s="31"/>
      <c r="HJ29" s="38"/>
      <c r="HK29" s="32"/>
      <c r="HL29" s="31"/>
      <c r="HM29" s="38"/>
      <c r="HN29" s="32"/>
      <c r="HO29" s="31"/>
      <c r="HP29" s="38"/>
      <c r="HQ29" s="32"/>
      <c r="HR29" s="31"/>
      <c r="HS29" s="38"/>
      <c r="HT29" s="32"/>
      <c r="HU29" s="31"/>
      <c r="HV29" s="38"/>
      <c r="HW29" s="32"/>
      <c r="HX29" s="31"/>
      <c r="HY29" s="38"/>
      <c r="HZ29" s="32"/>
      <c r="IA29" s="31"/>
      <c r="IB29" s="38"/>
      <c r="IC29" s="32"/>
      <c r="ID29" s="31"/>
      <c r="IE29" s="38"/>
      <c r="IF29" s="32"/>
      <c r="IG29" s="31"/>
      <c r="IH29" s="38"/>
      <c r="II29" s="32"/>
      <c r="IJ29" s="31"/>
      <c r="IK29" s="38"/>
      <c r="IL29" s="32"/>
      <c r="IM29" s="31"/>
      <c r="IN29" s="38"/>
      <c r="IO29" s="32"/>
      <c r="IP29" s="31"/>
      <c r="IQ29" s="38"/>
      <c r="IR29" s="32"/>
      <c r="IS29" s="31"/>
      <c r="IT29" s="38"/>
      <c r="IU29" s="32"/>
      <c r="IV29" s="31"/>
      <c r="IW29" s="38"/>
      <c r="IX29" s="32"/>
      <c r="IY29" s="31"/>
      <c r="IZ29" s="38"/>
      <c r="JA29" s="32"/>
      <c r="JB29" s="31"/>
      <c r="JC29" s="38"/>
      <c r="JD29" s="32"/>
      <c r="JE29" s="31"/>
      <c r="JF29" s="38"/>
      <c r="JG29" s="32"/>
      <c r="JH29" s="31"/>
      <c r="JI29" s="38"/>
      <c r="JJ29" s="32"/>
      <c r="JK29" s="31"/>
      <c r="JL29" s="38"/>
      <c r="JM29" s="32"/>
      <c r="JN29" s="31"/>
      <c r="JO29" s="38"/>
      <c r="JP29" s="32"/>
      <c r="JQ29" s="31"/>
      <c r="JR29" s="38"/>
      <c r="JS29" s="32"/>
      <c r="JT29" s="31"/>
      <c r="JU29" s="38"/>
      <c r="JV29" s="32"/>
      <c r="JW29" s="31"/>
      <c r="JX29" s="38"/>
      <c r="JY29" s="32"/>
      <c r="JZ29" s="31"/>
      <c r="KA29" s="38"/>
      <c r="KB29" s="32"/>
      <c r="KC29" s="31"/>
      <c r="KD29" s="38"/>
      <c r="KE29" s="32"/>
      <c r="KF29" s="31"/>
      <c r="KG29" s="38"/>
      <c r="KH29" s="32"/>
      <c r="KI29" s="31"/>
      <c r="KJ29" s="38"/>
      <c r="KK29" s="32"/>
      <c r="KL29" s="31"/>
      <c r="KM29" s="38"/>
      <c r="KN29" s="32"/>
      <c r="KO29" s="31"/>
      <c r="KP29" s="38"/>
      <c r="KQ29" s="32"/>
      <c r="KR29" s="31"/>
      <c r="KS29" s="38"/>
      <c r="KT29" s="32"/>
      <c r="KU29" s="31"/>
      <c r="KV29" s="38"/>
      <c r="KW29" s="32"/>
      <c r="KX29" s="31"/>
      <c r="KY29" s="38"/>
      <c r="KZ29" s="32"/>
      <c r="LA29" s="31"/>
      <c r="LB29" s="38"/>
      <c r="LC29" s="32"/>
      <c r="LD29" s="31"/>
      <c r="LE29" s="38"/>
      <c r="LF29" s="32"/>
      <c r="LG29" s="31"/>
      <c r="LH29" s="38"/>
      <c r="LI29" s="32"/>
      <c r="LJ29" s="31"/>
      <c r="LK29" s="38"/>
      <c r="LL29" s="32"/>
      <c r="LM29" s="31"/>
      <c r="LN29" s="38"/>
      <c r="LO29" s="32"/>
      <c r="LP29" s="31"/>
      <c r="LQ29" s="38"/>
      <c r="LR29" s="32"/>
      <c r="LS29" s="31"/>
      <c r="LT29" s="38"/>
      <c r="LU29" s="32"/>
      <c r="LV29" s="31"/>
      <c r="LW29" s="38"/>
      <c r="LX29" s="32"/>
      <c r="LY29" s="31"/>
      <c r="LZ29" s="38"/>
      <c r="MA29" s="32"/>
      <c r="MB29" s="31"/>
      <c r="MC29" s="38"/>
      <c r="MD29" s="32"/>
      <c r="ME29" s="31"/>
      <c r="MF29" s="38"/>
      <c r="MG29" s="32"/>
      <c r="MH29" s="31"/>
      <c r="MI29" s="38"/>
      <c r="MJ29" s="32"/>
      <c r="MK29" s="31"/>
      <c r="ML29" s="38"/>
      <c r="MM29" s="32"/>
      <c r="MN29" s="31"/>
      <c r="MO29" s="38"/>
      <c r="MP29" s="32"/>
      <c r="MQ29" s="31"/>
      <c r="MR29" s="38"/>
      <c r="MS29" s="32"/>
      <c r="MT29" s="31"/>
      <c r="MU29" s="38"/>
      <c r="MV29" s="32"/>
      <c r="MW29" s="31"/>
      <c r="MX29" s="38"/>
      <c r="MY29" s="32"/>
      <c r="MZ29" s="31"/>
      <c r="NA29" s="38"/>
      <c r="NB29" s="32"/>
      <c r="NC29" s="31"/>
      <c r="ND29" s="38"/>
      <c r="NE29" s="32"/>
      <c r="NF29" s="31"/>
      <c r="NG29" s="38"/>
      <c r="NH29" s="32"/>
      <c r="NI29" s="31"/>
      <c r="NJ29" s="38"/>
      <c r="NK29" s="32"/>
      <c r="NL29" s="31"/>
      <c r="NM29" s="38"/>
      <c r="NN29" s="32"/>
      <c r="NO29" s="31"/>
      <c r="NP29" s="38"/>
      <c r="NQ29" s="32"/>
      <c r="NR29" s="31"/>
      <c r="NS29" s="38"/>
      <c r="NT29" s="32"/>
      <c r="NU29" s="31"/>
      <c r="NV29" s="38"/>
      <c r="NW29" s="32"/>
      <c r="NX29" s="31"/>
      <c r="NY29" s="38"/>
      <c r="NZ29" s="32"/>
      <c r="OA29" s="31"/>
      <c r="OB29" s="38"/>
      <c r="OC29" s="32"/>
      <c r="OD29" s="31"/>
      <c r="OE29" s="38"/>
      <c r="OF29" s="32"/>
      <c r="OG29" s="31"/>
      <c r="OH29" s="38"/>
      <c r="OI29" s="32"/>
      <c r="OJ29" s="31"/>
      <c r="OK29" s="38"/>
      <c r="OL29" s="32"/>
      <c r="OM29" s="31"/>
      <c r="ON29" s="38"/>
      <c r="OO29" s="32"/>
      <c r="OP29" s="31"/>
      <c r="OQ29" s="38"/>
      <c r="OR29" s="32"/>
      <c r="OS29" s="31"/>
      <c r="OT29" s="38"/>
      <c r="OU29" s="32"/>
      <c r="OV29" s="31"/>
      <c r="OW29" s="38"/>
      <c r="OX29" s="32"/>
      <c r="OY29" s="31"/>
      <c r="OZ29" s="38"/>
      <c r="PA29" s="32"/>
      <c r="PB29" s="31"/>
      <c r="PC29" s="38"/>
      <c r="PD29" s="32"/>
      <c r="PE29" s="31"/>
      <c r="PF29" s="38"/>
      <c r="PG29" s="32"/>
      <c r="PH29" s="31"/>
      <c r="PI29" s="38"/>
      <c r="PJ29" s="32"/>
      <c r="PK29" s="31"/>
      <c r="PL29" s="38"/>
      <c r="PM29" s="32"/>
      <c r="PN29" s="31"/>
      <c r="PO29" s="38"/>
      <c r="PP29" s="32"/>
      <c r="PQ29" s="31"/>
      <c r="PR29" s="38"/>
      <c r="PS29" s="32"/>
      <c r="PT29" s="31"/>
      <c r="PU29" s="38"/>
      <c r="PV29" s="32"/>
      <c r="PW29" s="31"/>
      <c r="PX29" s="38"/>
      <c r="PY29" s="32"/>
      <c r="PZ29" s="31"/>
      <c r="QA29" s="38"/>
      <c r="QB29" s="32"/>
      <c r="QC29" s="31"/>
      <c r="QD29" s="38"/>
      <c r="QE29" s="32"/>
      <c r="QF29" s="31"/>
      <c r="QG29" s="38"/>
      <c r="QH29" s="32"/>
      <c r="QI29" s="31"/>
      <c r="QJ29" s="38"/>
      <c r="QK29" s="32"/>
      <c r="QL29" s="31"/>
      <c r="QM29" s="38"/>
      <c r="QN29" s="32"/>
      <c r="QO29" s="31"/>
      <c r="QP29" s="38"/>
      <c r="QQ29" s="32"/>
      <c r="QR29" s="31"/>
      <c r="QS29" s="38"/>
      <c r="QT29" s="32"/>
      <c r="QU29" s="31"/>
      <c r="QV29" s="38"/>
      <c r="QW29" s="32"/>
      <c r="QX29" s="31"/>
      <c r="QY29" s="38"/>
      <c r="QZ29" s="32"/>
      <c r="RA29" s="31"/>
      <c r="RB29" s="38"/>
      <c r="RC29" s="32"/>
      <c r="RD29" s="31"/>
      <c r="RE29" s="38"/>
      <c r="RF29" s="32"/>
      <c r="RG29" s="31"/>
      <c r="RH29" s="38"/>
      <c r="RI29" s="32"/>
      <c r="RJ29" s="31"/>
      <c r="RK29" s="38"/>
      <c r="RL29" s="32"/>
      <c r="RM29" s="31"/>
      <c r="RN29" s="38"/>
      <c r="RO29" s="32"/>
      <c r="RP29" s="31"/>
      <c r="RQ29" s="38"/>
      <c r="RR29" s="32"/>
      <c r="RS29" s="31"/>
      <c r="RT29" s="38"/>
      <c r="RU29" s="32"/>
      <c r="RV29" s="31"/>
      <c r="RW29" s="38"/>
      <c r="RX29" s="32"/>
      <c r="RY29" s="31"/>
      <c r="RZ29" s="38"/>
      <c r="SA29" s="32"/>
      <c r="SB29" s="31"/>
      <c r="SC29" s="38"/>
      <c r="SD29" s="32"/>
      <c r="SE29" s="31"/>
      <c r="SF29" s="38"/>
      <c r="SG29" s="32"/>
      <c r="SH29" s="31"/>
      <c r="SI29" s="38"/>
      <c r="SJ29" s="32"/>
      <c r="SK29" s="31"/>
      <c r="SL29" s="38"/>
      <c r="SM29" s="32"/>
      <c r="SN29" s="31"/>
      <c r="SO29" s="38"/>
      <c r="SP29" s="32"/>
      <c r="SQ29" s="31"/>
      <c r="SR29" s="38"/>
      <c r="SS29" s="32"/>
      <c r="ST29" s="31"/>
      <c r="SU29" s="38"/>
      <c r="SV29" s="32"/>
      <c r="SW29" s="31"/>
      <c r="SX29" s="38"/>
      <c r="SY29" s="32"/>
      <c r="SZ29" s="31"/>
      <c r="TA29" s="38"/>
      <c r="TB29" s="32"/>
      <c r="TC29" s="31"/>
      <c r="TD29" s="38"/>
      <c r="TE29" s="32"/>
      <c r="TF29" s="31"/>
      <c r="TG29" s="38"/>
      <c r="TH29" s="32"/>
      <c r="TI29" s="31"/>
      <c r="TJ29" s="38"/>
      <c r="TK29" s="32"/>
      <c r="TL29" s="31"/>
      <c r="TM29" s="38"/>
      <c r="TN29" s="32"/>
      <c r="TO29" s="31"/>
      <c r="TP29" s="38"/>
      <c r="TQ29" s="32"/>
      <c r="TR29" s="31"/>
      <c r="TS29" s="38"/>
      <c r="TT29" s="32"/>
      <c r="TU29" s="31"/>
      <c r="TV29" s="38"/>
      <c r="TW29" s="32"/>
      <c r="TX29" s="31"/>
      <c r="TY29" s="38"/>
      <c r="TZ29" s="32"/>
      <c r="UA29" s="31"/>
      <c r="UB29" s="38"/>
      <c r="UC29" s="32"/>
      <c r="UD29" s="31"/>
      <c r="UE29" s="38"/>
      <c r="UF29" s="32"/>
      <c r="UG29" s="31"/>
      <c r="UH29" s="38"/>
      <c r="UI29" s="32"/>
      <c r="UJ29" s="31"/>
      <c r="UK29" s="38"/>
      <c r="UL29" s="32"/>
      <c r="UM29" s="31"/>
      <c r="UN29" s="38"/>
      <c r="UO29" s="32"/>
      <c r="UP29" s="31"/>
      <c r="UQ29" s="38"/>
      <c r="UR29" s="32"/>
      <c r="US29" s="31"/>
      <c r="UT29" s="38"/>
      <c r="UU29" s="32"/>
      <c r="UV29" s="31"/>
      <c r="UW29" s="38"/>
      <c r="UX29" s="32"/>
      <c r="UY29" s="31"/>
      <c r="UZ29" s="38"/>
      <c r="VA29" s="32"/>
      <c r="VB29" s="31"/>
      <c r="VC29" s="38"/>
      <c r="VD29" s="32"/>
      <c r="VE29" s="31"/>
      <c r="VF29" s="38"/>
      <c r="VG29" s="32"/>
      <c r="VH29" s="31"/>
      <c r="VI29" s="38"/>
      <c r="VJ29" s="32"/>
      <c r="VK29" s="31"/>
      <c r="VL29" s="38"/>
      <c r="VM29" s="32"/>
      <c r="VN29" s="31"/>
      <c r="VO29" s="38"/>
      <c r="VP29" s="32"/>
      <c r="VQ29" s="31"/>
      <c r="VR29" s="38"/>
      <c r="VS29" s="32"/>
      <c r="VT29" s="31"/>
      <c r="VU29" s="38"/>
      <c r="VV29" s="32"/>
      <c r="VW29" s="31"/>
      <c r="VX29" s="38"/>
      <c r="VY29" s="32"/>
      <c r="VZ29" s="31"/>
      <c r="WA29" s="38"/>
      <c r="WB29" s="32"/>
      <c r="WC29" s="31"/>
      <c r="WD29" s="38"/>
      <c r="WE29" s="32"/>
      <c r="WF29" s="31"/>
      <c r="WG29" s="38"/>
      <c r="WH29" s="32"/>
      <c r="WI29" s="31"/>
      <c r="WJ29" s="38"/>
      <c r="WK29" s="32"/>
      <c r="WL29" s="31"/>
      <c r="WM29" s="38"/>
      <c r="WN29" s="32"/>
      <c r="WO29" s="31"/>
      <c r="WP29" s="38"/>
      <c r="WQ29" s="32"/>
      <c r="WR29" s="31"/>
      <c r="WS29" s="38"/>
      <c r="WT29" s="32"/>
      <c r="WU29" s="31"/>
      <c r="WV29" s="38"/>
      <c r="WW29" s="32"/>
      <c r="WX29" s="31"/>
      <c r="WY29" s="38"/>
      <c r="WZ29" s="32"/>
      <c r="XA29" s="31"/>
      <c r="XB29" s="38"/>
      <c r="XC29" s="32"/>
      <c r="XD29" s="31"/>
      <c r="XE29" s="38"/>
      <c r="XF29" s="32"/>
      <c r="XG29" s="31"/>
      <c r="XH29" s="38"/>
      <c r="XI29" s="32"/>
      <c r="XJ29" s="31"/>
      <c r="XK29" s="38"/>
      <c r="XL29" s="32"/>
      <c r="XM29" s="31"/>
      <c r="XN29" s="38"/>
      <c r="XO29" s="32"/>
      <c r="XP29" s="31"/>
      <c r="XQ29" s="38"/>
      <c r="XR29" s="32"/>
      <c r="XS29" s="31"/>
      <c r="XT29" s="38"/>
      <c r="XU29" s="32"/>
      <c r="XV29" s="31"/>
      <c r="XW29" s="38"/>
      <c r="XX29" s="32"/>
      <c r="XY29" s="31"/>
      <c r="XZ29" s="38"/>
      <c r="YA29" s="32"/>
      <c r="YB29" s="31"/>
      <c r="YC29" s="38"/>
      <c r="YD29" s="32"/>
      <c r="YE29" s="31"/>
      <c r="YF29" s="38"/>
      <c r="YG29" s="32"/>
      <c r="YH29" s="31"/>
      <c r="YI29" s="38"/>
      <c r="YJ29" s="32"/>
      <c r="YK29" s="31"/>
      <c r="YL29" s="38"/>
      <c r="YM29" s="32"/>
      <c r="YN29" s="31"/>
      <c r="YO29" s="38"/>
      <c r="YP29" s="32"/>
      <c r="YQ29" s="31"/>
      <c r="YR29" s="38"/>
      <c r="YS29" s="32"/>
      <c r="YT29" s="31"/>
      <c r="YU29" s="38"/>
      <c r="YV29" s="32"/>
      <c r="YW29" s="31"/>
      <c r="YX29" s="38"/>
      <c r="YY29" s="32"/>
      <c r="YZ29" s="31"/>
      <c r="ZA29" s="38"/>
      <c r="ZB29" s="32"/>
      <c r="ZC29" s="31"/>
      <c r="ZD29" s="38"/>
      <c r="ZE29" s="32"/>
      <c r="ZF29" s="31"/>
      <c r="ZG29" s="38"/>
      <c r="ZH29" s="32"/>
      <c r="ZI29" s="31"/>
      <c r="ZJ29" s="38"/>
      <c r="ZK29" s="32"/>
      <c r="ZL29" s="31"/>
      <c r="ZM29" s="38"/>
      <c r="ZN29" s="32"/>
      <c r="ZO29" s="31"/>
      <c r="ZP29" s="38"/>
      <c r="ZQ29" s="32"/>
      <c r="ZR29" s="31"/>
      <c r="ZS29" s="38"/>
      <c r="ZT29" s="32"/>
      <c r="ZU29" s="31"/>
      <c r="ZV29" s="38"/>
      <c r="ZW29" s="32"/>
      <c r="ZX29" s="31"/>
      <c r="ZY29" s="38"/>
      <c r="ZZ29" s="32"/>
      <c r="AAA29" s="31"/>
      <c r="AAB29" s="38"/>
      <c r="AAC29" s="32"/>
      <c r="AAD29" s="31"/>
      <c r="AAE29" s="38"/>
      <c r="AAF29" s="32"/>
      <c r="AAG29" s="31"/>
      <c r="AAH29" s="38"/>
      <c r="AAI29" s="32"/>
      <c r="AAJ29" s="31"/>
      <c r="AAK29" s="38"/>
      <c r="AAL29" s="32"/>
      <c r="AAM29" s="31"/>
      <c r="AAN29" s="38"/>
      <c r="AAO29" s="32"/>
      <c r="AAP29" s="31"/>
      <c r="AAQ29" s="38"/>
      <c r="AAR29" s="32"/>
      <c r="AAS29" s="31"/>
      <c r="AAT29" s="38"/>
      <c r="AAU29" s="32"/>
      <c r="AAV29" s="31"/>
      <c r="AAW29" s="38"/>
      <c r="AAX29" s="32"/>
      <c r="AAY29" s="31"/>
      <c r="AAZ29" s="38"/>
      <c r="ABA29" s="32"/>
      <c r="ABB29" s="31"/>
      <c r="ABC29" s="38"/>
      <c r="ABD29" s="32"/>
      <c r="ABE29" s="31"/>
      <c r="ABF29" s="38"/>
      <c r="ABG29" s="32"/>
      <c r="ABH29" s="31"/>
      <c r="ABI29" s="38"/>
      <c r="ABJ29" s="32"/>
      <c r="ABK29" s="31"/>
      <c r="ABL29" s="38"/>
      <c r="ABM29" s="32"/>
      <c r="ABN29" s="31"/>
      <c r="ABO29" s="38"/>
      <c r="ABP29" s="32"/>
      <c r="ABQ29" s="31"/>
      <c r="ABR29" s="38"/>
      <c r="ABS29" s="32"/>
      <c r="ABT29" s="31"/>
      <c r="ABU29" s="38"/>
      <c r="ABV29" s="32"/>
      <c r="ABW29" s="31"/>
      <c r="ABX29" s="38"/>
      <c r="ABY29" s="32"/>
      <c r="ABZ29" s="31"/>
      <c r="ACA29" s="38"/>
      <c r="ACB29" s="32"/>
      <c r="ACC29" s="31"/>
      <c r="ACD29" s="38"/>
      <c r="ACE29" s="32"/>
      <c r="ACF29" s="31"/>
      <c r="ACG29" s="38"/>
      <c r="ACH29" s="32"/>
      <c r="ACI29" s="31"/>
      <c r="ACJ29" s="38"/>
      <c r="ACK29" s="32"/>
      <c r="ACL29" s="31"/>
      <c r="ACM29" s="38"/>
      <c r="ACN29" s="39"/>
      <c r="ACO29" s="31"/>
      <c r="ACP29" s="38"/>
      <c r="ACQ29" s="39"/>
      <c r="ACR29" s="31"/>
      <c r="ACS29" s="38"/>
      <c r="ACT29" s="39"/>
      <c r="ACU29" s="31"/>
      <c r="ACV29" s="38"/>
      <c r="ACW29" s="39"/>
      <c r="ACX29" s="31"/>
      <c r="ACY29" s="38"/>
      <c r="ACZ29" s="39"/>
      <c r="ADA29" s="31"/>
      <c r="ADB29" s="38"/>
      <c r="ADC29" s="39"/>
      <c r="ADD29" s="31"/>
      <c r="ADE29" s="38"/>
      <c r="ADF29" s="39"/>
      <c r="ADG29" s="31"/>
      <c r="ADH29" s="38"/>
      <c r="ADI29" s="39"/>
      <c r="ADJ29" s="31"/>
      <c r="ADK29" s="38"/>
      <c r="ADL29" s="39"/>
      <c r="ADM29" s="31"/>
      <c r="ADN29" s="38"/>
      <c r="ADO29" s="39"/>
      <c r="ADP29" s="31"/>
      <c r="ADQ29" s="38"/>
      <c r="ADR29" s="39"/>
      <c r="ADS29" s="31"/>
      <c r="ADT29" s="38"/>
      <c r="ADU29" s="39"/>
      <c r="ADV29" s="31"/>
      <c r="ADW29" s="38"/>
      <c r="ADX29" s="39"/>
      <c r="ADY29" s="31"/>
      <c r="ADZ29" s="38"/>
      <c r="AEA29" s="39"/>
      <c r="AEB29" s="31"/>
      <c r="AEC29" s="38"/>
      <c r="AED29" s="39"/>
      <c r="AEE29" s="31"/>
      <c r="AEF29" s="38"/>
      <c r="AEG29" s="39"/>
      <c r="AEH29" s="31"/>
      <c r="AEI29" s="38"/>
      <c r="AEJ29" s="39"/>
      <c r="AEK29" s="31"/>
      <c r="AEL29" s="38"/>
      <c r="AEM29" s="39"/>
      <c r="AEN29" s="31"/>
      <c r="AEO29" s="38"/>
      <c r="AEP29" s="39"/>
      <c r="AEQ29" s="31"/>
      <c r="AER29" s="38"/>
      <c r="AES29" s="39"/>
      <c r="AET29" s="31"/>
      <c r="AEU29" s="38"/>
      <c r="AEV29" s="39"/>
      <c r="AEW29" s="31"/>
      <c r="AEX29" s="38"/>
      <c r="AEY29" s="39"/>
      <c r="AEZ29" s="31"/>
      <c r="AFA29" s="38"/>
      <c r="AFB29" s="39"/>
      <c r="AFC29" s="31"/>
      <c r="AFD29" s="38"/>
      <c r="AFE29" s="39"/>
    </row>
    <row r="30" spans="1:837" ht="14.45" customHeight="1" x14ac:dyDescent="0.25">
      <c r="C30" s="6"/>
      <c r="D30" s="7"/>
      <c r="J30" s="15">
        <f t="shared" si="60"/>
        <v>45318</v>
      </c>
      <c r="K30" s="30">
        <f t="shared" si="0"/>
        <v>0</v>
      </c>
      <c r="L30" s="14"/>
      <c r="M30" s="13">
        <f t="shared" si="36"/>
        <v>45349</v>
      </c>
      <c r="N30" s="30" t="str">
        <f t="shared" si="1"/>
        <v>J</v>
      </c>
      <c r="O30" s="29"/>
      <c r="P30" s="13">
        <f t="shared" si="37"/>
        <v>45378</v>
      </c>
      <c r="Q30" s="30" t="str">
        <f t="shared" si="2"/>
        <v>M</v>
      </c>
      <c r="R30" s="29"/>
      <c r="S30" s="13">
        <f t="shared" si="38"/>
        <v>45409</v>
      </c>
      <c r="T30" s="30">
        <f t="shared" si="3"/>
        <v>0</v>
      </c>
      <c r="U30" s="29"/>
      <c r="V30" s="13">
        <f t="shared" si="58"/>
        <v>45439</v>
      </c>
      <c r="W30" s="30" t="str">
        <f t="shared" si="4"/>
        <v>J</v>
      </c>
      <c r="X30" s="29"/>
      <c r="Y30" s="13">
        <f t="shared" si="39"/>
        <v>45470</v>
      </c>
      <c r="Z30" s="30" t="str">
        <f t="shared" si="5"/>
        <v>M</v>
      </c>
      <c r="AA30" s="29"/>
      <c r="AB30" s="13">
        <f t="shared" si="40"/>
        <v>45500</v>
      </c>
      <c r="AC30" s="30">
        <f t="shared" si="6"/>
        <v>0</v>
      </c>
      <c r="AD30" s="29"/>
      <c r="AE30" s="13">
        <f t="shared" si="41"/>
        <v>45531</v>
      </c>
      <c r="AF30" s="30" t="str">
        <f t="shared" si="7"/>
        <v>J</v>
      </c>
      <c r="AG30" s="29"/>
      <c r="AH30" s="13">
        <f t="shared" si="42"/>
        <v>45562</v>
      </c>
      <c r="AI30" s="30" t="str">
        <f t="shared" si="8"/>
        <v>M</v>
      </c>
      <c r="AJ30" s="14"/>
      <c r="AK30" s="15">
        <f t="shared" si="43"/>
        <v>45592</v>
      </c>
      <c r="AL30" s="9">
        <f t="shared" si="9"/>
        <v>0</v>
      </c>
      <c r="AM30" s="29"/>
      <c r="AN30" s="13">
        <f t="shared" si="44"/>
        <v>45623</v>
      </c>
      <c r="AO30" s="30" t="str">
        <f t="shared" si="10"/>
        <v>M</v>
      </c>
      <c r="AP30" s="29"/>
      <c r="AQ30" s="13">
        <f t="shared" si="45"/>
        <v>45653</v>
      </c>
      <c r="AR30" s="30" t="str">
        <f t="shared" si="11"/>
        <v>M</v>
      </c>
      <c r="AS30" s="14"/>
      <c r="AT30" s="15">
        <f t="shared" si="61"/>
        <v>45684</v>
      </c>
      <c r="AU30" s="30" t="str">
        <f t="shared" si="13"/>
        <v>J</v>
      </c>
      <c r="AV30" s="14"/>
      <c r="AW30" s="13">
        <f t="shared" si="62"/>
        <v>45715</v>
      </c>
      <c r="AX30" s="30" t="str">
        <f t="shared" si="15"/>
        <v>M</v>
      </c>
      <c r="AY30" s="29"/>
      <c r="AZ30" s="13">
        <f t="shared" si="63"/>
        <v>45743</v>
      </c>
      <c r="BA30" s="30" t="str">
        <f t="shared" si="17"/>
        <v>M</v>
      </c>
      <c r="BB30" s="29"/>
      <c r="BC30" s="13">
        <f t="shared" si="64"/>
        <v>45774</v>
      </c>
      <c r="BD30" s="30">
        <f t="shared" si="19"/>
        <v>0</v>
      </c>
      <c r="BE30" s="29"/>
      <c r="BF30" s="13">
        <f t="shared" si="50"/>
        <v>45804</v>
      </c>
      <c r="BG30" s="30" t="str">
        <f t="shared" si="21"/>
        <v>J</v>
      </c>
      <c r="BH30" s="29"/>
      <c r="BI30" s="13">
        <f t="shared" si="65"/>
        <v>45835</v>
      </c>
      <c r="BJ30" s="30" t="str">
        <f t="shared" si="23"/>
        <v>M</v>
      </c>
      <c r="BK30" s="29"/>
      <c r="BL30" s="13">
        <f t="shared" si="66"/>
        <v>45865</v>
      </c>
      <c r="BM30" s="30">
        <f t="shared" si="25"/>
        <v>0</v>
      </c>
      <c r="BN30" s="29"/>
      <c r="BO30" s="13">
        <f t="shared" si="67"/>
        <v>45896</v>
      </c>
      <c r="BP30" s="30" t="str">
        <f t="shared" si="27"/>
        <v>M</v>
      </c>
      <c r="BQ30" s="29"/>
      <c r="BR30" s="13">
        <f t="shared" si="68"/>
        <v>45927</v>
      </c>
      <c r="BS30" s="30">
        <f t="shared" si="29"/>
        <v>0</v>
      </c>
      <c r="BT30" s="14"/>
      <c r="BU30" s="15">
        <f t="shared" si="69"/>
        <v>45957</v>
      </c>
      <c r="BV30" s="9" t="str">
        <f t="shared" si="31"/>
        <v>J</v>
      </c>
      <c r="BW30" s="29"/>
      <c r="BX30" s="13">
        <f t="shared" si="70"/>
        <v>45988</v>
      </c>
      <c r="BY30" s="30" t="str">
        <f t="shared" si="33"/>
        <v>M</v>
      </c>
      <c r="BZ30" s="29"/>
      <c r="CA30" s="13">
        <f t="shared" si="71"/>
        <v>46018</v>
      </c>
      <c r="CB30" s="30">
        <f t="shared" si="35"/>
        <v>0</v>
      </c>
      <c r="CC30" s="14"/>
      <c r="CD30" s="31"/>
      <c r="CE30" s="38"/>
      <c r="CF30" s="32"/>
      <c r="CG30" s="31"/>
      <c r="CH30" s="38"/>
      <c r="CI30" s="32"/>
      <c r="CJ30" s="31"/>
      <c r="CK30" s="38"/>
      <c r="CL30" s="32"/>
      <c r="CM30" s="31"/>
      <c r="CN30" s="38"/>
      <c r="CO30" s="32"/>
      <c r="CP30" s="31"/>
      <c r="CQ30" s="38"/>
      <c r="CR30" s="32"/>
      <c r="CS30" s="31"/>
      <c r="CT30" s="38"/>
      <c r="CU30" s="32"/>
      <c r="CV30" s="31"/>
      <c r="CW30" s="38"/>
      <c r="CX30" s="32"/>
      <c r="CY30" s="31"/>
      <c r="CZ30" s="38"/>
      <c r="DA30" s="32"/>
      <c r="DB30" s="31"/>
      <c r="DC30" s="38"/>
      <c r="DD30" s="32"/>
      <c r="DE30" s="31"/>
      <c r="DF30" s="38"/>
      <c r="DG30" s="32"/>
      <c r="DH30" s="31"/>
      <c r="DI30" s="38"/>
      <c r="DJ30" s="32"/>
      <c r="DK30" s="31"/>
      <c r="DL30" s="38"/>
      <c r="DM30" s="32"/>
      <c r="DN30" s="31"/>
      <c r="DO30" s="38"/>
      <c r="DP30" s="32"/>
      <c r="DQ30" s="31"/>
      <c r="DR30" s="38"/>
      <c r="DS30" s="32"/>
      <c r="DT30" s="31"/>
      <c r="DU30" s="38"/>
      <c r="DV30" s="32"/>
      <c r="DW30" s="31"/>
      <c r="DX30" s="38"/>
      <c r="DY30" s="32"/>
      <c r="DZ30" s="31"/>
      <c r="EA30" s="38"/>
      <c r="EB30" s="32"/>
      <c r="EC30" s="31"/>
      <c r="ED30" s="38"/>
      <c r="EE30" s="32"/>
      <c r="EF30" s="31"/>
      <c r="EG30" s="38"/>
      <c r="EH30" s="32"/>
      <c r="EI30" s="31"/>
      <c r="EJ30" s="38"/>
      <c r="EK30" s="32"/>
      <c r="EL30" s="31"/>
      <c r="EM30" s="38"/>
      <c r="EN30" s="32"/>
      <c r="EO30" s="31"/>
      <c r="EP30" s="38"/>
      <c r="EQ30" s="32"/>
      <c r="ER30" s="31"/>
      <c r="ES30" s="38"/>
      <c r="ET30" s="32"/>
      <c r="EU30" s="31"/>
      <c r="EV30" s="38"/>
      <c r="EW30" s="32"/>
      <c r="EX30" s="31"/>
      <c r="EY30" s="38"/>
      <c r="EZ30" s="32"/>
      <c r="FA30" s="31"/>
      <c r="FB30" s="38"/>
      <c r="FC30" s="32"/>
      <c r="FD30" s="31"/>
      <c r="FE30" s="38"/>
      <c r="FF30" s="32"/>
      <c r="FG30" s="31"/>
      <c r="FH30" s="38"/>
      <c r="FI30" s="32"/>
      <c r="FJ30" s="31"/>
      <c r="FK30" s="38"/>
      <c r="FL30" s="32"/>
      <c r="FM30" s="31"/>
      <c r="FN30" s="38"/>
      <c r="FO30" s="32"/>
      <c r="FP30" s="31"/>
      <c r="FQ30" s="38"/>
      <c r="FR30" s="32"/>
      <c r="FS30" s="31"/>
      <c r="FT30" s="38"/>
      <c r="FU30" s="32"/>
      <c r="FV30" s="31"/>
      <c r="FW30" s="38"/>
      <c r="FX30" s="32"/>
      <c r="FY30" s="31"/>
      <c r="FZ30" s="38"/>
      <c r="GA30" s="32"/>
      <c r="GB30" s="31"/>
      <c r="GC30" s="38"/>
      <c r="GD30" s="32"/>
      <c r="GE30" s="31"/>
      <c r="GF30" s="38"/>
      <c r="GG30" s="32"/>
      <c r="GH30" s="31"/>
      <c r="GI30" s="38"/>
      <c r="GJ30" s="32"/>
      <c r="GK30" s="31"/>
      <c r="GL30" s="38"/>
      <c r="GM30" s="32"/>
      <c r="GN30" s="31"/>
      <c r="GO30" s="38"/>
      <c r="GP30" s="32"/>
      <c r="GQ30" s="31"/>
      <c r="GR30" s="38"/>
      <c r="GS30" s="32"/>
      <c r="GT30" s="31"/>
      <c r="GU30" s="38"/>
      <c r="GV30" s="32"/>
      <c r="GW30" s="31"/>
      <c r="GX30" s="38"/>
      <c r="GY30" s="32"/>
      <c r="GZ30" s="31"/>
      <c r="HA30" s="38"/>
      <c r="HB30" s="32"/>
      <c r="HC30" s="31"/>
      <c r="HD30" s="38"/>
      <c r="HE30" s="32"/>
      <c r="HF30" s="31"/>
      <c r="HG30" s="38"/>
      <c r="HH30" s="32"/>
      <c r="HI30" s="31"/>
      <c r="HJ30" s="38"/>
      <c r="HK30" s="32"/>
      <c r="HL30" s="31"/>
      <c r="HM30" s="38"/>
      <c r="HN30" s="32"/>
      <c r="HO30" s="31"/>
      <c r="HP30" s="38"/>
      <c r="HQ30" s="32"/>
      <c r="HR30" s="31"/>
      <c r="HS30" s="38"/>
      <c r="HT30" s="32"/>
      <c r="HU30" s="31"/>
      <c r="HV30" s="38"/>
      <c r="HW30" s="32"/>
      <c r="HX30" s="31"/>
      <c r="HY30" s="38"/>
      <c r="HZ30" s="32"/>
      <c r="IA30" s="31"/>
      <c r="IB30" s="38"/>
      <c r="IC30" s="32"/>
      <c r="ID30" s="31"/>
      <c r="IE30" s="38"/>
      <c r="IF30" s="32"/>
      <c r="IG30" s="31"/>
      <c r="IH30" s="38"/>
      <c r="II30" s="32"/>
      <c r="IJ30" s="31"/>
      <c r="IK30" s="38"/>
      <c r="IL30" s="32"/>
      <c r="IM30" s="31"/>
      <c r="IN30" s="38"/>
      <c r="IO30" s="32"/>
      <c r="IP30" s="31"/>
      <c r="IQ30" s="38"/>
      <c r="IR30" s="32"/>
      <c r="IS30" s="31"/>
      <c r="IT30" s="38"/>
      <c r="IU30" s="32"/>
      <c r="IV30" s="31"/>
      <c r="IW30" s="38"/>
      <c r="IX30" s="32"/>
      <c r="IY30" s="31"/>
      <c r="IZ30" s="38"/>
      <c r="JA30" s="32"/>
      <c r="JB30" s="31"/>
      <c r="JC30" s="38"/>
      <c r="JD30" s="32"/>
      <c r="JE30" s="31"/>
      <c r="JF30" s="38"/>
      <c r="JG30" s="32"/>
      <c r="JH30" s="31"/>
      <c r="JI30" s="38"/>
      <c r="JJ30" s="32"/>
      <c r="JK30" s="31"/>
      <c r="JL30" s="38"/>
      <c r="JM30" s="32"/>
      <c r="JN30" s="31"/>
      <c r="JO30" s="38"/>
      <c r="JP30" s="32"/>
      <c r="JQ30" s="31"/>
      <c r="JR30" s="38"/>
      <c r="JS30" s="32"/>
      <c r="JT30" s="31"/>
      <c r="JU30" s="38"/>
      <c r="JV30" s="32"/>
      <c r="JW30" s="31"/>
      <c r="JX30" s="38"/>
      <c r="JY30" s="32"/>
      <c r="JZ30" s="31"/>
      <c r="KA30" s="38"/>
      <c r="KB30" s="32"/>
      <c r="KC30" s="31"/>
      <c r="KD30" s="38"/>
      <c r="KE30" s="32"/>
      <c r="KF30" s="31"/>
      <c r="KG30" s="38"/>
      <c r="KH30" s="32"/>
      <c r="KI30" s="31"/>
      <c r="KJ30" s="38"/>
      <c r="KK30" s="32"/>
      <c r="KL30" s="31"/>
      <c r="KM30" s="38"/>
      <c r="KN30" s="32"/>
      <c r="KO30" s="31"/>
      <c r="KP30" s="38"/>
      <c r="KQ30" s="32"/>
      <c r="KR30" s="31"/>
      <c r="KS30" s="38"/>
      <c r="KT30" s="32"/>
      <c r="KU30" s="31"/>
      <c r="KV30" s="38"/>
      <c r="KW30" s="32"/>
      <c r="KX30" s="31"/>
      <c r="KY30" s="38"/>
      <c r="KZ30" s="32"/>
      <c r="LA30" s="31"/>
      <c r="LB30" s="38"/>
      <c r="LC30" s="32"/>
      <c r="LD30" s="31"/>
      <c r="LE30" s="38"/>
      <c r="LF30" s="32"/>
      <c r="LG30" s="31"/>
      <c r="LH30" s="38"/>
      <c r="LI30" s="32"/>
      <c r="LJ30" s="31"/>
      <c r="LK30" s="38"/>
      <c r="LL30" s="32"/>
      <c r="LM30" s="31"/>
      <c r="LN30" s="38"/>
      <c r="LO30" s="32"/>
      <c r="LP30" s="31"/>
      <c r="LQ30" s="38"/>
      <c r="LR30" s="32"/>
      <c r="LS30" s="31"/>
      <c r="LT30" s="38"/>
      <c r="LU30" s="32"/>
      <c r="LV30" s="31"/>
      <c r="LW30" s="38"/>
      <c r="LX30" s="32"/>
      <c r="LY30" s="31"/>
      <c r="LZ30" s="38"/>
      <c r="MA30" s="32"/>
      <c r="MB30" s="31"/>
      <c r="MC30" s="38"/>
      <c r="MD30" s="32"/>
      <c r="ME30" s="31"/>
      <c r="MF30" s="38"/>
      <c r="MG30" s="32"/>
      <c r="MH30" s="31"/>
      <c r="MI30" s="38"/>
      <c r="MJ30" s="32"/>
      <c r="MK30" s="31"/>
      <c r="ML30" s="38"/>
      <c r="MM30" s="32"/>
      <c r="MN30" s="31"/>
      <c r="MO30" s="38"/>
      <c r="MP30" s="32"/>
      <c r="MQ30" s="31"/>
      <c r="MR30" s="38"/>
      <c r="MS30" s="32"/>
      <c r="MT30" s="31"/>
      <c r="MU30" s="38"/>
      <c r="MV30" s="32"/>
      <c r="MW30" s="31"/>
      <c r="MX30" s="38"/>
      <c r="MY30" s="32"/>
      <c r="MZ30" s="31"/>
      <c r="NA30" s="38"/>
      <c r="NB30" s="32"/>
      <c r="NC30" s="31"/>
      <c r="ND30" s="38"/>
      <c r="NE30" s="32"/>
      <c r="NF30" s="31"/>
      <c r="NG30" s="38"/>
      <c r="NH30" s="32"/>
      <c r="NI30" s="31"/>
      <c r="NJ30" s="38"/>
      <c r="NK30" s="32"/>
      <c r="NL30" s="31"/>
      <c r="NM30" s="38"/>
      <c r="NN30" s="32"/>
      <c r="NO30" s="31"/>
      <c r="NP30" s="38"/>
      <c r="NQ30" s="32"/>
      <c r="NR30" s="31"/>
      <c r="NS30" s="38"/>
      <c r="NT30" s="32"/>
      <c r="NU30" s="31"/>
      <c r="NV30" s="38"/>
      <c r="NW30" s="32"/>
      <c r="NX30" s="31"/>
      <c r="NY30" s="38"/>
      <c r="NZ30" s="32"/>
      <c r="OA30" s="31"/>
      <c r="OB30" s="38"/>
      <c r="OC30" s="32"/>
      <c r="OD30" s="31"/>
      <c r="OE30" s="38"/>
      <c r="OF30" s="32"/>
      <c r="OG30" s="31"/>
      <c r="OH30" s="38"/>
      <c r="OI30" s="32"/>
      <c r="OJ30" s="31"/>
      <c r="OK30" s="38"/>
      <c r="OL30" s="32"/>
      <c r="OM30" s="31"/>
      <c r="ON30" s="38"/>
      <c r="OO30" s="32"/>
      <c r="OP30" s="31"/>
      <c r="OQ30" s="38"/>
      <c r="OR30" s="32"/>
      <c r="OS30" s="31"/>
      <c r="OT30" s="38"/>
      <c r="OU30" s="32"/>
      <c r="OV30" s="31"/>
      <c r="OW30" s="38"/>
      <c r="OX30" s="32"/>
      <c r="OY30" s="31"/>
      <c r="OZ30" s="38"/>
      <c r="PA30" s="32"/>
      <c r="PB30" s="31"/>
      <c r="PC30" s="38"/>
      <c r="PD30" s="32"/>
      <c r="PE30" s="31"/>
      <c r="PF30" s="38"/>
      <c r="PG30" s="32"/>
      <c r="PH30" s="31"/>
      <c r="PI30" s="38"/>
      <c r="PJ30" s="32"/>
      <c r="PK30" s="31"/>
      <c r="PL30" s="38"/>
      <c r="PM30" s="32"/>
      <c r="PN30" s="31"/>
      <c r="PO30" s="38"/>
      <c r="PP30" s="32"/>
      <c r="PQ30" s="31"/>
      <c r="PR30" s="38"/>
      <c r="PS30" s="32"/>
      <c r="PT30" s="31"/>
      <c r="PU30" s="38"/>
      <c r="PV30" s="32"/>
      <c r="PW30" s="31"/>
      <c r="PX30" s="38"/>
      <c r="PY30" s="32"/>
      <c r="PZ30" s="31"/>
      <c r="QA30" s="38"/>
      <c r="QB30" s="32"/>
      <c r="QC30" s="31"/>
      <c r="QD30" s="38"/>
      <c r="QE30" s="32"/>
      <c r="QF30" s="31"/>
      <c r="QG30" s="38"/>
      <c r="QH30" s="32"/>
      <c r="QI30" s="31"/>
      <c r="QJ30" s="38"/>
      <c r="QK30" s="32"/>
      <c r="QL30" s="31"/>
      <c r="QM30" s="38"/>
      <c r="QN30" s="32"/>
      <c r="QO30" s="31"/>
      <c r="QP30" s="38"/>
      <c r="QQ30" s="32"/>
      <c r="QR30" s="31"/>
      <c r="QS30" s="38"/>
      <c r="QT30" s="32"/>
      <c r="QU30" s="31"/>
      <c r="QV30" s="38"/>
      <c r="QW30" s="32"/>
      <c r="QX30" s="31"/>
      <c r="QY30" s="38"/>
      <c r="QZ30" s="32"/>
      <c r="RA30" s="31"/>
      <c r="RB30" s="38"/>
      <c r="RC30" s="32"/>
      <c r="RD30" s="31"/>
      <c r="RE30" s="38"/>
      <c r="RF30" s="32"/>
      <c r="RG30" s="31"/>
      <c r="RH30" s="38"/>
      <c r="RI30" s="32"/>
      <c r="RJ30" s="31"/>
      <c r="RK30" s="38"/>
      <c r="RL30" s="32"/>
      <c r="RM30" s="31"/>
      <c r="RN30" s="38"/>
      <c r="RO30" s="32"/>
      <c r="RP30" s="31"/>
      <c r="RQ30" s="38"/>
      <c r="RR30" s="32"/>
      <c r="RS30" s="31"/>
      <c r="RT30" s="38"/>
      <c r="RU30" s="32"/>
      <c r="RV30" s="31"/>
      <c r="RW30" s="38"/>
      <c r="RX30" s="32"/>
      <c r="RY30" s="31"/>
      <c r="RZ30" s="38"/>
      <c r="SA30" s="32"/>
      <c r="SB30" s="31"/>
      <c r="SC30" s="38"/>
      <c r="SD30" s="32"/>
      <c r="SE30" s="31"/>
      <c r="SF30" s="38"/>
      <c r="SG30" s="32"/>
      <c r="SH30" s="31"/>
      <c r="SI30" s="38"/>
      <c r="SJ30" s="32"/>
      <c r="SK30" s="31"/>
      <c r="SL30" s="38"/>
      <c r="SM30" s="32"/>
      <c r="SN30" s="31"/>
      <c r="SO30" s="38"/>
      <c r="SP30" s="32"/>
      <c r="SQ30" s="31"/>
      <c r="SR30" s="38"/>
      <c r="SS30" s="32"/>
      <c r="ST30" s="31"/>
      <c r="SU30" s="38"/>
      <c r="SV30" s="32"/>
      <c r="SW30" s="31"/>
      <c r="SX30" s="38"/>
      <c r="SY30" s="32"/>
      <c r="SZ30" s="31"/>
      <c r="TA30" s="38"/>
      <c r="TB30" s="32"/>
      <c r="TC30" s="31"/>
      <c r="TD30" s="38"/>
      <c r="TE30" s="32"/>
      <c r="TF30" s="31"/>
      <c r="TG30" s="38"/>
      <c r="TH30" s="32"/>
      <c r="TI30" s="31"/>
      <c r="TJ30" s="38"/>
      <c r="TK30" s="32"/>
      <c r="TL30" s="31"/>
      <c r="TM30" s="38"/>
      <c r="TN30" s="32"/>
      <c r="TO30" s="31"/>
      <c r="TP30" s="38"/>
      <c r="TQ30" s="32"/>
      <c r="TR30" s="31"/>
      <c r="TS30" s="38"/>
      <c r="TT30" s="32"/>
      <c r="TU30" s="31"/>
      <c r="TV30" s="38"/>
      <c r="TW30" s="32"/>
      <c r="TX30" s="31"/>
      <c r="TY30" s="38"/>
      <c r="TZ30" s="32"/>
      <c r="UA30" s="31"/>
      <c r="UB30" s="38"/>
      <c r="UC30" s="32"/>
      <c r="UD30" s="31"/>
      <c r="UE30" s="38"/>
      <c r="UF30" s="32"/>
      <c r="UG30" s="31"/>
      <c r="UH30" s="38"/>
      <c r="UI30" s="32"/>
      <c r="UJ30" s="31"/>
      <c r="UK30" s="38"/>
      <c r="UL30" s="32"/>
      <c r="UM30" s="31"/>
      <c r="UN30" s="38"/>
      <c r="UO30" s="32"/>
      <c r="UP30" s="31"/>
      <c r="UQ30" s="38"/>
      <c r="UR30" s="32"/>
      <c r="US30" s="31"/>
      <c r="UT30" s="38"/>
      <c r="UU30" s="32"/>
      <c r="UV30" s="31"/>
      <c r="UW30" s="38"/>
      <c r="UX30" s="32"/>
      <c r="UY30" s="31"/>
      <c r="UZ30" s="38"/>
      <c r="VA30" s="32"/>
      <c r="VB30" s="31"/>
      <c r="VC30" s="38"/>
      <c r="VD30" s="32"/>
      <c r="VE30" s="31"/>
      <c r="VF30" s="38"/>
      <c r="VG30" s="32"/>
      <c r="VH30" s="31"/>
      <c r="VI30" s="38"/>
      <c r="VJ30" s="32"/>
      <c r="VK30" s="31"/>
      <c r="VL30" s="38"/>
      <c r="VM30" s="32"/>
      <c r="VN30" s="31"/>
      <c r="VO30" s="38"/>
      <c r="VP30" s="32"/>
      <c r="VQ30" s="31"/>
      <c r="VR30" s="38"/>
      <c r="VS30" s="32"/>
      <c r="VT30" s="31"/>
      <c r="VU30" s="38"/>
      <c r="VV30" s="32"/>
      <c r="VW30" s="31"/>
      <c r="VX30" s="38"/>
      <c r="VY30" s="32"/>
      <c r="VZ30" s="31"/>
      <c r="WA30" s="38"/>
      <c r="WB30" s="32"/>
      <c r="WC30" s="31"/>
      <c r="WD30" s="38"/>
      <c r="WE30" s="32"/>
      <c r="WF30" s="31"/>
      <c r="WG30" s="38"/>
      <c r="WH30" s="32"/>
      <c r="WI30" s="31"/>
      <c r="WJ30" s="38"/>
      <c r="WK30" s="32"/>
      <c r="WL30" s="31"/>
      <c r="WM30" s="38"/>
      <c r="WN30" s="32"/>
      <c r="WO30" s="31"/>
      <c r="WP30" s="38"/>
      <c r="WQ30" s="32"/>
      <c r="WR30" s="31"/>
      <c r="WS30" s="38"/>
      <c r="WT30" s="32"/>
      <c r="WU30" s="31"/>
      <c r="WV30" s="38"/>
      <c r="WW30" s="32"/>
      <c r="WX30" s="31"/>
      <c r="WY30" s="38"/>
      <c r="WZ30" s="32"/>
      <c r="XA30" s="31"/>
      <c r="XB30" s="38"/>
      <c r="XC30" s="32"/>
      <c r="XD30" s="31"/>
      <c r="XE30" s="38"/>
      <c r="XF30" s="32"/>
      <c r="XG30" s="31"/>
      <c r="XH30" s="38"/>
      <c r="XI30" s="32"/>
      <c r="XJ30" s="31"/>
      <c r="XK30" s="38"/>
      <c r="XL30" s="32"/>
      <c r="XM30" s="31"/>
      <c r="XN30" s="38"/>
      <c r="XO30" s="32"/>
      <c r="XP30" s="31"/>
      <c r="XQ30" s="38"/>
      <c r="XR30" s="32"/>
      <c r="XS30" s="31"/>
      <c r="XT30" s="38"/>
      <c r="XU30" s="32"/>
      <c r="XV30" s="31"/>
      <c r="XW30" s="38"/>
      <c r="XX30" s="32"/>
      <c r="XY30" s="31"/>
      <c r="XZ30" s="38"/>
      <c r="YA30" s="32"/>
      <c r="YB30" s="31"/>
      <c r="YC30" s="38"/>
      <c r="YD30" s="32"/>
      <c r="YE30" s="31"/>
      <c r="YF30" s="38"/>
      <c r="YG30" s="32"/>
      <c r="YH30" s="31"/>
      <c r="YI30" s="38"/>
      <c r="YJ30" s="32"/>
      <c r="YK30" s="31"/>
      <c r="YL30" s="38"/>
      <c r="YM30" s="32"/>
      <c r="YN30" s="31"/>
      <c r="YO30" s="38"/>
      <c r="YP30" s="32"/>
      <c r="YQ30" s="31"/>
      <c r="YR30" s="38"/>
      <c r="YS30" s="32"/>
      <c r="YT30" s="31"/>
      <c r="YU30" s="38"/>
      <c r="YV30" s="32"/>
      <c r="YW30" s="31"/>
      <c r="YX30" s="38"/>
      <c r="YY30" s="32"/>
      <c r="YZ30" s="31"/>
      <c r="ZA30" s="38"/>
      <c r="ZB30" s="32"/>
      <c r="ZC30" s="31"/>
      <c r="ZD30" s="38"/>
      <c r="ZE30" s="32"/>
      <c r="ZF30" s="31"/>
      <c r="ZG30" s="38"/>
      <c r="ZH30" s="32"/>
      <c r="ZI30" s="31"/>
      <c r="ZJ30" s="38"/>
      <c r="ZK30" s="32"/>
      <c r="ZL30" s="31"/>
      <c r="ZM30" s="38"/>
      <c r="ZN30" s="32"/>
      <c r="ZO30" s="31"/>
      <c r="ZP30" s="38"/>
      <c r="ZQ30" s="32"/>
      <c r="ZR30" s="31"/>
      <c r="ZS30" s="38"/>
      <c r="ZT30" s="32"/>
      <c r="ZU30" s="31"/>
      <c r="ZV30" s="38"/>
      <c r="ZW30" s="32"/>
      <c r="ZX30" s="31"/>
      <c r="ZY30" s="38"/>
      <c r="ZZ30" s="32"/>
      <c r="AAA30" s="31"/>
      <c r="AAB30" s="38"/>
      <c r="AAC30" s="32"/>
      <c r="AAD30" s="31"/>
      <c r="AAE30" s="38"/>
      <c r="AAF30" s="32"/>
      <c r="AAG30" s="31"/>
      <c r="AAH30" s="38"/>
      <c r="AAI30" s="32"/>
      <c r="AAJ30" s="31"/>
      <c r="AAK30" s="38"/>
      <c r="AAL30" s="32"/>
      <c r="AAM30" s="31"/>
      <c r="AAN30" s="38"/>
      <c r="AAO30" s="32"/>
      <c r="AAP30" s="31"/>
      <c r="AAQ30" s="38"/>
      <c r="AAR30" s="32"/>
      <c r="AAS30" s="31"/>
      <c r="AAT30" s="38"/>
      <c r="AAU30" s="32"/>
      <c r="AAV30" s="31"/>
      <c r="AAW30" s="38"/>
      <c r="AAX30" s="32"/>
      <c r="AAY30" s="31"/>
      <c r="AAZ30" s="38"/>
      <c r="ABA30" s="32"/>
      <c r="ABB30" s="31"/>
      <c r="ABC30" s="38"/>
      <c r="ABD30" s="32"/>
      <c r="ABE30" s="31"/>
      <c r="ABF30" s="38"/>
      <c r="ABG30" s="32"/>
      <c r="ABH30" s="31"/>
      <c r="ABI30" s="38"/>
      <c r="ABJ30" s="32"/>
      <c r="ABK30" s="31"/>
      <c r="ABL30" s="38"/>
      <c r="ABM30" s="32"/>
      <c r="ABN30" s="31"/>
      <c r="ABO30" s="38"/>
      <c r="ABP30" s="32"/>
      <c r="ABQ30" s="31"/>
      <c r="ABR30" s="38"/>
      <c r="ABS30" s="32"/>
      <c r="ABT30" s="31"/>
      <c r="ABU30" s="38"/>
      <c r="ABV30" s="32"/>
      <c r="ABW30" s="31"/>
      <c r="ABX30" s="38"/>
      <c r="ABY30" s="32"/>
      <c r="ABZ30" s="31"/>
      <c r="ACA30" s="38"/>
      <c r="ACB30" s="32"/>
      <c r="ACC30" s="31"/>
      <c r="ACD30" s="38"/>
      <c r="ACE30" s="32"/>
      <c r="ACF30" s="31"/>
      <c r="ACG30" s="38"/>
      <c r="ACH30" s="32"/>
      <c r="ACI30" s="31"/>
      <c r="ACJ30" s="38"/>
      <c r="ACK30" s="32"/>
      <c r="ACL30" s="31"/>
      <c r="ACM30" s="38"/>
      <c r="ACN30" s="39"/>
      <c r="ACO30" s="31"/>
      <c r="ACP30" s="38"/>
      <c r="ACQ30" s="39"/>
      <c r="ACR30" s="31"/>
      <c r="ACS30" s="38"/>
      <c r="ACT30" s="39"/>
      <c r="ACU30" s="31"/>
      <c r="ACV30" s="38"/>
      <c r="ACW30" s="39"/>
      <c r="ACX30" s="31"/>
      <c r="ACY30" s="38"/>
      <c r="ACZ30" s="39"/>
      <c r="ADA30" s="31"/>
      <c r="ADB30" s="38"/>
      <c r="ADC30" s="39"/>
      <c r="ADD30" s="31"/>
      <c r="ADE30" s="38"/>
      <c r="ADF30" s="39"/>
      <c r="ADG30" s="31"/>
      <c r="ADH30" s="38"/>
      <c r="ADI30" s="39"/>
      <c r="ADJ30" s="31"/>
      <c r="ADK30" s="38"/>
      <c r="ADL30" s="39"/>
      <c r="ADM30" s="31"/>
      <c r="ADN30" s="38"/>
      <c r="ADO30" s="39"/>
      <c r="ADP30" s="31"/>
      <c r="ADQ30" s="38"/>
      <c r="ADR30" s="39"/>
      <c r="ADS30" s="31"/>
      <c r="ADT30" s="38"/>
      <c r="ADU30" s="39"/>
      <c r="ADV30" s="31"/>
      <c r="ADW30" s="38"/>
      <c r="ADX30" s="39"/>
      <c r="ADY30" s="31"/>
      <c r="ADZ30" s="38"/>
      <c r="AEA30" s="39"/>
      <c r="AEB30" s="31"/>
      <c r="AEC30" s="38"/>
      <c r="AED30" s="39"/>
      <c r="AEE30" s="31"/>
      <c r="AEF30" s="38"/>
      <c r="AEG30" s="39"/>
      <c r="AEH30" s="31"/>
      <c r="AEI30" s="38"/>
      <c r="AEJ30" s="39"/>
      <c r="AEK30" s="31"/>
      <c r="AEL30" s="38"/>
      <c r="AEM30" s="39"/>
      <c r="AEN30" s="31"/>
      <c r="AEO30" s="38"/>
      <c r="AEP30" s="39"/>
      <c r="AEQ30" s="31"/>
      <c r="AER30" s="38"/>
      <c r="AES30" s="39"/>
      <c r="AET30" s="31"/>
      <c r="AEU30" s="38"/>
      <c r="AEV30" s="39"/>
      <c r="AEW30" s="31"/>
      <c r="AEX30" s="38"/>
      <c r="AEY30" s="39"/>
      <c r="AEZ30" s="31"/>
      <c r="AFA30" s="38"/>
      <c r="AFB30" s="39"/>
      <c r="AFC30" s="31"/>
      <c r="AFD30" s="38"/>
      <c r="AFE30" s="39"/>
    </row>
    <row r="31" spans="1:837" ht="14.45" customHeight="1" x14ac:dyDescent="0.25">
      <c r="B31" s="86"/>
      <c r="C31" s="86"/>
      <c r="D31" s="86"/>
      <c r="E31" s="86"/>
      <c r="F31" s="86"/>
      <c r="G31" s="86"/>
      <c r="H31" s="122"/>
      <c r="I31" s="122"/>
      <c r="J31" s="15">
        <f t="shared" si="60"/>
        <v>45319</v>
      </c>
      <c r="K31" s="30">
        <f t="shared" si="0"/>
        <v>0</v>
      </c>
      <c r="L31" s="14"/>
      <c r="M31" s="13">
        <f t="shared" si="36"/>
        <v>45350</v>
      </c>
      <c r="N31" s="30" t="str">
        <f t="shared" si="1"/>
        <v>M</v>
      </c>
      <c r="O31" s="29"/>
      <c r="P31" s="13">
        <f t="shared" si="37"/>
        <v>45379</v>
      </c>
      <c r="Q31" s="30" t="str">
        <f t="shared" si="2"/>
        <v>M</v>
      </c>
      <c r="R31" s="29"/>
      <c r="S31" s="13">
        <f t="shared" si="38"/>
        <v>45410</v>
      </c>
      <c r="T31" s="30">
        <f t="shared" si="3"/>
        <v>0</v>
      </c>
      <c r="U31" s="29"/>
      <c r="V31" s="13">
        <f t="shared" si="58"/>
        <v>45440</v>
      </c>
      <c r="W31" s="30" t="str">
        <f t="shared" si="4"/>
        <v>J</v>
      </c>
      <c r="X31" s="29"/>
      <c r="Y31" s="13">
        <f t="shared" si="39"/>
        <v>45471</v>
      </c>
      <c r="Z31" s="30" t="str">
        <f t="shared" si="5"/>
        <v>M</v>
      </c>
      <c r="AA31" s="29"/>
      <c r="AB31" s="13">
        <f t="shared" si="40"/>
        <v>45501</v>
      </c>
      <c r="AC31" s="30">
        <f t="shared" si="6"/>
        <v>0</v>
      </c>
      <c r="AD31" s="29"/>
      <c r="AE31" s="13">
        <f t="shared" si="41"/>
        <v>45532</v>
      </c>
      <c r="AF31" s="30" t="str">
        <f t="shared" si="7"/>
        <v>M</v>
      </c>
      <c r="AG31" s="29"/>
      <c r="AH31" s="13">
        <f t="shared" si="42"/>
        <v>45563</v>
      </c>
      <c r="AI31" s="30">
        <f t="shared" si="8"/>
        <v>0</v>
      </c>
      <c r="AJ31" s="14"/>
      <c r="AK31" s="15">
        <f t="shared" si="43"/>
        <v>45593</v>
      </c>
      <c r="AL31" s="9" t="str">
        <f t="shared" si="9"/>
        <v>J</v>
      </c>
      <c r="AM31" s="29"/>
      <c r="AN31" s="13">
        <f t="shared" si="44"/>
        <v>45624</v>
      </c>
      <c r="AO31" s="30" t="str">
        <f t="shared" si="10"/>
        <v>M</v>
      </c>
      <c r="AP31" s="29"/>
      <c r="AQ31" s="13">
        <f t="shared" si="45"/>
        <v>45654</v>
      </c>
      <c r="AR31" s="30">
        <f t="shared" si="11"/>
        <v>0</v>
      </c>
      <c r="AS31" s="14"/>
      <c r="AT31" s="15">
        <f t="shared" si="61"/>
        <v>45685</v>
      </c>
      <c r="AU31" s="30" t="str">
        <f t="shared" si="13"/>
        <v>J</v>
      </c>
      <c r="AV31" s="14"/>
      <c r="AW31" s="13">
        <f t="shared" si="62"/>
        <v>45716</v>
      </c>
      <c r="AX31" s="30" t="str">
        <f t="shared" si="15"/>
        <v>M</v>
      </c>
      <c r="AY31" s="29"/>
      <c r="AZ31" s="13">
        <f t="shared" si="63"/>
        <v>45744</v>
      </c>
      <c r="BA31" s="30" t="str">
        <f t="shared" si="17"/>
        <v>M</v>
      </c>
      <c r="BB31" s="29"/>
      <c r="BC31" s="13">
        <f t="shared" si="64"/>
        <v>45775</v>
      </c>
      <c r="BD31" s="30" t="str">
        <f t="shared" si="19"/>
        <v>J</v>
      </c>
      <c r="BE31" s="29"/>
      <c r="BF31" s="13">
        <f t="shared" si="50"/>
        <v>45805</v>
      </c>
      <c r="BG31" s="30" t="str">
        <f t="shared" si="21"/>
        <v>M</v>
      </c>
      <c r="BH31" s="29"/>
      <c r="BI31" s="13">
        <f t="shared" si="65"/>
        <v>45836</v>
      </c>
      <c r="BJ31" s="30">
        <f t="shared" si="23"/>
        <v>0</v>
      </c>
      <c r="BK31" s="29"/>
      <c r="BL31" s="13">
        <f t="shared" si="66"/>
        <v>45866</v>
      </c>
      <c r="BM31" s="30" t="str">
        <f t="shared" si="25"/>
        <v>J</v>
      </c>
      <c r="BN31" s="29"/>
      <c r="BO31" s="13">
        <f t="shared" si="67"/>
        <v>45897</v>
      </c>
      <c r="BP31" s="30" t="str">
        <f t="shared" si="27"/>
        <v>M</v>
      </c>
      <c r="BQ31" s="29"/>
      <c r="BR31" s="13">
        <f t="shared" si="68"/>
        <v>45928</v>
      </c>
      <c r="BS31" s="30">
        <f t="shared" si="29"/>
        <v>0</v>
      </c>
      <c r="BT31" s="14"/>
      <c r="BU31" s="15">
        <f t="shared" si="69"/>
        <v>45958</v>
      </c>
      <c r="BV31" s="9" t="str">
        <f t="shared" si="31"/>
        <v>J</v>
      </c>
      <c r="BW31" s="29"/>
      <c r="BX31" s="13">
        <f t="shared" si="70"/>
        <v>45989</v>
      </c>
      <c r="BY31" s="30" t="str">
        <f t="shared" si="33"/>
        <v>M</v>
      </c>
      <c r="BZ31" s="29"/>
      <c r="CA31" s="13">
        <f t="shared" si="71"/>
        <v>46019</v>
      </c>
      <c r="CB31" s="30">
        <f t="shared" si="35"/>
        <v>0</v>
      </c>
      <c r="CC31" s="14"/>
      <c r="CD31" s="31"/>
      <c r="CE31" s="38"/>
      <c r="CF31" s="32"/>
      <c r="CG31" s="31"/>
      <c r="CH31" s="38"/>
      <c r="CI31" s="32"/>
      <c r="CJ31" s="31"/>
      <c r="CK31" s="38"/>
      <c r="CL31" s="32"/>
      <c r="CM31" s="31"/>
      <c r="CN31" s="38"/>
      <c r="CO31" s="32"/>
      <c r="CP31" s="31"/>
      <c r="CQ31" s="38"/>
      <c r="CR31" s="32"/>
      <c r="CS31" s="31"/>
      <c r="CT31" s="38"/>
      <c r="CU31" s="32"/>
      <c r="CV31" s="31"/>
      <c r="CW31" s="38"/>
      <c r="CX31" s="32"/>
      <c r="CY31" s="31"/>
      <c r="CZ31" s="38"/>
      <c r="DA31" s="32"/>
      <c r="DB31" s="31"/>
      <c r="DC31" s="38"/>
      <c r="DD31" s="32"/>
      <c r="DE31" s="31"/>
      <c r="DF31" s="38"/>
      <c r="DG31" s="32"/>
      <c r="DH31" s="31"/>
      <c r="DI31" s="38"/>
      <c r="DJ31" s="32"/>
      <c r="DK31" s="31"/>
      <c r="DL31" s="38"/>
      <c r="DM31" s="32"/>
      <c r="DN31" s="31"/>
      <c r="DO31" s="38"/>
      <c r="DP31" s="32"/>
      <c r="DQ31" s="31"/>
      <c r="DR31" s="38"/>
      <c r="DS31" s="32"/>
      <c r="DT31" s="31"/>
      <c r="DU31" s="38"/>
      <c r="DV31" s="32"/>
      <c r="DW31" s="31"/>
      <c r="DX31" s="38"/>
      <c r="DY31" s="32"/>
      <c r="DZ31" s="31"/>
      <c r="EA31" s="38"/>
      <c r="EB31" s="32"/>
      <c r="EC31" s="31"/>
      <c r="ED31" s="38"/>
      <c r="EE31" s="32"/>
      <c r="EF31" s="31"/>
      <c r="EG31" s="38"/>
      <c r="EH31" s="32"/>
      <c r="EI31" s="31"/>
      <c r="EJ31" s="38"/>
      <c r="EK31" s="32"/>
      <c r="EL31" s="31"/>
      <c r="EM31" s="38"/>
      <c r="EN31" s="32"/>
      <c r="EO31" s="31"/>
      <c r="EP31" s="38"/>
      <c r="EQ31" s="32"/>
      <c r="ER31" s="31"/>
      <c r="ES31" s="38"/>
      <c r="ET31" s="32"/>
      <c r="EU31" s="31"/>
      <c r="EV31" s="38"/>
      <c r="EW31" s="32"/>
      <c r="EX31" s="31"/>
      <c r="EY31" s="38"/>
      <c r="EZ31" s="32"/>
      <c r="FA31" s="31"/>
      <c r="FB31" s="38"/>
      <c r="FC31" s="32"/>
      <c r="FD31" s="31"/>
      <c r="FE31" s="38"/>
      <c r="FF31" s="32"/>
      <c r="FG31" s="31"/>
      <c r="FH31" s="38"/>
      <c r="FI31" s="32"/>
      <c r="FJ31" s="31"/>
      <c r="FK31" s="38"/>
      <c r="FL31" s="32"/>
      <c r="FM31" s="31"/>
      <c r="FN31" s="38"/>
      <c r="FO31" s="32"/>
      <c r="FP31" s="31"/>
      <c r="FQ31" s="38"/>
      <c r="FR31" s="32"/>
      <c r="FS31" s="31"/>
      <c r="FT31" s="38"/>
      <c r="FU31" s="32"/>
      <c r="FV31" s="31"/>
      <c r="FW31" s="38"/>
      <c r="FX31" s="32"/>
      <c r="FY31" s="31"/>
      <c r="FZ31" s="38"/>
      <c r="GA31" s="32"/>
      <c r="GB31" s="31"/>
      <c r="GC31" s="38"/>
      <c r="GD31" s="32"/>
      <c r="GE31" s="31"/>
      <c r="GF31" s="38"/>
      <c r="GG31" s="32"/>
      <c r="GH31" s="31"/>
      <c r="GI31" s="38"/>
      <c r="GJ31" s="32"/>
      <c r="GK31" s="31"/>
      <c r="GL31" s="38"/>
      <c r="GM31" s="32"/>
      <c r="GN31" s="31"/>
      <c r="GO31" s="38"/>
      <c r="GP31" s="32"/>
      <c r="GQ31" s="31"/>
      <c r="GR31" s="38"/>
      <c r="GS31" s="32"/>
      <c r="GT31" s="31"/>
      <c r="GU31" s="38"/>
      <c r="GV31" s="32"/>
      <c r="GW31" s="31"/>
      <c r="GX31" s="38"/>
      <c r="GY31" s="32"/>
      <c r="GZ31" s="31"/>
      <c r="HA31" s="38"/>
      <c r="HB31" s="32"/>
      <c r="HC31" s="31"/>
      <c r="HD31" s="38"/>
      <c r="HE31" s="32"/>
      <c r="HF31" s="31"/>
      <c r="HG31" s="38"/>
      <c r="HH31" s="32"/>
      <c r="HI31" s="31"/>
      <c r="HJ31" s="38"/>
      <c r="HK31" s="32"/>
      <c r="HL31" s="31"/>
      <c r="HM31" s="38"/>
      <c r="HN31" s="32"/>
      <c r="HO31" s="31"/>
      <c r="HP31" s="38"/>
      <c r="HQ31" s="32"/>
      <c r="HR31" s="31"/>
      <c r="HS31" s="38"/>
      <c r="HT31" s="32"/>
      <c r="HU31" s="31"/>
      <c r="HV31" s="38"/>
      <c r="HW31" s="32"/>
      <c r="HX31" s="31"/>
      <c r="HY31" s="38"/>
      <c r="HZ31" s="32"/>
      <c r="IA31" s="31"/>
      <c r="IB31" s="38"/>
      <c r="IC31" s="32"/>
      <c r="ID31" s="31"/>
      <c r="IE31" s="38"/>
      <c r="IF31" s="32"/>
      <c r="IG31" s="31"/>
      <c r="IH31" s="38"/>
      <c r="II31" s="32"/>
      <c r="IJ31" s="31"/>
      <c r="IK31" s="38"/>
      <c r="IL31" s="32"/>
      <c r="IM31" s="31"/>
      <c r="IN31" s="38"/>
      <c r="IO31" s="32"/>
      <c r="IP31" s="31"/>
      <c r="IQ31" s="38"/>
      <c r="IR31" s="32"/>
      <c r="IS31" s="31"/>
      <c r="IT31" s="38"/>
      <c r="IU31" s="32"/>
      <c r="IV31" s="31"/>
      <c r="IW31" s="38"/>
      <c r="IX31" s="32"/>
      <c r="IY31" s="31"/>
      <c r="IZ31" s="38"/>
      <c r="JA31" s="32"/>
      <c r="JB31" s="31"/>
      <c r="JC31" s="38"/>
      <c r="JD31" s="32"/>
      <c r="JE31" s="31"/>
      <c r="JF31" s="38"/>
      <c r="JG31" s="32"/>
      <c r="JH31" s="31"/>
      <c r="JI31" s="38"/>
      <c r="JJ31" s="32"/>
      <c r="JK31" s="31"/>
      <c r="JL31" s="38"/>
      <c r="JM31" s="32"/>
      <c r="JN31" s="31"/>
      <c r="JO31" s="38"/>
      <c r="JP31" s="32"/>
      <c r="JQ31" s="31"/>
      <c r="JR31" s="38"/>
      <c r="JS31" s="32"/>
      <c r="JT31" s="31"/>
      <c r="JU31" s="38"/>
      <c r="JV31" s="32"/>
      <c r="JW31" s="31"/>
      <c r="JX31" s="38"/>
      <c r="JY31" s="32"/>
      <c r="JZ31" s="31"/>
      <c r="KA31" s="38"/>
      <c r="KB31" s="32"/>
      <c r="KC31" s="31"/>
      <c r="KD31" s="38"/>
      <c r="KE31" s="32"/>
      <c r="KF31" s="31"/>
      <c r="KG31" s="38"/>
      <c r="KH31" s="32"/>
      <c r="KI31" s="31"/>
      <c r="KJ31" s="38"/>
      <c r="KK31" s="32"/>
      <c r="KL31" s="31"/>
      <c r="KM31" s="38"/>
      <c r="KN31" s="32"/>
      <c r="KO31" s="31"/>
      <c r="KP31" s="38"/>
      <c r="KQ31" s="32"/>
      <c r="KR31" s="31"/>
      <c r="KS31" s="38"/>
      <c r="KT31" s="32"/>
      <c r="KU31" s="31"/>
      <c r="KV31" s="38"/>
      <c r="KW31" s="32"/>
      <c r="KX31" s="31"/>
      <c r="KY31" s="38"/>
      <c r="KZ31" s="32"/>
      <c r="LA31" s="31"/>
      <c r="LB31" s="38"/>
      <c r="LC31" s="32"/>
      <c r="LD31" s="31"/>
      <c r="LE31" s="38"/>
      <c r="LF31" s="32"/>
      <c r="LG31" s="31"/>
      <c r="LH31" s="38"/>
      <c r="LI31" s="32"/>
      <c r="LJ31" s="31"/>
      <c r="LK31" s="38"/>
      <c r="LL31" s="32"/>
      <c r="LM31" s="31"/>
      <c r="LN31" s="38"/>
      <c r="LO31" s="32"/>
      <c r="LP31" s="31"/>
      <c r="LQ31" s="38"/>
      <c r="LR31" s="32"/>
      <c r="LS31" s="31"/>
      <c r="LT31" s="38"/>
      <c r="LU31" s="32"/>
      <c r="LV31" s="31"/>
      <c r="LW31" s="38"/>
      <c r="LX31" s="32"/>
      <c r="LY31" s="31"/>
      <c r="LZ31" s="38"/>
      <c r="MA31" s="32"/>
      <c r="MB31" s="31"/>
      <c r="MC31" s="38"/>
      <c r="MD31" s="32"/>
      <c r="ME31" s="31"/>
      <c r="MF31" s="38"/>
      <c r="MG31" s="32"/>
      <c r="MH31" s="31"/>
      <c r="MI31" s="38"/>
      <c r="MJ31" s="32"/>
      <c r="MK31" s="31"/>
      <c r="ML31" s="38"/>
      <c r="MM31" s="32"/>
      <c r="MN31" s="31"/>
      <c r="MO31" s="38"/>
      <c r="MP31" s="32"/>
      <c r="MQ31" s="31"/>
      <c r="MR31" s="38"/>
      <c r="MS31" s="32"/>
      <c r="MT31" s="31"/>
      <c r="MU31" s="38"/>
      <c r="MV31" s="32"/>
      <c r="MW31" s="31"/>
      <c r="MX31" s="38"/>
      <c r="MY31" s="32"/>
      <c r="MZ31" s="31"/>
      <c r="NA31" s="38"/>
      <c r="NB31" s="32"/>
      <c r="NC31" s="31"/>
      <c r="ND31" s="38"/>
      <c r="NE31" s="32"/>
      <c r="NF31" s="31"/>
      <c r="NG31" s="38"/>
      <c r="NH31" s="32"/>
      <c r="NI31" s="31"/>
      <c r="NJ31" s="38"/>
      <c r="NK31" s="32"/>
      <c r="NL31" s="31"/>
      <c r="NM31" s="38"/>
      <c r="NN31" s="32"/>
      <c r="NO31" s="31"/>
      <c r="NP31" s="38"/>
      <c r="NQ31" s="32"/>
      <c r="NR31" s="31"/>
      <c r="NS31" s="38"/>
      <c r="NT31" s="32"/>
      <c r="NU31" s="31"/>
      <c r="NV31" s="38"/>
      <c r="NW31" s="32"/>
      <c r="NX31" s="31"/>
      <c r="NY31" s="38"/>
      <c r="NZ31" s="32"/>
      <c r="OA31" s="31"/>
      <c r="OB31" s="38"/>
      <c r="OC31" s="32"/>
      <c r="OD31" s="31"/>
      <c r="OE31" s="38"/>
      <c r="OF31" s="32"/>
      <c r="OG31" s="31"/>
      <c r="OH31" s="38"/>
      <c r="OI31" s="32"/>
      <c r="OJ31" s="31"/>
      <c r="OK31" s="38"/>
      <c r="OL31" s="32"/>
      <c r="OM31" s="31"/>
      <c r="ON31" s="38"/>
      <c r="OO31" s="32"/>
      <c r="OP31" s="31"/>
      <c r="OQ31" s="38"/>
      <c r="OR31" s="32"/>
      <c r="OS31" s="31"/>
      <c r="OT31" s="38"/>
      <c r="OU31" s="32"/>
      <c r="OV31" s="31"/>
      <c r="OW31" s="38"/>
      <c r="OX31" s="32"/>
      <c r="OY31" s="31"/>
      <c r="OZ31" s="38"/>
      <c r="PA31" s="32"/>
      <c r="PB31" s="31"/>
      <c r="PC31" s="38"/>
      <c r="PD31" s="32"/>
      <c r="PE31" s="31"/>
      <c r="PF31" s="38"/>
      <c r="PG31" s="32"/>
      <c r="PH31" s="31"/>
      <c r="PI31" s="38"/>
      <c r="PJ31" s="32"/>
      <c r="PK31" s="31"/>
      <c r="PL31" s="38"/>
      <c r="PM31" s="32"/>
      <c r="PN31" s="31"/>
      <c r="PO31" s="38"/>
      <c r="PP31" s="32"/>
      <c r="PQ31" s="31"/>
      <c r="PR31" s="38"/>
      <c r="PS31" s="32"/>
      <c r="PT31" s="31"/>
      <c r="PU31" s="38"/>
      <c r="PV31" s="32"/>
      <c r="PW31" s="31"/>
      <c r="PX31" s="38"/>
      <c r="PY31" s="32"/>
      <c r="PZ31" s="31"/>
      <c r="QA31" s="38"/>
      <c r="QB31" s="32"/>
      <c r="QC31" s="31"/>
      <c r="QD31" s="38"/>
      <c r="QE31" s="32"/>
      <c r="QF31" s="31"/>
      <c r="QG31" s="38"/>
      <c r="QH31" s="32"/>
      <c r="QI31" s="31"/>
      <c r="QJ31" s="38"/>
      <c r="QK31" s="32"/>
      <c r="QL31" s="31"/>
      <c r="QM31" s="38"/>
      <c r="QN31" s="32"/>
      <c r="QO31" s="31"/>
      <c r="QP31" s="38"/>
      <c r="QQ31" s="32"/>
      <c r="QR31" s="31"/>
      <c r="QS31" s="38"/>
      <c r="QT31" s="32"/>
      <c r="QU31" s="31"/>
      <c r="QV31" s="38"/>
      <c r="QW31" s="32"/>
      <c r="QX31" s="31"/>
      <c r="QY31" s="38"/>
      <c r="QZ31" s="32"/>
      <c r="RA31" s="31"/>
      <c r="RB31" s="38"/>
      <c r="RC31" s="32"/>
      <c r="RD31" s="31"/>
      <c r="RE31" s="38"/>
      <c r="RF31" s="32"/>
      <c r="RG31" s="31"/>
      <c r="RH31" s="38"/>
      <c r="RI31" s="32"/>
      <c r="RJ31" s="31"/>
      <c r="RK31" s="38"/>
      <c r="RL31" s="32"/>
      <c r="RM31" s="31"/>
      <c r="RN31" s="38"/>
      <c r="RO31" s="32"/>
      <c r="RP31" s="31"/>
      <c r="RQ31" s="38"/>
      <c r="RR31" s="32"/>
      <c r="RS31" s="31"/>
      <c r="RT31" s="38"/>
      <c r="RU31" s="32"/>
      <c r="RV31" s="31"/>
      <c r="RW31" s="38"/>
      <c r="RX31" s="32"/>
      <c r="RY31" s="31"/>
      <c r="RZ31" s="38"/>
      <c r="SA31" s="32"/>
      <c r="SB31" s="31"/>
      <c r="SC31" s="38"/>
      <c r="SD31" s="32"/>
      <c r="SE31" s="31"/>
      <c r="SF31" s="38"/>
      <c r="SG31" s="32"/>
      <c r="SH31" s="31"/>
      <c r="SI31" s="38"/>
      <c r="SJ31" s="32"/>
      <c r="SK31" s="31"/>
      <c r="SL31" s="38"/>
      <c r="SM31" s="32"/>
      <c r="SN31" s="31"/>
      <c r="SO31" s="38"/>
      <c r="SP31" s="32"/>
      <c r="SQ31" s="31"/>
      <c r="SR31" s="38"/>
      <c r="SS31" s="32"/>
      <c r="ST31" s="31"/>
      <c r="SU31" s="38"/>
      <c r="SV31" s="32"/>
      <c r="SW31" s="31"/>
      <c r="SX31" s="38"/>
      <c r="SY31" s="32"/>
      <c r="SZ31" s="31"/>
      <c r="TA31" s="38"/>
      <c r="TB31" s="32"/>
      <c r="TC31" s="31"/>
      <c r="TD31" s="38"/>
      <c r="TE31" s="32"/>
      <c r="TF31" s="31"/>
      <c r="TG31" s="38"/>
      <c r="TH31" s="32"/>
      <c r="TI31" s="31"/>
      <c r="TJ31" s="38"/>
      <c r="TK31" s="32"/>
      <c r="TL31" s="31"/>
      <c r="TM31" s="38"/>
      <c r="TN31" s="32"/>
      <c r="TO31" s="31"/>
      <c r="TP31" s="38"/>
      <c r="TQ31" s="32"/>
      <c r="TR31" s="31"/>
      <c r="TS31" s="38"/>
      <c r="TT31" s="32"/>
      <c r="TU31" s="31"/>
      <c r="TV31" s="38"/>
      <c r="TW31" s="32"/>
      <c r="TX31" s="31"/>
      <c r="TY31" s="38"/>
      <c r="TZ31" s="32"/>
      <c r="UA31" s="31"/>
      <c r="UB31" s="38"/>
      <c r="UC31" s="32"/>
      <c r="UD31" s="31"/>
      <c r="UE31" s="38"/>
      <c r="UF31" s="32"/>
      <c r="UG31" s="31"/>
      <c r="UH31" s="38"/>
      <c r="UI31" s="32"/>
      <c r="UJ31" s="31"/>
      <c r="UK31" s="38"/>
      <c r="UL31" s="32"/>
      <c r="UM31" s="31"/>
      <c r="UN31" s="38"/>
      <c r="UO31" s="32"/>
      <c r="UP31" s="31"/>
      <c r="UQ31" s="38"/>
      <c r="UR31" s="32"/>
      <c r="US31" s="31"/>
      <c r="UT31" s="38"/>
      <c r="UU31" s="32"/>
      <c r="UV31" s="31"/>
      <c r="UW31" s="38"/>
      <c r="UX31" s="32"/>
      <c r="UY31" s="31"/>
      <c r="UZ31" s="38"/>
      <c r="VA31" s="32"/>
      <c r="VB31" s="31"/>
      <c r="VC31" s="38"/>
      <c r="VD31" s="32"/>
      <c r="VE31" s="31"/>
      <c r="VF31" s="38"/>
      <c r="VG31" s="32"/>
      <c r="VH31" s="31"/>
      <c r="VI31" s="38"/>
      <c r="VJ31" s="32"/>
      <c r="VK31" s="31"/>
      <c r="VL31" s="38"/>
      <c r="VM31" s="32"/>
      <c r="VN31" s="31"/>
      <c r="VO31" s="38"/>
      <c r="VP31" s="32"/>
      <c r="VQ31" s="31"/>
      <c r="VR31" s="38"/>
      <c r="VS31" s="32"/>
      <c r="VT31" s="31"/>
      <c r="VU31" s="38"/>
      <c r="VV31" s="32"/>
      <c r="VW31" s="31"/>
      <c r="VX31" s="38"/>
      <c r="VY31" s="32"/>
      <c r="VZ31" s="31"/>
      <c r="WA31" s="38"/>
      <c r="WB31" s="32"/>
      <c r="WC31" s="31"/>
      <c r="WD31" s="38"/>
      <c r="WE31" s="32"/>
      <c r="WF31" s="31"/>
      <c r="WG31" s="38"/>
      <c r="WH31" s="32"/>
      <c r="WI31" s="31"/>
      <c r="WJ31" s="38"/>
      <c r="WK31" s="32"/>
      <c r="WL31" s="31"/>
      <c r="WM31" s="38"/>
      <c r="WN31" s="32"/>
      <c r="WO31" s="31"/>
      <c r="WP31" s="38"/>
      <c r="WQ31" s="32"/>
      <c r="WR31" s="31"/>
      <c r="WS31" s="38"/>
      <c r="WT31" s="32"/>
      <c r="WU31" s="31"/>
      <c r="WV31" s="38"/>
      <c r="WW31" s="32"/>
      <c r="WX31" s="31"/>
      <c r="WY31" s="38"/>
      <c r="WZ31" s="32"/>
      <c r="XA31" s="31"/>
      <c r="XB31" s="38"/>
      <c r="XC31" s="32"/>
      <c r="XD31" s="31"/>
      <c r="XE31" s="38"/>
      <c r="XF31" s="32"/>
      <c r="XG31" s="31"/>
      <c r="XH31" s="38"/>
      <c r="XI31" s="32"/>
      <c r="XJ31" s="31"/>
      <c r="XK31" s="38"/>
      <c r="XL31" s="32"/>
      <c r="XM31" s="31"/>
      <c r="XN31" s="38"/>
      <c r="XO31" s="32"/>
      <c r="XP31" s="31"/>
      <c r="XQ31" s="38"/>
      <c r="XR31" s="32"/>
      <c r="XS31" s="31"/>
      <c r="XT31" s="38"/>
      <c r="XU31" s="32"/>
      <c r="XV31" s="31"/>
      <c r="XW31" s="38"/>
      <c r="XX31" s="32"/>
      <c r="XY31" s="31"/>
      <c r="XZ31" s="38"/>
      <c r="YA31" s="32"/>
      <c r="YB31" s="31"/>
      <c r="YC31" s="38"/>
      <c r="YD31" s="32"/>
      <c r="YE31" s="31"/>
      <c r="YF31" s="38"/>
      <c r="YG31" s="32"/>
      <c r="YH31" s="31"/>
      <c r="YI31" s="38"/>
      <c r="YJ31" s="32"/>
      <c r="YK31" s="31"/>
      <c r="YL31" s="38"/>
      <c r="YM31" s="32"/>
      <c r="YN31" s="31"/>
      <c r="YO31" s="38"/>
      <c r="YP31" s="32"/>
      <c r="YQ31" s="31"/>
      <c r="YR31" s="38"/>
      <c r="YS31" s="32"/>
      <c r="YT31" s="31"/>
      <c r="YU31" s="38"/>
      <c r="YV31" s="32"/>
      <c r="YW31" s="31"/>
      <c r="YX31" s="38"/>
      <c r="YY31" s="32"/>
      <c r="YZ31" s="31"/>
      <c r="ZA31" s="38"/>
      <c r="ZB31" s="32"/>
      <c r="ZC31" s="31"/>
      <c r="ZD31" s="38"/>
      <c r="ZE31" s="32"/>
      <c r="ZF31" s="31"/>
      <c r="ZG31" s="38"/>
      <c r="ZH31" s="32"/>
      <c r="ZI31" s="31"/>
      <c r="ZJ31" s="38"/>
      <c r="ZK31" s="32"/>
      <c r="ZL31" s="31"/>
      <c r="ZM31" s="38"/>
      <c r="ZN31" s="32"/>
      <c r="ZO31" s="31"/>
      <c r="ZP31" s="38"/>
      <c r="ZQ31" s="32"/>
      <c r="ZR31" s="31"/>
      <c r="ZS31" s="38"/>
      <c r="ZT31" s="32"/>
      <c r="ZU31" s="31"/>
      <c r="ZV31" s="38"/>
      <c r="ZW31" s="32"/>
      <c r="ZX31" s="31"/>
      <c r="ZY31" s="38"/>
      <c r="ZZ31" s="32"/>
      <c r="AAA31" s="31"/>
      <c r="AAB31" s="38"/>
      <c r="AAC31" s="32"/>
      <c r="AAD31" s="31"/>
      <c r="AAE31" s="38"/>
      <c r="AAF31" s="32"/>
      <c r="AAG31" s="31"/>
      <c r="AAH31" s="38"/>
      <c r="AAI31" s="32"/>
      <c r="AAJ31" s="31"/>
      <c r="AAK31" s="38"/>
      <c r="AAL31" s="32"/>
      <c r="AAM31" s="31"/>
      <c r="AAN31" s="38"/>
      <c r="AAO31" s="32"/>
      <c r="AAP31" s="31"/>
      <c r="AAQ31" s="38"/>
      <c r="AAR31" s="32"/>
      <c r="AAS31" s="31"/>
      <c r="AAT31" s="38"/>
      <c r="AAU31" s="32"/>
      <c r="AAV31" s="31"/>
      <c r="AAW31" s="38"/>
      <c r="AAX31" s="32"/>
      <c r="AAY31" s="31"/>
      <c r="AAZ31" s="38"/>
      <c r="ABA31" s="32"/>
      <c r="ABB31" s="31"/>
      <c r="ABC31" s="38"/>
      <c r="ABD31" s="32"/>
      <c r="ABE31" s="31"/>
      <c r="ABF31" s="38"/>
      <c r="ABG31" s="32"/>
      <c r="ABH31" s="31"/>
      <c r="ABI31" s="38"/>
      <c r="ABJ31" s="32"/>
      <c r="ABK31" s="31"/>
      <c r="ABL31" s="38"/>
      <c r="ABM31" s="32"/>
      <c r="ABN31" s="31"/>
      <c r="ABO31" s="38"/>
      <c r="ABP31" s="32"/>
      <c r="ABQ31" s="31"/>
      <c r="ABR31" s="38"/>
      <c r="ABS31" s="32"/>
      <c r="ABT31" s="31"/>
      <c r="ABU31" s="38"/>
      <c r="ABV31" s="32"/>
      <c r="ABW31" s="31"/>
      <c r="ABX31" s="38"/>
      <c r="ABY31" s="32"/>
      <c r="ABZ31" s="31"/>
      <c r="ACA31" s="38"/>
      <c r="ACB31" s="32"/>
      <c r="ACC31" s="31"/>
      <c r="ACD31" s="38"/>
      <c r="ACE31" s="32"/>
      <c r="ACF31" s="31"/>
      <c r="ACG31" s="38"/>
      <c r="ACH31" s="32"/>
      <c r="ACI31" s="31"/>
      <c r="ACJ31" s="38"/>
      <c r="ACK31" s="32"/>
      <c r="ACL31" s="31"/>
      <c r="ACM31" s="38"/>
      <c r="ACN31" s="39"/>
      <c r="ACO31" s="31"/>
      <c r="ACP31" s="38"/>
      <c r="ACQ31" s="39"/>
      <c r="ACR31" s="31"/>
      <c r="ACS31" s="38"/>
      <c r="ACT31" s="39"/>
      <c r="ACU31" s="31"/>
      <c r="ACV31" s="38"/>
      <c r="ACW31" s="39"/>
      <c r="ACX31" s="31"/>
      <c r="ACY31" s="38"/>
      <c r="ACZ31" s="39"/>
      <c r="ADA31" s="31"/>
      <c r="ADB31" s="38"/>
      <c r="ADC31" s="39"/>
      <c r="ADD31" s="31"/>
      <c r="ADE31" s="38"/>
      <c r="ADF31" s="39"/>
      <c r="ADG31" s="31"/>
      <c r="ADH31" s="38"/>
      <c r="ADI31" s="39"/>
      <c r="ADJ31" s="31"/>
      <c r="ADK31" s="38"/>
      <c r="ADL31" s="39"/>
      <c r="ADM31" s="31"/>
      <c r="ADN31" s="38"/>
      <c r="ADO31" s="39"/>
      <c r="ADP31" s="31"/>
      <c r="ADQ31" s="38"/>
      <c r="ADR31" s="39"/>
      <c r="ADS31" s="31"/>
      <c r="ADT31" s="38"/>
      <c r="ADU31" s="39"/>
      <c r="ADV31" s="31"/>
      <c r="ADW31" s="38"/>
      <c r="ADX31" s="39"/>
      <c r="ADY31" s="31"/>
      <c r="ADZ31" s="38"/>
      <c r="AEA31" s="39"/>
      <c r="AEB31" s="31"/>
      <c r="AEC31" s="38"/>
      <c r="AED31" s="39"/>
      <c r="AEE31" s="31"/>
      <c r="AEF31" s="38"/>
      <c r="AEG31" s="39"/>
      <c r="AEH31" s="31"/>
      <c r="AEI31" s="38"/>
      <c r="AEJ31" s="39"/>
      <c r="AEK31" s="31"/>
      <c r="AEL31" s="38"/>
      <c r="AEM31" s="39"/>
      <c r="AEN31" s="31"/>
      <c r="AEO31" s="38"/>
      <c r="AEP31" s="39"/>
      <c r="AEQ31" s="31"/>
      <c r="AER31" s="38"/>
      <c r="AES31" s="39"/>
      <c r="AET31" s="31"/>
      <c r="AEU31" s="38"/>
      <c r="AEV31" s="39"/>
      <c r="AEW31" s="31"/>
      <c r="AEX31" s="38"/>
      <c r="AEY31" s="39"/>
      <c r="AEZ31" s="31"/>
      <c r="AFA31" s="38"/>
      <c r="AFB31" s="39"/>
      <c r="AFC31" s="31"/>
      <c r="AFD31" s="38"/>
      <c r="AFE31" s="39"/>
    </row>
    <row r="32" spans="1:837" ht="15" customHeight="1" thickBot="1" x14ac:dyDescent="0.3">
      <c r="B32" s="86"/>
      <c r="C32" s="86"/>
      <c r="D32" s="86"/>
      <c r="E32" s="121"/>
      <c r="F32" s="121"/>
      <c r="G32" s="145"/>
      <c r="H32" s="6"/>
      <c r="I32" s="6"/>
      <c r="J32" s="15">
        <f t="shared" si="60"/>
        <v>45320</v>
      </c>
      <c r="K32" s="30" t="str">
        <f t="shared" si="0"/>
        <v>J</v>
      </c>
      <c r="L32" s="14"/>
      <c r="M32" s="16">
        <f t="shared" ref="M32" si="72">IF(MONTH(M31+1)&lt;&gt;MONTH(M31),"",M31+1)</f>
        <v>45351</v>
      </c>
      <c r="N32" s="17" t="str">
        <f>IFERROR(VLOOKUP(MOD(M32-Départ1,7)+1,Cycle1,2,FALSE),"")</f>
        <v>M</v>
      </c>
      <c r="O32" s="24"/>
      <c r="P32" s="13">
        <f t="shared" si="37"/>
        <v>45380</v>
      </c>
      <c r="Q32" s="30" t="str">
        <f t="shared" si="2"/>
        <v>M</v>
      </c>
      <c r="R32" s="29"/>
      <c r="S32" s="13">
        <f t="shared" si="38"/>
        <v>45411</v>
      </c>
      <c r="T32" s="30" t="str">
        <f t="shared" si="3"/>
        <v>J</v>
      </c>
      <c r="U32" s="29"/>
      <c r="V32" s="13">
        <f t="shared" si="58"/>
        <v>45441</v>
      </c>
      <c r="W32" s="30" t="str">
        <f t="shared" si="4"/>
        <v>M</v>
      </c>
      <c r="X32" s="29"/>
      <c r="Y32" s="13">
        <f t="shared" si="39"/>
        <v>45472</v>
      </c>
      <c r="Z32" s="30">
        <f t="shared" si="5"/>
        <v>0</v>
      </c>
      <c r="AA32" s="29"/>
      <c r="AB32" s="13">
        <f t="shared" si="40"/>
        <v>45502</v>
      </c>
      <c r="AC32" s="30" t="str">
        <f t="shared" si="6"/>
        <v>J</v>
      </c>
      <c r="AD32" s="29"/>
      <c r="AE32" s="13">
        <f t="shared" si="41"/>
        <v>45533</v>
      </c>
      <c r="AF32" s="30" t="str">
        <f t="shared" si="7"/>
        <v>M</v>
      </c>
      <c r="AG32" s="29"/>
      <c r="AH32" s="13">
        <f t="shared" si="42"/>
        <v>45564</v>
      </c>
      <c r="AI32" s="30">
        <f t="shared" si="8"/>
        <v>0</v>
      </c>
      <c r="AJ32" s="14"/>
      <c r="AK32" s="15">
        <f t="shared" si="43"/>
        <v>45594</v>
      </c>
      <c r="AL32" s="9" t="str">
        <f t="shared" si="9"/>
        <v>J</v>
      </c>
      <c r="AM32" s="29"/>
      <c r="AN32" s="13">
        <f t="shared" si="44"/>
        <v>45625</v>
      </c>
      <c r="AO32" s="30" t="str">
        <f t="shared" si="10"/>
        <v>M</v>
      </c>
      <c r="AP32" s="29"/>
      <c r="AQ32" s="13">
        <f t="shared" si="45"/>
        <v>45655</v>
      </c>
      <c r="AR32" s="30">
        <f t="shared" si="11"/>
        <v>0</v>
      </c>
      <c r="AS32" s="14"/>
      <c r="AT32" s="15">
        <f t="shared" si="61"/>
        <v>45686</v>
      </c>
      <c r="AU32" s="30" t="str">
        <f t="shared" si="13"/>
        <v>M</v>
      </c>
      <c r="AV32" s="14"/>
      <c r="AW32" s="16" t="str">
        <f t="shared" ref="AW32" si="73">IF(MONTH(AW31+1)&lt;&gt;MONTH(AW31),"",AW31+1)</f>
        <v/>
      </c>
      <c r="AX32" s="17" t="str">
        <f>IFERROR(VLOOKUP(MOD(AW32-Départ1,7)+1,Cycle1,2,FALSE),"")</f>
        <v/>
      </c>
      <c r="AY32" s="24"/>
      <c r="AZ32" s="13">
        <f t="shared" si="63"/>
        <v>45745</v>
      </c>
      <c r="BA32" s="30">
        <f t="shared" si="17"/>
        <v>0</v>
      </c>
      <c r="BB32" s="29"/>
      <c r="BC32" s="13">
        <f t="shared" si="64"/>
        <v>45776</v>
      </c>
      <c r="BD32" s="30" t="str">
        <f t="shared" si="19"/>
        <v>J</v>
      </c>
      <c r="BE32" s="29"/>
      <c r="BF32" s="13">
        <f t="shared" si="50"/>
        <v>45806</v>
      </c>
      <c r="BG32" s="30" t="str">
        <f t="shared" si="21"/>
        <v>M</v>
      </c>
      <c r="BH32" s="29"/>
      <c r="BI32" s="13">
        <f t="shared" si="65"/>
        <v>45837</v>
      </c>
      <c r="BJ32" s="30">
        <f t="shared" si="23"/>
        <v>0</v>
      </c>
      <c r="BK32" s="29"/>
      <c r="BL32" s="13">
        <f t="shared" si="66"/>
        <v>45867</v>
      </c>
      <c r="BM32" s="30" t="str">
        <f t="shared" si="25"/>
        <v>J</v>
      </c>
      <c r="BN32" s="29"/>
      <c r="BO32" s="13">
        <f t="shared" si="67"/>
        <v>45898</v>
      </c>
      <c r="BP32" s="30" t="str">
        <f t="shared" si="27"/>
        <v>M</v>
      </c>
      <c r="BQ32" s="29"/>
      <c r="BR32" s="13">
        <f t="shared" si="68"/>
        <v>45929</v>
      </c>
      <c r="BS32" s="30" t="str">
        <f t="shared" si="29"/>
        <v>J</v>
      </c>
      <c r="BT32" s="14"/>
      <c r="BU32" s="15">
        <f t="shared" si="69"/>
        <v>45959</v>
      </c>
      <c r="BV32" s="9" t="str">
        <f t="shared" si="31"/>
        <v>M</v>
      </c>
      <c r="BW32" s="29"/>
      <c r="BX32" s="13">
        <f t="shared" si="70"/>
        <v>45990</v>
      </c>
      <c r="BY32" s="30">
        <f t="shared" si="33"/>
        <v>0</v>
      </c>
      <c r="BZ32" s="29"/>
      <c r="CA32" s="13">
        <f t="shared" si="71"/>
        <v>46020</v>
      </c>
      <c r="CB32" s="30" t="str">
        <f t="shared" si="35"/>
        <v>J</v>
      </c>
      <c r="CC32" s="14"/>
      <c r="CD32" s="31"/>
      <c r="CE32" s="38"/>
      <c r="CF32" s="32"/>
      <c r="CG32" s="31"/>
      <c r="CH32" s="38"/>
      <c r="CI32" s="32"/>
      <c r="CJ32" s="31"/>
      <c r="CK32" s="38"/>
      <c r="CL32" s="32"/>
      <c r="CM32" s="31"/>
      <c r="CN32" s="38"/>
      <c r="CO32" s="32"/>
      <c r="CP32" s="31"/>
      <c r="CQ32" s="38"/>
      <c r="CR32" s="32"/>
      <c r="CS32" s="31"/>
      <c r="CT32" s="38"/>
      <c r="CU32" s="32"/>
      <c r="CV32" s="31"/>
      <c r="CW32" s="38"/>
      <c r="CX32" s="32"/>
      <c r="CY32" s="31"/>
      <c r="CZ32" s="38"/>
      <c r="DA32" s="32"/>
      <c r="DB32" s="31"/>
      <c r="DC32" s="38"/>
      <c r="DD32" s="32"/>
      <c r="DE32" s="31"/>
      <c r="DF32" s="38"/>
      <c r="DG32" s="32"/>
      <c r="DH32" s="31"/>
      <c r="DI32" s="38"/>
      <c r="DJ32" s="32"/>
      <c r="DK32" s="31"/>
      <c r="DL32" s="38"/>
      <c r="DM32" s="32"/>
      <c r="DN32" s="31"/>
      <c r="DO32" s="38"/>
      <c r="DP32" s="32"/>
      <c r="DQ32" s="31"/>
      <c r="DR32" s="38"/>
      <c r="DS32" s="32"/>
      <c r="DT32" s="31"/>
      <c r="DU32" s="38"/>
      <c r="DV32" s="32"/>
      <c r="DW32" s="31"/>
      <c r="DX32" s="38"/>
      <c r="DY32" s="32"/>
      <c r="DZ32" s="31"/>
      <c r="EA32" s="38"/>
      <c r="EB32" s="32"/>
      <c r="EC32" s="31"/>
      <c r="ED32" s="38"/>
      <c r="EE32" s="32"/>
      <c r="EF32" s="31"/>
      <c r="EG32" s="38"/>
      <c r="EH32" s="32"/>
      <c r="EI32" s="31"/>
      <c r="EJ32" s="38"/>
      <c r="EK32" s="32"/>
      <c r="EL32" s="31"/>
      <c r="EM32" s="38"/>
      <c r="EN32" s="32"/>
      <c r="EO32" s="31"/>
      <c r="EP32" s="38"/>
      <c r="EQ32" s="32"/>
      <c r="ER32" s="31"/>
      <c r="ES32" s="38"/>
      <c r="ET32" s="32"/>
      <c r="EU32" s="31"/>
      <c r="EV32" s="38"/>
      <c r="EW32" s="32"/>
      <c r="EX32" s="31"/>
      <c r="EY32" s="38"/>
      <c r="EZ32" s="32"/>
      <c r="FA32" s="31"/>
      <c r="FB32" s="38"/>
      <c r="FC32" s="32"/>
      <c r="FD32" s="31"/>
      <c r="FE32" s="38"/>
      <c r="FF32" s="32"/>
      <c r="FG32" s="31"/>
      <c r="FH32" s="38"/>
      <c r="FI32" s="32"/>
      <c r="FJ32" s="31"/>
      <c r="FK32" s="38"/>
      <c r="FL32" s="32"/>
      <c r="FM32" s="31"/>
      <c r="FN32" s="38"/>
      <c r="FO32" s="32"/>
      <c r="FP32" s="31"/>
      <c r="FQ32" s="38"/>
      <c r="FR32" s="32"/>
      <c r="FS32" s="31"/>
      <c r="FT32" s="38"/>
      <c r="FU32" s="32"/>
      <c r="FV32" s="31"/>
      <c r="FW32" s="38"/>
      <c r="FX32" s="32"/>
      <c r="FY32" s="31"/>
      <c r="FZ32" s="38"/>
      <c r="GA32" s="32"/>
      <c r="GB32" s="31"/>
      <c r="GC32" s="38"/>
      <c r="GD32" s="32"/>
      <c r="GE32" s="31"/>
      <c r="GF32" s="38"/>
      <c r="GG32" s="32"/>
      <c r="GH32" s="31"/>
      <c r="GI32" s="38"/>
      <c r="GJ32" s="32"/>
      <c r="GK32" s="31"/>
      <c r="GL32" s="38"/>
      <c r="GM32" s="32"/>
      <c r="GN32" s="31"/>
      <c r="GO32" s="38"/>
      <c r="GP32" s="32"/>
      <c r="GQ32" s="31"/>
      <c r="GR32" s="38"/>
      <c r="GS32" s="32"/>
      <c r="GT32" s="31"/>
      <c r="GU32" s="38"/>
      <c r="GV32" s="32"/>
      <c r="GW32" s="31"/>
      <c r="GX32" s="38"/>
      <c r="GY32" s="32"/>
      <c r="GZ32" s="31"/>
      <c r="HA32" s="38"/>
      <c r="HB32" s="32"/>
      <c r="HC32" s="31"/>
      <c r="HD32" s="38"/>
      <c r="HE32" s="32"/>
      <c r="HF32" s="31"/>
      <c r="HG32" s="38"/>
      <c r="HH32" s="32"/>
      <c r="HI32" s="31"/>
      <c r="HJ32" s="38"/>
      <c r="HK32" s="32"/>
      <c r="HL32" s="31"/>
      <c r="HM32" s="38"/>
      <c r="HN32" s="32"/>
      <c r="HO32" s="31"/>
      <c r="HP32" s="38"/>
      <c r="HQ32" s="32"/>
      <c r="HR32" s="31"/>
      <c r="HS32" s="38"/>
      <c r="HT32" s="32"/>
      <c r="HU32" s="31"/>
      <c r="HV32" s="38"/>
      <c r="HW32" s="32"/>
      <c r="HX32" s="31"/>
      <c r="HY32" s="38"/>
      <c r="HZ32" s="32"/>
      <c r="IA32" s="31"/>
      <c r="IB32" s="38"/>
      <c r="IC32" s="32"/>
      <c r="ID32" s="31"/>
      <c r="IE32" s="38"/>
      <c r="IF32" s="32"/>
      <c r="IG32" s="31"/>
      <c r="IH32" s="38"/>
      <c r="II32" s="32"/>
      <c r="IJ32" s="31"/>
      <c r="IK32" s="38"/>
      <c r="IL32" s="32"/>
      <c r="IM32" s="31"/>
      <c r="IN32" s="38"/>
      <c r="IO32" s="32"/>
      <c r="IP32" s="31"/>
      <c r="IQ32" s="38"/>
      <c r="IR32" s="32"/>
      <c r="IS32" s="31"/>
      <c r="IT32" s="38"/>
      <c r="IU32" s="32"/>
      <c r="IV32" s="31"/>
      <c r="IW32" s="38"/>
      <c r="IX32" s="32"/>
      <c r="IY32" s="31"/>
      <c r="IZ32" s="38"/>
      <c r="JA32" s="32"/>
      <c r="JB32" s="31"/>
      <c r="JC32" s="38"/>
      <c r="JD32" s="32"/>
      <c r="JE32" s="31"/>
      <c r="JF32" s="38"/>
      <c r="JG32" s="32"/>
      <c r="JH32" s="31"/>
      <c r="JI32" s="38"/>
      <c r="JJ32" s="32"/>
      <c r="JK32" s="31"/>
      <c r="JL32" s="38"/>
      <c r="JM32" s="32"/>
      <c r="JN32" s="31"/>
      <c r="JO32" s="38"/>
      <c r="JP32" s="32"/>
      <c r="JQ32" s="31"/>
      <c r="JR32" s="38"/>
      <c r="JS32" s="32"/>
      <c r="JT32" s="31"/>
      <c r="JU32" s="38"/>
      <c r="JV32" s="32"/>
      <c r="JW32" s="31"/>
      <c r="JX32" s="38"/>
      <c r="JY32" s="32"/>
      <c r="JZ32" s="31"/>
      <c r="KA32" s="38"/>
      <c r="KB32" s="32"/>
      <c r="KC32" s="31"/>
      <c r="KD32" s="38"/>
      <c r="KE32" s="32"/>
      <c r="KF32" s="31"/>
      <c r="KG32" s="38"/>
      <c r="KH32" s="32"/>
      <c r="KI32" s="31"/>
      <c r="KJ32" s="38"/>
      <c r="KK32" s="32"/>
      <c r="KL32" s="31"/>
      <c r="KM32" s="38"/>
      <c r="KN32" s="32"/>
      <c r="KO32" s="31"/>
      <c r="KP32" s="38"/>
      <c r="KQ32" s="32"/>
      <c r="KR32" s="31"/>
      <c r="KS32" s="38"/>
      <c r="KT32" s="32"/>
      <c r="KU32" s="31"/>
      <c r="KV32" s="38"/>
      <c r="KW32" s="32"/>
      <c r="KX32" s="31"/>
      <c r="KY32" s="38"/>
      <c r="KZ32" s="32"/>
      <c r="LA32" s="31"/>
      <c r="LB32" s="38"/>
      <c r="LC32" s="32"/>
      <c r="LD32" s="31"/>
      <c r="LE32" s="38"/>
      <c r="LF32" s="32"/>
      <c r="LG32" s="31"/>
      <c r="LH32" s="38"/>
      <c r="LI32" s="32"/>
      <c r="LJ32" s="31"/>
      <c r="LK32" s="38"/>
      <c r="LL32" s="32"/>
      <c r="LM32" s="31"/>
      <c r="LN32" s="38"/>
      <c r="LO32" s="32"/>
      <c r="LP32" s="31"/>
      <c r="LQ32" s="38"/>
      <c r="LR32" s="32"/>
      <c r="LS32" s="31"/>
      <c r="LT32" s="38"/>
      <c r="LU32" s="32"/>
      <c r="LV32" s="31"/>
      <c r="LW32" s="38"/>
      <c r="LX32" s="32"/>
      <c r="LY32" s="31"/>
      <c r="LZ32" s="38"/>
      <c r="MA32" s="32"/>
      <c r="MB32" s="31"/>
      <c r="MC32" s="38"/>
      <c r="MD32" s="32"/>
      <c r="ME32" s="31"/>
      <c r="MF32" s="38"/>
      <c r="MG32" s="32"/>
      <c r="MH32" s="31"/>
      <c r="MI32" s="38"/>
      <c r="MJ32" s="32"/>
      <c r="MK32" s="31"/>
      <c r="ML32" s="38"/>
      <c r="MM32" s="32"/>
      <c r="MN32" s="31"/>
      <c r="MO32" s="38"/>
      <c r="MP32" s="32"/>
      <c r="MQ32" s="31"/>
      <c r="MR32" s="38"/>
      <c r="MS32" s="32"/>
      <c r="MT32" s="31"/>
      <c r="MU32" s="38"/>
      <c r="MV32" s="32"/>
      <c r="MW32" s="31"/>
      <c r="MX32" s="38"/>
      <c r="MY32" s="32"/>
      <c r="MZ32" s="31"/>
      <c r="NA32" s="38"/>
      <c r="NB32" s="32"/>
      <c r="NC32" s="31"/>
      <c r="ND32" s="38"/>
      <c r="NE32" s="32"/>
      <c r="NF32" s="31"/>
      <c r="NG32" s="38"/>
      <c r="NH32" s="32"/>
      <c r="NI32" s="31"/>
      <c r="NJ32" s="38"/>
      <c r="NK32" s="32"/>
      <c r="NL32" s="31"/>
      <c r="NM32" s="38"/>
      <c r="NN32" s="32"/>
      <c r="NO32" s="31"/>
      <c r="NP32" s="38"/>
      <c r="NQ32" s="32"/>
      <c r="NR32" s="31"/>
      <c r="NS32" s="38"/>
      <c r="NT32" s="32"/>
      <c r="NU32" s="31"/>
      <c r="NV32" s="38"/>
      <c r="NW32" s="32"/>
      <c r="NX32" s="31"/>
      <c r="NY32" s="38"/>
      <c r="NZ32" s="32"/>
      <c r="OA32" s="31"/>
      <c r="OB32" s="38"/>
      <c r="OC32" s="32"/>
      <c r="OD32" s="31"/>
      <c r="OE32" s="38"/>
      <c r="OF32" s="32"/>
      <c r="OG32" s="31"/>
      <c r="OH32" s="38"/>
      <c r="OI32" s="32"/>
      <c r="OJ32" s="31"/>
      <c r="OK32" s="38"/>
      <c r="OL32" s="32"/>
      <c r="OM32" s="31"/>
      <c r="ON32" s="38"/>
      <c r="OO32" s="32"/>
      <c r="OP32" s="31"/>
      <c r="OQ32" s="38"/>
      <c r="OR32" s="32"/>
      <c r="OS32" s="31"/>
      <c r="OT32" s="38"/>
      <c r="OU32" s="32"/>
      <c r="OV32" s="31"/>
      <c r="OW32" s="38"/>
      <c r="OX32" s="32"/>
      <c r="OY32" s="31"/>
      <c r="OZ32" s="38"/>
      <c r="PA32" s="32"/>
      <c r="PB32" s="31"/>
      <c r="PC32" s="38"/>
      <c r="PD32" s="32"/>
      <c r="PE32" s="31"/>
      <c r="PF32" s="38"/>
      <c r="PG32" s="32"/>
      <c r="PH32" s="31"/>
      <c r="PI32" s="38"/>
      <c r="PJ32" s="32"/>
      <c r="PK32" s="31"/>
      <c r="PL32" s="38"/>
      <c r="PM32" s="32"/>
      <c r="PN32" s="31"/>
      <c r="PO32" s="38"/>
      <c r="PP32" s="32"/>
      <c r="PQ32" s="31"/>
      <c r="PR32" s="38"/>
      <c r="PS32" s="32"/>
      <c r="PT32" s="31"/>
      <c r="PU32" s="38"/>
      <c r="PV32" s="32"/>
      <c r="PW32" s="31"/>
      <c r="PX32" s="38"/>
      <c r="PY32" s="32"/>
      <c r="PZ32" s="31"/>
      <c r="QA32" s="38"/>
      <c r="QB32" s="32"/>
      <c r="QC32" s="31"/>
      <c r="QD32" s="38"/>
      <c r="QE32" s="32"/>
      <c r="QF32" s="31"/>
      <c r="QG32" s="38"/>
      <c r="QH32" s="32"/>
      <c r="QI32" s="31"/>
      <c r="QJ32" s="38"/>
      <c r="QK32" s="32"/>
      <c r="QL32" s="31"/>
      <c r="QM32" s="38"/>
      <c r="QN32" s="32"/>
      <c r="QO32" s="31"/>
      <c r="QP32" s="38"/>
      <c r="QQ32" s="32"/>
      <c r="QR32" s="31"/>
      <c r="QS32" s="38"/>
      <c r="QT32" s="32"/>
      <c r="QU32" s="31"/>
      <c r="QV32" s="38"/>
      <c r="QW32" s="32"/>
      <c r="QX32" s="31"/>
      <c r="QY32" s="38"/>
      <c r="QZ32" s="32"/>
      <c r="RA32" s="31"/>
      <c r="RB32" s="38"/>
      <c r="RC32" s="32"/>
      <c r="RD32" s="31"/>
      <c r="RE32" s="38"/>
      <c r="RF32" s="32"/>
      <c r="RG32" s="31"/>
      <c r="RH32" s="38"/>
      <c r="RI32" s="32"/>
      <c r="RJ32" s="31"/>
      <c r="RK32" s="38"/>
      <c r="RL32" s="32"/>
      <c r="RM32" s="31"/>
      <c r="RN32" s="38"/>
      <c r="RO32" s="32"/>
      <c r="RP32" s="31"/>
      <c r="RQ32" s="38"/>
      <c r="RR32" s="32"/>
      <c r="RS32" s="31"/>
      <c r="RT32" s="38"/>
      <c r="RU32" s="32"/>
      <c r="RV32" s="31"/>
      <c r="RW32" s="38"/>
      <c r="RX32" s="32"/>
      <c r="RY32" s="31"/>
      <c r="RZ32" s="38"/>
      <c r="SA32" s="32"/>
      <c r="SB32" s="31"/>
      <c r="SC32" s="38"/>
      <c r="SD32" s="32"/>
      <c r="SE32" s="31"/>
      <c r="SF32" s="38"/>
      <c r="SG32" s="32"/>
      <c r="SH32" s="31"/>
      <c r="SI32" s="38"/>
      <c r="SJ32" s="32"/>
      <c r="SK32" s="31"/>
      <c r="SL32" s="38"/>
      <c r="SM32" s="32"/>
      <c r="SN32" s="31"/>
      <c r="SO32" s="38"/>
      <c r="SP32" s="32"/>
      <c r="SQ32" s="31"/>
      <c r="SR32" s="38"/>
      <c r="SS32" s="32"/>
      <c r="ST32" s="31"/>
      <c r="SU32" s="38"/>
      <c r="SV32" s="32"/>
      <c r="SW32" s="31"/>
      <c r="SX32" s="38"/>
      <c r="SY32" s="32"/>
      <c r="SZ32" s="31"/>
      <c r="TA32" s="38"/>
      <c r="TB32" s="32"/>
      <c r="TC32" s="31"/>
      <c r="TD32" s="38"/>
      <c r="TE32" s="32"/>
      <c r="TF32" s="31"/>
      <c r="TG32" s="38"/>
      <c r="TH32" s="32"/>
      <c r="TI32" s="31"/>
      <c r="TJ32" s="38"/>
      <c r="TK32" s="32"/>
      <c r="TL32" s="31"/>
      <c r="TM32" s="38"/>
      <c r="TN32" s="32"/>
      <c r="TO32" s="31"/>
      <c r="TP32" s="38"/>
      <c r="TQ32" s="32"/>
      <c r="TR32" s="31"/>
      <c r="TS32" s="38"/>
      <c r="TT32" s="32"/>
      <c r="TU32" s="31"/>
      <c r="TV32" s="38"/>
      <c r="TW32" s="32"/>
      <c r="TX32" s="31"/>
      <c r="TY32" s="38"/>
      <c r="TZ32" s="32"/>
      <c r="UA32" s="31"/>
      <c r="UB32" s="38"/>
      <c r="UC32" s="32"/>
      <c r="UD32" s="31"/>
      <c r="UE32" s="38"/>
      <c r="UF32" s="32"/>
      <c r="UG32" s="31"/>
      <c r="UH32" s="38"/>
      <c r="UI32" s="32"/>
      <c r="UJ32" s="31"/>
      <c r="UK32" s="38"/>
      <c r="UL32" s="32"/>
      <c r="UM32" s="31"/>
      <c r="UN32" s="38"/>
      <c r="UO32" s="32"/>
      <c r="UP32" s="31"/>
      <c r="UQ32" s="38"/>
      <c r="UR32" s="32"/>
      <c r="US32" s="31"/>
      <c r="UT32" s="38"/>
      <c r="UU32" s="32"/>
      <c r="UV32" s="31"/>
      <c r="UW32" s="38"/>
      <c r="UX32" s="32"/>
      <c r="UY32" s="31"/>
      <c r="UZ32" s="38"/>
      <c r="VA32" s="32"/>
      <c r="VB32" s="31"/>
      <c r="VC32" s="38"/>
      <c r="VD32" s="32"/>
      <c r="VE32" s="31"/>
      <c r="VF32" s="38"/>
      <c r="VG32" s="32"/>
      <c r="VH32" s="31"/>
      <c r="VI32" s="38"/>
      <c r="VJ32" s="32"/>
      <c r="VK32" s="31"/>
      <c r="VL32" s="38"/>
      <c r="VM32" s="32"/>
      <c r="VN32" s="31"/>
      <c r="VO32" s="38"/>
      <c r="VP32" s="32"/>
      <c r="VQ32" s="31"/>
      <c r="VR32" s="38"/>
      <c r="VS32" s="32"/>
      <c r="VT32" s="31"/>
      <c r="VU32" s="38"/>
      <c r="VV32" s="32"/>
      <c r="VW32" s="31"/>
      <c r="VX32" s="38"/>
      <c r="VY32" s="32"/>
      <c r="VZ32" s="31"/>
      <c r="WA32" s="38"/>
      <c r="WB32" s="32"/>
      <c r="WC32" s="31"/>
      <c r="WD32" s="38"/>
      <c r="WE32" s="32"/>
      <c r="WF32" s="31"/>
      <c r="WG32" s="38"/>
      <c r="WH32" s="32"/>
      <c r="WI32" s="31"/>
      <c r="WJ32" s="38"/>
      <c r="WK32" s="32"/>
      <c r="WL32" s="31"/>
      <c r="WM32" s="38"/>
      <c r="WN32" s="32"/>
      <c r="WO32" s="31"/>
      <c r="WP32" s="38"/>
      <c r="WQ32" s="32"/>
      <c r="WR32" s="31"/>
      <c r="WS32" s="38"/>
      <c r="WT32" s="32"/>
      <c r="WU32" s="31"/>
      <c r="WV32" s="38"/>
      <c r="WW32" s="32"/>
      <c r="WX32" s="31"/>
      <c r="WY32" s="38"/>
      <c r="WZ32" s="32"/>
      <c r="XA32" s="31"/>
      <c r="XB32" s="38"/>
      <c r="XC32" s="32"/>
      <c r="XD32" s="31"/>
      <c r="XE32" s="38"/>
      <c r="XF32" s="32"/>
      <c r="XG32" s="31"/>
      <c r="XH32" s="38"/>
      <c r="XI32" s="32"/>
      <c r="XJ32" s="31"/>
      <c r="XK32" s="38"/>
      <c r="XL32" s="32"/>
      <c r="XM32" s="31"/>
      <c r="XN32" s="38"/>
      <c r="XO32" s="32"/>
      <c r="XP32" s="31"/>
      <c r="XQ32" s="38"/>
      <c r="XR32" s="32"/>
      <c r="XS32" s="31"/>
      <c r="XT32" s="38"/>
      <c r="XU32" s="32"/>
      <c r="XV32" s="31"/>
      <c r="XW32" s="38"/>
      <c r="XX32" s="32"/>
      <c r="XY32" s="31"/>
      <c r="XZ32" s="38"/>
      <c r="YA32" s="32"/>
      <c r="YB32" s="31"/>
      <c r="YC32" s="38"/>
      <c r="YD32" s="32"/>
      <c r="YE32" s="31"/>
      <c r="YF32" s="38"/>
      <c r="YG32" s="32"/>
      <c r="YH32" s="31"/>
      <c r="YI32" s="38"/>
      <c r="YJ32" s="32"/>
      <c r="YK32" s="31"/>
      <c r="YL32" s="38"/>
      <c r="YM32" s="32"/>
      <c r="YN32" s="31"/>
      <c r="YO32" s="38"/>
      <c r="YP32" s="32"/>
      <c r="YQ32" s="31"/>
      <c r="YR32" s="38"/>
      <c r="YS32" s="32"/>
      <c r="YT32" s="31"/>
      <c r="YU32" s="38"/>
      <c r="YV32" s="32"/>
      <c r="YW32" s="31"/>
      <c r="YX32" s="38"/>
      <c r="YY32" s="32"/>
      <c r="YZ32" s="31"/>
      <c r="ZA32" s="38"/>
      <c r="ZB32" s="32"/>
      <c r="ZC32" s="31"/>
      <c r="ZD32" s="38"/>
      <c r="ZE32" s="32"/>
      <c r="ZF32" s="31"/>
      <c r="ZG32" s="38"/>
      <c r="ZH32" s="32"/>
      <c r="ZI32" s="31"/>
      <c r="ZJ32" s="38"/>
      <c r="ZK32" s="32"/>
      <c r="ZL32" s="31"/>
      <c r="ZM32" s="38"/>
      <c r="ZN32" s="32"/>
      <c r="ZO32" s="31"/>
      <c r="ZP32" s="38"/>
      <c r="ZQ32" s="32"/>
      <c r="ZR32" s="31"/>
      <c r="ZS32" s="38"/>
      <c r="ZT32" s="32"/>
      <c r="ZU32" s="31"/>
      <c r="ZV32" s="38"/>
      <c r="ZW32" s="32"/>
      <c r="ZX32" s="31"/>
      <c r="ZY32" s="38"/>
      <c r="ZZ32" s="32"/>
      <c r="AAA32" s="31"/>
      <c r="AAB32" s="38"/>
      <c r="AAC32" s="32"/>
      <c r="AAD32" s="31"/>
      <c r="AAE32" s="38"/>
      <c r="AAF32" s="32"/>
      <c r="AAG32" s="31"/>
      <c r="AAH32" s="38"/>
      <c r="AAI32" s="32"/>
      <c r="AAJ32" s="31"/>
      <c r="AAK32" s="38"/>
      <c r="AAL32" s="32"/>
      <c r="AAM32" s="31"/>
      <c r="AAN32" s="38"/>
      <c r="AAO32" s="32"/>
      <c r="AAP32" s="31"/>
      <c r="AAQ32" s="38"/>
      <c r="AAR32" s="32"/>
      <c r="AAS32" s="31"/>
      <c r="AAT32" s="38"/>
      <c r="AAU32" s="32"/>
      <c r="AAV32" s="31"/>
      <c r="AAW32" s="38"/>
      <c r="AAX32" s="32"/>
      <c r="AAY32" s="31"/>
      <c r="AAZ32" s="38"/>
      <c r="ABA32" s="32"/>
      <c r="ABB32" s="31"/>
      <c r="ABC32" s="38"/>
      <c r="ABD32" s="32"/>
      <c r="ABE32" s="31"/>
      <c r="ABF32" s="38"/>
      <c r="ABG32" s="32"/>
      <c r="ABH32" s="31"/>
      <c r="ABI32" s="38"/>
      <c r="ABJ32" s="32"/>
      <c r="ABK32" s="31"/>
      <c r="ABL32" s="38"/>
      <c r="ABM32" s="32"/>
      <c r="ABN32" s="31"/>
      <c r="ABO32" s="38"/>
      <c r="ABP32" s="32"/>
      <c r="ABQ32" s="31"/>
      <c r="ABR32" s="38"/>
      <c r="ABS32" s="32"/>
      <c r="ABT32" s="31"/>
      <c r="ABU32" s="38"/>
      <c r="ABV32" s="32"/>
      <c r="ABW32" s="31"/>
      <c r="ABX32" s="38"/>
      <c r="ABY32" s="32"/>
      <c r="ABZ32" s="31"/>
      <c r="ACA32" s="38"/>
      <c r="ACB32" s="32"/>
      <c r="ACC32" s="31"/>
      <c r="ACD32" s="38"/>
      <c r="ACE32" s="32"/>
      <c r="ACF32" s="31"/>
      <c r="ACG32" s="38"/>
      <c r="ACH32" s="32"/>
      <c r="ACI32" s="31"/>
      <c r="ACJ32" s="38"/>
      <c r="ACK32" s="32"/>
      <c r="ACL32" s="31"/>
      <c r="ACM32" s="38"/>
      <c r="ACN32" s="39"/>
      <c r="ACO32" s="31"/>
      <c r="ACP32" s="38"/>
      <c r="ACQ32" s="39"/>
      <c r="ACR32" s="31"/>
      <c r="ACS32" s="38"/>
      <c r="ACT32" s="39"/>
      <c r="ACU32" s="31"/>
      <c r="ACV32" s="38"/>
      <c r="ACW32" s="39"/>
      <c r="ACX32" s="31"/>
      <c r="ACY32" s="38"/>
      <c r="ACZ32" s="39"/>
      <c r="ADA32" s="31"/>
      <c r="ADB32" s="38"/>
      <c r="ADC32" s="39"/>
      <c r="ADD32" s="31"/>
      <c r="ADE32" s="38"/>
      <c r="ADF32" s="39"/>
      <c r="ADG32" s="31"/>
      <c r="ADH32" s="38"/>
      <c r="ADI32" s="39"/>
      <c r="ADJ32" s="31"/>
      <c r="ADK32" s="38"/>
      <c r="ADL32" s="39"/>
      <c r="ADM32" s="31"/>
      <c r="ADN32" s="38"/>
      <c r="ADO32" s="39"/>
      <c r="ADP32" s="31"/>
      <c r="ADQ32" s="38"/>
      <c r="ADR32" s="39"/>
      <c r="ADS32" s="31"/>
      <c r="ADT32" s="38"/>
      <c r="ADU32" s="39"/>
      <c r="ADV32" s="31"/>
      <c r="ADW32" s="38"/>
      <c r="ADX32" s="39"/>
      <c r="ADY32" s="31"/>
      <c r="ADZ32" s="38"/>
      <c r="AEA32" s="39"/>
      <c r="AEB32" s="31"/>
      <c r="AEC32" s="38"/>
      <c r="AED32" s="39"/>
      <c r="AEE32" s="31"/>
      <c r="AEF32" s="38"/>
      <c r="AEG32" s="39"/>
      <c r="AEH32" s="31"/>
      <c r="AEI32" s="38"/>
      <c r="AEJ32" s="39"/>
      <c r="AEK32" s="31"/>
      <c r="AEL32" s="38"/>
      <c r="AEM32" s="39"/>
      <c r="AEN32" s="31"/>
      <c r="AEO32" s="38"/>
      <c r="AEP32" s="39"/>
      <c r="AEQ32" s="31"/>
      <c r="AER32" s="38"/>
      <c r="AES32" s="39"/>
      <c r="AET32" s="31"/>
      <c r="AEU32" s="38"/>
      <c r="AEV32" s="39"/>
      <c r="AEW32" s="31"/>
      <c r="AEX32" s="38"/>
      <c r="AEY32" s="39"/>
      <c r="AEZ32" s="31"/>
      <c r="AFA32" s="38"/>
      <c r="AFB32" s="39"/>
      <c r="AFC32" s="31"/>
      <c r="AFD32" s="38"/>
      <c r="AFE32" s="39"/>
    </row>
    <row r="33" spans="1:837" ht="15" customHeight="1" thickBot="1" x14ac:dyDescent="0.3">
      <c r="B33" s="86"/>
      <c r="C33" s="86"/>
      <c r="D33" s="86"/>
      <c r="E33" s="85"/>
      <c r="F33" s="85"/>
      <c r="G33" s="85"/>
      <c r="H33" s="129"/>
      <c r="I33" s="129"/>
      <c r="J33" s="15">
        <f t="shared" si="60"/>
        <v>45321</v>
      </c>
      <c r="K33" s="30" t="str">
        <f t="shared" si="0"/>
        <v>J</v>
      </c>
      <c r="L33" s="14"/>
      <c r="M33" s="31"/>
      <c r="N33" s="31"/>
      <c r="O33" s="32"/>
      <c r="P33" s="13">
        <f t="shared" si="37"/>
        <v>45381</v>
      </c>
      <c r="Q33" s="30">
        <f t="shared" si="2"/>
        <v>0</v>
      </c>
      <c r="R33" s="29"/>
      <c r="S33" s="16">
        <f t="shared" si="38"/>
        <v>45412</v>
      </c>
      <c r="T33" s="17" t="str">
        <f t="shared" si="3"/>
        <v>J</v>
      </c>
      <c r="U33" s="24"/>
      <c r="V33" s="13">
        <f t="shared" si="58"/>
        <v>45442</v>
      </c>
      <c r="W33" s="30" t="str">
        <f t="shared" si="4"/>
        <v>M</v>
      </c>
      <c r="X33" s="29"/>
      <c r="Y33" s="16">
        <f t="shared" si="39"/>
        <v>45473</v>
      </c>
      <c r="Z33" s="17">
        <f t="shared" si="5"/>
        <v>0</v>
      </c>
      <c r="AA33" s="24"/>
      <c r="AB33" s="13">
        <f t="shared" si="40"/>
        <v>45503</v>
      </c>
      <c r="AC33" s="30" t="str">
        <f t="shared" si="6"/>
        <v>J</v>
      </c>
      <c r="AD33" s="29"/>
      <c r="AE33" s="13">
        <f t="shared" si="41"/>
        <v>45534</v>
      </c>
      <c r="AF33" s="30" t="str">
        <f t="shared" si="7"/>
        <v>M</v>
      </c>
      <c r="AG33" s="29"/>
      <c r="AH33" s="16">
        <f t="shared" si="42"/>
        <v>45565</v>
      </c>
      <c r="AI33" s="17" t="str">
        <f t="shared" si="8"/>
        <v>J</v>
      </c>
      <c r="AJ33" s="18"/>
      <c r="AK33" s="15">
        <f t="shared" si="43"/>
        <v>45595</v>
      </c>
      <c r="AL33" s="9" t="str">
        <f t="shared" si="9"/>
        <v>M</v>
      </c>
      <c r="AM33" s="29"/>
      <c r="AN33" s="16">
        <f t="shared" si="44"/>
        <v>45626</v>
      </c>
      <c r="AO33" s="17">
        <f t="shared" si="10"/>
        <v>0</v>
      </c>
      <c r="AP33" s="24"/>
      <c r="AQ33" s="13">
        <f t="shared" si="45"/>
        <v>45656</v>
      </c>
      <c r="AR33" s="30" t="str">
        <f t="shared" si="11"/>
        <v>J</v>
      </c>
      <c r="AS33" s="14"/>
      <c r="AT33" s="15">
        <f t="shared" si="61"/>
        <v>45687</v>
      </c>
      <c r="AU33" s="30" t="str">
        <f t="shared" si="13"/>
        <v>M</v>
      </c>
      <c r="AV33" s="14"/>
      <c r="AW33" s="31"/>
      <c r="AX33" s="31"/>
      <c r="AY33" s="32"/>
      <c r="AZ33" s="13">
        <f t="shared" si="63"/>
        <v>45746</v>
      </c>
      <c r="BA33" s="30">
        <f t="shared" si="17"/>
        <v>0</v>
      </c>
      <c r="BB33" s="29"/>
      <c r="BC33" s="16">
        <f t="shared" si="64"/>
        <v>45777</v>
      </c>
      <c r="BD33" s="17" t="str">
        <f t="shared" si="19"/>
        <v>M</v>
      </c>
      <c r="BE33" s="24"/>
      <c r="BF33" s="13">
        <f t="shared" si="50"/>
        <v>45807</v>
      </c>
      <c r="BG33" s="30" t="str">
        <f t="shared" si="21"/>
        <v>M</v>
      </c>
      <c r="BH33" s="29"/>
      <c r="BI33" s="16">
        <f t="shared" si="65"/>
        <v>45838</v>
      </c>
      <c r="BJ33" s="17" t="str">
        <f t="shared" si="23"/>
        <v>J</v>
      </c>
      <c r="BK33" s="24"/>
      <c r="BL33" s="13">
        <f t="shared" si="66"/>
        <v>45868</v>
      </c>
      <c r="BM33" s="30" t="str">
        <f t="shared" si="25"/>
        <v>M</v>
      </c>
      <c r="BN33" s="29"/>
      <c r="BO33" s="13">
        <f t="shared" si="67"/>
        <v>45899</v>
      </c>
      <c r="BP33" s="30">
        <f t="shared" si="27"/>
        <v>0</v>
      </c>
      <c r="BQ33" s="29"/>
      <c r="BR33" s="16">
        <f t="shared" si="68"/>
        <v>45930</v>
      </c>
      <c r="BS33" s="17" t="str">
        <f t="shared" si="29"/>
        <v>J</v>
      </c>
      <c r="BT33" s="18"/>
      <c r="BU33" s="15">
        <f t="shared" si="69"/>
        <v>45960</v>
      </c>
      <c r="BV33" s="9" t="str">
        <f t="shared" si="31"/>
        <v>M</v>
      </c>
      <c r="BW33" s="29"/>
      <c r="BX33" s="16">
        <f t="shared" si="70"/>
        <v>45991</v>
      </c>
      <c r="BY33" s="17">
        <f t="shared" si="33"/>
        <v>0</v>
      </c>
      <c r="BZ33" s="24"/>
      <c r="CA33" s="13">
        <f t="shared" si="71"/>
        <v>46021</v>
      </c>
      <c r="CB33" s="30" t="str">
        <f t="shared" si="35"/>
        <v>J</v>
      </c>
      <c r="CC33" s="14"/>
      <c r="CD33" s="31"/>
      <c r="CE33" s="38"/>
      <c r="CF33" s="32"/>
      <c r="CG33" s="31"/>
      <c r="CH33" s="31"/>
      <c r="CI33" s="32"/>
      <c r="CJ33" s="31"/>
      <c r="CK33" s="38"/>
      <c r="CL33" s="32"/>
      <c r="CM33" s="31"/>
      <c r="CN33" s="38"/>
      <c r="CO33" s="32"/>
      <c r="CP33" s="31"/>
      <c r="CQ33" s="38"/>
      <c r="CR33" s="32"/>
      <c r="CS33" s="31"/>
      <c r="CT33" s="38"/>
      <c r="CU33" s="32"/>
      <c r="CV33" s="31"/>
      <c r="CW33" s="38"/>
      <c r="CX33" s="32"/>
      <c r="CY33" s="31"/>
      <c r="CZ33" s="38"/>
      <c r="DA33" s="32"/>
      <c r="DB33" s="31"/>
      <c r="DC33" s="38"/>
      <c r="DD33" s="32"/>
      <c r="DE33" s="31"/>
      <c r="DF33" s="38"/>
      <c r="DG33" s="32"/>
      <c r="DH33" s="31"/>
      <c r="DI33" s="38"/>
      <c r="DJ33" s="32"/>
      <c r="DK33" s="31"/>
      <c r="DL33" s="38"/>
      <c r="DM33" s="32"/>
      <c r="DN33" s="31"/>
      <c r="DO33" s="38"/>
      <c r="DP33" s="32"/>
      <c r="DQ33" s="31"/>
      <c r="DR33" s="31"/>
      <c r="DS33" s="32"/>
      <c r="DT33" s="31"/>
      <c r="DU33" s="38"/>
      <c r="DV33" s="32"/>
      <c r="DW33" s="31"/>
      <c r="DX33" s="38"/>
      <c r="DY33" s="32"/>
      <c r="DZ33" s="31"/>
      <c r="EA33" s="38"/>
      <c r="EB33" s="32"/>
      <c r="EC33" s="31"/>
      <c r="ED33" s="38"/>
      <c r="EE33" s="32"/>
      <c r="EF33" s="31"/>
      <c r="EG33" s="38"/>
      <c r="EH33" s="32"/>
      <c r="EI33" s="31"/>
      <c r="EJ33" s="38"/>
      <c r="EK33" s="32"/>
      <c r="EL33" s="31"/>
      <c r="EM33" s="38"/>
      <c r="EN33" s="32"/>
      <c r="EO33" s="31"/>
      <c r="EP33" s="38"/>
      <c r="EQ33" s="32"/>
      <c r="ER33" s="31"/>
      <c r="ES33" s="38"/>
      <c r="ET33" s="32"/>
      <c r="EU33" s="31"/>
      <c r="EV33" s="38"/>
      <c r="EW33" s="32"/>
      <c r="EX33" s="31"/>
      <c r="EY33" s="38"/>
      <c r="EZ33" s="32"/>
      <c r="FA33" s="31"/>
      <c r="FB33" s="31"/>
      <c r="FC33" s="32"/>
      <c r="FD33" s="31"/>
      <c r="FE33" s="38"/>
      <c r="FF33" s="32"/>
      <c r="FG33" s="31"/>
      <c r="FH33" s="38"/>
      <c r="FI33" s="32"/>
      <c r="FJ33" s="31"/>
      <c r="FK33" s="38"/>
      <c r="FL33" s="32"/>
      <c r="FM33" s="31"/>
      <c r="FN33" s="38"/>
      <c r="FO33" s="32"/>
      <c r="FP33" s="31"/>
      <c r="FQ33" s="38"/>
      <c r="FR33" s="32"/>
      <c r="FS33" s="31"/>
      <c r="FT33" s="38"/>
      <c r="FU33" s="32"/>
      <c r="FV33" s="31"/>
      <c r="FW33" s="38"/>
      <c r="FX33" s="32"/>
      <c r="FY33" s="31"/>
      <c r="FZ33" s="38"/>
      <c r="GA33" s="32"/>
      <c r="GB33" s="31"/>
      <c r="GC33" s="38"/>
      <c r="GD33" s="32"/>
      <c r="GE33" s="31"/>
      <c r="GF33" s="38"/>
      <c r="GG33" s="32"/>
      <c r="GH33" s="31"/>
      <c r="GI33" s="38"/>
      <c r="GJ33" s="32"/>
      <c r="GK33" s="31"/>
      <c r="GL33" s="31"/>
      <c r="GM33" s="32"/>
      <c r="GN33" s="31"/>
      <c r="GO33" s="38"/>
      <c r="GP33" s="32"/>
      <c r="GQ33" s="31"/>
      <c r="GR33" s="38"/>
      <c r="GS33" s="32"/>
      <c r="GT33" s="31"/>
      <c r="GU33" s="38"/>
      <c r="GV33" s="32"/>
      <c r="GW33" s="31"/>
      <c r="GX33" s="38"/>
      <c r="GY33" s="32"/>
      <c r="GZ33" s="31"/>
      <c r="HA33" s="38"/>
      <c r="HB33" s="32"/>
      <c r="HC33" s="31"/>
      <c r="HD33" s="38"/>
      <c r="HE33" s="32"/>
      <c r="HF33" s="31"/>
      <c r="HG33" s="38"/>
      <c r="HH33" s="32"/>
      <c r="HI33" s="31"/>
      <c r="HJ33" s="38"/>
      <c r="HK33" s="32"/>
      <c r="HL33" s="31"/>
      <c r="HM33" s="38"/>
      <c r="HN33" s="32"/>
      <c r="HO33" s="31"/>
      <c r="HP33" s="38"/>
      <c r="HQ33" s="32"/>
      <c r="HR33" s="31"/>
      <c r="HS33" s="38"/>
      <c r="HT33" s="32"/>
      <c r="HU33" s="31"/>
      <c r="HV33" s="31"/>
      <c r="HW33" s="32"/>
      <c r="HX33" s="31"/>
      <c r="HY33" s="38"/>
      <c r="HZ33" s="32"/>
      <c r="IA33" s="31"/>
      <c r="IB33" s="38"/>
      <c r="IC33" s="32"/>
      <c r="ID33" s="31"/>
      <c r="IE33" s="38"/>
      <c r="IF33" s="32"/>
      <c r="IG33" s="31"/>
      <c r="IH33" s="38"/>
      <c r="II33" s="32"/>
      <c r="IJ33" s="31"/>
      <c r="IK33" s="38"/>
      <c r="IL33" s="32"/>
      <c r="IM33" s="31"/>
      <c r="IN33" s="38"/>
      <c r="IO33" s="32"/>
      <c r="IP33" s="31"/>
      <c r="IQ33" s="38"/>
      <c r="IR33" s="32"/>
      <c r="IS33" s="31"/>
      <c r="IT33" s="38"/>
      <c r="IU33" s="32"/>
      <c r="IV33" s="31"/>
      <c r="IW33" s="38"/>
      <c r="IX33" s="32"/>
      <c r="IY33" s="31"/>
      <c r="IZ33" s="38"/>
      <c r="JA33" s="32"/>
      <c r="JB33" s="31"/>
      <c r="JC33" s="38"/>
      <c r="JD33" s="32"/>
      <c r="JE33" s="31"/>
      <c r="JF33" s="31"/>
      <c r="JG33" s="32"/>
      <c r="JH33" s="31"/>
      <c r="JI33" s="38"/>
      <c r="JJ33" s="32"/>
      <c r="JK33" s="31"/>
      <c r="JL33" s="38"/>
      <c r="JM33" s="32"/>
      <c r="JN33" s="31"/>
      <c r="JO33" s="38"/>
      <c r="JP33" s="32"/>
      <c r="JQ33" s="31"/>
      <c r="JR33" s="38"/>
      <c r="JS33" s="32"/>
      <c r="JT33" s="31"/>
      <c r="JU33" s="38"/>
      <c r="JV33" s="32"/>
      <c r="JW33" s="31"/>
      <c r="JX33" s="38"/>
      <c r="JY33" s="32"/>
      <c r="JZ33" s="31"/>
      <c r="KA33" s="38"/>
      <c r="KB33" s="32"/>
      <c r="KC33" s="31"/>
      <c r="KD33" s="38"/>
      <c r="KE33" s="32"/>
      <c r="KF33" s="31"/>
      <c r="KG33" s="38"/>
      <c r="KH33" s="32"/>
      <c r="KI33" s="31"/>
      <c r="KJ33" s="38"/>
      <c r="KK33" s="32"/>
      <c r="KL33" s="31"/>
      <c r="KM33" s="38"/>
      <c r="KN33" s="32"/>
      <c r="KO33" s="31"/>
      <c r="KP33" s="31"/>
      <c r="KQ33" s="32"/>
      <c r="KR33" s="31"/>
      <c r="KS33" s="38"/>
      <c r="KT33" s="32"/>
      <c r="KU33" s="31"/>
      <c r="KV33" s="38"/>
      <c r="KW33" s="32"/>
      <c r="KX33" s="31"/>
      <c r="KY33" s="38"/>
      <c r="KZ33" s="32"/>
      <c r="LA33" s="31"/>
      <c r="LB33" s="38"/>
      <c r="LC33" s="32"/>
      <c r="LD33" s="31"/>
      <c r="LE33" s="38"/>
      <c r="LF33" s="32"/>
      <c r="LG33" s="31"/>
      <c r="LH33" s="38"/>
      <c r="LI33" s="32"/>
      <c r="LJ33" s="31"/>
      <c r="LK33" s="38"/>
      <c r="LL33" s="32"/>
      <c r="LM33" s="31"/>
      <c r="LN33" s="38"/>
      <c r="LO33" s="32"/>
      <c r="LP33" s="31"/>
      <c r="LQ33" s="38"/>
      <c r="LR33" s="32"/>
      <c r="LS33" s="31"/>
      <c r="LT33" s="38"/>
      <c r="LU33" s="32"/>
      <c r="LV33" s="31"/>
      <c r="LW33" s="38"/>
      <c r="LX33" s="32"/>
      <c r="LY33" s="31"/>
      <c r="LZ33" s="31"/>
      <c r="MA33" s="32"/>
      <c r="MB33" s="31"/>
      <c r="MC33" s="38"/>
      <c r="MD33" s="32"/>
      <c r="ME33" s="31"/>
      <c r="MF33" s="38"/>
      <c r="MG33" s="32"/>
      <c r="MH33" s="31"/>
      <c r="MI33" s="38"/>
      <c r="MJ33" s="32"/>
      <c r="MK33" s="31"/>
      <c r="ML33" s="38"/>
      <c r="MM33" s="32"/>
      <c r="MN33" s="31"/>
      <c r="MO33" s="38"/>
      <c r="MP33" s="32"/>
      <c r="MQ33" s="31"/>
      <c r="MR33" s="38"/>
      <c r="MS33" s="32"/>
      <c r="MT33" s="31"/>
      <c r="MU33" s="38"/>
      <c r="MV33" s="32"/>
      <c r="MW33" s="31"/>
      <c r="MX33" s="38"/>
      <c r="MY33" s="32"/>
      <c r="MZ33" s="31"/>
      <c r="NA33" s="38"/>
      <c r="NB33" s="32"/>
      <c r="NC33" s="31"/>
      <c r="ND33" s="38"/>
      <c r="NE33" s="32"/>
      <c r="NF33" s="31"/>
      <c r="NG33" s="38"/>
      <c r="NH33" s="32"/>
      <c r="NI33" s="31"/>
      <c r="NJ33" s="31"/>
      <c r="NK33" s="32"/>
      <c r="NL33" s="31"/>
      <c r="NM33" s="38"/>
      <c r="NN33" s="32"/>
      <c r="NO33" s="31"/>
      <c r="NP33" s="38"/>
      <c r="NQ33" s="32"/>
      <c r="NR33" s="31"/>
      <c r="NS33" s="38"/>
      <c r="NT33" s="32"/>
      <c r="NU33" s="31"/>
      <c r="NV33" s="38"/>
      <c r="NW33" s="32"/>
      <c r="NX33" s="31"/>
      <c r="NY33" s="38"/>
      <c r="NZ33" s="32"/>
      <c r="OA33" s="31"/>
      <c r="OB33" s="38"/>
      <c r="OC33" s="32"/>
      <c r="OD33" s="31"/>
      <c r="OE33" s="38"/>
      <c r="OF33" s="32"/>
      <c r="OG33" s="31"/>
      <c r="OH33" s="38"/>
      <c r="OI33" s="32"/>
      <c r="OJ33" s="31"/>
      <c r="OK33" s="38"/>
      <c r="OL33" s="32"/>
      <c r="OM33" s="31"/>
      <c r="ON33" s="38"/>
      <c r="OO33" s="32"/>
      <c r="OP33" s="31"/>
      <c r="OQ33" s="38"/>
      <c r="OR33" s="32"/>
      <c r="OS33" s="31"/>
      <c r="OT33" s="31"/>
      <c r="OU33" s="32"/>
      <c r="OV33" s="31"/>
      <c r="OW33" s="38"/>
      <c r="OX33" s="32"/>
      <c r="OY33" s="31"/>
      <c r="OZ33" s="38"/>
      <c r="PA33" s="32"/>
      <c r="PB33" s="31"/>
      <c r="PC33" s="38"/>
      <c r="PD33" s="32"/>
      <c r="PE33" s="31"/>
      <c r="PF33" s="38"/>
      <c r="PG33" s="32"/>
      <c r="PH33" s="31"/>
      <c r="PI33" s="38"/>
      <c r="PJ33" s="32"/>
      <c r="PK33" s="31"/>
      <c r="PL33" s="38"/>
      <c r="PM33" s="32"/>
      <c r="PN33" s="31"/>
      <c r="PO33" s="38"/>
      <c r="PP33" s="32"/>
      <c r="PQ33" s="31"/>
      <c r="PR33" s="38"/>
      <c r="PS33" s="32"/>
      <c r="PT33" s="31"/>
      <c r="PU33" s="38"/>
      <c r="PV33" s="32"/>
      <c r="PW33" s="31"/>
      <c r="PX33" s="38"/>
      <c r="PY33" s="32"/>
      <c r="PZ33" s="31"/>
      <c r="QA33" s="38"/>
      <c r="QB33" s="32"/>
      <c r="QC33" s="31"/>
      <c r="QD33" s="31"/>
      <c r="QE33" s="32"/>
      <c r="QF33" s="31"/>
      <c r="QG33" s="38"/>
      <c r="QH33" s="32"/>
      <c r="QI33" s="31"/>
      <c r="QJ33" s="38"/>
      <c r="QK33" s="32"/>
      <c r="QL33" s="31"/>
      <c r="QM33" s="38"/>
      <c r="QN33" s="32"/>
      <c r="QO33" s="31"/>
      <c r="QP33" s="38"/>
      <c r="QQ33" s="32"/>
      <c r="QR33" s="31"/>
      <c r="QS33" s="38"/>
      <c r="QT33" s="32"/>
      <c r="QU33" s="31"/>
      <c r="QV33" s="38"/>
      <c r="QW33" s="32"/>
      <c r="QX33" s="31"/>
      <c r="QY33" s="38"/>
      <c r="QZ33" s="32"/>
      <c r="RA33" s="31"/>
      <c r="RB33" s="38"/>
      <c r="RC33" s="32"/>
      <c r="RD33" s="31"/>
      <c r="RE33" s="38"/>
      <c r="RF33" s="32"/>
      <c r="RG33" s="31"/>
      <c r="RH33" s="38"/>
      <c r="RI33" s="32"/>
      <c r="RJ33" s="31"/>
      <c r="RK33" s="38"/>
      <c r="RL33" s="32"/>
      <c r="RM33" s="31"/>
      <c r="RN33" s="31"/>
      <c r="RO33" s="32"/>
      <c r="RP33" s="31"/>
      <c r="RQ33" s="38"/>
      <c r="RR33" s="32"/>
      <c r="RS33" s="31"/>
      <c r="RT33" s="38"/>
      <c r="RU33" s="32"/>
      <c r="RV33" s="31"/>
      <c r="RW33" s="38"/>
      <c r="RX33" s="32"/>
      <c r="RY33" s="31"/>
      <c r="RZ33" s="38"/>
      <c r="SA33" s="32"/>
      <c r="SB33" s="31"/>
      <c r="SC33" s="38"/>
      <c r="SD33" s="32"/>
      <c r="SE33" s="31"/>
      <c r="SF33" s="38"/>
      <c r="SG33" s="32"/>
      <c r="SH33" s="31"/>
      <c r="SI33" s="38"/>
      <c r="SJ33" s="32"/>
      <c r="SK33" s="31"/>
      <c r="SL33" s="38"/>
      <c r="SM33" s="32"/>
      <c r="SN33" s="31"/>
      <c r="SO33" s="38"/>
      <c r="SP33" s="32"/>
      <c r="SQ33" s="31"/>
      <c r="SR33" s="38"/>
      <c r="SS33" s="32"/>
      <c r="ST33" s="31"/>
      <c r="SU33" s="38"/>
      <c r="SV33" s="32"/>
      <c r="SW33" s="31"/>
      <c r="SX33" s="31"/>
      <c r="SY33" s="32"/>
      <c r="SZ33" s="31"/>
      <c r="TA33" s="38"/>
      <c r="TB33" s="32"/>
      <c r="TC33" s="31"/>
      <c r="TD33" s="38"/>
      <c r="TE33" s="32"/>
      <c r="TF33" s="31"/>
      <c r="TG33" s="38"/>
      <c r="TH33" s="32"/>
      <c r="TI33" s="31"/>
      <c r="TJ33" s="38"/>
      <c r="TK33" s="32"/>
      <c r="TL33" s="31"/>
      <c r="TM33" s="38"/>
      <c r="TN33" s="32"/>
      <c r="TO33" s="31"/>
      <c r="TP33" s="38"/>
      <c r="TQ33" s="32"/>
      <c r="TR33" s="31"/>
      <c r="TS33" s="38"/>
      <c r="TT33" s="32"/>
      <c r="TU33" s="31"/>
      <c r="TV33" s="38"/>
      <c r="TW33" s="32"/>
      <c r="TX33" s="31"/>
      <c r="TY33" s="38"/>
      <c r="TZ33" s="32"/>
      <c r="UA33" s="31"/>
      <c r="UB33" s="38"/>
      <c r="UC33" s="32"/>
      <c r="UD33" s="31"/>
      <c r="UE33" s="38"/>
      <c r="UF33" s="32"/>
      <c r="UG33" s="31"/>
      <c r="UH33" s="31"/>
      <c r="UI33" s="32"/>
      <c r="UJ33" s="31"/>
      <c r="UK33" s="38"/>
      <c r="UL33" s="32"/>
      <c r="UM33" s="31"/>
      <c r="UN33" s="38"/>
      <c r="UO33" s="32"/>
      <c r="UP33" s="31"/>
      <c r="UQ33" s="38"/>
      <c r="UR33" s="32"/>
      <c r="US33" s="31"/>
      <c r="UT33" s="38"/>
      <c r="UU33" s="32"/>
      <c r="UV33" s="31"/>
      <c r="UW33" s="38"/>
      <c r="UX33" s="32"/>
      <c r="UY33" s="31"/>
      <c r="UZ33" s="38"/>
      <c r="VA33" s="32"/>
      <c r="VB33" s="31"/>
      <c r="VC33" s="38"/>
      <c r="VD33" s="32"/>
      <c r="VE33" s="31"/>
      <c r="VF33" s="38"/>
      <c r="VG33" s="32"/>
      <c r="VH33" s="31"/>
      <c r="VI33" s="38"/>
      <c r="VJ33" s="32"/>
      <c r="VK33" s="31"/>
      <c r="VL33" s="38"/>
      <c r="VM33" s="32"/>
      <c r="VN33" s="31"/>
      <c r="VO33" s="38"/>
      <c r="VP33" s="32"/>
      <c r="VQ33" s="31"/>
      <c r="VR33" s="31"/>
      <c r="VS33" s="32"/>
      <c r="VT33" s="31"/>
      <c r="VU33" s="38"/>
      <c r="VV33" s="32"/>
      <c r="VW33" s="31"/>
      <c r="VX33" s="38"/>
      <c r="VY33" s="32"/>
      <c r="VZ33" s="31"/>
      <c r="WA33" s="38"/>
      <c r="WB33" s="32"/>
      <c r="WC33" s="31"/>
      <c r="WD33" s="38"/>
      <c r="WE33" s="32"/>
      <c r="WF33" s="31"/>
      <c r="WG33" s="38"/>
      <c r="WH33" s="32"/>
      <c r="WI33" s="31"/>
      <c r="WJ33" s="38"/>
      <c r="WK33" s="32"/>
      <c r="WL33" s="31"/>
      <c r="WM33" s="38"/>
      <c r="WN33" s="32"/>
      <c r="WO33" s="31"/>
      <c r="WP33" s="38"/>
      <c r="WQ33" s="32"/>
      <c r="WR33" s="31"/>
      <c r="WS33" s="38"/>
      <c r="WT33" s="32"/>
      <c r="WU33" s="31"/>
      <c r="WV33" s="38"/>
      <c r="WW33" s="32"/>
      <c r="WX33" s="31"/>
      <c r="WY33" s="38"/>
      <c r="WZ33" s="32"/>
      <c r="XA33" s="31"/>
      <c r="XB33" s="31"/>
      <c r="XC33" s="32"/>
      <c r="XD33" s="31"/>
      <c r="XE33" s="38"/>
      <c r="XF33" s="32"/>
      <c r="XG33" s="31"/>
      <c r="XH33" s="38"/>
      <c r="XI33" s="32"/>
      <c r="XJ33" s="31"/>
      <c r="XK33" s="38"/>
      <c r="XL33" s="32"/>
      <c r="XM33" s="31"/>
      <c r="XN33" s="38"/>
      <c r="XO33" s="32"/>
      <c r="XP33" s="31"/>
      <c r="XQ33" s="38"/>
      <c r="XR33" s="32"/>
      <c r="XS33" s="31"/>
      <c r="XT33" s="38"/>
      <c r="XU33" s="32"/>
      <c r="XV33" s="31"/>
      <c r="XW33" s="38"/>
      <c r="XX33" s="32"/>
      <c r="XY33" s="31"/>
      <c r="XZ33" s="38"/>
      <c r="YA33" s="32"/>
      <c r="YB33" s="31"/>
      <c r="YC33" s="38"/>
      <c r="YD33" s="32"/>
      <c r="YE33" s="31"/>
      <c r="YF33" s="38"/>
      <c r="YG33" s="32"/>
      <c r="YH33" s="31"/>
      <c r="YI33" s="38"/>
      <c r="YJ33" s="32"/>
      <c r="YK33" s="31"/>
      <c r="YL33" s="31"/>
      <c r="YM33" s="32"/>
      <c r="YN33" s="31"/>
      <c r="YO33" s="38"/>
      <c r="YP33" s="32"/>
      <c r="YQ33" s="31"/>
      <c r="YR33" s="38"/>
      <c r="YS33" s="32"/>
      <c r="YT33" s="31"/>
      <c r="YU33" s="38"/>
      <c r="YV33" s="32"/>
      <c r="YW33" s="31"/>
      <c r="YX33" s="38"/>
      <c r="YY33" s="32"/>
      <c r="YZ33" s="31"/>
      <c r="ZA33" s="38"/>
      <c r="ZB33" s="32"/>
      <c r="ZC33" s="31"/>
      <c r="ZD33" s="38"/>
      <c r="ZE33" s="32"/>
      <c r="ZF33" s="31"/>
      <c r="ZG33" s="38"/>
      <c r="ZH33" s="32"/>
      <c r="ZI33" s="31"/>
      <c r="ZJ33" s="38"/>
      <c r="ZK33" s="32"/>
      <c r="ZL33" s="31"/>
      <c r="ZM33" s="38"/>
      <c r="ZN33" s="32"/>
      <c r="ZO33" s="31"/>
      <c r="ZP33" s="38"/>
      <c r="ZQ33" s="32"/>
      <c r="ZR33" s="31"/>
      <c r="ZS33" s="38"/>
      <c r="ZT33" s="32"/>
      <c r="ZU33" s="31"/>
      <c r="ZV33" s="31"/>
      <c r="ZW33" s="32"/>
      <c r="ZX33" s="31"/>
      <c r="ZY33" s="38"/>
      <c r="ZZ33" s="32"/>
      <c r="AAA33" s="31"/>
      <c r="AAB33" s="38"/>
      <c r="AAC33" s="32"/>
      <c r="AAD33" s="31"/>
      <c r="AAE33" s="38"/>
      <c r="AAF33" s="32"/>
      <c r="AAG33" s="31"/>
      <c r="AAH33" s="38"/>
      <c r="AAI33" s="32"/>
      <c r="AAJ33" s="31"/>
      <c r="AAK33" s="38"/>
      <c r="AAL33" s="32"/>
      <c r="AAM33" s="31"/>
      <c r="AAN33" s="38"/>
      <c r="AAO33" s="32"/>
      <c r="AAP33" s="31"/>
      <c r="AAQ33" s="38"/>
      <c r="AAR33" s="32"/>
      <c r="AAS33" s="31"/>
      <c r="AAT33" s="38"/>
      <c r="AAU33" s="32"/>
      <c r="AAV33" s="31"/>
      <c r="AAW33" s="38"/>
      <c r="AAX33" s="32"/>
      <c r="AAY33" s="31"/>
      <c r="AAZ33" s="38"/>
      <c r="ABA33" s="32"/>
      <c r="ABB33" s="31"/>
      <c r="ABC33" s="38"/>
      <c r="ABD33" s="32"/>
      <c r="ABE33" s="31"/>
      <c r="ABF33" s="31"/>
      <c r="ABG33" s="32"/>
      <c r="ABH33" s="31"/>
      <c r="ABI33" s="38"/>
      <c r="ABJ33" s="32"/>
      <c r="ABK33" s="31"/>
      <c r="ABL33" s="38"/>
      <c r="ABM33" s="32"/>
      <c r="ABN33" s="31"/>
      <c r="ABO33" s="38"/>
      <c r="ABP33" s="32"/>
      <c r="ABQ33" s="31"/>
      <c r="ABR33" s="38"/>
      <c r="ABS33" s="32"/>
      <c r="ABT33" s="31"/>
      <c r="ABU33" s="38"/>
      <c r="ABV33" s="32"/>
      <c r="ABW33" s="31"/>
      <c r="ABX33" s="38"/>
      <c r="ABY33" s="32"/>
      <c r="ABZ33" s="31"/>
      <c r="ACA33" s="38"/>
      <c r="ACB33" s="32"/>
      <c r="ACC33" s="31"/>
      <c r="ACD33" s="38"/>
      <c r="ACE33" s="32"/>
      <c r="ACF33" s="31"/>
      <c r="ACG33" s="38"/>
      <c r="ACH33" s="32"/>
      <c r="ACI33" s="31"/>
      <c r="ACJ33" s="38"/>
      <c r="ACK33" s="32"/>
      <c r="ACL33" s="31"/>
      <c r="ACM33" s="38"/>
      <c r="ACN33" s="39"/>
      <c r="ACO33" s="31"/>
      <c r="ACP33" s="31"/>
      <c r="ACQ33" s="31"/>
      <c r="ACR33" s="31"/>
      <c r="ACS33" s="38"/>
      <c r="ACT33" s="39"/>
      <c r="ACU33" s="31"/>
      <c r="ACV33" s="38"/>
      <c r="ACW33" s="39"/>
      <c r="ACX33" s="31"/>
      <c r="ACY33" s="38"/>
      <c r="ACZ33" s="39"/>
      <c r="ADA33" s="31"/>
      <c r="ADB33" s="38"/>
      <c r="ADC33" s="39"/>
      <c r="ADD33" s="31"/>
      <c r="ADE33" s="38"/>
      <c r="ADF33" s="39"/>
      <c r="ADG33" s="31"/>
      <c r="ADH33" s="38"/>
      <c r="ADI33" s="39"/>
      <c r="ADJ33" s="31"/>
      <c r="ADK33" s="38"/>
      <c r="ADL33" s="39"/>
      <c r="ADM33" s="31"/>
      <c r="ADN33" s="38"/>
      <c r="ADO33" s="39"/>
      <c r="ADP33" s="31"/>
      <c r="ADQ33" s="38"/>
      <c r="ADR33" s="39"/>
      <c r="ADS33" s="31"/>
      <c r="ADT33" s="38"/>
      <c r="ADU33" s="39"/>
      <c r="ADV33" s="31"/>
      <c r="ADW33" s="38"/>
      <c r="ADX33" s="39"/>
      <c r="ADY33" s="31"/>
      <c r="ADZ33" s="31"/>
      <c r="AEA33" s="31"/>
      <c r="AEB33" s="31"/>
      <c r="AEC33" s="38"/>
      <c r="AED33" s="39"/>
      <c r="AEE33" s="31"/>
      <c r="AEF33" s="38"/>
      <c r="AEG33" s="39"/>
      <c r="AEH33" s="31"/>
      <c r="AEI33" s="38"/>
      <c r="AEJ33" s="39"/>
      <c r="AEK33" s="31"/>
      <c r="AEL33" s="38"/>
      <c r="AEM33" s="39"/>
      <c r="AEN33" s="31"/>
      <c r="AEO33" s="38"/>
      <c r="AEP33" s="39"/>
      <c r="AEQ33" s="31"/>
      <c r="AER33" s="38"/>
      <c r="AES33" s="39"/>
      <c r="AET33" s="31"/>
      <c r="AEU33" s="38"/>
      <c r="AEV33" s="39"/>
      <c r="AEW33" s="31"/>
      <c r="AEX33" s="38"/>
      <c r="AEY33" s="39"/>
      <c r="AEZ33" s="31"/>
      <c r="AFA33" s="38"/>
      <c r="AFB33" s="39"/>
      <c r="AFC33" s="31"/>
      <c r="AFD33" s="38"/>
      <c r="AFE33" s="39"/>
    </row>
    <row r="34" spans="1:837" ht="15" customHeight="1" thickBot="1" x14ac:dyDescent="0.3">
      <c r="B34" s="86"/>
      <c r="C34" s="86"/>
      <c r="D34" s="86"/>
      <c r="E34" s="89"/>
      <c r="F34" s="89"/>
      <c r="G34" s="89"/>
      <c r="H34" s="49"/>
      <c r="I34" s="6"/>
      <c r="J34" s="25">
        <f t="shared" si="60"/>
        <v>45322</v>
      </c>
      <c r="K34" s="17" t="str">
        <f t="shared" si="0"/>
        <v>M</v>
      </c>
      <c r="L34" s="18"/>
      <c r="M34" s="21"/>
      <c r="N34" s="21"/>
      <c r="O34" s="23"/>
      <c r="P34" s="16">
        <f t="shared" si="37"/>
        <v>45382</v>
      </c>
      <c r="Q34" s="17">
        <f t="shared" si="2"/>
        <v>0</v>
      </c>
      <c r="R34" s="18"/>
      <c r="S34" s="21"/>
      <c r="T34" s="33"/>
      <c r="U34" s="23"/>
      <c r="V34" s="16">
        <f t="shared" si="58"/>
        <v>45443</v>
      </c>
      <c r="W34" s="17" t="str">
        <f t="shared" si="4"/>
        <v>M</v>
      </c>
      <c r="X34" s="18"/>
      <c r="Y34" s="21"/>
      <c r="Z34" s="33"/>
      <c r="AA34" s="23"/>
      <c r="AB34" s="16">
        <f t="shared" si="40"/>
        <v>45504</v>
      </c>
      <c r="AC34" s="17" t="str">
        <f t="shared" si="6"/>
        <v>M</v>
      </c>
      <c r="AD34" s="24"/>
      <c r="AE34" s="16">
        <f>AE33+1</f>
        <v>45535</v>
      </c>
      <c r="AF34" s="17">
        <f t="shared" si="7"/>
        <v>0</v>
      </c>
      <c r="AG34" s="18"/>
      <c r="AH34" s="21"/>
      <c r="AI34" s="33"/>
      <c r="AJ34" s="22"/>
      <c r="AK34" s="25">
        <f t="shared" si="43"/>
        <v>45596</v>
      </c>
      <c r="AL34" s="19" t="str">
        <f t="shared" si="9"/>
        <v>M</v>
      </c>
      <c r="AM34" s="24"/>
      <c r="AN34" s="20"/>
      <c r="AO34" s="33"/>
      <c r="AP34" s="23"/>
      <c r="AQ34" s="16">
        <f t="shared" si="45"/>
        <v>45657</v>
      </c>
      <c r="AR34" s="17" t="str">
        <f t="shared" si="11"/>
        <v>J</v>
      </c>
      <c r="AS34" s="18"/>
      <c r="AT34" s="25">
        <f t="shared" si="61"/>
        <v>45688</v>
      </c>
      <c r="AU34" s="17" t="str">
        <f t="shared" si="13"/>
        <v>M</v>
      </c>
      <c r="AV34" s="18"/>
      <c r="AW34" s="21"/>
      <c r="AX34" s="21"/>
      <c r="AY34" s="23"/>
      <c r="AZ34" s="16">
        <f t="shared" si="63"/>
        <v>45747</v>
      </c>
      <c r="BA34" s="17" t="str">
        <f t="shared" si="17"/>
        <v>J</v>
      </c>
      <c r="BB34" s="18"/>
      <c r="BC34" s="21"/>
      <c r="BD34" s="33"/>
      <c r="BE34" s="23"/>
      <c r="BF34" s="16">
        <f t="shared" si="50"/>
        <v>45808</v>
      </c>
      <c r="BG34" s="17">
        <f t="shared" si="21"/>
        <v>0</v>
      </c>
      <c r="BH34" s="18"/>
      <c r="BI34" s="21"/>
      <c r="BJ34" s="33"/>
      <c r="BK34" s="23"/>
      <c r="BL34" s="16">
        <f t="shared" si="66"/>
        <v>45869</v>
      </c>
      <c r="BM34" s="17" t="str">
        <f t="shared" si="25"/>
        <v>M</v>
      </c>
      <c r="BN34" s="24"/>
      <c r="BO34" s="16">
        <f t="shared" ref="BO34" si="74">BO33+1</f>
        <v>45900</v>
      </c>
      <c r="BP34" s="17">
        <f t="shared" si="27"/>
        <v>0</v>
      </c>
      <c r="BQ34" s="18"/>
      <c r="BR34" s="21"/>
      <c r="BS34" s="33"/>
      <c r="BT34" s="22"/>
      <c r="BU34" s="25">
        <f t="shared" si="69"/>
        <v>45961</v>
      </c>
      <c r="BV34" s="19" t="str">
        <f t="shared" si="31"/>
        <v>M</v>
      </c>
      <c r="BW34" s="24"/>
      <c r="BX34" s="20"/>
      <c r="BY34" s="33"/>
      <c r="BZ34" s="23"/>
      <c r="CA34" s="16">
        <f t="shared" si="71"/>
        <v>46022</v>
      </c>
      <c r="CB34" s="17" t="str">
        <f t="shared" si="35"/>
        <v>M</v>
      </c>
      <c r="CC34" s="18"/>
      <c r="CD34" s="31"/>
      <c r="CE34" s="38"/>
      <c r="CF34" s="32"/>
      <c r="CG34" s="31"/>
      <c r="CH34" s="31"/>
      <c r="CI34" s="32"/>
      <c r="CJ34" s="31"/>
      <c r="CK34" s="38"/>
      <c r="CL34" s="32"/>
      <c r="CM34" s="31"/>
      <c r="CN34" s="38"/>
      <c r="CO34" s="32"/>
      <c r="CP34" s="31"/>
      <c r="CQ34" s="38"/>
      <c r="CR34" s="32"/>
      <c r="CS34" s="31"/>
      <c r="CT34" s="38"/>
      <c r="CU34" s="32"/>
      <c r="CV34" s="31"/>
      <c r="CW34" s="38"/>
      <c r="CX34" s="32"/>
      <c r="CY34" s="31"/>
      <c r="CZ34" s="38"/>
      <c r="DA34" s="32"/>
      <c r="DB34" s="31"/>
      <c r="DC34" s="38"/>
      <c r="DD34" s="32"/>
      <c r="DE34" s="31"/>
      <c r="DF34" s="38"/>
      <c r="DG34" s="32"/>
      <c r="DH34" s="31"/>
      <c r="DI34" s="38"/>
      <c r="DJ34" s="32"/>
      <c r="DK34" s="31"/>
      <c r="DL34" s="38"/>
      <c r="DM34" s="32"/>
      <c r="DN34" s="31"/>
      <c r="DO34" s="38"/>
      <c r="DP34" s="32"/>
      <c r="DQ34" s="31"/>
      <c r="DR34" s="31"/>
      <c r="DS34" s="32"/>
      <c r="DT34" s="31"/>
      <c r="DU34" s="38"/>
      <c r="DV34" s="32"/>
      <c r="DW34" s="31"/>
      <c r="DX34" s="38"/>
      <c r="DY34" s="32"/>
      <c r="DZ34" s="31"/>
      <c r="EA34" s="38"/>
      <c r="EB34" s="32"/>
      <c r="EC34" s="31"/>
      <c r="ED34" s="38"/>
      <c r="EE34" s="32"/>
      <c r="EF34" s="31"/>
      <c r="EG34" s="38"/>
      <c r="EH34" s="32"/>
      <c r="EI34" s="31"/>
      <c r="EJ34" s="38"/>
      <c r="EK34" s="32"/>
      <c r="EL34" s="31"/>
      <c r="EM34" s="38"/>
      <c r="EN34" s="32"/>
      <c r="EO34" s="31"/>
      <c r="EP34" s="38"/>
      <c r="EQ34" s="32"/>
      <c r="ER34" s="31"/>
      <c r="ES34" s="38"/>
      <c r="ET34" s="32"/>
      <c r="EU34" s="31"/>
      <c r="EV34" s="38"/>
      <c r="EW34" s="32"/>
      <c r="EX34" s="31"/>
      <c r="EY34" s="38"/>
      <c r="EZ34" s="32"/>
      <c r="FA34" s="31"/>
      <c r="FB34" s="31"/>
      <c r="FC34" s="32"/>
      <c r="FD34" s="31"/>
      <c r="FE34" s="38"/>
      <c r="FF34" s="32"/>
      <c r="FG34" s="31"/>
      <c r="FH34" s="38"/>
      <c r="FI34" s="32"/>
      <c r="FJ34" s="31"/>
      <c r="FK34" s="38"/>
      <c r="FL34" s="32"/>
      <c r="FM34" s="31"/>
      <c r="FN34" s="38"/>
      <c r="FO34" s="32"/>
      <c r="FP34" s="31"/>
      <c r="FQ34" s="38"/>
      <c r="FR34" s="32"/>
      <c r="FS34" s="31"/>
      <c r="FT34" s="38"/>
      <c r="FU34" s="32"/>
      <c r="FV34" s="31"/>
      <c r="FW34" s="38"/>
      <c r="FX34" s="32"/>
      <c r="FY34" s="31"/>
      <c r="FZ34" s="38"/>
      <c r="GA34" s="32"/>
      <c r="GB34" s="31"/>
      <c r="GC34" s="38"/>
      <c r="GD34" s="32"/>
      <c r="GE34" s="31"/>
      <c r="GF34" s="38"/>
      <c r="GG34" s="32"/>
      <c r="GH34" s="31"/>
      <c r="GI34" s="38"/>
      <c r="GJ34" s="32"/>
      <c r="GK34" s="31"/>
      <c r="GL34" s="31"/>
      <c r="GM34" s="32"/>
      <c r="GN34" s="31"/>
      <c r="GO34" s="38"/>
      <c r="GP34" s="32"/>
      <c r="GQ34" s="31"/>
      <c r="GR34" s="38"/>
      <c r="GS34" s="32"/>
      <c r="GT34" s="31"/>
      <c r="GU34" s="38"/>
      <c r="GV34" s="32"/>
      <c r="GW34" s="31"/>
      <c r="GX34" s="38"/>
      <c r="GY34" s="32"/>
      <c r="GZ34" s="31"/>
      <c r="HA34" s="38"/>
      <c r="HB34" s="32"/>
      <c r="HC34" s="31"/>
      <c r="HD34" s="38"/>
      <c r="HE34" s="32"/>
      <c r="HF34" s="31"/>
      <c r="HG34" s="38"/>
      <c r="HH34" s="32"/>
      <c r="HI34" s="31"/>
      <c r="HJ34" s="38"/>
      <c r="HK34" s="32"/>
      <c r="HL34" s="31"/>
      <c r="HM34" s="38"/>
      <c r="HN34" s="32"/>
      <c r="HO34" s="31"/>
      <c r="HP34" s="38"/>
      <c r="HQ34" s="32"/>
      <c r="HR34" s="31"/>
      <c r="HS34" s="38"/>
      <c r="HT34" s="32"/>
      <c r="HU34" s="31"/>
      <c r="HV34" s="31"/>
      <c r="HW34" s="32"/>
      <c r="HX34" s="31"/>
      <c r="HY34" s="38"/>
      <c r="HZ34" s="32"/>
      <c r="IA34" s="31"/>
      <c r="IB34" s="38"/>
      <c r="IC34" s="32"/>
      <c r="ID34" s="31"/>
      <c r="IE34" s="38"/>
      <c r="IF34" s="32"/>
      <c r="IG34" s="31"/>
      <c r="IH34" s="38"/>
      <c r="II34" s="32"/>
      <c r="IJ34" s="31"/>
      <c r="IK34" s="38"/>
      <c r="IL34" s="32"/>
      <c r="IM34" s="31"/>
      <c r="IN34" s="38"/>
      <c r="IO34" s="32"/>
      <c r="IP34" s="31"/>
      <c r="IQ34" s="38"/>
      <c r="IR34" s="32"/>
      <c r="IS34" s="31"/>
      <c r="IT34" s="38"/>
      <c r="IU34" s="32"/>
      <c r="IV34" s="31"/>
      <c r="IW34" s="38"/>
      <c r="IX34" s="32"/>
      <c r="IY34" s="31"/>
      <c r="IZ34" s="38"/>
      <c r="JA34" s="32"/>
      <c r="JB34" s="31"/>
      <c r="JC34" s="38"/>
      <c r="JD34" s="32"/>
      <c r="JE34" s="31"/>
      <c r="JF34" s="31"/>
      <c r="JG34" s="32"/>
      <c r="JH34" s="31"/>
      <c r="JI34" s="38"/>
      <c r="JJ34" s="32"/>
      <c r="JK34" s="31"/>
      <c r="JL34" s="38"/>
      <c r="JM34" s="32"/>
      <c r="JN34" s="31"/>
      <c r="JO34" s="38"/>
      <c r="JP34" s="32"/>
      <c r="JQ34" s="31"/>
      <c r="JR34" s="38"/>
      <c r="JS34" s="32"/>
      <c r="JT34" s="31"/>
      <c r="JU34" s="38"/>
      <c r="JV34" s="32"/>
      <c r="JW34" s="31"/>
      <c r="JX34" s="38"/>
      <c r="JY34" s="32"/>
      <c r="JZ34" s="31"/>
      <c r="KA34" s="38"/>
      <c r="KB34" s="32"/>
      <c r="KC34" s="31"/>
      <c r="KD34" s="38"/>
      <c r="KE34" s="32"/>
      <c r="KF34" s="31"/>
      <c r="KG34" s="38"/>
      <c r="KH34" s="32"/>
      <c r="KI34" s="31"/>
      <c r="KJ34" s="38"/>
      <c r="KK34" s="32"/>
      <c r="KL34" s="31"/>
      <c r="KM34" s="38"/>
      <c r="KN34" s="32"/>
      <c r="KO34" s="31"/>
      <c r="KP34" s="31"/>
      <c r="KQ34" s="32"/>
      <c r="KR34" s="31"/>
      <c r="KS34" s="38"/>
      <c r="KT34" s="32"/>
      <c r="KU34" s="31"/>
      <c r="KV34" s="38"/>
      <c r="KW34" s="32"/>
      <c r="KX34" s="31"/>
      <c r="KY34" s="38"/>
      <c r="KZ34" s="32"/>
      <c r="LA34" s="31"/>
      <c r="LB34" s="38"/>
      <c r="LC34" s="32"/>
      <c r="LD34" s="31"/>
      <c r="LE34" s="38"/>
      <c r="LF34" s="32"/>
      <c r="LG34" s="31"/>
      <c r="LH34" s="38"/>
      <c r="LI34" s="32"/>
      <c r="LJ34" s="31"/>
      <c r="LK34" s="38"/>
      <c r="LL34" s="32"/>
      <c r="LM34" s="31"/>
      <c r="LN34" s="38"/>
      <c r="LO34" s="32"/>
      <c r="LP34" s="31"/>
      <c r="LQ34" s="38"/>
      <c r="LR34" s="32"/>
      <c r="LS34" s="31"/>
      <c r="LT34" s="38"/>
      <c r="LU34" s="32"/>
      <c r="LV34" s="31"/>
      <c r="LW34" s="38"/>
      <c r="LX34" s="32"/>
      <c r="LY34" s="31"/>
      <c r="LZ34" s="31"/>
      <c r="MA34" s="32"/>
      <c r="MB34" s="31"/>
      <c r="MC34" s="38"/>
      <c r="MD34" s="32"/>
      <c r="ME34" s="31"/>
      <c r="MF34" s="38"/>
      <c r="MG34" s="32"/>
      <c r="MH34" s="31"/>
      <c r="MI34" s="38"/>
      <c r="MJ34" s="32"/>
      <c r="MK34" s="31"/>
      <c r="ML34" s="38"/>
      <c r="MM34" s="32"/>
      <c r="MN34" s="31"/>
      <c r="MO34" s="38"/>
      <c r="MP34" s="32"/>
      <c r="MQ34" s="31"/>
      <c r="MR34" s="38"/>
      <c r="MS34" s="32"/>
      <c r="MT34" s="31"/>
      <c r="MU34" s="38"/>
      <c r="MV34" s="32"/>
      <c r="MW34" s="31"/>
      <c r="MX34" s="38"/>
      <c r="MY34" s="32"/>
      <c r="MZ34" s="31"/>
      <c r="NA34" s="38"/>
      <c r="NB34" s="32"/>
      <c r="NC34" s="31"/>
      <c r="ND34" s="38"/>
      <c r="NE34" s="32"/>
      <c r="NF34" s="31"/>
      <c r="NG34" s="38"/>
      <c r="NH34" s="32"/>
      <c r="NI34" s="31"/>
      <c r="NJ34" s="31"/>
      <c r="NK34" s="32"/>
      <c r="NL34" s="31"/>
      <c r="NM34" s="38"/>
      <c r="NN34" s="32"/>
      <c r="NO34" s="31"/>
      <c r="NP34" s="38"/>
      <c r="NQ34" s="32"/>
      <c r="NR34" s="31"/>
      <c r="NS34" s="38"/>
      <c r="NT34" s="32"/>
      <c r="NU34" s="31"/>
      <c r="NV34" s="38"/>
      <c r="NW34" s="32"/>
      <c r="NX34" s="31"/>
      <c r="NY34" s="38"/>
      <c r="NZ34" s="32"/>
      <c r="OA34" s="31"/>
      <c r="OB34" s="38"/>
      <c r="OC34" s="32"/>
      <c r="OD34" s="31"/>
      <c r="OE34" s="38"/>
      <c r="OF34" s="32"/>
      <c r="OG34" s="31"/>
      <c r="OH34" s="38"/>
      <c r="OI34" s="32"/>
      <c r="OJ34" s="31"/>
      <c r="OK34" s="38"/>
      <c r="OL34" s="32"/>
      <c r="OM34" s="31"/>
      <c r="ON34" s="38"/>
      <c r="OO34" s="32"/>
      <c r="OP34" s="31"/>
      <c r="OQ34" s="38"/>
      <c r="OR34" s="32"/>
      <c r="OS34" s="31"/>
      <c r="OT34" s="31"/>
      <c r="OU34" s="32"/>
      <c r="OV34" s="31"/>
      <c r="OW34" s="38"/>
      <c r="OX34" s="32"/>
      <c r="OY34" s="31"/>
      <c r="OZ34" s="38"/>
      <c r="PA34" s="32"/>
      <c r="PB34" s="31"/>
      <c r="PC34" s="38"/>
      <c r="PD34" s="32"/>
      <c r="PE34" s="31"/>
      <c r="PF34" s="38"/>
      <c r="PG34" s="32"/>
      <c r="PH34" s="31"/>
      <c r="PI34" s="38"/>
      <c r="PJ34" s="32"/>
      <c r="PK34" s="31"/>
      <c r="PL34" s="38"/>
      <c r="PM34" s="32"/>
      <c r="PN34" s="31"/>
      <c r="PO34" s="38"/>
      <c r="PP34" s="32"/>
      <c r="PQ34" s="31"/>
      <c r="PR34" s="38"/>
      <c r="PS34" s="32"/>
      <c r="PT34" s="31"/>
      <c r="PU34" s="38"/>
      <c r="PV34" s="32"/>
      <c r="PW34" s="31"/>
      <c r="PX34" s="38"/>
      <c r="PY34" s="32"/>
      <c r="PZ34" s="31"/>
      <c r="QA34" s="38"/>
      <c r="QB34" s="32"/>
      <c r="QC34" s="31"/>
      <c r="QD34" s="31"/>
      <c r="QE34" s="32"/>
      <c r="QF34" s="31"/>
      <c r="QG34" s="38"/>
      <c r="QH34" s="32"/>
      <c r="QI34" s="31"/>
      <c r="QJ34" s="38"/>
      <c r="QK34" s="32"/>
      <c r="QL34" s="31"/>
      <c r="QM34" s="38"/>
      <c r="QN34" s="32"/>
      <c r="QO34" s="31"/>
      <c r="QP34" s="38"/>
      <c r="QQ34" s="32"/>
      <c r="QR34" s="31"/>
      <c r="QS34" s="38"/>
      <c r="QT34" s="32"/>
      <c r="QU34" s="31"/>
      <c r="QV34" s="38"/>
      <c r="QW34" s="32"/>
      <c r="QX34" s="31"/>
      <c r="QY34" s="38"/>
      <c r="QZ34" s="32"/>
      <c r="RA34" s="31"/>
      <c r="RB34" s="38"/>
      <c r="RC34" s="32"/>
      <c r="RD34" s="31"/>
      <c r="RE34" s="38"/>
      <c r="RF34" s="32"/>
      <c r="RG34" s="31"/>
      <c r="RH34" s="38"/>
      <c r="RI34" s="32"/>
      <c r="RJ34" s="31"/>
      <c r="RK34" s="38"/>
      <c r="RL34" s="32"/>
      <c r="RM34" s="31"/>
      <c r="RN34" s="31"/>
      <c r="RO34" s="32"/>
      <c r="RP34" s="31"/>
      <c r="RQ34" s="38"/>
      <c r="RR34" s="32"/>
      <c r="RS34" s="31"/>
      <c r="RT34" s="38"/>
      <c r="RU34" s="32"/>
      <c r="RV34" s="31"/>
      <c r="RW34" s="38"/>
      <c r="RX34" s="32"/>
      <c r="RY34" s="31"/>
      <c r="RZ34" s="38"/>
      <c r="SA34" s="32"/>
      <c r="SB34" s="31"/>
      <c r="SC34" s="38"/>
      <c r="SD34" s="32"/>
      <c r="SE34" s="31"/>
      <c r="SF34" s="38"/>
      <c r="SG34" s="32"/>
      <c r="SH34" s="31"/>
      <c r="SI34" s="38"/>
      <c r="SJ34" s="32"/>
      <c r="SK34" s="31"/>
      <c r="SL34" s="38"/>
      <c r="SM34" s="32"/>
      <c r="SN34" s="31"/>
      <c r="SO34" s="38"/>
      <c r="SP34" s="32"/>
      <c r="SQ34" s="31"/>
      <c r="SR34" s="38"/>
      <c r="SS34" s="32"/>
      <c r="ST34" s="31"/>
      <c r="SU34" s="38"/>
      <c r="SV34" s="32"/>
      <c r="SW34" s="31"/>
      <c r="SX34" s="31"/>
      <c r="SY34" s="32"/>
      <c r="SZ34" s="31"/>
      <c r="TA34" s="38"/>
      <c r="TB34" s="32"/>
      <c r="TC34" s="31"/>
      <c r="TD34" s="38"/>
      <c r="TE34" s="32"/>
      <c r="TF34" s="31"/>
      <c r="TG34" s="38"/>
      <c r="TH34" s="32"/>
      <c r="TI34" s="31"/>
      <c r="TJ34" s="38"/>
      <c r="TK34" s="32"/>
      <c r="TL34" s="31"/>
      <c r="TM34" s="38"/>
      <c r="TN34" s="32"/>
      <c r="TO34" s="31"/>
      <c r="TP34" s="38"/>
      <c r="TQ34" s="32"/>
      <c r="TR34" s="31"/>
      <c r="TS34" s="38"/>
      <c r="TT34" s="32"/>
      <c r="TU34" s="31"/>
      <c r="TV34" s="38"/>
      <c r="TW34" s="32"/>
      <c r="TX34" s="31"/>
      <c r="TY34" s="38"/>
      <c r="TZ34" s="32"/>
      <c r="UA34" s="31"/>
      <c r="UB34" s="38"/>
      <c r="UC34" s="32"/>
      <c r="UD34" s="31"/>
      <c r="UE34" s="38"/>
      <c r="UF34" s="32"/>
      <c r="UG34" s="31"/>
      <c r="UH34" s="31"/>
      <c r="UI34" s="32"/>
      <c r="UJ34" s="31"/>
      <c r="UK34" s="38"/>
      <c r="UL34" s="32"/>
      <c r="UM34" s="31"/>
      <c r="UN34" s="38"/>
      <c r="UO34" s="32"/>
      <c r="UP34" s="31"/>
      <c r="UQ34" s="38"/>
      <c r="UR34" s="32"/>
      <c r="US34" s="31"/>
      <c r="UT34" s="38"/>
      <c r="UU34" s="32"/>
      <c r="UV34" s="31"/>
      <c r="UW34" s="38"/>
      <c r="UX34" s="32"/>
      <c r="UY34" s="31"/>
      <c r="UZ34" s="38"/>
      <c r="VA34" s="32"/>
      <c r="VB34" s="31"/>
      <c r="VC34" s="38"/>
      <c r="VD34" s="32"/>
      <c r="VE34" s="31"/>
      <c r="VF34" s="38"/>
      <c r="VG34" s="32"/>
      <c r="VH34" s="31"/>
      <c r="VI34" s="38"/>
      <c r="VJ34" s="32"/>
      <c r="VK34" s="31"/>
      <c r="VL34" s="38"/>
      <c r="VM34" s="32"/>
      <c r="VN34" s="31"/>
      <c r="VO34" s="38"/>
      <c r="VP34" s="32"/>
      <c r="VQ34" s="31"/>
      <c r="VR34" s="31"/>
      <c r="VS34" s="32"/>
      <c r="VT34" s="31"/>
      <c r="VU34" s="38"/>
      <c r="VV34" s="32"/>
      <c r="VW34" s="31"/>
      <c r="VX34" s="38"/>
      <c r="VY34" s="32"/>
      <c r="VZ34" s="31"/>
      <c r="WA34" s="38"/>
      <c r="WB34" s="32"/>
      <c r="WC34" s="31"/>
      <c r="WD34" s="38"/>
      <c r="WE34" s="32"/>
      <c r="WF34" s="31"/>
      <c r="WG34" s="38"/>
      <c r="WH34" s="32"/>
      <c r="WI34" s="31"/>
      <c r="WJ34" s="38"/>
      <c r="WK34" s="32"/>
      <c r="WL34" s="31"/>
      <c r="WM34" s="38"/>
      <c r="WN34" s="32"/>
      <c r="WO34" s="31"/>
      <c r="WP34" s="38"/>
      <c r="WQ34" s="32"/>
      <c r="WR34" s="31"/>
      <c r="WS34" s="38"/>
      <c r="WT34" s="32"/>
      <c r="WU34" s="31"/>
      <c r="WV34" s="38"/>
      <c r="WW34" s="32"/>
      <c r="WX34" s="31"/>
      <c r="WY34" s="38"/>
      <c r="WZ34" s="32"/>
      <c r="XA34" s="31"/>
      <c r="XB34" s="31"/>
      <c r="XC34" s="32"/>
      <c r="XD34" s="31"/>
      <c r="XE34" s="38"/>
      <c r="XF34" s="32"/>
      <c r="XG34" s="31"/>
      <c r="XH34" s="38"/>
      <c r="XI34" s="32"/>
      <c r="XJ34" s="31"/>
      <c r="XK34" s="38"/>
      <c r="XL34" s="32"/>
      <c r="XM34" s="31"/>
      <c r="XN34" s="38"/>
      <c r="XO34" s="32"/>
      <c r="XP34" s="31"/>
      <c r="XQ34" s="38"/>
      <c r="XR34" s="32"/>
      <c r="XS34" s="31"/>
      <c r="XT34" s="38"/>
      <c r="XU34" s="32"/>
      <c r="XV34" s="31"/>
      <c r="XW34" s="38"/>
      <c r="XX34" s="32"/>
      <c r="XY34" s="31"/>
      <c r="XZ34" s="38"/>
      <c r="YA34" s="32"/>
      <c r="YB34" s="31"/>
      <c r="YC34" s="38"/>
      <c r="YD34" s="32"/>
      <c r="YE34" s="31"/>
      <c r="YF34" s="38"/>
      <c r="YG34" s="32"/>
      <c r="YH34" s="31"/>
      <c r="YI34" s="38"/>
      <c r="YJ34" s="32"/>
      <c r="YK34" s="31"/>
      <c r="YL34" s="31"/>
      <c r="YM34" s="32"/>
      <c r="YN34" s="31"/>
      <c r="YO34" s="38"/>
      <c r="YP34" s="32"/>
      <c r="YQ34" s="31"/>
      <c r="YR34" s="38"/>
      <c r="YS34" s="32"/>
      <c r="YT34" s="31"/>
      <c r="YU34" s="38"/>
      <c r="YV34" s="32"/>
      <c r="YW34" s="31"/>
      <c r="YX34" s="38"/>
      <c r="YY34" s="32"/>
      <c r="YZ34" s="31"/>
      <c r="ZA34" s="38"/>
      <c r="ZB34" s="32"/>
      <c r="ZC34" s="31"/>
      <c r="ZD34" s="38"/>
      <c r="ZE34" s="32"/>
      <c r="ZF34" s="31"/>
      <c r="ZG34" s="38"/>
      <c r="ZH34" s="32"/>
      <c r="ZI34" s="31"/>
      <c r="ZJ34" s="38"/>
      <c r="ZK34" s="32"/>
      <c r="ZL34" s="31"/>
      <c r="ZM34" s="38"/>
      <c r="ZN34" s="32"/>
      <c r="ZO34" s="31"/>
      <c r="ZP34" s="38"/>
      <c r="ZQ34" s="32"/>
      <c r="ZR34" s="31"/>
      <c r="ZS34" s="38"/>
      <c r="ZT34" s="32"/>
      <c r="ZU34" s="31"/>
      <c r="ZV34" s="31"/>
      <c r="ZW34" s="32"/>
      <c r="ZX34" s="31"/>
      <c r="ZY34" s="38"/>
      <c r="ZZ34" s="32"/>
      <c r="AAA34" s="31"/>
      <c r="AAB34" s="38"/>
      <c r="AAC34" s="32"/>
      <c r="AAD34" s="31"/>
      <c r="AAE34" s="38"/>
      <c r="AAF34" s="32"/>
      <c r="AAG34" s="31"/>
      <c r="AAH34" s="38"/>
      <c r="AAI34" s="32"/>
      <c r="AAJ34" s="31"/>
      <c r="AAK34" s="38"/>
      <c r="AAL34" s="32"/>
      <c r="AAM34" s="31"/>
      <c r="AAN34" s="38"/>
      <c r="AAO34" s="32"/>
      <c r="AAP34" s="31"/>
      <c r="AAQ34" s="38"/>
      <c r="AAR34" s="32"/>
      <c r="AAS34" s="31"/>
      <c r="AAT34" s="38"/>
      <c r="AAU34" s="32"/>
      <c r="AAV34" s="31"/>
      <c r="AAW34" s="38"/>
      <c r="AAX34" s="32"/>
      <c r="AAY34" s="31"/>
      <c r="AAZ34" s="38"/>
      <c r="ABA34" s="32"/>
      <c r="ABB34" s="31"/>
      <c r="ABC34" s="38"/>
      <c r="ABD34" s="32"/>
      <c r="ABE34" s="31"/>
      <c r="ABF34" s="31"/>
      <c r="ABG34" s="32"/>
      <c r="ABH34" s="31"/>
      <c r="ABI34" s="38"/>
      <c r="ABJ34" s="32"/>
      <c r="ABK34" s="31"/>
      <c r="ABL34" s="38"/>
      <c r="ABM34" s="32"/>
      <c r="ABN34" s="31"/>
      <c r="ABO34" s="38"/>
      <c r="ABP34" s="32"/>
      <c r="ABQ34" s="31"/>
      <c r="ABR34" s="38"/>
      <c r="ABS34" s="32"/>
      <c r="ABT34" s="31"/>
      <c r="ABU34" s="38"/>
      <c r="ABV34" s="32"/>
      <c r="ABW34" s="31"/>
      <c r="ABX34" s="38"/>
      <c r="ABY34" s="32"/>
      <c r="ABZ34" s="31"/>
      <c r="ACA34" s="38"/>
      <c r="ACB34" s="32"/>
      <c r="ACC34" s="31"/>
      <c r="ACD34" s="38"/>
      <c r="ACE34" s="32"/>
      <c r="ACF34" s="31"/>
      <c r="ACG34" s="38"/>
      <c r="ACH34" s="32"/>
      <c r="ACI34" s="31"/>
      <c r="ACJ34" s="38"/>
      <c r="ACK34" s="32"/>
      <c r="ACL34" s="31"/>
      <c r="ACM34" s="38"/>
      <c r="ACN34" s="39"/>
      <c r="ACO34" s="31"/>
      <c r="ACP34" s="31"/>
      <c r="ACQ34" s="32"/>
      <c r="ACR34" s="31"/>
      <c r="ACS34" s="38"/>
      <c r="ACT34" s="39"/>
      <c r="ACU34" s="31"/>
      <c r="ACV34" s="31"/>
      <c r="ACW34" s="32"/>
      <c r="ACX34" s="31"/>
      <c r="ACY34" s="38"/>
      <c r="ACZ34" s="39"/>
      <c r="ADA34" s="31"/>
      <c r="ADB34" s="31"/>
      <c r="ADC34" s="32"/>
      <c r="ADD34" s="31"/>
      <c r="ADE34" s="38"/>
      <c r="ADF34" s="39"/>
      <c r="ADG34" s="31"/>
      <c r="ADH34" s="38"/>
      <c r="ADI34" s="39"/>
      <c r="ADJ34" s="31"/>
      <c r="ADK34" s="31"/>
      <c r="ADL34" s="32"/>
      <c r="ADM34" s="31"/>
      <c r="ADN34" s="38"/>
      <c r="ADO34" s="39"/>
      <c r="ADP34" s="31"/>
      <c r="ADQ34" s="31"/>
      <c r="ADR34" s="32"/>
      <c r="ADS34" s="31"/>
      <c r="ADT34" s="38"/>
      <c r="ADU34" s="39"/>
      <c r="ADV34" s="31"/>
      <c r="ADW34" s="38"/>
      <c r="ADX34" s="39"/>
      <c r="ADY34" s="31"/>
      <c r="ADZ34" s="31"/>
      <c r="AEA34" s="32"/>
      <c r="AEB34" s="31"/>
      <c r="AEC34" s="38"/>
      <c r="AED34" s="39"/>
      <c r="AEE34" s="31"/>
      <c r="AEF34" s="31"/>
      <c r="AEG34" s="39"/>
      <c r="AEH34" s="31"/>
      <c r="AEI34" s="38"/>
      <c r="AEJ34" s="39"/>
      <c r="AEK34" s="31"/>
      <c r="AEL34" s="31"/>
      <c r="AEM34" s="39"/>
      <c r="AEN34" s="31"/>
      <c r="AEO34" s="38"/>
      <c r="AEP34" s="39"/>
      <c r="AEQ34" s="31"/>
      <c r="AER34" s="38"/>
      <c r="AES34" s="39"/>
      <c r="AET34" s="31"/>
      <c r="AEU34" s="31"/>
      <c r="AEV34" s="39"/>
      <c r="AEW34" s="31"/>
      <c r="AEX34" s="38"/>
      <c r="AEY34" s="39"/>
      <c r="AEZ34" s="31"/>
      <c r="AFA34" s="31"/>
      <c r="AFB34" s="39"/>
      <c r="AFC34" s="31"/>
      <c r="AFD34" s="38"/>
      <c r="AFE34" s="39"/>
    </row>
    <row r="35" spans="1:837" ht="14.25" customHeight="1" x14ac:dyDescent="0.25">
      <c r="B35" s="86"/>
      <c r="C35" s="86"/>
      <c r="D35" s="86"/>
      <c r="E35" s="89"/>
      <c r="F35" s="89"/>
      <c r="G35" s="89"/>
      <c r="H35" s="59"/>
      <c r="I35" s="60"/>
    </row>
    <row r="36" spans="1:837" ht="14.45" customHeight="1" x14ac:dyDescent="0.25">
      <c r="B36" s="88"/>
      <c r="C36" s="88"/>
      <c r="D36" s="88"/>
      <c r="E36" s="87"/>
      <c r="F36" s="87"/>
      <c r="G36" s="87"/>
      <c r="H36" s="130"/>
      <c r="I36" s="130"/>
    </row>
    <row r="37" spans="1:837" ht="14.45" customHeight="1" x14ac:dyDescent="0.25">
      <c r="B37" s="130"/>
      <c r="C37" s="130"/>
      <c r="D37" s="130"/>
      <c r="E37" s="146"/>
      <c r="F37" s="146"/>
      <c r="G37" s="146"/>
      <c r="H37" s="122"/>
      <c r="I37" s="129"/>
    </row>
    <row r="38" spans="1:837" ht="14.45" customHeight="1" x14ac:dyDescent="0.25">
      <c r="B38" s="86"/>
      <c r="C38" s="86"/>
      <c r="D38" s="86"/>
      <c r="E38" s="89"/>
      <c r="F38" s="89"/>
      <c r="G38" s="89"/>
      <c r="H38" s="122"/>
      <c r="I38" s="129"/>
    </row>
    <row r="39" spans="1:837" ht="14.45" customHeight="1" x14ac:dyDescent="0.25">
      <c r="B39" s="88"/>
      <c r="C39" s="88"/>
      <c r="D39" s="88"/>
      <c r="E39" s="87"/>
      <c r="F39" s="87"/>
      <c r="G39" s="87"/>
      <c r="H39" s="62"/>
      <c r="I39" s="63"/>
    </row>
    <row r="40" spans="1:837" ht="14.45" customHeight="1" x14ac:dyDescent="0.25">
      <c r="B40" s="130"/>
      <c r="C40" s="130"/>
      <c r="D40" s="130"/>
      <c r="E40" s="146"/>
      <c r="F40" s="146"/>
      <c r="G40" s="146"/>
      <c r="H40" s="86"/>
      <c r="I40" s="86"/>
    </row>
    <row r="41" spans="1:837" ht="14.45" customHeight="1" x14ac:dyDescent="0.25">
      <c r="B41" s="86"/>
      <c r="C41" s="86"/>
      <c r="D41" s="86"/>
      <c r="E41" s="89"/>
      <c r="F41" s="89"/>
      <c r="G41" s="89"/>
      <c r="H41" s="86"/>
      <c r="I41" s="49"/>
    </row>
    <row r="42" spans="1:837" ht="14.45" customHeight="1" x14ac:dyDescent="0.25">
      <c r="B42" s="88"/>
      <c r="C42" s="88"/>
      <c r="D42" s="88"/>
      <c r="E42" s="87"/>
      <c r="F42" s="87"/>
      <c r="G42" s="87"/>
      <c r="H42" s="86"/>
      <c r="I42" s="49"/>
    </row>
    <row r="43" spans="1:837" ht="14.45" customHeight="1" x14ac:dyDescent="0.25">
      <c r="A43" s="43"/>
      <c r="B43" s="86"/>
      <c r="C43" s="86"/>
      <c r="D43" s="86"/>
      <c r="E43" s="89"/>
      <c r="F43" s="89"/>
      <c r="G43" s="89"/>
      <c r="H43" s="86"/>
      <c r="I43" s="49"/>
    </row>
    <row r="44" spans="1:837" ht="14.45" customHeight="1" x14ac:dyDescent="0.25">
      <c r="A44" s="73"/>
      <c r="B44" s="86"/>
      <c r="C44" s="86"/>
      <c r="D44" s="86"/>
      <c r="E44" s="89"/>
      <c r="F44" s="89"/>
      <c r="G44" s="89"/>
      <c r="H44" s="59"/>
      <c r="I44" s="49"/>
    </row>
    <row r="45" spans="1:837" ht="14.45" customHeight="1" x14ac:dyDescent="0.25">
      <c r="A45" s="73"/>
      <c r="B45" s="86"/>
      <c r="C45" s="86"/>
      <c r="D45" s="86"/>
      <c r="E45" s="87"/>
      <c r="F45" s="87"/>
      <c r="G45" s="87"/>
      <c r="H45" s="6"/>
      <c r="I45" s="64"/>
    </row>
    <row r="46" spans="1:837" ht="14.45" customHeight="1" x14ac:dyDescent="0.25"/>
    <row r="47" spans="1:837" ht="14.45" customHeight="1" x14ac:dyDescent="0.25">
      <c r="B47" s="8"/>
      <c r="C47" s="8"/>
      <c r="D47" s="8"/>
      <c r="E47" s="8"/>
      <c r="F47" s="8"/>
      <c r="G47" s="8"/>
      <c r="I47" s="74"/>
    </row>
    <row r="48" spans="1:837" ht="14.45" customHeight="1" x14ac:dyDescent="0.25">
      <c r="A48" s="8"/>
      <c r="B48" s="8"/>
      <c r="C48" s="8"/>
      <c r="D48" s="8"/>
      <c r="E48" s="8"/>
      <c r="F48" s="8"/>
      <c r="G48" s="8"/>
      <c r="I48" s="74"/>
    </row>
    <row r="49" spans="1:14" ht="14.45" customHeight="1" x14ac:dyDescent="0.25">
      <c r="A49" s="8"/>
      <c r="B49" s="8"/>
      <c r="C49" s="8"/>
      <c r="D49" s="8"/>
      <c r="E49" s="8"/>
      <c r="F49" s="8"/>
      <c r="G49" s="8"/>
      <c r="H49" s="8"/>
    </row>
    <row r="50" spans="1:14" ht="14.45" customHeight="1" x14ac:dyDescent="0.25">
      <c r="A50" s="8"/>
      <c r="C50" s="85"/>
      <c r="D50" s="85"/>
      <c r="E50" s="85"/>
      <c r="F50" s="85"/>
      <c r="G50" s="85"/>
      <c r="H50" s="85"/>
    </row>
    <row r="51" spans="1:14" ht="14.45" customHeight="1" x14ac:dyDescent="0.25">
      <c r="A51" s="8"/>
      <c r="C51" s="85"/>
      <c r="D51" s="85"/>
      <c r="E51" s="85"/>
      <c r="F51" s="85"/>
      <c r="G51" s="85"/>
      <c r="H51" s="80"/>
      <c r="N51" s="27"/>
    </row>
    <row r="52" spans="1:14" ht="14.45" customHeight="1" x14ac:dyDescent="0.25">
      <c r="A52" s="8"/>
      <c r="C52" s="85"/>
      <c r="D52" s="85"/>
      <c r="E52" s="85"/>
      <c r="F52" s="85"/>
      <c r="G52" s="85"/>
      <c r="H52" s="80"/>
      <c r="N52" s="27"/>
    </row>
    <row r="53" spans="1:14" ht="14.45" customHeight="1" x14ac:dyDescent="0.25">
      <c r="A53" s="8"/>
      <c r="C53" s="85"/>
      <c r="D53" s="85"/>
      <c r="E53" s="85"/>
      <c r="F53" s="85"/>
      <c r="G53" s="85"/>
      <c r="H53" s="80"/>
      <c r="N53" s="27"/>
    </row>
    <row r="54" spans="1:14" ht="14.45" customHeight="1" x14ac:dyDescent="0.25">
      <c r="A54" s="8"/>
      <c r="C54" s="85"/>
      <c r="D54" s="85"/>
      <c r="E54" s="85"/>
      <c r="F54" s="85"/>
      <c r="G54" s="85"/>
      <c r="H54" s="80"/>
    </row>
    <row r="55" spans="1:14" ht="15" customHeight="1" x14ac:dyDescent="0.25">
      <c r="A55" s="8"/>
      <c r="C55" s="85"/>
      <c r="D55" s="85"/>
      <c r="E55" s="85"/>
      <c r="F55" s="85"/>
      <c r="G55" s="85"/>
      <c r="H55" s="80"/>
    </row>
    <row r="56" spans="1:14" x14ac:dyDescent="0.25">
      <c r="A56" s="8"/>
      <c r="C56" s="85"/>
      <c r="D56" s="85"/>
      <c r="E56" s="85"/>
      <c r="F56" s="85"/>
      <c r="G56" s="85"/>
      <c r="H56" s="80"/>
    </row>
    <row r="57" spans="1:14" x14ac:dyDescent="0.25">
      <c r="A57" s="8"/>
      <c r="C57" s="85"/>
      <c r="D57" s="85"/>
      <c r="E57" s="85"/>
      <c r="F57" s="85"/>
      <c r="G57" s="85"/>
      <c r="H57" s="80"/>
    </row>
    <row r="58" spans="1:14" x14ac:dyDescent="0.25">
      <c r="A58" s="8"/>
      <c r="C58" s="85"/>
      <c r="D58" s="85"/>
      <c r="E58" s="85"/>
      <c r="F58" s="85"/>
      <c r="G58" s="85"/>
      <c r="H58" s="80"/>
    </row>
    <row r="59" spans="1:14" x14ac:dyDescent="0.25">
      <c r="A59" s="8"/>
      <c r="C59" s="85"/>
      <c r="D59" s="85"/>
      <c r="E59" s="85"/>
      <c r="F59" s="85"/>
      <c r="G59" s="85"/>
      <c r="H59" s="80"/>
    </row>
    <row r="60" spans="1:14" x14ac:dyDescent="0.25">
      <c r="A60" s="8"/>
      <c r="C60" s="85"/>
      <c r="D60" s="85"/>
      <c r="E60" s="85"/>
      <c r="F60" s="85"/>
      <c r="G60" s="85"/>
      <c r="H60" s="80"/>
    </row>
    <row r="61" spans="1:14" x14ac:dyDescent="0.25">
      <c r="A61" s="8"/>
      <c r="C61" s="85"/>
      <c r="D61" s="85"/>
      <c r="E61" s="85"/>
      <c r="F61" s="85"/>
      <c r="G61" s="85"/>
      <c r="H61" s="80"/>
    </row>
    <row r="62" spans="1:14" x14ac:dyDescent="0.25">
      <c r="C62" s="85"/>
      <c r="D62" s="85"/>
      <c r="E62" s="85"/>
      <c r="F62" s="85"/>
      <c r="G62" s="85"/>
      <c r="H62" s="80"/>
    </row>
    <row r="63" spans="1:14" ht="11.25" customHeight="1" x14ac:dyDescent="0.25"/>
    <row r="65" spans="9:11" ht="19.5" customHeight="1" x14ac:dyDescent="0.25"/>
    <row r="66" spans="9:11" ht="34.5" customHeight="1" x14ac:dyDescent="0.25">
      <c r="I66" s="6"/>
      <c r="J66" s="7"/>
      <c r="K66" s="2"/>
    </row>
    <row r="67" spans="9:11" x14ac:dyDescent="0.25">
      <c r="I67" s="6"/>
      <c r="J67" s="7"/>
      <c r="K67" s="2"/>
    </row>
    <row r="68" spans="9:11" x14ac:dyDescent="0.25">
      <c r="I68" s="6"/>
      <c r="J68" s="7"/>
      <c r="K68" s="2"/>
    </row>
    <row r="69" spans="9:11" x14ac:dyDescent="0.25">
      <c r="I69" s="6"/>
      <c r="J69" s="7"/>
      <c r="K69" s="2"/>
    </row>
    <row r="70" spans="9:11" x14ac:dyDescent="0.25">
      <c r="I70" s="6"/>
      <c r="J70" s="7"/>
      <c r="K70" s="2"/>
    </row>
    <row r="71" spans="9:11" x14ac:dyDescent="0.25">
      <c r="I71" s="6"/>
      <c r="J71" s="7"/>
      <c r="K71" s="2"/>
    </row>
    <row r="72" spans="9:11" x14ac:dyDescent="0.25">
      <c r="I72" s="6"/>
      <c r="J72" s="7"/>
      <c r="K72" s="2"/>
    </row>
    <row r="73" spans="9:11" x14ac:dyDescent="0.25">
      <c r="I73" s="6"/>
      <c r="J73" s="7"/>
      <c r="K73" s="2"/>
    </row>
    <row r="74" spans="9:11" x14ac:dyDescent="0.25">
      <c r="I74" s="6"/>
      <c r="J74" s="7"/>
      <c r="K74" s="2"/>
    </row>
    <row r="75" spans="9:11" x14ac:dyDescent="0.25">
      <c r="I75" s="6"/>
      <c r="J75" s="7"/>
      <c r="K75" s="2"/>
    </row>
    <row r="76" spans="9:11" x14ac:dyDescent="0.25">
      <c r="I76" s="6"/>
      <c r="J76" s="7"/>
      <c r="K76" s="2"/>
    </row>
    <row r="77" spans="9:11" x14ac:dyDescent="0.25">
      <c r="I77" s="6"/>
      <c r="J77" s="7"/>
      <c r="K77" s="2"/>
    </row>
    <row r="78" spans="9:11" x14ac:dyDescent="0.25">
      <c r="I78" s="6"/>
      <c r="J78" s="7"/>
      <c r="K78" s="2"/>
    </row>
    <row r="79" spans="9:11" x14ac:dyDescent="0.25">
      <c r="I79" s="6"/>
      <c r="J79" s="7"/>
      <c r="K79" s="2"/>
    </row>
    <row r="80" spans="9:11" x14ac:dyDescent="0.25">
      <c r="I80" s="6"/>
      <c r="J80" s="7"/>
      <c r="K80" s="2"/>
    </row>
    <row r="81" spans="9:11" x14ac:dyDescent="0.25">
      <c r="I81" s="6"/>
      <c r="J81" s="7"/>
      <c r="K81" s="2"/>
    </row>
    <row r="82" spans="9:11" x14ac:dyDescent="0.25">
      <c r="I82" s="6"/>
      <c r="J82" s="7"/>
      <c r="K82" s="2"/>
    </row>
    <row r="83" spans="9:11" x14ac:dyDescent="0.25">
      <c r="I83" s="6"/>
      <c r="J83" s="7"/>
      <c r="K83" s="2"/>
    </row>
    <row r="84" spans="9:11" x14ac:dyDescent="0.25">
      <c r="I84" s="6"/>
      <c r="J84" s="7"/>
      <c r="K84" s="2"/>
    </row>
    <row r="85" spans="9:11" x14ac:dyDescent="0.25">
      <c r="I85" s="6"/>
      <c r="J85" s="7"/>
      <c r="K85" s="2"/>
    </row>
    <row r="86" spans="9:11" x14ac:dyDescent="0.25">
      <c r="I86" s="6"/>
      <c r="J86" s="7"/>
      <c r="K86" s="2"/>
    </row>
    <row r="87" spans="9:11" x14ac:dyDescent="0.25">
      <c r="I87" s="6"/>
      <c r="J87" s="7"/>
      <c r="K87" s="2"/>
    </row>
    <row r="88" spans="9:11" x14ac:dyDescent="0.25">
      <c r="I88" s="6"/>
      <c r="J88" s="7"/>
      <c r="K88" s="2"/>
    </row>
    <row r="89" spans="9:11" x14ac:dyDescent="0.25">
      <c r="I89" s="6"/>
      <c r="J89" s="7"/>
      <c r="K89" s="2"/>
    </row>
    <row r="90" spans="9:11" x14ac:dyDescent="0.25">
      <c r="I90" s="6"/>
      <c r="J90" s="7"/>
      <c r="K90" s="2"/>
    </row>
    <row r="91" spans="9:11" x14ac:dyDescent="0.25">
      <c r="I91" s="6"/>
      <c r="J91" s="7"/>
      <c r="K91" s="2"/>
    </row>
    <row r="92" spans="9:11" x14ac:dyDescent="0.25">
      <c r="I92" s="6"/>
      <c r="J92" s="7"/>
      <c r="K92" s="2"/>
    </row>
    <row r="93" spans="9:11" x14ac:dyDescent="0.25">
      <c r="I93" s="6"/>
      <c r="J93" s="7"/>
      <c r="K93" s="2"/>
    </row>
    <row r="94" spans="9:11" x14ac:dyDescent="0.25">
      <c r="I94" s="6"/>
      <c r="J94" s="7"/>
      <c r="K94" s="2"/>
    </row>
    <row r="95" spans="9:11" x14ac:dyDescent="0.25">
      <c r="I95" s="6"/>
      <c r="J95" s="7"/>
      <c r="K95" s="2"/>
    </row>
    <row r="96" spans="9:11" x14ac:dyDescent="0.25">
      <c r="I96" s="6"/>
      <c r="J96" s="7"/>
      <c r="K96" s="2"/>
    </row>
    <row r="97" spans="9:11" x14ac:dyDescent="0.25">
      <c r="I97" s="6"/>
      <c r="J97" s="7"/>
      <c r="K97" s="2"/>
    </row>
    <row r="98" spans="9:11" x14ac:dyDescent="0.25">
      <c r="I98" s="6"/>
      <c r="J98" s="7"/>
      <c r="K98" s="2"/>
    </row>
    <row r="99" spans="9:11" x14ac:dyDescent="0.25">
      <c r="I99" s="6"/>
      <c r="J99" s="7"/>
      <c r="K99" s="2"/>
    </row>
    <row r="100" spans="9:11" x14ac:dyDescent="0.25">
      <c r="I100" s="6"/>
      <c r="J100" s="7"/>
      <c r="K100" s="2"/>
    </row>
    <row r="101" spans="9:11" x14ac:dyDescent="0.25">
      <c r="I101" s="6"/>
      <c r="J101" s="7"/>
      <c r="K101" s="2"/>
    </row>
    <row r="102" spans="9:11" x14ac:dyDescent="0.25">
      <c r="I102" s="6"/>
      <c r="J102" s="7"/>
      <c r="K102" s="2"/>
    </row>
    <row r="103" spans="9:11" x14ac:dyDescent="0.25">
      <c r="I103" s="6"/>
      <c r="J103" s="7"/>
      <c r="K103" s="2"/>
    </row>
    <row r="104" spans="9:11" x14ac:dyDescent="0.25">
      <c r="I104" s="6"/>
      <c r="J104" s="7"/>
      <c r="K104" s="2"/>
    </row>
    <row r="105" spans="9:11" x14ac:dyDescent="0.25">
      <c r="I105" s="6"/>
      <c r="J105" s="7"/>
      <c r="K105" s="2"/>
    </row>
    <row r="106" spans="9:11" x14ac:dyDescent="0.25">
      <c r="I106" s="6"/>
      <c r="J106" s="7"/>
      <c r="K106" s="2"/>
    </row>
    <row r="107" spans="9:11" x14ac:dyDescent="0.25">
      <c r="I107" s="6"/>
      <c r="J107" s="7"/>
      <c r="K107" s="2"/>
    </row>
    <row r="108" spans="9:11" x14ac:dyDescent="0.25">
      <c r="I108" s="6"/>
      <c r="J108" s="7"/>
      <c r="K108" s="2"/>
    </row>
    <row r="109" spans="9:11" x14ac:dyDescent="0.25">
      <c r="I109" s="6"/>
      <c r="J109" s="7"/>
      <c r="K109" s="2"/>
    </row>
    <row r="110" spans="9:11" x14ac:dyDescent="0.25">
      <c r="I110" s="6"/>
      <c r="J110" s="7"/>
      <c r="K110" s="2"/>
    </row>
    <row r="111" spans="9:11" x14ac:dyDescent="0.25">
      <c r="I111" s="6"/>
      <c r="J111" s="7"/>
      <c r="K111" s="2"/>
    </row>
    <row r="112" spans="9:11" x14ac:dyDescent="0.25">
      <c r="I112" s="6"/>
      <c r="J112" s="7"/>
      <c r="K112" s="2"/>
    </row>
    <row r="113" spans="9:11" x14ac:dyDescent="0.25">
      <c r="I113" s="6"/>
      <c r="J113" s="7"/>
      <c r="K113" s="2"/>
    </row>
    <row r="114" spans="9:11" x14ac:dyDescent="0.25">
      <c r="I114" s="6"/>
      <c r="J114" s="7"/>
      <c r="K114" s="2"/>
    </row>
    <row r="115" spans="9:11" x14ac:dyDescent="0.25">
      <c r="I115" s="6"/>
      <c r="J115" s="7"/>
      <c r="K115" s="2"/>
    </row>
    <row r="116" spans="9:11" x14ac:dyDescent="0.25">
      <c r="I116" s="6"/>
      <c r="J116" s="7"/>
      <c r="K116" s="2"/>
    </row>
    <row r="117" spans="9:11" x14ac:dyDescent="0.25">
      <c r="I117" s="6"/>
      <c r="J117" s="7"/>
      <c r="K117" s="2"/>
    </row>
    <row r="118" spans="9:11" x14ac:dyDescent="0.25">
      <c r="I118" s="6"/>
      <c r="J118" s="7"/>
      <c r="K118" s="2"/>
    </row>
    <row r="119" spans="9:11" x14ac:dyDescent="0.25">
      <c r="I119" s="6"/>
      <c r="J119" s="7"/>
      <c r="K119" s="2"/>
    </row>
    <row r="120" spans="9:11" x14ac:dyDescent="0.25">
      <c r="I120" s="6"/>
      <c r="J120" s="7"/>
      <c r="K120" s="2"/>
    </row>
    <row r="121" spans="9:11" x14ac:dyDescent="0.25">
      <c r="I121" s="6"/>
      <c r="J121" s="7"/>
      <c r="K121" s="2"/>
    </row>
    <row r="122" spans="9:11" x14ac:dyDescent="0.25">
      <c r="I122" s="6"/>
      <c r="J122" s="7"/>
      <c r="K122" s="2"/>
    </row>
    <row r="123" spans="9:11" x14ac:dyDescent="0.25">
      <c r="I123" s="6"/>
      <c r="J123" s="7"/>
      <c r="K123" s="2"/>
    </row>
    <row r="124" spans="9:11" x14ac:dyDescent="0.25">
      <c r="I124" s="6"/>
      <c r="J124" s="7"/>
      <c r="K124" s="2"/>
    </row>
    <row r="125" spans="9:11" x14ac:dyDescent="0.25">
      <c r="I125" s="6"/>
      <c r="J125" s="7"/>
      <c r="K125" s="2"/>
    </row>
    <row r="126" spans="9:11" x14ac:dyDescent="0.25">
      <c r="I126" s="6"/>
      <c r="J126" s="7"/>
      <c r="K126" s="2"/>
    </row>
    <row r="127" spans="9:11" x14ac:dyDescent="0.25">
      <c r="I127" s="6"/>
      <c r="J127" s="7"/>
      <c r="K127" s="2"/>
    </row>
    <row r="128" spans="9:11" x14ac:dyDescent="0.25">
      <c r="I128" s="6"/>
      <c r="J128" s="7"/>
      <c r="K128" s="2"/>
    </row>
    <row r="129" spans="9:11" x14ac:dyDescent="0.25">
      <c r="I129" s="6"/>
      <c r="J129" s="7"/>
      <c r="K129" s="2"/>
    </row>
    <row r="130" spans="9:11" x14ac:dyDescent="0.25">
      <c r="I130" s="6"/>
      <c r="J130" s="7"/>
      <c r="K130" s="2"/>
    </row>
    <row r="131" spans="9:11" x14ac:dyDescent="0.25">
      <c r="I131" s="6"/>
      <c r="J131" s="7"/>
      <c r="K131" s="2"/>
    </row>
    <row r="132" spans="9:11" x14ac:dyDescent="0.25">
      <c r="I132" s="6"/>
      <c r="J132" s="7"/>
      <c r="K132" s="2"/>
    </row>
    <row r="133" spans="9:11" x14ac:dyDescent="0.25">
      <c r="I133" s="6"/>
      <c r="J133" s="7"/>
      <c r="K133" s="2"/>
    </row>
    <row r="134" spans="9:11" x14ac:dyDescent="0.25">
      <c r="I134" s="6"/>
      <c r="J134" s="7"/>
      <c r="K134" s="2"/>
    </row>
    <row r="135" spans="9:11" x14ac:dyDescent="0.25">
      <c r="I135" s="6"/>
      <c r="J135" s="7"/>
      <c r="K135" s="2"/>
    </row>
    <row r="136" spans="9:11" x14ac:dyDescent="0.25">
      <c r="I136" s="6"/>
      <c r="J136" s="7"/>
      <c r="K136" s="2"/>
    </row>
    <row r="137" spans="9:11" x14ac:dyDescent="0.25">
      <c r="I137" s="6"/>
      <c r="J137" s="7"/>
      <c r="K137" s="2"/>
    </row>
    <row r="138" spans="9:11" x14ac:dyDescent="0.25">
      <c r="I138" s="6"/>
      <c r="J138" s="7"/>
      <c r="K138" s="2"/>
    </row>
    <row r="139" spans="9:11" x14ac:dyDescent="0.25">
      <c r="I139" s="6"/>
      <c r="J139" s="7"/>
      <c r="K139" s="2"/>
    </row>
    <row r="140" spans="9:11" x14ac:dyDescent="0.25">
      <c r="I140" s="6"/>
      <c r="J140" s="7"/>
      <c r="K140" s="2"/>
    </row>
    <row r="141" spans="9:11" x14ac:dyDescent="0.25">
      <c r="I141" s="6"/>
      <c r="J141" s="7"/>
      <c r="K141" s="2"/>
    </row>
    <row r="142" spans="9:11" x14ac:dyDescent="0.25">
      <c r="I142" s="6"/>
      <c r="J142" s="7"/>
      <c r="K142" s="2"/>
    </row>
    <row r="143" spans="9:11" x14ac:dyDescent="0.25">
      <c r="I143" s="6"/>
      <c r="J143" s="7"/>
      <c r="K143" s="2"/>
    </row>
    <row r="144" spans="9:11" x14ac:dyDescent="0.25">
      <c r="I144" s="6"/>
      <c r="J144" s="7"/>
      <c r="K144" s="2"/>
    </row>
    <row r="145" spans="9:11" x14ac:dyDescent="0.25">
      <c r="I145" s="6"/>
      <c r="J145" s="7"/>
      <c r="K145" s="2"/>
    </row>
    <row r="146" spans="9:11" x14ac:dyDescent="0.25">
      <c r="I146" s="6"/>
      <c r="J146" s="7"/>
      <c r="K146" s="2"/>
    </row>
    <row r="147" spans="9:11" x14ac:dyDescent="0.25">
      <c r="I147" s="6"/>
      <c r="J147" s="7"/>
      <c r="K147" s="2"/>
    </row>
    <row r="148" spans="9:11" x14ac:dyDescent="0.25">
      <c r="I148" s="6"/>
      <c r="J148" s="7"/>
      <c r="K148" s="2"/>
    </row>
    <row r="149" spans="9:11" x14ac:dyDescent="0.25">
      <c r="I149" s="6"/>
      <c r="J149" s="7"/>
      <c r="K149" s="2"/>
    </row>
    <row r="150" spans="9:11" x14ac:dyDescent="0.25">
      <c r="I150" s="6"/>
      <c r="J150" s="7"/>
      <c r="K150" s="2"/>
    </row>
    <row r="151" spans="9:11" x14ac:dyDescent="0.25">
      <c r="I151" s="6"/>
      <c r="J151" s="7"/>
      <c r="K151" s="2"/>
    </row>
    <row r="152" spans="9:11" x14ac:dyDescent="0.25">
      <c r="I152" s="6"/>
      <c r="J152" s="7"/>
      <c r="K152" s="2"/>
    </row>
    <row r="153" spans="9:11" x14ac:dyDescent="0.25">
      <c r="I153" s="6"/>
      <c r="J153" s="7"/>
      <c r="K153" s="2"/>
    </row>
    <row r="154" spans="9:11" x14ac:dyDescent="0.25">
      <c r="I154" s="6"/>
      <c r="J154" s="7"/>
      <c r="K154" s="2"/>
    </row>
    <row r="155" spans="9:11" x14ac:dyDescent="0.25">
      <c r="I155" s="6"/>
      <c r="J155" s="7"/>
      <c r="K155" s="2"/>
    </row>
    <row r="156" spans="9:11" x14ac:dyDescent="0.25">
      <c r="I156" s="6"/>
      <c r="J156" s="7"/>
      <c r="K156" s="2"/>
    </row>
    <row r="157" spans="9:11" x14ac:dyDescent="0.25">
      <c r="I157" s="6"/>
      <c r="J157" s="7"/>
      <c r="K157" s="2"/>
    </row>
    <row r="158" spans="9:11" x14ac:dyDescent="0.25">
      <c r="I158" s="6"/>
      <c r="J158" s="7"/>
      <c r="K158" s="2"/>
    </row>
    <row r="159" spans="9:11" x14ac:dyDescent="0.25">
      <c r="I159" s="6"/>
      <c r="J159" s="7"/>
      <c r="K159" s="2"/>
    </row>
    <row r="160" spans="9:11" x14ac:dyDescent="0.25">
      <c r="I160" s="6"/>
      <c r="J160" s="7"/>
      <c r="K160" s="2"/>
    </row>
    <row r="161" spans="9:11" x14ac:dyDescent="0.25">
      <c r="I161" s="6"/>
      <c r="J161" s="7"/>
      <c r="K161" s="2"/>
    </row>
    <row r="162" spans="9:11" x14ac:dyDescent="0.25">
      <c r="I162" s="6"/>
      <c r="J162" s="7"/>
      <c r="K162" s="2"/>
    </row>
    <row r="163" spans="9:11" x14ac:dyDescent="0.25">
      <c r="I163" s="6"/>
      <c r="J163" s="7"/>
      <c r="K163" s="2"/>
    </row>
    <row r="164" spans="9:11" x14ac:dyDescent="0.25">
      <c r="I164" s="6"/>
      <c r="J164" s="7"/>
      <c r="K164" s="2"/>
    </row>
    <row r="165" spans="9:11" x14ac:dyDescent="0.25">
      <c r="I165" s="6"/>
      <c r="J165" s="7"/>
      <c r="K165" s="2"/>
    </row>
    <row r="166" spans="9:11" x14ac:dyDescent="0.25">
      <c r="I166" s="6"/>
      <c r="J166" s="7"/>
      <c r="K166" s="2"/>
    </row>
    <row r="167" spans="9:11" x14ac:dyDescent="0.25">
      <c r="I167" s="6"/>
      <c r="J167" s="7"/>
      <c r="K167" s="2"/>
    </row>
    <row r="168" spans="9:11" x14ac:dyDescent="0.25">
      <c r="I168" s="6"/>
      <c r="J168" s="7"/>
      <c r="K168" s="2"/>
    </row>
    <row r="169" spans="9:11" x14ac:dyDescent="0.25">
      <c r="I169" s="6"/>
      <c r="J169" s="7"/>
      <c r="K169" s="2"/>
    </row>
    <row r="170" spans="9:11" x14ac:dyDescent="0.25">
      <c r="I170" s="6"/>
      <c r="J170" s="7"/>
      <c r="K170" s="2"/>
    </row>
    <row r="171" spans="9:11" x14ac:dyDescent="0.25">
      <c r="I171" s="6"/>
      <c r="J171" s="7"/>
      <c r="K171" s="2"/>
    </row>
    <row r="172" spans="9:11" x14ac:dyDescent="0.25">
      <c r="I172" s="6"/>
      <c r="J172" s="7"/>
      <c r="K172" s="2"/>
    </row>
    <row r="173" spans="9:11" x14ac:dyDescent="0.25">
      <c r="I173" s="6"/>
      <c r="J173" s="7"/>
      <c r="K173" s="2"/>
    </row>
    <row r="174" spans="9:11" x14ac:dyDescent="0.25">
      <c r="I174" s="6"/>
      <c r="J174" s="7"/>
      <c r="K174" s="2"/>
    </row>
    <row r="175" spans="9:11" x14ac:dyDescent="0.25">
      <c r="I175" s="6"/>
      <c r="J175" s="7"/>
      <c r="K175" s="2"/>
    </row>
    <row r="176" spans="9:11" x14ac:dyDescent="0.25">
      <c r="I176" s="6"/>
      <c r="J176" s="7"/>
      <c r="K176" s="2"/>
    </row>
    <row r="177" spans="9:11" x14ac:dyDescent="0.25">
      <c r="I177" s="6"/>
      <c r="J177" s="7"/>
      <c r="K177" s="2"/>
    </row>
    <row r="178" spans="9:11" x14ac:dyDescent="0.25">
      <c r="I178" s="6"/>
      <c r="J178" s="7"/>
      <c r="K178" s="2"/>
    </row>
    <row r="179" spans="9:11" x14ac:dyDescent="0.25">
      <c r="I179" s="6"/>
      <c r="J179" s="7"/>
      <c r="K179" s="2"/>
    </row>
    <row r="180" spans="9:11" x14ac:dyDescent="0.25">
      <c r="I180" s="6"/>
      <c r="J180" s="7"/>
      <c r="K180" s="2"/>
    </row>
    <row r="181" spans="9:11" x14ac:dyDescent="0.25">
      <c r="I181" s="6"/>
      <c r="J181" s="7"/>
      <c r="K181" s="2"/>
    </row>
    <row r="182" spans="9:11" x14ac:dyDescent="0.25">
      <c r="I182" s="6"/>
      <c r="J182" s="7"/>
      <c r="K182" s="2"/>
    </row>
    <row r="183" spans="9:11" x14ac:dyDescent="0.25">
      <c r="I183" s="6"/>
      <c r="J183" s="7"/>
      <c r="K183" s="2"/>
    </row>
    <row r="184" spans="9:11" x14ac:dyDescent="0.25">
      <c r="I184" s="6"/>
      <c r="J184" s="7"/>
      <c r="K184" s="2"/>
    </row>
    <row r="185" spans="9:11" x14ac:dyDescent="0.25">
      <c r="I185" s="6"/>
      <c r="J185" s="7"/>
      <c r="K185" s="2"/>
    </row>
    <row r="186" spans="9:11" x14ac:dyDescent="0.25">
      <c r="I186" s="6"/>
      <c r="J186" s="7"/>
      <c r="K186" s="2"/>
    </row>
    <row r="187" spans="9:11" x14ac:dyDescent="0.25">
      <c r="I187" s="6"/>
      <c r="J187" s="7"/>
      <c r="K187" s="2"/>
    </row>
    <row r="188" spans="9:11" x14ac:dyDescent="0.25">
      <c r="I188" s="6"/>
      <c r="J188" s="7"/>
      <c r="K188" s="2"/>
    </row>
    <row r="189" spans="9:11" x14ac:dyDescent="0.25">
      <c r="I189" s="6"/>
      <c r="J189" s="7"/>
      <c r="K189" s="2"/>
    </row>
    <row r="190" spans="9:11" x14ac:dyDescent="0.25">
      <c r="I190" s="6"/>
      <c r="J190" s="7"/>
      <c r="K190" s="2"/>
    </row>
    <row r="191" spans="9:11" x14ac:dyDescent="0.25">
      <c r="I191" s="6"/>
      <c r="J191" s="7"/>
      <c r="K191" s="2"/>
    </row>
    <row r="192" spans="9:11" x14ac:dyDescent="0.25">
      <c r="I192" s="6"/>
      <c r="J192" s="7"/>
      <c r="K192" s="2"/>
    </row>
    <row r="193" spans="9:11" x14ac:dyDescent="0.25">
      <c r="I193" s="6"/>
      <c r="J193" s="7"/>
      <c r="K193" s="2"/>
    </row>
    <row r="194" spans="9:11" x14ac:dyDescent="0.25">
      <c r="I194" s="6"/>
      <c r="J194" s="7"/>
      <c r="K194" s="2"/>
    </row>
    <row r="195" spans="9:11" x14ac:dyDescent="0.25">
      <c r="I195" s="6"/>
      <c r="J195" s="7"/>
      <c r="K195" s="2"/>
    </row>
    <row r="196" spans="9:11" x14ac:dyDescent="0.25">
      <c r="I196" s="6"/>
      <c r="J196" s="7"/>
      <c r="K196" s="2"/>
    </row>
    <row r="197" spans="9:11" x14ac:dyDescent="0.25">
      <c r="I197" s="6"/>
      <c r="J197" s="7"/>
      <c r="K197" s="2"/>
    </row>
    <row r="198" spans="9:11" x14ac:dyDescent="0.25">
      <c r="I198" s="6"/>
      <c r="J198" s="7"/>
      <c r="K198" s="2"/>
    </row>
    <row r="199" spans="9:11" x14ac:dyDescent="0.25">
      <c r="I199" s="6"/>
      <c r="J199" s="7"/>
      <c r="K199" s="2"/>
    </row>
    <row r="200" spans="9:11" x14ac:dyDescent="0.25">
      <c r="I200" s="6"/>
      <c r="J200" s="7"/>
      <c r="K200" s="2"/>
    </row>
    <row r="201" spans="9:11" x14ac:dyDescent="0.25">
      <c r="I201" s="6"/>
      <c r="J201" s="7"/>
      <c r="K201" s="2"/>
    </row>
    <row r="202" spans="9:11" x14ac:dyDescent="0.25">
      <c r="I202" s="6"/>
      <c r="J202" s="7"/>
      <c r="K202" s="2"/>
    </row>
    <row r="203" spans="9:11" x14ac:dyDescent="0.25">
      <c r="I203" s="6"/>
      <c r="J203" s="7"/>
      <c r="K203" s="2"/>
    </row>
    <row r="204" spans="9:11" x14ac:dyDescent="0.25">
      <c r="I204" s="6"/>
      <c r="J204" s="7"/>
      <c r="K204" s="2"/>
    </row>
    <row r="205" spans="9:11" x14ac:dyDescent="0.25">
      <c r="I205" s="6"/>
      <c r="J205" s="7"/>
      <c r="K205" s="2"/>
    </row>
    <row r="206" spans="9:11" x14ac:dyDescent="0.25">
      <c r="I206" s="6"/>
      <c r="J206" s="7"/>
      <c r="K206" s="2"/>
    </row>
    <row r="207" spans="9:11" x14ac:dyDescent="0.25">
      <c r="I207" s="6"/>
      <c r="J207" s="7"/>
      <c r="K207" s="2"/>
    </row>
    <row r="208" spans="9:11" x14ac:dyDescent="0.25">
      <c r="I208" s="6"/>
      <c r="J208" s="7"/>
      <c r="K208" s="2"/>
    </row>
    <row r="209" spans="9:11" x14ac:dyDescent="0.25">
      <c r="I209" s="6"/>
      <c r="J209" s="7"/>
      <c r="K209" s="2"/>
    </row>
    <row r="210" spans="9:11" x14ac:dyDescent="0.25">
      <c r="I210" s="6"/>
      <c r="J210" s="7"/>
      <c r="K210" s="2"/>
    </row>
    <row r="211" spans="9:11" x14ac:dyDescent="0.25">
      <c r="I211" s="6"/>
      <c r="J211" s="7"/>
      <c r="K211" s="2"/>
    </row>
    <row r="212" spans="9:11" x14ac:dyDescent="0.25">
      <c r="I212" s="6"/>
      <c r="J212" s="7"/>
      <c r="K212" s="2"/>
    </row>
    <row r="213" spans="9:11" x14ac:dyDescent="0.25">
      <c r="I213" s="6"/>
      <c r="J213" s="7"/>
      <c r="K213" s="2"/>
    </row>
    <row r="214" spans="9:11" x14ac:dyDescent="0.25">
      <c r="I214" s="6"/>
      <c r="J214" s="7"/>
      <c r="K214" s="2"/>
    </row>
    <row r="215" spans="9:11" x14ac:dyDescent="0.25">
      <c r="I215" s="6"/>
      <c r="J215" s="7"/>
      <c r="K215" s="2"/>
    </row>
    <row r="216" spans="9:11" x14ac:dyDescent="0.25">
      <c r="I216" s="6"/>
      <c r="J216" s="7"/>
      <c r="K216" s="2"/>
    </row>
    <row r="217" spans="9:11" x14ac:dyDescent="0.25">
      <c r="I217" s="6"/>
      <c r="J217" s="7"/>
      <c r="K217" s="2"/>
    </row>
    <row r="218" spans="9:11" x14ac:dyDescent="0.25">
      <c r="I218" s="6"/>
      <c r="J218" s="7"/>
      <c r="K218" s="2"/>
    </row>
    <row r="219" spans="9:11" x14ac:dyDescent="0.25">
      <c r="I219" s="6"/>
      <c r="J219" s="7"/>
      <c r="K219" s="2"/>
    </row>
    <row r="220" spans="9:11" x14ac:dyDescent="0.25">
      <c r="I220" s="6"/>
      <c r="J220" s="7"/>
      <c r="K220" s="2"/>
    </row>
    <row r="221" spans="9:11" x14ac:dyDescent="0.25">
      <c r="I221" s="6"/>
      <c r="J221" s="7"/>
      <c r="K221" s="2"/>
    </row>
    <row r="222" spans="9:11" x14ac:dyDescent="0.25">
      <c r="I222" s="6"/>
      <c r="J222" s="7"/>
      <c r="K222" s="2"/>
    </row>
    <row r="223" spans="9:11" x14ac:dyDescent="0.25">
      <c r="I223" s="6"/>
      <c r="J223" s="7"/>
      <c r="K223" s="2"/>
    </row>
    <row r="224" spans="9:11" x14ac:dyDescent="0.25">
      <c r="I224" s="6"/>
      <c r="J224" s="7"/>
      <c r="K224" s="2"/>
    </row>
    <row r="225" spans="9:11" x14ac:dyDescent="0.25">
      <c r="I225" s="6"/>
      <c r="J225" s="7"/>
      <c r="K225" s="2"/>
    </row>
    <row r="226" spans="9:11" x14ac:dyDescent="0.25">
      <c r="I226" s="6"/>
      <c r="J226" s="7"/>
      <c r="K226" s="2"/>
    </row>
    <row r="227" spans="9:11" x14ac:dyDescent="0.25">
      <c r="I227" s="6"/>
      <c r="J227" s="7"/>
      <c r="K227" s="2"/>
    </row>
    <row r="228" spans="9:11" x14ac:dyDescent="0.25">
      <c r="I228" s="6"/>
      <c r="J228" s="7"/>
      <c r="K228" s="2"/>
    </row>
    <row r="229" spans="9:11" x14ac:dyDescent="0.25">
      <c r="I229" s="6"/>
      <c r="J229" s="7"/>
      <c r="K229" s="2"/>
    </row>
    <row r="230" spans="9:11" x14ac:dyDescent="0.25">
      <c r="I230" s="6"/>
      <c r="J230" s="7"/>
      <c r="K230" s="2"/>
    </row>
    <row r="231" spans="9:11" x14ac:dyDescent="0.25">
      <c r="I231" s="6"/>
      <c r="J231" s="7"/>
      <c r="K231" s="2"/>
    </row>
    <row r="232" spans="9:11" x14ac:dyDescent="0.25">
      <c r="I232" s="6"/>
      <c r="J232" s="7"/>
      <c r="K232" s="2"/>
    </row>
    <row r="233" spans="9:11" x14ac:dyDescent="0.25">
      <c r="I233" s="6"/>
      <c r="J233" s="7"/>
      <c r="K233" s="2"/>
    </row>
    <row r="234" spans="9:11" x14ac:dyDescent="0.25">
      <c r="I234" s="6"/>
      <c r="J234" s="7"/>
      <c r="K234" s="2"/>
    </row>
    <row r="235" spans="9:11" x14ac:dyDescent="0.25">
      <c r="I235" s="6"/>
      <c r="J235" s="7"/>
      <c r="K235" s="2"/>
    </row>
    <row r="236" spans="9:11" x14ac:dyDescent="0.25">
      <c r="I236" s="6"/>
      <c r="J236" s="7"/>
      <c r="K236" s="2"/>
    </row>
    <row r="237" spans="9:11" x14ac:dyDescent="0.25">
      <c r="I237" s="6"/>
      <c r="J237" s="7"/>
      <c r="K237" s="2"/>
    </row>
    <row r="238" spans="9:11" x14ac:dyDescent="0.25">
      <c r="I238" s="6"/>
      <c r="J238" s="7"/>
      <c r="K238" s="2"/>
    </row>
    <row r="239" spans="9:11" x14ac:dyDescent="0.25">
      <c r="I239" s="6"/>
      <c r="J239" s="7"/>
      <c r="K239" s="2"/>
    </row>
    <row r="240" spans="9:11" x14ac:dyDescent="0.25">
      <c r="I240" s="6"/>
      <c r="J240" s="7"/>
      <c r="K240" s="2"/>
    </row>
    <row r="241" spans="9:11" x14ac:dyDescent="0.25">
      <c r="I241" s="6"/>
      <c r="J241" s="7"/>
      <c r="K241" s="2"/>
    </row>
    <row r="242" spans="9:11" x14ac:dyDescent="0.25">
      <c r="I242" s="6"/>
      <c r="J242" s="7"/>
      <c r="K242" s="2"/>
    </row>
    <row r="243" spans="9:11" x14ac:dyDescent="0.25">
      <c r="I243" s="6"/>
      <c r="J243" s="7"/>
      <c r="K243" s="2"/>
    </row>
    <row r="244" spans="9:11" x14ac:dyDescent="0.25">
      <c r="I244" s="6"/>
      <c r="J244" s="7"/>
      <c r="K244" s="2"/>
    </row>
    <row r="245" spans="9:11" x14ac:dyDescent="0.25">
      <c r="I245" s="6"/>
      <c r="J245" s="7"/>
      <c r="K245" s="2"/>
    </row>
    <row r="246" spans="9:11" x14ac:dyDescent="0.25">
      <c r="I246" s="6"/>
      <c r="J246" s="7"/>
      <c r="K246" s="2"/>
    </row>
    <row r="247" spans="9:11" x14ac:dyDescent="0.25">
      <c r="I247" s="6"/>
      <c r="J247" s="7"/>
      <c r="K247" s="2"/>
    </row>
    <row r="248" spans="9:11" x14ac:dyDescent="0.25">
      <c r="I248" s="6"/>
      <c r="J248" s="7"/>
      <c r="K248" s="2"/>
    </row>
    <row r="249" spans="9:11" x14ac:dyDescent="0.25">
      <c r="I249" s="6"/>
      <c r="J249" s="7"/>
      <c r="K249" s="2"/>
    </row>
    <row r="250" spans="9:11" x14ac:dyDescent="0.25">
      <c r="I250" s="6"/>
      <c r="J250" s="7"/>
      <c r="K250" s="2"/>
    </row>
    <row r="251" spans="9:11" x14ac:dyDescent="0.25">
      <c r="I251" s="6"/>
      <c r="J251" s="7"/>
      <c r="K251" s="2"/>
    </row>
    <row r="252" spans="9:11" x14ac:dyDescent="0.25">
      <c r="I252" s="6"/>
      <c r="J252" s="7"/>
      <c r="K252" s="2"/>
    </row>
    <row r="253" spans="9:11" x14ac:dyDescent="0.25">
      <c r="I253" s="6"/>
      <c r="J253" s="7"/>
      <c r="K253" s="2"/>
    </row>
    <row r="254" spans="9:11" x14ac:dyDescent="0.25">
      <c r="I254" s="6"/>
      <c r="J254" s="7"/>
      <c r="K254" s="2"/>
    </row>
    <row r="255" spans="9:11" x14ac:dyDescent="0.25">
      <c r="I255" s="6"/>
      <c r="J255" s="7"/>
      <c r="K255" s="2"/>
    </row>
    <row r="256" spans="9:11" x14ac:dyDescent="0.25">
      <c r="I256" s="6"/>
      <c r="J256" s="7"/>
      <c r="K256" s="2"/>
    </row>
    <row r="257" spans="9:11" x14ac:dyDescent="0.25">
      <c r="I257" s="6"/>
      <c r="J257" s="7"/>
      <c r="K257" s="2"/>
    </row>
    <row r="258" spans="9:11" x14ac:dyDescent="0.25">
      <c r="I258" s="6"/>
      <c r="J258" s="7"/>
      <c r="K258" s="2"/>
    </row>
    <row r="259" spans="9:11" x14ac:dyDescent="0.25">
      <c r="I259" s="6"/>
      <c r="J259" s="7"/>
      <c r="K259" s="2"/>
    </row>
    <row r="260" spans="9:11" x14ac:dyDescent="0.25">
      <c r="I260" s="6"/>
      <c r="J260" s="7"/>
      <c r="K260" s="2"/>
    </row>
    <row r="261" spans="9:11" x14ac:dyDescent="0.25">
      <c r="I261" s="6"/>
      <c r="J261" s="7"/>
      <c r="K261" s="2"/>
    </row>
    <row r="262" spans="9:11" x14ac:dyDescent="0.25">
      <c r="I262" s="6"/>
      <c r="J262" s="7"/>
      <c r="K262" s="2"/>
    </row>
    <row r="263" spans="9:11" x14ac:dyDescent="0.25">
      <c r="I263" s="6"/>
      <c r="J263" s="7"/>
      <c r="K263" s="2"/>
    </row>
    <row r="264" spans="9:11" x14ac:dyDescent="0.25">
      <c r="I264" s="6"/>
      <c r="J264" s="7"/>
      <c r="K264" s="2"/>
    </row>
    <row r="265" spans="9:11" x14ac:dyDescent="0.25">
      <c r="I265" s="6"/>
      <c r="J265" s="7"/>
      <c r="K265" s="2"/>
    </row>
    <row r="266" spans="9:11" x14ac:dyDescent="0.25">
      <c r="I266" s="6"/>
      <c r="J266" s="7"/>
      <c r="K266" s="2"/>
    </row>
    <row r="267" spans="9:11" x14ac:dyDescent="0.25">
      <c r="I267" s="6"/>
      <c r="J267" s="7"/>
      <c r="K267" s="2"/>
    </row>
    <row r="268" spans="9:11" x14ac:dyDescent="0.25">
      <c r="I268" s="6"/>
      <c r="J268" s="7"/>
      <c r="K268" s="2"/>
    </row>
    <row r="269" spans="9:11" x14ac:dyDescent="0.25">
      <c r="I269" s="6"/>
      <c r="J269" s="7"/>
      <c r="K269" s="2"/>
    </row>
    <row r="270" spans="9:11" x14ac:dyDescent="0.25">
      <c r="I270" s="6"/>
      <c r="J270" s="7"/>
      <c r="K270" s="2"/>
    </row>
    <row r="271" spans="9:11" x14ac:dyDescent="0.25">
      <c r="I271" s="6"/>
      <c r="J271" s="7"/>
      <c r="K271" s="2"/>
    </row>
    <row r="272" spans="9:11" x14ac:dyDescent="0.25">
      <c r="I272" s="6"/>
      <c r="J272" s="7"/>
      <c r="K272" s="2"/>
    </row>
    <row r="273" spans="9:11" x14ac:dyDescent="0.25">
      <c r="I273" s="6"/>
      <c r="J273" s="7"/>
      <c r="K273" s="2"/>
    </row>
    <row r="274" spans="9:11" x14ac:dyDescent="0.25">
      <c r="I274" s="6"/>
      <c r="J274" s="7"/>
      <c r="K274" s="2"/>
    </row>
    <row r="275" spans="9:11" x14ac:dyDescent="0.25">
      <c r="I275" s="6"/>
      <c r="J275" s="7"/>
      <c r="K275" s="2"/>
    </row>
    <row r="276" spans="9:11" x14ac:dyDescent="0.25">
      <c r="I276" s="6"/>
      <c r="J276" s="7"/>
      <c r="K276" s="2"/>
    </row>
    <row r="277" spans="9:11" x14ac:dyDescent="0.25">
      <c r="I277" s="6"/>
      <c r="J277" s="7"/>
      <c r="K277" s="2"/>
    </row>
    <row r="278" spans="9:11" x14ac:dyDescent="0.25">
      <c r="I278" s="6"/>
      <c r="J278" s="7"/>
      <c r="K278" s="2"/>
    </row>
    <row r="279" spans="9:11" x14ac:dyDescent="0.25">
      <c r="I279" s="6"/>
      <c r="J279" s="7"/>
      <c r="K279" s="2"/>
    </row>
    <row r="280" spans="9:11" x14ac:dyDescent="0.25">
      <c r="I280" s="6"/>
      <c r="J280" s="7"/>
      <c r="K280" s="2"/>
    </row>
    <row r="281" spans="9:11" x14ac:dyDescent="0.25">
      <c r="I281" s="6"/>
      <c r="J281" s="7"/>
      <c r="K281" s="2"/>
    </row>
    <row r="282" spans="9:11" x14ac:dyDescent="0.25">
      <c r="I282" s="6"/>
      <c r="J282" s="7"/>
      <c r="K282" s="2"/>
    </row>
    <row r="283" spans="9:11" x14ac:dyDescent="0.25">
      <c r="I283" s="6"/>
      <c r="J283" s="7"/>
      <c r="K283" s="2"/>
    </row>
    <row r="284" spans="9:11" x14ac:dyDescent="0.25">
      <c r="I284" s="6"/>
      <c r="J284" s="7"/>
      <c r="K284" s="2"/>
    </row>
    <row r="285" spans="9:11" x14ac:dyDescent="0.25">
      <c r="I285" s="6"/>
      <c r="J285" s="7"/>
      <c r="K285" s="2"/>
    </row>
    <row r="286" spans="9:11" x14ac:dyDescent="0.25">
      <c r="I286" s="6"/>
      <c r="J286" s="7"/>
      <c r="K286" s="2"/>
    </row>
    <row r="287" spans="9:11" x14ac:dyDescent="0.25">
      <c r="I287" s="6"/>
      <c r="J287" s="7"/>
      <c r="K287" s="2"/>
    </row>
    <row r="288" spans="9:11" x14ac:dyDescent="0.25">
      <c r="I288" s="6"/>
      <c r="J288" s="7"/>
      <c r="K288" s="2"/>
    </row>
    <row r="289" spans="9:11" x14ac:dyDescent="0.25">
      <c r="I289" s="6"/>
      <c r="J289" s="7"/>
      <c r="K289" s="2"/>
    </row>
    <row r="290" spans="9:11" x14ac:dyDescent="0.25">
      <c r="I290" s="6"/>
      <c r="J290" s="7"/>
      <c r="K290" s="2"/>
    </row>
    <row r="291" spans="9:11" x14ac:dyDescent="0.25">
      <c r="I291" s="6"/>
      <c r="J291" s="7"/>
      <c r="K291" s="2"/>
    </row>
    <row r="292" spans="9:11" x14ac:dyDescent="0.25">
      <c r="I292" s="6"/>
      <c r="J292" s="7"/>
      <c r="K292" s="2"/>
    </row>
    <row r="293" spans="9:11" x14ac:dyDescent="0.25">
      <c r="I293" s="6"/>
      <c r="J293" s="7"/>
      <c r="K293" s="2"/>
    </row>
    <row r="294" spans="9:11" x14ac:dyDescent="0.25">
      <c r="I294" s="6"/>
      <c r="J294" s="7"/>
      <c r="K294" s="2"/>
    </row>
    <row r="295" spans="9:11" x14ac:dyDescent="0.25">
      <c r="I295" s="6"/>
      <c r="J295" s="7"/>
      <c r="K295" s="2"/>
    </row>
    <row r="296" spans="9:11" x14ac:dyDescent="0.25">
      <c r="I296" s="6"/>
      <c r="J296" s="7"/>
      <c r="K296" s="2"/>
    </row>
    <row r="297" spans="9:11" x14ac:dyDescent="0.25">
      <c r="I297" s="6"/>
      <c r="J297" s="7"/>
      <c r="K297" s="2"/>
    </row>
    <row r="298" spans="9:11" x14ac:dyDescent="0.25">
      <c r="I298" s="6"/>
      <c r="J298" s="7"/>
      <c r="K298" s="2"/>
    </row>
    <row r="299" spans="9:11" x14ac:dyDescent="0.25">
      <c r="I299" s="6"/>
      <c r="J299" s="7"/>
      <c r="K299" s="2"/>
    </row>
    <row r="300" spans="9:11" x14ac:dyDescent="0.25">
      <c r="I300" s="6"/>
      <c r="J300" s="7"/>
      <c r="K300" s="2"/>
    </row>
    <row r="301" spans="9:11" x14ac:dyDescent="0.25">
      <c r="I301" s="6"/>
      <c r="J301" s="7"/>
      <c r="K301" s="2"/>
    </row>
    <row r="302" spans="9:11" x14ac:dyDescent="0.25">
      <c r="I302" s="6"/>
      <c r="J302" s="7"/>
      <c r="K302" s="2"/>
    </row>
    <row r="303" spans="9:11" x14ac:dyDescent="0.25">
      <c r="I303" s="6"/>
      <c r="J303" s="7"/>
      <c r="K303" s="2"/>
    </row>
    <row r="304" spans="9:11" x14ac:dyDescent="0.25">
      <c r="I304" s="6"/>
      <c r="J304" s="7"/>
      <c r="K304" s="2"/>
    </row>
    <row r="305" spans="9:11" x14ac:dyDescent="0.25">
      <c r="I305" s="6"/>
      <c r="J305" s="7"/>
      <c r="K305" s="2"/>
    </row>
    <row r="306" spans="9:11" x14ac:dyDescent="0.25">
      <c r="I306" s="6"/>
      <c r="J306" s="7"/>
      <c r="K306" s="2"/>
    </row>
    <row r="307" spans="9:11" x14ac:dyDescent="0.25">
      <c r="I307" s="6"/>
      <c r="J307" s="7"/>
      <c r="K307" s="2"/>
    </row>
    <row r="308" spans="9:11" x14ac:dyDescent="0.25">
      <c r="I308" s="6"/>
      <c r="J308" s="7"/>
      <c r="K308" s="2"/>
    </row>
    <row r="309" spans="9:11" x14ac:dyDescent="0.25">
      <c r="I309" s="6"/>
      <c r="J309" s="7"/>
      <c r="K309" s="2"/>
    </row>
    <row r="310" spans="9:11" x14ac:dyDescent="0.25">
      <c r="I310" s="6"/>
      <c r="J310" s="7"/>
      <c r="K310" s="2"/>
    </row>
    <row r="311" spans="9:11" x14ac:dyDescent="0.25">
      <c r="I311" s="6"/>
      <c r="J311" s="7"/>
      <c r="K311" s="2"/>
    </row>
    <row r="312" spans="9:11" x14ac:dyDescent="0.25">
      <c r="I312" s="6"/>
      <c r="J312" s="7"/>
      <c r="K312" s="2"/>
    </row>
    <row r="313" spans="9:11" x14ac:dyDescent="0.25">
      <c r="I313" s="6"/>
      <c r="J313" s="7"/>
      <c r="K313" s="2"/>
    </row>
    <row r="314" spans="9:11" x14ac:dyDescent="0.25">
      <c r="I314" s="6"/>
      <c r="J314" s="7"/>
      <c r="K314" s="2"/>
    </row>
    <row r="315" spans="9:11" x14ac:dyDescent="0.25">
      <c r="I315" s="6"/>
      <c r="J315" s="7"/>
      <c r="K315" s="2"/>
    </row>
    <row r="316" spans="9:11" x14ac:dyDescent="0.25">
      <c r="I316" s="6"/>
      <c r="J316" s="7"/>
      <c r="K316" s="2"/>
    </row>
    <row r="317" spans="9:11" x14ac:dyDescent="0.25">
      <c r="I317" s="6"/>
      <c r="J317" s="7"/>
      <c r="K317" s="2"/>
    </row>
    <row r="318" spans="9:11" x14ac:dyDescent="0.25">
      <c r="I318" s="6"/>
      <c r="J318" s="7"/>
      <c r="K318" s="2"/>
    </row>
    <row r="319" spans="9:11" x14ac:dyDescent="0.25">
      <c r="I319" s="6"/>
      <c r="J319" s="7"/>
      <c r="K319" s="2"/>
    </row>
    <row r="320" spans="9:11" x14ac:dyDescent="0.25">
      <c r="I320" s="6"/>
      <c r="J320" s="7"/>
      <c r="K320" s="2"/>
    </row>
    <row r="321" spans="9:11" x14ac:dyDescent="0.25">
      <c r="I321" s="6"/>
      <c r="J321" s="7"/>
      <c r="K321" s="2"/>
    </row>
    <row r="322" spans="9:11" x14ac:dyDescent="0.25">
      <c r="I322" s="6"/>
      <c r="J322" s="7"/>
      <c r="K322" s="2"/>
    </row>
    <row r="323" spans="9:11" x14ac:dyDescent="0.25">
      <c r="I323" s="6"/>
      <c r="J323" s="7"/>
      <c r="K323" s="2"/>
    </row>
    <row r="324" spans="9:11" x14ac:dyDescent="0.25">
      <c r="I324" s="6"/>
      <c r="J324" s="7"/>
      <c r="K324" s="2"/>
    </row>
    <row r="325" spans="9:11" x14ac:dyDescent="0.25">
      <c r="I325" s="6"/>
      <c r="J325" s="7"/>
      <c r="K325" s="2"/>
    </row>
    <row r="326" spans="9:11" x14ac:dyDescent="0.25">
      <c r="I326" s="6"/>
      <c r="J326" s="7"/>
      <c r="K326" s="2"/>
    </row>
    <row r="327" spans="9:11" x14ac:dyDescent="0.25">
      <c r="I327" s="6"/>
      <c r="J327" s="7"/>
      <c r="K327" s="2"/>
    </row>
    <row r="328" spans="9:11" x14ac:dyDescent="0.25">
      <c r="I328" s="6"/>
      <c r="J328" s="7"/>
      <c r="K328" s="2"/>
    </row>
    <row r="329" spans="9:11" x14ac:dyDescent="0.25">
      <c r="I329" s="6"/>
      <c r="J329" s="7"/>
      <c r="K329" s="2"/>
    </row>
    <row r="330" spans="9:11" x14ac:dyDescent="0.25">
      <c r="I330" s="6"/>
      <c r="J330" s="7"/>
      <c r="K330" s="2"/>
    </row>
    <row r="331" spans="9:11" x14ac:dyDescent="0.25">
      <c r="I331" s="6"/>
      <c r="J331" s="7"/>
      <c r="K331" s="2"/>
    </row>
    <row r="332" spans="9:11" x14ac:dyDescent="0.25">
      <c r="I332" s="6"/>
      <c r="J332" s="7"/>
      <c r="K332" s="2"/>
    </row>
    <row r="333" spans="9:11" x14ac:dyDescent="0.25">
      <c r="I333" s="6"/>
      <c r="J333" s="7"/>
      <c r="K333" s="2"/>
    </row>
    <row r="334" spans="9:11" x14ac:dyDescent="0.25">
      <c r="I334" s="6"/>
      <c r="J334" s="7"/>
      <c r="K334" s="2"/>
    </row>
    <row r="335" spans="9:11" x14ac:dyDescent="0.25">
      <c r="I335" s="6"/>
      <c r="J335" s="7"/>
      <c r="K335" s="2"/>
    </row>
    <row r="336" spans="9:11" x14ac:dyDescent="0.25">
      <c r="I336" s="6"/>
      <c r="J336" s="7"/>
      <c r="K336" s="2"/>
    </row>
    <row r="337" spans="9:11" x14ac:dyDescent="0.25">
      <c r="I337" s="6"/>
      <c r="J337" s="7"/>
      <c r="K337" s="2"/>
    </row>
    <row r="338" spans="9:11" x14ac:dyDescent="0.25">
      <c r="I338" s="6"/>
      <c r="J338" s="7"/>
      <c r="K338" s="2"/>
    </row>
    <row r="339" spans="9:11" x14ac:dyDescent="0.25">
      <c r="I339" s="6"/>
      <c r="J339" s="7"/>
      <c r="K339" s="2"/>
    </row>
  </sheetData>
  <mergeCells count="629">
    <mergeCell ref="B25:F25"/>
    <mergeCell ref="G25:H25"/>
    <mergeCell ref="H31:I31"/>
    <mergeCell ref="C62:G62"/>
    <mergeCell ref="J3:L3"/>
    <mergeCell ref="G26:H27"/>
    <mergeCell ref="G12:H13"/>
    <mergeCell ref="B26:F27"/>
    <mergeCell ref="B17:B18"/>
    <mergeCell ref="D17:D18"/>
    <mergeCell ref="E17:F18"/>
    <mergeCell ref="G17:H18"/>
    <mergeCell ref="E35:G35"/>
    <mergeCell ref="D12:D13"/>
    <mergeCell ref="E12:F13"/>
    <mergeCell ref="B45:D45"/>
    <mergeCell ref="E45:G45"/>
    <mergeCell ref="B40:D40"/>
    <mergeCell ref="E40:G40"/>
    <mergeCell ref="D6:D7"/>
    <mergeCell ref="E6:F7"/>
    <mergeCell ref="G6:H7"/>
    <mergeCell ref="D9:D10"/>
    <mergeCell ref="E9:F10"/>
    <mergeCell ref="G9:H10"/>
    <mergeCell ref="B15:B16"/>
    <mergeCell ref="D15:D16"/>
    <mergeCell ref="E15:F16"/>
    <mergeCell ref="G15:H16"/>
    <mergeCell ref="AB3:AD3"/>
    <mergeCell ref="AT2:AV2"/>
    <mergeCell ref="B2:D3"/>
    <mergeCell ref="E2:F3"/>
    <mergeCell ref="H2:H3"/>
    <mergeCell ref="J2:L2"/>
    <mergeCell ref="M2:O2"/>
    <mergeCell ref="P2:R2"/>
    <mergeCell ref="AK2:AM2"/>
    <mergeCell ref="AN2:AP2"/>
    <mergeCell ref="M3:O3"/>
    <mergeCell ref="P3:R3"/>
    <mergeCell ref="S3:U3"/>
    <mergeCell ref="V3:X3"/>
    <mergeCell ref="Y3:AA3"/>
    <mergeCell ref="AW2:AY2"/>
    <mergeCell ref="AZ2:BB2"/>
    <mergeCell ref="S2:U2"/>
    <mergeCell ref="V2:X2"/>
    <mergeCell ref="Y2:AA2"/>
    <mergeCell ref="AB2:AD2"/>
    <mergeCell ref="AE2:AG2"/>
    <mergeCell ref="AH2:AJ2"/>
    <mergeCell ref="BU2:BW2"/>
    <mergeCell ref="AQ2:AS2"/>
    <mergeCell ref="BX2:BZ2"/>
    <mergeCell ref="CA2:CC2"/>
    <mergeCell ref="CD2:CF2"/>
    <mergeCell ref="CG2:CI2"/>
    <mergeCell ref="CJ2:CL2"/>
    <mergeCell ref="BC2:BE2"/>
    <mergeCell ref="BF2:BH2"/>
    <mergeCell ref="BI2:BK2"/>
    <mergeCell ref="BL2:BN2"/>
    <mergeCell ref="BO2:BQ2"/>
    <mergeCell ref="BR2:BT2"/>
    <mergeCell ref="DE2:DG2"/>
    <mergeCell ref="DH2:DJ2"/>
    <mergeCell ref="DK2:DM2"/>
    <mergeCell ref="DN2:DP2"/>
    <mergeCell ref="DQ2:DS2"/>
    <mergeCell ref="DT2:DV2"/>
    <mergeCell ref="CM2:CO2"/>
    <mergeCell ref="CP2:CR2"/>
    <mergeCell ref="CS2:CU2"/>
    <mergeCell ref="CV2:CX2"/>
    <mergeCell ref="CY2:DA2"/>
    <mergeCell ref="DB2:DD2"/>
    <mergeCell ref="EO2:EQ2"/>
    <mergeCell ref="ER2:ET2"/>
    <mergeCell ref="EU2:EW2"/>
    <mergeCell ref="EX2:EZ2"/>
    <mergeCell ref="FA2:FC2"/>
    <mergeCell ref="FD2:FF2"/>
    <mergeCell ref="DW2:DY2"/>
    <mergeCell ref="DZ2:EB2"/>
    <mergeCell ref="EC2:EE2"/>
    <mergeCell ref="EF2:EH2"/>
    <mergeCell ref="EI2:EK2"/>
    <mergeCell ref="EL2:EN2"/>
    <mergeCell ref="FY2:GA2"/>
    <mergeCell ref="GB2:GD2"/>
    <mergeCell ref="GE2:GG2"/>
    <mergeCell ref="GH2:GJ2"/>
    <mergeCell ref="GK2:GM2"/>
    <mergeCell ref="GN2:GP2"/>
    <mergeCell ref="FG2:FI2"/>
    <mergeCell ref="FJ2:FL2"/>
    <mergeCell ref="FM2:FO2"/>
    <mergeCell ref="FP2:FR2"/>
    <mergeCell ref="FS2:FU2"/>
    <mergeCell ref="FV2:FX2"/>
    <mergeCell ref="HI2:HK2"/>
    <mergeCell ref="HL2:HN2"/>
    <mergeCell ref="HO2:HQ2"/>
    <mergeCell ref="HR2:HT2"/>
    <mergeCell ref="HU2:HW2"/>
    <mergeCell ref="HX2:HZ2"/>
    <mergeCell ref="GQ2:GS2"/>
    <mergeCell ref="GT2:GV2"/>
    <mergeCell ref="GW2:GY2"/>
    <mergeCell ref="GZ2:HB2"/>
    <mergeCell ref="HC2:HE2"/>
    <mergeCell ref="HF2:HH2"/>
    <mergeCell ref="IS2:IU2"/>
    <mergeCell ref="IV2:IX2"/>
    <mergeCell ref="IY2:JA2"/>
    <mergeCell ref="JB2:JD2"/>
    <mergeCell ref="JE2:JG2"/>
    <mergeCell ref="JH2:JJ2"/>
    <mergeCell ref="IA2:IC2"/>
    <mergeCell ref="ID2:IF2"/>
    <mergeCell ref="IG2:II2"/>
    <mergeCell ref="IJ2:IL2"/>
    <mergeCell ref="IM2:IO2"/>
    <mergeCell ref="IP2:IR2"/>
    <mergeCell ref="KC2:KE2"/>
    <mergeCell ref="KF2:KH2"/>
    <mergeCell ref="KI2:KK2"/>
    <mergeCell ref="KL2:KN2"/>
    <mergeCell ref="KO2:KQ2"/>
    <mergeCell ref="KR2:KT2"/>
    <mergeCell ref="JK2:JM2"/>
    <mergeCell ref="JN2:JP2"/>
    <mergeCell ref="JQ2:JS2"/>
    <mergeCell ref="JT2:JV2"/>
    <mergeCell ref="JW2:JY2"/>
    <mergeCell ref="JZ2:KB2"/>
    <mergeCell ref="LM2:LO2"/>
    <mergeCell ref="LP2:LR2"/>
    <mergeCell ref="LS2:LU2"/>
    <mergeCell ref="LV2:LX2"/>
    <mergeCell ref="LY2:MA2"/>
    <mergeCell ref="MB2:MD2"/>
    <mergeCell ref="KU2:KW2"/>
    <mergeCell ref="KX2:KZ2"/>
    <mergeCell ref="LA2:LC2"/>
    <mergeCell ref="LD2:LF2"/>
    <mergeCell ref="LG2:LI2"/>
    <mergeCell ref="LJ2:LL2"/>
    <mergeCell ref="MW2:MY2"/>
    <mergeCell ref="MZ2:NB2"/>
    <mergeCell ref="NC2:NE2"/>
    <mergeCell ref="NF2:NH2"/>
    <mergeCell ref="NI2:NK2"/>
    <mergeCell ref="NL2:NN2"/>
    <mergeCell ref="ME2:MG2"/>
    <mergeCell ref="MH2:MJ2"/>
    <mergeCell ref="MK2:MM2"/>
    <mergeCell ref="MN2:MP2"/>
    <mergeCell ref="MQ2:MS2"/>
    <mergeCell ref="MT2:MV2"/>
    <mergeCell ref="OG2:OI2"/>
    <mergeCell ref="OJ2:OL2"/>
    <mergeCell ref="OM2:OO2"/>
    <mergeCell ref="OP2:OR2"/>
    <mergeCell ref="OS2:OU2"/>
    <mergeCell ref="OV2:OX2"/>
    <mergeCell ref="NO2:NQ2"/>
    <mergeCell ref="NR2:NT2"/>
    <mergeCell ref="NU2:NW2"/>
    <mergeCell ref="NX2:NZ2"/>
    <mergeCell ref="OA2:OC2"/>
    <mergeCell ref="OD2:OF2"/>
    <mergeCell ref="PQ2:PS2"/>
    <mergeCell ref="PT2:PV2"/>
    <mergeCell ref="PW2:PY2"/>
    <mergeCell ref="PZ2:QB2"/>
    <mergeCell ref="QC2:QE2"/>
    <mergeCell ref="QF2:QH2"/>
    <mergeCell ref="OY2:PA2"/>
    <mergeCell ref="PB2:PD2"/>
    <mergeCell ref="PE2:PG2"/>
    <mergeCell ref="PH2:PJ2"/>
    <mergeCell ref="PK2:PM2"/>
    <mergeCell ref="PN2:PP2"/>
    <mergeCell ref="RA2:RC2"/>
    <mergeCell ref="RD2:RF2"/>
    <mergeCell ref="RG2:RI2"/>
    <mergeCell ref="RJ2:RL2"/>
    <mergeCell ref="RM2:RO2"/>
    <mergeCell ref="RP2:RR2"/>
    <mergeCell ref="QI2:QK2"/>
    <mergeCell ref="QL2:QN2"/>
    <mergeCell ref="QO2:QQ2"/>
    <mergeCell ref="QR2:QT2"/>
    <mergeCell ref="QU2:QW2"/>
    <mergeCell ref="QX2:QZ2"/>
    <mergeCell ref="SK2:SM2"/>
    <mergeCell ref="SN2:SP2"/>
    <mergeCell ref="SQ2:SS2"/>
    <mergeCell ref="ST2:SV2"/>
    <mergeCell ref="SW2:SY2"/>
    <mergeCell ref="SZ2:TB2"/>
    <mergeCell ref="RS2:RU2"/>
    <mergeCell ref="RV2:RX2"/>
    <mergeCell ref="RY2:SA2"/>
    <mergeCell ref="SB2:SD2"/>
    <mergeCell ref="SE2:SG2"/>
    <mergeCell ref="SH2:SJ2"/>
    <mergeCell ref="TU2:TW2"/>
    <mergeCell ref="TX2:TZ2"/>
    <mergeCell ref="UA2:UC2"/>
    <mergeCell ref="UD2:UF2"/>
    <mergeCell ref="UG2:UI2"/>
    <mergeCell ref="UJ2:UL2"/>
    <mergeCell ref="TC2:TE2"/>
    <mergeCell ref="TF2:TH2"/>
    <mergeCell ref="TI2:TK2"/>
    <mergeCell ref="TL2:TN2"/>
    <mergeCell ref="TO2:TQ2"/>
    <mergeCell ref="TR2:TT2"/>
    <mergeCell ref="VE2:VG2"/>
    <mergeCell ref="VH2:VJ2"/>
    <mergeCell ref="VK2:VM2"/>
    <mergeCell ref="VN2:VP2"/>
    <mergeCell ref="VQ2:VS2"/>
    <mergeCell ref="VT2:VV2"/>
    <mergeCell ref="UM2:UO2"/>
    <mergeCell ref="UP2:UR2"/>
    <mergeCell ref="US2:UU2"/>
    <mergeCell ref="UV2:UX2"/>
    <mergeCell ref="UY2:VA2"/>
    <mergeCell ref="VB2:VD2"/>
    <mergeCell ref="WO2:WQ2"/>
    <mergeCell ref="WR2:WT2"/>
    <mergeCell ref="WU2:WW2"/>
    <mergeCell ref="WX2:WZ2"/>
    <mergeCell ref="XA2:XC2"/>
    <mergeCell ref="XD2:XF2"/>
    <mergeCell ref="VW2:VY2"/>
    <mergeCell ref="VZ2:WB2"/>
    <mergeCell ref="WC2:WE2"/>
    <mergeCell ref="WF2:WH2"/>
    <mergeCell ref="WI2:WK2"/>
    <mergeCell ref="WL2:WN2"/>
    <mergeCell ref="XY2:YA2"/>
    <mergeCell ref="YB2:YD2"/>
    <mergeCell ref="YE2:YG2"/>
    <mergeCell ref="YH2:YJ2"/>
    <mergeCell ref="YK2:YM2"/>
    <mergeCell ref="YN2:YP2"/>
    <mergeCell ref="XG2:XI2"/>
    <mergeCell ref="XJ2:XL2"/>
    <mergeCell ref="XM2:XO2"/>
    <mergeCell ref="XP2:XR2"/>
    <mergeCell ref="XS2:XU2"/>
    <mergeCell ref="XV2:XX2"/>
    <mergeCell ref="ZI2:ZK2"/>
    <mergeCell ref="ZL2:ZN2"/>
    <mergeCell ref="ZO2:ZQ2"/>
    <mergeCell ref="ZR2:ZT2"/>
    <mergeCell ref="ZU2:ZW2"/>
    <mergeCell ref="ZX2:ZZ2"/>
    <mergeCell ref="YQ2:YS2"/>
    <mergeCell ref="YT2:YV2"/>
    <mergeCell ref="YW2:YY2"/>
    <mergeCell ref="YZ2:ZB2"/>
    <mergeCell ref="ZC2:ZE2"/>
    <mergeCell ref="ZF2:ZH2"/>
    <mergeCell ref="AAY2:ABA2"/>
    <mergeCell ref="ABB2:ABD2"/>
    <mergeCell ref="ABE2:ABG2"/>
    <mergeCell ref="ABH2:ABJ2"/>
    <mergeCell ref="AAA2:AAC2"/>
    <mergeCell ref="AAD2:AAF2"/>
    <mergeCell ref="AAG2:AAI2"/>
    <mergeCell ref="AAJ2:AAL2"/>
    <mergeCell ref="AAM2:AAO2"/>
    <mergeCell ref="AAP2:AAR2"/>
    <mergeCell ref="ACC2:ACE2"/>
    <mergeCell ref="ACF2:ACH2"/>
    <mergeCell ref="ACI2:ACK2"/>
    <mergeCell ref="AE3:AG3"/>
    <mergeCell ref="AH3:AJ3"/>
    <mergeCell ref="AK3:AM3"/>
    <mergeCell ref="AN3:AP3"/>
    <mergeCell ref="AQ3:AS3"/>
    <mergeCell ref="AT3:AV3"/>
    <mergeCell ref="ABK2:ABM2"/>
    <mergeCell ref="ABN2:ABP2"/>
    <mergeCell ref="ABQ2:ABS2"/>
    <mergeCell ref="ABT2:ABV2"/>
    <mergeCell ref="ABW2:ABY2"/>
    <mergeCell ref="ABZ2:ACB2"/>
    <mergeCell ref="AAS2:AAU2"/>
    <mergeCell ref="AAV2:AAX2"/>
    <mergeCell ref="BO3:BQ3"/>
    <mergeCell ref="BR3:BT3"/>
    <mergeCell ref="BU3:BW3"/>
    <mergeCell ref="BX3:BZ3"/>
    <mergeCell ref="CA3:CC3"/>
    <mergeCell ref="CD3:CF3"/>
    <mergeCell ref="AW3:AY3"/>
    <mergeCell ref="AEW2:AEY2"/>
    <mergeCell ref="AEZ2:AFB2"/>
    <mergeCell ref="AFC2:AFE2"/>
    <mergeCell ref="AEK2:AEM2"/>
    <mergeCell ref="AEN2:AEP2"/>
    <mergeCell ref="AEQ2:AES2"/>
    <mergeCell ref="AET2:AEV2"/>
    <mergeCell ref="ACL2:ACN2"/>
    <mergeCell ref="ACO2:ACQ2"/>
    <mergeCell ref="ACR2:ACT2"/>
    <mergeCell ref="AEE2:AEG2"/>
    <mergeCell ref="AEH2:AEJ2"/>
    <mergeCell ref="ADM2:ADO2"/>
    <mergeCell ref="ADP2:ADR2"/>
    <mergeCell ref="ADS2:ADU2"/>
    <mergeCell ref="ADV2:ADX2"/>
    <mergeCell ref="ADY2:AEA2"/>
    <mergeCell ref="AEB2:AED2"/>
    <mergeCell ref="ACU2:ACW2"/>
    <mergeCell ref="ACX2:ACZ2"/>
    <mergeCell ref="ADA2:ADC2"/>
    <mergeCell ref="ADD2:ADF2"/>
    <mergeCell ref="ADG2:ADI2"/>
    <mergeCell ref="ADJ2:ADL2"/>
    <mergeCell ref="EI3:EK3"/>
    <mergeCell ref="AZ3:BB3"/>
    <mergeCell ref="BC3:BE3"/>
    <mergeCell ref="BF3:BH3"/>
    <mergeCell ref="BI3:BK3"/>
    <mergeCell ref="BL3:BN3"/>
    <mergeCell ref="CY3:DA3"/>
    <mergeCell ref="DB3:DD3"/>
    <mergeCell ref="DE3:DG3"/>
    <mergeCell ref="DH3:DJ3"/>
    <mergeCell ref="DQ3:DS3"/>
    <mergeCell ref="DT3:DV3"/>
    <mergeCell ref="DW3:DY3"/>
    <mergeCell ref="DZ3:EB3"/>
    <mergeCell ref="EC3:EE3"/>
    <mergeCell ref="EF3:EH3"/>
    <mergeCell ref="DK3:DM3"/>
    <mergeCell ref="DN3:DP3"/>
    <mergeCell ref="CG3:CI3"/>
    <mergeCell ref="CJ3:CL3"/>
    <mergeCell ref="CM3:CO3"/>
    <mergeCell ref="CP3:CR3"/>
    <mergeCell ref="CS3:CU3"/>
    <mergeCell ref="CV3:CX3"/>
    <mergeCell ref="FA3:FC3"/>
    <mergeCell ref="FD3:FF3"/>
    <mergeCell ref="FG3:FI3"/>
    <mergeCell ref="FJ3:FL3"/>
    <mergeCell ref="FM3:FO3"/>
    <mergeCell ref="FP3:FR3"/>
    <mergeCell ref="EL3:EN3"/>
    <mergeCell ref="EO3:EQ3"/>
    <mergeCell ref="ER3:ET3"/>
    <mergeCell ref="EU3:EW3"/>
    <mergeCell ref="EX3:EZ3"/>
    <mergeCell ref="GK3:GM3"/>
    <mergeCell ref="GN3:GP3"/>
    <mergeCell ref="GQ3:GS3"/>
    <mergeCell ref="GT3:GV3"/>
    <mergeCell ref="GW3:GY3"/>
    <mergeCell ref="GZ3:HB3"/>
    <mergeCell ref="FS3:FU3"/>
    <mergeCell ref="FV3:FX3"/>
    <mergeCell ref="FY3:GA3"/>
    <mergeCell ref="GB3:GD3"/>
    <mergeCell ref="GE3:GG3"/>
    <mergeCell ref="GH3:GJ3"/>
    <mergeCell ref="HU3:HW3"/>
    <mergeCell ref="HX3:HZ3"/>
    <mergeCell ref="IA3:IC3"/>
    <mergeCell ref="ID3:IF3"/>
    <mergeCell ref="IG3:II3"/>
    <mergeCell ref="IJ3:IL3"/>
    <mergeCell ref="HC3:HE3"/>
    <mergeCell ref="HF3:HH3"/>
    <mergeCell ref="HI3:HK3"/>
    <mergeCell ref="HL3:HN3"/>
    <mergeCell ref="HO3:HQ3"/>
    <mergeCell ref="HR3:HT3"/>
    <mergeCell ref="JE3:JG3"/>
    <mergeCell ref="JH3:JJ3"/>
    <mergeCell ref="JK3:JM3"/>
    <mergeCell ref="JN3:JP3"/>
    <mergeCell ref="JQ3:JS3"/>
    <mergeCell ref="JT3:JV3"/>
    <mergeCell ref="IM3:IO3"/>
    <mergeCell ref="IP3:IR3"/>
    <mergeCell ref="IS3:IU3"/>
    <mergeCell ref="IV3:IX3"/>
    <mergeCell ref="IY3:JA3"/>
    <mergeCell ref="JB3:JD3"/>
    <mergeCell ref="KO3:KQ3"/>
    <mergeCell ref="KR3:KT3"/>
    <mergeCell ref="KU3:KW3"/>
    <mergeCell ref="KX3:KZ3"/>
    <mergeCell ref="LA3:LC3"/>
    <mergeCell ref="LD3:LF3"/>
    <mergeCell ref="JW3:JY3"/>
    <mergeCell ref="JZ3:KB3"/>
    <mergeCell ref="KC3:KE3"/>
    <mergeCell ref="KF3:KH3"/>
    <mergeCell ref="KI3:KK3"/>
    <mergeCell ref="KL3:KN3"/>
    <mergeCell ref="LY3:MA3"/>
    <mergeCell ref="MB3:MD3"/>
    <mergeCell ref="ME3:MG3"/>
    <mergeCell ref="MH3:MJ3"/>
    <mergeCell ref="MK3:MM3"/>
    <mergeCell ref="MN3:MP3"/>
    <mergeCell ref="LG3:LI3"/>
    <mergeCell ref="LJ3:LL3"/>
    <mergeCell ref="LM3:LO3"/>
    <mergeCell ref="LP3:LR3"/>
    <mergeCell ref="LS3:LU3"/>
    <mergeCell ref="LV3:LX3"/>
    <mergeCell ref="NI3:NK3"/>
    <mergeCell ref="NL3:NN3"/>
    <mergeCell ref="NO3:NQ3"/>
    <mergeCell ref="NR3:NT3"/>
    <mergeCell ref="NU3:NW3"/>
    <mergeCell ref="NX3:NZ3"/>
    <mergeCell ref="MQ3:MS3"/>
    <mergeCell ref="MT3:MV3"/>
    <mergeCell ref="MW3:MY3"/>
    <mergeCell ref="MZ3:NB3"/>
    <mergeCell ref="NC3:NE3"/>
    <mergeCell ref="NF3:NH3"/>
    <mergeCell ref="OS3:OU3"/>
    <mergeCell ref="OV3:OX3"/>
    <mergeCell ref="OY3:PA3"/>
    <mergeCell ref="PB3:PD3"/>
    <mergeCell ref="PE3:PG3"/>
    <mergeCell ref="PH3:PJ3"/>
    <mergeCell ref="OA3:OC3"/>
    <mergeCell ref="OD3:OF3"/>
    <mergeCell ref="OG3:OI3"/>
    <mergeCell ref="OJ3:OL3"/>
    <mergeCell ref="OM3:OO3"/>
    <mergeCell ref="OP3:OR3"/>
    <mergeCell ref="QC3:QE3"/>
    <mergeCell ref="QF3:QH3"/>
    <mergeCell ref="QI3:QK3"/>
    <mergeCell ref="QL3:QN3"/>
    <mergeCell ref="QO3:QQ3"/>
    <mergeCell ref="QR3:QT3"/>
    <mergeCell ref="PK3:PM3"/>
    <mergeCell ref="PN3:PP3"/>
    <mergeCell ref="PQ3:PS3"/>
    <mergeCell ref="PT3:PV3"/>
    <mergeCell ref="PW3:PY3"/>
    <mergeCell ref="PZ3:QB3"/>
    <mergeCell ref="RM3:RO3"/>
    <mergeCell ref="RP3:RR3"/>
    <mergeCell ref="RS3:RU3"/>
    <mergeCell ref="RV3:RX3"/>
    <mergeCell ref="RY3:SA3"/>
    <mergeCell ref="SB3:SD3"/>
    <mergeCell ref="QU3:QW3"/>
    <mergeCell ref="QX3:QZ3"/>
    <mergeCell ref="RA3:RC3"/>
    <mergeCell ref="RD3:RF3"/>
    <mergeCell ref="RG3:RI3"/>
    <mergeCell ref="RJ3:RL3"/>
    <mergeCell ref="SW3:SY3"/>
    <mergeCell ref="SZ3:TB3"/>
    <mergeCell ref="TC3:TE3"/>
    <mergeCell ref="TF3:TH3"/>
    <mergeCell ref="TI3:TK3"/>
    <mergeCell ref="TL3:TN3"/>
    <mergeCell ref="SE3:SG3"/>
    <mergeCell ref="SH3:SJ3"/>
    <mergeCell ref="SK3:SM3"/>
    <mergeCell ref="SN3:SP3"/>
    <mergeCell ref="SQ3:SS3"/>
    <mergeCell ref="ST3:SV3"/>
    <mergeCell ref="UG3:UI3"/>
    <mergeCell ref="UJ3:UL3"/>
    <mergeCell ref="UM3:UO3"/>
    <mergeCell ref="UP3:UR3"/>
    <mergeCell ref="US3:UU3"/>
    <mergeCell ref="UV3:UX3"/>
    <mergeCell ref="TO3:TQ3"/>
    <mergeCell ref="TR3:TT3"/>
    <mergeCell ref="TU3:TW3"/>
    <mergeCell ref="TX3:TZ3"/>
    <mergeCell ref="UA3:UC3"/>
    <mergeCell ref="UD3:UF3"/>
    <mergeCell ref="VQ3:VS3"/>
    <mergeCell ref="VT3:VV3"/>
    <mergeCell ref="VW3:VY3"/>
    <mergeCell ref="VZ3:WB3"/>
    <mergeCell ref="WC3:WE3"/>
    <mergeCell ref="WF3:WH3"/>
    <mergeCell ref="UY3:VA3"/>
    <mergeCell ref="VB3:VD3"/>
    <mergeCell ref="VE3:VG3"/>
    <mergeCell ref="VH3:VJ3"/>
    <mergeCell ref="VK3:VM3"/>
    <mergeCell ref="VN3:VP3"/>
    <mergeCell ref="XA3:XC3"/>
    <mergeCell ref="XD3:XF3"/>
    <mergeCell ref="XG3:XI3"/>
    <mergeCell ref="XJ3:XL3"/>
    <mergeCell ref="XM3:XO3"/>
    <mergeCell ref="XP3:XR3"/>
    <mergeCell ref="WI3:WK3"/>
    <mergeCell ref="WL3:WN3"/>
    <mergeCell ref="WO3:WQ3"/>
    <mergeCell ref="WR3:WT3"/>
    <mergeCell ref="WU3:WW3"/>
    <mergeCell ref="WX3:WZ3"/>
    <mergeCell ref="YT3:YV3"/>
    <mergeCell ref="YW3:YY3"/>
    <mergeCell ref="YZ3:ZB3"/>
    <mergeCell ref="XS3:XU3"/>
    <mergeCell ref="XV3:XX3"/>
    <mergeCell ref="XY3:YA3"/>
    <mergeCell ref="YB3:YD3"/>
    <mergeCell ref="YE3:YG3"/>
    <mergeCell ref="YH3:YJ3"/>
    <mergeCell ref="YK3:YM3"/>
    <mergeCell ref="YN3:YP3"/>
    <mergeCell ref="YQ3:YS3"/>
    <mergeCell ref="AEZ3:AFB3"/>
    <mergeCell ref="AFC3:AFE3"/>
    <mergeCell ref="B4:B5"/>
    <mergeCell ref="D4:D5"/>
    <mergeCell ref="E4:F5"/>
    <mergeCell ref="H4:H5"/>
    <mergeCell ref="ADY3:AEA3"/>
    <mergeCell ref="AEB3:AED3"/>
    <mergeCell ref="AEE3:AEG3"/>
    <mergeCell ref="AEH3:AEJ3"/>
    <mergeCell ref="AEK3:AEM3"/>
    <mergeCell ref="AEN3:AEP3"/>
    <mergeCell ref="ADG3:ADI3"/>
    <mergeCell ref="ADJ3:ADL3"/>
    <mergeCell ref="ADM3:ADO3"/>
    <mergeCell ref="ADP3:ADR3"/>
    <mergeCell ref="ADS3:ADU3"/>
    <mergeCell ref="ADV3:ADX3"/>
    <mergeCell ref="ACO3:ACQ3"/>
    <mergeCell ref="ACR3:ACT3"/>
    <mergeCell ref="ACU3:ACW3"/>
    <mergeCell ref="ACX3:ACZ3"/>
    <mergeCell ref="ADA3:ADC3"/>
    <mergeCell ref="ADD3:ADF3"/>
    <mergeCell ref="AEQ3:AES3"/>
    <mergeCell ref="AET3:AEV3"/>
    <mergeCell ref="AEW3:AEY3"/>
    <mergeCell ref="ABW3:ABY3"/>
    <mergeCell ref="ABZ3:ACB3"/>
    <mergeCell ref="ACC3:ACE3"/>
    <mergeCell ref="ACF3:ACH3"/>
    <mergeCell ref="ACI3:ACK3"/>
    <mergeCell ref="ACL3:ACN3"/>
    <mergeCell ref="ABK3:ABM3"/>
    <mergeCell ref="ABN3:ABP3"/>
    <mergeCell ref="ABQ3:ABS3"/>
    <mergeCell ref="ABT3:ABV3"/>
    <mergeCell ref="AAM3:AAO3"/>
    <mergeCell ref="AAP3:AAR3"/>
    <mergeCell ref="AAS3:AAU3"/>
    <mergeCell ref="AAV3:AAX3"/>
    <mergeCell ref="AAY3:ABA3"/>
    <mergeCell ref="ABB3:ABD3"/>
    <mergeCell ref="ABE3:ABG3"/>
    <mergeCell ref="ABH3:ABJ3"/>
    <mergeCell ref="ZU3:ZW3"/>
    <mergeCell ref="ZX3:ZZ3"/>
    <mergeCell ref="AAA3:AAC3"/>
    <mergeCell ref="AAD3:AAF3"/>
    <mergeCell ref="AAG3:AAI3"/>
    <mergeCell ref="AAJ3:AAL3"/>
    <mergeCell ref="ZC3:ZE3"/>
    <mergeCell ref="ZF3:ZH3"/>
    <mergeCell ref="ZI3:ZK3"/>
    <mergeCell ref="ZL3:ZN3"/>
    <mergeCell ref="ZO3:ZQ3"/>
    <mergeCell ref="ZR3:ZT3"/>
    <mergeCell ref="B31:G31"/>
    <mergeCell ref="B32:D32"/>
    <mergeCell ref="E32:G32"/>
    <mergeCell ref="B39:D39"/>
    <mergeCell ref="E39:G39"/>
    <mergeCell ref="B36:D36"/>
    <mergeCell ref="E36:G36"/>
    <mergeCell ref="B37:D37"/>
    <mergeCell ref="E37:G37"/>
    <mergeCell ref="B33:D33"/>
    <mergeCell ref="E33:G33"/>
    <mergeCell ref="B34:D34"/>
    <mergeCell ref="E34:G34"/>
    <mergeCell ref="B35:D35"/>
    <mergeCell ref="H33:I33"/>
    <mergeCell ref="H36:I36"/>
    <mergeCell ref="B43:D43"/>
    <mergeCell ref="E43:G43"/>
    <mergeCell ref="B44:D44"/>
    <mergeCell ref="E44:G44"/>
    <mergeCell ref="B38:D38"/>
    <mergeCell ref="E38:G38"/>
    <mergeCell ref="H37:H38"/>
    <mergeCell ref="I37:I38"/>
    <mergeCell ref="H40:I40"/>
    <mergeCell ref="H41:H43"/>
    <mergeCell ref="B41:D41"/>
    <mergeCell ref="E41:G41"/>
    <mergeCell ref="B42:D42"/>
    <mergeCell ref="E42:G42"/>
    <mergeCell ref="C59:G59"/>
    <mergeCell ref="C60:G60"/>
    <mergeCell ref="C61:G61"/>
    <mergeCell ref="C50:H50"/>
    <mergeCell ref="C51:G51"/>
    <mergeCell ref="C52:G52"/>
    <mergeCell ref="C53:G53"/>
    <mergeCell ref="C54:G54"/>
    <mergeCell ref="C55:G55"/>
    <mergeCell ref="C56:G56"/>
    <mergeCell ref="C57:G57"/>
    <mergeCell ref="C58:G58"/>
  </mergeCells>
  <conditionalFormatting sqref="D28:D30 J4:ACK34">
    <cfRule type="expression" dxfId="31" priority="18">
      <formula>D4="M"</formula>
    </cfRule>
    <cfRule type="expression" dxfId="30" priority="19">
      <formula>D4="J"</formula>
    </cfRule>
  </conditionalFormatting>
  <conditionalFormatting sqref="J4:ACK34">
    <cfRule type="expression" dxfId="29" priority="45">
      <formula>COUNTIF(#REF!,J4)=1</formula>
    </cfRule>
    <cfRule type="expression" dxfId="28" priority="46">
      <formula>J4="IDR"</formula>
    </cfRule>
    <cfRule type="expression" dxfId="27" priority="47">
      <formula>J4="RTO"</formula>
    </cfRule>
    <cfRule type="expression" dxfId="26" priority="48">
      <formula>J4="C2.3"</formula>
    </cfRule>
    <cfRule type="expression" dxfId="25" priority="49">
      <formula>J4="FLO"</formula>
    </cfRule>
    <cfRule type="expression" dxfId="24" priority="50">
      <formula>J4="CAO"</formula>
    </cfRule>
    <cfRule type="expression" dxfId="23" priority="51">
      <formula>J4="FRO"</formula>
    </cfRule>
    <cfRule type="expression" dxfId="22" priority="52">
      <formula>J4="CPO"</formula>
    </cfRule>
    <cfRule type="expression" dxfId="21" priority="53">
      <formula>J4="CPY"</formula>
    </cfRule>
    <cfRule type="expression" dxfId="20" priority="54">
      <formula>J4=0</formula>
    </cfRule>
    <cfRule type="expression" dxfId="19" priority="55">
      <formula>J4="CT2"</formula>
    </cfRule>
    <cfRule type="expression" dxfId="18" priority="56">
      <formula>J4="3QT"</formula>
    </cfRule>
    <cfRule type="expression" dxfId="17" priority="57">
      <formula>J4="CEFC"</formula>
    </cfRule>
    <cfRule type="expression" dxfId="16" priority="58">
      <formula>J4="TB6"</formula>
    </cfRule>
    <cfRule type="expression" dxfId="15" priority="59">
      <formula>J4="CAFC"</formula>
    </cfRule>
    <cfRule type="expression" dxfId="14" priority="60">
      <formula>J4="Cong"</formula>
    </cfRule>
    <cfRule type="expression" dxfId="13" priority="61">
      <formula xml:space="preserve"> AND(OR(WEEKDAY(J4)=1,WEEKDAY(J4)=7),J4&lt;&gt;"",J4&lt;&gt;0)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8200" r:id="rId4" name="CommandButton9">
          <controlPr defaultSize="0" autoLine="0" r:id="rId5">
            <anchor moveWithCells="1">
              <from>
                <xdr:col>1</xdr:col>
                <xdr:colOff>9525</xdr:colOff>
                <xdr:row>18</xdr:row>
                <xdr:rowOff>85725</xdr:rowOff>
              </from>
              <to>
                <xdr:col>8</xdr:col>
                <xdr:colOff>133350</xdr:colOff>
                <xdr:row>20</xdr:row>
                <xdr:rowOff>9525</xdr:rowOff>
              </to>
            </anchor>
          </controlPr>
        </control>
      </mc:Choice>
      <mc:Fallback>
        <control shapeId="8200" r:id="rId4" name="CommandButton9"/>
      </mc:Fallback>
    </mc:AlternateContent>
    <mc:AlternateContent xmlns:mc="http://schemas.openxmlformats.org/markup-compatibility/2006">
      <mc:Choice Requires="x14">
        <control shapeId="8193" r:id="rId6" name="Spinner 1">
          <controlPr defaultSize="0" autoPict="0">
            <anchor moveWithCells="1" sizeWithCells="1">
              <from>
                <xdr:col>6</xdr:col>
                <xdr:colOff>19050</xdr:colOff>
                <xdr:row>25</xdr:row>
                <xdr:rowOff>19050</xdr:rowOff>
              </from>
              <to>
                <xdr:col>6</xdr:col>
                <xdr:colOff>533400</xdr:colOff>
                <xdr:row>26</xdr:row>
                <xdr:rowOff>161925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9"/>
  <dimension ref="B1:BU589"/>
  <sheetViews>
    <sheetView showGridLines="0" workbookViewId="0">
      <selection activeCell="H200" sqref="H200"/>
    </sheetView>
  </sheetViews>
  <sheetFormatPr baseColWidth="10" defaultColWidth="10.85546875" defaultRowHeight="15" x14ac:dyDescent="0.25"/>
  <cols>
    <col min="1" max="1" width="3.5703125" customWidth="1"/>
    <col min="2" max="8" width="3.5703125" style="2" customWidth="1"/>
    <col min="9" max="9" width="3.5703125" customWidth="1"/>
    <col min="10" max="10" width="6.5703125" customWidth="1"/>
    <col min="11" max="12" width="3.140625" customWidth="1"/>
    <col min="13" max="19" width="3.5703125" customWidth="1"/>
    <col min="20" max="21" width="6.5703125" customWidth="1"/>
    <col min="22" max="22" width="2.5703125" customWidth="1"/>
    <col min="23" max="27" width="3.5703125" customWidth="1"/>
    <col min="28" max="28" width="2.5703125" customWidth="1"/>
    <col min="29" max="30" width="4.5703125" customWidth="1"/>
    <col min="31" max="31" width="4.140625" customWidth="1"/>
    <col min="32" max="34" width="4.5703125" customWidth="1"/>
    <col min="35" max="39" width="3.5703125" customWidth="1"/>
    <col min="40" max="40" width="2.42578125" customWidth="1"/>
    <col min="41" max="41" width="3.5703125" customWidth="1"/>
    <col min="42" max="42" width="12.140625" customWidth="1"/>
    <col min="43" max="43" width="8.140625" customWidth="1"/>
    <col min="44" max="44" width="2.140625" customWidth="1"/>
    <col min="45" max="45" width="3.7109375" customWidth="1"/>
    <col min="46" max="51" width="3.5703125" customWidth="1"/>
    <col min="52" max="52" width="3.42578125" customWidth="1"/>
    <col min="53" max="53" width="2.42578125" customWidth="1"/>
    <col min="54" max="54" width="7.5703125" customWidth="1"/>
    <col min="55" max="55" width="6.7109375" customWidth="1"/>
    <col min="56" max="56" width="28.5703125" customWidth="1"/>
    <col min="57" max="67" width="3.5703125" customWidth="1"/>
    <col min="68" max="68" width="18.28515625" customWidth="1"/>
    <col min="69" max="73" width="3.5703125" customWidth="1"/>
  </cols>
  <sheetData>
    <row r="1" spans="2:73" x14ac:dyDescent="0.25">
      <c r="B1" s="40"/>
      <c r="C1" s="40"/>
      <c r="H1" s="40"/>
      <c r="J1" s="166"/>
      <c r="K1" s="166"/>
      <c r="L1" s="166"/>
      <c r="M1" s="8"/>
      <c r="N1" s="165" t="s">
        <v>9</v>
      </c>
      <c r="O1" s="165"/>
      <c r="P1" s="40"/>
      <c r="Q1" s="86"/>
      <c r="R1" s="86"/>
      <c r="T1" s="167"/>
      <c r="U1" s="167"/>
      <c r="W1" s="2"/>
      <c r="X1" s="2"/>
      <c r="Y1" s="2"/>
      <c r="Z1" s="2"/>
      <c r="AA1" s="2"/>
      <c r="AC1" s="168" t="s">
        <v>7</v>
      </c>
      <c r="AD1" s="168"/>
      <c r="AF1" s="169"/>
      <c r="AG1" s="169"/>
      <c r="AI1" s="2"/>
      <c r="AJ1" s="2"/>
      <c r="AK1" s="2"/>
      <c r="AL1" s="2"/>
      <c r="AM1" s="2"/>
      <c r="AN1" s="42"/>
      <c r="AO1" s="171"/>
      <c r="AP1" s="171"/>
      <c r="AQ1" s="171"/>
      <c r="AR1" s="171"/>
      <c r="AS1" s="90"/>
      <c r="AT1" s="90"/>
      <c r="AU1" s="90"/>
      <c r="AV1" s="90"/>
      <c r="AW1" s="90"/>
      <c r="AX1" s="90"/>
      <c r="AY1" s="90"/>
      <c r="AZ1" s="90"/>
      <c r="BB1" s="85"/>
      <c r="BC1" s="85"/>
      <c r="BD1" s="170"/>
      <c r="BF1" s="43"/>
      <c r="BG1" s="43"/>
      <c r="BH1" s="43"/>
      <c r="BI1" s="43"/>
      <c r="BJ1" s="43"/>
      <c r="BL1" s="85"/>
      <c r="BM1" s="85"/>
      <c r="BN1" s="170"/>
      <c r="BO1" s="170"/>
      <c r="BP1" s="170"/>
      <c r="BR1" s="43"/>
      <c r="BS1" s="43"/>
      <c r="BT1" s="43"/>
      <c r="BU1" s="43"/>
    </row>
    <row r="2" spans="2:73" x14ac:dyDescent="0.25">
      <c r="B2" s="40"/>
      <c r="C2" s="40"/>
      <c r="G2" s="43"/>
      <c r="H2" s="40"/>
      <c r="J2" s="2"/>
      <c r="K2" s="90"/>
      <c r="L2" s="90"/>
      <c r="M2" s="8"/>
      <c r="N2" s="1">
        <v>1</v>
      </c>
      <c r="O2" s="1" t="s">
        <v>3</v>
      </c>
      <c r="P2" s="40"/>
      <c r="Q2" s="2"/>
      <c r="R2" s="2"/>
      <c r="T2" s="2"/>
      <c r="U2" s="2"/>
      <c r="W2" s="40"/>
      <c r="X2" s="40"/>
      <c r="Y2" s="40"/>
      <c r="Z2" s="40"/>
      <c r="AA2" s="40"/>
      <c r="AC2" s="1" t="s">
        <v>4</v>
      </c>
      <c r="AD2" s="1" t="s">
        <v>8</v>
      </c>
      <c r="AF2" s="2"/>
      <c r="AG2" s="2"/>
      <c r="AI2" s="40"/>
      <c r="AJ2" s="40"/>
      <c r="AK2" s="2"/>
      <c r="AL2" s="2"/>
      <c r="AM2" s="40"/>
      <c r="AN2" s="42"/>
      <c r="AO2" s="171"/>
      <c r="AP2" s="171"/>
      <c r="AQ2" s="171"/>
      <c r="AR2" s="171"/>
      <c r="AS2" s="90"/>
      <c r="AT2" s="90"/>
      <c r="AU2" s="90"/>
      <c r="AV2" s="90"/>
      <c r="AW2" s="90"/>
      <c r="AX2" s="90"/>
      <c r="AY2" s="90"/>
      <c r="AZ2" s="90"/>
      <c r="BB2" s="2"/>
      <c r="BC2" s="43"/>
      <c r="BD2" s="170"/>
      <c r="BF2" s="43"/>
      <c r="BG2" s="43"/>
      <c r="BH2" s="43"/>
      <c r="BI2" s="43"/>
      <c r="BJ2" s="43"/>
      <c r="BL2" s="2"/>
      <c r="BM2" s="44"/>
      <c r="BN2" s="170"/>
      <c r="BO2" s="170"/>
      <c r="BP2" s="170"/>
      <c r="BR2" s="2"/>
      <c r="BS2" s="2"/>
      <c r="BT2" s="2"/>
      <c r="BU2" s="2"/>
    </row>
    <row r="3" spans="2:73" x14ac:dyDescent="0.25">
      <c r="B3" s="40"/>
      <c r="C3" s="40"/>
      <c r="G3" s="40"/>
      <c r="J3" s="2"/>
      <c r="K3" s="90"/>
      <c r="L3" s="90"/>
      <c r="M3" s="8"/>
      <c r="N3" s="1">
        <v>2</v>
      </c>
      <c r="O3" s="1"/>
      <c r="P3" s="40"/>
      <c r="Q3" s="2"/>
      <c r="R3" s="2"/>
      <c r="T3" s="2"/>
      <c r="U3" s="2"/>
      <c r="W3" s="40"/>
      <c r="X3" s="40"/>
      <c r="Y3" s="40"/>
      <c r="Z3" s="40"/>
      <c r="AA3" s="40"/>
      <c r="AC3" s="1" t="s">
        <v>5</v>
      </c>
      <c r="AD3" s="1" t="s">
        <v>3</v>
      </c>
      <c r="AF3" s="2"/>
      <c r="AG3" s="2"/>
      <c r="AI3" s="40"/>
      <c r="AJ3" s="2"/>
      <c r="AK3" s="2"/>
      <c r="AL3" s="40"/>
      <c r="AM3" s="40"/>
      <c r="AN3" s="42"/>
      <c r="AO3" s="2"/>
      <c r="AP3" s="45"/>
      <c r="AQ3" s="46"/>
      <c r="AR3" s="45"/>
      <c r="AS3" s="45"/>
      <c r="AU3" s="47"/>
      <c r="AV3" s="47"/>
      <c r="AW3" s="45"/>
      <c r="AX3" s="48"/>
      <c r="AY3" s="45"/>
      <c r="AZ3" s="47"/>
      <c r="BB3" s="2"/>
      <c r="BC3" s="43"/>
      <c r="BD3" s="170"/>
      <c r="BF3" s="43"/>
      <c r="BG3" s="43"/>
      <c r="BH3" s="43"/>
      <c r="BI3" s="43"/>
      <c r="BJ3" s="43"/>
      <c r="BL3" s="2"/>
      <c r="BM3" s="44"/>
      <c r="BN3" s="170"/>
      <c r="BO3" s="170"/>
      <c r="BP3" s="170"/>
      <c r="BR3" s="2"/>
      <c r="BS3" s="2"/>
      <c r="BT3" s="2"/>
      <c r="BU3" s="2"/>
    </row>
    <row r="4" spans="2:73" x14ac:dyDescent="0.25">
      <c r="B4" s="40"/>
      <c r="C4" s="40"/>
      <c r="G4" s="40"/>
      <c r="J4" s="2"/>
      <c r="K4" s="90"/>
      <c r="L4" s="90"/>
      <c r="M4" s="8"/>
      <c r="N4" s="1">
        <v>3</v>
      </c>
      <c r="O4" s="1"/>
      <c r="P4" s="40"/>
      <c r="Q4" s="2"/>
      <c r="R4" s="2"/>
      <c r="T4" s="2"/>
      <c r="U4" s="2"/>
      <c r="W4" s="40"/>
      <c r="X4" s="40"/>
      <c r="Y4" s="40"/>
      <c r="Z4" s="40"/>
      <c r="AA4" s="40"/>
      <c r="AC4" s="1"/>
      <c r="AD4" s="1"/>
      <c r="AF4" s="2"/>
      <c r="AG4" s="2"/>
      <c r="AI4" s="40"/>
      <c r="AJ4" s="2"/>
      <c r="AK4" s="2"/>
      <c r="AL4" s="40"/>
      <c r="AM4" s="40"/>
      <c r="AN4" s="42"/>
      <c r="AO4" s="2"/>
      <c r="AP4" s="45"/>
      <c r="AQ4" s="46"/>
      <c r="AR4" s="45"/>
      <c r="AS4" s="47"/>
      <c r="AT4" s="45"/>
      <c r="AU4" s="47"/>
      <c r="AV4" s="47"/>
      <c r="AW4" s="45"/>
      <c r="AX4" s="48"/>
      <c r="AY4" s="45"/>
      <c r="AZ4" s="45"/>
      <c r="BB4" s="2"/>
      <c r="BC4" s="43"/>
      <c r="BD4" s="170"/>
      <c r="BF4" s="43"/>
      <c r="BG4" s="43"/>
      <c r="BH4" s="43"/>
      <c r="BI4" s="43"/>
      <c r="BJ4" s="43"/>
      <c r="BL4" s="2"/>
      <c r="BM4" s="44"/>
      <c r="BN4" s="170"/>
      <c r="BO4" s="170"/>
      <c r="BP4" s="170"/>
      <c r="BR4" s="2"/>
      <c r="BS4" s="2"/>
      <c r="BT4" s="2"/>
      <c r="BU4" s="2"/>
    </row>
    <row r="5" spans="2:73" x14ac:dyDescent="0.25">
      <c r="C5" s="40"/>
      <c r="E5" s="40"/>
      <c r="G5" s="40"/>
      <c r="J5" s="2"/>
      <c r="K5" s="90"/>
      <c r="L5" s="90"/>
      <c r="M5" s="8"/>
      <c r="N5" s="1">
        <v>4</v>
      </c>
      <c r="O5" s="1" t="s">
        <v>6</v>
      </c>
      <c r="P5" s="40"/>
      <c r="Q5" s="2"/>
      <c r="R5" s="2"/>
      <c r="T5" s="2"/>
      <c r="U5" s="2"/>
      <c r="W5" s="40"/>
      <c r="X5" s="40"/>
      <c r="Y5" s="40"/>
      <c r="Z5" s="40"/>
      <c r="AA5" s="40"/>
      <c r="AC5" s="1"/>
      <c r="AD5" s="1"/>
      <c r="AF5" s="2"/>
      <c r="AG5" s="2"/>
      <c r="AI5" s="2"/>
      <c r="AJ5" s="2"/>
      <c r="AK5" s="40"/>
      <c r="AL5" s="40"/>
      <c r="AM5" s="40"/>
      <c r="AN5" s="2"/>
      <c r="AO5" s="2"/>
      <c r="AP5" s="45"/>
      <c r="AQ5" s="46"/>
      <c r="AR5" s="45"/>
      <c r="AS5" s="47"/>
      <c r="AT5" s="45"/>
      <c r="AU5" s="47"/>
      <c r="AV5" s="47"/>
      <c r="AW5" s="45"/>
      <c r="AX5" s="48"/>
      <c r="AY5" s="45"/>
      <c r="AZ5" s="45"/>
      <c r="BB5" s="2"/>
      <c r="BC5" s="43"/>
      <c r="BD5" s="170"/>
      <c r="BF5" s="43"/>
      <c r="BG5" s="43"/>
      <c r="BH5" s="43"/>
      <c r="BI5" s="43"/>
      <c r="BJ5" s="43"/>
      <c r="BL5" s="2"/>
      <c r="BM5" s="44"/>
      <c r="BN5" s="170"/>
      <c r="BO5" s="170"/>
      <c r="BP5" s="170"/>
      <c r="BR5" s="2"/>
      <c r="BS5" s="2"/>
      <c r="BT5" s="2"/>
      <c r="BU5" s="2"/>
    </row>
    <row r="6" spans="2:73" x14ac:dyDescent="0.25">
      <c r="C6" s="40"/>
      <c r="E6" s="40"/>
      <c r="G6" s="40"/>
      <c r="I6" s="50"/>
      <c r="J6" s="2"/>
      <c r="K6" s="90"/>
      <c r="L6" s="90"/>
      <c r="M6" s="8"/>
      <c r="N6" s="1">
        <v>5</v>
      </c>
      <c r="O6" s="1" t="s">
        <v>6</v>
      </c>
      <c r="P6" s="40"/>
      <c r="Q6" s="2"/>
      <c r="R6" s="2"/>
      <c r="T6" s="2"/>
      <c r="U6" s="2"/>
      <c r="W6" s="40"/>
      <c r="X6" s="40"/>
      <c r="Y6" s="40"/>
      <c r="Z6" s="40"/>
      <c r="AA6" s="40"/>
      <c r="AC6" s="1" t="s">
        <v>3</v>
      </c>
      <c r="AD6" s="1" t="s">
        <v>5</v>
      </c>
      <c r="AF6" s="2"/>
      <c r="AG6" s="2"/>
      <c r="AI6" s="2"/>
      <c r="AJ6" s="2"/>
      <c r="AK6" s="40"/>
      <c r="AL6" s="40"/>
      <c r="AM6" s="40"/>
      <c r="AN6" s="2"/>
      <c r="AO6" s="2"/>
      <c r="AP6" s="45"/>
      <c r="AQ6" s="46"/>
      <c r="AR6" s="45"/>
      <c r="AS6" s="47"/>
      <c r="AT6" s="45"/>
      <c r="AU6" s="47"/>
      <c r="AV6" s="45"/>
      <c r="AW6" s="47"/>
      <c r="AX6" s="48"/>
      <c r="AY6" s="48"/>
      <c r="AZ6" s="45"/>
      <c r="BB6" s="2"/>
      <c r="BC6" s="43"/>
      <c r="BD6" s="170"/>
      <c r="BF6" s="43"/>
      <c r="BG6" s="43"/>
      <c r="BH6" s="43"/>
      <c r="BI6" s="43"/>
      <c r="BJ6" s="43"/>
      <c r="BL6" s="2"/>
      <c r="BM6" s="44"/>
      <c r="BN6" s="170"/>
      <c r="BO6" s="170"/>
      <c r="BP6" s="170"/>
      <c r="BR6" s="2"/>
      <c r="BS6" s="2"/>
      <c r="BT6" s="2"/>
      <c r="BU6" s="2"/>
    </row>
    <row r="7" spans="2:73" x14ac:dyDescent="0.25">
      <c r="E7" s="40"/>
      <c r="G7" s="40"/>
      <c r="H7" s="40"/>
      <c r="I7" s="50"/>
      <c r="J7" s="2"/>
      <c r="K7" s="90"/>
      <c r="L7" s="90"/>
      <c r="M7" s="8"/>
      <c r="N7" s="1">
        <v>6</v>
      </c>
      <c r="O7" s="1" t="s">
        <v>3</v>
      </c>
      <c r="P7" s="40"/>
      <c r="Q7" s="2"/>
      <c r="R7" s="2"/>
      <c r="T7" s="2"/>
      <c r="U7" s="2"/>
      <c r="W7" s="40"/>
      <c r="X7" s="40"/>
      <c r="Y7" s="40"/>
      <c r="Z7" s="40"/>
      <c r="AA7" s="40"/>
      <c r="AC7" s="1" t="s">
        <v>3</v>
      </c>
      <c r="AD7" s="1" t="s">
        <v>5</v>
      </c>
      <c r="AF7" s="2"/>
      <c r="AG7" s="2"/>
      <c r="AI7" s="2"/>
      <c r="AJ7" s="40"/>
      <c r="AK7" s="40"/>
      <c r="AL7" s="40"/>
      <c r="AM7" s="2"/>
      <c r="AN7" s="2"/>
      <c r="AO7" s="2"/>
      <c r="AP7" s="45"/>
      <c r="AQ7" s="46"/>
      <c r="AR7" s="45"/>
      <c r="AS7" s="47"/>
      <c r="AT7" s="45"/>
      <c r="AU7" s="47"/>
      <c r="AV7" s="45"/>
      <c r="AW7" s="47"/>
      <c r="AX7" s="48"/>
      <c r="AY7" s="48"/>
      <c r="AZ7" s="45"/>
      <c r="BB7" s="2"/>
      <c r="BC7" s="43"/>
      <c r="BD7" s="170"/>
      <c r="BF7" s="43"/>
      <c r="BG7" s="43"/>
      <c r="BH7" s="43"/>
      <c r="BI7" s="43"/>
      <c r="BJ7" s="43"/>
      <c r="BL7" s="2"/>
      <c r="BM7" s="44"/>
      <c r="BN7" s="170"/>
      <c r="BO7" s="170"/>
      <c r="BP7" s="170"/>
      <c r="BR7" s="2"/>
      <c r="BS7" s="2"/>
      <c r="BT7" s="2"/>
      <c r="BU7" s="2"/>
    </row>
    <row r="8" spans="2:73" x14ac:dyDescent="0.25">
      <c r="E8" s="40"/>
      <c r="G8" s="40"/>
      <c r="H8" s="40"/>
      <c r="J8" s="2"/>
      <c r="K8" s="90"/>
      <c r="L8" s="90"/>
      <c r="M8" s="8"/>
      <c r="N8" s="1">
        <v>7</v>
      </c>
      <c r="O8" s="1" t="s">
        <v>3</v>
      </c>
      <c r="P8" s="40"/>
      <c r="Q8" s="2"/>
      <c r="R8" s="2"/>
      <c r="T8" s="2"/>
      <c r="U8" s="2"/>
      <c r="W8" s="2"/>
      <c r="X8" s="2"/>
      <c r="Y8" s="2"/>
      <c r="Z8" s="2"/>
      <c r="AA8" s="2"/>
      <c r="AC8" s="1" t="s">
        <v>3</v>
      </c>
      <c r="AD8" s="1" t="s">
        <v>5</v>
      </c>
      <c r="AF8" s="2"/>
      <c r="AG8" s="2"/>
      <c r="AI8" s="2"/>
      <c r="AJ8" s="40"/>
      <c r="AK8" s="40"/>
      <c r="AL8" s="40"/>
      <c r="AM8" s="2"/>
      <c r="AN8" s="2"/>
      <c r="AO8" s="2"/>
      <c r="AP8" s="45"/>
      <c r="AQ8" s="46"/>
      <c r="AR8" s="45"/>
      <c r="AS8" s="47"/>
      <c r="AT8" s="47"/>
      <c r="AU8" s="45"/>
      <c r="AV8" s="45"/>
      <c r="AW8" s="47"/>
      <c r="AX8" s="45"/>
      <c r="AY8" s="48"/>
      <c r="AZ8" s="48"/>
      <c r="BB8" s="2"/>
      <c r="BC8" s="43"/>
      <c r="BD8" s="2"/>
      <c r="BF8" s="43"/>
      <c r="BG8" s="43"/>
      <c r="BH8" s="43"/>
      <c r="BI8" s="43"/>
      <c r="BJ8" s="43"/>
      <c r="BL8" s="2"/>
      <c r="BM8" s="44"/>
      <c r="BR8" s="2"/>
      <c r="BS8" s="2"/>
      <c r="BT8" s="2"/>
      <c r="BU8" s="2"/>
    </row>
    <row r="9" spans="2:73" x14ac:dyDescent="0.25">
      <c r="B9" s="40"/>
      <c r="E9" s="40"/>
      <c r="H9" s="40"/>
      <c r="J9" s="2"/>
      <c r="K9" s="90"/>
      <c r="L9" s="90"/>
      <c r="M9" s="8"/>
      <c r="N9" s="40"/>
      <c r="O9" s="40"/>
      <c r="P9" s="40"/>
      <c r="Q9" s="40"/>
      <c r="R9" s="40"/>
      <c r="T9" s="2"/>
      <c r="U9" s="2"/>
      <c r="W9" s="2"/>
      <c r="X9" s="2"/>
      <c r="Y9" s="2"/>
      <c r="Z9" s="2"/>
      <c r="AA9" s="2"/>
      <c r="AC9" s="1" t="s">
        <v>3</v>
      </c>
      <c r="AD9" s="1" t="s">
        <v>5</v>
      </c>
      <c r="AF9" s="2"/>
      <c r="AG9" s="2"/>
      <c r="AI9" s="40"/>
      <c r="AJ9" s="40"/>
      <c r="AK9" s="40"/>
      <c r="AL9" s="2"/>
      <c r="AM9" s="2"/>
      <c r="AN9" s="2"/>
      <c r="AO9" s="2"/>
      <c r="AP9" s="45"/>
      <c r="AQ9" s="46"/>
      <c r="AR9" s="45"/>
      <c r="AS9" s="47"/>
      <c r="AT9" s="47"/>
      <c r="AU9" s="45"/>
      <c r="AV9" s="45"/>
      <c r="AW9" s="47"/>
      <c r="AX9" s="45"/>
      <c r="AY9" s="48"/>
      <c r="AZ9" s="45"/>
      <c r="BB9" s="2"/>
      <c r="BC9" s="43"/>
      <c r="BD9" s="2"/>
      <c r="BF9" s="43"/>
      <c r="BG9" s="43"/>
      <c r="BH9" s="43"/>
      <c r="BI9" s="43"/>
      <c r="BJ9" s="43"/>
      <c r="BL9" s="2"/>
      <c r="BM9" s="44"/>
      <c r="BR9" s="2"/>
      <c r="BS9" s="2"/>
      <c r="BT9" s="2"/>
      <c r="BU9" s="2"/>
    </row>
    <row r="10" spans="2:73" x14ac:dyDescent="0.25">
      <c r="B10" s="40"/>
      <c r="D10" s="43"/>
      <c r="E10" s="40"/>
      <c r="H10" s="40"/>
      <c r="J10" s="2"/>
      <c r="K10" s="90"/>
      <c r="L10" s="90"/>
      <c r="M10" s="8"/>
      <c r="N10" s="40"/>
      <c r="O10" s="40"/>
      <c r="P10" s="40"/>
      <c r="Q10" s="40"/>
      <c r="R10" s="40"/>
      <c r="T10" s="2"/>
      <c r="U10" s="2"/>
      <c r="W10" s="2"/>
      <c r="X10" s="2"/>
      <c r="Y10" s="2"/>
      <c r="Z10" s="2"/>
      <c r="AA10" s="2"/>
      <c r="AC10" s="1" t="s">
        <v>3</v>
      </c>
      <c r="AD10" s="1" t="s">
        <v>5</v>
      </c>
      <c r="AF10" s="2"/>
      <c r="AG10" s="2"/>
      <c r="AI10" s="40"/>
      <c r="AJ10" s="40"/>
      <c r="AK10" s="2"/>
      <c r="AL10" s="2"/>
      <c r="AM10" s="40"/>
      <c r="AN10" s="2"/>
      <c r="AO10" s="2"/>
      <c r="AP10" s="45"/>
      <c r="AQ10" s="46"/>
      <c r="AR10" s="45"/>
      <c r="AS10" s="45"/>
      <c r="AT10" s="47"/>
      <c r="AU10" s="45"/>
      <c r="AV10" s="47"/>
      <c r="AW10" s="47"/>
      <c r="AX10" s="45"/>
      <c r="AY10" s="48"/>
      <c r="AZ10" s="48"/>
      <c r="BB10" s="2"/>
      <c r="BC10" s="43"/>
      <c r="BD10" s="2"/>
      <c r="BF10" s="43"/>
      <c r="BG10" s="43"/>
      <c r="BH10" s="43"/>
      <c r="BI10" s="43"/>
      <c r="BJ10" s="43"/>
      <c r="BL10" s="2"/>
      <c r="BM10" s="44"/>
      <c r="BR10" s="2"/>
      <c r="BS10" s="2"/>
      <c r="BT10" s="2"/>
      <c r="BU10" s="2"/>
    </row>
    <row r="11" spans="2:73" x14ac:dyDescent="0.25">
      <c r="B11" s="40"/>
      <c r="D11" s="40"/>
      <c r="H11" s="40"/>
      <c r="J11" s="2"/>
      <c r="K11" s="90"/>
      <c r="L11" s="90"/>
      <c r="M11" s="8"/>
      <c r="N11" s="40"/>
      <c r="O11" s="40"/>
      <c r="P11" s="40"/>
      <c r="Q11" s="40"/>
      <c r="R11" s="40"/>
      <c r="T11" s="2"/>
      <c r="U11" s="2"/>
      <c r="W11" s="2"/>
      <c r="X11" s="2"/>
      <c r="Y11" s="2"/>
      <c r="Z11" s="2"/>
      <c r="AA11" s="2"/>
      <c r="AC11" s="1"/>
      <c r="AD11" s="1"/>
      <c r="AF11" s="2"/>
      <c r="AG11" s="2"/>
      <c r="AI11" s="40"/>
      <c r="AJ11" s="40"/>
      <c r="AK11" s="2"/>
      <c r="AL11" s="2"/>
      <c r="AM11" s="40"/>
      <c r="AN11" s="2"/>
      <c r="AO11" s="2"/>
      <c r="AP11" s="45"/>
      <c r="AQ11" s="46"/>
      <c r="AR11" s="45"/>
      <c r="AS11" s="45"/>
      <c r="AT11" s="47"/>
      <c r="AU11" s="45"/>
      <c r="AV11" s="47"/>
      <c r="AW11" s="47"/>
      <c r="AX11" s="45"/>
      <c r="AY11" s="48"/>
      <c r="AZ11" s="48"/>
      <c r="BB11" s="2"/>
      <c r="BC11" s="43"/>
      <c r="BD11" s="2"/>
      <c r="BF11" s="43"/>
      <c r="BG11" s="43"/>
      <c r="BH11" s="43"/>
      <c r="BI11" s="43"/>
      <c r="BJ11" s="43"/>
      <c r="BL11" s="2"/>
      <c r="BM11" s="44"/>
      <c r="BR11" s="2"/>
      <c r="BS11" s="2"/>
      <c r="BT11" s="2"/>
      <c r="BU11" s="2"/>
    </row>
    <row r="12" spans="2:73" x14ac:dyDescent="0.25">
      <c r="B12" s="40"/>
      <c r="D12" s="40"/>
      <c r="H12" s="40"/>
      <c r="J12" s="2"/>
      <c r="K12" s="90"/>
      <c r="L12" s="90"/>
      <c r="M12" s="8"/>
      <c r="N12" s="40"/>
      <c r="O12" s="40"/>
      <c r="P12" s="40"/>
      <c r="Q12" s="40"/>
      <c r="R12" s="40"/>
      <c r="W12" s="40"/>
      <c r="X12" s="40"/>
      <c r="Y12" s="40"/>
      <c r="Z12" s="40"/>
      <c r="AA12" s="40"/>
      <c r="AC12" s="1"/>
      <c r="AD12" s="1"/>
      <c r="AF12" s="2"/>
      <c r="AG12" s="2"/>
      <c r="AI12" s="40"/>
      <c r="AJ12" s="2"/>
      <c r="AK12" s="2"/>
      <c r="AL12" s="40"/>
      <c r="AM12" s="40"/>
      <c r="AN12" s="2"/>
      <c r="AO12" s="2"/>
      <c r="AP12" s="45"/>
      <c r="AQ12" s="46"/>
      <c r="AR12" s="45"/>
      <c r="AS12" s="45"/>
      <c r="AT12" s="47"/>
      <c r="AU12" s="47"/>
      <c r="AV12" s="47"/>
      <c r="AW12" s="45"/>
      <c r="AX12" s="48"/>
      <c r="AY12" s="45"/>
      <c r="AZ12" s="48"/>
      <c r="BB12" s="2"/>
      <c r="BC12" s="43"/>
      <c r="BD12" s="40"/>
      <c r="BF12" s="43"/>
      <c r="BG12" s="43"/>
      <c r="BH12" s="43"/>
      <c r="BI12" s="43"/>
      <c r="BJ12" s="43"/>
      <c r="BR12" s="2"/>
      <c r="BS12" s="2"/>
      <c r="BT12" s="2"/>
      <c r="BU12" s="2"/>
    </row>
    <row r="13" spans="2:73" x14ac:dyDescent="0.25">
      <c r="B13" s="40"/>
      <c r="D13" s="40"/>
      <c r="G13" s="40"/>
      <c r="J13" s="2"/>
      <c r="K13" s="90"/>
      <c r="L13" s="90"/>
      <c r="M13" s="8"/>
      <c r="N13" s="40"/>
      <c r="O13" s="40"/>
      <c r="P13" s="40"/>
      <c r="Q13" s="40"/>
      <c r="R13" s="40"/>
      <c r="W13" s="40"/>
      <c r="X13" s="40"/>
      <c r="Y13" s="40"/>
      <c r="Z13" s="40"/>
      <c r="AA13" s="40"/>
      <c r="AC13" s="1" t="s">
        <v>5</v>
      </c>
      <c r="AD13" s="1" t="s">
        <v>3</v>
      </c>
      <c r="AF13" s="2"/>
      <c r="AG13" s="2"/>
      <c r="AI13" s="40"/>
      <c r="AJ13" s="2"/>
      <c r="AK13" s="2"/>
      <c r="AL13" s="40"/>
      <c r="AM13" s="40"/>
      <c r="AN13" s="2"/>
      <c r="AO13" s="2"/>
      <c r="AP13" s="45"/>
      <c r="AQ13" s="46"/>
      <c r="AR13" s="45"/>
      <c r="AS13" s="45"/>
      <c r="AT13" s="47"/>
      <c r="AU13" s="47"/>
      <c r="AV13" s="47"/>
      <c r="AW13" s="45"/>
      <c r="AX13" s="48"/>
      <c r="AY13" s="45"/>
      <c r="AZ13" s="48"/>
      <c r="BB13" s="2"/>
      <c r="BC13" s="43"/>
      <c r="BD13" s="40"/>
      <c r="BF13" s="43"/>
      <c r="BG13" s="43"/>
      <c r="BH13" s="43"/>
      <c r="BI13" s="43"/>
      <c r="BJ13" s="43"/>
      <c r="BR13" s="2"/>
      <c r="BS13" s="2"/>
      <c r="BT13" s="2"/>
      <c r="BU13" s="2"/>
    </row>
    <row r="14" spans="2:73" x14ac:dyDescent="0.25">
      <c r="B14" s="40"/>
      <c r="D14" s="40"/>
      <c r="G14" s="40"/>
      <c r="J14" s="2"/>
      <c r="K14" s="90"/>
      <c r="L14" s="90"/>
      <c r="N14" s="40"/>
      <c r="O14" s="40"/>
      <c r="P14" s="40"/>
      <c r="Q14" s="40"/>
      <c r="R14" s="40"/>
      <c r="W14" s="40"/>
      <c r="X14" s="40"/>
      <c r="Y14" s="40"/>
      <c r="Z14" s="40"/>
      <c r="AA14" s="40"/>
      <c r="AC14" s="1" t="s">
        <v>5</v>
      </c>
      <c r="AD14" s="1" t="s">
        <v>3</v>
      </c>
      <c r="AF14" s="2"/>
      <c r="AG14" s="2"/>
      <c r="AI14" s="2"/>
      <c r="AJ14" s="2"/>
      <c r="AK14" s="40"/>
      <c r="AL14" s="40"/>
      <c r="AM14" s="40"/>
      <c r="AN14" s="2"/>
      <c r="AO14" s="2"/>
      <c r="AP14" s="45"/>
      <c r="AQ14" s="46"/>
      <c r="AR14" s="45"/>
      <c r="AS14" s="47"/>
      <c r="AT14" s="45"/>
      <c r="AU14" s="47"/>
      <c r="AV14" s="47"/>
      <c r="AW14" s="45"/>
      <c r="AX14" s="48"/>
      <c r="AY14" s="45"/>
      <c r="AZ14" s="48"/>
      <c r="BB14" s="2"/>
      <c r="BC14" s="43"/>
      <c r="BD14" s="40"/>
      <c r="BF14" s="43"/>
      <c r="BG14" s="43"/>
      <c r="BH14" s="43"/>
      <c r="BI14" s="43"/>
      <c r="BJ14" s="43"/>
      <c r="BR14" s="2"/>
      <c r="BS14" s="2"/>
      <c r="BT14" s="2"/>
      <c r="BU14" s="2"/>
    </row>
    <row r="15" spans="2:73" x14ac:dyDescent="0.25">
      <c r="D15" s="40"/>
      <c r="E15" s="40"/>
      <c r="G15" s="40"/>
      <c r="J15" s="2"/>
      <c r="K15" s="90"/>
      <c r="L15" s="90"/>
      <c r="N15" s="40"/>
      <c r="O15" s="40"/>
      <c r="P15" s="40"/>
      <c r="Q15" s="40"/>
      <c r="R15" s="40"/>
      <c r="W15" s="40"/>
      <c r="X15" s="40"/>
      <c r="Y15" s="40"/>
      <c r="Z15" s="40"/>
      <c r="AA15" s="40"/>
      <c r="AC15" s="1" t="s">
        <v>5</v>
      </c>
      <c r="AD15" s="1" t="s">
        <v>3</v>
      </c>
      <c r="AF15" s="2"/>
      <c r="AG15" s="2"/>
      <c r="AI15" s="2"/>
      <c r="AJ15" s="2"/>
      <c r="AK15" s="40"/>
      <c r="AL15" s="40"/>
      <c r="AM15" s="40"/>
      <c r="AN15" s="2"/>
      <c r="AO15" s="2"/>
      <c r="AP15" s="45"/>
      <c r="AQ15" s="46"/>
      <c r="AR15" s="45"/>
      <c r="AS15" s="47"/>
      <c r="AT15" s="45"/>
      <c r="AU15" s="47"/>
      <c r="AV15" s="47"/>
      <c r="AW15" s="45"/>
      <c r="AX15" s="48"/>
      <c r="AY15" s="45"/>
      <c r="AZ15" s="48"/>
      <c r="BB15" s="2"/>
      <c r="BC15" s="43"/>
      <c r="BD15" s="40"/>
      <c r="BF15" s="43"/>
      <c r="BG15" s="43"/>
      <c r="BH15" s="43"/>
      <c r="BI15" s="43"/>
      <c r="BJ15" s="43"/>
      <c r="BR15" s="2"/>
      <c r="BS15" s="2"/>
      <c r="BT15" s="2"/>
      <c r="BU15" s="2"/>
    </row>
    <row r="16" spans="2:73" x14ac:dyDescent="0.25">
      <c r="D16" s="40"/>
      <c r="E16" s="40"/>
      <c r="G16" s="40"/>
      <c r="J16" s="2"/>
      <c r="K16" s="90"/>
      <c r="L16" s="90"/>
      <c r="N16" s="40"/>
      <c r="O16" s="40"/>
      <c r="P16" s="40"/>
      <c r="Q16" s="40"/>
      <c r="R16" s="40"/>
      <c r="T16" s="164"/>
      <c r="U16" s="164"/>
      <c r="W16" s="40"/>
      <c r="X16" s="40"/>
      <c r="Y16" s="40"/>
      <c r="Z16" s="40"/>
      <c r="AA16" s="40"/>
      <c r="AC16" s="1" t="s">
        <v>5</v>
      </c>
      <c r="AD16" s="1" t="s">
        <v>3</v>
      </c>
      <c r="AF16" s="2"/>
      <c r="AG16" s="2"/>
      <c r="AI16" s="2"/>
      <c r="AJ16" s="40"/>
      <c r="AK16" s="40"/>
      <c r="AL16" s="40"/>
      <c r="AM16" s="2"/>
      <c r="AN16" s="2"/>
      <c r="AO16" s="2"/>
      <c r="AP16" s="45"/>
      <c r="AQ16" s="46"/>
      <c r="AR16" s="45"/>
      <c r="AS16" s="47"/>
      <c r="AT16" s="45"/>
      <c r="AU16" s="47"/>
      <c r="AV16" s="45"/>
      <c r="AW16" s="47"/>
      <c r="AX16" s="48"/>
      <c r="AY16" s="48"/>
      <c r="AZ16" s="45"/>
      <c r="BB16" s="2"/>
      <c r="BC16" s="43"/>
      <c r="BD16" s="40"/>
      <c r="BF16" s="43"/>
      <c r="BG16" s="43"/>
      <c r="BH16" s="43"/>
      <c r="BI16" s="43"/>
      <c r="BJ16" s="43"/>
      <c r="BR16" s="2"/>
      <c r="BS16" s="2"/>
      <c r="BT16" s="2"/>
      <c r="BU16" s="2"/>
    </row>
    <row r="17" spans="2:73" x14ac:dyDescent="0.25">
      <c r="E17" s="40"/>
      <c r="G17" s="40"/>
      <c r="H17" s="40"/>
      <c r="J17" s="2"/>
      <c r="K17" s="90"/>
      <c r="L17" s="90"/>
      <c r="N17" s="40"/>
      <c r="O17" s="40"/>
      <c r="P17" s="40"/>
      <c r="Q17" s="40"/>
      <c r="R17" s="40"/>
      <c r="T17" s="164"/>
      <c r="U17" s="164"/>
      <c r="W17" s="40"/>
      <c r="X17" s="40"/>
      <c r="Y17" s="40"/>
      <c r="Z17" s="40"/>
      <c r="AA17" s="40"/>
      <c r="AC17" s="1" t="s">
        <v>5</v>
      </c>
      <c r="AD17" s="1" t="s">
        <v>3</v>
      </c>
      <c r="AF17" s="2"/>
      <c r="AG17" s="2"/>
      <c r="AI17" s="40"/>
      <c r="AJ17" s="40"/>
      <c r="AK17" s="40"/>
      <c r="AL17" s="2"/>
      <c r="AM17" s="2"/>
      <c r="AN17" s="2"/>
      <c r="AO17" s="2"/>
      <c r="AP17" s="45"/>
      <c r="AQ17" s="46"/>
      <c r="AR17" s="45"/>
      <c r="AS17" s="47"/>
      <c r="AT17" s="45"/>
      <c r="AU17" s="47"/>
      <c r="AV17" s="45"/>
      <c r="AW17" s="47"/>
      <c r="AX17" s="48"/>
      <c r="AY17" s="48"/>
      <c r="AZ17" s="45"/>
      <c r="BB17" s="2"/>
      <c r="BC17" s="43"/>
      <c r="BD17" s="40"/>
      <c r="BF17" s="43"/>
      <c r="BG17" s="43"/>
      <c r="BH17" s="43"/>
      <c r="BI17" s="43"/>
      <c r="BJ17" s="43"/>
      <c r="BR17" s="2"/>
      <c r="BS17" s="2"/>
      <c r="BT17" s="2"/>
      <c r="BU17" s="2"/>
    </row>
    <row r="18" spans="2:73" x14ac:dyDescent="0.25">
      <c r="E18" s="40"/>
      <c r="G18" s="40"/>
      <c r="H18" s="40"/>
      <c r="J18" s="2"/>
      <c r="K18" s="90"/>
      <c r="L18" s="90"/>
      <c r="N18" s="40"/>
      <c r="O18" s="40"/>
      <c r="P18" s="40"/>
      <c r="Q18" s="40"/>
      <c r="R18" s="40"/>
      <c r="T18" s="164"/>
      <c r="U18" s="164"/>
      <c r="W18" s="2"/>
      <c r="X18" s="2"/>
      <c r="Y18" s="2"/>
      <c r="Z18" s="2"/>
      <c r="AA18" s="2"/>
      <c r="AC18" s="1"/>
      <c r="AD18" s="1"/>
      <c r="AF18" s="2"/>
      <c r="AG18" s="2"/>
      <c r="AI18" s="40"/>
      <c r="AJ18" s="40"/>
      <c r="AK18" s="40"/>
      <c r="AL18" s="2"/>
      <c r="AM18" s="2"/>
      <c r="AN18" s="2"/>
      <c r="AO18" s="2"/>
      <c r="AP18" s="45"/>
      <c r="AQ18" s="46"/>
      <c r="AR18" s="45"/>
      <c r="AS18" s="47"/>
      <c r="AT18" s="47"/>
      <c r="AU18" s="45"/>
      <c r="AV18" s="45"/>
      <c r="AW18" s="47"/>
      <c r="AX18" s="48"/>
      <c r="AY18" s="48"/>
      <c r="AZ18" s="45"/>
      <c r="BB18" s="2"/>
      <c r="BC18" s="43"/>
      <c r="BD18" s="2"/>
      <c r="BF18" s="43"/>
      <c r="BG18" s="43"/>
      <c r="BH18" s="43"/>
      <c r="BI18" s="43"/>
      <c r="BJ18" s="43"/>
    </row>
    <row r="19" spans="2:73" x14ac:dyDescent="0.25">
      <c r="B19" s="40"/>
      <c r="E19" s="40"/>
      <c r="H19" s="40"/>
      <c r="J19" s="2"/>
      <c r="K19" s="90"/>
      <c r="L19" s="90"/>
      <c r="N19" s="40"/>
      <c r="O19" s="40"/>
      <c r="P19" s="40"/>
      <c r="Q19" s="40"/>
      <c r="R19" s="40"/>
      <c r="T19" s="164"/>
      <c r="U19" s="164"/>
      <c r="W19" s="2"/>
      <c r="X19" s="2"/>
      <c r="Y19" s="2"/>
      <c r="Z19" s="2"/>
      <c r="AA19" s="2"/>
      <c r="AC19" s="1"/>
      <c r="AD19" s="1"/>
      <c r="AF19" s="2"/>
      <c r="AG19" s="2"/>
      <c r="AI19" s="40"/>
      <c r="AJ19" s="40"/>
      <c r="AK19" s="2"/>
      <c r="AL19" s="2"/>
      <c r="AM19" s="40"/>
      <c r="AN19" s="2"/>
      <c r="AO19" s="2"/>
      <c r="AP19" s="45"/>
      <c r="AQ19" s="46"/>
      <c r="AR19" s="45"/>
      <c r="AS19" s="47"/>
      <c r="AT19" s="47"/>
      <c r="AU19" s="45"/>
      <c r="AV19" s="45"/>
      <c r="AW19" s="47"/>
      <c r="AX19" s="48"/>
      <c r="AY19" s="48"/>
      <c r="AZ19" s="45"/>
      <c r="BB19" s="2"/>
      <c r="BC19" s="43"/>
      <c r="BD19" s="2"/>
      <c r="BF19" s="43"/>
      <c r="BG19" s="43"/>
      <c r="BH19" s="43"/>
      <c r="BI19" s="43"/>
      <c r="BJ19" s="43"/>
    </row>
    <row r="20" spans="2:73" x14ac:dyDescent="0.25">
      <c r="B20" s="40"/>
      <c r="E20" s="40"/>
      <c r="H20" s="40"/>
      <c r="J20" s="2"/>
      <c r="K20" s="90"/>
      <c r="L20" s="90"/>
      <c r="N20" s="40"/>
      <c r="O20" s="40"/>
      <c r="P20" s="40"/>
      <c r="Q20" s="40"/>
      <c r="R20" s="40"/>
      <c r="T20" s="164"/>
      <c r="U20" s="164"/>
      <c r="W20" s="2"/>
      <c r="X20" s="2"/>
      <c r="Y20" s="2"/>
      <c r="Z20" s="2"/>
      <c r="AA20" s="2"/>
      <c r="AI20" s="40"/>
      <c r="AJ20" s="40"/>
      <c r="AK20" s="2"/>
      <c r="AL20" s="2"/>
      <c r="AM20" s="40"/>
      <c r="AN20" s="2"/>
      <c r="AO20" s="2"/>
      <c r="AP20" s="45"/>
      <c r="AQ20" s="46"/>
      <c r="AR20" s="45"/>
      <c r="AS20" s="45"/>
      <c r="AT20" s="47"/>
      <c r="AU20" s="45"/>
      <c r="AV20" s="47"/>
      <c r="AW20" s="47"/>
      <c r="AX20" s="48"/>
      <c r="AY20" s="48"/>
      <c r="AZ20" s="48"/>
      <c r="BB20" s="2"/>
      <c r="BC20" s="43"/>
      <c r="BD20" s="2"/>
      <c r="BF20" s="43"/>
      <c r="BG20" s="43"/>
      <c r="BH20" s="43"/>
      <c r="BI20" s="43"/>
      <c r="BJ20" s="43"/>
    </row>
    <row r="21" spans="2:73" x14ac:dyDescent="0.25">
      <c r="B21" s="40"/>
      <c r="D21" s="40"/>
      <c r="H21" s="40"/>
      <c r="J21" s="2"/>
      <c r="K21" s="90"/>
      <c r="L21" s="90"/>
      <c r="N21" s="40"/>
      <c r="O21" s="40"/>
      <c r="P21" s="40"/>
      <c r="Q21" s="40"/>
      <c r="R21" s="40"/>
      <c r="T21" s="164"/>
      <c r="U21" s="164"/>
      <c r="W21" s="2"/>
      <c r="X21" s="2"/>
      <c r="Y21" s="2"/>
      <c r="Z21" s="2"/>
      <c r="AA21" s="2"/>
      <c r="AI21" s="40"/>
      <c r="AJ21" s="2"/>
      <c r="AK21" s="2"/>
      <c r="AL21" s="40"/>
      <c r="AM21" s="40"/>
      <c r="AN21" s="2"/>
      <c r="AO21" s="2"/>
      <c r="AP21" s="45"/>
      <c r="AQ21" s="46"/>
      <c r="AR21" s="45"/>
      <c r="AS21" s="45"/>
      <c r="AT21" s="47"/>
      <c r="AU21" s="45"/>
      <c r="AV21" s="47"/>
      <c r="AW21" s="47"/>
      <c r="AX21" s="48"/>
      <c r="AY21" s="48"/>
      <c r="AZ21" s="48"/>
      <c r="BB21" s="2"/>
      <c r="BC21" s="43"/>
      <c r="BD21" s="2"/>
      <c r="BF21" s="43"/>
      <c r="BG21" s="43"/>
      <c r="BH21" s="43"/>
      <c r="BI21" s="43"/>
      <c r="BJ21" s="43"/>
    </row>
    <row r="22" spans="2:73" x14ac:dyDescent="0.25">
      <c r="B22" s="40"/>
      <c r="D22" s="40"/>
      <c r="H22" s="40"/>
      <c r="J22" s="2"/>
      <c r="K22" s="90"/>
      <c r="L22" s="90"/>
      <c r="N22" s="40"/>
      <c r="O22" s="40"/>
      <c r="P22" s="40"/>
      <c r="Q22" s="40"/>
      <c r="R22" s="40"/>
      <c r="T22" s="164"/>
      <c r="U22" s="164"/>
      <c r="W22" s="40"/>
      <c r="X22" s="40"/>
      <c r="Y22" s="40"/>
      <c r="Z22" s="40"/>
      <c r="AA22" s="40"/>
      <c r="AI22" s="40"/>
      <c r="AJ22" s="2"/>
      <c r="AK22" s="2"/>
      <c r="AL22" s="40"/>
      <c r="AM22" s="40"/>
      <c r="AN22" s="2"/>
      <c r="AO22" s="2"/>
      <c r="AP22" s="45"/>
      <c r="AQ22" s="46"/>
      <c r="AR22" s="45"/>
      <c r="AS22" s="45"/>
      <c r="AT22" s="47"/>
      <c r="AU22" s="48"/>
      <c r="AV22" s="47"/>
      <c r="AW22" s="45"/>
      <c r="AX22" s="47"/>
      <c r="AY22" s="45"/>
      <c r="AZ22" s="48"/>
      <c r="BB22" s="2"/>
      <c r="BC22" s="43"/>
      <c r="BD22" s="40"/>
      <c r="BF22" s="43"/>
      <c r="BG22" s="43"/>
      <c r="BH22" s="43"/>
      <c r="BI22" s="43"/>
      <c r="BJ22" s="43"/>
    </row>
    <row r="23" spans="2:73" x14ac:dyDescent="0.25">
      <c r="B23" s="40"/>
      <c r="D23" s="40"/>
      <c r="G23" s="40"/>
      <c r="J23" s="2"/>
      <c r="K23" s="90"/>
      <c r="L23" s="90"/>
      <c r="N23" s="40"/>
      <c r="O23" s="40"/>
      <c r="P23" s="40"/>
      <c r="Q23" s="40"/>
      <c r="R23" s="40"/>
      <c r="T23" s="164"/>
      <c r="U23" s="164"/>
      <c r="W23" s="40"/>
      <c r="X23" s="40"/>
      <c r="Y23" s="40"/>
      <c r="Z23" s="40"/>
      <c r="AA23" s="40"/>
      <c r="AJ23" s="2"/>
      <c r="AK23" s="40"/>
      <c r="AL23" s="40"/>
      <c r="AM23" s="40"/>
      <c r="AN23" s="2"/>
      <c r="AO23" s="2"/>
      <c r="AP23" s="45"/>
      <c r="AQ23" s="46"/>
      <c r="AR23" s="45"/>
      <c r="AS23" s="45"/>
      <c r="AT23" s="47"/>
      <c r="AU23" s="45"/>
      <c r="AV23" s="47"/>
      <c r="AW23" s="45"/>
      <c r="AX23" s="47"/>
      <c r="AY23" s="45"/>
      <c r="AZ23" s="48"/>
      <c r="BB23" s="2"/>
      <c r="BC23" s="43"/>
      <c r="BD23" s="40"/>
      <c r="BF23" s="43"/>
      <c r="BG23" s="43"/>
      <c r="BH23" s="43"/>
      <c r="BI23" s="43"/>
      <c r="BJ23" s="43"/>
    </row>
    <row r="24" spans="2:73" x14ac:dyDescent="0.25">
      <c r="B24" s="40"/>
      <c r="D24" s="40"/>
      <c r="G24" s="40"/>
      <c r="J24" s="2"/>
      <c r="K24" s="90"/>
      <c r="L24" s="90"/>
      <c r="N24" s="40"/>
      <c r="O24" s="40"/>
      <c r="P24" s="40"/>
      <c r="Q24" s="40"/>
      <c r="R24" s="40"/>
      <c r="T24" s="164"/>
      <c r="U24" s="164"/>
      <c r="W24" s="40"/>
      <c r="X24" s="40"/>
      <c r="Y24" s="40"/>
      <c r="Z24" s="40"/>
      <c r="AA24" s="40"/>
      <c r="AJ24" s="40"/>
      <c r="AK24" s="40"/>
      <c r="AL24" s="40"/>
      <c r="AM24" s="2"/>
      <c r="AN24" s="2"/>
      <c r="AO24" s="2"/>
      <c r="AP24" s="45"/>
      <c r="AQ24" s="46"/>
      <c r="AR24" s="45"/>
      <c r="AS24" s="47"/>
      <c r="AT24" s="47"/>
      <c r="AU24" s="48"/>
      <c r="AV24" s="47"/>
      <c r="AW24" s="45"/>
      <c r="AX24" s="47"/>
      <c r="AY24" s="45"/>
      <c r="AZ24" s="48"/>
      <c r="BB24" s="2"/>
      <c r="BC24" s="43"/>
      <c r="BD24" s="40"/>
      <c r="BF24" s="43"/>
      <c r="BG24" s="43"/>
      <c r="BH24" s="43"/>
      <c r="BI24" s="43"/>
      <c r="BJ24" s="43"/>
    </row>
    <row r="25" spans="2:73" x14ac:dyDescent="0.25">
      <c r="D25" s="40"/>
      <c r="F25" s="40"/>
      <c r="G25" s="40"/>
      <c r="J25" s="2"/>
      <c r="K25" s="90"/>
      <c r="L25" s="90"/>
      <c r="N25" s="40"/>
      <c r="O25" s="40"/>
      <c r="P25" s="40"/>
      <c r="Q25" s="40"/>
      <c r="R25" s="40"/>
      <c r="W25" s="40"/>
      <c r="X25" s="40"/>
      <c r="Y25" s="40"/>
      <c r="Z25" s="40"/>
      <c r="AA25" s="40"/>
      <c r="AJ25" s="40"/>
      <c r="AK25" s="40"/>
      <c r="AL25" s="40"/>
      <c r="AM25" s="2"/>
      <c r="AN25" s="2"/>
      <c r="AO25" s="2"/>
      <c r="AP25" s="45"/>
      <c r="AQ25" s="46"/>
      <c r="AR25" s="45"/>
      <c r="AS25" s="47"/>
      <c r="AT25" s="47"/>
      <c r="AU25" s="48"/>
      <c r="AV25" s="47"/>
      <c r="AW25" s="45"/>
      <c r="AX25" s="47"/>
      <c r="AY25" s="45"/>
      <c r="AZ25" s="48"/>
      <c r="BB25" s="2"/>
      <c r="BC25" s="43"/>
      <c r="BD25" s="40"/>
      <c r="BF25" s="43"/>
      <c r="BG25" s="43"/>
      <c r="BH25" s="43"/>
      <c r="BI25" s="43"/>
      <c r="BJ25" s="43"/>
    </row>
    <row r="26" spans="2:73" x14ac:dyDescent="0.25">
      <c r="D26" s="40"/>
      <c r="F26" s="40"/>
      <c r="G26" s="40"/>
      <c r="J26" s="2"/>
      <c r="K26" s="90"/>
      <c r="L26" s="90"/>
      <c r="N26" s="40"/>
      <c r="O26" s="40"/>
      <c r="P26" s="40"/>
      <c r="Q26" s="40"/>
      <c r="R26" s="40"/>
      <c r="W26" s="40"/>
      <c r="X26" s="40"/>
      <c r="Y26" s="40"/>
      <c r="Z26" s="40"/>
      <c r="AA26" s="40"/>
      <c r="AI26" s="40"/>
      <c r="AJ26" s="40"/>
      <c r="AK26" s="40"/>
      <c r="AL26" s="2"/>
      <c r="AM26" s="2"/>
      <c r="AN26" s="2"/>
      <c r="AO26" s="2"/>
      <c r="AP26" s="45"/>
      <c r="AQ26" s="46"/>
      <c r="AR26" s="45"/>
      <c r="AS26" s="47"/>
      <c r="AT26" s="47"/>
      <c r="AU26" s="48"/>
      <c r="AV26" s="45"/>
      <c r="AW26" s="47"/>
      <c r="AX26" s="47"/>
      <c r="AY26" s="48"/>
      <c r="AZ26" s="45"/>
      <c r="BB26" s="2"/>
      <c r="BC26" s="43"/>
      <c r="BD26" s="40"/>
      <c r="BF26" s="43"/>
      <c r="BG26" s="43"/>
      <c r="BH26" s="43"/>
      <c r="BI26" s="43"/>
      <c r="BJ26" s="43"/>
    </row>
    <row r="27" spans="2:73" x14ac:dyDescent="0.25">
      <c r="F27" s="40"/>
      <c r="G27" s="40"/>
      <c r="H27" s="40"/>
      <c r="J27" s="2"/>
      <c r="K27" s="90"/>
      <c r="L27" s="90"/>
      <c r="N27" s="40"/>
      <c r="O27" s="40"/>
      <c r="P27" s="40"/>
      <c r="Q27" s="40"/>
      <c r="R27" s="40"/>
      <c r="W27" s="40"/>
      <c r="X27" s="40"/>
      <c r="Y27" s="40"/>
      <c r="Z27" s="40"/>
      <c r="AA27" s="40"/>
      <c r="AI27" s="40"/>
      <c r="AJ27" s="40"/>
      <c r="AK27" s="40"/>
      <c r="AL27" s="2"/>
      <c r="AM27" s="2"/>
      <c r="AN27" s="2"/>
      <c r="AO27" s="2"/>
      <c r="AP27" s="45"/>
      <c r="AQ27" s="46"/>
      <c r="AR27" s="45"/>
      <c r="AS27" s="47"/>
      <c r="AT27" s="47"/>
      <c r="AU27" s="48"/>
      <c r="AV27" s="45"/>
      <c r="AW27" s="47"/>
      <c r="AX27" s="47"/>
      <c r="AY27" s="48"/>
      <c r="AZ27" s="45"/>
      <c r="BB27" s="2"/>
      <c r="BC27" s="43"/>
      <c r="BD27" s="40"/>
      <c r="BF27" s="43"/>
      <c r="BG27" s="43"/>
      <c r="BH27" s="43"/>
      <c r="BI27" s="43"/>
      <c r="BJ27" s="43"/>
    </row>
    <row r="28" spans="2:73" x14ac:dyDescent="0.25">
      <c r="F28" s="40"/>
      <c r="G28" s="40"/>
      <c r="H28" s="40"/>
      <c r="J28" s="2"/>
      <c r="K28" s="90"/>
      <c r="L28" s="90"/>
      <c r="N28" s="40"/>
      <c r="O28" s="40"/>
      <c r="P28" s="40"/>
      <c r="Q28" s="40"/>
      <c r="R28" s="40"/>
      <c r="W28" s="2"/>
      <c r="X28" s="2"/>
      <c r="Y28" s="2"/>
      <c r="Z28" s="2"/>
      <c r="AA28" s="2"/>
      <c r="AI28" s="40"/>
      <c r="AJ28" s="40"/>
      <c r="AK28" s="2"/>
      <c r="AL28" s="2"/>
      <c r="AM28" s="40"/>
      <c r="AN28" s="2"/>
      <c r="AO28" s="2"/>
      <c r="AP28" s="45"/>
      <c r="AQ28" s="46"/>
      <c r="AR28" s="45"/>
      <c r="AS28" s="47"/>
      <c r="AT28" s="47"/>
      <c r="AU28" s="48"/>
      <c r="AV28" s="45"/>
      <c r="AW28" s="47"/>
      <c r="AX28" s="45"/>
      <c r="AY28" s="48"/>
      <c r="AZ28" s="45"/>
      <c r="BB28" s="2"/>
      <c r="BC28" s="43"/>
      <c r="BD28" s="2"/>
      <c r="BF28" s="43"/>
      <c r="BG28" s="43"/>
      <c r="BH28" s="43"/>
      <c r="BI28" s="43"/>
      <c r="BJ28" s="43"/>
    </row>
    <row r="29" spans="2:73" x14ac:dyDescent="0.25">
      <c r="B29" s="40"/>
      <c r="F29" s="40"/>
      <c r="H29" s="40"/>
      <c r="J29" s="2"/>
      <c r="K29" s="90"/>
      <c r="L29" s="90"/>
      <c r="N29" s="40"/>
      <c r="O29" s="40"/>
      <c r="P29" s="40"/>
      <c r="Q29" s="40"/>
      <c r="R29" s="40"/>
      <c r="W29" s="2"/>
      <c r="X29" s="2"/>
      <c r="Y29" s="2"/>
      <c r="Z29" s="2"/>
      <c r="AA29" s="2"/>
      <c r="AI29" s="40"/>
      <c r="AJ29" s="40"/>
      <c r="AK29" s="2"/>
      <c r="AL29" s="2"/>
      <c r="AM29" s="40"/>
      <c r="AN29" s="2"/>
      <c r="AO29" s="2"/>
      <c r="AP29" s="45"/>
      <c r="AQ29" s="46"/>
      <c r="AR29" s="45"/>
      <c r="AS29" s="47"/>
      <c r="AT29" s="47"/>
      <c r="AU29" s="48"/>
      <c r="AV29" s="45"/>
      <c r="AW29" s="47"/>
      <c r="AX29" s="45"/>
      <c r="AY29" s="48"/>
      <c r="AZ29" s="45"/>
      <c r="BB29" s="2"/>
      <c r="BC29" s="43"/>
      <c r="BD29" s="2"/>
      <c r="BF29" s="43"/>
      <c r="BG29" s="43"/>
      <c r="BH29" s="43"/>
      <c r="BI29" s="43"/>
      <c r="BJ29" s="43"/>
    </row>
    <row r="30" spans="2:73" x14ac:dyDescent="0.25">
      <c r="B30" s="40"/>
      <c r="F30" s="40"/>
      <c r="H30" s="40"/>
      <c r="J30" s="2"/>
      <c r="K30" s="90"/>
      <c r="L30" s="90"/>
      <c r="N30" s="40"/>
      <c r="O30" s="40"/>
      <c r="P30" s="40"/>
      <c r="Q30" s="40"/>
      <c r="R30" s="40"/>
      <c r="W30" s="2"/>
      <c r="X30" s="2"/>
      <c r="Y30" s="2"/>
      <c r="Z30" s="2"/>
      <c r="AA30" s="2"/>
      <c r="AI30" s="40"/>
      <c r="AK30" s="2"/>
      <c r="AL30" s="40"/>
      <c r="AM30" s="40"/>
      <c r="AN30" s="2"/>
      <c r="AO30" s="2"/>
      <c r="AP30" s="45"/>
      <c r="AQ30" s="46"/>
      <c r="AR30" s="45"/>
      <c r="AS30" s="45"/>
      <c r="AT30" s="47"/>
      <c r="AU30" s="45"/>
      <c r="AV30" s="47"/>
      <c r="AW30" s="47"/>
      <c r="AX30" s="45"/>
      <c r="AY30" s="48"/>
      <c r="AZ30" s="48"/>
      <c r="BB30" s="2"/>
      <c r="BC30" s="43"/>
      <c r="BD30" s="2"/>
      <c r="BF30" s="43"/>
      <c r="BG30" s="43"/>
      <c r="BH30" s="43"/>
      <c r="BI30" s="43"/>
      <c r="BJ30" s="43"/>
    </row>
    <row r="31" spans="2:73" x14ac:dyDescent="0.25">
      <c r="B31" s="40"/>
      <c r="D31" s="40"/>
      <c r="H31" s="40"/>
      <c r="J31" s="2"/>
      <c r="K31" s="90"/>
      <c r="L31" s="90"/>
      <c r="N31" s="40"/>
      <c r="O31" s="40"/>
      <c r="P31" s="40"/>
      <c r="Q31" s="40"/>
      <c r="R31" s="40"/>
      <c r="W31" s="2"/>
      <c r="X31" s="2"/>
      <c r="Y31" s="2"/>
      <c r="Z31" s="2"/>
      <c r="AA31" s="2"/>
      <c r="AI31" s="2"/>
      <c r="AK31" s="40"/>
      <c r="AL31" s="40"/>
      <c r="AM31" s="40"/>
      <c r="AN31" s="2"/>
      <c r="AO31" s="2"/>
      <c r="AP31" s="45"/>
      <c r="AQ31" s="46"/>
      <c r="AR31" s="45"/>
      <c r="AS31" s="45"/>
      <c r="AT31" s="47"/>
      <c r="AU31" s="45"/>
      <c r="AV31" s="47"/>
      <c r="AW31" s="47"/>
      <c r="AX31" s="45"/>
      <c r="AY31" s="48"/>
      <c r="AZ31" s="48"/>
      <c r="BB31" s="2"/>
      <c r="BC31" s="43"/>
      <c r="BD31" s="2"/>
      <c r="BF31" s="43"/>
      <c r="BG31" s="43"/>
      <c r="BH31" s="43"/>
      <c r="BI31" s="43"/>
      <c r="BJ31" s="43"/>
    </row>
    <row r="32" spans="2:73" x14ac:dyDescent="0.25">
      <c r="B32" s="40"/>
      <c r="D32" s="40"/>
      <c r="H32" s="40"/>
      <c r="J32" s="2"/>
      <c r="K32" s="90"/>
      <c r="L32" s="90"/>
      <c r="N32" s="40"/>
      <c r="O32" s="40"/>
      <c r="P32" s="40"/>
      <c r="Q32" s="40"/>
      <c r="R32" s="40"/>
      <c r="W32" s="40"/>
      <c r="X32" s="40"/>
      <c r="Y32" s="40"/>
      <c r="Z32" s="40"/>
      <c r="AA32" s="40"/>
      <c r="AI32" s="2"/>
      <c r="AK32" s="40"/>
      <c r="AL32" s="40"/>
      <c r="AM32" s="40"/>
      <c r="AN32" s="2"/>
      <c r="AO32" s="2"/>
      <c r="AP32" s="45"/>
      <c r="AQ32" s="46"/>
      <c r="AR32" s="45"/>
      <c r="AS32" s="45"/>
      <c r="AT32" s="47"/>
      <c r="AU32" s="45"/>
      <c r="AV32" s="47"/>
      <c r="AW32" s="45"/>
      <c r="AX32" s="47"/>
      <c r="AY32" s="48"/>
      <c r="AZ32" s="48"/>
      <c r="BB32" s="2"/>
      <c r="BC32" s="43"/>
      <c r="BD32" s="40"/>
      <c r="BF32" s="43"/>
      <c r="BG32" s="43"/>
      <c r="BH32" s="43"/>
      <c r="BI32" s="43"/>
      <c r="BJ32" s="43"/>
    </row>
    <row r="33" spans="2:62" x14ac:dyDescent="0.25">
      <c r="B33" s="40"/>
      <c r="D33" s="40"/>
      <c r="G33" s="40"/>
      <c r="J33" s="2"/>
      <c r="K33" s="90"/>
      <c r="L33" s="90"/>
      <c r="N33" s="40"/>
      <c r="O33" s="40"/>
      <c r="P33" s="40"/>
      <c r="Q33" s="40"/>
      <c r="R33" s="40"/>
      <c r="W33" s="40"/>
      <c r="X33" s="40"/>
      <c r="Y33" s="40"/>
      <c r="Z33" s="40"/>
      <c r="AA33" s="40"/>
      <c r="AI33" s="2"/>
      <c r="AJ33" s="40"/>
      <c r="AK33" s="40"/>
      <c r="AL33" s="40"/>
      <c r="AM33" s="2"/>
      <c r="AN33" s="2"/>
      <c r="AO33" s="2"/>
      <c r="AP33" s="45"/>
      <c r="AQ33" s="46"/>
      <c r="AR33" s="45"/>
      <c r="AS33" s="45"/>
      <c r="AT33" s="47"/>
      <c r="AU33" s="45"/>
      <c r="AV33" s="47"/>
      <c r="AW33" s="45"/>
      <c r="AX33" s="47"/>
      <c r="AY33" s="48"/>
      <c r="AZ33" s="48"/>
      <c r="BB33" s="2"/>
      <c r="BC33" s="43"/>
      <c r="BD33" s="40"/>
      <c r="BF33" s="43"/>
      <c r="BG33" s="43"/>
      <c r="BH33" s="43"/>
      <c r="BI33" s="43"/>
      <c r="BJ33" s="43"/>
    </row>
    <row r="34" spans="2:62" x14ac:dyDescent="0.25">
      <c r="B34" s="40"/>
      <c r="D34" s="40"/>
      <c r="G34" s="40"/>
      <c r="J34" s="2"/>
      <c r="K34" s="90"/>
      <c r="L34" s="90"/>
      <c r="N34" s="40"/>
      <c r="O34" s="40"/>
      <c r="P34" s="40"/>
      <c r="Q34" s="40"/>
      <c r="R34" s="40"/>
      <c r="W34" s="40"/>
      <c r="X34" s="40"/>
      <c r="Y34" s="40"/>
      <c r="Z34" s="40"/>
      <c r="AA34" s="40"/>
      <c r="AI34" s="2"/>
      <c r="AJ34" s="40"/>
      <c r="AK34" s="40"/>
      <c r="AL34" s="40"/>
      <c r="AM34" s="2"/>
      <c r="AN34" s="2"/>
      <c r="AO34" s="2"/>
      <c r="AP34" s="45"/>
      <c r="AQ34" s="46"/>
      <c r="AR34" s="45"/>
      <c r="AS34" s="47"/>
      <c r="AT34" s="47"/>
      <c r="AU34" s="48"/>
      <c r="AV34" s="47"/>
      <c r="AW34" s="45"/>
      <c r="AX34" s="47"/>
      <c r="AY34" s="48"/>
      <c r="AZ34" s="48"/>
      <c r="BB34" s="2"/>
      <c r="BC34" s="43"/>
      <c r="BD34" s="40"/>
      <c r="BF34" s="43"/>
      <c r="BG34" s="43"/>
      <c r="BH34" s="43"/>
      <c r="BI34" s="43"/>
      <c r="BJ34" s="43"/>
    </row>
    <row r="35" spans="2:62" x14ac:dyDescent="0.25">
      <c r="D35" s="40"/>
      <c r="F35" s="40"/>
      <c r="G35" s="40"/>
      <c r="J35" s="2"/>
      <c r="K35" s="90"/>
      <c r="L35" s="90"/>
      <c r="N35" s="40"/>
      <c r="O35" s="40"/>
      <c r="P35" s="40"/>
      <c r="Q35" s="40"/>
      <c r="R35" s="40"/>
      <c r="W35" s="40"/>
      <c r="X35" s="40"/>
      <c r="Y35" s="40"/>
      <c r="Z35" s="40"/>
      <c r="AA35" s="40"/>
      <c r="AI35" s="40"/>
      <c r="AJ35" s="40"/>
      <c r="AK35" s="40"/>
      <c r="AL35" s="2"/>
      <c r="AM35" s="2"/>
      <c r="AN35" s="2"/>
      <c r="AO35" s="2"/>
      <c r="AP35" s="45"/>
      <c r="AQ35" s="46"/>
      <c r="AR35" s="45"/>
      <c r="AS35" s="47"/>
      <c r="AT35" s="47"/>
      <c r="AU35" s="48"/>
      <c r="AV35" s="47"/>
      <c r="AW35" s="45"/>
      <c r="AX35" s="47"/>
      <c r="AY35" s="48"/>
      <c r="AZ35" s="48"/>
      <c r="BB35" s="2"/>
      <c r="BC35" s="43"/>
      <c r="BD35" s="40"/>
      <c r="BF35" s="43"/>
      <c r="BG35" s="43"/>
      <c r="BH35" s="43"/>
      <c r="BI35" s="43"/>
      <c r="BJ35" s="43"/>
    </row>
    <row r="36" spans="2:62" x14ac:dyDescent="0.25">
      <c r="D36" s="40"/>
      <c r="F36" s="40"/>
      <c r="G36" s="40"/>
      <c r="J36" s="2"/>
      <c r="K36" s="90"/>
      <c r="L36" s="90"/>
      <c r="N36" s="40"/>
      <c r="O36" s="40"/>
      <c r="P36" s="40"/>
      <c r="Q36" s="40"/>
      <c r="R36" s="40"/>
      <c r="W36" s="40"/>
      <c r="X36" s="40"/>
      <c r="Y36" s="40"/>
      <c r="Z36" s="40"/>
      <c r="AA36" s="40"/>
      <c r="AI36" s="40"/>
      <c r="AJ36" s="40"/>
      <c r="AK36" s="40"/>
      <c r="AL36" s="2"/>
      <c r="AM36" s="2"/>
      <c r="AN36" s="2"/>
      <c r="AO36" s="2"/>
      <c r="AP36" s="45"/>
      <c r="AQ36" s="46"/>
      <c r="AR36" s="45"/>
      <c r="AS36" s="47"/>
      <c r="AT36" s="47"/>
      <c r="AU36" s="48"/>
      <c r="AV36" s="45"/>
      <c r="AW36" s="48"/>
      <c r="AX36" s="47"/>
      <c r="AY36" s="47"/>
      <c r="AZ36" s="45"/>
      <c r="BB36" s="2"/>
      <c r="BC36" s="43"/>
      <c r="BD36" s="40"/>
      <c r="BF36" s="43"/>
      <c r="BG36" s="43"/>
      <c r="BH36" s="43"/>
      <c r="BI36" s="43"/>
      <c r="BJ36" s="43"/>
    </row>
    <row r="37" spans="2:62" x14ac:dyDescent="0.25">
      <c r="F37" s="40"/>
      <c r="G37" s="40"/>
      <c r="H37" s="40"/>
      <c r="J37" s="2"/>
      <c r="K37" s="90"/>
      <c r="L37" s="90"/>
      <c r="N37" s="40"/>
      <c r="O37" s="40"/>
      <c r="P37" s="40"/>
      <c r="Q37" s="40"/>
      <c r="R37" s="40"/>
      <c r="W37" s="40"/>
      <c r="X37" s="40"/>
      <c r="Y37" s="40"/>
      <c r="Z37" s="40"/>
      <c r="AA37" s="40"/>
      <c r="AI37" s="40"/>
      <c r="AJ37" s="40"/>
      <c r="AL37" s="2"/>
      <c r="AM37" s="40"/>
      <c r="AN37" s="2"/>
      <c r="AO37" s="2"/>
      <c r="AP37" s="45"/>
      <c r="AQ37" s="46"/>
      <c r="AR37" s="45"/>
      <c r="AS37" s="47"/>
      <c r="AT37" s="47"/>
      <c r="AU37" s="48"/>
      <c r="AV37" s="45"/>
      <c r="AW37" s="45"/>
      <c r="AX37" s="47"/>
      <c r="AY37" s="47"/>
      <c r="AZ37" s="45"/>
      <c r="BB37" s="2"/>
      <c r="BC37" s="43"/>
      <c r="BD37" s="40"/>
      <c r="BF37" s="43"/>
      <c r="BG37" s="43"/>
      <c r="BH37" s="43"/>
      <c r="BI37" s="43"/>
      <c r="BJ37" s="43"/>
    </row>
    <row r="38" spans="2:62" x14ac:dyDescent="0.25">
      <c r="C38" s="43"/>
      <c r="F38" s="40"/>
      <c r="G38" s="40"/>
      <c r="H38" s="40"/>
      <c r="J38" s="2"/>
      <c r="K38" s="90"/>
      <c r="L38" s="90"/>
      <c r="N38" s="40"/>
      <c r="O38" s="40"/>
      <c r="P38" s="40"/>
      <c r="Q38" s="40"/>
      <c r="R38" s="40"/>
      <c r="W38" s="2"/>
      <c r="X38" s="2"/>
      <c r="Y38" s="2"/>
      <c r="Z38" s="2"/>
      <c r="AA38" s="2"/>
      <c r="AI38" s="40"/>
      <c r="AJ38" s="2"/>
      <c r="AL38" s="40"/>
      <c r="AM38" s="40"/>
      <c r="AN38" s="2"/>
      <c r="AO38" s="2"/>
      <c r="AP38" s="45"/>
      <c r="AQ38" s="46"/>
      <c r="AR38" s="45"/>
      <c r="AS38" s="47"/>
      <c r="AT38" s="47"/>
      <c r="AU38" s="48"/>
      <c r="AV38" s="45"/>
      <c r="AW38" s="48"/>
      <c r="AX38" s="48"/>
      <c r="AY38" s="47"/>
      <c r="AZ38" s="45"/>
      <c r="BB38" s="2"/>
      <c r="BC38" s="43"/>
      <c r="BD38" s="2"/>
      <c r="BF38" s="43"/>
      <c r="BG38" s="43"/>
      <c r="BH38" s="43"/>
      <c r="BI38" s="43"/>
      <c r="BJ38" s="43"/>
    </row>
    <row r="39" spans="2:62" x14ac:dyDescent="0.25">
      <c r="C39" s="40"/>
      <c r="F39" s="40"/>
      <c r="H39" s="40"/>
      <c r="J39" s="2"/>
      <c r="K39" s="90"/>
      <c r="L39" s="90"/>
      <c r="N39" s="40"/>
      <c r="O39" s="40"/>
      <c r="P39" s="40"/>
      <c r="Q39" s="40"/>
      <c r="R39" s="40"/>
      <c r="W39" s="2"/>
      <c r="X39" s="2"/>
      <c r="Y39" s="2"/>
      <c r="Z39" s="2"/>
      <c r="AA39" s="2"/>
      <c r="AI39" s="40"/>
      <c r="AJ39" s="2"/>
      <c r="AL39" s="40"/>
      <c r="AM39" s="40"/>
      <c r="AN39" s="2"/>
      <c r="AO39" s="2"/>
      <c r="AP39" s="45"/>
      <c r="AQ39" s="46"/>
      <c r="AR39" s="45"/>
      <c r="AS39" s="47"/>
      <c r="AT39" s="47"/>
      <c r="AU39" s="48"/>
      <c r="AV39" s="45"/>
      <c r="AW39" s="48"/>
      <c r="AX39" s="48"/>
      <c r="AY39" s="47"/>
      <c r="AZ39" s="45"/>
      <c r="BB39" s="2"/>
      <c r="BC39" s="43"/>
      <c r="BD39" s="2"/>
      <c r="BF39" s="43"/>
      <c r="BG39" s="43"/>
      <c r="BH39" s="43"/>
      <c r="BI39" s="43"/>
      <c r="BJ39" s="43"/>
    </row>
    <row r="40" spans="2:62" x14ac:dyDescent="0.25">
      <c r="C40" s="40"/>
      <c r="F40" s="40"/>
      <c r="H40" s="40"/>
      <c r="J40" s="2"/>
      <c r="K40" s="90"/>
      <c r="L40" s="90"/>
      <c r="N40" s="40"/>
      <c r="O40" s="40"/>
      <c r="P40" s="40"/>
      <c r="Q40" s="40"/>
      <c r="R40" s="40"/>
      <c r="W40" s="2"/>
      <c r="X40" s="2"/>
      <c r="Y40" s="2"/>
      <c r="Z40" s="2"/>
      <c r="AA40" s="2"/>
      <c r="AI40" s="2"/>
      <c r="AJ40" s="2"/>
      <c r="AK40" s="40"/>
      <c r="AL40" s="40"/>
      <c r="AM40" s="40"/>
      <c r="AN40" s="2"/>
      <c r="AO40" s="2"/>
      <c r="AP40" s="45"/>
      <c r="AQ40" s="46"/>
      <c r="AR40" s="45"/>
      <c r="AS40" s="45"/>
      <c r="AT40" s="47"/>
      <c r="AU40" s="48"/>
      <c r="AV40" s="47"/>
      <c r="AW40" s="48"/>
      <c r="AX40" s="48"/>
      <c r="AY40" s="47"/>
      <c r="AZ40" s="48"/>
      <c r="BB40" s="2"/>
      <c r="BC40" s="43"/>
      <c r="BD40" s="2"/>
      <c r="BF40" s="43"/>
      <c r="BG40" s="43"/>
      <c r="BH40" s="43"/>
      <c r="BI40" s="43"/>
      <c r="BJ40" s="43"/>
    </row>
    <row r="41" spans="2:62" x14ac:dyDescent="0.25">
      <c r="C41" s="40"/>
      <c r="D41" s="40"/>
      <c r="H41" s="40"/>
      <c r="J41" s="2"/>
      <c r="K41" s="90"/>
      <c r="L41" s="90"/>
      <c r="N41" s="40"/>
      <c r="O41" s="40"/>
      <c r="P41" s="40"/>
      <c r="Q41" s="40"/>
      <c r="R41" s="40"/>
      <c r="W41" s="2"/>
      <c r="X41" s="2"/>
      <c r="Y41" s="2"/>
      <c r="Z41" s="2"/>
      <c r="AA41" s="2"/>
      <c r="AI41" s="2"/>
      <c r="AJ41" s="2"/>
      <c r="AK41" s="40"/>
      <c r="AL41" s="40"/>
      <c r="AM41" s="40"/>
      <c r="AN41" s="2"/>
      <c r="AO41" s="2"/>
      <c r="AP41" s="45"/>
      <c r="AQ41" s="46"/>
      <c r="AR41" s="45"/>
      <c r="AS41" s="45"/>
      <c r="AT41" s="47"/>
      <c r="AU41" s="48"/>
      <c r="AV41" s="47"/>
      <c r="AW41" s="48"/>
      <c r="AX41" s="48"/>
      <c r="AY41" s="47"/>
      <c r="AZ41" s="48"/>
      <c r="BB41" s="2"/>
      <c r="BC41" s="43"/>
      <c r="BD41" s="2"/>
      <c r="BF41" s="43"/>
      <c r="BG41" s="43"/>
      <c r="BH41" s="43"/>
      <c r="BI41" s="43"/>
      <c r="BJ41" s="43"/>
    </row>
    <row r="42" spans="2:62" x14ac:dyDescent="0.25">
      <c r="C42" s="40"/>
      <c r="D42" s="40"/>
      <c r="H42" s="40"/>
      <c r="J42" s="2"/>
      <c r="K42" s="90"/>
      <c r="L42" s="90"/>
      <c r="N42" s="40"/>
      <c r="O42" s="40"/>
      <c r="P42" s="40"/>
      <c r="Q42" s="40"/>
      <c r="R42" s="40"/>
      <c r="W42" s="40"/>
      <c r="X42" s="40"/>
      <c r="Y42" s="40"/>
      <c r="Z42" s="40"/>
      <c r="AA42" s="40"/>
      <c r="AI42" s="2"/>
      <c r="AJ42" s="40"/>
      <c r="AK42" s="40"/>
      <c r="AL42" s="40"/>
      <c r="AM42" s="2"/>
      <c r="AN42" s="2"/>
      <c r="AO42" s="2"/>
      <c r="AP42" s="45"/>
      <c r="AQ42" s="46"/>
      <c r="AR42" s="45"/>
      <c r="AS42" s="45"/>
      <c r="AT42" s="47"/>
      <c r="AU42" s="48"/>
      <c r="AV42" s="47"/>
      <c r="AW42" s="48"/>
      <c r="AX42" s="47"/>
      <c r="AY42" s="45"/>
      <c r="AZ42" s="48"/>
      <c r="BB42" s="2"/>
      <c r="BC42" s="43"/>
      <c r="BD42" s="40"/>
      <c r="BF42" s="43"/>
      <c r="BG42" s="43"/>
      <c r="BH42" s="43"/>
      <c r="BI42" s="43"/>
      <c r="BJ42" s="43"/>
    </row>
    <row r="43" spans="2:62" x14ac:dyDescent="0.25">
      <c r="C43" s="40"/>
      <c r="D43" s="40"/>
      <c r="G43" s="40"/>
      <c r="J43" s="2"/>
      <c r="K43" s="90"/>
      <c r="L43" s="90"/>
      <c r="N43" s="40"/>
      <c r="O43" s="40"/>
      <c r="P43" s="40"/>
      <c r="Q43" s="40"/>
      <c r="R43" s="40"/>
      <c r="W43" s="40"/>
      <c r="X43" s="40"/>
      <c r="Y43" s="40"/>
      <c r="Z43" s="40"/>
      <c r="AA43" s="40"/>
      <c r="AI43" s="2"/>
      <c r="AJ43" s="40"/>
      <c r="AK43" s="40"/>
      <c r="AL43" s="40"/>
      <c r="AM43" s="2"/>
      <c r="AN43" s="2"/>
      <c r="AO43" s="2"/>
      <c r="AP43" s="45"/>
      <c r="AQ43" s="46"/>
      <c r="AR43" s="45"/>
      <c r="AS43" s="45"/>
      <c r="AT43" s="47"/>
      <c r="AU43" s="48"/>
      <c r="AV43" s="47"/>
      <c r="AW43" s="48"/>
      <c r="AX43" s="47"/>
      <c r="AY43" s="45"/>
      <c r="AZ43" s="48"/>
      <c r="BB43" s="2"/>
      <c r="BC43" s="43"/>
      <c r="BD43" s="40"/>
      <c r="BF43" s="43"/>
      <c r="BG43" s="43"/>
      <c r="BH43" s="43"/>
      <c r="BI43" s="43"/>
      <c r="BJ43" s="43"/>
    </row>
    <row r="44" spans="2:62" x14ac:dyDescent="0.25">
      <c r="C44" s="40"/>
      <c r="D44" s="40"/>
      <c r="G44" s="40"/>
      <c r="J44" s="2"/>
      <c r="K44" s="90"/>
      <c r="L44" s="90"/>
      <c r="N44" s="40"/>
      <c r="O44" s="40"/>
      <c r="P44" s="40"/>
      <c r="Q44" s="40"/>
      <c r="R44" s="40"/>
      <c r="W44" s="40"/>
      <c r="X44" s="40"/>
      <c r="Y44" s="40"/>
      <c r="Z44" s="40"/>
      <c r="AA44" s="40"/>
      <c r="AI44" s="40"/>
      <c r="AJ44" s="40"/>
      <c r="AK44" s="40"/>
      <c r="AM44" s="2"/>
      <c r="AN44" s="2"/>
      <c r="AO44" s="2"/>
      <c r="AP44" s="45"/>
      <c r="AQ44" s="46"/>
      <c r="AR44" s="45"/>
      <c r="AS44" s="47"/>
      <c r="AT44" s="47"/>
      <c r="AU44" s="48"/>
      <c r="AV44" s="47"/>
      <c r="AW44" s="45"/>
      <c r="AX44" s="47"/>
      <c r="AY44" s="45"/>
      <c r="AZ44" s="48"/>
      <c r="BB44" s="2"/>
      <c r="BC44" s="43"/>
      <c r="BD44" s="40"/>
      <c r="BF44" s="43"/>
      <c r="BG44" s="43"/>
      <c r="BH44" s="43"/>
      <c r="BI44" s="43"/>
      <c r="BJ44" s="43"/>
    </row>
    <row r="45" spans="2:62" x14ac:dyDescent="0.25">
      <c r="D45" s="40"/>
      <c r="F45" s="40"/>
      <c r="G45" s="40"/>
      <c r="J45" s="2"/>
      <c r="K45" s="90"/>
      <c r="L45" s="90"/>
      <c r="N45" s="40"/>
      <c r="O45" s="40"/>
      <c r="P45" s="40"/>
      <c r="Q45" s="40"/>
      <c r="R45" s="40"/>
      <c r="W45" s="40"/>
      <c r="X45" s="40"/>
      <c r="Y45" s="40"/>
      <c r="Z45" s="40"/>
      <c r="AA45" s="40"/>
      <c r="AI45" s="40"/>
      <c r="AJ45" s="40"/>
      <c r="AK45" s="2"/>
      <c r="AM45" s="40"/>
      <c r="AN45" s="2"/>
      <c r="AO45" s="2"/>
      <c r="AP45" s="45"/>
      <c r="AQ45" s="46"/>
      <c r="AR45" s="45"/>
      <c r="AS45" s="47"/>
      <c r="AT45" s="47"/>
      <c r="AU45" s="48"/>
      <c r="AV45" s="47"/>
      <c r="AW45" s="45"/>
      <c r="AX45" s="47"/>
      <c r="AY45" s="45"/>
      <c r="AZ45" s="48"/>
      <c r="BB45" s="2"/>
      <c r="BC45" s="43"/>
      <c r="BD45" s="40"/>
      <c r="BF45" s="43"/>
      <c r="BG45" s="43"/>
      <c r="BH45" s="43"/>
      <c r="BI45" s="43"/>
      <c r="BJ45" s="43"/>
    </row>
    <row r="46" spans="2:62" x14ac:dyDescent="0.25">
      <c r="D46" s="40"/>
      <c r="F46" s="40"/>
      <c r="G46" s="40"/>
      <c r="J46" s="2"/>
      <c r="K46" s="90"/>
      <c r="L46" s="90"/>
      <c r="N46" s="40"/>
      <c r="O46" s="40"/>
      <c r="P46" s="40"/>
      <c r="Q46" s="40"/>
      <c r="R46" s="40"/>
      <c r="W46" s="40"/>
      <c r="X46" s="40"/>
      <c r="Y46" s="40"/>
      <c r="Z46" s="40"/>
      <c r="AA46" s="40"/>
      <c r="AI46" s="40"/>
      <c r="AJ46" s="40"/>
      <c r="AK46" s="2"/>
      <c r="AM46" s="40"/>
      <c r="AN46" s="2"/>
      <c r="AO46" s="2"/>
      <c r="AP46" s="45"/>
      <c r="AQ46" s="46"/>
      <c r="AR46" s="45"/>
      <c r="AS46" s="47"/>
      <c r="AT46" s="47"/>
      <c r="AU46" s="48"/>
      <c r="AV46" s="45"/>
      <c r="AW46" s="45"/>
      <c r="AX46" s="47"/>
      <c r="AY46" s="47"/>
      <c r="AZ46" s="48"/>
      <c r="BB46" s="2"/>
      <c r="BC46" s="43"/>
      <c r="BD46" s="40"/>
      <c r="BF46" s="43"/>
      <c r="BG46" s="43"/>
      <c r="BH46" s="43"/>
      <c r="BI46" s="43"/>
      <c r="BJ46" s="43"/>
    </row>
    <row r="47" spans="2:62" x14ac:dyDescent="0.25">
      <c r="F47" s="40"/>
      <c r="G47" s="40"/>
      <c r="H47" s="40"/>
      <c r="J47" s="2"/>
      <c r="K47" s="90"/>
      <c r="L47" s="90"/>
      <c r="N47" s="40"/>
      <c r="O47" s="40"/>
      <c r="P47" s="40"/>
      <c r="Q47" s="40"/>
      <c r="R47" s="40"/>
      <c r="W47" s="40"/>
      <c r="X47" s="40"/>
      <c r="Y47" s="40"/>
      <c r="Z47" s="40"/>
      <c r="AA47" s="40"/>
      <c r="AI47" s="40"/>
      <c r="AJ47" s="2"/>
      <c r="AK47" s="2"/>
      <c r="AL47" s="40"/>
      <c r="AM47" s="40"/>
      <c r="AN47" s="2"/>
      <c r="AO47" s="2"/>
      <c r="AP47" s="45"/>
      <c r="AQ47" s="46"/>
      <c r="AR47" s="45"/>
      <c r="AS47" s="47"/>
      <c r="AT47" s="47"/>
      <c r="AU47" s="48"/>
      <c r="AV47" s="45"/>
      <c r="AW47" s="45"/>
      <c r="AX47" s="47"/>
      <c r="AY47" s="47"/>
      <c r="AZ47" s="48"/>
      <c r="BB47" s="2"/>
      <c r="BC47" s="43"/>
      <c r="BD47" s="40"/>
      <c r="BF47" s="43"/>
      <c r="BG47" s="43"/>
      <c r="BH47" s="43"/>
      <c r="BI47" s="43"/>
      <c r="BJ47" s="43"/>
    </row>
    <row r="48" spans="2:62" x14ac:dyDescent="0.25">
      <c r="F48" s="40"/>
      <c r="G48" s="40"/>
      <c r="H48" s="40"/>
      <c r="J48" s="2"/>
      <c r="K48" s="90"/>
      <c r="L48" s="90"/>
      <c r="N48" s="40"/>
      <c r="O48" s="40"/>
      <c r="P48" s="40"/>
      <c r="Q48" s="40"/>
      <c r="R48" s="40"/>
      <c r="W48" s="2"/>
      <c r="X48" s="2"/>
      <c r="Y48" s="2"/>
      <c r="Z48" s="2"/>
      <c r="AA48" s="2"/>
      <c r="AI48" s="40"/>
      <c r="AJ48" s="2"/>
      <c r="AK48" s="2"/>
      <c r="AL48" s="40"/>
      <c r="AM48" s="40"/>
      <c r="AN48" s="2"/>
      <c r="AO48" s="2"/>
      <c r="AP48" s="45"/>
      <c r="AQ48" s="46"/>
      <c r="AR48" s="45"/>
      <c r="AS48" s="47"/>
      <c r="AT48" s="47"/>
      <c r="AU48" s="48"/>
      <c r="AV48" s="45"/>
      <c r="AW48" s="48"/>
      <c r="AX48" s="45"/>
      <c r="AY48" s="47"/>
      <c r="AZ48" s="48"/>
      <c r="BB48" s="2"/>
      <c r="BC48" s="43"/>
      <c r="BD48" s="2"/>
      <c r="BF48" s="43"/>
      <c r="BG48" s="43"/>
      <c r="BH48" s="43"/>
      <c r="BI48" s="43"/>
      <c r="BJ48" s="43"/>
    </row>
    <row r="49" spans="3:62" x14ac:dyDescent="0.25">
      <c r="C49" s="40"/>
      <c r="F49" s="40"/>
      <c r="H49" s="40"/>
      <c r="J49" s="2"/>
      <c r="K49" s="90"/>
      <c r="L49" s="90"/>
      <c r="N49" s="40"/>
      <c r="O49" s="40"/>
      <c r="P49" s="40"/>
      <c r="Q49" s="40"/>
      <c r="R49" s="40"/>
      <c r="W49" s="2"/>
      <c r="X49" s="2"/>
      <c r="Y49" s="2"/>
      <c r="Z49" s="2"/>
      <c r="AA49" s="2"/>
      <c r="AI49" s="2"/>
      <c r="AJ49" s="2"/>
      <c r="AK49" s="40"/>
      <c r="AL49" s="40"/>
      <c r="AM49" s="40"/>
      <c r="AN49" s="2"/>
      <c r="AO49" s="2"/>
      <c r="AP49" s="45"/>
      <c r="AQ49" s="46"/>
      <c r="AR49" s="45"/>
      <c r="AS49" s="47"/>
      <c r="AT49" s="47"/>
      <c r="AU49" s="48"/>
      <c r="AV49" s="45"/>
      <c r="AW49" s="48"/>
      <c r="AX49" s="45"/>
      <c r="AY49" s="47"/>
      <c r="AZ49" s="48"/>
      <c r="BB49" s="2"/>
      <c r="BC49" s="43"/>
      <c r="BD49" s="2"/>
      <c r="BF49" s="43"/>
      <c r="BG49" s="43"/>
      <c r="BH49" s="43"/>
      <c r="BI49" s="43"/>
      <c r="BJ49" s="43"/>
    </row>
    <row r="50" spans="3:62" x14ac:dyDescent="0.25">
      <c r="C50" s="40"/>
      <c r="F50" s="40"/>
      <c r="H50" s="40"/>
      <c r="J50" s="2"/>
      <c r="K50" s="90"/>
      <c r="L50" s="90"/>
      <c r="N50" s="40"/>
      <c r="O50" s="40"/>
      <c r="P50" s="40"/>
      <c r="Q50" s="40"/>
      <c r="R50" s="40"/>
      <c r="W50" s="2"/>
      <c r="X50" s="2"/>
      <c r="Y50" s="2"/>
      <c r="Z50" s="2"/>
      <c r="AA50" s="2"/>
      <c r="AI50" s="2"/>
      <c r="AJ50" s="2"/>
      <c r="AK50" s="40"/>
      <c r="AL50" s="40"/>
      <c r="AM50" s="40"/>
      <c r="AN50" s="2"/>
      <c r="AO50" s="2"/>
      <c r="AP50" s="45"/>
      <c r="AQ50" s="46"/>
      <c r="AR50" s="45"/>
      <c r="AS50" s="45"/>
      <c r="AT50" s="47"/>
      <c r="AU50" s="48"/>
      <c r="AV50" s="48"/>
      <c r="AW50" s="48"/>
      <c r="AX50" s="45"/>
      <c r="AY50" s="47"/>
      <c r="AZ50" s="47"/>
      <c r="BB50" s="2"/>
      <c r="BC50" s="43"/>
      <c r="BD50" s="2"/>
      <c r="BF50" s="43"/>
      <c r="BG50" s="43"/>
      <c r="BH50" s="43"/>
      <c r="BI50" s="43"/>
      <c r="BJ50" s="43"/>
    </row>
    <row r="51" spans="3:62" x14ac:dyDescent="0.25">
      <c r="C51" s="40"/>
      <c r="D51" s="40"/>
      <c r="H51" s="40"/>
      <c r="J51" s="2"/>
      <c r="K51" s="90"/>
      <c r="L51" s="90"/>
      <c r="N51" s="40"/>
      <c r="O51" s="40"/>
      <c r="P51" s="40"/>
      <c r="Q51" s="40"/>
      <c r="R51" s="40"/>
      <c r="W51" s="2"/>
      <c r="X51" s="2"/>
      <c r="Y51" s="2"/>
      <c r="Z51" s="2"/>
      <c r="AA51" s="2"/>
      <c r="AI51" s="2"/>
      <c r="AJ51" s="40"/>
      <c r="AK51" s="40"/>
      <c r="AL51" s="40"/>
      <c r="AN51" s="2"/>
      <c r="AO51" s="2"/>
      <c r="AP51" s="45"/>
      <c r="AQ51" s="46"/>
      <c r="AR51" s="45"/>
      <c r="AS51" s="45"/>
      <c r="AT51" s="47"/>
      <c r="AU51" s="48"/>
      <c r="AV51" s="45"/>
      <c r="AW51" s="48"/>
      <c r="AX51" s="45"/>
      <c r="AY51" s="47"/>
      <c r="AZ51" s="47"/>
      <c r="BB51" s="2"/>
      <c r="BC51" s="43"/>
      <c r="BD51" s="2"/>
      <c r="BF51" s="43"/>
      <c r="BG51" s="43"/>
      <c r="BH51" s="43"/>
      <c r="BI51" s="43"/>
      <c r="BJ51" s="43"/>
    </row>
    <row r="52" spans="3:62" x14ac:dyDescent="0.25">
      <c r="C52" s="40"/>
      <c r="D52" s="40"/>
      <c r="E52" s="43"/>
      <c r="H52" s="40"/>
      <c r="J52" s="2"/>
      <c r="K52" s="90"/>
      <c r="L52" s="90"/>
      <c r="N52" s="40"/>
      <c r="O52" s="40"/>
      <c r="P52" s="40"/>
      <c r="Q52" s="40"/>
      <c r="R52" s="40"/>
      <c r="W52" s="40"/>
      <c r="X52" s="40"/>
      <c r="Y52" s="40"/>
      <c r="Z52" s="40"/>
      <c r="AA52" s="40"/>
      <c r="AI52" s="40"/>
      <c r="AJ52" s="40"/>
      <c r="AK52" s="40"/>
      <c r="AL52" s="2"/>
      <c r="AN52" s="2"/>
      <c r="AO52" s="2"/>
      <c r="AP52" s="45"/>
      <c r="AQ52" s="46"/>
      <c r="AR52" s="45"/>
      <c r="AS52" s="45"/>
      <c r="AT52" s="47"/>
      <c r="AU52" s="48"/>
      <c r="AV52" s="48"/>
      <c r="AW52" s="48"/>
      <c r="AX52" s="47"/>
      <c r="AY52" s="48"/>
      <c r="AZ52" s="47"/>
      <c r="BB52" s="2"/>
      <c r="BC52" s="43"/>
      <c r="BD52" s="40"/>
      <c r="BF52" s="43"/>
      <c r="BG52" s="43"/>
      <c r="BH52" s="43"/>
      <c r="BI52" s="43"/>
      <c r="BJ52" s="43"/>
    </row>
    <row r="53" spans="3:62" x14ac:dyDescent="0.25">
      <c r="C53" s="40"/>
      <c r="D53" s="40"/>
      <c r="E53" s="40"/>
      <c r="J53" s="2"/>
      <c r="K53" s="90"/>
      <c r="L53" s="90"/>
      <c r="N53" s="40"/>
      <c r="O53" s="40"/>
      <c r="P53" s="40"/>
      <c r="Q53" s="40"/>
      <c r="R53" s="40"/>
      <c r="W53" s="40"/>
      <c r="X53" s="40"/>
      <c r="Y53" s="40"/>
      <c r="Z53" s="40"/>
      <c r="AA53" s="40"/>
      <c r="AI53" s="40"/>
      <c r="AJ53" s="40"/>
      <c r="AK53" s="40"/>
      <c r="AL53" s="2"/>
      <c r="AN53" s="2"/>
      <c r="AO53" s="2"/>
      <c r="AP53" s="45"/>
      <c r="AQ53" s="46"/>
      <c r="AR53" s="45"/>
      <c r="AS53" s="45"/>
      <c r="AT53" s="47"/>
      <c r="AU53" s="48"/>
      <c r="AV53" s="48"/>
      <c r="AW53" s="48"/>
      <c r="AX53" s="47"/>
      <c r="AY53" s="48"/>
      <c r="AZ53" s="47"/>
      <c r="BB53" s="2"/>
      <c r="BC53" s="43"/>
      <c r="BD53" s="40"/>
      <c r="BF53" s="43"/>
      <c r="BG53" s="43"/>
      <c r="BH53" s="43"/>
      <c r="BI53" s="43"/>
      <c r="BJ53" s="43"/>
    </row>
    <row r="54" spans="3:62" x14ac:dyDescent="0.25">
      <c r="C54" s="40"/>
      <c r="D54" s="40"/>
      <c r="E54" s="40"/>
      <c r="J54" s="2"/>
      <c r="K54" s="90"/>
      <c r="L54" s="90"/>
      <c r="N54" s="40"/>
      <c r="O54" s="40"/>
      <c r="P54" s="40"/>
      <c r="Q54" s="40"/>
      <c r="R54" s="40"/>
      <c r="W54" s="40"/>
      <c r="X54" s="40"/>
      <c r="Y54" s="40"/>
      <c r="Z54" s="40"/>
      <c r="AA54" s="40"/>
      <c r="AI54" s="40"/>
      <c r="AJ54" s="40"/>
      <c r="AK54" s="2"/>
      <c r="AL54" s="2"/>
      <c r="AM54" s="40"/>
      <c r="AN54" s="2"/>
      <c r="AO54" s="2"/>
      <c r="AP54" s="45"/>
      <c r="AQ54" s="46"/>
      <c r="AR54" s="45"/>
      <c r="AS54" s="47"/>
      <c r="AT54" s="47"/>
      <c r="AU54" s="48"/>
      <c r="AV54" s="48"/>
      <c r="AW54" s="48"/>
      <c r="AX54" s="47"/>
      <c r="AY54" s="48"/>
      <c r="AZ54" s="47"/>
      <c r="BB54" s="2"/>
      <c r="BC54" s="43"/>
      <c r="BD54" s="40"/>
      <c r="BF54" s="43"/>
      <c r="BG54" s="43"/>
      <c r="BH54" s="43"/>
      <c r="BI54" s="43"/>
      <c r="BJ54" s="43"/>
    </row>
    <row r="55" spans="3:62" x14ac:dyDescent="0.25">
      <c r="D55" s="40"/>
      <c r="E55" s="40"/>
      <c r="F55" s="40"/>
      <c r="J55" s="2"/>
      <c r="K55" s="90"/>
      <c r="L55" s="90"/>
      <c r="N55" s="40"/>
      <c r="O55" s="40"/>
      <c r="P55" s="40"/>
      <c r="Q55" s="40"/>
      <c r="R55" s="40"/>
      <c r="W55" s="40"/>
      <c r="X55" s="40"/>
      <c r="Y55" s="40"/>
      <c r="Z55" s="40"/>
      <c r="AA55" s="40"/>
      <c r="AO55" s="2"/>
      <c r="AP55" s="45"/>
      <c r="AQ55" s="46"/>
      <c r="AR55" s="45"/>
      <c r="AS55" s="47"/>
      <c r="AT55" s="47"/>
      <c r="AU55" s="48"/>
      <c r="AV55" s="48"/>
      <c r="AW55" s="48"/>
      <c r="AX55" s="47"/>
      <c r="AY55" s="48"/>
      <c r="AZ55" s="47"/>
      <c r="BB55" s="2"/>
      <c r="BC55" s="43"/>
      <c r="BD55" s="40"/>
      <c r="BF55" s="43"/>
      <c r="BG55" s="43"/>
      <c r="BH55" s="43"/>
      <c r="BI55" s="43"/>
      <c r="BJ55" s="43"/>
    </row>
    <row r="56" spans="3:62" x14ac:dyDescent="0.25">
      <c r="D56" s="40"/>
      <c r="E56" s="40"/>
      <c r="F56" s="40"/>
      <c r="J56" s="2"/>
      <c r="K56" s="90"/>
      <c r="L56" s="90"/>
      <c r="AO56" s="2"/>
      <c r="AP56" s="45"/>
      <c r="AQ56" s="46"/>
      <c r="AR56" s="45"/>
      <c r="AS56" s="47"/>
      <c r="AT56" s="47"/>
      <c r="AU56" s="48"/>
      <c r="AV56" s="48"/>
      <c r="AW56" s="48"/>
      <c r="AX56" s="47"/>
      <c r="AY56" s="47"/>
      <c r="AZ56" s="47"/>
      <c r="BB56" s="2"/>
      <c r="BC56" s="43"/>
    </row>
    <row r="57" spans="3:62" x14ac:dyDescent="0.25">
      <c r="E57" s="40"/>
      <c r="F57" s="40"/>
      <c r="H57" s="40"/>
      <c r="J57" s="2"/>
      <c r="K57" s="90"/>
      <c r="L57" s="90"/>
      <c r="AO57" s="2"/>
      <c r="AP57" s="45"/>
      <c r="AQ57" s="46"/>
      <c r="AR57" s="45"/>
      <c r="AS57" s="47"/>
      <c r="AT57" s="47"/>
      <c r="AU57" s="48"/>
      <c r="AV57" s="48"/>
      <c r="AW57" s="48"/>
      <c r="AX57" s="47"/>
      <c r="AY57" s="47"/>
      <c r="AZ57" s="47"/>
      <c r="BB57" s="2"/>
      <c r="BC57" s="43"/>
    </row>
    <row r="58" spans="3:62" x14ac:dyDescent="0.25">
      <c r="E58" s="40"/>
      <c r="F58" s="40"/>
      <c r="H58" s="40"/>
      <c r="J58" s="2"/>
      <c r="K58" s="90"/>
      <c r="L58" s="90"/>
      <c r="AO58" s="2"/>
      <c r="AP58" s="45"/>
      <c r="AQ58" s="46"/>
      <c r="AR58" s="45"/>
      <c r="AS58" s="47"/>
      <c r="AT58" s="47"/>
      <c r="AU58" s="48"/>
      <c r="AV58" s="45"/>
      <c r="AW58" s="48"/>
      <c r="AX58" s="48"/>
      <c r="AY58" s="47"/>
      <c r="AZ58" s="47"/>
      <c r="BB58" s="2"/>
      <c r="BC58" s="43"/>
    </row>
    <row r="59" spans="3:62" x14ac:dyDescent="0.25">
      <c r="C59" s="40"/>
      <c r="F59" s="40"/>
      <c r="H59" s="40"/>
      <c r="J59" s="2"/>
      <c r="K59" s="90"/>
      <c r="L59" s="90"/>
      <c r="AO59" s="2"/>
      <c r="AP59" s="45"/>
      <c r="AQ59" s="46"/>
      <c r="AR59" s="45"/>
      <c r="AS59" s="47"/>
      <c r="AT59" s="47"/>
      <c r="AU59" s="48"/>
      <c r="AV59" s="45"/>
      <c r="AW59" s="48"/>
      <c r="AX59" s="48"/>
      <c r="AY59" s="47"/>
      <c r="AZ59" s="47"/>
      <c r="BB59" s="2"/>
      <c r="BC59" s="43"/>
    </row>
    <row r="60" spans="3:62" x14ac:dyDescent="0.25">
      <c r="C60" s="40"/>
      <c r="F60" s="40"/>
      <c r="H60" s="40"/>
      <c r="J60" s="2"/>
      <c r="K60" s="90"/>
      <c r="L60" s="90"/>
      <c r="AO60" s="2"/>
      <c r="AP60" s="45"/>
      <c r="AQ60" s="46"/>
      <c r="AR60" s="45"/>
      <c r="AS60" s="45"/>
      <c r="AT60" s="47"/>
      <c r="AU60" s="48"/>
      <c r="AV60" s="45"/>
      <c r="AW60" s="48"/>
      <c r="AX60" s="48"/>
      <c r="AY60" s="47"/>
      <c r="AZ60" s="47"/>
      <c r="BB60" s="2"/>
      <c r="BC60" s="43"/>
    </row>
    <row r="61" spans="3:62" x14ac:dyDescent="0.25">
      <c r="C61" s="40"/>
      <c r="D61" s="40"/>
      <c r="H61" s="40"/>
      <c r="J61" s="2"/>
      <c r="K61" s="90"/>
      <c r="L61" s="90"/>
      <c r="AO61" s="2"/>
      <c r="AP61" s="45"/>
      <c r="AQ61" s="46"/>
      <c r="AR61" s="45"/>
      <c r="AS61" s="45"/>
      <c r="AT61" s="47"/>
      <c r="AU61" s="48"/>
      <c r="AV61" s="45"/>
      <c r="AW61" s="48"/>
      <c r="AX61" s="48"/>
      <c r="AY61" s="47"/>
      <c r="AZ61" s="47"/>
      <c r="BB61" s="2"/>
      <c r="BC61" s="43"/>
    </row>
    <row r="62" spans="3:62" x14ac:dyDescent="0.25">
      <c r="C62" s="40"/>
      <c r="D62" s="40"/>
      <c r="H62" s="40"/>
      <c r="J62" s="2"/>
      <c r="K62" s="90"/>
      <c r="L62" s="90"/>
      <c r="AO62" s="2"/>
      <c r="AP62" s="45"/>
      <c r="AQ62" s="46"/>
      <c r="AR62" s="45"/>
      <c r="AS62" s="45"/>
      <c r="AT62" s="47"/>
      <c r="AU62" s="48"/>
      <c r="AV62" s="48"/>
      <c r="AW62" s="48"/>
      <c r="AX62" s="47"/>
      <c r="AY62" s="45"/>
      <c r="AZ62" s="47"/>
      <c r="BB62" s="2"/>
      <c r="BC62" s="43"/>
    </row>
    <row r="63" spans="3:62" x14ac:dyDescent="0.25">
      <c r="C63" s="40"/>
      <c r="D63" s="40"/>
      <c r="E63" s="40"/>
      <c r="J63" s="2"/>
      <c r="K63" s="90"/>
      <c r="L63" s="90"/>
      <c r="AO63" s="2"/>
      <c r="AP63" s="45"/>
      <c r="AQ63" s="46"/>
      <c r="AR63" s="45"/>
      <c r="AS63" s="45"/>
      <c r="AT63" s="47"/>
      <c r="AU63" s="48"/>
      <c r="AV63" s="48"/>
      <c r="AW63" s="48"/>
      <c r="AX63" s="47"/>
      <c r="AY63" s="45"/>
      <c r="AZ63" s="47"/>
      <c r="BB63" s="2"/>
      <c r="BC63" s="43"/>
    </row>
    <row r="64" spans="3:62" x14ac:dyDescent="0.25">
      <c r="C64" s="40"/>
      <c r="D64" s="40"/>
      <c r="E64" s="40"/>
      <c r="J64" s="2"/>
      <c r="K64" s="90"/>
      <c r="L64" s="90"/>
      <c r="AO64" s="2"/>
      <c r="AP64" s="45"/>
      <c r="AQ64" s="46"/>
      <c r="AR64" s="45"/>
      <c r="AS64" s="48"/>
      <c r="AT64" s="47"/>
      <c r="AU64" s="47"/>
      <c r="AV64" s="48"/>
      <c r="AW64" s="48"/>
      <c r="AX64" s="47"/>
      <c r="AY64" s="45"/>
      <c r="AZ64" s="47"/>
      <c r="BB64" s="2"/>
      <c r="BC64" s="43"/>
    </row>
    <row r="65" spans="2:55" x14ac:dyDescent="0.25">
      <c r="D65" s="40"/>
      <c r="E65" s="40"/>
      <c r="F65" s="40"/>
      <c r="J65" s="2"/>
      <c r="K65" s="90"/>
      <c r="L65" s="90"/>
      <c r="AO65" s="2"/>
      <c r="AP65" s="45"/>
      <c r="AQ65" s="46"/>
      <c r="AR65" s="45"/>
      <c r="AS65" s="45"/>
      <c r="AT65" s="47"/>
      <c r="AU65" s="47"/>
      <c r="AV65" s="48"/>
      <c r="AW65" s="48"/>
      <c r="AX65" s="47"/>
      <c r="AY65" s="45"/>
      <c r="AZ65" s="47"/>
      <c r="BB65" s="2"/>
      <c r="BC65" s="43"/>
    </row>
    <row r="66" spans="2:55" x14ac:dyDescent="0.25">
      <c r="B66" s="43"/>
      <c r="D66" s="40"/>
      <c r="E66" s="40"/>
      <c r="F66" s="40"/>
      <c r="J66" s="2"/>
      <c r="K66" s="90"/>
      <c r="L66" s="90"/>
      <c r="AO66" s="2"/>
      <c r="AP66" s="45"/>
      <c r="AQ66" s="46"/>
      <c r="AR66" s="45"/>
      <c r="AS66" s="48"/>
      <c r="AT66" s="47"/>
      <c r="AU66" s="47"/>
      <c r="AV66" s="48"/>
      <c r="AW66" s="48"/>
      <c r="AX66" s="47"/>
      <c r="AY66" s="47"/>
      <c r="AZ66" s="48"/>
      <c r="BB66" s="2"/>
      <c r="BC66" s="43"/>
    </row>
    <row r="67" spans="2:55" x14ac:dyDescent="0.25">
      <c r="B67" s="40"/>
      <c r="E67" s="40"/>
      <c r="F67" s="40"/>
      <c r="J67" s="2"/>
      <c r="K67" s="90"/>
      <c r="L67" s="90"/>
      <c r="AO67" s="2"/>
      <c r="AP67" s="45"/>
      <c r="AQ67" s="46"/>
      <c r="AR67" s="45"/>
      <c r="AS67" s="48"/>
      <c r="AT67" s="47"/>
      <c r="AU67" s="47"/>
      <c r="AV67" s="48"/>
      <c r="AW67" s="48"/>
      <c r="AX67" s="47"/>
      <c r="AY67" s="47"/>
      <c r="AZ67" s="48"/>
      <c r="BB67" s="2"/>
      <c r="BC67" s="43"/>
    </row>
    <row r="68" spans="2:55" x14ac:dyDescent="0.25">
      <c r="B68" s="40"/>
      <c r="E68" s="40"/>
      <c r="F68" s="40"/>
      <c r="J68" s="2"/>
      <c r="K68" s="90"/>
      <c r="L68" s="90"/>
      <c r="AO68" s="2"/>
      <c r="AP68" s="45"/>
      <c r="AQ68" s="46"/>
      <c r="AR68" s="45"/>
      <c r="AS68" s="48"/>
      <c r="AT68" s="47"/>
      <c r="AU68" s="47"/>
      <c r="AV68" s="48"/>
      <c r="AW68" s="48"/>
      <c r="AX68" s="45"/>
      <c r="AY68" s="47"/>
      <c r="AZ68" s="48"/>
      <c r="BB68" s="2"/>
      <c r="BC68" s="43"/>
    </row>
    <row r="69" spans="2:55" x14ac:dyDescent="0.25">
      <c r="B69" s="40"/>
      <c r="C69" s="40"/>
      <c r="F69" s="40"/>
      <c r="J69" s="2"/>
      <c r="K69" s="90"/>
      <c r="L69" s="90"/>
      <c r="AO69" s="2"/>
      <c r="AP69" s="45"/>
      <c r="AQ69" s="46"/>
      <c r="AR69" s="45"/>
      <c r="AS69" s="48"/>
      <c r="AT69" s="47"/>
      <c r="AU69" s="47"/>
      <c r="AV69" s="48"/>
      <c r="AW69" s="48"/>
      <c r="AX69" s="45"/>
      <c r="AY69" s="47"/>
      <c r="AZ69" s="48"/>
      <c r="BB69" s="2"/>
      <c r="BC69" s="43"/>
    </row>
    <row r="70" spans="2:55" x14ac:dyDescent="0.25">
      <c r="B70" s="40"/>
      <c r="C70" s="40"/>
      <c r="F70" s="40"/>
      <c r="J70" s="2"/>
      <c r="K70" s="90"/>
      <c r="L70" s="90"/>
      <c r="AO70" s="2"/>
      <c r="AP70" s="45"/>
      <c r="AQ70" s="46"/>
      <c r="AR70" s="45"/>
      <c r="AS70" s="48"/>
      <c r="AT70" s="47"/>
      <c r="AU70" s="45"/>
      <c r="AV70" s="48"/>
      <c r="AW70" s="48"/>
      <c r="AX70" s="45"/>
      <c r="AY70" s="47"/>
      <c r="AZ70" s="47"/>
      <c r="BB70" s="2"/>
      <c r="BC70" s="43"/>
    </row>
    <row r="71" spans="2:55" x14ac:dyDescent="0.25">
      <c r="B71" s="40"/>
      <c r="C71" s="40"/>
      <c r="D71" s="40"/>
      <c r="J71" s="2"/>
      <c r="K71" s="90"/>
      <c r="L71" s="90"/>
      <c r="M71" s="41"/>
      <c r="AO71" s="2"/>
      <c r="AP71" s="45"/>
      <c r="AQ71" s="46"/>
      <c r="AR71" s="45"/>
      <c r="AS71" s="48"/>
      <c r="AT71" s="47"/>
      <c r="AU71" s="45"/>
      <c r="AV71" s="48"/>
      <c r="AW71" s="48"/>
      <c r="AX71" s="45"/>
      <c r="AY71" s="47"/>
      <c r="AZ71" s="47"/>
      <c r="BB71" s="2"/>
      <c r="BC71" s="43"/>
    </row>
    <row r="72" spans="2:55" x14ac:dyDescent="0.25">
      <c r="B72" s="40"/>
      <c r="C72" s="40"/>
      <c r="D72" s="40"/>
      <c r="J72" s="2"/>
      <c r="K72" s="90"/>
      <c r="L72" s="90"/>
      <c r="M72" s="41"/>
      <c r="AO72" s="2"/>
      <c r="AP72" s="45"/>
      <c r="AQ72" s="46"/>
      <c r="AR72" s="45"/>
      <c r="AS72" s="45"/>
      <c r="AT72" s="47"/>
      <c r="AU72" s="45"/>
      <c r="AV72" s="48"/>
      <c r="AW72" s="48"/>
      <c r="AX72" s="47"/>
      <c r="AY72" s="48"/>
      <c r="AZ72" s="47"/>
      <c r="BB72" s="2"/>
      <c r="BC72" s="43"/>
    </row>
    <row r="73" spans="2:55" x14ac:dyDescent="0.25">
      <c r="C73" s="40"/>
      <c r="D73" s="40"/>
      <c r="E73" s="40"/>
      <c r="J73" s="2"/>
      <c r="K73" s="90"/>
      <c r="L73" s="90"/>
      <c r="M73" s="41"/>
      <c r="AO73" s="2"/>
      <c r="AP73" s="45"/>
      <c r="AQ73" s="46"/>
      <c r="AR73" s="45"/>
      <c r="AS73" s="45"/>
      <c r="AT73" s="47"/>
      <c r="AU73" s="45"/>
      <c r="AV73" s="48"/>
      <c r="AW73" s="48"/>
      <c r="AX73" s="47"/>
      <c r="AY73" s="48"/>
      <c r="AZ73" s="47"/>
      <c r="BB73" s="2"/>
      <c r="BC73" s="43"/>
    </row>
    <row r="74" spans="2:55" x14ac:dyDescent="0.25">
      <c r="C74" s="40"/>
      <c r="D74" s="40"/>
      <c r="E74" s="40"/>
      <c r="J74" s="2"/>
      <c r="K74" s="90"/>
      <c r="L74" s="90"/>
      <c r="M74" s="41"/>
      <c r="AO74" s="2"/>
      <c r="AP74" s="45"/>
      <c r="AQ74" s="46"/>
      <c r="AR74" s="45"/>
      <c r="AS74" s="45"/>
      <c r="AT74" s="45"/>
      <c r="AU74" s="47"/>
      <c r="AV74" s="48"/>
      <c r="AW74" s="48"/>
      <c r="AX74" s="47"/>
      <c r="AY74" s="48"/>
      <c r="AZ74" s="47"/>
      <c r="BB74" s="2"/>
      <c r="BC74" s="43"/>
    </row>
    <row r="75" spans="2:55" x14ac:dyDescent="0.25">
      <c r="D75" s="40"/>
      <c r="E75" s="40"/>
      <c r="F75" s="40"/>
      <c r="J75" s="2"/>
      <c r="K75" s="90"/>
      <c r="L75" s="90"/>
      <c r="M75" s="41"/>
      <c r="AO75" s="2"/>
      <c r="AP75" s="45"/>
      <c r="AQ75" s="46"/>
      <c r="AR75" s="45"/>
      <c r="AS75" s="45"/>
      <c r="AT75" s="45"/>
      <c r="AU75" s="47"/>
      <c r="AV75" s="48"/>
      <c r="AW75" s="48"/>
      <c r="AX75" s="47"/>
      <c r="AY75" s="48"/>
      <c r="AZ75" s="47"/>
      <c r="BB75" s="2"/>
      <c r="BC75" s="43"/>
    </row>
    <row r="76" spans="2:55" x14ac:dyDescent="0.25">
      <c r="D76" s="40"/>
      <c r="E76" s="40"/>
      <c r="F76" s="40"/>
      <c r="J76" s="2"/>
      <c r="K76" s="90"/>
      <c r="L76" s="90"/>
      <c r="M76" s="41"/>
      <c r="AO76" s="2"/>
      <c r="AP76" s="45"/>
      <c r="AQ76" s="46"/>
      <c r="AR76" s="45"/>
      <c r="AS76" s="48"/>
      <c r="AT76" s="45"/>
      <c r="AU76" s="47"/>
      <c r="AV76" s="48"/>
      <c r="AW76" s="48"/>
      <c r="AX76" s="47"/>
      <c r="AY76" s="47"/>
      <c r="AZ76" s="47"/>
      <c r="BB76" s="2"/>
      <c r="BC76" s="43"/>
    </row>
    <row r="77" spans="2:55" x14ac:dyDescent="0.25">
      <c r="B77" s="40"/>
      <c r="E77" s="40"/>
      <c r="F77" s="40"/>
      <c r="J77" s="2"/>
      <c r="K77" s="90"/>
      <c r="L77" s="90"/>
      <c r="AO77" s="2"/>
      <c r="AP77" s="45"/>
      <c r="AQ77" s="46"/>
      <c r="AR77" s="45"/>
      <c r="AS77" s="48"/>
      <c r="AT77" s="45"/>
      <c r="AU77" s="47"/>
      <c r="AV77" s="48"/>
      <c r="AW77" s="48"/>
      <c r="AX77" s="47"/>
      <c r="AY77" s="47"/>
      <c r="AZ77" s="47"/>
      <c r="BB77" s="2"/>
      <c r="BC77" s="43"/>
    </row>
    <row r="78" spans="2:55" x14ac:dyDescent="0.25">
      <c r="B78" s="40"/>
      <c r="E78" s="40"/>
      <c r="F78" s="40"/>
      <c r="J78" s="2"/>
      <c r="K78" s="90"/>
      <c r="L78" s="90"/>
      <c r="AO78" s="2"/>
      <c r="AP78" s="45"/>
      <c r="AQ78" s="46"/>
      <c r="AR78" s="45"/>
      <c r="AS78" s="48"/>
      <c r="AT78" s="48"/>
      <c r="AU78" s="47"/>
      <c r="AV78" s="48"/>
      <c r="AW78" s="47"/>
      <c r="AX78" s="45"/>
      <c r="AY78" s="47"/>
      <c r="AZ78" s="47"/>
      <c r="BB78" s="2"/>
      <c r="BC78" s="43"/>
    </row>
    <row r="79" spans="2:55" x14ac:dyDescent="0.25">
      <c r="B79" s="40"/>
      <c r="C79" s="40"/>
      <c r="F79" s="40"/>
      <c r="J79" s="2"/>
      <c r="K79" s="90"/>
      <c r="L79" s="90"/>
      <c r="AO79" s="2"/>
      <c r="AP79" s="45"/>
      <c r="AQ79" s="46"/>
      <c r="AR79" s="45"/>
      <c r="AS79" s="48"/>
      <c r="AT79" s="45"/>
      <c r="AU79" s="47"/>
      <c r="AV79" s="48"/>
      <c r="AW79" s="47"/>
      <c r="AX79" s="45"/>
      <c r="AY79" s="47"/>
      <c r="AZ79" s="47"/>
      <c r="BB79" s="2"/>
      <c r="BC79" s="43"/>
    </row>
    <row r="80" spans="2:55" x14ac:dyDescent="0.25">
      <c r="B80" s="40"/>
      <c r="C80" s="40"/>
      <c r="F80" s="40"/>
      <c r="G80" s="43"/>
      <c r="J80" s="2"/>
      <c r="K80" s="90"/>
      <c r="L80" s="90"/>
      <c r="AO80" s="2"/>
      <c r="AP80" s="45"/>
      <c r="AQ80" s="46"/>
      <c r="AR80" s="45"/>
      <c r="AS80" s="48"/>
      <c r="AT80" s="48"/>
      <c r="AU80" s="48"/>
      <c r="AV80" s="48"/>
      <c r="AW80" s="47"/>
      <c r="AX80" s="45"/>
      <c r="AY80" s="47"/>
      <c r="AZ80" s="47"/>
      <c r="BB80" s="2"/>
      <c r="BC80" s="43"/>
    </row>
    <row r="81" spans="2:55" x14ac:dyDescent="0.25">
      <c r="B81" s="40"/>
      <c r="C81" s="40"/>
      <c r="G81" s="40"/>
      <c r="J81" s="2"/>
      <c r="K81" s="90"/>
      <c r="L81" s="90"/>
      <c r="AO81" s="2"/>
      <c r="AP81" s="45"/>
      <c r="AQ81" s="46"/>
      <c r="AR81" s="45"/>
      <c r="AS81" s="48"/>
      <c r="AT81" s="48"/>
      <c r="AU81" s="48"/>
      <c r="AV81" s="48"/>
      <c r="AW81" s="47"/>
      <c r="AX81" s="45"/>
      <c r="AY81" s="47"/>
      <c r="AZ81" s="47"/>
      <c r="BB81" s="2"/>
      <c r="BC81" s="43"/>
    </row>
    <row r="82" spans="2:55" x14ac:dyDescent="0.25">
      <c r="B82" s="40"/>
      <c r="C82" s="40"/>
      <c r="G82" s="40"/>
      <c r="J82" s="2"/>
      <c r="K82" s="90"/>
      <c r="L82" s="90"/>
      <c r="AO82" s="2"/>
      <c r="AP82" s="45"/>
      <c r="AQ82" s="46"/>
      <c r="AR82" s="45"/>
      <c r="AS82" s="48"/>
      <c r="AT82" s="48"/>
      <c r="AU82" s="48"/>
      <c r="AV82" s="48"/>
      <c r="AW82" s="47"/>
      <c r="AX82" s="47"/>
      <c r="AY82" s="45"/>
      <c r="AZ82" s="47"/>
      <c r="BB82" s="2"/>
      <c r="BC82" s="43"/>
    </row>
    <row r="83" spans="2:55" x14ac:dyDescent="0.25">
      <c r="C83" s="40"/>
      <c r="E83" s="40"/>
      <c r="G83" s="40"/>
      <c r="J83" s="2"/>
      <c r="K83" s="90"/>
      <c r="L83" s="90"/>
      <c r="AO83" s="2"/>
      <c r="AP83" s="45"/>
      <c r="AQ83" s="46"/>
      <c r="AR83" s="45"/>
      <c r="AS83" s="48"/>
      <c r="AT83" s="48"/>
      <c r="AU83" s="48"/>
      <c r="AV83" s="48"/>
      <c r="AW83" s="47"/>
      <c r="AX83" s="47"/>
      <c r="AY83" s="45"/>
      <c r="AZ83" s="47"/>
      <c r="BB83" s="2"/>
      <c r="BC83" s="43"/>
    </row>
    <row r="84" spans="2:55" x14ac:dyDescent="0.25">
      <c r="C84" s="40"/>
      <c r="E84" s="40"/>
      <c r="G84" s="40"/>
      <c r="J84" s="2"/>
      <c r="K84" s="90"/>
      <c r="L84" s="90"/>
      <c r="AO84" s="2"/>
      <c r="AP84" s="45"/>
      <c r="AQ84" s="46"/>
      <c r="AR84" s="45"/>
      <c r="AS84" s="48"/>
      <c r="AT84" s="48"/>
      <c r="AU84" s="47"/>
      <c r="AV84" s="48"/>
      <c r="AW84" s="48"/>
      <c r="AX84" s="47"/>
      <c r="AY84" s="45"/>
      <c r="AZ84" s="47"/>
      <c r="BB84" s="2"/>
      <c r="BC84" s="43"/>
    </row>
    <row r="85" spans="2:55" x14ac:dyDescent="0.25">
      <c r="E85" s="40"/>
      <c r="F85" s="40"/>
      <c r="G85" s="40"/>
      <c r="J85" s="2"/>
      <c r="K85" s="90"/>
      <c r="L85" s="90"/>
      <c r="AO85" s="2"/>
      <c r="AP85" s="45"/>
      <c r="AQ85" s="46"/>
      <c r="AR85" s="45"/>
      <c r="AS85" s="48"/>
      <c r="AT85" s="48"/>
      <c r="AU85" s="47"/>
      <c r="AV85" s="48"/>
      <c r="AW85" s="48"/>
      <c r="AX85" s="47"/>
      <c r="AY85" s="45"/>
      <c r="AZ85" s="47"/>
      <c r="BB85" s="2"/>
      <c r="BC85" s="43"/>
    </row>
    <row r="86" spans="2:55" x14ac:dyDescent="0.25">
      <c r="E86" s="40"/>
      <c r="F86" s="40"/>
      <c r="G86" s="40"/>
      <c r="J86" s="2"/>
      <c r="K86" s="90"/>
      <c r="L86" s="90"/>
      <c r="AO86" s="2"/>
      <c r="AP86" s="45"/>
      <c r="AQ86" s="46"/>
      <c r="AR86" s="45"/>
      <c r="AS86" s="48"/>
      <c r="AT86" s="45"/>
      <c r="AU86" s="47"/>
      <c r="AV86" s="48"/>
      <c r="AW86" s="48"/>
      <c r="AX86" s="47"/>
      <c r="AY86" s="47"/>
      <c r="AZ86" s="48"/>
      <c r="BB86" s="2"/>
      <c r="BC86" s="43"/>
    </row>
    <row r="87" spans="2:55" x14ac:dyDescent="0.25">
      <c r="B87" s="40"/>
      <c r="E87" s="40"/>
      <c r="F87" s="40"/>
      <c r="J87" s="2"/>
      <c r="K87" s="90"/>
      <c r="L87" s="90"/>
      <c r="AO87" s="2"/>
      <c r="AP87" s="45"/>
      <c r="AQ87" s="46"/>
      <c r="AR87" s="45"/>
      <c r="AS87" s="48"/>
      <c r="AT87" s="45"/>
      <c r="AU87" s="47"/>
      <c r="AV87" s="48"/>
      <c r="AW87" s="48"/>
      <c r="AX87" s="47"/>
      <c r="AY87" s="47"/>
      <c r="AZ87" s="48"/>
      <c r="BB87" s="2"/>
      <c r="BC87" s="43"/>
    </row>
    <row r="88" spans="2:55" x14ac:dyDescent="0.25">
      <c r="B88" s="40"/>
      <c r="E88" s="40"/>
      <c r="F88" s="40"/>
      <c r="J88" s="2"/>
      <c r="K88" s="90"/>
      <c r="L88" s="90"/>
      <c r="AO88" s="2"/>
      <c r="AP88" s="45"/>
      <c r="AQ88" s="46"/>
      <c r="AR88" s="45"/>
      <c r="AS88" s="48"/>
      <c r="AT88" s="45"/>
      <c r="AU88" s="47"/>
      <c r="AV88" s="48"/>
      <c r="AW88" s="47"/>
      <c r="AX88" s="45"/>
      <c r="AY88" s="47"/>
      <c r="AZ88" s="48"/>
      <c r="BB88" s="2"/>
      <c r="BC88" s="43"/>
    </row>
    <row r="89" spans="2:55" x14ac:dyDescent="0.25">
      <c r="B89" s="40"/>
      <c r="C89" s="40"/>
      <c r="F89" s="40"/>
      <c r="J89" s="2"/>
      <c r="K89" s="90"/>
      <c r="L89" s="90"/>
      <c r="AO89" s="2"/>
      <c r="AP89" s="45"/>
      <c r="AQ89" s="46"/>
      <c r="AR89" s="45"/>
      <c r="AS89" s="48"/>
      <c r="AT89" s="45"/>
      <c r="AU89" s="47"/>
      <c r="AV89" s="48"/>
      <c r="AW89" s="47"/>
      <c r="AX89" s="45"/>
      <c r="AY89" s="47"/>
      <c r="AZ89" s="48"/>
      <c r="BB89" s="2"/>
      <c r="BC89" s="43"/>
    </row>
    <row r="90" spans="2:55" x14ac:dyDescent="0.25">
      <c r="B90" s="40"/>
      <c r="C90" s="40"/>
      <c r="F90" s="40"/>
      <c r="J90" s="2"/>
      <c r="K90" s="90"/>
      <c r="L90" s="90"/>
      <c r="AO90" s="2"/>
      <c r="AP90" s="45"/>
      <c r="AQ90" s="46"/>
      <c r="AR90" s="45"/>
      <c r="AS90" s="48"/>
      <c r="AT90" s="48"/>
      <c r="AU90" s="45"/>
      <c r="AV90" s="48"/>
      <c r="AW90" s="47"/>
      <c r="AX90" s="45"/>
      <c r="AY90" s="47"/>
      <c r="AZ90" s="47"/>
      <c r="BB90" s="2"/>
      <c r="BC90" s="43"/>
    </row>
    <row r="91" spans="2:55" x14ac:dyDescent="0.25">
      <c r="B91" s="40"/>
      <c r="C91" s="40"/>
      <c r="G91" s="40"/>
      <c r="J91" s="2"/>
      <c r="K91" s="90"/>
      <c r="L91" s="90"/>
      <c r="AO91" s="2"/>
      <c r="AP91" s="45"/>
      <c r="AQ91" s="46"/>
      <c r="AR91" s="45"/>
      <c r="AS91" s="48"/>
      <c r="AT91" s="48"/>
      <c r="AU91" s="45"/>
      <c r="AV91" s="48"/>
      <c r="AW91" s="47"/>
      <c r="AX91" s="45"/>
      <c r="AY91" s="47"/>
      <c r="AZ91" s="47"/>
      <c r="BB91" s="2"/>
      <c r="BC91" s="43"/>
    </row>
    <row r="92" spans="2:55" x14ac:dyDescent="0.25">
      <c r="B92" s="40"/>
      <c r="C92" s="40"/>
      <c r="G92" s="40"/>
      <c r="J92" s="2"/>
      <c r="K92" s="90"/>
      <c r="L92" s="90"/>
      <c r="AO92" s="2"/>
      <c r="AP92" s="45"/>
      <c r="AQ92" s="46"/>
      <c r="AR92" s="45"/>
      <c r="AS92" s="48"/>
      <c r="AT92" s="48"/>
      <c r="AU92" s="45"/>
      <c r="AV92" s="47"/>
      <c r="AW92" s="47"/>
      <c r="AX92" s="48"/>
      <c r="AY92" s="45"/>
      <c r="AZ92" s="47"/>
      <c r="BB92" s="2"/>
      <c r="BC92" s="43"/>
    </row>
    <row r="93" spans="2:55" x14ac:dyDescent="0.25">
      <c r="C93" s="40"/>
      <c r="E93" s="40"/>
      <c r="G93" s="40"/>
      <c r="J93" s="2"/>
      <c r="K93" s="90"/>
      <c r="L93" s="90"/>
      <c r="AO93" s="2"/>
      <c r="AP93" s="45"/>
      <c r="AQ93" s="46"/>
      <c r="AR93" s="45"/>
      <c r="AS93" s="48"/>
      <c r="AT93" s="48"/>
      <c r="AU93" s="45"/>
      <c r="AV93" s="47"/>
      <c r="AW93" s="47"/>
      <c r="AX93" s="45"/>
      <c r="AY93" s="45"/>
      <c r="AZ93" s="47"/>
      <c r="BB93" s="2"/>
      <c r="BC93" s="43"/>
    </row>
    <row r="94" spans="2:55" x14ac:dyDescent="0.25">
      <c r="C94" s="40"/>
      <c r="E94" s="40"/>
      <c r="G94" s="40"/>
      <c r="H94" s="43"/>
      <c r="J94" s="2"/>
      <c r="K94" s="90"/>
      <c r="L94" s="90"/>
      <c r="AO94" s="2"/>
      <c r="AP94" s="45"/>
      <c r="AQ94" s="46"/>
      <c r="AR94" s="45"/>
      <c r="AS94" s="48"/>
      <c r="AT94" s="48"/>
      <c r="AU94" s="47"/>
      <c r="AV94" s="47"/>
      <c r="AW94" s="48"/>
      <c r="AX94" s="48"/>
      <c r="AY94" s="45"/>
      <c r="AZ94" s="47"/>
      <c r="BB94" s="2"/>
      <c r="BC94" s="43"/>
    </row>
    <row r="95" spans="2:55" x14ac:dyDescent="0.25">
      <c r="E95" s="40"/>
      <c r="G95" s="40"/>
      <c r="H95" s="40"/>
      <c r="J95" s="2"/>
      <c r="K95" s="90"/>
      <c r="L95" s="90"/>
      <c r="AO95" s="2"/>
      <c r="AP95" s="45"/>
      <c r="AQ95" s="46"/>
      <c r="AR95" s="45"/>
      <c r="AS95" s="48"/>
      <c r="AT95" s="48"/>
      <c r="AU95" s="47"/>
      <c r="AV95" s="47"/>
      <c r="AW95" s="48"/>
      <c r="AX95" s="48"/>
      <c r="AY95" s="45"/>
      <c r="AZ95" s="47"/>
      <c r="BB95" s="2"/>
      <c r="BC95" s="43"/>
    </row>
    <row r="96" spans="2:55" x14ac:dyDescent="0.25">
      <c r="E96" s="40"/>
      <c r="G96" s="40"/>
      <c r="H96" s="40"/>
      <c r="J96" s="2"/>
      <c r="K96" s="90"/>
      <c r="L96" s="90"/>
      <c r="AO96" s="2"/>
      <c r="AP96" s="45"/>
      <c r="AQ96" s="46"/>
      <c r="AR96" s="45"/>
      <c r="AS96" s="48"/>
      <c r="AT96" s="48"/>
      <c r="AU96" s="47"/>
      <c r="AV96" s="47"/>
      <c r="AW96" s="48"/>
      <c r="AX96" s="48"/>
      <c r="AY96" s="47"/>
      <c r="AZ96" s="47"/>
      <c r="BB96" s="2"/>
      <c r="BC96" s="43"/>
    </row>
    <row r="97" spans="2:55" x14ac:dyDescent="0.25">
      <c r="B97" s="40"/>
      <c r="E97" s="40"/>
      <c r="H97" s="40"/>
      <c r="J97" s="2"/>
      <c r="K97" s="90"/>
      <c r="L97" s="90"/>
      <c r="AO97" s="2"/>
      <c r="AP97" s="45"/>
      <c r="AQ97" s="46"/>
      <c r="AR97" s="45"/>
      <c r="AS97" s="48"/>
      <c r="AT97" s="48"/>
      <c r="AU97" s="47"/>
      <c r="AV97" s="47"/>
      <c r="AW97" s="48"/>
      <c r="AX97" s="48"/>
      <c r="AY97" s="47"/>
      <c r="AZ97" s="47"/>
      <c r="BB97" s="2"/>
      <c r="BC97" s="43"/>
    </row>
    <row r="98" spans="2:55" x14ac:dyDescent="0.25">
      <c r="B98" s="40"/>
      <c r="E98" s="40"/>
      <c r="H98" s="40"/>
      <c r="J98" s="2"/>
      <c r="K98" s="90"/>
      <c r="L98" s="90"/>
      <c r="AO98" s="2"/>
      <c r="AP98" s="45"/>
      <c r="AQ98" s="46"/>
      <c r="AR98" s="45"/>
      <c r="AS98" s="48"/>
      <c r="AT98" s="48"/>
      <c r="AU98" s="47"/>
      <c r="AV98" s="45"/>
      <c r="AW98" s="47"/>
      <c r="AX98" s="48"/>
      <c r="AY98" s="47"/>
      <c r="AZ98" s="47"/>
      <c r="BB98" s="2"/>
      <c r="BC98" s="43"/>
    </row>
    <row r="99" spans="2:55" x14ac:dyDescent="0.25">
      <c r="B99" s="40"/>
      <c r="C99" s="40"/>
      <c r="H99" s="40"/>
      <c r="J99" s="2"/>
      <c r="K99" s="90"/>
      <c r="L99" s="90"/>
      <c r="AO99" s="2"/>
      <c r="AP99" s="45"/>
      <c r="AQ99" s="46"/>
      <c r="AR99" s="45"/>
      <c r="AS99" s="48"/>
      <c r="AT99" s="48"/>
      <c r="AU99" s="47"/>
      <c r="AV99" s="45"/>
      <c r="AW99" s="47"/>
      <c r="AX99" s="48"/>
      <c r="AY99" s="47"/>
      <c r="AZ99" s="47"/>
      <c r="BB99" s="2"/>
      <c r="BC99" s="43"/>
    </row>
    <row r="100" spans="2:55" x14ac:dyDescent="0.25">
      <c r="B100" s="40"/>
      <c r="C100" s="40"/>
      <c r="H100" s="40"/>
      <c r="J100" s="2"/>
      <c r="K100" s="90"/>
      <c r="L100" s="90"/>
      <c r="AO100" s="2"/>
      <c r="AP100" s="45"/>
      <c r="AQ100" s="46"/>
      <c r="AR100" s="45"/>
      <c r="AS100" s="48"/>
      <c r="AT100" s="48"/>
      <c r="AU100" s="48"/>
      <c r="AV100" s="45"/>
      <c r="AW100" s="47"/>
      <c r="AX100" s="45"/>
      <c r="AY100" s="47"/>
      <c r="AZ100" s="47"/>
      <c r="BB100" s="2"/>
      <c r="BC100" s="43"/>
    </row>
    <row r="101" spans="2:55" x14ac:dyDescent="0.25">
      <c r="B101" s="40"/>
      <c r="C101" s="40"/>
      <c r="G101" s="40"/>
      <c r="J101" s="2"/>
      <c r="K101" s="90"/>
      <c r="L101" s="90"/>
      <c r="AO101" s="2"/>
      <c r="AP101" s="45"/>
      <c r="AQ101" s="46"/>
      <c r="AR101" s="45"/>
      <c r="AS101" s="48"/>
      <c r="AT101" s="48"/>
      <c r="AU101" s="48"/>
      <c r="AV101" s="45"/>
      <c r="AW101" s="47"/>
      <c r="AX101" s="45"/>
      <c r="AY101" s="47"/>
      <c r="AZ101" s="47"/>
      <c r="BB101" s="2"/>
      <c r="BC101" s="43"/>
    </row>
    <row r="102" spans="2:55" x14ac:dyDescent="0.25">
      <c r="B102" s="40"/>
      <c r="C102" s="40"/>
      <c r="G102" s="40"/>
      <c r="J102" s="2"/>
      <c r="K102" s="90"/>
      <c r="L102" s="90"/>
      <c r="AO102" s="2"/>
      <c r="AP102" s="45"/>
      <c r="AQ102" s="46"/>
      <c r="AR102" s="45"/>
      <c r="AS102" s="48"/>
      <c r="AT102" s="48"/>
      <c r="AU102" s="48"/>
      <c r="AV102" s="47"/>
      <c r="AW102" s="47"/>
      <c r="AX102" s="45"/>
      <c r="AY102" s="45"/>
      <c r="AZ102" s="47"/>
      <c r="BB102" s="2"/>
      <c r="BC102" s="43"/>
    </row>
    <row r="103" spans="2:55" x14ac:dyDescent="0.25">
      <c r="C103" s="40"/>
      <c r="E103" s="40"/>
      <c r="G103" s="40"/>
      <c r="J103" s="2"/>
      <c r="K103" s="90"/>
      <c r="L103" s="90"/>
      <c r="AO103" s="2"/>
      <c r="AP103" s="45"/>
      <c r="AQ103" s="46"/>
      <c r="AR103" s="45"/>
      <c r="AS103" s="48"/>
      <c r="AT103" s="48"/>
      <c r="AU103" s="48"/>
      <c r="AV103" s="47"/>
      <c r="AW103" s="47"/>
      <c r="AX103" s="45"/>
      <c r="AY103" s="45"/>
      <c r="AZ103" s="47"/>
      <c r="BB103" s="2"/>
      <c r="BC103" s="43"/>
    </row>
    <row r="104" spans="2:55" x14ac:dyDescent="0.25">
      <c r="C104" s="40"/>
      <c r="E104" s="40"/>
      <c r="G104" s="40"/>
      <c r="J104" s="2"/>
      <c r="K104" s="90"/>
      <c r="L104" s="90"/>
      <c r="AO104" s="2"/>
      <c r="AP104" s="45"/>
      <c r="AQ104" s="46"/>
      <c r="AR104" s="45"/>
      <c r="AS104" s="48"/>
      <c r="AT104" s="48"/>
      <c r="AU104" s="47"/>
      <c r="AV104" s="47"/>
      <c r="AW104" s="48"/>
      <c r="AX104" s="48"/>
      <c r="AY104" s="45"/>
      <c r="AZ104" s="47"/>
      <c r="BB104" s="2"/>
      <c r="BC104" s="43"/>
    </row>
    <row r="105" spans="2:55" x14ac:dyDescent="0.25">
      <c r="E105" s="40"/>
      <c r="G105" s="40"/>
      <c r="H105" s="40"/>
      <c r="J105" s="2"/>
      <c r="K105" s="90"/>
      <c r="L105" s="90"/>
      <c r="AO105" s="2"/>
      <c r="AP105" s="45"/>
      <c r="AQ105" s="46"/>
      <c r="AR105" s="45"/>
      <c r="AS105" s="48"/>
      <c r="AT105" s="48"/>
      <c r="AU105" s="47"/>
      <c r="AV105" s="47"/>
      <c r="AW105" s="48"/>
      <c r="AX105" s="48"/>
      <c r="AY105" s="45"/>
      <c r="AZ105" s="47"/>
      <c r="BB105" s="2"/>
      <c r="BC105" s="43"/>
    </row>
    <row r="106" spans="2:55" x14ac:dyDescent="0.25">
      <c r="E106" s="40"/>
      <c r="G106" s="40"/>
      <c r="H106" s="40"/>
      <c r="J106" s="2"/>
      <c r="K106" s="90"/>
      <c r="L106" s="90"/>
      <c r="AO106" s="2"/>
      <c r="AP106" s="45"/>
      <c r="AQ106" s="46"/>
      <c r="AR106" s="45"/>
      <c r="AS106" s="47"/>
      <c r="AT106" s="48"/>
      <c r="AU106" s="47"/>
      <c r="AV106" s="47"/>
      <c r="AW106" s="48"/>
      <c r="AX106" s="48"/>
      <c r="AY106" s="48"/>
      <c r="AZ106" s="47"/>
      <c r="BB106" s="2"/>
      <c r="BC106" s="43"/>
    </row>
    <row r="107" spans="2:55" x14ac:dyDescent="0.25">
      <c r="B107" s="40"/>
      <c r="E107" s="40"/>
      <c r="H107" s="40"/>
      <c r="J107" s="2"/>
      <c r="K107" s="90"/>
      <c r="L107" s="90"/>
      <c r="AO107" s="2"/>
      <c r="AP107" s="45"/>
      <c r="AQ107" s="46"/>
      <c r="AR107" s="45"/>
      <c r="AS107" s="47"/>
      <c r="AT107" s="48"/>
      <c r="AU107" s="47"/>
      <c r="AV107" s="47"/>
      <c r="AW107" s="48"/>
      <c r="AX107" s="48"/>
      <c r="AY107" s="45"/>
      <c r="AZ107" s="47"/>
      <c r="BB107" s="2"/>
      <c r="BC107" s="43"/>
    </row>
    <row r="108" spans="2:55" x14ac:dyDescent="0.25">
      <c r="B108" s="40"/>
      <c r="D108" s="43"/>
      <c r="E108" s="40"/>
      <c r="H108" s="40"/>
      <c r="J108" s="2"/>
      <c r="K108" s="90"/>
      <c r="L108" s="90"/>
      <c r="AO108" s="2"/>
      <c r="AP108" s="45"/>
      <c r="AQ108" s="46"/>
      <c r="AR108" s="45"/>
      <c r="AS108" s="47"/>
      <c r="AT108" s="48"/>
      <c r="AU108" s="47"/>
      <c r="AV108" s="48"/>
      <c r="AW108" s="47"/>
      <c r="AX108" s="48"/>
      <c r="AY108" s="48"/>
      <c r="AZ108" s="47"/>
      <c r="BB108" s="2"/>
      <c r="BC108" s="43"/>
    </row>
    <row r="109" spans="2:55" x14ac:dyDescent="0.25">
      <c r="B109" s="40"/>
      <c r="D109" s="40"/>
      <c r="H109" s="40"/>
      <c r="J109" s="2"/>
      <c r="K109" s="90"/>
      <c r="L109" s="90"/>
      <c r="AO109" s="2"/>
      <c r="AP109" s="45"/>
      <c r="AQ109" s="46"/>
      <c r="AR109" s="45"/>
      <c r="AS109" s="47"/>
      <c r="AT109" s="48"/>
      <c r="AU109" s="47"/>
      <c r="AV109" s="48"/>
      <c r="AW109" s="47"/>
      <c r="AX109" s="48"/>
      <c r="AY109" s="48"/>
      <c r="AZ109" s="47"/>
      <c r="BB109" s="2"/>
      <c r="BC109" s="43"/>
    </row>
    <row r="110" spans="2:55" x14ac:dyDescent="0.25">
      <c r="B110" s="40"/>
      <c r="D110" s="40"/>
      <c r="H110" s="40"/>
      <c r="J110" s="2"/>
      <c r="K110" s="90"/>
      <c r="L110" s="90"/>
      <c r="AO110" s="2"/>
      <c r="AP110" s="45"/>
      <c r="AQ110" s="46"/>
      <c r="AR110" s="45"/>
      <c r="AS110" s="47"/>
      <c r="AT110" s="48"/>
      <c r="AU110" s="45"/>
      <c r="AV110" s="48"/>
      <c r="AW110" s="47"/>
      <c r="AX110" s="48"/>
      <c r="AY110" s="48"/>
      <c r="AZ110" s="47"/>
      <c r="BB110" s="2"/>
      <c r="BC110" s="43"/>
    </row>
    <row r="111" spans="2:55" x14ac:dyDescent="0.25">
      <c r="B111" s="40"/>
      <c r="D111" s="40"/>
      <c r="G111" s="40"/>
      <c r="J111" s="2"/>
      <c r="K111" s="90"/>
      <c r="L111" s="90"/>
      <c r="AO111" s="2"/>
      <c r="AP111" s="45"/>
      <c r="AQ111" s="46"/>
      <c r="AR111" s="45"/>
      <c r="AS111" s="47"/>
      <c r="AT111" s="48"/>
      <c r="AU111" s="45"/>
      <c r="AV111" s="48"/>
      <c r="AW111" s="47"/>
      <c r="AX111" s="48"/>
      <c r="AY111" s="48"/>
      <c r="AZ111" s="47"/>
      <c r="BB111" s="2"/>
      <c r="BC111" s="43"/>
    </row>
    <row r="112" spans="2:55" x14ac:dyDescent="0.25">
      <c r="B112" s="40"/>
      <c r="D112" s="40"/>
      <c r="G112" s="40"/>
      <c r="J112" s="2"/>
      <c r="K112" s="90"/>
      <c r="L112" s="90"/>
      <c r="AO112" s="2"/>
      <c r="AP112" s="45"/>
      <c r="AQ112" s="46"/>
      <c r="AR112" s="45"/>
      <c r="AS112" s="45"/>
      <c r="AT112" s="48"/>
      <c r="AU112" s="45"/>
      <c r="AV112" s="47"/>
      <c r="AW112" s="47"/>
      <c r="AX112" s="48"/>
      <c r="AY112" s="48"/>
      <c r="AZ112" s="47"/>
      <c r="BB112" s="2"/>
      <c r="BC112" s="43"/>
    </row>
    <row r="113" spans="2:55" x14ac:dyDescent="0.25">
      <c r="D113" s="40"/>
      <c r="E113" s="40"/>
      <c r="G113" s="40"/>
      <c r="J113" s="2"/>
      <c r="K113" s="90"/>
      <c r="L113" s="90"/>
      <c r="AO113" s="2"/>
      <c r="AP113" s="45"/>
      <c r="AQ113" s="46"/>
      <c r="AR113" s="45"/>
      <c r="AS113" s="45"/>
      <c r="AT113" s="48"/>
      <c r="AU113" s="45"/>
      <c r="AV113" s="47"/>
      <c r="AW113" s="47"/>
      <c r="AX113" s="48"/>
      <c r="AY113" s="48"/>
      <c r="AZ113" s="47"/>
      <c r="BB113" s="2"/>
      <c r="BC113" s="43"/>
    </row>
    <row r="114" spans="2:55" x14ac:dyDescent="0.25">
      <c r="D114" s="40"/>
      <c r="E114" s="40"/>
      <c r="G114" s="40"/>
      <c r="J114" s="2"/>
      <c r="K114" s="90"/>
      <c r="L114" s="90"/>
      <c r="AO114" s="2"/>
      <c r="AP114" s="45"/>
      <c r="AQ114" s="46"/>
      <c r="AR114" s="45"/>
      <c r="AS114" s="45"/>
      <c r="AT114" s="48"/>
      <c r="AU114" s="47"/>
      <c r="AV114" s="47"/>
      <c r="AW114" s="48"/>
      <c r="AX114" s="48"/>
      <c r="AY114" s="45"/>
      <c r="AZ114" s="47"/>
      <c r="BB114" s="2"/>
      <c r="BC114" s="43"/>
    </row>
    <row r="115" spans="2:55" x14ac:dyDescent="0.25">
      <c r="E115" s="40"/>
      <c r="G115" s="40"/>
      <c r="H115" s="40"/>
      <c r="J115" s="2"/>
      <c r="K115" s="90"/>
      <c r="L115" s="90"/>
      <c r="AO115" s="2"/>
      <c r="AP115" s="45"/>
      <c r="AQ115" s="46"/>
      <c r="AR115" s="45"/>
      <c r="AS115" s="45"/>
      <c r="AT115" s="48"/>
      <c r="AU115" s="47"/>
      <c r="AV115" s="47"/>
      <c r="AW115" s="48"/>
      <c r="AX115" s="48"/>
      <c r="AY115" s="45"/>
      <c r="AZ115" s="47"/>
      <c r="BB115" s="2"/>
      <c r="BC115" s="43"/>
    </row>
    <row r="116" spans="2:55" x14ac:dyDescent="0.25">
      <c r="E116" s="40"/>
      <c r="G116" s="40"/>
      <c r="H116" s="40"/>
      <c r="J116" s="2"/>
      <c r="K116" s="90"/>
      <c r="L116" s="90"/>
      <c r="AO116" s="2"/>
      <c r="AP116" s="45"/>
      <c r="AQ116" s="46"/>
      <c r="AR116" s="45"/>
      <c r="AS116" s="47"/>
      <c r="AT116" s="48"/>
      <c r="AU116" s="47"/>
      <c r="AV116" s="47"/>
      <c r="AW116" s="48"/>
      <c r="AX116" s="48"/>
      <c r="AY116" s="45"/>
      <c r="AZ116" s="45"/>
      <c r="BB116" s="2"/>
      <c r="BC116" s="43"/>
    </row>
    <row r="117" spans="2:55" x14ac:dyDescent="0.25">
      <c r="B117" s="40"/>
      <c r="E117" s="40"/>
      <c r="H117" s="40"/>
      <c r="J117" s="2"/>
      <c r="K117" s="90"/>
      <c r="L117" s="90"/>
      <c r="AO117" s="2"/>
      <c r="AP117" s="45"/>
      <c r="AQ117" s="46"/>
      <c r="AR117" s="45"/>
      <c r="AS117" s="47"/>
      <c r="AT117" s="48"/>
      <c r="AU117" s="47"/>
      <c r="AV117" s="47"/>
      <c r="AW117" s="48"/>
      <c r="AX117" s="48"/>
      <c r="AY117" s="45"/>
      <c r="AZ117" s="45"/>
      <c r="BB117" s="2"/>
      <c r="BC117" s="43"/>
    </row>
    <row r="118" spans="2:55" x14ac:dyDescent="0.25">
      <c r="B118" s="40"/>
      <c r="E118" s="40"/>
      <c r="H118" s="40"/>
      <c r="J118" s="2"/>
      <c r="K118" s="90"/>
      <c r="L118" s="90"/>
      <c r="AO118" s="2"/>
      <c r="AP118" s="45"/>
      <c r="AQ118" s="46"/>
      <c r="AR118" s="45"/>
      <c r="AS118" s="47"/>
      <c r="AT118" s="48"/>
      <c r="AU118" s="47"/>
      <c r="AV118" s="45"/>
      <c r="AW118" s="47"/>
      <c r="AX118" s="48"/>
      <c r="AY118" s="48"/>
      <c r="AZ118" s="45"/>
      <c r="BB118" s="2"/>
      <c r="BC118" s="43"/>
    </row>
    <row r="119" spans="2:55" x14ac:dyDescent="0.25">
      <c r="B119" s="40"/>
      <c r="D119" s="40"/>
      <c r="H119" s="40"/>
      <c r="J119" s="2"/>
      <c r="K119" s="90"/>
      <c r="L119" s="90"/>
      <c r="AO119" s="2"/>
      <c r="AP119" s="45"/>
      <c r="AQ119" s="46"/>
      <c r="AR119" s="45"/>
      <c r="AS119" s="47"/>
      <c r="AT119" s="48"/>
      <c r="AU119" s="47"/>
      <c r="AV119" s="45"/>
      <c r="AW119" s="47"/>
      <c r="AX119" s="48"/>
      <c r="AY119" s="48"/>
      <c r="AZ119" s="45"/>
      <c r="BB119" s="2"/>
      <c r="BC119" s="43"/>
    </row>
    <row r="120" spans="2:55" x14ac:dyDescent="0.25">
      <c r="B120" s="40"/>
      <c r="D120" s="40"/>
      <c r="H120" s="40"/>
      <c r="J120" s="2"/>
      <c r="K120" s="90"/>
      <c r="L120" s="90"/>
      <c r="AO120" s="2"/>
      <c r="AP120" s="45"/>
      <c r="AQ120" s="46"/>
      <c r="AR120" s="45"/>
      <c r="AS120" s="47"/>
      <c r="AT120" s="47"/>
      <c r="AU120" s="45"/>
      <c r="AV120" s="45"/>
      <c r="AW120" s="47"/>
      <c r="AX120" s="48"/>
      <c r="AY120" s="48"/>
      <c r="AZ120" s="48"/>
      <c r="BB120" s="2"/>
      <c r="BC120" s="43"/>
    </row>
    <row r="121" spans="2:55" x14ac:dyDescent="0.25">
      <c r="B121" s="40"/>
      <c r="D121" s="40"/>
      <c r="G121" s="40"/>
      <c r="J121" s="2"/>
      <c r="K121" s="90"/>
      <c r="L121" s="90"/>
      <c r="AO121" s="2"/>
      <c r="AP121" s="45"/>
      <c r="AQ121" s="46"/>
      <c r="AR121" s="45"/>
      <c r="AS121" s="47"/>
      <c r="AT121" s="47"/>
      <c r="AU121" s="45"/>
      <c r="AV121" s="45"/>
      <c r="AW121" s="47"/>
      <c r="AX121" s="48"/>
      <c r="AY121" s="48"/>
      <c r="AZ121" s="45"/>
      <c r="BB121" s="2"/>
      <c r="BC121" s="43"/>
    </row>
    <row r="122" spans="2:55" x14ac:dyDescent="0.25">
      <c r="B122" s="40"/>
      <c r="D122" s="40"/>
      <c r="G122" s="40"/>
      <c r="J122" s="2"/>
      <c r="K122" s="90"/>
      <c r="L122" s="90"/>
      <c r="AO122" s="2"/>
      <c r="AP122" s="45"/>
      <c r="AQ122" s="46"/>
      <c r="AR122" s="45"/>
      <c r="AS122" s="48"/>
      <c r="AT122" s="47"/>
      <c r="AU122" s="45"/>
      <c r="AV122" s="47"/>
      <c r="AW122" s="47"/>
      <c r="AX122" s="48"/>
      <c r="AY122" s="48"/>
      <c r="AZ122" s="48"/>
      <c r="BB122" s="2"/>
      <c r="BC122" s="43"/>
    </row>
    <row r="123" spans="2:55" x14ac:dyDescent="0.25">
      <c r="D123" s="40"/>
      <c r="F123" s="40"/>
      <c r="G123" s="40"/>
      <c r="J123" s="2"/>
      <c r="K123" s="90"/>
      <c r="L123" s="90"/>
      <c r="AO123" s="2"/>
      <c r="AP123" s="45"/>
      <c r="AQ123" s="46"/>
      <c r="AR123" s="45"/>
      <c r="AS123" s="48"/>
      <c r="AT123" s="47"/>
      <c r="AU123" s="45"/>
      <c r="AV123" s="47"/>
      <c r="AW123" s="47"/>
      <c r="AX123" s="48"/>
      <c r="AY123" s="48"/>
      <c r="AZ123" s="48"/>
      <c r="BB123" s="2"/>
      <c r="BC123" s="43"/>
    </row>
    <row r="124" spans="2:55" x14ac:dyDescent="0.25">
      <c r="D124" s="40"/>
      <c r="F124" s="40"/>
      <c r="G124" s="40"/>
      <c r="J124" s="2"/>
      <c r="K124" s="90"/>
      <c r="L124" s="90"/>
      <c r="AO124" s="2"/>
      <c r="AP124" s="45"/>
      <c r="AQ124" s="46"/>
      <c r="AR124" s="45"/>
      <c r="AS124" s="48"/>
      <c r="AT124" s="47"/>
      <c r="AU124" s="47"/>
      <c r="AV124" s="47"/>
      <c r="AW124" s="48"/>
      <c r="AX124" s="48"/>
      <c r="AY124" s="48"/>
      <c r="AZ124" s="48"/>
      <c r="BB124" s="2"/>
      <c r="BC124" s="43"/>
    </row>
    <row r="125" spans="2:55" x14ac:dyDescent="0.25">
      <c r="F125" s="40"/>
      <c r="G125" s="40"/>
      <c r="H125" s="40"/>
      <c r="J125" s="2"/>
      <c r="K125" s="90"/>
      <c r="L125" s="90"/>
      <c r="AO125" s="2"/>
      <c r="AP125" s="45"/>
      <c r="AQ125" s="46"/>
      <c r="AR125" s="45"/>
      <c r="AS125" s="48"/>
      <c r="AT125" s="47"/>
      <c r="AU125" s="47"/>
      <c r="AV125" s="47"/>
      <c r="AW125" s="48"/>
      <c r="AX125" s="48"/>
      <c r="AY125" s="48"/>
      <c r="AZ125" s="48"/>
      <c r="BB125" s="2"/>
      <c r="BC125" s="43"/>
    </row>
    <row r="126" spans="2:55" x14ac:dyDescent="0.25">
      <c r="F126" s="40"/>
      <c r="G126" s="40"/>
      <c r="H126" s="40"/>
      <c r="J126" s="2"/>
      <c r="K126" s="90"/>
      <c r="L126" s="90"/>
      <c r="AO126" s="2"/>
      <c r="AP126" s="45"/>
      <c r="AQ126" s="46"/>
      <c r="AR126" s="45"/>
      <c r="AS126" s="47"/>
      <c r="AT126" s="47"/>
      <c r="AU126" s="47"/>
      <c r="AV126" s="47"/>
      <c r="AW126" s="48"/>
      <c r="AX126" s="48"/>
      <c r="AY126" s="48"/>
      <c r="AZ126" s="48"/>
      <c r="BB126" s="2"/>
      <c r="BC126" s="43"/>
    </row>
    <row r="127" spans="2:55" x14ac:dyDescent="0.25">
      <c r="B127" s="40"/>
      <c r="F127" s="40"/>
      <c r="H127" s="40"/>
      <c r="J127" s="2"/>
      <c r="K127" s="90"/>
      <c r="L127" s="90"/>
      <c r="AO127" s="2"/>
      <c r="AP127" s="45"/>
      <c r="AQ127" s="46"/>
      <c r="AR127" s="45"/>
      <c r="AS127" s="47"/>
      <c r="AT127" s="47"/>
      <c r="AU127" s="47"/>
      <c r="AV127" s="47"/>
      <c r="AW127" s="48"/>
      <c r="AX127" s="48"/>
      <c r="AY127" s="48"/>
      <c r="AZ127" s="48"/>
      <c r="BB127" s="2"/>
      <c r="BC127" s="43"/>
    </row>
    <row r="128" spans="2:55" x14ac:dyDescent="0.25">
      <c r="B128" s="40"/>
      <c r="F128" s="40"/>
      <c r="H128" s="40"/>
      <c r="J128" s="2"/>
      <c r="K128" s="90"/>
      <c r="L128" s="90"/>
      <c r="AO128" s="2"/>
      <c r="AP128" s="45"/>
      <c r="AQ128" s="46"/>
      <c r="AR128" s="45"/>
      <c r="AS128" s="47"/>
      <c r="AT128" s="47"/>
      <c r="AU128" s="47"/>
      <c r="AV128" s="48"/>
      <c r="AW128" s="47"/>
      <c r="AX128" s="48"/>
      <c r="AY128" s="48"/>
      <c r="AZ128" s="45"/>
      <c r="BB128" s="2"/>
      <c r="BC128" s="43"/>
    </row>
    <row r="129" spans="2:55" x14ac:dyDescent="0.25">
      <c r="B129" s="40"/>
      <c r="D129" s="40"/>
      <c r="H129" s="40"/>
      <c r="J129" s="2"/>
      <c r="K129" s="90"/>
      <c r="L129" s="90"/>
      <c r="AO129" s="2"/>
      <c r="AP129" s="45"/>
      <c r="AQ129" s="46"/>
      <c r="AR129" s="45"/>
      <c r="AS129" s="47"/>
      <c r="AT129" s="47"/>
      <c r="AU129" s="47"/>
      <c r="AV129" s="48"/>
      <c r="AW129" s="47"/>
      <c r="AX129" s="48"/>
      <c r="AY129" s="48"/>
      <c r="AZ129" s="45"/>
      <c r="BB129" s="2"/>
      <c r="BC129" s="43"/>
    </row>
    <row r="130" spans="2:55" x14ac:dyDescent="0.25">
      <c r="B130" s="40"/>
      <c r="D130" s="40"/>
      <c r="H130" s="40"/>
      <c r="J130" s="2"/>
      <c r="K130" s="90"/>
      <c r="L130" s="90"/>
      <c r="AO130" s="2"/>
      <c r="AP130" s="45"/>
      <c r="AQ130" s="46"/>
      <c r="AR130" s="45"/>
      <c r="AS130" s="47"/>
      <c r="AT130" s="47"/>
      <c r="AU130" s="45"/>
      <c r="AV130" s="48"/>
      <c r="AW130" s="47"/>
      <c r="AX130" s="48"/>
      <c r="AY130" s="48"/>
      <c r="AZ130" s="45"/>
      <c r="BB130" s="2"/>
      <c r="BC130" s="43"/>
    </row>
    <row r="131" spans="2:55" x14ac:dyDescent="0.25">
      <c r="B131" s="40"/>
      <c r="D131" s="40"/>
      <c r="G131" s="40"/>
      <c r="J131" s="2"/>
      <c r="K131" s="90"/>
      <c r="L131" s="90"/>
      <c r="AO131" s="2"/>
      <c r="AP131" s="45"/>
      <c r="AQ131" s="46"/>
      <c r="AR131" s="45"/>
      <c r="AS131" s="47"/>
      <c r="AT131" s="47"/>
      <c r="AU131" s="45"/>
      <c r="AV131" s="48"/>
      <c r="AW131" s="47"/>
      <c r="AX131" s="48"/>
      <c r="AY131" s="48"/>
      <c r="AZ131" s="45"/>
      <c r="BB131" s="2"/>
      <c r="BC131" s="43"/>
    </row>
    <row r="132" spans="2:55" x14ac:dyDescent="0.25">
      <c r="B132" s="40"/>
      <c r="D132" s="40"/>
      <c r="G132" s="40"/>
      <c r="J132" s="2"/>
      <c r="K132" s="90"/>
      <c r="L132" s="90"/>
      <c r="AO132" s="2"/>
      <c r="AP132" s="45"/>
      <c r="AQ132" s="46"/>
      <c r="AR132" s="45"/>
      <c r="AS132" s="45"/>
      <c r="AT132" s="47"/>
      <c r="AU132" s="45"/>
      <c r="AV132" s="47"/>
      <c r="AW132" s="47"/>
      <c r="AX132" s="48"/>
      <c r="AY132" s="48"/>
      <c r="AZ132" s="48"/>
      <c r="BB132" s="2"/>
      <c r="BC132" s="43"/>
    </row>
    <row r="133" spans="2:55" x14ac:dyDescent="0.25">
      <c r="D133" s="40"/>
      <c r="F133" s="40"/>
      <c r="G133" s="40"/>
      <c r="J133" s="2"/>
      <c r="K133" s="90"/>
      <c r="L133" s="90"/>
      <c r="AO133" s="2"/>
      <c r="AP133" s="45"/>
      <c r="AQ133" s="46"/>
      <c r="AR133" s="45"/>
      <c r="AS133" s="45"/>
      <c r="AT133" s="47"/>
      <c r="AU133" s="45"/>
      <c r="AV133" s="47"/>
      <c r="AW133" s="47"/>
      <c r="AX133" s="48"/>
      <c r="AY133" s="48"/>
      <c r="AZ133" s="48"/>
      <c r="BB133" s="2"/>
      <c r="BC133" s="43"/>
    </row>
    <row r="134" spans="2:55" x14ac:dyDescent="0.25">
      <c r="D134" s="40"/>
      <c r="F134" s="40"/>
      <c r="G134" s="40"/>
      <c r="J134" s="2"/>
      <c r="K134" s="90"/>
      <c r="L134" s="90"/>
      <c r="AO134" s="2"/>
      <c r="AP134" s="45"/>
      <c r="AQ134" s="46"/>
      <c r="AR134" s="45"/>
      <c r="AS134" s="45"/>
      <c r="AT134" s="47"/>
      <c r="AU134" s="48"/>
      <c r="AV134" s="47"/>
      <c r="AW134" s="48"/>
      <c r="AX134" s="47"/>
      <c r="AY134" s="48"/>
      <c r="AZ134" s="48"/>
      <c r="BB134" s="2"/>
      <c r="BC134" s="43"/>
    </row>
    <row r="135" spans="2:55" x14ac:dyDescent="0.25">
      <c r="F135" s="40"/>
      <c r="G135" s="40"/>
      <c r="H135" s="40"/>
      <c r="J135" s="2"/>
      <c r="K135" s="90"/>
      <c r="L135" s="90"/>
      <c r="AO135" s="2"/>
      <c r="AP135" s="45"/>
      <c r="AQ135" s="46"/>
      <c r="AR135" s="45"/>
      <c r="AS135" s="45"/>
      <c r="AT135" s="47"/>
      <c r="AU135" s="45"/>
      <c r="AV135" s="47"/>
      <c r="AW135" s="48"/>
      <c r="AX135" s="47"/>
      <c r="AY135" s="48"/>
      <c r="AZ135" s="48"/>
      <c r="BB135" s="2"/>
      <c r="BC135" s="43"/>
    </row>
    <row r="136" spans="2:55" x14ac:dyDescent="0.25">
      <c r="C136" s="43"/>
      <c r="F136" s="40"/>
      <c r="G136" s="40"/>
      <c r="H136" s="40"/>
      <c r="J136" s="2"/>
      <c r="K136" s="90"/>
      <c r="L136" s="90"/>
      <c r="AO136" s="2"/>
      <c r="AP136" s="45"/>
      <c r="AQ136" s="46"/>
      <c r="AR136" s="45"/>
      <c r="AS136" s="47"/>
      <c r="AT136" s="48"/>
      <c r="AU136" s="48"/>
      <c r="AV136" s="47"/>
      <c r="AW136" s="47"/>
      <c r="AX136" s="47"/>
      <c r="AY136" s="48"/>
      <c r="AZ136" s="48"/>
      <c r="BB136" s="2"/>
      <c r="BC136" s="43"/>
    </row>
    <row r="137" spans="2:55" x14ac:dyDescent="0.25">
      <c r="C137" s="40"/>
      <c r="F137" s="40"/>
      <c r="H137" s="40"/>
      <c r="J137" s="2"/>
      <c r="K137" s="90"/>
      <c r="L137" s="90"/>
      <c r="AO137" s="2"/>
      <c r="AP137" s="45"/>
      <c r="AQ137" s="46"/>
      <c r="AR137" s="45"/>
      <c r="AS137" s="47"/>
      <c r="AT137" s="48"/>
      <c r="AU137" s="48"/>
      <c r="AV137" s="47"/>
      <c r="AW137" s="47"/>
      <c r="AX137" s="47"/>
      <c r="AY137" s="48"/>
      <c r="AZ137" s="48"/>
      <c r="BB137" s="2"/>
      <c r="BC137" s="43"/>
    </row>
    <row r="138" spans="2:55" x14ac:dyDescent="0.25">
      <c r="C138" s="40"/>
      <c r="F138" s="40"/>
      <c r="H138" s="40"/>
      <c r="J138" s="2"/>
      <c r="K138" s="90"/>
      <c r="L138" s="90"/>
      <c r="AO138" s="2"/>
      <c r="AP138" s="45"/>
      <c r="AQ138" s="46"/>
      <c r="AR138" s="45"/>
      <c r="AS138" s="47"/>
      <c r="AT138" s="48"/>
      <c r="AU138" s="48"/>
      <c r="AV138" s="45"/>
      <c r="AW138" s="47"/>
      <c r="AX138" s="47"/>
      <c r="AY138" s="48"/>
      <c r="AZ138" s="48"/>
      <c r="BB138" s="2"/>
      <c r="BC138" s="43"/>
    </row>
    <row r="139" spans="2:55" x14ac:dyDescent="0.25">
      <c r="C139" s="40"/>
      <c r="D139" s="40"/>
      <c r="H139" s="40"/>
      <c r="J139" s="2"/>
      <c r="K139" s="90"/>
      <c r="L139" s="90"/>
      <c r="AO139" s="2"/>
      <c r="AP139" s="45"/>
      <c r="AQ139" s="46"/>
      <c r="AR139" s="45"/>
      <c r="AS139" s="47"/>
      <c r="AT139" s="48"/>
      <c r="AU139" s="48"/>
      <c r="AV139" s="45"/>
      <c r="AW139" s="47"/>
      <c r="AX139" s="47"/>
      <c r="AY139" s="48"/>
      <c r="AZ139" s="48"/>
      <c r="BB139" s="2"/>
      <c r="BC139" s="43"/>
    </row>
    <row r="140" spans="2:55" x14ac:dyDescent="0.25">
      <c r="C140" s="40"/>
      <c r="D140" s="40"/>
      <c r="H140" s="40"/>
      <c r="J140" s="2"/>
      <c r="K140" s="90"/>
      <c r="L140" s="90"/>
      <c r="AO140" s="2"/>
      <c r="AP140" s="45"/>
      <c r="AQ140" s="46"/>
      <c r="AR140" s="45"/>
      <c r="AS140" s="47"/>
      <c r="AT140" s="47"/>
      <c r="AU140" s="48"/>
      <c r="AV140" s="45"/>
      <c r="AW140" s="47"/>
      <c r="AX140" s="45"/>
      <c r="AY140" s="48"/>
      <c r="AZ140" s="48"/>
      <c r="BB140" s="2"/>
      <c r="BC140" s="43"/>
    </row>
    <row r="141" spans="2:55" x14ac:dyDescent="0.25">
      <c r="C141" s="40"/>
      <c r="D141" s="40"/>
      <c r="G141" s="40"/>
      <c r="J141" s="2"/>
      <c r="K141" s="90"/>
      <c r="L141" s="90"/>
      <c r="AO141" s="2"/>
      <c r="AP141" s="45"/>
      <c r="AQ141" s="46"/>
      <c r="AR141" s="45"/>
      <c r="AS141" s="47"/>
      <c r="AT141" s="47"/>
      <c r="AU141" s="48"/>
      <c r="AV141" s="45"/>
      <c r="AW141" s="47"/>
      <c r="AX141" s="45"/>
      <c r="AY141" s="48"/>
      <c r="AZ141" s="48"/>
      <c r="BB141" s="2"/>
      <c r="BC141" s="43"/>
    </row>
    <row r="142" spans="2:55" x14ac:dyDescent="0.25">
      <c r="C142" s="40"/>
      <c r="D142" s="40"/>
      <c r="G142" s="40"/>
      <c r="J142" s="2"/>
      <c r="K142" s="90"/>
      <c r="L142" s="90"/>
      <c r="AO142" s="2"/>
      <c r="AP142" s="45"/>
      <c r="AQ142" s="46"/>
      <c r="AR142" s="45"/>
      <c r="AS142" s="48"/>
      <c r="AT142" s="47"/>
      <c r="AU142" s="45"/>
      <c r="AV142" s="47"/>
      <c r="AW142" s="47"/>
      <c r="AX142" s="45"/>
      <c r="AY142" s="48"/>
      <c r="AZ142" s="48"/>
      <c r="BB142" s="2"/>
      <c r="BC142" s="43"/>
    </row>
    <row r="143" spans="2:55" x14ac:dyDescent="0.25">
      <c r="D143" s="40"/>
      <c r="F143" s="40"/>
      <c r="G143" s="40"/>
      <c r="J143" s="2"/>
      <c r="K143" s="90"/>
      <c r="L143" s="90"/>
      <c r="AO143" s="2"/>
      <c r="AP143" s="45"/>
      <c r="AQ143" s="46"/>
      <c r="AR143" s="45"/>
      <c r="AS143" s="48"/>
      <c r="AT143" s="47"/>
      <c r="AU143" s="45"/>
      <c r="AV143" s="47"/>
      <c r="AW143" s="47"/>
      <c r="AX143" s="45"/>
      <c r="AY143" s="48"/>
      <c r="AZ143" s="48"/>
      <c r="BB143" s="2"/>
      <c r="BC143" s="43"/>
    </row>
    <row r="144" spans="2:55" x14ac:dyDescent="0.25">
      <c r="D144" s="40"/>
      <c r="F144" s="40"/>
      <c r="G144" s="40"/>
      <c r="J144" s="2"/>
      <c r="K144" s="90"/>
      <c r="L144" s="90"/>
      <c r="AO144" s="2"/>
      <c r="AP144" s="45"/>
      <c r="AQ144" s="46"/>
      <c r="AR144" s="45"/>
      <c r="AS144" s="48"/>
      <c r="AT144" s="47"/>
      <c r="AU144" s="45"/>
      <c r="AV144" s="47"/>
      <c r="AW144" s="45"/>
      <c r="AX144" s="47"/>
      <c r="AY144" s="48"/>
      <c r="AZ144" s="48"/>
      <c r="BB144" s="2"/>
      <c r="BC144" s="43"/>
    </row>
    <row r="145" spans="3:55" x14ac:dyDescent="0.25">
      <c r="F145" s="40"/>
      <c r="G145" s="40"/>
      <c r="H145" s="40"/>
      <c r="J145" s="2"/>
      <c r="K145" s="90"/>
      <c r="L145" s="90"/>
      <c r="AO145" s="2"/>
      <c r="AP145" s="45"/>
      <c r="AQ145" s="46"/>
      <c r="AR145" s="45"/>
      <c r="AS145" s="48"/>
      <c r="AT145" s="47"/>
      <c r="AU145" s="45"/>
      <c r="AV145" s="47"/>
      <c r="AW145" s="45"/>
      <c r="AX145" s="47"/>
      <c r="AY145" s="48"/>
      <c r="AZ145" s="48"/>
      <c r="BB145" s="2"/>
      <c r="BC145" s="43"/>
    </row>
    <row r="146" spans="3:55" x14ac:dyDescent="0.25">
      <c r="F146" s="40"/>
      <c r="G146" s="40"/>
      <c r="H146" s="40"/>
      <c r="J146" s="2"/>
      <c r="K146" s="90"/>
      <c r="L146" s="90"/>
      <c r="AO146" s="2"/>
      <c r="AP146" s="45"/>
      <c r="AQ146" s="46"/>
      <c r="AR146" s="45"/>
      <c r="AS146" s="47"/>
      <c r="AT146" s="47"/>
      <c r="AU146" s="48"/>
      <c r="AV146" s="47"/>
      <c r="AW146" s="45"/>
      <c r="AX146" s="47"/>
      <c r="AY146" s="48"/>
      <c r="AZ146" s="48"/>
      <c r="BB146" s="2"/>
      <c r="BC146" s="43"/>
    </row>
    <row r="147" spans="3:55" x14ac:dyDescent="0.25">
      <c r="C147" s="40"/>
      <c r="F147" s="40"/>
      <c r="H147" s="40"/>
      <c r="J147" s="2"/>
      <c r="K147" s="90"/>
      <c r="L147" s="90"/>
      <c r="AO147" s="2"/>
      <c r="AP147" s="45"/>
      <c r="AQ147" s="46"/>
      <c r="AR147" s="45"/>
      <c r="AS147" s="47"/>
      <c r="AT147" s="47"/>
      <c r="AU147" s="48"/>
      <c r="AV147" s="47"/>
      <c r="AW147" s="45"/>
      <c r="AX147" s="47"/>
      <c r="AY147" s="48"/>
      <c r="AZ147" s="48"/>
      <c r="BB147" s="2"/>
      <c r="BC147" s="43"/>
    </row>
    <row r="148" spans="3:55" x14ac:dyDescent="0.25">
      <c r="C148" s="40"/>
      <c r="F148" s="40"/>
      <c r="H148" s="40"/>
      <c r="J148" s="2"/>
      <c r="K148" s="90"/>
      <c r="L148" s="90"/>
      <c r="AO148" s="2"/>
      <c r="AP148" s="45"/>
      <c r="AQ148" s="46"/>
      <c r="AR148" s="45"/>
      <c r="AS148" s="47"/>
      <c r="AT148" s="47"/>
      <c r="AU148" s="48"/>
      <c r="AV148" s="45"/>
      <c r="AW148" s="48"/>
      <c r="AX148" s="47"/>
      <c r="AY148" s="47"/>
      <c r="AZ148" s="48"/>
      <c r="BB148" s="2"/>
      <c r="BC148" s="43"/>
    </row>
    <row r="149" spans="3:55" x14ac:dyDescent="0.25">
      <c r="C149" s="40"/>
      <c r="D149" s="40"/>
      <c r="H149" s="40"/>
      <c r="J149" s="2"/>
      <c r="K149" s="90"/>
      <c r="L149" s="90"/>
      <c r="AO149" s="2"/>
      <c r="AP149" s="45"/>
      <c r="AQ149" s="46"/>
      <c r="AR149" s="45"/>
      <c r="AS149" s="47"/>
      <c r="AT149" s="47"/>
      <c r="AU149" s="48"/>
      <c r="AV149" s="45"/>
      <c r="AW149" s="45"/>
      <c r="AX149" s="47"/>
      <c r="AY149" s="47"/>
      <c r="AZ149" s="48"/>
      <c r="BB149" s="2"/>
      <c r="BC149" s="43"/>
    </row>
    <row r="150" spans="3:55" x14ac:dyDescent="0.25">
      <c r="C150" s="40"/>
      <c r="D150" s="40"/>
      <c r="H150" s="40"/>
      <c r="J150" s="2"/>
      <c r="K150" s="90"/>
      <c r="L150" s="90"/>
      <c r="AO150" s="2"/>
      <c r="AP150" s="45"/>
      <c r="AQ150" s="46"/>
      <c r="AR150" s="45"/>
      <c r="AS150" s="47"/>
      <c r="AT150" s="47"/>
      <c r="AU150" s="48"/>
      <c r="AV150" s="45"/>
      <c r="AW150" s="48"/>
      <c r="AX150" s="48"/>
      <c r="AY150" s="47"/>
      <c r="AZ150" s="48"/>
      <c r="BB150" s="2"/>
      <c r="BC150" s="43"/>
    </row>
    <row r="151" spans="3:55" x14ac:dyDescent="0.25">
      <c r="C151" s="40"/>
      <c r="D151" s="40"/>
      <c r="E151" s="40"/>
      <c r="J151" s="2"/>
      <c r="K151" s="90"/>
      <c r="L151" s="90"/>
      <c r="AO151" s="2"/>
      <c r="AP151" s="45"/>
      <c r="AQ151" s="46"/>
      <c r="AR151" s="45"/>
      <c r="AS151" s="47"/>
      <c r="AT151" s="47"/>
      <c r="AU151" s="48"/>
      <c r="AV151" s="45"/>
      <c r="AW151" s="48"/>
      <c r="AX151" s="48"/>
      <c r="AY151" s="47"/>
      <c r="AZ151" s="48"/>
      <c r="BB151" s="2"/>
      <c r="BC151" s="43"/>
    </row>
    <row r="152" spans="3:55" x14ac:dyDescent="0.25">
      <c r="C152" s="40"/>
      <c r="D152" s="40"/>
      <c r="E152" s="40"/>
      <c r="J152" s="2"/>
      <c r="K152" s="90"/>
      <c r="L152" s="90"/>
      <c r="AO152" s="2"/>
      <c r="AP152" s="45"/>
      <c r="AQ152" s="46"/>
      <c r="AR152" s="45"/>
      <c r="AS152" s="45"/>
      <c r="AT152" s="47"/>
      <c r="AU152" s="48"/>
      <c r="AV152" s="47"/>
      <c r="AW152" s="48"/>
      <c r="AX152" s="48"/>
      <c r="AY152" s="47"/>
      <c r="AZ152" s="48"/>
      <c r="BB152" s="2"/>
      <c r="BC152" s="43"/>
    </row>
    <row r="153" spans="3:55" x14ac:dyDescent="0.25">
      <c r="D153" s="40"/>
      <c r="E153" s="40"/>
      <c r="F153" s="40"/>
      <c r="J153" s="2"/>
      <c r="K153" s="90"/>
      <c r="L153" s="90"/>
      <c r="AO153" s="2"/>
      <c r="AP153" s="45"/>
      <c r="AQ153" s="46"/>
      <c r="AR153" s="45"/>
      <c r="AS153" s="45"/>
      <c r="AT153" s="47"/>
      <c r="AU153" s="48"/>
      <c r="AV153" s="47"/>
      <c r="AW153" s="48"/>
      <c r="AX153" s="48"/>
      <c r="AY153" s="47"/>
      <c r="AZ153" s="48"/>
      <c r="BB153" s="2"/>
      <c r="BC153" s="43"/>
    </row>
    <row r="154" spans="3:55" x14ac:dyDescent="0.25">
      <c r="D154" s="40"/>
      <c r="E154" s="40"/>
      <c r="F154" s="40"/>
      <c r="J154" s="2"/>
      <c r="K154" s="90"/>
      <c r="L154" s="90"/>
      <c r="AO154" s="2"/>
      <c r="AP154" s="45"/>
      <c r="AQ154" s="46"/>
      <c r="AR154" s="45"/>
      <c r="AS154" s="45"/>
      <c r="AT154" s="47"/>
      <c r="AU154" s="48"/>
      <c r="AV154" s="47"/>
      <c r="AW154" s="48"/>
      <c r="AX154" s="47"/>
      <c r="AY154" s="48"/>
      <c r="AZ154" s="48"/>
      <c r="BB154" s="2"/>
      <c r="BC154" s="43"/>
    </row>
    <row r="155" spans="3:55" x14ac:dyDescent="0.25">
      <c r="E155" s="40"/>
      <c r="F155" s="40"/>
      <c r="H155" s="40"/>
      <c r="J155" s="2"/>
      <c r="K155" s="90"/>
      <c r="L155" s="90"/>
      <c r="AO155" s="2"/>
      <c r="AP155" s="45"/>
      <c r="AQ155" s="46"/>
      <c r="AR155" s="45"/>
      <c r="AS155" s="45"/>
      <c r="AT155" s="47"/>
      <c r="AU155" s="48"/>
      <c r="AV155" s="47"/>
      <c r="AW155" s="48"/>
      <c r="AX155" s="47"/>
      <c r="AY155" s="48"/>
      <c r="AZ155" s="48"/>
      <c r="BB155" s="2"/>
      <c r="BC155" s="43"/>
    </row>
    <row r="156" spans="3:55" x14ac:dyDescent="0.25">
      <c r="E156" s="40"/>
      <c r="F156" s="40"/>
      <c r="H156" s="40"/>
      <c r="J156" s="2"/>
      <c r="K156" s="90"/>
      <c r="L156" s="90"/>
      <c r="AO156" s="2"/>
      <c r="AP156" s="45"/>
      <c r="AQ156" s="46"/>
      <c r="AR156" s="45"/>
      <c r="AS156" s="47"/>
      <c r="AT156" s="48"/>
      <c r="AU156" s="48"/>
      <c r="AV156" s="47"/>
      <c r="AW156" s="45"/>
      <c r="AX156" s="47"/>
      <c r="AY156" s="48"/>
      <c r="AZ156" s="48"/>
      <c r="BB156" s="2"/>
      <c r="BC156" s="43"/>
    </row>
    <row r="157" spans="3:55" x14ac:dyDescent="0.25">
      <c r="C157" s="40"/>
      <c r="F157" s="40"/>
      <c r="H157" s="40"/>
      <c r="J157" s="2"/>
      <c r="K157" s="90"/>
      <c r="L157" s="90"/>
      <c r="AO157" s="2"/>
      <c r="AP157" s="45"/>
      <c r="AQ157" s="46"/>
      <c r="AR157" s="45"/>
      <c r="AS157" s="47"/>
      <c r="AT157" s="48"/>
      <c r="AU157" s="48"/>
      <c r="AV157" s="47"/>
      <c r="AW157" s="45"/>
      <c r="AX157" s="47"/>
      <c r="AY157" s="48"/>
      <c r="AZ157" s="48"/>
      <c r="BB157" s="2"/>
      <c r="BC157" s="43"/>
    </row>
    <row r="158" spans="3:55" x14ac:dyDescent="0.25">
      <c r="C158" s="40"/>
      <c r="F158" s="40"/>
      <c r="H158" s="40"/>
      <c r="J158" s="2"/>
      <c r="K158" s="90"/>
      <c r="L158" s="90"/>
      <c r="AO158" s="2"/>
      <c r="AP158" s="45"/>
      <c r="AQ158" s="46"/>
      <c r="AR158" s="45"/>
      <c r="AS158" s="47"/>
      <c r="AT158" s="48"/>
      <c r="AU158" s="48"/>
      <c r="AV158" s="45"/>
      <c r="AW158" s="45"/>
      <c r="AX158" s="47"/>
      <c r="AY158" s="47"/>
      <c r="AZ158" s="48"/>
      <c r="BB158" s="2"/>
      <c r="BC158" s="43"/>
    </row>
    <row r="159" spans="3:55" x14ac:dyDescent="0.25">
      <c r="C159" s="40"/>
      <c r="D159" s="40"/>
      <c r="H159" s="40"/>
      <c r="J159" s="2"/>
      <c r="K159" s="90"/>
      <c r="L159" s="90"/>
      <c r="AO159" s="2"/>
      <c r="AP159" s="45"/>
      <c r="AQ159" s="46"/>
      <c r="AR159" s="45"/>
      <c r="AS159" s="47"/>
      <c r="AT159" s="48"/>
      <c r="AU159" s="48"/>
      <c r="AV159" s="45"/>
      <c r="AW159" s="45"/>
      <c r="AX159" s="47"/>
      <c r="AY159" s="47"/>
      <c r="AZ159" s="48"/>
      <c r="BB159" s="2"/>
      <c r="BC159" s="43"/>
    </row>
    <row r="160" spans="3:55" x14ac:dyDescent="0.25">
      <c r="C160" s="40"/>
      <c r="D160" s="40"/>
      <c r="H160" s="40"/>
      <c r="J160" s="2"/>
      <c r="K160" s="90"/>
      <c r="L160" s="90"/>
      <c r="AO160" s="2"/>
      <c r="AP160" s="45"/>
      <c r="AQ160" s="46"/>
      <c r="AR160" s="45"/>
      <c r="AS160" s="47"/>
      <c r="AT160" s="47"/>
      <c r="AU160" s="48"/>
      <c r="AV160" s="45"/>
      <c r="AW160" s="48"/>
      <c r="AX160" s="45"/>
      <c r="AY160" s="47"/>
      <c r="AZ160" s="48"/>
      <c r="BB160" s="2"/>
      <c r="BC160" s="43"/>
    </row>
    <row r="161" spans="2:55" x14ac:dyDescent="0.25">
      <c r="C161" s="40"/>
      <c r="D161" s="40"/>
      <c r="E161" s="40"/>
      <c r="J161" s="2"/>
      <c r="K161" s="90"/>
      <c r="L161" s="90"/>
      <c r="AO161" s="2"/>
      <c r="AP161" s="45"/>
      <c r="AQ161" s="46"/>
      <c r="AR161" s="45"/>
      <c r="AS161" s="47"/>
      <c r="AT161" s="47"/>
      <c r="AU161" s="48"/>
      <c r="AV161" s="45"/>
      <c r="AW161" s="48"/>
      <c r="AX161" s="45"/>
      <c r="AY161" s="47"/>
      <c r="AZ161" s="48"/>
      <c r="BB161" s="2"/>
      <c r="BC161" s="43"/>
    </row>
    <row r="162" spans="2:55" x14ac:dyDescent="0.25">
      <c r="C162" s="40"/>
      <c r="D162" s="40"/>
      <c r="E162" s="40"/>
      <c r="J162" s="2"/>
      <c r="K162" s="90"/>
      <c r="L162" s="90"/>
      <c r="AO162" s="2"/>
      <c r="AP162" s="45"/>
      <c r="AQ162" s="46"/>
      <c r="AR162" s="45"/>
      <c r="AS162" s="45"/>
      <c r="AT162" s="47"/>
      <c r="AU162" s="48"/>
      <c r="AV162" s="48"/>
      <c r="AW162" s="48"/>
      <c r="AX162" s="45"/>
      <c r="AY162" s="47"/>
      <c r="AZ162" s="47"/>
      <c r="BB162" s="2"/>
      <c r="BC162" s="43"/>
    </row>
    <row r="163" spans="2:55" x14ac:dyDescent="0.25">
      <c r="D163" s="40"/>
      <c r="E163" s="40"/>
      <c r="F163" s="40"/>
      <c r="J163" s="2"/>
      <c r="K163" s="90"/>
      <c r="L163" s="90"/>
      <c r="AO163" s="2"/>
      <c r="AP163" s="45"/>
      <c r="AQ163" s="46"/>
      <c r="AR163" s="45"/>
      <c r="AS163" s="45"/>
      <c r="AT163" s="47"/>
      <c r="AU163" s="48"/>
      <c r="AV163" s="45"/>
      <c r="AW163" s="48"/>
      <c r="AX163" s="45"/>
      <c r="AY163" s="47"/>
      <c r="AZ163" s="47"/>
      <c r="BB163" s="2"/>
      <c r="BC163" s="43"/>
    </row>
    <row r="164" spans="2:55" x14ac:dyDescent="0.25">
      <c r="D164" s="40"/>
      <c r="E164" s="40"/>
      <c r="F164" s="40"/>
      <c r="J164" s="2"/>
      <c r="K164" s="90"/>
      <c r="L164" s="90"/>
      <c r="AO164" s="2"/>
      <c r="AP164" s="45"/>
      <c r="AQ164" s="46"/>
      <c r="AR164" s="45"/>
      <c r="AS164" s="45"/>
      <c r="AT164" s="47"/>
      <c r="AU164" s="48"/>
      <c r="AV164" s="48"/>
      <c r="AW164" s="48"/>
      <c r="AX164" s="47"/>
      <c r="AY164" s="48"/>
      <c r="AZ164" s="47"/>
      <c r="BB164" s="2"/>
      <c r="BC164" s="43"/>
    </row>
    <row r="165" spans="2:55" x14ac:dyDescent="0.25">
      <c r="B165" s="40"/>
      <c r="E165" s="40"/>
      <c r="F165" s="40"/>
      <c r="J165" s="2"/>
      <c r="K165" s="90"/>
      <c r="L165" s="90"/>
      <c r="AO165" s="2"/>
      <c r="AP165" s="45"/>
      <c r="AQ165" s="46"/>
      <c r="AR165" s="45"/>
      <c r="AS165" s="45"/>
      <c r="AT165" s="47"/>
      <c r="AU165" s="48"/>
      <c r="AV165" s="48"/>
      <c r="AW165" s="48"/>
      <c r="AX165" s="47"/>
      <c r="AY165" s="48"/>
      <c r="AZ165" s="47"/>
      <c r="BB165" s="2"/>
      <c r="BC165" s="43"/>
    </row>
    <row r="166" spans="2:55" x14ac:dyDescent="0.25">
      <c r="B166" s="40"/>
      <c r="E166" s="40"/>
      <c r="F166" s="40"/>
      <c r="J166" s="2"/>
      <c r="K166" s="90"/>
      <c r="L166" s="90"/>
      <c r="AO166" s="2"/>
      <c r="AP166" s="45"/>
      <c r="AQ166" s="46"/>
      <c r="AR166" s="45"/>
      <c r="AS166" s="47"/>
      <c r="AT166" s="47"/>
      <c r="AU166" s="48"/>
      <c r="AV166" s="48"/>
      <c r="AW166" s="48"/>
      <c r="AX166" s="47"/>
      <c r="AY166" s="48"/>
      <c r="AZ166" s="47"/>
      <c r="BB166" s="2"/>
      <c r="BC166" s="43"/>
    </row>
    <row r="167" spans="2:55" x14ac:dyDescent="0.25">
      <c r="B167" s="40"/>
      <c r="C167" s="40"/>
      <c r="F167" s="40"/>
      <c r="J167" s="2"/>
      <c r="K167" s="90"/>
      <c r="L167" s="90"/>
      <c r="AO167" s="2"/>
      <c r="AP167" s="45"/>
      <c r="AQ167" s="46"/>
      <c r="AR167" s="45"/>
      <c r="AS167" s="47"/>
      <c r="AT167" s="47"/>
      <c r="AU167" s="48"/>
      <c r="AV167" s="48"/>
      <c r="AW167" s="48"/>
      <c r="AX167" s="47"/>
      <c r="AY167" s="48"/>
      <c r="AZ167" s="47"/>
      <c r="BB167" s="2"/>
      <c r="BC167" s="43"/>
    </row>
    <row r="168" spans="2:55" x14ac:dyDescent="0.25">
      <c r="B168" s="40"/>
      <c r="C168" s="40"/>
      <c r="F168" s="40"/>
      <c r="J168" s="2"/>
      <c r="K168" s="90"/>
      <c r="L168" s="90"/>
      <c r="AO168" s="2"/>
      <c r="AP168" s="45"/>
      <c r="AQ168" s="46"/>
      <c r="AR168" s="45"/>
      <c r="AS168" s="47"/>
      <c r="AT168" s="47"/>
      <c r="AU168" s="48"/>
      <c r="AV168" s="48"/>
      <c r="AW168" s="48"/>
      <c r="AX168" s="47"/>
      <c r="AY168" s="47"/>
      <c r="AZ168" s="45"/>
      <c r="BB168" s="2"/>
      <c r="BC168" s="43"/>
    </row>
    <row r="169" spans="2:55" x14ac:dyDescent="0.25">
      <c r="B169" s="40"/>
      <c r="C169" s="40"/>
      <c r="D169" s="40"/>
      <c r="J169" s="2"/>
      <c r="K169" s="90"/>
      <c r="L169" s="90"/>
      <c r="AO169" s="2"/>
      <c r="AP169" s="45"/>
      <c r="AQ169" s="46"/>
      <c r="AR169" s="45"/>
      <c r="AS169" s="47"/>
      <c r="AT169" s="47"/>
      <c r="AU169" s="48"/>
      <c r="AV169" s="48"/>
      <c r="AW169" s="48"/>
      <c r="AX169" s="47"/>
      <c r="AY169" s="47"/>
      <c r="AZ169" s="45"/>
      <c r="BB169" s="2"/>
      <c r="BC169" s="43"/>
    </row>
    <row r="170" spans="2:55" x14ac:dyDescent="0.25">
      <c r="B170" s="40"/>
      <c r="C170" s="40"/>
      <c r="D170" s="40"/>
      <c r="J170" s="2"/>
      <c r="K170" s="90"/>
      <c r="L170" s="90"/>
      <c r="AO170" s="2"/>
      <c r="AP170" s="45"/>
      <c r="AQ170" s="46"/>
      <c r="AR170" s="45"/>
      <c r="AS170" s="47"/>
      <c r="AT170" s="47"/>
      <c r="AU170" s="48"/>
      <c r="AV170" s="45"/>
      <c r="AW170" s="48"/>
      <c r="AX170" s="48"/>
      <c r="AY170" s="47"/>
      <c r="AZ170" s="45"/>
      <c r="BB170" s="2"/>
      <c r="BC170" s="43"/>
    </row>
    <row r="171" spans="2:55" x14ac:dyDescent="0.25">
      <c r="C171" s="40"/>
      <c r="D171" s="40"/>
      <c r="E171" s="40"/>
      <c r="J171" s="2"/>
      <c r="K171" s="90"/>
      <c r="L171" s="90"/>
      <c r="AO171" s="2"/>
      <c r="AP171" s="45"/>
      <c r="AQ171" s="46"/>
      <c r="AR171" s="45"/>
      <c r="AS171" s="47"/>
      <c r="AT171" s="47"/>
      <c r="AU171" s="48"/>
      <c r="AV171" s="45"/>
      <c r="AW171" s="48"/>
      <c r="AX171" s="48"/>
      <c r="AY171" s="47"/>
      <c r="AZ171" s="45"/>
      <c r="BB171" s="2"/>
      <c r="BC171" s="43"/>
    </row>
    <row r="172" spans="2:55" x14ac:dyDescent="0.25">
      <c r="C172" s="40"/>
      <c r="D172" s="40"/>
      <c r="E172" s="40"/>
      <c r="J172" s="2"/>
      <c r="K172" s="90"/>
      <c r="L172" s="90"/>
      <c r="AO172" s="2"/>
      <c r="AP172" s="45"/>
      <c r="AQ172" s="46"/>
      <c r="AR172" s="45"/>
      <c r="AS172" s="45"/>
      <c r="AT172" s="47"/>
      <c r="AU172" s="48"/>
      <c r="AV172" s="45"/>
      <c r="AW172" s="48"/>
      <c r="AX172" s="48"/>
      <c r="AY172" s="47"/>
      <c r="AZ172" s="47"/>
      <c r="BB172" s="2"/>
      <c r="BC172" s="43"/>
    </row>
    <row r="173" spans="2:55" x14ac:dyDescent="0.25">
      <c r="D173" s="40"/>
      <c r="E173" s="40"/>
      <c r="F173" s="40"/>
      <c r="J173" s="2"/>
      <c r="K173" s="90"/>
      <c r="L173" s="90"/>
      <c r="AO173" s="2"/>
      <c r="AP173" s="45"/>
      <c r="AQ173" s="46"/>
      <c r="AR173" s="45"/>
      <c r="AS173" s="45"/>
      <c r="AT173" s="47"/>
      <c r="AU173" s="48"/>
      <c r="AV173" s="45"/>
      <c r="AW173" s="48"/>
      <c r="AX173" s="48"/>
      <c r="AY173" s="47"/>
      <c r="AZ173" s="47"/>
      <c r="BB173" s="2"/>
      <c r="BC173" s="43"/>
    </row>
    <row r="174" spans="2:55" x14ac:dyDescent="0.25">
      <c r="D174" s="40"/>
      <c r="E174" s="40"/>
      <c r="F174" s="40"/>
      <c r="J174" s="2"/>
      <c r="K174" s="90"/>
      <c r="L174" s="90"/>
      <c r="AO174" s="2"/>
      <c r="AP174" s="45"/>
      <c r="AQ174" s="46"/>
      <c r="AR174" s="45"/>
      <c r="AS174" s="45"/>
      <c r="AT174" s="47"/>
      <c r="AU174" s="48"/>
      <c r="AV174" s="48"/>
      <c r="AW174" s="48"/>
      <c r="AX174" s="47"/>
      <c r="AY174" s="48"/>
      <c r="AZ174" s="47"/>
      <c r="BB174" s="2"/>
      <c r="BC174" s="43"/>
    </row>
    <row r="175" spans="2:55" x14ac:dyDescent="0.25">
      <c r="B175" s="40"/>
      <c r="E175" s="40"/>
      <c r="F175" s="40"/>
      <c r="J175" s="2"/>
      <c r="K175" s="90"/>
      <c r="L175" s="90"/>
      <c r="AO175" s="2"/>
      <c r="AP175" s="45"/>
      <c r="AQ175" s="46"/>
      <c r="AR175" s="45"/>
      <c r="AS175" s="45"/>
      <c r="AT175" s="47"/>
      <c r="AU175" s="48"/>
      <c r="AV175" s="48"/>
      <c r="AW175" s="48"/>
      <c r="AX175" s="47"/>
      <c r="AY175" s="48"/>
      <c r="AZ175" s="47"/>
      <c r="BB175" s="2"/>
      <c r="BC175" s="43"/>
    </row>
    <row r="176" spans="2:55" x14ac:dyDescent="0.25">
      <c r="B176" s="40"/>
      <c r="E176" s="40"/>
      <c r="F176" s="40"/>
      <c r="J176" s="2"/>
      <c r="K176" s="90"/>
      <c r="L176" s="90"/>
      <c r="AO176" s="2"/>
      <c r="AP176" s="45"/>
      <c r="AQ176" s="46"/>
      <c r="AR176" s="45"/>
      <c r="AS176" s="48"/>
      <c r="AT176" s="47"/>
      <c r="AU176" s="47"/>
      <c r="AV176" s="48"/>
      <c r="AW176" s="48"/>
      <c r="AX176" s="47"/>
      <c r="AY176" s="48"/>
      <c r="AZ176" s="47"/>
      <c r="BB176" s="2"/>
      <c r="BC176" s="43"/>
    </row>
    <row r="177" spans="2:55" x14ac:dyDescent="0.25">
      <c r="B177" s="40"/>
      <c r="C177" s="40"/>
      <c r="F177" s="40"/>
      <c r="J177" s="2"/>
      <c r="K177" s="90"/>
      <c r="L177" s="90"/>
      <c r="AO177" s="2"/>
      <c r="AP177" s="45"/>
      <c r="AQ177" s="46"/>
      <c r="AR177" s="45"/>
      <c r="AS177" s="45"/>
      <c r="AT177" s="47"/>
      <c r="AU177" s="47"/>
      <c r="AV177" s="48"/>
      <c r="AW177" s="48"/>
      <c r="AX177" s="47"/>
      <c r="AY177" s="48"/>
      <c r="AZ177" s="47"/>
      <c r="BB177" s="2"/>
      <c r="BC177" s="43"/>
    </row>
    <row r="178" spans="2:55" x14ac:dyDescent="0.25">
      <c r="B178" s="40"/>
      <c r="C178" s="40"/>
      <c r="F178" s="40"/>
      <c r="J178" s="2"/>
      <c r="K178" s="90"/>
      <c r="L178" s="90"/>
      <c r="AO178" s="2"/>
      <c r="AP178" s="45"/>
      <c r="AQ178" s="46"/>
      <c r="AR178" s="45"/>
      <c r="AS178" s="48"/>
      <c r="AT178" s="47"/>
      <c r="AU178" s="47"/>
      <c r="AV178" s="48"/>
      <c r="AW178" s="48"/>
      <c r="AX178" s="47"/>
      <c r="AY178" s="47"/>
      <c r="AZ178" s="48"/>
      <c r="BB178" s="2"/>
      <c r="BC178" s="43"/>
    </row>
    <row r="179" spans="2:55" x14ac:dyDescent="0.25">
      <c r="B179" s="40"/>
      <c r="C179" s="40"/>
      <c r="G179" s="40"/>
      <c r="J179" s="2"/>
      <c r="K179" s="90"/>
      <c r="L179" s="90"/>
      <c r="AO179" s="2"/>
      <c r="AP179" s="45"/>
      <c r="AQ179" s="46"/>
      <c r="AR179" s="45"/>
      <c r="AS179" s="48"/>
      <c r="AT179" s="47"/>
      <c r="AU179" s="47"/>
      <c r="AV179" s="48"/>
      <c r="AW179" s="48"/>
      <c r="AX179" s="47"/>
      <c r="AY179" s="47"/>
      <c r="AZ179" s="48"/>
      <c r="BB179" s="2"/>
      <c r="BC179" s="43"/>
    </row>
    <row r="180" spans="2:55" x14ac:dyDescent="0.25">
      <c r="B180" s="40"/>
      <c r="C180" s="40"/>
      <c r="G180" s="40"/>
      <c r="J180" s="2"/>
      <c r="K180" s="90"/>
      <c r="L180" s="90"/>
      <c r="AO180" s="2"/>
      <c r="AP180" s="45"/>
      <c r="AQ180" s="46"/>
      <c r="AR180" s="45"/>
      <c r="AS180" s="48"/>
      <c r="AT180" s="47"/>
      <c r="AU180" s="47"/>
      <c r="AV180" s="48"/>
      <c r="AW180" s="48"/>
      <c r="AX180" s="45"/>
      <c r="AY180" s="47"/>
      <c r="AZ180" s="48"/>
      <c r="BB180" s="2"/>
      <c r="BC180" s="43"/>
    </row>
    <row r="181" spans="2:55" x14ac:dyDescent="0.25">
      <c r="C181" s="40"/>
      <c r="E181" s="40"/>
      <c r="G181" s="40"/>
      <c r="J181" s="2"/>
      <c r="K181" s="90"/>
      <c r="L181" s="90"/>
      <c r="AO181" s="2"/>
      <c r="AP181" s="45"/>
      <c r="AQ181" s="46"/>
      <c r="AR181" s="45"/>
      <c r="AS181" s="48"/>
      <c r="AT181" s="47"/>
      <c r="AU181" s="47"/>
      <c r="AV181" s="48"/>
      <c r="AW181" s="48"/>
      <c r="AX181" s="45"/>
      <c r="AY181" s="47"/>
      <c r="AZ181" s="48"/>
      <c r="BB181" s="2"/>
      <c r="BC181" s="43"/>
    </row>
    <row r="182" spans="2:55" x14ac:dyDescent="0.25">
      <c r="C182" s="40"/>
      <c r="E182" s="40"/>
      <c r="G182" s="40"/>
      <c r="J182" s="2"/>
      <c r="K182" s="90"/>
      <c r="L182" s="90"/>
      <c r="AO182" s="2"/>
      <c r="AP182" s="45"/>
      <c r="AQ182" s="46"/>
      <c r="AR182" s="45"/>
      <c r="AS182" s="48"/>
      <c r="AT182" s="47"/>
      <c r="AU182" s="45"/>
      <c r="AV182" s="48"/>
      <c r="AW182" s="48"/>
      <c r="AX182" s="45"/>
      <c r="AY182" s="47"/>
      <c r="AZ182" s="47"/>
      <c r="BB182" s="2"/>
      <c r="BC182" s="43"/>
    </row>
    <row r="183" spans="2:55" x14ac:dyDescent="0.25">
      <c r="E183" s="40"/>
      <c r="F183" s="40"/>
      <c r="G183" s="40"/>
      <c r="J183" s="2"/>
      <c r="K183" s="90"/>
      <c r="L183" s="90"/>
      <c r="AO183" s="2"/>
      <c r="AP183" s="45"/>
      <c r="AQ183" s="46"/>
      <c r="AR183" s="45"/>
      <c r="AS183" s="48"/>
      <c r="AT183" s="47"/>
      <c r="AU183" s="45"/>
      <c r="AV183" s="48"/>
      <c r="AW183" s="48"/>
      <c r="AX183" s="45"/>
      <c r="AY183" s="47"/>
      <c r="AZ183" s="47"/>
      <c r="BB183" s="2"/>
      <c r="BC183" s="43"/>
    </row>
    <row r="184" spans="2:55" x14ac:dyDescent="0.25">
      <c r="E184" s="40"/>
      <c r="F184" s="40"/>
      <c r="G184" s="40"/>
      <c r="J184" s="2"/>
      <c r="K184" s="90"/>
      <c r="L184" s="90"/>
      <c r="AO184" s="2"/>
      <c r="AP184" s="45"/>
      <c r="AQ184" s="46"/>
      <c r="AR184" s="45"/>
      <c r="AS184" s="45"/>
      <c r="AT184" s="47"/>
      <c r="AU184" s="45"/>
      <c r="AV184" s="48"/>
      <c r="AW184" s="48"/>
      <c r="AX184" s="47"/>
      <c r="AY184" s="48"/>
      <c r="AZ184" s="47"/>
      <c r="BB184" s="2"/>
      <c r="BC184" s="43"/>
    </row>
    <row r="185" spans="2:55" x14ac:dyDescent="0.25">
      <c r="B185" s="40"/>
      <c r="E185" s="40"/>
      <c r="F185" s="40"/>
      <c r="J185" s="2"/>
      <c r="K185" s="90"/>
      <c r="L185" s="90"/>
      <c r="AO185" s="2"/>
      <c r="AP185" s="45"/>
      <c r="AQ185" s="46"/>
      <c r="AR185" s="45"/>
      <c r="AS185" s="45"/>
      <c r="AT185" s="47"/>
      <c r="AU185" s="45"/>
      <c r="AV185" s="48"/>
      <c r="AW185" s="48"/>
      <c r="AX185" s="47"/>
      <c r="AY185" s="48"/>
      <c r="AZ185" s="47"/>
      <c r="BB185" s="2"/>
      <c r="BC185" s="43"/>
    </row>
    <row r="186" spans="2:55" x14ac:dyDescent="0.25">
      <c r="B186" s="40"/>
      <c r="E186" s="40"/>
      <c r="F186" s="40"/>
      <c r="J186" s="2"/>
      <c r="K186" s="90"/>
      <c r="L186" s="90"/>
      <c r="AO186" s="2"/>
      <c r="AP186" s="45"/>
      <c r="AQ186" s="46"/>
      <c r="AR186" s="45"/>
      <c r="AS186" s="45"/>
      <c r="AT186" s="45"/>
      <c r="AU186" s="47"/>
      <c r="AV186" s="48"/>
      <c r="AW186" s="48"/>
      <c r="AX186" s="47"/>
      <c r="AY186" s="48"/>
      <c r="AZ186" s="47"/>
      <c r="BB186" s="2"/>
      <c r="BC186" s="43"/>
    </row>
    <row r="187" spans="2:55" x14ac:dyDescent="0.25">
      <c r="B187" s="40"/>
      <c r="C187" s="40"/>
      <c r="F187" s="40"/>
      <c r="J187" s="2"/>
      <c r="K187" s="90"/>
      <c r="L187" s="90"/>
      <c r="AO187" s="2"/>
      <c r="AP187" s="45"/>
      <c r="AQ187" s="46"/>
      <c r="AR187" s="45"/>
      <c r="AS187" s="45"/>
      <c r="AT187" s="45"/>
      <c r="AU187" s="47"/>
      <c r="AV187" s="48"/>
      <c r="AW187" s="48"/>
      <c r="AX187" s="47"/>
      <c r="AY187" s="48"/>
      <c r="AZ187" s="47"/>
      <c r="BB187" s="2"/>
      <c r="BC187" s="43"/>
    </row>
    <row r="188" spans="2:55" x14ac:dyDescent="0.25">
      <c r="B188" s="40"/>
      <c r="C188" s="40"/>
      <c r="F188" s="40"/>
      <c r="J188" s="2"/>
      <c r="K188" s="90"/>
      <c r="L188" s="90"/>
      <c r="AO188" s="2"/>
      <c r="AP188" s="45"/>
      <c r="AQ188" s="46"/>
      <c r="AR188" s="45"/>
      <c r="AS188" s="48"/>
      <c r="AT188" s="45"/>
      <c r="AU188" s="47"/>
      <c r="AV188" s="48"/>
      <c r="AW188" s="48"/>
      <c r="AX188" s="47"/>
      <c r="AY188" s="47"/>
      <c r="AZ188" s="45"/>
      <c r="BB188" s="2"/>
      <c r="BC188" s="43"/>
    </row>
    <row r="189" spans="2:55" x14ac:dyDescent="0.25">
      <c r="B189" s="40"/>
      <c r="C189" s="40"/>
      <c r="G189" s="40"/>
      <c r="J189" s="2"/>
      <c r="K189" s="90"/>
      <c r="L189" s="90"/>
      <c r="AO189" s="2"/>
      <c r="AP189" s="45"/>
      <c r="AQ189" s="46"/>
      <c r="AR189" s="45"/>
      <c r="AS189" s="48"/>
      <c r="AT189" s="45"/>
      <c r="AU189" s="47"/>
      <c r="AV189" s="48"/>
      <c r="AW189" s="48"/>
      <c r="AX189" s="47"/>
      <c r="AY189" s="47"/>
      <c r="AZ189" s="45"/>
      <c r="BB189" s="2"/>
      <c r="BC189" s="43"/>
    </row>
    <row r="190" spans="2:55" x14ac:dyDescent="0.25">
      <c r="B190" s="40"/>
      <c r="C190" s="40"/>
      <c r="G190" s="40"/>
      <c r="J190" s="2"/>
      <c r="K190" s="90"/>
      <c r="L190" s="90"/>
      <c r="AO190" s="2"/>
      <c r="AP190" s="45"/>
      <c r="AQ190" s="46"/>
      <c r="AR190" s="45"/>
      <c r="AS190" s="48"/>
      <c r="AT190" s="48"/>
      <c r="AU190" s="47"/>
      <c r="AV190" s="48"/>
      <c r="AW190" s="47"/>
      <c r="AX190" s="45"/>
      <c r="AY190" s="47"/>
      <c r="AZ190" s="45"/>
      <c r="BB190" s="2"/>
      <c r="BC190" s="43"/>
    </row>
    <row r="191" spans="2:55" x14ac:dyDescent="0.25">
      <c r="C191" s="40"/>
      <c r="E191" s="40"/>
      <c r="G191" s="40"/>
      <c r="J191" s="2"/>
      <c r="K191" s="90"/>
      <c r="L191" s="90"/>
      <c r="AO191" s="2"/>
      <c r="AP191" s="45"/>
      <c r="AQ191" s="46"/>
      <c r="AR191" s="45"/>
      <c r="AS191" s="48"/>
      <c r="AT191" s="45"/>
      <c r="AU191" s="47"/>
      <c r="AV191" s="48"/>
      <c r="AW191" s="47"/>
      <c r="AX191" s="45"/>
      <c r="AY191" s="47"/>
      <c r="AZ191" s="45"/>
      <c r="BB191" s="2"/>
      <c r="BC191" s="43"/>
    </row>
    <row r="192" spans="2:55" x14ac:dyDescent="0.25">
      <c r="C192" s="40"/>
      <c r="E192" s="40"/>
      <c r="G192" s="40"/>
      <c r="J192" s="2"/>
      <c r="K192" s="90"/>
      <c r="L192" s="90"/>
      <c r="AO192" s="2"/>
      <c r="AP192" s="45"/>
      <c r="AQ192" s="46"/>
      <c r="AR192" s="45"/>
      <c r="AS192" s="48"/>
      <c r="AT192" s="48"/>
      <c r="AU192" s="48"/>
      <c r="AV192" s="48"/>
      <c r="AW192" s="47"/>
      <c r="AX192" s="45"/>
      <c r="AY192" s="47"/>
      <c r="AZ192" s="47"/>
      <c r="BB192" s="2"/>
      <c r="BC192" s="43"/>
    </row>
    <row r="193" spans="2:55" x14ac:dyDescent="0.25">
      <c r="E193" s="40"/>
      <c r="G193" s="40"/>
      <c r="H193" s="40"/>
      <c r="J193" s="2"/>
      <c r="K193" s="90"/>
      <c r="L193" s="90"/>
      <c r="AO193" s="2"/>
      <c r="AP193" s="45"/>
      <c r="AQ193" s="46"/>
      <c r="AR193" s="45"/>
      <c r="AS193" s="48"/>
      <c r="AT193" s="48"/>
      <c r="AU193" s="48"/>
      <c r="AV193" s="48"/>
      <c r="AW193" s="47"/>
      <c r="AX193" s="45"/>
      <c r="AY193" s="47"/>
      <c r="AZ193" s="47"/>
      <c r="BB193" s="2"/>
      <c r="BC193" s="43"/>
    </row>
    <row r="194" spans="2:55" x14ac:dyDescent="0.25">
      <c r="E194" s="40"/>
      <c r="G194" s="40"/>
      <c r="H194" s="40"/>
      <c r="J194" s="2"/>
      <c r="K194" s="90"/>
      <c r="L194" s="90"/>
      <c r="AO194" s="2"/>
      <c r="AP194" s="45"/>
      <c r="AQ194" s="46"/>
      <c r="AR194" s="45"/>
      <c r="AS194" s="48"/>
      <c r="AT194" s="48"/>
      <c r="AU194" s="48"/>
      <c r="AV194" s="48"/>
      <c r="AW194" s="47"/>
      <c r="AX194" s="47"/>
      <c r="AY194" s="48"/>
      <c r="AZ194" s="47"/>
      <c r="BB194" s="2"/>
      <c r="BC194" s="43"/>
    </row>
    <row r="195" spans="2:55" x14ac:dyDescent="0.25">
      <c r="B195" s="40"/>
      <c r="E195" s="40"/>
      <c r="H195" s="40"/>
      <c r="J195" s="2"/>
      <c r="K195" s="90"/>
      <c r="L195" s="90"/>
      <c r="AO195" s="2"/>
      <c r="AP195" s="45"/>
      <c r="AQ195" s="46"/>
      <c r="AR195" s="45"/>
      <c r="AS195" s="48"/>
      <c r="AT195" s="48"/>
      <c r="AU195" s="48"/>
      <c r="AV195" s="48"/>
      <c r="AW195" s="47"/>
      <c r="AX195" s="47"/>
      <c r="AY195" s="48"/>
      <c r="AZ195" s="47"/>
      <c r="BB195" s="2"/>
      <c r="BC195" s="43"/>
    </row>
    <row r="196" spans="2:55" x14ac:dyDescent="0.25">
      <c r="B196" s="40"/>
      <c r="E196" s="40"/>
      <c r="H196" s="40"/>
      <c r="J196" s="2"/>
      <c r="K196" s="90"/>
      <c r="L196" s="90"/>
      <c r="AO196" s="2"/>
      <c r="AP196" s="45"/>
      <c r="AQ196" s="46"/>
      <c r="AR196" s="45"/>
      <c r="AS196" s="48"/>
      <c r="AT196" s="48"/>
      <c r="AU196" s="47"/>
      <c r="AV196" s="48"/>
      <c r="AW196" s="48"/>
      <c r="AX196" s="47"/>
      <c r="AY196" s="48"/>
      <c r="AZ196" s="47"/>
      <c r="BB196" s="2"/>
      <c r="BC196" s="43"/>
    </row>
    <row r="197" spans="2:55" x14ac:dyDescent="0.25">
      <c r="B197" s="40"/>
      <c r="C197" s="40"/>
      <c r="H197" s="40"/>
      <c r="J197" s="2"/>
      <c r="K197" s="90"/>
      <c r="L197" s="90"/>
      <c r="AO197" s="2"/>
      <c r="AP197" s="45"/>
      <c r="AQ197" s="46"/>
      <c r="AR197" s="45"/>
      <c r="AS197" s="48"/>
      <c r="AT197" s="48"/>
      <c r="AU197" s="47"/>
      <c r="AV197" s="48"/>
      <c r="AW197" s="48"/>
      <c r="AX197" s="47"/>
      <c r="AY197" s="48"/>
      <c r="AZ197" s="47"/>
      <c r="BB197" s="2"/>
      <c r="BC197" s="43"/>
    </row>
    <row r="198" spans="2:55" x14ac:dyDescent="0.25">
      <c r="B198" s="40"/>
      <c r="C198" s="40"/>
      <c r="F198" s="40"/>
      <c r="H198" s="40"/>
      <c r="J198" s="2"/>
      <c r="K198" s="90"/>
      <c r="L198" s="90"/>
      <c r="AO198" s="2"/>
      <c r="AP198" s="45"/>
      <c r="AQ198" s="46"/>
      <c r="AR198" s="45"/>
      <c r="AS198" s="48"/>
      <c r="AT198" s="45"/>
      <c r="AU198" s="47"/>
      <c r="AV198" s="48"/>
      <c r="AW198" s="48"/>
      <c r="AX198" s="47"/>
      <c r="AY198" s="47"/>
      <c r="AZ198" s="48"/>
      <c r="BB198" s="2"/>
      <c r="BC198" s="43"/>
    </row>
    <row r="199" spans="2:55" x14ac:dyDescent="0.25">
      <c r="B199" s="40"/>
      <c r="C199" s="40"/>
      <c r="F199" s="40"/>
      <c r="G199" s="40"/>
      <c r="AP199" s="45"/>
      <c r="AQ199" s="46"/>
      <c r="AR199" s="45"/>
      <c r="AS199" s="48"/>
      <c r="AT199" s="45"/>
      <c r="AU199" s="47"/>
      <c r="AV199" s="48"/>
      <c r="AW199" s="48"/>
      <c r="AX199" s="47"/>
      <c r="AY199" s="47"/>
      <c r="AZ199" s="48"/>
      <c r="BB199" s="2"/>
      <c r="BC199" s="43"/>
    </row>
    <row r="200" spans="2:55" x14ac:dyDescent="0.25">
      <c r="B200" s="40"/>
      <c r="C200" s="40"/>
      <c r="F200" s="43"/>
      <c r="G200" s="40"/>
      <c r="AP200" s="45"/>
      <c r="AQ200" s="46"/>
      <c r="AR200" s="45"/>
      <c r="AS200" s="48"/>
      <c r="AT200" s="45"/>
      <c r="AU200" s="47"/>
      <c r="AV200" s="48"/>
      <c r="AW200" s="47"/>
      <c r="AX200" s="45"/>
      <c r="AY200" s="47"/>
      <c r="AZ200" s="48"/>
      <c r="BB200" s="2"/>
      <c r="BC200" s="43"/>
    </row>
    <row r="201" spans="2:55" x14ac:dyDescent="0.25">
      <c r="C201" s="40"/>
      <c r="E201" s="40"/>
      <c r="F201" s="43"/>
      <c r="G201" s="40"/>
      <c r="AP201" s="45"/>
      <c r="AQ201" s="46"/>
      <c r="AR201" s="45"/>
      <c r="AS201" s="48"/>
      <c r="AT201" s="45"/>
      <c r="AU201" s="47"/>
      <c r="AV201" s="48"/>
      <c r="AW201" s="47"/>
      <c r="AX201" s="45"/>
      <c r="AY201" s="47"/>
      <c r="AZ201" s="48"/>
      <c r="BB201" s="2"/>
      <c r="BC201" s="43"/>
    </row>
    <row r="202" spans="2:55" x14ac:dyDescent="0.25">
      <c r="C202" s="40"/>
      <c r="E202" s="40"/>
      <c r="F202" s="43"/>
      <c r="G202" s="40"/>
      <c r="AP202" s="45"/>
      <c r="AQ202" s="46"/>
      <c r="AR202" s="45"/>
      <c r="AS202" s="48"/>
      <c r="AT202" s="48"/>
      <c r="AU202" s="45"/>
      <c r="AV202" s="48"/>
      <c r="AW202" s="47"/>
      <c r="AX202" s="45"/>
      <c r="AY202" s="47"/>
      <c r="AZ202" s="47"/>
      <c r="BB202" s="2"/>
      <c r="BC202" s="43"/>
    </row>
    <row r="203" spans="2:55" x14ac:dyDescent="0.25">
      <c r="E203" s="40"/>
      <c r="G203" s="40"/>
      <c r="H203" s="40"/>
      <c r="AP203" s="45"/>
      <c r="AQ203" s="46"/>
      <c r="AR203" s="45"/>
      <c r="AS203" s="48"/>
      <c r="AT203" s="48"/>
      <c r="AU203" s="45"/>
      <c r="AV203" s="48"/>
      <c r="AW203" s="47"/>
      <c r="AX203" s="45"/>
      <c r="AY203" s="47"/>
      <c r="AZ203" s="47"/>
      <c r="BB203" s="2"/>
      <c r="BC203" s="43"/>
    </row>
    <row r="204" spans="2:55" x14ac:dyDescent="0.25">
      <c r="E204" s="40"/>
      <c r="G204" s="40"/>
      <c r="H204" s="40"/>
      <c r="AP204" s="45"/>
      <c r="AQ204" s="46"/>
      <c r="AR204" s="45"/>
      <c r="AS204" s="48"/>
      <c r="AT204" s="48"/>
      <c r="AU204" s="45"/>
      <c r="AV204" s="47"/>
      <c r="AW204" s="47"/>
      <c r="AX204" s="48"/>
      <c r="AY204" s="48"/>
      <c r="AZ204" s="47"/>
      <c r="BB204" s="2"/>
      <c r="BC204" s="43"/>
    </row>
    <row r="205" spans="2:55" x14ac:dyDescent="0.25">
      <c r="B205" s="40"/>
      <c r="E205" s="40"/>
      <c r="H205" s="40"/>
      <c r="AP205" s="45"/>
      <c r="AQ205" s="46"/>
      <c r="AR205" s="45"/>
      <c r="AS205" s="48"/>
      <c r="AT205" s="48"/>
      <c r="AU205" s="45"/>
      <c r="AV205" s="47"/>
      <c r="AW205" s="47"/>
      <c r="AX205" s="45"/>
      <c r="AY205" s="48"/>
      <c r="AZ205" s="47"/>
      <c r="BB205" s="2"/>
      <c r="BC205" s="43"/>
    </row>
    <row r="206" spans="2:55" x14ac:dyDescent="0.25">
      <c r="B206" s="40"/>
      <c r="E206" s="40"/>
      <c r="H206" s="40"/>
      <c r="AP206" s="45"/>
      <c r="AQ206" s="46"/>
      <c r="AR206" s="45"/>
      <c r="AS206" s="48"/>
      <c r="AT206" s="48"/>
      <c r="AU206" s="47"/>
      <c r="AV206" s="47"/>
      <c r="AW206" s="48"/>
      <c r="AX206" s="48"/>
      <c r="AY206" s="47"/>
      <c r="AZ206" s="47"/>
      <c r="BB206" s="2"/>
      <c r="BC206" s="43"/>
    </row>
    <row r="207" spans="2:55" x14ac:dyDescent="0.25">
      <c r="B207" s="40"/>
      <c r="D207" s="40"/>
      <c r="H207" s="40"/>
      <c r="AP207" s="45"/>
      <c r="AQ207" s="46"/>
      <c r="AR207" s="45"/>
      <c r="AS207" s="48"/>
      <c r="AT207" s="48"/>
      <c r="AU207" s="47"/>
      <c r="AV207" s="47"/>
      <c r="AW207" s="48"/>
      <c r="AX207" s="48"/>
      <c r="AY207" s="47"/>
      <c r="AZ207" s="47"/>
      <c r="BB207" s="2"/>
      <c r="BC207" s="43"/>
    </row>
    <row r="208" spans="2:55" x14ac:dyDescent="0.25">
      <c r="B208" s="40"/>
      <c r="D208" s="40"/>
      <c r="H208" s="40"/>
      <c r="AP208" s="45"/>
      <c r="AQ208" s="46"/>
      <c r="AR208" s="45"/>
      <c r="AS208" s="48"/>
      <c r="AT208" s="48"/>
      <c r="AU208" s="47"/>
      <c r="AV208" s="47"/>
      <c r="AW208" s="48"/>
      <c r="AX208" s="48"/>
      <c r="AY208" s="47"/>
      <c r="AZ208" s="45"/>
      <c r="BB208" s="2"/>
      <c r="BC208" s="43"/>
    </row>
    <row r="209" spans="2:55" x14ac:dyDescent="0.25">
      <c r="B209" s="40"/>
      <c r="D209" s="40"/>
      <c r="G209" s="40"/>
      <c r="AP209" s="45"/>
      <c r="AQ209" s="46"/>
      <c r="AR209" s="45"/>
      <c r="AS209" s="48"/>
      <c r="AT209" s="48"/>
      <c r="AU209" s="47"/>
      <c r="AV209" s="47"/>
      <c r="AW209" s="48"/>
      <c r="AX209" s="48"/>
      <c r="AY209" s="47"/>
      <c r="AZ209" s="45"/>
      <c r="BB209" s="2"/>
      <c r="BC209" s="43"/>
    </row>
    <row r="210" spans="2:55" x14ac:dyDescent="0.25">
      <c r="B210" s="40"/>
      <c r="D210" s="40"/>
      <c r="G210" s="40"/>
      <c r="AP210" s="45"/>
      <c r="AQ210" s="46"/>
      <c r="AR210" s="45"/>
      <c r="AS210" s="48"/>
      <c r="AT210" s="48"/>
      <c r="AU210" s="47"/>
      <c r="AV210" s="45"/>
      <c r="AW210" s="47"/>
      <c r="AX210" s="48"/>
      <c r="AY210" s="47"/>
      <c r="AZ210" s="45"/>
      <c r="BB210" s="2"/>
      <c r="BC210" s="43"/>
    </row>
    <row r="211" spans="2:55" x14ac:dyDescent="0.25">
      <c r="D211" s="40"/>
      <c r="E211" s="40"/>
      <c r="G211" s="40"/>
      <c r="AP211" s="45"/>
      <c r="AQ211" s="46"/>
      <c r="AR211" s="45"/>
      <c r="AS211" s="48"/>
      <c r="AT211" s="48"/>
      <c r="AU211" s="47"/>
      <c r="AV211" s="45"/>
      <c r="AW211" s="47"/>
      <c r="AX211" s="48"/>
      <c r="AY211" s="47"/>
      <c r="AZ211" s="45"/>
      <c r="BB211" s="2"/>
      <c r="BC211" s="43"/>
    </row>
    <row r="212" spans="2:55" x14ac:dyDescent="0.25">
      <c r="D212" s="40"/>
      <c r="E212" s="40"/>
      <c r="F212" s="40"/>
      <c r="G212" s="40"/>
      <c r="AP212" s="45"/>
      <c r="AQ212" s="46"/>
      <c r="AR212" s="45"/>
      <c r="AS212" s="48"/>
      <c r="AT212" s="48"/>
      <c r="AU212" s="48"/>
      <c r="AV212" s="45"/>
      <c r="AW212" s="47"/>
      <c r="AX212" s="45"/>
      <c r="AY212" s="47"/>
      <c r="AZ212" s="47"/>
      <c r="BB212" s="2"/>
      <c r="BC212" s="43"/>
    </row>
    <row r="213" spans="2:55" x14ac:dyDescent="0.25">
      <c r="E213" s="40"/>
      <c r="F213" s="40"/>
      <c r="G213" s="40"/>
      <c r="H213" s="40"/>
      <c r="AP213" s="45"/>
      <c r="AQ213" s="46"/>
      <c r="AR213" s="45"/>
      <c r="AS213" s="48"/>
      <c r="AT213" s="48"/>
      <c r="AU213" s="48"/>
      <c r="AV213" s="45"/>
      <c r="AW213" s="47"/>
      <c r="AX213" s="45"/>
      <c r="AY213" s="47"/>
      <c r="AZ213" s="47"/>
      <c r="BB213" s="2"/>
      <c r="BC213" s="43"/>
    </row>
    <row r="214" spans="2:55" x14ac:dyDescent="0.25">
      <c r="E214" s="40"/>
      <c r="G214" s="40"/>
      <c r="H214" s="40"/>
      <c r="AP214" s="45"/>
      <c r="AQ214" s="46"/>
      <c r="AR214" s="45"/>
      <c r="AS214" s="48"/>
      <c r="AT214" s="48"/>
      <c r="AU214" s="48"/>
      <c r="AV214" s="47"/>
      <c r="AW214" s="47"/>
      <c r="AX214" s="45"/>
      <c r="AY214" s="45"/>
      <c r="AZ214" s="47"/>
      <c r="BB214" s="2"/>
      <c r="BC214" s="43"/>
    </row>
    <row r="215" spans="2:55" x14ac:dyDescent="0.25">
      <c r="B215" s="40"/>
      <c r="E215" s="40"/>
      <c r="H215" s="40"/>
      <c r="AP215" s="45"/>
      <c r="AQ215" s="46"/>
      <c r="AR215" s="45"/>
      <c r="AS215" s="48"/>
      <c r="AT215" s="48"/>
      <c r="AU215" s="48"/>
      <c r="AV215" s="47"/>
      <c r="AW215" s="47"/>
      <c r="AX215" s="45"/>
      <c r="AY215" s="45"/>
      <c r="AZ215" s="47"/>
      <c r="BB215" s="2"/>
      <c r="BC215" s="43"/>
    </row>
    <row r="216" spans="2:55" x14ac:dyDescent="0.25">
      <c r="B216" s="40"/>
      <c r="E216" s="40"/>
      <c r="H216" s="40"/>
      <c r="AP216" s="45"/>
      <c r="AQ216" s="46"/>
      <c r="AR216" s="45"/>
      <c r="AS216" s="48"/>
      <c r="AT216" s="48"/>
      <c r="AU216" s="47"/>
      <c r="AV216" s="47"/>
      <c r="AW216" s="48"/>
      <c r="AX216" s="48"/>
      <c r="AY216" s="45"/>
      <c r="AZ216" s="47"/>
      <c r="BB216" s="2"/>
      <c r="BC216" s="43"/>
    </row>
    <row r="217" spans="2:55" x14ac:dyDescent="0.25">
      <c r="B217" s="40"/>
      <c r="D217" s="40"/>
      <c r="H217" s="40"/>
      <c r="AP217" s="45"/>
      <c r="AQ217" s="46"/>
      <c r="AR217" s="45"/>
      <c r="AS217" s="48"/>
      <c r="AT217" s="48"/>
      <c r="AU217" s="47"/>
      <c r="AV217" s="47"/>
      <c r="AW217" s="48"/>
      <c r="AX217" s="48"/>
      <c r="AY217" s="45"/>
      <c r="AZ217" s="47"/>
      <c r="BB217" s="2"/>
      <c r="BC217" s="43"/>
    </row>
    <row r="218" spans="2:55" x14ac:dyDescent="0.25">
      <c r="B218" s="40"/>
      <c r="D218" s="40"/>
      <c r="H218" s="40"/>
      <c r="AP218" s="45"/>
      <c r="AQ218" s="46"/>
      <c r="AR218" s="45"/>
      <c r="AS218" s="47"/>
      <c r="AT218" s="48"/>
      <c r="AU218" s="47"/>
      <c r="AV218" s="47"/>
      <c r="AW218" s="48"/>
      <c r="AX218" s="48"/>
      <c r="AY218" s="48"/>
      <c r="AZ218" s="45"/>
      <c r="BB218" s="2"/>
      <c r="BC218" s="43"/>
    </row>
    <row r="219" spans="2:55" x14ac:dyDescent="0.25">
      <c r="B219" s="40"/>
      <c r="D219" s="40"/>
      <c r="G219" s="40"/>
      <c r="AP219" s="45"/>
      <c r="AQ219" s="46"/>
      <c r="AR219" s="45"/>
      <c r="AS219" s="47"/>
      <c r="AT219" s="48"/>
      <c r="AU219" s="47"/>
      <c r="AV219" s="47"/>
      <c r="AW219" s="48"/>
      <c r="AX219" s="48"/>
      <c r="AY219" s="45"/>
      <c r="AZ219" s="45"/>
      <c r="BB219" s="2"/>
      <c r="BC219" s="43"/>
    </row>
    <row r="220" spans="2:55" x14ac:dyDescent="0.25">
      <c r="B220" s="40"/>
      <c r="D220" s="40"/>
      <c r="G220" s="40"/>
      <c r="AP220" s="45"/>
      <c r="AQ220" s="46"/>
      <c r="AR220" s="45"/>
      <c r="AS220" s="47"/>
      <c r="AT220" s="48"/>
      <c r="AU220" s="47"/>
      <c r="AV220" s="48"/>
      <c r="AW220" s="47"/>
      <c r="AX220" s="48"/>
      <c r="AY220" s="48"/>
      <c r="AZ220" s="45"/>
      <c r="BB220" s="2"/>
      <c r="BC220" s="43"/>
    </row>
    <row r="221" spans="2:55" x14ac:dyDescent="0.25">
      <c r="D221" s="40"/>
      <c r="G221" s="40"/>
      <c r="AP221" s="45"/>
      <c r="AQ221" s="46"/>
      <c r="AR221" s="45"/>
      <c r="AS221" s="47"/>
      <c r="AT221" s="48"/>
      <c r="AU221" s="47"/>
      <c r="AV221" s="48"/>
      <c r="AW221" s="47"/>
      <c r="AX221" s="48"/>
      <c r="AY221" s="48"/>
      <c r="AZ221" s="45"/>
      <c r="BB221" s="2"/>
      <c r="BC221" s="43"/>
    </row>
    <row r="222" spans="2:55" x14ac:dyDescent="0.25">
      <c r="D222" s="40"/>
      <c r="G222" s="40"/>
      <c r="AP222" s="45"/>
      <c r="AQ222" s="46"/>
      <c r="AR222" s="45"/>
      <c r="AS222" s="47"/>
      <c r="AT222" s="48"/>
      <c r="AU222" s="45"/>
      <c r="AV222" s="48"/>
      <c r="AW222" s="47"/>
      <c r="AX222" s="48"/>
      <c r="AY222" s="48"/>
      <c r="AZ222" s="47"/>
      <c r="BB222" s="2"/>
      <c r="BC222" s="43"/>
    </row>
    <row r="223" spans="2:55" x14ac:dyDescent="0.25">
      <c r="F223" s="40"/>
      <c r="G223" s="40"/>
      <c r="H223" s="40"/>
      <c r="AP223" s="45"/>
      <c r="AQ223" s="46"/>
      <c r="AR223" s="45"/>
      <c r="AS223" s="47"/>
      <c r="AT223" s="48"/>
      <c r="AU223" s="45"/>
      <c r="AV223" s="48"/>
      <c r="AW223" s="47"/>
      <c r="AX223" s="48"/>
      <c r="AY223" s="48"/>
      <c r="AZ223" s="47"/>
      <c r="BB223" s="2"/>
      <c r="BC223" s="43"/>
    </row>
    <row r="224" spans="2:55" x14ac:dyDescent="0.25">
      <c r="F224" s="40"/>
      <c r="G224" s="40"/>
      <c r="H224" s="40"/>
      <c r="AP224" s="45"/>
      <c r="AQ224" s="46"/>
      <c r="AR224" s="45"/>
      <c r="AS224" s="45"/>
      <c r="AT224" s="48"/>
      <c r="AU224" s="45"/>
      <c r="AV224" s="47"/>
      <c r="AW224" s="47"/>
      <c r="AX224" s="48"/>
      <c r="AY224" s="48"/>
      <c r="AZ224" s="47"/>
      <c r="BB224" s="2"/>
      <c r="BC224" s="43"/>
    </row>
    <row r="225" spans="2:55" x14ac:dyDescent="0.25">
      <c r="B225" s="40"/>
      <c r="F225" s="40"/>
      <c r="H225" s="40"/>
      <c r="AP225" s="45"/>
      <c r="AQ225" s="46"/>
      <c r="AR225" s="45"/>
      <c r="AS225" s="45"/>
      <c r="AT225" s="48"/>
      <c r="AU225" s="45"/>
      <c r="AV225" s="47"/>
      <c r="AW225" s="47"/>
      <c r="AX225" s="48"/>
      <c r="AY225" s="48"/>
      <c r="AZ225" s="47"/>
      <c r="BB225" s="2"/>
      <c r="BC225" s="43"/>
    </row>
    <row r="226" spans="2:55" x14ac:dyDescent="0.25">
      <c r="B226" s="40"/>
      <c r="F226" s="40"/>
      <c r="H226" s="40"/>
      <c r="AP226" s="45"/>
      <c r="AQ226" s="46"/>
      <c r="AR226" s="45"/>
      <c r="AS226" s="45"/>
      <c r="AT226" s="48"/>
      <c r="AU226" s="47"/>
      <c r="AV226" s="47"/>
      <c r="AW226" s="48"/>
      <c r="AX226" s="48"/>
      <c r="AY226" s="45"/>
      <c r="AZ226" s="47"/>
      <c r="BB226" s="2"/>
      <c r="BC226" s="43"/>
    </row>
    <row r="227" spans="2:55" x14ac:dyDescent="0.25">
      <c r="B227" s="40"/>
      <c r="D227" s="40"/>
      <c r="F227" s="40"/>
      <c r="H227" s="40"/>
      <c r="AP227" s="45"/>
      <c r="AQ227" s="46"/>
      <c r="AR227" s="45"/>
      <c r="AS227" s="45"/>
      <c r="AT227" s="48"/>
      <c r="AU227" s="47"/>
      <c r="AV227" s="47"/>
      <c r="AW227" s="48"/>
      <c r="AX227" s="48"/>
      <c r="AY227" s="45"/>
      <c r="AZ227" s="47"/>
      <c r="BB227" s="2"/>
      <c r="BC227" s="43"/>
    </row>
    <row r="228" spans="2:55" x14ac:dyDescent="0.25">
      <c r="B228" s="40"/>
      <c r="D228" s="40"/>
      <c r="F228" s="40"/>
      <c r="H228" s="40"/>
      <c r="AP228" s="45"/>
      <c r="AQ228" s="46"/>
      <c r="AR228" s="45"/>
      <c r="AS228" s="47"/>
      <c r="AT228" s="48"/>
      <c r="AU228" s="47"/>
      <c r="AV228" s="47"/>
      <c r="AW228" s="48"/>
      <c r="AX228" s="48"/>
      <c r="AY228" s="45"/>
      <c r="AZ228" s="45"/>
      <c r="BB228" s="2"/>
      <c r="BC228" s="43"/>
    </row>
    <row r="229" spans="2:55" x14ac:dyDescent="0.25">
      <c r="B229" s="40"/>
      <c r="D229" s="40"/>
      <c r="G229" s="40"/>
      <c r="AP229" s="45"/>
      <c r="AQ229" s="46"/>
      <c r="AR229" s="45"/>
      <c r="AS229" s="47"/>
      <c r="AT229" s="48"/>
      <c r="AU229" s="47"/>
      <c r="AV229" s="47"/>
      <c r="AW229" s="48"/>
      <c r="AX229" s="48"/>
      <c r="AY229" s="45"/>
      <c r="AZ229" s="45"/>
      <c r="BB229" s="2"/>
      <c r="BC229" s="43"/>
    </row>
    <row r="230" spans="2:55" x14ac:dyDescent="0.25">
      <c r="B230" s="40"/>
      <c r="D230" s="40"/>
      <c r="G230" s="40"/>
      <c r="AP230" s="45"/>
      <c r="AQ230" s="46"/>
      <c r="AR230" s="45"/>
      <c r="AS230" s="47"/>
      <c r="AT230" s="48"/>
      <c r="AU230" s="47"/>
      <c r="AV230" s="45"/>
      <c r="AW230" s="47"/>
      <c r="AX230" s="48"/>
      <c r="AY230" s="48"/>
      <c r="AZ230" s="45"/>
      <c r="BB230" s="2"/>
      <c r="BC230" s="43"/>
    </row>
    <row r="231" spans="2:55" x14ac:dyDescent="0.25">
      <c r="D231" s="40"/>
      <c r="F231" s="40"/>
      <c r="G231" s="40"/>
      <c r="AP231" s="45"/>
      <c r="AQ231" s="46"/>
      <c r="AR231" s="45"/>
      <c r="AS231" s="47"/>
      <c r="AT231" s="48"/>
      <c r="AU231" s="47"/>
      <c r="AV231" s="45"/>
      <c r="AW231" s="47"/>
      <c r="AX231" s="48"/>
      <c r="AY231" s="48"/>
      <c r="AZ231" s="45"/>
      <c r="BB231" s="2"/>
      <c r="BC231" s="43"/>
    </row>
    <row r="232" spans="2:55" x14ac:dyDescent="0.25">
      <c r="D232" s="40"/>
      <c r="F232" s="40"/>
      <c r="G232" s="40"/>
      <c r="AP232" s="45"/>
      <c r="AQ232" s="46"/>
      <c r="AR232" s="45"/>
      <c r="AS232" s="47"/>
      <c r="AT232" s="47"/>
      <c r="AU232" s="45"/>
      <c r="AV232" s="45"/>
      <c r="AW232" s="47"/>
      <c r="AX232" s="48"/>
      <c r="AY232" s="48"/>
      <c r="AZ232" s="48"/>
      <c r="BB232" s="2"/>
      <c r="BC232" s="43"/>
    </row>
    <row r="233" spans="2:55" x14ac:dyDescent="0.25">
      <c r="F233" s="40"/>
      <c r="G233" s="40"/>
      <c r="AP233" s="45"/>
      <c r="AQ233" s="46"/>
      <c r="AR233" s="45"/>
      <c r="AS233" s="47"/>
      <c r="AT233" s="47"/>
      <c r="AU233" s="45"/>
      <c r="AV233" s="45"/>
      <c r="AW233" s="47"/>
      <c r="AX233" s="48"/>
      <c r="AY233" s="48"/>
      <c r="AZ233" s="45"/>
      <c r="BB233" s="2"/>
      <c r="BC233" s="43"/>
    </row>
    <row r="234" spans="2:55" x14ac:dyDescent="0.25">
      <c r="F234" s="40"/>
      <c r="G234" s="40"/>
      <c r="AP234" s="45"/>
      <c r="AQ234" s="46"/>
      <c r="AR234" s="45"/>
      <c r="AS234" s="48"/>
      <c r="AT234" s="47"/>
      <c r="AU234" s="45"/>
      <c r="AV234" s="47"/>
      <c r="AW234" s="47"/>
      <c r="AX234" s="48"/>
      <c r="AY234" s="48"/>
      <c r="AZ234" s="48"/>
      <c r="BB234" s="2"/>
      <c r="BC234" s="43"/>
    </row>
    <row r="235" spans="2:55" x14ac:dyDescent="0.25">
      <c r="F235" s="40"/>
      <c r="AP235" s="45"/>
      <c r="AQ235" s="46"/>
      <c r="AR235" s="45"/>
      <c r="AS235" s="48"/>
      <c r="AT235" s="47"/>
      <c r="AU235" s="45"/>
      <c r="AV235" s="47"/>
      <c r="AW235" s="47"/>
      <c r="AX235" s="48"/>
      <c r="AY235" s="48"/>
      <c r="AZ235" s="48"/>
      <c r="BB235" s="2"/>
      <c r="BC235" s="43"/>
    </row>
    <row r="236" spans="2:55" x14ac:dyDescent="0.25">
      <c r="F236" s="40"/>
      <c r="AP236" s="45"/>
      <c r="AQ236" s="46"/>
      <c r="AR236" s="45"/>
      <c r="AS236" s="48"/>
      <c r="AT236" s="47"/>
      <c r="AU236" s="47"/>
      <c r="AV236" s="47"/>
      <c r="AW236" s="48"/>
      <c r="AX236" s="48"/>
      <c r="AY236" s="48"/>
      <c r="AZ236" s="48"/>
      <c r="BB236" s="2"/>
      <c r="BC236" s="43"/>
    </row>
    <row r="237" spans="2:55" x14ac:dyDescent="0.25">
      <c r="D237" s="40"/>
      <c r="F237" s="40"/>
      <c r="AP237" s="45"/>
      <c r="AQ237" s="46"/>
      <c r="AR237" s="45"/>
      <c r="AS237" s="48"/>
      <c r="AT237" s="47"/>
      <c r="AU237" s="47"/>
      <c r="AV237" s="47"/>
      <c r="AW237" s="48"/>
      <c r="AX237" s="48"/>
      <c r="AY237" s="48"/>
      <c r="AZ237" s="48"/>
      <c r="BB237" s="2"/>
      <c r="BC237" s="43"/>
    </row>
    <row r="238" spans="2:55" x14ac:dyDescent="0.25">
      <c r="D238" s="40"/>
      <c r="AP238" s="45"/>
      <c r="AQ238" s="46"/>
      <c r="AR238" s="45"/>
      <c r="AS238" s="47"/>
      <c r="AT238" s="47"/>
      <c r="AU238" s="47"/>
      <c r="AV238" s="47"/>
      <c r="AW238" s="48"/>
      <c r="AX238" s="48"/>
      <c r="AY238" s="48"/>
      <c r="AZ238" s="48"/>
      <c r="BB238" s="2"/>
      <c r="BC238" s="43"/>
    </row>
    <row r="239" spans="2:55" x14ac:dyDescent="0.25">
      <c r="D239" s="40"/>
      <c r="AP239" s="45"/>
      <c r="AQ239" s="46"/>
      <c r="AR239" s="45"/>
      <c r="AS239" s="47"/>
      <c r="AT239" s="47"/>
      <c r="AU239" s="47"/>
      <c r="AV239" s="47"/>
      <c r="AW239" s="48"/>
      <c r="AX239" s="48"/>
      <c r="AY239" s="48"/>
      <c r="AZ239" s="48"/>
      <c r="BB239" s="2"/>
      <c r="BC239" s="43"/>
    </row>
    <row r="240" spans="2:55" x14ac:dyDescent="0.25">
      <c r="D240" s="40"/>
      <c r="AP240" s="45"/>
      <c r="AQ240" s="46"/>
      <c r="AR240" s="45"/>
      <c r="AS240" s="47"/>
      <c r="AT240" s="47"/>
      <c r="AU240" s="47"/>
      <c r="AV240" s="48"/>
      <c r="AW240" s="47"/>
      <c r="AX240" s="48"/>
      <c r="AY240" s="48"/>
      <c r="AZ240" s="45"/>
      <c r="BB240" s="2"/>
      <c r="BC240" s="43"/>
    </row>
    <row r="241" spans="4:55" x14ac:dyDescent="0.25">
      <c r="D241" s="40"/>
      <c r="AP241" s="45"/>
      <c r="AQ241" s="46"/>
      <c r="AR241" s="45"/>
      <c r="AS241" s="47"/>
      <c r="AT241" s="47"/>
      <c r="AU241" s="47"/>
      <c r="AV241" s="48"/>
      <c r="AW241" s="47"/>
      <c r="AX241" s="48"/>
      <c r="AY241" s="48"/>
      <c r="AZ241" s="45"/>
      <c r="BB241" s="2"/>
      <c r="BC241" s="43"/>
    </row>
    <row r="242" spans="4:55" x14ac:dyDescent="0.25">
      <c r="D242" s="40"/>
      <c r="AP242" s="45"/>
      <c r="AQ242" s="46"/>
      <c r="AR242" s="45"/>
      <c r="AS242" s="47"/>
      <c r="AT242" s="47"/>
      <c r="AU242" s="45"/>
      <c r="AV242" s="48"/>
      <c r="AW242" s="47"/>
      <c r="AX242" s="48"/>
      <c r="AY242" s="48"/>
      <c r="AZ242" s="45"/>
      <c r="BB242" s="2"/>
      <c r="BC242" s="43"/>
    </row>
    <row r="243" spans="4:55" x14ac:dyDescent="0.25">
      <c r="AP243" s="45"/>
      <c r="AQ243" s="46"/>
      <c r="AR243" s="45"/>
      <c r="AS243" s="47"/>
      <c r="AT243" s="47"/>
      <c r="AU243" s="45"/>
      <c r="AV243" s="48"/>
      <c r="AW243" s="47"/>
      <c r="AX243" s="48"/>
      <c r="AY243" s="48"/>
      <c r="AZ243" s="45"/>
      <c r="BB243" s="2"/>
      <c r="BC243" s="43"/>
    </row>
    <row r="244" spans="4:55" x14ac:dyDescent="0.25">
      <c r="AP244" s="45"/>
      <c r="AQ244" s="46"/>
      <c r="AR244" s="45"/>
      <c r="AS244" s="45"/>
      <c r="AT244" s="47"/>
      <c r="AU244" s="45"/>
      <c r="AV244" s="47"/>
      <c r="AW244" s="47"/>
      <c r="AX244" s="48"/>
      <c r="AY244" s="48"/>
      <c r="AZ244" s="48"/>
      <c r="BB244" s="2"/>
      <c r="BC244" s="43"/>
    </row>
    <row r="245" spans="4:55" x14ac:dyDescent="0.25">
      <c r="AP245" s="45"/>
      <c r="AQ245" s="46"/>
      <c r="AR245" s="45"/>
      <c r="AS245" s="45"/>
      <c r="AT245" s="47"/>
      <c r="AU245" s="45"/>
      <c r="AV245" s="47"/>
      <c r="AW245" s="47"/>
      <c r="AX245" s="48"/>
      <c r="AY245" s="48"/>
      <c r="AZ245" s="48"/>
      <c r="BB245" s="2"/>
      <c r="BC245" s="43"/>
    </row>
    <row r="246" spans="4:55" x14ac:dyDescent="0.25">
      <c r="AP246" s="45"/>
      <c r="AQ246" s="46"/>
      <c r="AR246" s="45"/>
      <c r="AS246" s="45"/>
      <c r="AT246" s="47"/>
      <c r="AU246" s="48"/>
      <c r="AV246" s="47"/>
      <c r="AW246" s="48"/>
      <c r="AX246" s="47"/>
      <c r="AY246" s="48"/>
      <c r="AZ246" s="48"/>
      <c r="BB246" s="2"/>
      <c r="BC246" s="43"/>
    </row>
    <row r="247" spans="4:55" x14ac:dyDescent="0.25">
      <c r="AP247" s="45"/>
      <c r="AQ247" s="46"/>
      <c r="AR247" s="45"/>
      <c r="AS247" s="45"/>
      <c r="AT247" s="47"/>
      <c r="AU247" s="45"/>
      <c r="AV247" s="47"/>
      <c r="AW247" s="48"/>
      <c r="AX247" s="47"/>
      <c r="AY247" s="48"/>
      <c r="AZ247" s="48"/>
      <c r="BB247" s="2"/>
      <c r="BC247" s="43"/>
    </row>
    <row r="248" spans="4:55" x14ac:dyDescent="0.25">
      <c r="AP248" s="45"/>
      <c r="AQ248" s="46"/>
      <c r="AR248" s="45"/>
      <c r="AS248" s="47"/>
      <c r="AT248" s="48"/>
      <c r="AU248" s="48"/>
      <c r="AV248" s="47"/>
      <c r="AW248" s="48"/>
      <c r="AX248" s="47"/>
      <c r="AY248" s="48"/>
      <c r="AZ248" s="48"/>
      <c r="BB248" s="2"/>
      <c r="BC248" s="43"/>
    </row>
    <row r="249" spans="4:55" x14ac:dyDescent="0.25">
      <c r="AP249" s="45"/>
      <c r="AQ249" s="46"/>
      <c r="AR249" s="45"/>
      <c r="AS249" s="47"/>
      <c r="AT249" s="48"/>
      <c r="AU249" s="48"/>
      <c r="AV249" s="47"/>
      <c r="AW249" s="48"/>
      <c r="AX249" s="47"/>
      <c r="AY249" s="48"/>
      <c r="AZ249" s="48"/>
      <c r="BB249" s="2"/>
      <c r="BC249" s="43"/>
    </row>
    <row r="250" spans="4:55" x14ac:dyDescent="0.25">
      <c r="AP250" s="45"/>
      <c r="AQ250" s="46"/>
      <c r="AR250" s="45"/>
      <c r="AS250" s="47"/>
      <c r="AT250" s="48"/>
      <c r="AU250" s="48"/>
      <c r="AV250" s="45"/>
      <c r="AW250" s="47"/>
      <c r="AX250" s="47"/>
      <c r="AY250" s="48"/>
      <c r="AZ250" s="48"/>
      <c r="BB250" s="2"/>
      <c r="BC250" s="43"/>
    </row>
    <row r="251" spans="4:55" x14ac:dyDescent="0.25">
      <c r="AP251" s="45"/>
      <c r="AQ251" s="46"/>
      <c r="AR251" s="45"/>
      <c r="AS251" s="47"/>
      <c r="AT251" s="48"/>
      <c r="AU251" s="48"/>
      <c r="AV251" s="45"/>
      <c r="AW251" s="47"/>
      <c r="AX251" s="47"/>
      <c r="AY251" s="48"/>
      <c r="AZ251" s="48"/>
      <c r="BB251" s="2"/>
      <c r="BC251" s="43"/>
    </row>
    <row r="252" spans="4:55" x14ac:dyDescent="0.25">
      <c r="AP252" s="45"/>
      <c r="AQ252" s="46"/>
      <c r="AR252" s="45"/>
      <c r="AS252" s="47"/>
      <c r="AT252" s="47"/>
      <c r="AU252" s="48"/>
      <c r="AV252" s="45"/>
      <c r="AW252" s="47"/>
      <c r="AX252" s="45"/>
      <c r="AY252" s="48"/>
      <c r="AZ252" s="48"/>
      <c r="BB252" s="2"/>
      <c r="BC252" s="43"/>
    </row>
    <row r="253" spans="4:55" x14ac:dyDescent="0.25">
      <c r="AP253" s="45"/>
      <c r="AQ253" s="46"/>
      <c r="AR253" s="45"/>
      <c r="AS253" s="47"/>
      <c r="AT253" s="47"/>
      <c r="AU253" s="48"/>
      <c r="AV253" s="45"/>
      <c r="AW253" s="47"/>
      <c r="AX253" s="45"/>
      <c r="AY253" s="48"/>
      <c r="AZ253" s="48"/>
      <c r="BB253" s="2"/>
      <c r="BC253" s="43"/>
    </row>
    <row r="254" spans="4:55" x14ac:dyDescent="0.25">
      <c r="AP254" s="45"/>
      <c r="AQ254" s="46"/>
      <c r="AR254" s="45"/>
      <c r="AS254" s="48"/>
      <c r="AT254" s="47"/>
      <c r="AU254" s="45"/>
      <c r="AV254" s="47"/>
      <c r="AW254" s="47"/>
      <c r="AX254" s="45"/>
      <c r="AY254" s="48"/>
      <c r="AZ254" s="48"/>
      <c r="BB254" s="2"/>
      <c r="BC254" s="43"/>
    </row>
    <row r="255" spans="4:55" x14ac:dyDescent="0.25">
      <c r="AP255" s="45"/>
      <c r="AQ255" s="46"/>
      <c r="AR255" s="45"/>
      <c r="AS255" s="48"/>
      <c r="AT255" s="47"/>
      <c r="AU255" s="45"/>
      <c r="AV255" s="47"/>
      <c r="AW255" s="47"/>
      <c r="AX255" s="45"/>
      <c r="AY255" s="48"/>
      <c r="AZ255" s="48"/>
      <c r="BB255" s="2"/>
      <c r="BC255" s="43"/>
    </row>
    <row r="256" spans="4:55" x14ac:dyDescent="0.25">
      <c r="AP256" s="45"/>
      <c r="AQ256" s="46"/>
      <c r="AR256" s="45"/>
      <c r="AS256" s="48"/>
      <c r="AT256" s="47"/>
      <c r="AU256" s="45"/>
      <c r="AV256" s="47"/>
      <c r="AW256" s="45"/>
      <c r="AX256" s="47"/>
      <c r="AY256" s="48"/>
      <c r="AZ256" s="48"/>
      <c r="BB256" s="2"/>
      <c r="BC256" s="43"/>
    </row>
    <row r="257" spans="42:55" x14ac:dyDescent="0.25">
      <c r="AP257" s="45"/>
      <c r="AQ257" s="46"/>
      <c r="AR257" s="45"/>
      <c r="AS257" s="48"/>
      <c r="AT257" s="47"/>
      <c r="AU257" s="45"/>
      <c r="AV257" s="47"/>
      <c r="AW257" s="45"/>
      <c r="AX257" s="47"/>
      <c r="AY257" s="48"/>
      <c r="AZ257" s="48"/>
      <c r="BB257" s="2"/>
      <c r="BC257" s="43"/>
    </row>
    <row r="258" spans="42:55" x14ac:dyDescent="0.25">
      <c r="AP258" s="45"/>
      <c r="AQ258" s="46"/>
      <c r="AR258" s="45"/>
      <c r="AS258" s="47"/>
      <c r="AT258" s="47"/>
      <c r="AU258" s="48"/>
      <c r="AV258" s="47"/>
      <c r="AW258" s="45"/>
      <c r="AX258" s="47"/>
      <c r="AY258" s="48"/>
      <c r="AZ258" s="48"/>
      <c r="BB258" s="2"/>
      <c r="BC258" s="43"/>
    </row>
    <row r="259" spans="42:55" x14ac:dyDescent="0.25">
      <c r="AP259" s="45"/>
      <c r="AQ259" s="46"/>
      <c r="AR259" s="45"/>
      <c r="AS259" s="47"/>
      <c r="AT259" s="47"/>
      <c r="AU259" s="48"/>
      <c r="AV259" s="47"/>
      <c r="AW259" s="45"/>
      <c r="AX259" s="47"/>
      <c r="AY259" s="48"/>
      <c r="AZ259" s="48"/>
      <c r="BB259" s="2"/>
      <c r="BC259" s="43"/>
    </row>
    <row r="260" spans="42:55" x14ac:dyDescent="0.25">
      <c r="AP260" s="45"/>
      <c r="AQ260" s="46"/>
      <c r="AR260" s="45"/>
      <c r="AS260" s="47"/>
      <c r="AT260" s="47"/>
      <c r="AU260" s="48"/>
      <c r="AV260" s="45"/>
      <c r="AW260" s="48"/>
      <c r="AX260" s="47"/>
      <c r="AY260" s="47"/>
      <c r="AZ260" s="48"/>
      <c r="BB260" s="2"/>
      <c r="BC260" s="43"/>
    </row>
    <row r="261" spans="42:55" x14ac:dyDescent="0.25">
      <c r="AP261" s="45"/>
      <c r="AQ261" s="46"/>
      <c r="AR261" s="45"/>
      <c r="AS261" s="47"/>
      <c r="AT261" s="47"/>
      <c r="AU261" s="48"/>
      <c r="AV261" s="45"/>
      <c r="AW261" s="45"/>
      <c r="AX261" s="47"/>
      <c r="AY261" s="47"/>
      <c r="AZ261" s="48"/>
      <c r="BB261" s="2"/>
      <c r="BC261" s="43"/>
    </row>
    <row r="262" spans="42:55" x14ac:dyDescent="0.25">
      <c r="AP262" s="45"/>
      <c r="AQ262" s="46"/>
      <c r="AR262" s="45"/>
      <c r="AS262" s="47"/>
      <c r="AT262" s="47"/>
      <c r="AU262" s="48"/>
      <c r="AV262" s="45"/>
      <c r="AW262" s="48"/>
      <c r="AX262" s="48"/>
      <c r="AY262" s="47"/>
      <c r="AZ262" s="48"/>
      <c r="BB262" s="2"/>
      <c r="BC262" s="43"/>
    </row>
    <row r="263" spans="42:55" x14ac:dyDescent="0.25">
      <c r="AP263" s="45"/>
      <c r="AQ263" s="46"/>
      <c r="AR263" s="45"/>
      <c r="AS263" s="47"/>
      <c r="AT263" s="47"/>
      <c r="AU263" s="48"/>
      <c r="AV263" s="45"/>
      <c r="AW263" s="48"/>
      <c r="AX263" s="48"/>
      <c r="AY263" s="47"/>
      <c r="AZ263" s="48"/>
      <c r="BB263" s="2"/>
      <c r="BC263" s="43"/>
    </row>
    <row r="264" spans="42:55" x14ac:dyDescent="0.25">
      <c r="AP264" s="45"/>
      <c r="AQ264" s="46"/>
      <c r="AR264" s="45"/>
      <c r="AS264" s="45"/>
      <c r="AT264" s="47"/>
      <c r="AU264" s="48"/>
      <c r="AV264" s="47"/>
      <c r="AW264" s="48"/>
      <c r="AX264" s="48"/>
      <c r="AY264" s="47"/>
      <c r="AZ264" s="48"/>
      <c r="BB264" s="2"/>
      <c r="BC264" s="43"/>
    </row>
    <row r="265" spans="42:55" x14ac:dyDescent="0.25">
      <c r="AP265" s="45"/>
      <c r="AQ265" s="46"/>
      <c r="AR265" s="45"/>
      <c r="AS265" s="45"/>
      <c r="AT265" s="47"/>
      <c r="AU265" s="48"/>
      <c r="AV265" s="47"/>
      <c r="AW265" s="48"/>
      <c r="AX265" s="48"/>
      <c r="AY265" s="47"/>
      <c r="AZ265" s="48"/>
      <c r="BB265" s="2"/>
      <c r="BC265" s="43"/>
    </row>
    <row r="266" spans="42:55" x14ac:dyDescent="0.25">
      <c r="AP266" s="45"/>
      <c r="AQ266" s="46"/>
      <c r="AR266" s="45"/>
      <c r="AS266" s="45"/>
      <c r="AT266" s="47"/>
      <c r="AU266" s="48"/>
      <c r="AV266" s="47"/>
      <c r="AW266" s="48"/>
      <c r="AX266" s="47"/>
      <c r="AY266" s="48"/>
      <c r="AZ266" s="48"/>
      <c r="BB266" s="2"/>
      <c r="BC266" s="43"/>
    </row>
    <row r="267" spans="42:55" x14ac:dyDescent="0.25">
      <c r="AP267" s="45"/>
      <c r="AQ267" s="46"/>
      <c r="AR267" s="45"/>
      <c r="AS267" s="45"/>
      <c r="AT267" s="47"/>
      <c r="AU267" s="48"/>
      <c r="AV267" s="47"/>
      <c r="AW267" s="48"/>
      <c r="AX267" s="47"/>
      <c r="AY267" s="48"/>
      <c r="AZ267" s="48"/>
      <c r="BB267" s="2"/>
      <c r="BC267" s="43"/>
    </row>
    <row r="268" spans="42:55" x14ac:dyDescent="0.25">
      <c r="AP268" s="45"/>
      <c r="AQ268" s="46"/>
      <c r="AR268" s="45"/>
      <c r="AS268" s="47"/>
      <c r="AT268" s="48"/>
      <c r="AU268" s="48"/>
      <c r="AV268" s="47"/>
      <c r="AW268" s="45"/>
      <c r="AX268" s="47"/>
      <c r="AY268" s="48"/>
      <c r="AZ268" s="48"/>
      <c r="BB268" s="2"/>
      <c r="BC268" s="43"/>
    </row>
    <row r="269" spans="42:55" x14ac:dyDescent="0.25">
      <c r="AP269" s="45"/>
      <c r="AQ269" s="46"/>
      <c r="AR269" s="45"/>
      <c r="AS269" s="47"/>
      <c r="AT269" s="48"/>
      <c r="AU269" s="48"/>
      <c r="AV269" s="47"/>
      <c r="AW269" s="45"/>
      <c r="AX269" s="47"/>
      <c r="AY269" s="48"/>
      <c r="AZ269" s="48"/>
      <c r="BB269" s="2"/>
      <c r="BC269" s="43"/>
    </row>
    <row r="270" spans="42:55" x14ac:dyDescent="0.25">
      <c r="AP270" s="45"/>
      <c r="AQ270" s="46"/>
      <c r="AR270" s="45"/>
      <c r="AS270" s="47"/>
      <c r="AT270" s="48"/>
      <c r="AU270" s="48"/>
      <c r="AV270" s="45"/>
      <c r="AW270" s="45"/>
      <c r="AX270" s="47"/>
      <c r="AY270" s="47"/>
      <c r="AZ270" s="48"/>
      <c r="BB270" s="2"/>
      <c r="BC270" s="43"/>
    </row>
    <row r="271" spans="42:55" x14ac:dyDescent="0.25">
      <c r="AP271" s="45"/>
      <c r="AQ271" s="46"/>
      <c r="AR271" s="45"/>
      <c r="AS271" s="47"/>
      <c r="AT271" s="48"/>
      <c r="AU271" s="48"/>
      <c r="AV271" s="45"/>
      <c r="AW271" s="45"/>
      <c r="AX271" s="47"/>
      <c r="AY271" s="47"/>
      <c r="AZ271" s="48"/>
      <c r="BB271" s="2"/>
      <c r="BC271" s="43"/>
    </row>
    <row r="272" spans="42:55" x14ac:dyDescent="0.25">
      <c r="AP272" s="45"/>
      <c r="AQ272" s="46"/>
      <c r="AR272" s="45"/>
      <c r="AS272" s="47"/>
      <c r="AT272" s="47"/>
      <c r="AU272" s="48"/>
      <c r="AV272" s="45"/>
      <c r="AW272" s="48"/>
      <c r="AX272" s="45"/>
      <c r="AY272" s="47"/>
      <c r="AZ272" s="48"/>
      <c r="BB272" s="2"/>
      <c r="BC272" s="43"/>
    </row>
    <row r="273" spans="42:55" x14ac:dyDescent="0.25">
      <c r="AP273" s="45"/>
      <c r="AQ273" s="46"/>
      <c r="AR273" s="45"/>
      <c r="AS273" s="47"/>
      <c r="AT273" s="47"/>
      <c r="AU273" s="48"/>
      <c r="AV273" s="45"/>
      <c r="AW273" s="48"/>
      <c r="AX273" s="45"/>
      <c r="AY273" s="47"/>
      <c r="AZ273" s="48"/>
      <c r="BB273" s="2"/>
      <c r="BC273" s="43"/>
    </row>
    <row r="274" spans="42:55" x14ac:dyDescent="0.25">
      <c r="AP274" s="45"/>
      <c r="AQ274" s="46"/>
      <c r="AR274" s="45"/>
      <c r="AS274" s="45"/>
      <c r="AT274" s="47"/>
      <c r="AU274" s="48"/>
      <c r="AV274" s="48"/>
      <c r="AW274" s="48"/>
      <c r="AX274" s="45"/>
      <c r="AY274" s="47"/>
      <c r="AZ274" s="47"/>
      <c r="BB274" s="2"/>
      <c r="BC274" s="43"/>
    </row>
    <row r="275" spans="42:55" x14ac:dyDescent="0.25">
      <c r="AP275" s="45"/>
      <c r="AQ275" s="46"/>
      <c r="AR275" s="45"/>
      <c r="AS275" s="45"/>
      <c r="AT275" s="47"/>
      <c r="AU275" s="48"/>
      <c r="AV275" s="45"/>
      <c r="AW275" s="48"/>
      <c r="AX275" s="45"/>
      <c r="AY275" s="47"/>
      <c r="AZ275" s="47"/>
      <c r="BB275" s="2"/>
      <c r="BC275" s="43"/>
    </row>
    <row r="276" spans="42:55" x14ac:dyDescent="0.25">
      <c r="AP276" s="45"/>
      <c r="AQ276" s="46"/>
      <c r="AR276" s="45"/>
      <c r="AS276" s="45"/>
      <c r="AT276" s="47"/>
      <c r="AU276" s="48"/>
      <c r="AV276" s="48"/>
      <c r="AW276" s="48"/>
      <c r="AX276" s="47"/>
      <c r="AY276" s="48"/>
      <c r="AZ276" s="47"/>
      <c r="BB276" s="2"/>
      <c r="BC276" s="43"/>
    </row>
    <row r="277" spans="42:55" x14ac:dyDescent="0.25">
      <c r="AP277" s="45"/>
      <c r="AQ277" s="46"/>
      <c r="AR277" s="45"/>
      <c r="AS277" s="45"/>
      <c r="AT277" s="47"/>
      <c r="AU277" s="48"/>
      <c r="AV277" s="48"/>
      <c r="AW277" s="48"/>
      <c r="AX277" s="47"/>
      <c r="AY277" s="48"/>
      <c r="AZ277" s="47"/>
      <c r="BB277" s="2"/>
      <c r="BC277" s="43"/>
    </row>
    <row r="278" spans="42:55" x14ac:dyDescent="0.25">
      <c r="AP278" s="45"/>
      <c r="AQ278" s="46"/>
      <c r="AR278" s="45"/>
      <c r="AS278" s="47"/>
      <c r="AT278" s="47"/>
      <c r="AU278" s="48"/>
      <c r="AV278" s="48"/>
      <c r="AW278" s="48"/>
      <c r="AX278" s="47"/>
      <c r="AY278" s="48"/>
      <c r="AZ278" s="47"/>
      <c r="BB278" s="2"/>
      <c r="BC278" s="43"/>
    </row>
    <row r="279" spans="42:55" x14ac:dyDescent="0.25">
      <c r="AP279" s="45"/>
      <c r="AQ279" s="46"/>
      <c r="AR279" s="45"/>
      <c r="AS279" s="47"/>
      <c r="AT279" s="47"/>
      <c r="AU279" s="48"/>
      <c r="AV279" s="48"/>
      <c r="AW279" s="48"/>
      <c r="AX279" s="47"/>
      <c r="AY279" s="48"/>
      <c r="AZ279" s="47"/>
      <c r="BB279" s="2"/>
      <c r="BC279" s="43"/>
    </row>
    <row r="280" spans="42:55" x14ac:dyDescent="0.25">
      <c r="AP280" s="45"/>
      <c r="AQ280" s="46"/>
      <c r="AR280" s="45"/>
      <c r="AS280" s="47"/>
      <c r="AT280" s="47"/>
      <c r="AU280" s="48"/>
      <c r="AV280" s="48"/>
      <c r="AW280" s="48"/>
      <c r="AX280" s="47"/>
      <c r="AY280" s="47"/>
      <c r="AZ280" s="45"/>
      <c r="BB280" s="2"/>
      <c r="BC280" s="43"/>
    </row>
    <row r="281" spans="42:55" x14ac:dyDescent="0.25">
      <c r="AP281" s="45"/>
      <c r="AQ281" s="46"/>
      <c r="AR281" s="45"/>
      <c r="AS281" s="47"/>
      <c r="AT281" s="47"/>
      <c r="AU281" s="48"/>
      <c r="AV281" s="48"/>
      <c r="AW281" s="48"/>
      <c r="AX281" s="47"/>
      <c r="AY281" s="47"/>
      <c r="AZ281" s="45"/>
      <c r="BB281" s="2"/>
      <c r="BC281" s="43"/>
    </row>
    <row r="282" spans="42:55" x14ac:dyDescent="0.25">
      <c r="AP282" s="45"/>
      <c r="AQ282" s="46"/>
      <c r="AR282" s="45"/>
      <c r="AS282" s="47"/>
      <c r="AT282" s="47"/>
      <c r="AU282" s="48"/>
      <c r="AV282" s="45"/>
      <c r="AW282" s="48"/>
      <c r="AX282" s="48"/>
      <c r="AY282" s="47"/>
      <c r="AZ282" s="45"/>
      <c r="BB282" s="2"/>
      <c r="BC282" s="43"/>
    </row>
    <row r="283" spans="42:55" x14ac:dyDescent="0.25">
      <c r="AP283" s="45"/>
      <c r="AQ283" s="46"/>
      <c r="AR283" s="45"/>
      <c r="AS283" s="47"/>
      <c r="AT283" s="47"/>
      <c r="AU283" s="48"/>
      <c r="AV283" s="45"/>
      <c r="AW283" s="48"/>
      <c r="AX283" s="48"/>
      <c r="AY283" s="47"/>
      <c r="AZ283" s="45"/>
      <c r="BB283" s="2"/>
      <c r="BC283" s="43"/>
    </row>
    <row r="284" spans="42:55" x14ac:dyDescent="0.25">
      <c r="AP284" s="45"/>
      <c r="AQ284" s="46"/>
      <c r="AR284" s="45"/>
      <c r="AS284" s="45"/>
      <c r="AT284" s="47"/>
      <c r="AU284" s="48"/>
      <c r="AV284" s="45"/>
      <c r="AW284" s="48"/>
      <c r="AX284" s="48"/>
      <c r="AY284" s="47"/>
      <c r="AZ284" s="47"/>
      <c r="BB284" s="2"/>
      <c r="BC284" s="43"/>
    </row>
    <row r="285" spans="42:55" x14ac:dyDescent="0.25">
      <c r="AP285" s="45"/>
      <c r="AQ285" s="46"/>
      <c r="AR285" s="45"/>
      <c r="AS285" s="45"/>
      <c r="AT285" s="47"/>
      <c r="AU285" s="48"/>
      <c r="AV285" s="45"/>
      <c r="AW285" s="48"/>
      <c r="AX285" s="48"/>
      <c r="AY285" s="47"/>
      <c r="AZ285" s="47"/>
      <c r="BB285" s="2"/>
      <c r="BC285" s="43"/>
    </row>
    <row r="286" spans="42:55" x14ac:dyDescent="0.25">
      <c r="AP286" s="45"/>
      <c r="AQ286" s="46"/>
      <c r="AR286" s="45"/>
      <c r="AS286" s="45"/>
      <c r="AT286" s="47"/>
      <c r="AU286" s="48"/>
      <c r="AV286" s="48"/>
      <c r="AW286" s="48"/>
      <c r="AX286" s="47"/>
      <c r="AY286" s="48"/>
      <c r="AZ286" s="47"/>
      <c r="BB286" s="2"/>
      <c r="BC286" s="43"/>
    </row>
    <row r="287" spans="42:55" x14ac:dyDescent="0.25">
      <c r="AP287" s="45"/>
      <c r="AQ287" s="46"/>
      <c r="AR287" s="45"/>
      <c r="AS287" s="45"/>
      <c r="AT287" s="47"/>
      <c r="AU287" s="48"/>
      <c r="AV287" s="48"/>
      <c r="AW287" s="48"/>
      <c r="AX287" s="47"/>
      <c r="AY287" s="48"/>
      <c r="AZ287" s="47"/>
      <c r="BB287" s="2"/>
      <c r="BC287" s="43"/>
    </row>
    <row r="288" spans="42:55" x14ac:dyDescent="0.25">
      <c r="AP288" s="45"/>
      <c r="AQ288" s="46"/>
      <c r="AR288" s="45"/>
      <c r="AS288" s="48"/>
      <c r="AT288" s="47"/>
      <c r="AU288" s="47"/>
      <c r="AV288" s="48"/>
      <c r="AW288" s="48"/>
      <c r="AX288" s="47"/>
      <c r="AY288" s="48"/>
      <c r="AZ288" s="47"/>
      <c r="BB288" s="2"/>
      <c r="BC288" s="43"/>
    </row>
    <row r="289" spans="42:55" x14ac:dyDescent="0.25">
      <c r="AP289" s="45"/>
      <c r="AQ289" s="46"/>
      <c r="AR289" s="45"/>
      <c r="AS289" s="45"/>
      <c r="AT289" s="47"/>
      <c r="AU289" s="47"/>
      <c r="AV289" s="48"/>
      <c r="AW289" s="48"/>
      <c r="AX289" s="47"/>
      <c r="AY289" s="48"/>
      <c r="AZ289" s="47"/>
      <c r="BB289" s="2"/>
      <c r="BC289" s="43"/>
    </row>
    <row r="290" spans="42:55" x14ac:dyDescent="0.25">
      <c r="AP290" s="45"/>
      <c r="AQ290" s="46"/>
      <c r="AR290" s="45"/>
      <c r="AS290" s="48"/>
      <c r="AT290" s="47"/>
      <c r="AU290" s="47"/>
      <c r="AV290" s="48"/>
      <c r="AW290" s="48"/>
      <c r="AX290" s="47"/>
      <c r="AY290" s="47"/>
      <c r="AZ290" s="48"/>
      <c r="BB290" s="2"/>
      <c r="BC290" s="43"/>
    </row>
    <row r="291" spans="42:55" x14ac:dyDescent="0.25">
      <c r="AP291" s="45"/>
      <c r="AQ291" s="46"/>
      <c r="AR291" s="45"/>
      <c r="AS291" s="48"/>
      <c r="AT291" s="47"/>
      <c r="AU291" s="47"/>
      <c r="AV291" s="48"/>
      <c r="AW291" s="48"/>
      <c r="AX291" s="47"/>
      <c r="AY291" s="47"/>
      <c r="AZ291" s="48"/>
      <c r="BB291" s="2"/>
      <c r="BC291" s="43"/>
    </row>
    <row r="292" spans="42:55" x14ac:dyDescent="0.25">
      <c r="AP292" s="45"/>
      <c r="AQ292" s="46"/>
      <c r="AR292" s="45"/>
      <c r="AS292" s="48"/>
      <c r="AT292" s="47"/>
      <c r="AU292" s="47"/>
      <c r="AV292" s="48"/>
      <c r="AW292" s="48"/>
      <c r="AX292" s="45"/>
      <c r="AY292" s="47"/>
      <c r="AZ292" s="48"/>
      <c r="BB292" s="2"/>
      <c r="BC292" s="43"/>
    </row>
    <row r="293" spans="42:55" x14ac:dyDescent="0.25">
      <c r="AP293" s="45"/>
      <c r="AQ293" s="46"/>
      <c r="AR293" s="45"/>
      <c r="AS293" s="48"/>
      <c r="AT293" s="47"/>
      <c r="AU293" s="47"/>
      <c r="AV293" s="48"/>
      <c r="AW293" s="48"/>
      <c r="AX293" s="45"/>
      <c r="AY293" s="47"/>
      <c r="AZ293" s="48"/>
      <c r="BB293" s="2"/>
      <c r="BC293" s="43"/>
    </row>
    <row r="294" spans="42:55" x14ac:dyDescent="0.25">
      <c r="AP294" s="45"/>
      <c r="AQ294" s="46"/>
      <c r="AR294" s="45"/>
      <c r="AS294" s="48"/>
      <c r="AT294" s="47"/>
      <c r="AU294" s="45"/>
      <c r="AV294" s="48"/>
      <c r="AW294" s="48"/>
      <c r="AX294" s="45"/>
      <c r="AY294" s="47"/>
      <c r="AZ294" s="47"/>
      <c r="BB294" s="2"/>
      <c r="BC294" s="43"/>
    </row>
    <row r="295" spans="42:55" x14ac:dyDescent="0.25">
      <c r="AP295" s="45"/>
      <c r="AQ295" s="46"/>
      <c r="AR295" s="45"/>
      <c r="AS295" s="48"/>
      <c r="AT295" s="47"/>
      <c r="AU295" s="45"/>
      <c r="AV295" s="48"/>
      <c r="AW295" s="48"/>
      <c r="AX295" s="45"/>
      <c r="AY295" s="47"/>
      <c r="AZ295" s="47"/>
      <c r="BB295" s="2"/>
      <c r="BC295" s="43"/>
    </row>
    <row r="296" spans="42:55" x14ac:dyDescent="0.25">
      <c r="AP296" s="45"/>
      <c r="AQ296" s="46"/>
      <c r="AR296" s="45"/>
      <c r="AS296" s="45"/>
      <c r="AT296" s="47"/>
      <c r="AU296" s="45"/>
      <c r="AV296" s="48"/>
      <c r="AW296" s="48"/>
      <c r="AX296" s="47"/>
      <c r="AY296" s="48"/>
      <c r="AZ296" s="47"/>
      <c r="BB296" s="2"/>
      <c r="BC296" s="43"/>
    </row>
    <row r="297" spans="42:55" x14ac:dyDescent="0.25">
      <c r="AP297" s="45"/>
      <c r="AQ297" s="46"/>
      <c r="AR297" s="45"/>
      <c r="AS297" s="45"/>
      <c r="AT297" s="47"/>
      <c r="AU297" s="45"/>
      <c r="AV297" s="48"/>
      <c r="AW297" s="48"/>
      <c r="AX297" s="47"/>
      <c r="AY297" s="48"/>
      <c r="AZ297" s="47"/>
      <c r="BB297" s="2"/>
      <c r="BC297" s="43"/>
    </row>
    <row r="298" spans="42:55" x14ac:dyDescent="0.25">
      <c r="AP298" s="45"/>
      <c r="AQ298" s="46"/>
      <c r="AR298" s="45"/>
      <c r="AS298" s="45"/>
      <c r="AT298" s="45"/>
      <c r="AU298" s="47"/>
      <c r="AV298" s="48"/>
      <c r="AW298" s="48"/>
      <c r="AX298" s="47"/>
      <c r="AY298" s="48"/>
      <c r="AZ298" s="47"/>
      <c r="BB298" s="2"/>
      <c r="BC298" s="43"/>
    </row>
    <row r="299" spans="42:55" x14ac:dyDescent="0.25">
      <c r="AP299" s="45"/>
      <c r="AQ299" s="46"/>
      <c r="AR299" s="45"/>
      <c r="AS299" s="45"/>
      <c r="AT299" s="45"/>
      <c r="AU299" s="47"/>
      <c r="AV299" s="48"/>
      <c r="AW299" s="48"/>
      <c r="AX299" s="47"/>
      <c r="AY299" s="48"/>
      <c r="AZ299" s="47"/>
      <c r="BB299" s="2"/>
      <c r="BC299" s="43"/>
    </row>
    <row r="300" spans="42:55" x14ac:dyDescent="0.25">
      <c r="AP300" s="45"/>
      <c r="AQ300" s="46"/>
      <c r="AR300" s="45"/>
      <c r="AS300" s="48"/>
      <c r="AT300" s="45"/>
      <c r="AU300" s="47"/>
      <c r="AV300" s="48"/>
      <c r="AW300" s="48"/>
      <c r="AX300" s="47"/>
      <c r="AY300" s="47"/>
      <c r="AZ300" s="45"/>
      <c r="BB300" s="2"/>
      <c r="BC300" s="43"/>
    </row>
    <row r="301" spans="42:55" x14ac:dyDescent="0.25">
      <c r="AP301" s="45"/>
      <c r="AQ301" s="46"/>
      <c r="AR301" s="45"/>
      <c r="AS301" s="48"/>
      <c r="AT301" s="45"/>
      <c r="AU301" s="47"/>
      <c r="AV301" s="48"/>
      <c r="AW301" s="48"/>
      <c r="AX301" s="47"/>
      <c r="AY301" s="47"/>
      <c r="AZ301" s="45"/>
      <c r="BB301" s="2"/>
      <c r="BC301" s="43"/>
    </row>
    <row r="302" spans="42:55" x14ac:dyDescent="0.25">
      <c r="AP302" s="45"/>
      <c r="AQ302" s="46"/>
      <c r="AR302" s="45"/>
      <c r="AS302" s="48"/>
      <c r="AT302" s="48"/>
      <c r="AU302" s="47"/>
      <c r="AV302" s="48"/>
      <c r="AW302" s="47"/>
      <c r="AX302" s="45"/>
      <c r="AY302" s="47"/>
      <c r="AZ302" s="45"/>
      <c r="BB302" s="2"/>
      <c r="BC302" s="43"/>
    </row>
    <row r="303" spans="42:55" x14ac:dyDescent="0.25">
      <c r="AP303" s="45"/>
      <c r="AQ303" s="46"/>
      <c r="AR303" s="45"/>
      <c r="AS303" s="48"/>
      <c r="AT303" s="45"/>
      <c r="AU303" s="47"/>
      <c r="AV303" s="48"/>
      <c r="AW303" s="47"/>
      <c r="AX303" s="45"/>
      <c r="AY303" s="47"/>
      <c r="AZ303" s="45"/>
      <c r="BB303" s="2"/>
      <c r="BC303" s="43"/>
    </row>
    <row r="304" spans="42:55" x14ac:dyDescent="0.25">
      <c r="AP304" s="45"/>
      <c r="AQ304" s="46"/>
      <c r="AR304" s="45"/>
      <c r="AS304" s="48"/>
      <c r="AT304" s="48"/>
      <c r="AU304" s="48"/>
      <c r="AV304" s="48"/>
      <c r="AW304" s="47"/>
      <c r="AX304" s="45"/>
      <c r="AY304" s="47"/>
      <c r="AZ304" s="47"/>
      <c r="BB304" s="2"/>
      <c r="BC304" s="43"/>
    </row>
    <row r="305" spans="42:55" x14ac:dyDescent="0.25">
      <c r="AP305" s="45"/>
      <c r="AQ305" s="46"/>
      <c r="AR305" s="45"/>
      <c r="AS305" s="48"/>
      <c r="AT305" s="48"/>
      <c r="AU305" s="48"/>
      <c r="AV305" s="48"/>
      <c r="AW305" s="47"/>
      <c r="AX305" s="45"/>
      <c r="AY305" s="47"/>
      <c r="AZ305" s="47"/>
      <c r="BB305" s="2"/>
      <c r="BC305" s="43"/>
    </row>
    <row r="306" spans="42:55" x14ac:dyDescent="0.25">
      <c r="AP306" s="45"/>
      <c r="AQ306" s="46"/>
      <c r="AR306" s="45"/>
      <c r="AS306" s="48"/>
      <c r="AT306" s="48"/>
      <c r="AU306" s="48"/>
      <c r="AV306" s="48"/>
      <c r="AW306" s="47"/>
      <c r="AX306" s="47"/>
      <c r="AY306" s="48"/>
      <c r="AZ306" s="47"/>
      <c r="BB306" s="2"/>
      <c r="BC306" s="43"/>
    </row>
    <row r="307" spans="42:55" x14ac:dyDescent="0.25">
      <c r="AP307" s="45"/>
      <c r="AQ307" s="46"/>
      <c r="AR307" s="45"/>
      <c r="AS307" s="48"/>
      <c r="AT307" s="48"/>
      <c r="AU307" s="48"/>
      <c r="AV307" s="48"/>
      <c r="AW307" s="47"/>
      <c r="AX307" s="47"/>
      <c r="AY307" s="48"/>
      <c r="AZ307" s="47"/>
      <c r="BB307" s="2"/>
      <c r="BC307" s="43"/>
    </row>
    <row r="308" spans="42:55" x14ac:dyDescent="0.25">
      <c r="AP308" s="45"/>
      <c r="AQ308" s="46"/>
      <c r="AR308" s="45"/>
      <c r="AS308" s="48"/>
      <c r="AT308" s="48"/>
      <c r="AU308" s="47"/>
      <c r="AV308" s="48"/>
      <c r="AW308" s="48"/>
      <c r="AX308" s="47"/>
      <c r="AY308" s="48"/>
      <c r="AZ308" s="47"/>
      <c r="BB308" s="2"/>
      <c r="BC308" s="43"/>
    </row>
    <row r="309" spans="42:55" x14ac:dyDescent="0.25">
      <c r="AP309" s="45"/>
      <c r="AQ309" s="46"/>
      <c r="AR309" s="45"/>
      <c r="AS309" s="48"/>
      <c r="AT309" s="48"/>
      <c r="AU309" s="47"/>
      <c r="AV309" s="48"/>
      <c r="AW309" s="48"/>
      <c r="AX309" s="47"/>
      <c r="AY309" s="48"/>
      <c r="AZ309" s="47"/>
      <c r="BB309" s="2"/>
      <c r="BC309" s="43"/>
    </row>
    <row r="310" spans="42:55" x14ac:dyDescent="0.25">
      <c r="AP310" s="45"/>
      <c r="AQ310" s="46"/>
      <c r="AR310" s="45"/>
      <c r="AS310" s="48"/>
      <c r="AT310" s="45"/>
      <c r="AU310" s="47"/>
      <c r="AV310" s="48"/>
      <c r="AW310" s="48"/>
      <c r="AX310" s="47"/>
      <c r="AY310" s="47"/>
      <c r="AZ310" s="48"/>
      <c r="BB310" s="2"/>
      <c r="BC310" s="43"/>
    </row>
    <row r="311" spans="42:55" x14ac:dyDescent="0.25">
      <c r="AP311" s="45"/>
      <c r="AQ311" s="46"/>
      <c r="AR311" s="45"/>
      <c r="AS311" s="48"/>
      <c r="AT311" s="45"/>
      <c r="AU311" s="47"/>
      <c r="AV311" s="48"/>
      <c r="AW311" s="48"/>
      <c r="AX311" s="47"/>
      <c r="AY311" s="47"/>
      <c r="AZ311" s="48"/>
      <c r="BB311" s="2"/>
      <c r="BC311" s="43"/>
    </row>
    <row r="312" spans="42:55" x14ac:dyDescent="0.25">
      <c r="AP312" s="45"/>
      <c r="AQ312" s="46"/>
      <c r="AR312" s="45"/>
      <c r="AS312" s="48"/>
      <c r="AT312" s="45"/>
      <c r="AU312" s="47"/>
      <c r="AV312" s="48"/>
      <c r="AW312" s="47"/>
      <c r="AX312" s="45"/>
      <c r="AY312" s="47"/>
      <c r="AZ312" s="48"/>
      <c r="BB312" s="2"/>
      <c r="BC312" s="43"/>
    </row>
    <row r="313" spans="42:55" x14ac:dyDescent="0.25">
      <c r="AP313" s="45"/>
      <c r="AQ313" s="46"/>
      <c r="AR313" s="45"/>
      <c r="AS313" s="48"/>
      <c r="AT313" s="45"/>
      <c r="AU313" s="47"/>
      <c r="AV313" s="48"/>
      <c r="AW313" s="47"/>
      <c r="AX313" s="45"/>
      <c r="AY313" s="47"/>
      <c r="AZ313" s="48"/>
      <c r="BB313" s="2"/>
      <c r="BC313" s="43"/>
    </row>
    <row r="314" spans="42:55" x14ac:dyDescent="0.25">
      <c r="AP314" s="45"/>
      <c r="AQ314" s="46"/>
      <c r="AR314" s="45"/>
      <c r="AS314" s="48"/>
      <c r="AT314" s="48"/>
      <c r="AU314" s="45"/>
      <c r="AV314" s="48"/>
      <c r="AW314" s="47"/>
      <c r="AX314" s="45"/>
      <c r="AY314" s="47"/>
      <c r="AZ314" s="47"/>
      <c r="BB314" s="2"/>
      <c r="BC314" s="43"/>
    </row>
    <row r="315" spans="42:55" x14ac:dyDescent="0.25">
      <c r="AP315" s="45"/>
      <c r="AQ315" s="46"/>
      <c r="AR315" s="45"/>
      <c r="AS315" s="48"/>
      <c r="AT315" s="48"/>
      <c r="AU315" s="45"/>
      <c r="AV315" s="48"/>
      <c r="AW315" s="47"/>
      <c r="AX315" s="45"/>
      <c r="AY315" s="47"/>
      <c r="AZ315" s="47"/>
      <c r="BB315" s="2"/>
      <c r="BC315" s="43"/>
    </row>
    <row r="316" spans="42:55" x14ac:dyDescent="0.25">
      <c r="AP316" s="45"/>
      <c r="AQ316" s="46"/>
      <c r="AR316" s="45"/>
      <c r="AS316" s="48"/>
      <c r="AT316" s="48"/>
      <c r="AU316" s="45"/>
      <c r="AV316" s="47"/>
      <c r="AW316" s="47"/>
      <c r="AX316" s="48"/>
      <c r="AY316" s="48"/>
      <c r="AZ316" s="47"/>
      <c r="BB316" s="2"/>
      <c r="BC316" s="43"/>
    </row>
    <row r="317" spans="42:55" x14ac:dyDescent="0.25">
      <c r="AP317" s="45"/>
      <c r="AQ317" s="46"/>
      <c r="AR317" s="45"/>
      <c r="AS317" s="48"/>
      <c r="AT317" s="48"/>
      <c r="AU317" s="45"/>
      <c r="AV317" s="47"/>
      <c r="AW317" s="47"/>
      <c r="AX317" s="45"/>
      <c r="AY317" s="48"/>
      <c r="AZ317" s="47"/>
      <c r="BB317" s="2"/>
      <c r="BC317" s="43"/>
    </row>
    <row r="318" spans="42:55" x14ac:dyDescent="0.25">
      <c r="AP318" s="45"/>
      <c r="AQ318" s="46"/>
      <c r="AR318" s="45"/>
      <c r="AS318" s="48"/>
      <c r="AT318" s="48"/>
      <c r="AU318" s="47"/>
      <c r="AV318" s="47"/>
      <c r="AW318" s="48"/>
      <c r="AX318" s="48"/>
      <c r="AY318" s="48"/>
      <c r="AZ318" s="47"/>
      <c r="BB318" s="2"/>
      <c r="BC318" s="43"/>
    </row>
    <row r="319" spans="42:55" x14ac:dyDescent="0.25">
      <c r="AP319" s="45"/>
      <c r="AQ319" s="46"/>
      <c r="AR319" s="45"/>
      <c r="AS319" s="48"/>
      <c r="AT319" s="48"/>
      <c r="AU319" s="47"/>
      <c r="AV319" s="47"/>
      <c r="AW319" s="48"/>
      <c r="AX319" s="48"/>
      <c r="AY319" s="48"/>
      <c r="AZ319" s="47"/>
      <c r="BB319" s="2"/>
      <c r="BC319" s="43"/>
    </row>
    <row r="320" spans="42:55" x14ac:dyDescent="0.25">
      <c r="AP320" s="45"/>
      <c r="AQ320" s="46"/>
      <c r="AR320" s="45"/>
      <c r="AS320" s="48"/>
      <c r="AT320" s="48"/>
      <c r="AU320" s="47"/>
      <c r="AV320" s="47"/>
      <c r="AW320" s="48"/>
      <c r="AX320" s="48"/>
      <c r="AY320" s="47"/>
      <c r="AZ320" s="45"/>
      <c r="BB320" s="2"/>
      <c r="BC320" s="43"/>
    </row>
    <row r="321" spans="42:55" x14ac:dyDescent="0.25">
      <c r="AP321" s="45"/>
      <c r="AQ321" s="46"/>
      <c r="AR321" s="45"/>
      <c r="AS321" s="48"/>
      <c r="AT321" s="48"/>
      <c r="AU321" s="47"/>
      <c r="AV321" s="47"/>
      <c r="AW321" s="48"/>
      <c r="AX321" s="48"/>
      <c r="AY321" s="47"/>
      <c r="AZ321" s="45"/>
      <c r="BB321" s="2"/>
      <c r="BC321" s="43"/>
    </row>
    <row r="322" spans="42:55" x14ac:dyDescent="0.25">
      <c r="AP322" s="45"/>
      <c r="AQ322" s="46"/>
      <c r="AR322" s="45"/>
      <c r="AS322" s="48"/>
      <c r="AT322" s="48"/>
      <c r="AU322" s="47"/>
      <c r="AV322" s="45"/>
      <c r="AW322" s="47"/>
      <c r="AX322" s="48"/>
      <c r="AY322" s="47"/>
      <c r="AZ322" s="45"/>
      <c r="BB322" s="2"/>
      <c r="BC322" s="43"/>
    </row>
    <row r="323" spans="42:55" x14ac:dyDescent="0.25">
      <c r="AP323" s="45"/>
      <c r="AQ323" s="46"/>
      <c r="AR323" s="45"/>
      <c r="AS323" s="48"/>
      <c r="AT323" s="48"/>
      <c r="AU323" s="47"/>
      <c r="AV323" s="45"/>
      <c r="AW323" s="47"/>
      <c r="AX323" s="48"/>
      <c r="AY323" s="47"/>
      <c r="AZ323" s="45"/>
      <c r="BB323" s="2"/>
      <c r="BC323" s="43"/>
    </row>
    <row r="324" spans="42:55" x14ac:dyDescent="0.25">
      <c r="AP324" s="45"/>
      <c r="AQ324" s="46"/>
      <c r="AR324" s="45"/>
      <c r="AS324" s="48"/>
      <c r="AT324" s="48"/>
      <c r="AU324" s="48"/>
      <c r="AV324" s="45"/>
      <c r="AW324" s="47"/>
      <c r="AX324" s="45"/>
      <c r="AY324" s="47"/>
      <c r="AZ324" s="47"/>
      <c r="BB324" s="2"/>
      <c r="BC324" s="43"/>
    </row>
    <row r="325" spans="42:55" x14ac:dyDescent="0.25">
      <c r="AP325" s="45"/>
      <c r="AQ325" s="46"/>
      <c r="AR325" s="45"/>
      <c r="AS325" s="48"/>
      <c r="AT325" s="48"/>
      <c r="AU325" s="48"/>
      <c r="AV325" s="45"/>
      <c r="AW325" s="47"/>
      <c r="AX325" s="45"/>
      <c r="AY325" s="47"/>
      <c r="AZ325" s="47"/>
      <c r="BB325" s="2"/>
      <c r="BC325" s="43"/>
    </row>
    <row r="326" spans="42:55" x14ac:dyDescent="0.25">
      <c r="AP326" s="45"/>
      <c r="AQ326" s="46"/>
      <c r="AR326" s="45"/>
      <c r="AS326" s="48"/>
      <c r="AT326" s="48"/>
      <c r="AU326" s="48"/>
      <c r="AV326" s="47"/>
      <c r="AW326" s="47"/>
      <c r="AX326" s="45"/>
      <c r="AY326" s="45"/>
      <c r="AZ326" s="47"/>
      <c r="BB326" s="2"/>
      <c r="BC326" s="43"/>
    </row>
    <row r="327" spans="42:55" x14ac:dyDescent="0.25">
      <c r="AP327" s="45"/>
      <c r="AQ327" s="46"/>
      <c r="AR327" s="45"/>
      <c r="AS327" s="48"/>
      <c r="AT327" s="48"/>
      <c r="AU327" s="48"/>
      <c r="AV327" s="47"/>
      <c r="AW327" s="47"/>
      <c r="AX327" s="45"/>
      <c r="AY327" s="45"/>
      <c r="AZ327" s="47"/>
      <c r="BB327" s="2"/>
      <c r="BC327" s="43"/>
    </row>
    <row r="328" spans="42:55" x14ac:dyDescent="0.25">
      <c r="AP328" s="45"/>
      <c r="AQ328" s="46"/>
      <c r="AR328" s="45"/>
      <c r="AS328" s="48"/>
      <c r="AT328" s="48"/>
      <c r="AU328" s="47"/>
      <c r="AV328" s="47"/>
      <c r="AW328" s="48"/>
      <c r="AX328" s="48"/>
      <c r="AY328" s="45"/>
      <c r="AZ328" s="47"/>
      <c r="BB328" s="2"/>
      <c r="BC328" s="43"/>
    </row>
    <row r="329" spans="42:55" x14ac:dyDescent="0.25">
      <c r="AP329" s="45"/>
      <c r="AQ329" s="46"/>
      <c r="AR329" s="45"/>
      <c r="AS329" s="48"/>
      <c r="AT329" s="48"/>
      <c r="AU329" s="47"/>
      <c r="AV329" s="47"/>
      <c r="AW329" s="48"/>
      <c r="AX329" s="48"/>
      <c r="AY329" s="45"/>
      <c r="AZ329" s="47"/>
      <c r="BB329" s="2"/>
      <c r="BC329" s="43"/>
    </row>
    <row r="330" spans="42:55" x14ac:dyDescent="0.25">
      <c r="AP330" s="45"/>
      <c r="AQ330" s="46"/>
      <c r="AR330" s="45"/>
      <c r="AS330" s="47"/>
      <c r="AT330" s="48"/>
      <c r="AU330" s="47"/>
      <c r="AV330" s="47"/>
      <c r="AW330" s="48"/>
      <c r="AX330" s="48"/>
      <c r="AY330" s="48"/>
      <c r="AZ330" s="45"/>
      <c r="BB330" s="2"/>
      <c r="BC330" s="43"/>
    </row>
    <row r="331" spans="42:55" x14ac:dyDescent="0.25">
      <c r="AP331" s="45"/>
      <c r="AQ331" s="46"/>
      <c r="AR331" s="45"/>
      <c r="AS331" s="47"/>
      <c r="AT331" s="48"/>
      <c r="AU331" s="47"/>
      <c r="AV331" s="47"/>
      <c r="AW331" s="48"/>
      <c r="AX331" s="48"/>
      <c r="AY331" s="45"/>
      <c r="AZ331" s="45"/>
      <c r="BB331" s="2"/>
      <c r="BC331" s="43"/>
    </row>
    <row r="332" spans="42:55" x14ac:dyDescent="0.25">
      <c r="AP332" s="45"/>
      <c r="AQ332" s="46"/>
      <c r="AR332" s="45"/>
      <c r="AS332" s="47"/>
      <c r="AT332" s="48"/>
      <c r="AU332" s="47"/>
      <c r="AV332" s="48"/>
      <c r="AW332" s="47"/>
      <c r="AX332" s="48"/>
      <c r="AY332" s="48"/>
      <c r="AZ332" s="45"/>
      <c r="BB332" s="2"/>
      <c r="BC332" s="43"/>
    </row>
    <row r="333" spans="42:55" x14ac:dyDescent="0.25">
      <c r="AP333" s="45"/>
      <c r="AQ333" s="46"/>
      <c r="AR333" s="45"/>
      <c r="AS333" s="47"/>
      <c r="AT333" s="48"/>
      <c r="AU333" s="47"/>
      <c r="AV333" s="48"/>
      <c r="AW333" s="47"/>
      <c r="AX333" s="48"/>
      <c r="AY333" s="48"/>
      <c r="AZ333" s="45"/>
      <c r="BB333" s="2"/>
      <c r="BC333" s="43"/>
    </row>
    <row r="334" spans="42:55" x14ac:dyDescent="0.25">
      <c r="AP334" s="45"/>
      <c r="AQ334" s="46"/>
      <c r="AR334" s="45"/>
      <c r="AS334" s="47"/>
      <c r="AT334" s="48"/>
      <c r="AU334" s="45"/>
      <c r="AV334" s="48"/>
      <c r="AW334" s="47"/>
      <c r="AX334" s="48"/>
      <c r="AY334" s="48"/>
      <c r="AZ334" s="47"/>
      <c r="BB334" s="2"/>
      <c r="BC334" s="43"/>
    </row>
    <row r="335" spans="42:55" x14ac:dyDescent="0.25">
      <c r="AP335" s="45"/>
      <c r="AQ335" s="46"/>
      <c r="AR335" s="45"/>
      <c r="AS335" s="47"/>
      <c r="AT335" s="48"/>
      <c r="AU335" s="45"/>
      <c r="AV335" s="48"/>
      <c r="AW335" s="47"/>
      <c r="AX335" s="48"/>
      <c r="AY335" s="48"/>
      <c r="AZ335" s="47"/>
      <c r="BB335" s="2"/>
      <c r="BC335" s="43"/>
    </row>
    <row r="336" spans="42:55" x14ac:dyDescent="0.25">
      <c r="AP336" s="45"/>
      <c r="AQ336" s="46"/>
      <c r="AR336" s="45"/>
      <c r="AS336" s="45"/>
      <c r="AT336" s="48"/>
      <c r="AU336" s="45"/>
      <c r="AV336" s="47"/>
      <c r="AW336" s="47"/>
      <c r="AX336" s="48"/>
      <c r="AY336" s="48"/>
      <c r="AZ336" s="47"/>
      <c r="BB336" s="2"/>
      <c r="BC336" s="43"/>
    </row>
    <row r="337" spans="42:55" x14ac:dyDescent="0.25">
      <c r="AP337" s="45"/>
      <c r="AQ337" s="46"/>
      <c r="AR337" s="45"/>
      <c r="AS337" s="45"/>
      <c r="AT337" s="48"/>
      <c r="AU337" s="45"/>
      <c r="AV337" s="47"/>
      <c r="AW337" s="47"/>
      <c r="AX337" s="48"/>
      <c r="AY337" s="48"/>
      <c r="AZ337" s="47"/>
      <c r="BB337" s="2"/>
      <c r="BC337" s="43"/>
    </row>
    <row r="338" spans="42:55" x14ac:dyDescent="0.25">
      <c r="AP338" s="45"/>
      <c r="AQ338" s="46"/>
      <c r="AR338" s="45"/>
      <c r="AS338" s="45"/>
      <c r="AT338" s="48"/>
      <c r="AU338" s="47"/>
      <c r="AV338" s="47"/>
      <c r="AW338" s="48"/>
      <c r="AX338" s="48"/>
      <c r="AY338" s="45"/>
      <c r="AZ338" s="47"/>
      <c r="BB338" s="2"/>
      <c r="BC338" s="43"/>
    </row>
    <row r="339" spans="42:55" x14ac:dyDescent="0.25">
      <c r="AP339" s="45"/>
      <c r="AQ339" s="46"/>
      <c r="AR339" s="45"/>
      <c r="AS339" s="45"/>
      <c r="AT339" s="48"/>
      <c r="AU339" s="47"/>
      <c r="AV339" s="47"/>
      <c r="AW339" s="48"/>
      <c r="AX339" s="48"/>
      <c r="AY339" s="45"/>
      <c r="AZ339" s="47"/>
      <c r="BB339" s="2"/>
      <c r="BC339" s="43"/>
    </row>
    <row r="340" spans="42:55" x14ac:dyDescent="0.25">
      <c r="AP340" s="45"/>
      <c r="AQ340" s="46"/>
      <c r="AR340" s="45"/>
      <c r="AS340" s="47"/>
      <c r="AT340" s="48"/>
      <c r="AU340" s="47"/>
      <c r="AV340" s="47"/>
      <c r="AW340" s="48"/>
      <c r="AX340" s="48"/>
      <c r="AY340" s="45"/>
      <c r="AZ340" s="45"/>
      <c r="BB340" s="2"/>
      <c r="BC340" s="43"/>
    </row>
    <row r="341" spans="42:55" x14ac:dyDescent="0.25">
      <c r="AP341" s="45"/>
      <c r="AQ341" s="46"/>
      <c r="AR341" s="45"/>
      <c r="AS341" s="47"/>
      <c r="AT341" s="48"/>
      <c r="AU341" s="47"/>
      <c r="AV341" s="47"/>
      <c r="AW341" s="48"/>
      <c r="AX341" s="48"/>
      <c r="AY341" s="45"/>
      <c r="AZ341" s="45"/>
      <c r="BB341" s="2"/>
      <c r="BC341" s="43"/>
    </row>
    <row r="342" spans="42:55" x14ac:dyDescent="0.25">
      <c r="AP342" s="45"/>
      <c r="AQ342" s="46"/>
      <c r="AR342" s="45"/>
      <c r="AS342" s="47"/>
      <c r="AT342" s="48"/>
      <c r="AU342" s="47"/>
      <c r="AV342" s="45"/>
      <c r="AW342" s="47"/>
      <c r="AX342" s="48"/>
      <c r="AY342" s="48"/>
      <c r="AZ342" s="45"/>
      <c r="BB342" s="2"/>
      <c r="BC342" s="43"/>
    </row>
    <row r="343" spans="42:55" x14ac:dyDescent="0.25">
      <c r="AP343" s="45"/>
      <c r="AQ343" s="46"/>
      <c r="AR343" s="45"/>
      <c r="AS343" s="47"/>
      <c r="AT343" s="48"/>
      <c r="AU343" s="47"/>
      <c r="AV343" s="45"/>
      <c r="AW343" s="47"/>
      <c r="AX343" s="48"/>
      <c r="AY343" s="48"/>
      <c r="AZ343" s="45"/>
      <c r="BB343" s="2"/>
      <c r="BC343" s="43"/>
    </row>
    <row r="344" spans="42:55" x14ac:dyDescent="0.25">
      <c r="AP344" s="45"/>
      <c r="AQ344" s="46"/>
      <c r="AR344" s="45"/>
      <c r="AS344" s="47"/>
      <c r="AT344" s="47"/>
      <c r="AU344" s="45"/>
      <c r="AV344" s="45"/>
      <c r="AW344" s="47"/>
      <c r="AX344" s="48"/>
      <c r="AY344" s="48"/>
      <c r="AZ344" s="48"/>
      <c r="BB344" s="2"/>
      <c r="BC344" s="43"/>
    </row>
    <row r="345" spans="42:55" x14ac:dyDescent="0.25">
      <c r="AP345" s="45"/>
      <c r="AQ345" s="46"/>
      <c r="AR345" s="45"/>
      <c r="AS345" s="47"/>
      <c r="AT345" s="47"/>
      <c r="AU345" s="45"/>
      <c r="AV345" s="45"/>
      <c r="AW345" s="47"/>
      <c r="AX345" s="48"/>
      <c r="AY345" s="48"/>
      <c r="AZ345" s="45"/>
      <c r="BB345" s="2"/>
      <c r="BC345" s="43"/>
    </row>
    <row r="346" spans="42:55" x14ac:dyDescent="0.25">
      <c r="AP346" s="45"/>
      <c r="AQ346" s="46"/>
      <c r="AR346" s="45"/>
      <c r="AS346" s="45"/>
      <c r="AT346" s="47"/>
      <c r="AU346" s="45"/>
      <c r="AV346" s="47"/>
      <c r="AW346" s="47"/>
      <c r="AX346" s="48"/>
      <c r="AY346" s="48"/>
      <c r="AZ346" s="48"/>
      <c r="BB346" s="2"/>
      <c r="BC346" s="43"/>
    </row>
    <row r="347" spans="42:55" x14ac:dyDescent="0.25">
      <c r="AP347" s="45"/>
      <c r="AQ347" s="46"/>
      <c r="AR347" s="45"/>
      <c r="AS347" s="45"/>
      <c r="AT347" s="47"/>
      <c r="AU347" s="45"/>
      <c r="AV347" s="47"/>
      <c r="AW347" s="47"/>
      <c r="AX347" s="48"/>
      <c r="AY347" s="48"/>
      <c r="AZ347" s="48"/>
      <c r="BB347" s="2"/>
      <c r="BC347" s="43"/>
    </row>
    <row r="348" spans="42:55" x14ac:dyDescent="0.25">
      <c r="AP348" s="45"/>
      <c r="AQ348" s="46"/>
      <c r="AR348" s="45"/>
      <c r="AS348" s="45"/>
      <c r="AT348" s="47"/>
      <c r="AU348" s="47"/>
      <c r="AV348" s="47"/>
      <c r="AW348" s="48"/>
      <c r="AX348" s="48"/>
      <c r="AY348" s="48"/>
      <c r="AZ348" s="48"/>
      <c r="BB348" s="2"/>
      <c r="BC348" s="43"/>
    </row>
    <row r="349" spans="42:55" x14ac:dyDescent="0.25">
      <c r="AP349" s="45"/>
      <c r="AQ349" s="46"/>
      <c r="AR349" s="45"/>
      <c r="AS349" s="45"/>
      <c r="AT349" s="47"/>
      <c r="AU349" s="47"/>
      <c r="AV349" s="47"/>
      <c r="AW349" s="48"/>
      <c r="AX349" s="48"/>
      <c r="AY349" s="48"/>
      <c r="AZ349" s="48"/>
      <c r="BB349" s="2"/>
      <c r="BC349" s="43"/>
    </row>
    <row r="350" spans="42:55" x14ac:dyDescent="0.25">
      <c r="AP350" s="45"/>
      <c r="AQ350" s="46"/>
      <c r="AR350" s="45"/>
      <c r="AS350" s="47"/>
      <c r="AT350" s="47"/>
      <c r="AU350" s="47"/>
      <c r="AV350" s="47"/>
      <c r="AW350" s="48"/>
      <c r="AX350" s="48"/>
      <c r="AY350" s="48"/>
      <c r="AZ350" s="48"/>
      <c r="BB350" s="2"/>
      <c r="BC350" s="43"/>
    </row>
    <row r="351" spans="42:55" x14ac:dyDescent="0.25">
      <c r="AP351" s="45"/>
      <c r="AQ351" s="46"/>
      <c r="AR351" s="45"/>
      <c r="AS351" s="47"/>
      <c r="AT351" s="47"/>
      <c r="AU351" s="47"/>
      <c r="AV351" s="47"/>
      <c r="AW351" s="48"/>
      <c r="AX351" s="48"/>
      <c r="AY351" s="48"/>
      <c r="AZ351" s="48"/>
      <c r="BB351" s="2"/>
      <c r="BC351" s="43"/>
    </row>
    <row r="352" spans="42:55" x14ac:dyDescent="0.25">
      <c r="AP352" s="45"/>
      <c r="AQ352" s="46"/>
      <c r="AR352" s="45"/>
      <c r="AS352" s="47"/>
      <c r="AT352" s="47"/>
      <c r="AU352" s="47"/>
      <c r="AV352" s="48"/>
      <c r="AW352" s="47"/>
      <c r="AX352" s="48"/>
      <c r="AY352" s="48"/>
      <c r="AZ352" s="45"/>
      <c r="BB352" s="2"/>
      <c r="BC352" s="43"/>
    </row>
    <row r="353" spans="42:55" x14ac:dyDescent="0.25">
      <c r="AP353" s="45"/>
      <c r="AQ353" s="46"/>
      <c r="AR353" s="45"/>
      <c r="AS353" s="47"/>
      <c r="AT353" s="47"/>
      <c r="AU353" s="47"/>
      <c r="AV353" s="48"/>
      <c r="AW353" s="47"/>
      <c r="AX353" s="48"/>
      <c r="AY353" s="48"/>
      <c r="AZ353" s="45"/>
      <c r="BB353" s="2"/>
      <c r="BC353" s="43"/>
    </row>
    <row r="354" spans="42:55" x14ac:dyDescent="0.25">
      <c r="AP354" s="45"/>
      <c r="AQ354" s="46"/>
      <c r="AR354" s="45"/>
      <c r="AS354" s="47"/>
      <c r="AT354" s="47"/>
      <c r="AU354" s="45"/>
      <c r="AV354" s="48"/>
      <c r="AW354" s="47"/>
      <c r="AX354" s="48"/>
      <c r="AY354" s="48"/>
      <c r="AZ354" s="45"/>
      <c r="BB354" s="2"/>
      <c r="BC354" s="43"/>
    </row>
    <row r="355" spans="42:55" x14ac:dyDescent="0.25">
      <c r="AP355" s="45"/>
      <c r="AQ355" s="46"/>
      <c r="AR355" s="45"/>
      <c r="AS355" s="47"/>
      <c r="AT355" s="47"/>
      <c r="AU355" s="45"/>
      <c r="AV355" s="48"/>
      <c r="AW355" s="47"/>
      <c r="AX355" s="48"/>
      <c r="AY355" s="48"/>
      <c r="AZ355" s="45"/>
      <c r="BB355" s="2"/>
      <c r="BC355" s="43"/>
    </row>
    <row r="356" spans="42:55" x14ac:dyDescent="0.25">
      <c r="AP356" s="45"/>
      <c r="AQ356" s="46"/>
      <c r="AR356" s="45"/>
      <c r="AS356" s="45"/>
      <c r="AT356" s="47"/>
      <c r="AU356" s="45"/>
      <c r="AV356" s="47"/>
      <c r="AW356" s="47"/>
      <c r="AX356" s="48"/>
      <c r="AY356" s="48"/>
      <c r="AZ356" s="48"/>
      <c r="BB356" s="2"/>
      <c r="BC356" s="43"/>
    </row>
    <row r="357" spans="42:55" x14ac:dyDescent="0.25">
      <c r="AP357" s="45"/>
      <c r="AQ357" s="46"/>
      <c r="AR357" s="45"/>
      <c r="AS357" s="45"/>
      <c r="AT357" s="47"/>
      <c r="AU357" s="45"/>
      <c r="AV357" s="47"/>
      <c r="AW357" s="47"/>
      <c r="AX357" s="48"/>
      <c r="AY357" s="48"/>
      <c r="AZ357" s="48"/>
      <c r="BB357" s="2"/>
      <c r="BC357" s="43"/>
    </row>
    <row r="358" spans="42:55" x14ac:dyDescent="0.25">
      <c r="AP358" s="45"/>
      <c r="AQ358" s="46"/>
      <c r="AR358" s="45"/>
      <c r="AS358" s="45"/>
      <c r="AT358" s="47"/>
      <c r="AU358" s="48"/>
      <c r="AV358" s="47"/>
      <c r="AW358" s="48"/>
      <c r="AX358" s="47"/>
      <c r="AY358" s="48"/>
      <c r="AZ358" s="48"/>
      <c r="BB358" s="2"/>
      <c r="BC358" s="43"/>
    </row>
    <row r="359" spans="42:55" x14ac:dyDescent="0.25">
      <c r="AP359" s="45"/>
      <c r="AQ359" s="46"/>
      <c r="AR359" s="45"/>
      <c r="AS359" s="45"/>
      <c r="AT359" s="47"/>
      <c r="AU359" s="45"/>
      <c r="AV359" s="47"/>
      <c r="AW359" s="48"/>
      <c r="AX359" s="47"/>
      <c r="AY359" s="48"/>
      <c r="AZ359" s="48"/>
      <c r="BB359" s="2"/>
      <c r="BC359" s="43"/>
    </row>
    <row r="360" spans="42:55" x14ac:dyDescent="0.25">
      <c r="AP360" s="45"/>
      <c r="AQ360" s="46"/>
      <c r="AR360" s="45"/>
      <c r="AS360" s="47"/>
      <c r="AT360" s="48"/>
      <c r="AU360" s="48"/>
      <c r="AV360" s="47"/>
      <c r="AW360" s="48"/>
      <c r="AX360" s="47"/>
      <c r="AY360" s="48"/>
      <c r="AZ360" s="48"/>
      <c r="BB360" s="2"/>
      <c r="BC360" s="43"/>
    </row>
    <row r="361" spans="42:55" x14ac:dyDescent="0.25">
      <c r="AP361" s="45"/>
      <c r="AQ361" s="46"/>
      <c r="AR361" s="45"/>
      <c r="AS361" s="47"/>
      <c r="AT361" s="48"/>
      <c r="AU361" s="48"/>
      <c r="AV361" s="47"/>
      <c r="AW361" s="48"/>
      <c r="AX361" s="47"/>
      <c r="AY361" s="48"/>
      <c r="AZ361" s="48"/>
      <c r="BB361" s="2"/>
      <c r="BC361" s="43"/>
    </row>
    <row r="362" spans="42:55" x14ac:dyDescent="0.25">
      <c r="AP362" s="45"/>
      <c r="AQ362" s="46"/>
      <c r="AR362" s="45"/>
      <c r="AS362" s="47"/>
      <c r="AT362" s="48"/>
      <c r="AU362" s="48"/>
      <c r="AV362" s="45"/>
      <c r="AW362" s="47"/>
      <c r="AX362" s="47"/>
      <c r="AY362" s="48"/>
      <c r="AZ362" s="48"/>
      <c r="BB362" s="2"/>
      <c r="BC362" s="43"/>
    </row>
    <row r="363" spans="42:55" x14ac:dyDescent="0.25">
      <c r="AP363" s="45"/>
      <c r="AQ363" s="46"/>
      <c r="AR363" s="45"/>
      <c r="AS363" s="47"/>
      <c r="AT363" s="48"/>
      <c r="AU363" s="48"/>
      <c r="AV363" s="45"/>
      <c r="AW363" s="47"/>
      <c r="AX363" s="47"/>
      <c r="AY363" s="48"/>
      <c r="AZ363" s="48"/>
      <c r="BB363" s="2"/>
      <c r="BC363" s="43"/>
    </row>
    <row r="364" spans="42:55" x14ac:dyDescent="0.25">
      <c r="AP364" s="45"/>
      <c r="AQ364" s="46"/>
      <c r="AR364" s="45"/>
      <c r="AS364" s="47"/>
      <c r="AT364" s="47"/>
      <c r="AU364" s="48"/>
      <c r="AV364" s="45"/>
      <c r="AW364" s="47"/>
      <c r="AX364" s="45"/>
      <c r="AY364" s="48"/>
      <c r="AZ364" s="48"/>
      <c r="BB364" s="2"/>
      <c r="BC364" s="43"/>
    </row>
    <row r="365" spans="42:55" x14ac:dyDescent="0.25">
      <c r="AP365" s="45"/>
      <c r="AQ365" s="46"/>
      <c r="AR365" s="45"/>
      <c r="AS365" s="47"/>
      <c r="AT365" s="47"/>
      <c r="AU365" s="48"/>
      <c r="AV365" s="45"/>
      <c r="AW365" s="47"/>
      <c r="AX365" s="45"/>
      <c r="AY365" s="48"/>
      <c r="AZ365" s="48"/>
      <c r="BB365" s="2"/>
      <c r="BC365" s="43"/>
    </row>
    <row r="366" spans="42:55" x14ac:dyDescent="0.25">
      <c r="AP366" s="45"/>
      <c r="AQ366" s="46"/>
      <c r="AR366" s="45"/>
      <c r="AS366" s="45"/>
      <c r="AT366" s="47"/>
      <c r="AU366" s="45"/>
      <c r="AV366" s="47"/>
      <c r="AW366" s="47"/>
      <c r="AX366" s="45"/>
      <c r="AY366" s="48"/>
      <c r="AZ366" s="48"/>
      <c r="BB366" s="2"/>
      <c r="BC366" s="43"/>
    </row>
    <row r="367" spans="42:55" x14ac:dyDescent="0.25">
      <c r="AP367" s="45"/>
      <c r="AQ367" s="46"/>
      <c r="AR367" s="45"/>
      <c r="AS367" s="45"/>
      <c r="AT367" s="47"/>
      <c r="AU367" s="45"/>
      <c r="AV367" s="47"/>
      <c r="AW367" s="47"/>
      <c r="AX367" s="45"/>
      <c r="AY367" s="48"/>
      <c r="AZ367" s="48"/>
      <c r="BB367" s="2"/>
      <c r="BC367" s="43"/>
    </row>
    <row r="368" spans="42:55" x14ac:dyDescent="0.25">
      <c r="AP368" s="45"/>
      <c r="AQ368" s="46"/>
      <c r="AS368" s="45"/>
      <c r="AT368" s="47"/>
      <c r="AU368" s="45"/>
      <c r="AV368" s="47"/>
      <c r="AW368" s="45"/>
      <c r="AX368" s="47"/>
      <c r="AY368" s="48"/>
      <c r="AZ368" s="48"/>
      <c r="BB368" s="2"/>
      <c r="BC368" s="43"/>
    </row>
    <row r="369" spans="42:55" x14ac:dyDescent="0.25">
      <c r="AP369" s="45"/>
      <c r="AQ369" s="46"/>
      <c r="AS369" s="45"/>
      <c r="AT369" s="47"/>
      <c r="AU369" s="45"/>
      <c r="AV369" s="47"/>
      <c r="AW369" s="45"/>
      <c r="AX369" s="47"/>
      <c r="AY369" s="48"/>
      <c r="AZ369" s="48"/>
      <c r="BB369" s="2"/>
      <c r="BC369" s="43"/>
    </row>
    <row r="370" spans="42:55" x14ac:dyDescent="0.25">
      <c r="AP370" s="45"/>
      <c r="AQ370" s="46"/>
      <c r="AS370" s="47"/>
      <c r="AT370" s="47"/>
      <c r="AU370" s="48"/>
      <c r="AV370" s="47"/>
      <c r="AW370" s="45"/>
      <c r="AX370" s="47"/>
      <c r="AY370" s="48"/>
      <c r="AZ370" s="48"/>
      <c r="BB370" s="2"/>
      <c r="BC370" s="43"/>
    </row>
    <row r="371" spans="42:55" x14ac:dyDescent="0.25">
      <c r="AP371" s="45"/>
      <c r="AQ371" s="46"/>
      <c r="AS371" s="47"/>
      <c r="AT371" s="47"/>
      <c r="AU371" s="48"/>
      <c r="AV371" s="47"/>
      <c r="AW371" s="45"/>
      <c r="AX371" s="47"/>
      <c r="AY371" s="48"/>
      <c r="AZ371" s="48"/>
      <c r="BB371" s="2"/>
      <c r="BC371" s="43"/>
    </row>
    <row r="372" spans="42:55" x14ac:dyDescent="0.25">
      <c r="AP372" s="45"/>
      <c r="AQ372" s="46"/>
      <c r="AS372" s="47"/>
      <c r="AT372" s="47"/>
      <c r="AU372" s="48"/>
      <c r="AV372" s="45"/>
      <c r="AW372" s="48"/>
      <c r="AX372" s="47"/>
      <c r="AY372" s="47"/>
      <c r="AZ372" s="48"/>
      <c r="BB372" s="2"/>
      <c r="BC372" s="43"/>
    </row>
    <row r="373" spans="42:55" x14ac:dyDescent="0.25">
      <c r="AP373" s="45"/>
      <c r="AQ373" s="46"/>
      <c r="AS373" s="47"/>
      <c r="AT373" s="47"/>
      <c r="AU373" s="48"/>
      <c r="AV373" s="45"/>
      <c r="AW373" s="45"/>
      <c r="AX373" s="47"/>
      <c r="AY373" s="47"/>
      <c r="AZ373" s="48"/>
      <c r="BB373" s="2"/>
      <c r="BC373" s="43"/>
    </row>
    <row r="374" spans="42:55" x14ac:dyDescent="0.25">
      <c r="AP374" s="45"/>
      <c r="AQ374" s="46"/>
      <c r="AS374" s="47"/>
      <c r="AT374" s="47"/>
      <c r="AU374" s="48"/>
      <c r="AV374" s="45"/>
      <c r="AW374" s="48"/>
      <c r="AX374" s="48"/>
      <c r="AY374" s="47"/>
      <c r="AZ374" s="48"/>
      <c r="BB374" s="2"/>
      <c r="BC374" s="43"/>
    </row>
    <row r="375" spans="42:55" x14ac:dyDescent="0.25">
      <c r="AP375" s="45"/>
      <c r="AQ375" s="46"/>
      <c r="AS375" s="47"/>
      <c r="AT375" s="47"/>
      <c r="AU375" s="48"/>
      <c r="AV375" s="45"/>
      <c r="AW375" s="48"/>
      <c r="AX375" s="48"/>
      <c r="AY375" s="47"/>
      <c r="AZ375" s="48"/>
      <c r="BB375" s="2"/>
      <c r="BC375" s="43"/>
    </row>
    <row r="376" spans="42:55" x14ac:dyDescent="0.25">
      <c r="AP376" s="45"/>
      <c r="AQ376" s="46"/>
      <c r="AS376" s="45"/>
      <c r="AT376" s="47"/>
      <c r="AU376" s="48"/>
      <c r="AV376" s="47"/>
      <c r="AW376" s="48"/>
      <c r="AX376" s="48"/>
      <c r="AY376" s="47"/>
      <c r="AZ376" s="48"/>
      <c r="BB376" s="2"/>
      <c r="BC376" s="43"/>
    </row>
    <row r="377" spans="42:55" x14ac:dyDescent="0.25">
      <c r="AP377" s="45"/>
      <c r="AQ377" s="46"/>
      <c r="AS377" s="45"/>
      <c r="AT377" s="47"/>
      <c r="AU377" s="48"/>
      <c r="AV377" s="47"/>
      <c r="AW377" s="48"/>
      <c r="AX377" s="48"/>
      <c r="AY377" s="47"/>
      <c r="AZ377" s="48"/>
      <c r="BB377" s="2"/>
      <c r="BC377" s="43"/>
    </row>
    <row r="378" spans="42:55" x14ac:dyDescent="0.25">
      <c r="AP378" s="45"/>
      <c r="AQ378" s="46"/>
      <c r="AS378" s="45"/>
      <c r="AT378" s="47"/>
      <c r="AU378" s="48"/>
      <c r="AV378" s="47"/>
      <c r="AW378" s="48"/>
      <c r="AX378" s="47"/>
      <c r="AY378" s="45"/>
      <c r="AZ378" s="48"/>
      <c r="BB378" s="2"/>
      <c r="BC378" s="43"/>
    </row>
    <row r="379" spans="42:55" x14ac:dyDescent="0.25">
      <c r="AP379" s="45"/>
      <c r="AQ379" s="46"/>
      <c r="AS379" s="45"/>
      <c r="AT379" s="47"/>
      <c r="AU379" s="48"/>
      <c r="AV379" s="47"/>
      <c r="AW379" s="48"/>
      <c r="AX379" s="47"/>
      <c r="AY379" s="45"/>
      <c r="AZ379" s="48"/>
      <c r="BB379" s="2"/>
      <c r="BC379" s="43"/>
    </row>
    <row r="380" spans="42:55" x14ac:dyDescent="0.25">
      <c r="AP380" s="45"/>
      <c r="AQ380" s="46"/>
      <c r="AS380" s="47"/>
      <c r="AT380" s="47"/>
      <c r="AU380" s="48"/>
      <c r="AV380" s="47"/>
      <c r="AW380" s="45"/>
      <c r="AX380" s="47"/>
      <c r="AY380" s="45"/>
      <c r="AZ380" s="48"/>
      <c r="BB380" s="2"/>
      <c r="BC380" s="43"/>
    </row>
    <row r="381" spans="42:55" x14ac:dyDescent="0.25">
      <c r="AP381" s="45"/>
      <c r="AQ381" s="46"/>
      <c r="AS381" s="47"/>
      <c r="AT381" s="47"/>
      <c r="AU381" s="48"/>
      <c r="AV381" s="47"/>
      <c r="AW381" s="45"/>
      <c r="AX381" s="47"/>
      <c r="AY381" s="45"/>
      <c r="AZ381" s="48"/>
      <c r="BB381" s="2"/>
      <c r="BC381" s="43"/>
    </row>
    <row r="382" spans="42:55" x14ac:dyDescent="0.25">
      <c r="AS382" s="47"/>
      <c r="AT382" s="47"/>
      <c r="AU382" s="48"/>
      <c r="AV382" s="45"/>
      <c r="AW382" s="45"/>
      <c r="AX382" s="47"/>
      <c r="AY382" s="47"/>
      <c r="AZ382" s="45"/>
      <c r="BB382" s="2"/>
      <c r="BC382" s="43"/>
    </row>
    <row r="383" spans="42:55" x14ac:dyDescent="0.25">
      <c r="AS383" s="47"/>
      <c r="AT383" s="47"/>
      <c r="AU383" s="48"/>
      <c r="AV383" s="45"/>
      <c r="AW383" s="45"/>
      <c r="AX383" s="47"/>
      <c r="AY383" s="47"/>
      <c r="AZ383" s="45"/>
      <c r="BB383" s="2"/>
      <c r="BC383" s="43"/>
    </row>
    <row r="384" spans="42:55" x14ac:dyDescent="0.25">
      <c r="AS384" s="47"/>
      <c r="AT384" s="47"/>
      <c r="AU384" s="48"/>
      <c r="AV384" s="45"/>
      <c r="AW384" s="48"/>
      <c r="AX384" s="45"/>
      <c r="AY384" s="47"/>
      <c r="AZ384" s="45"/>
      <c r="BB384" s="2"/>
      <c r="BC384" s="43"/>
    </row>
    <row r="385" spans="45:55" x14ac:dyDescent="0.25">
      <c r="AS385" s="47"/>
      <c r="AT385" s="47"/>
      <c r="AU385" s="48"/>
      <c r="AV385" s="45"/>
      <c r="AW385" s="48"/>
      <c r="AX385" s="45"/>
      <c r="AY385" s="47"/>
      <c r="AZ385" s="45"/>
      <c r="BB385" s="2"/>
      <c r="BC385" s="43"/>
    </row>
    <row r="386" spans="45:55" x14ac:dyDescent="0.25">
      <c r="AS386" s="45"/>
      <c r="AT386" s="47"/>
      <c r="AU386" s="45"/>
      <c r="AV386" s="48"/>
      <c r="AW386" s="48"/>
      <c r="AX386" s="45"/>
      <c r="AY386" s="47"/>
      <c r="AZ386" s="47"/>
      <c r="BB386" s="2"/>
      <c r="BC386" s="43"/>
    </row>
    <row r="387" spans="45:55" x14ac:dyDescent="0.25">
      <c r="AS387" s="45"/>
      <c r="AT387" s="47"/>
      <c r="AU387" s="45"/>
      <c r="AV387" s="45"/>
      <c r="AW387" s="48"/>
      <c r="AX387" s="45"/>
      <c r="AY387" s="47"/>
      <c r="AZ387" s="47"/>
      <c r="BB387" s="2"/>
      <c r="BC387" s="43"/>
    </row>
    <row r="388" spans="45:55" x14ac:dyDescent="0.25">
      <c r="AS388" s="45"/>
      <c r="AT388" s="47"/>
      <c r="AU388" s="45"/>
      <c r="AV388" s="48"/>
      <c r="AW388" s="48"/>
      <c r="AX388" s="47"/>
      <c r="AY388" s="45"/>
      <c r="AZ388" s="47"/>
      <c r="BB388" s="2"/>
      <c r="BC388" s="43"/>
    </row>
    <row r="389" spans="45:55" x14ac:dyDescent="0.25">
      <c r="AS389" s="45"/>
      <c r="AT389" s="47"/>
      <c r="AU389" s="45"/>
      <c r="AV389" s="48"/>
      <c r="AW389" s="48"/>
      <c r="AX389" s="47"/>
      <c r="AY389" s="45"/>
      <c r="AZ389" s="47"/>
      <c r="BB389" s="2"/>
      <c r="BC389" s="43"/>
    </row>
    <row r="390" spans="45:55" x14ac:dyDescent="0.25">
      <c r="AS390" s="47"/>
      <c r="AT390" s="47"/>
      <c r="AU390" s="48"/>
      <c r="AV390" s="48"/>
      <c r="AW390" s="45"/>
      <c r="AX390" s="47"/>
      <c r="AY390" s="45"/>
      <c r="AZ390" s="47"/>
      <c r="BB390" s="2"/>
      <c r="BC390" s="43"/>
    </row>
    <row r="391" spans="45:55" x14ac:dyDescent="0.25">
      <c r="AS391" s="47"/>
      <c r="AT391" s="47"/>
      <c r="AU391" s="48"/>
      <c r="AV391" s="48"/>
      <c r="AW391" s="45"/>
      <c r="AX391" s="47"/>
      <c r="AY391" s="45"/>
      <c r="AZ391" s="47"/>
      <c r="BB391" s="2"/>
      <c r="BC391" s="43"/>
    </row>
    <row r="392" spans="45:55" x14ac:dyDescent="0.25">
      <c r="AS392" s="47"/>
      <c r="AT392" s="47"/>
      <c r="AU392" s="48"/>
      <c r="AV392" s="48"/>
      <c r="AW392" s="45"/>
      <c r="AX392" s="47"/>
      <c r="AY392" s="47"/>
      <c r="AZ392" s="45"/>
      <c r="BB392" s="2"/>
      <c r="BC392" s="43"/>
    </row>
    <row r="393" spans="45:55" x14ac:dyDescent="0.25">
      <c r="AS393" s="47"/>
      <c r="AT393" s="47"/>
      <c r="AU393" s="48"/>
      <c r="AV393" s="48"/>
      <c r="AW393" s="45"/>
      <c r="AX393" s="47"/>
      <c r="AY393" s="47"/>
      <c r="AZ393" s="45"/>
      <c r="BB393" s="2"/>
      <c r="BC393" s="43"/>
    </row>
    <row r="394" spans="45:55" x14ac:dyDescent="0.25">
      <c r="AS394" s="47"/>
      <c r="AT394" s="47"/>
      <c r="AU394" s="48"/>
      <c r="AV394" s="45"/>
      <c r="AW394" s="48"/>
      <c r="AX394" s="45"/>
      <c r="AY394" s="47"/>
      <c r="AZ394" s="45"/>
      <c r="BB394" s="2"/>
      <c r="BC394" s="43"/>
    </row>
    <row r="395" spans="45:55" x14ac:dyDescent="0.25">
      <c r="AS395" s="47"/>
      <c r="AT395" s="47"/>
      <c r="AU395" s="48"/>
      <c r="AV395" s="45"/>
      <c r="AW395" s="48"/>
      <c r="AX395" s="45"/>
      <c r="AY395" s="47"/>
      <c r="AZ395" s="45"/>
      <c r="BB395" s="2"/>
      <c r="BC395" s="43"/>
    </row>
    <row r="396" spans="45:55" x14ac:dyDescent="0.25">
      <c r="AS396" s="45"/>
      <c r="AT396" s="47"/>
      <c r="AU396" s="45"/>
      <c r="AV396" s="45"/>
      <c r="AW396" s="48"/>
      <c r="AX396" s="45"/>
      <c r="AY396" s="47"/>
      <c r="AZ396" s="47"/>
      <c r="BB396" s="2"/>
      <c r="BC396" s="43"/>
    </row>
    <row r="397" spans="45:55" x14ac:dyDescent="0.25">
      <c r="AS397" s="45"/>
      <c r="AT397" s="47"/>
      <c r="AU397" s="45"/>
      <c r="AV397" s="45"/>
      <c r="AW397" s="48"/>
      <c r="AX397" s="45"/>
      <c r="AY397" s="47"/>
      <c r="AZ397" s="47"/>
      <c r="BB397" s="2"/>
      <c r="BC397" s="43"/>
    </row>
    <row r="398" spans="45:55" x14ac:dyDescent="0.25">
      <c r="AS398" s="45"/>
      <c r="AT398" s="47"/>
      <c r="AU398" s="45"/>
      <c r="AV398" s="48"/>
      <c r="AW398" s="48"/>
      <c r="AX398" s="47"/>
      <c r="AY398" s="45"/>
      <c r="AZ398" s="47"/>
      <c r="BB398" s="2"/>
      <c r="BC398" s="43"/>
    </row>
    <row r="399" spans="45:55" x14ac:dyDescent="0.25">
      <c r="AS399" s="45"/>
      <c r="AT399" s="47"/>
      <c r="AU399" s="45"/>
      <c r="AV399" s="48"/>
      <c r="AW399" s="48"/>
      <c r="AX399" s="47"/>
      <c r="AY399" s="45"/>
      <c r="AZ399" s="47"/>
      <c r="BB399" s="2"/>
      <c r="BC399" s="43"/>
    </row>
    <row r="400" spans="45:55" x14ac:dyDescent="0.25">
      <c r="AS400" s="48"/>
      <c r="AT400" s="47"/>
      <c r="AU400" s="47"/>
      <c r="AV400" s="48"/>
      <c r="AW400" s="45"/>
      <c r="AX400" s="47"/>
      <c r="AY400" s="45"/>
      <c r="AZ400" s="47"/>
      <c r="BB400" s="2"/>
      <c r="BC400" s="43"/>
    </row>
    <row r="401" spans="45:55" x14ac:dyDescent="0.25">
      <c r="AS401" s="45"/>
      <c r="AT401" s="47"/>
      <c r="AU401" s="47"/>
      <c r="AV401" s="48"/>
      <c r="AW401" s="45"/>
      <c r="AX401" s="47"/>
      <c r="AY401" s="45"/>
      <c r="AZ401" s="47"/>
      <c r="BB401" s="2"/>
      <c r="BC401" s="43"/>
    </row>
    <row r="402" spans="45:55" x14ac:dyDescent="0.25">
      <c r="AS402" s="48"/>
      <c r="AT402" s="47"/>
      <c r="AU402" s="47"/>
      <c r="AV402" s="48"/>
      <c r="AW402" s="45"/>
      <c r="AX402" s="47"/>
      <c r="AY402" s="47"/>
      <c r="AZ402" s="45"/>
      <c r="BB402" s="2"/>
      <c r="BC402" s="43"/>
    </row>
    <row r="403" spans="45:55" x14ac:dyDescent="0.25">
      <c r="AS403" s="48"/>
      <c r="AT403" s="47"/>
      <c r="AU403" s="47"/>
      <c r="AV403" s="48"/>
      <c r="AW403" s="45"/>
      <c r="AX403" s="47"/>
      <c r="AY403" s="47"/>
      <c r="AZ403" s="45"/>
      <c r="BB403" s="2"/>
      <c r="BC403" s="43"/>
    </row>
    <row r="404" spans="45:55" x14ac:dyDescent="0.25">
      <c r="AS404" s="48"/>
      <c r="AT404" s="47"/>
      <c r="AU404" s="47"/>
      <c r="AV404" s="45"/>
      <c r="AW404" s="48"/>
      <c r="AX404" s="45"/>
      <c r="AY404" s="47"/>
      <c r="AZ404" s="45"/>
      <c r="BB404" s="2"/>
      <c r="BC404" s="43"/>
    </row>
    <row r="405" spans="45:55" x14ac:dyDescent="0.25">
      <c r="AS405" s="48"/>
      <c r="AT405" s="47"/>
      <c r="AU405" s="47"/>
      <c r="AV405" s="45"/>
      <c r="AW405" s="48"/>
      <c r="AX405" s="45"/>
      <c r="AY405" s="47"/>
      <c r="AZ405" s="45"/>
      <c r="BB405" s="2"/>
      <c r="BC405" s="43"/>
    </row>
    <row r="406" spans="45:55" x14ac:dyDescent="0.25">
      <c r="AS406" s="48"/>
      <c r="AT406" s="47"/>
      <c r="AU406" s="45"/>
      <c r="AV406" s="45"/>
      <c r="AW406" s="48"/>
      <c r="AX406" s="45"/>
      <c r="AY406" s="47"/>
      <c r="AZ406" s="47"/>
      <c r="BB406" s="2"/>
      <c r="BC406" s="43"/>
    </row>
    <row r="407" spans="45:55" x14ac:dyDescent="0.25">
      <c r="AS407" s="48"/>
      <c r="AT407" s="47"/>
      <c r="AU407" s="45"/>
      <c r="AV407" s="45"/>
      <c r="AW407" s="48"/>
      <c r="AX407" s="45"/>
      <c r="AY407" s="47"/>
      <c r="AZ407" s="47"/>
      <c r="BB407" s="2"/>
      <c r="BC407" s="43"/>
    </row>
    <row r="408" spans="45:55" x14ac:dyDescent="0.25">
      <c r="AS408" s="45"/>
      <c r="AT408" s="47"/>
      <c r="AU408" s="45"/>
      <c r="AV408" s="48"/>
      <c r="AW408" s="48"/>
      <c r="AX408" s="47"/>
      <c r="AY408" s="45"/>
      <c r="AZ408" s="47"/>
      <c r="BB408" s="2"/>
      <c r="BC408" s="43"/>
    </row>
    <row r="409" spans="45:55" x14ac:dyDescent="0.25">
      <c r="AS409" s="45"/>
      <c r="AT409" s="47"/>
      <c r="AU409" s="45"/>
      <c r="AV409" s="48"/>
      <c r="AW409" s="48"/>
      <c r="AX409" s="47"/>
      <c r="AY409" s="45"/>
      <c r="AZ409" s="47"/>
      <c r="BB409" s="2"/>
      <c r="BC409" s="43"/>
    </row>
    <row r="410" spans="45:55" x14ac:dyDescent="0.25">
      <c r="AS410" s="45"/>
      <c r="AT410" s="45"/>
      <c r="AU410" s="47"/>
      <c r="AV410" s="48"/>
      <c r="AW410" s="45"/>
      <c r="AX410" s="47"/>
      <c r="AY410" s="45"/>
      <c r="AZ410" s="47"/>
      <c r="BB410" s="2"/>
      <c r="BC410" s="43"/>
    </row>
    <row r="411" spans="45:55" x14ac:dyDescent="0.25">
      <c r="AS411" s="45"/>
      <c r="AT411" s="45"/>
      <c r="AU411" s="47"/>
      <c r="AV411" s="48"/>
      <c r="AW411" s="45"/>
      <c r="AX411" s="47"/>
      <c r="AY411" s="45"/>
      <c r="AZ411" s="47"/>
      <c r="BB411" s="2"/>
      <c r="BC411" s="43"/>
    </row>
    <row r="412" spans="45:55" x14ac:dyDescent="0.25">
      <c r="AS412" s="48"/>
      <c r="AT412" s="45"/>
      <c r="AU412" s="47"/>
      <c r="AV412" s="48"/>
      <c r="AW412" s="45"/>
      <c r="AX412" s="47"/>
      <c r="AY412" s="47"/>
      <c r="AZ412" s="45"/>
      <c r="BB412" s="2"/>
      <c r="BC412" s="43"/>
    </row>
    <row r="413" spans="45:55" x14ac:dyDescent="0.25">
      <c r="AS413" s="48"/>
      <c r="AT413" s="45"/>
      <c r="AU413" s="47"/>
      <c r="AV413" s="48"/>
      <c r="AW413" s="45"/>
      <c r="AX413" s="47"/>
      <c r="AY413" s="47"/>
      <c r="AZ413" s="45"/>
      <c r="BB413" s="2"/>
      <c r="BC413" s="43"/>
    </row>
    <row r="414" spans="45:55" x14ac:dyDescent="0.25">
      <c r="AS414" s="48"/>
      <c r="AT414" s="48"/>
      <c r="AU414" s="47"/>
      <c r="AV414" s="45"/>
      <c r="AW414" s="47"/>
      <c r="AX414" s="45"/>
      <c r="AY414" s="47"/>
      <c r="AZ414" s="45"/>
      <c r="BB414" s="2"/>
      <c r="BC414" s="43"/>
    </row>
    <row r="415" spans="45:55" x14ac:dyDescent="0.25">
      <c r="AS415" s="48"/>
      <c r="AT415" s="45"/>
      <c r="AU415" s="47"/>
      <c r="AV415" s="45"/>
      <c r="AW415" s="47"/>
      <c r="AX415" s="45"/>
      <c r="AY415" s="47"/>
      <c r="AZ415" s="45"/>
      <c r="BB415" s="2"/>
      <c r="BC415" s="43"/>
    </row>
    <row r="416" spans="45:55" x14ac:dyDescent="0.25">
      <c r="AS416" s="48"/>
      <c r="AT416" s="48"/>
      <c r="AU416" s="45"/>
      <c r="AV416" s="45"/>
      <c r="AW416" s="47"/>
      <c r="AX416" s="45"/>
      <c r="AY416" s="47"/>
      <c r="AZ416" s="47"/>
      <c r="BB416" s="2"/>
      <c r="BC416" s="43"/>
    </row>
    <row r="417" spans="45:55" x14ac:dyDescent="0.25">
      <c r="AS417" s="48"/>
      <c r="AT417" s="48"/>
      <c r="AU417" s="45"/>
      <c r="AV417" s="45"/>
      <c r="AW417" s="47"/>
      <c r="AX417" s="45"/>
      <c r="AY417" s="47"/>
      <c r="AZ417" s="47"/>
      <c r="BB417" s="2"/>
      <c r="BC417" s="43"/>
    </row>
    <row r="418" spans="45:55" x14ac:dyDescent="0.25">
      <c r="AS418" s="45"/>
      <c r="AT418" s="48"/>
      <c r="AU418" s="45"/>
      <c r="AV418" s="48"/>
      <c r="AW418" s="47"/>
      <c r="AX418" s="47"/>
      <c r="AY418" s="45"/>
      <c r="AZ418" s="47"/>
      <c r="BB418" s="2"/>
      <c r="BC418" s="43"/>
    </row>
    <row r="419" spans="45:55" x14ac:dyDescent="0.25">
      <c r="AS419" s="45"/>
      <c r="AT419" s="48"/>
      <c r="AU419" s="45"/>
      <c r="AV419" s="48"/>
      <c r="AW419" s="47"/>
      <c r="AX419" s="47"/>
      <c r="AY419" s="45"/>
      <c r="AZ419" s="47"/>
      <c r="BB419" s="2"/>
      <c r="BC419" s="43"/>
    </row>
    <row r="420" spans="45:55" x14ac:dyDescent="0.25">
      <c r="AS420" s="45"/>
      <c r="AT420" s="48"/>
      <c r="AU420" s="47"/>
      <c r="AV420" s="48"/>
      <c r="AW420" s="47"/>
      <c r="AX420" s="47"/>
      <c r="AY420" s="45"/>
      <c r="AZ420" s="47"/>
      <c r="BB420" s="2"/>
      <c r="BC420" s="43"/>
    </row>
    <row r="421" spans="45:55" x14ac:dyDescent="0.25">
      <c r="AS421" s="45"/>
      <c r="AT421" s="48"/>
      <c r="AU421" s="47"/>
      <c r="AV421" s="48"/>
      <c r="AW421" s="47"/>
      <c r="AX421" s="47"/>
      <c r="AY421" s="45"/>
      <c r="AZ421" s="47"/>
      <c r="BB421" s="2"/>
      <c r="BC421" s="43"/>
    </row>
    <row r="422" spans="45:55" x14ac:dyDescent="0.25">
      <c r="AS422" s="48"/>
      <c r="AT422" s="45"/>
      <c r="AU422" s="47"/>
      <c r="AV422" s="48"/>
      <c r="AW422" s="47"/>
      <c r="AX422" s="47"/>
      <c r="AY422" s="47"/>
      <c r="AZ422" s="45"/>
      <c r="BB422" s="2"/>
      <c r="BC422" s="43"/>
    </row>
    <row r="423" spans="45:55" x14ac:dyDescent="0.25">
      <c r="AS423" s="48"/>
      <c r="AT423" s="45"/>
      <c r="AU423" s="47"/>
      <c r="AV423" s="48"/>
      <c r="AW423" s="47"/>
      <c r="AX423" s="47"/>
      <c r="AY423" s="47"/>
      <c r="AZ423" s="45"/>
      <c r="BB423" s="2"/>
      <c r="BC423" s="43"/>
    </row>
    <row r="424" spans="45:55" x14ac:dyDescent="0.25">
      <c r="AS424" s="48"/>
      <c r="AT424" s="45"/>
      <c r="AU424" s="47"/>
      <c r="AV424" s="45"/>
      <c r="AW424" s="47"/>
      <c r="AX424" s="45"/>
      <c r="AY424" s="47"/>
      <c r="AZ424" s="45"/>
      <c r="BB424" s="2"/>
      <c r="BC424" s="43"/>
    </row>
    <row r="425" spans="45:55" x14ac:dyDescent="0.25">
      <c r="AS425" s="48"/>
      <c r="AT425" s="45"/>
      <c r="AU425" s="47"/>
      <c r="AV425" s="45"/>
      <c r="AW425" s="47"/>
      <c r="AX425" s="45"/>
      <c r="AY425" s="47"/>
      <c r="AZ425" s="45"/>
      <c r="BB425" s="2"/>
      <c r="BC425" s="43"/>
    </row>
    <row r="426" spans="45:55" x14ac:dyDescent="0.25">
      <c r="AS426" s="48"/>
      <c r="AT426" s="48"/>
      <c r="AU426" s="45"/>
      <c r="AV426" s="45"/>
      <c r="AW426" s="47"/>
      <c r="AX426" s="45"/>
      <c r="AY426" s="47"/>
      <c r="AZ426" s="47"/>
      <c r="BB426" s="2"/>
      <c r="BC426" s="43"/>
    </row>
    <row r="427" spans="45:55" x14ac:dyDescent="0.25">
      <c r="AS427" s="48"/>
      <c r="AT427" s="48"/>
      <c r="AU427" s="45"/>
      <c r="AV427" s="45"/>
      <c r="AW427" s="47"/>
      <c r="AX427" s="45"/>
      <c r="AY427" s="47"/>
      <c r="AZ427" s="47"/>
      <c r="BB427" s="2"/>
      <c r="BC427" s="43"/>
    </row>
    <row r="428" spans="45:55" x14ac:dyDescent="0.25">
      <c r="AS428" s="45"/>
      <c r="AT428" s="48"/>
      <c r="AU428" s="45"/>
      <c r="AV428" s="47"/>
      <c r="AW428" s="47"/>
      <c r="AX428" s="48"/>
      <c r="AY428" s="45"/>
      <c r="AZ428" s="47"/>
      <c r="BB428" s="2"/>
      <c r="BC428" s="43"/>
    </row>
    <row r="429" spans="45:55" x14ac:dyDescent="0.25">
      <c r="AS429" s="45"/>
      <c r="AT429" s="48"/>
      <c r="AU429" s="45"/>
      <c r="AV429" s="47"/>
      <c r="AW429" s="47"/>
      <c r="AX429" s="45"/>
      <c r="AY429" s="45"/>
      <c r="AZ429" s="47"/>
      <c r="BB429" s="2"/>
      <c r="BC429" s="43"/>
    </row>
    <row r="430" spans="45:55" x14ac:dyDescent="0.25">
      <c r="AS430" s="45"/>
      <c r="AT430" s="48"/>
      <c r="AU430" s="47"/>
      <c r="AV430" s="47"/>
      <c r="AW430" s="47"/>
      <c r="AX430" s="48"/>
      <c r="AY430" s="45"/>
      <c r="AZ430" s="47"/>
      <c r="BB430" s="2"/>
      <c r="BC430" s="43"/>
    </row>
    <row r="431" spans="45:55" x14ac:dyDescent="0.25">
      <c r="AS431" s="45"/>
      <c r="AT431" s="48"/>
      <c r="AU431" s="47"/>
      <c r="AV431" s="47"/>
      <c r="AW431" s="47"/>
      <c r="AX431" s="48"/>
      <c r="AY431" s="45"/>
      <c r="AZ431" s="47"/>
      <c r="BB431" s="2"/>
      <c r="BC431" s="43"/>
    </row>
    <row r="432" spans="45:55" x14ac:dyDescent="0.25">
      <c r="AS432" s="48"/>
      <c r="AT432" s="45"/>
      <c r="AU432" s="47"/>
      <c r="AV432" s="47"/>
      <c r="AW432" s="47"/>
      <c r="AX432" s="48"/>
      <c r="AY432" s="47"/>
      <c r="AZ432" s="45"/>
      <c r="BB432" s="2"/>
      <c r="BC432" s="43"/>
    </row>
    <row r="433" spans="45:55" x14ac:dyDescent="0.25">
      <c r="AS433" s="48"/>
      <c r="AT433" s="45"/>
      <c r="AU433" s="47"/>
      <c r="AV433" s="47"/>
      <c r="AW433" s="47"/>
      <c r="AX433" s="48"/>
      <c r="AY433" s="47"/>
      <c r="AZ433" s="45"/>
      <c r="BB433" s="2"/>
      <c r="BC433" s="43"/>
    </row>
    <row r="434" spans="45:55" x14ac:dyDescent="0.25">
      <c r="AS434" s="48"/>
      <c r="AT434" s="45"/>
      <c r="AU434" s="47"/>
      <c r="AV434" s="45"/>
      <c r="AW434" s="47"/>
      <c r="AX434" s="48"/>
      <c r="AY434" s="47"/>
      <c r="AZ434" s="45"/>
      <c r="BB434" s="2"/>
      <c r="BC434" s="43"/>
    </row>
    <row r="435" spans="45:55" x14ac:dyDescent="0.25">
      <c r="AS435" s="48"/>
      <c r="AT435" s="45"/>
      <c r="AU435" s="47"/>
      <c r="AV435" s="45"/>
      <c r="AW435" s="47"/>
      <c r="AX435" s="48"/>
      <c r="AY435" s="47"/>
      <c r="AZ435" s="45"/>
      <c r="BB435" s="2"/>
      <c r="BC435" s="43"/>
    </row>
    <row r="436" spans="45:55" x14ac:dyDescent="0.25">
      <c r="AS436" s="48"/>
      <c r="AT436" s="48"/>
      <c r="AU436" s="45"/>
      <c r="AV436" s="45"/>
      <c r="AW436" s="47"/>
      <c r="AX436" s="45"/>
      <c r="AY436" s="47"/>
      <c r="AZ436" s="47"/>
      <c r="BB436" s="2"/>
      <c r="BC436" s="43"/>
    </row>
    <row r="437" spans="45:55" x14ac:dyDescent="0.25">
      <c r="AS437" s="48"/>
      <c r="AT437" s="48"/>
      <c r="AU437" s="45"/>
      <c r="AV437" s="45"/>
      <c r="AW437" s="47"/>
      <c r="AX437" s="45"/>
      <c r="AY437" s="47"/>
      <c r="AZ437" s="47"/>
      <c r="BB437" s="2"/>
      <c r="BC437" s="43"/>
    </row>
    <row r="438" spans="45:55" x14ac:dyDescent="0.25">
      <c r="AS438" s="45"/>
      <c r="AT438" s="48"/>
      <c r="AU438" s="45"/>
      <c r="AV438" s="47"/>
      <c r="AW438" s="47"/>
      <c r="AX438" s="45"/>
      <c r="AY438" s="45"/>
      <c r="AZ438" s="47"/>
      <c r="BB438" s="2"/>
      <c r="BC438" s="43"/>
    </row>
    <row r="439" spans="45:55" x14ac:dyDescent="0.25">
      <c r="AS439" s="45"/>
      <c r="AT439" s="48"/>
      <c r="AU439" s="45"/>
      <c r="AV439" s="47"/>
      <c r="AW439" s="47"/>
      <c r="AX439" s="45"/>
      <c r="AY439" s="45"/>
      <c r="AZ439" s="47"/>
      <c r="BB439" s="2"/>
      <c r="BC439" s="43"/>
    </row>
    <row r="440" spans="45:55" x14ac:dyDescent="0.25">
      <c r="AS440" s="45"/>
      <c r="AT440" s="48"/>
      <c r="AU440" s="47"/>
      <c r="AV440" s="47"/>
      <c r="AW440" s="47"/>
      <c r="AX440" s="48"/>
      <c r="AY440" s="45"/>
      <c r="AZ440" s="47"/>
      <c r="BB440" s="2"/>
      <c r="BC440" s="43"/>
    </row>
    <row r="441" spans="45:55" x14ac:dyDescent="0.25">
      <c r="AS441" s="45"/>
      <c r="AT441" s="48"/>
      <c r="AU441" s="47"/>
      <c r="AV441" s="47"/>
      <c r="AW441" s="47"/>
      <c r="AX441" s="48"/>
      <c r="AY441" s="45"/>
      <c r="AZ441" s="47"/>
      <c r="BB441" s="2"/>
      <c r="BC441" s="43"/>
    </row>
    <row r="442" spans="45:55" x14ac:dyDescent="0.25">
      <c r="AS442" s="47"/>
      <c r="AT442" s="45"/>
      <c r="AU442" s="47"/>
      <c r="AV442" s="47"/>
      <c r="AW442" s="47"/>
      <c r="AX442" s="48"/>
      <c r="AY442" s="48"/>
      <c r="AZ442" s="45"/>
      <c r="BB442" s="2"/>
      <c r="BC442" s="43"/>
    </row>
    <row r="443" spans="45:55" x14ac:dyDescent="0.25">
      <c r="AS443" s="47"/>
      <c r="AT443" s="45"/>
      <c r="AU443" s="47"/>
      <c r="AV443" s="47"/>
      <c r="AW443" s="47"/>
      <c r="AX443" s="48"/>
      <c r="AY443" s="45"/>
      <c r="AZ443" s="45"/>
      <c r="BB443" s="2"/>
      <c r="BC443" s="43"/>
    </row>
    <row r="444" spans="45:55" x14ac:dyDescent="0.25">
      <c r="AS444" s="47"/>
      <c r="AT444" s="45"/>
      <c r="AU444" s="47"/>
      <c r="AV444" s="45"/>
      <c r="AW444" s="47"/>
      <c r="AX444" s="48"/>
      <c r="AY444" s="48"/>
      <c r="AZ444" s="45"/>
      <c r="BB444" s="2"/>
      <c r="BC444" s="43"/>
    </row>
    <row r="445" spans="45:55" x14ac:dyDescent="0.25">
      <c r="AS445" s="47"/>
      <c r="AT445" s="45"/>
      <c r="AU445" s="47"/>
      <c r="AV445" s="45"/>
      <c r="AW445" s="47"/>
      <c r="AX445" s="48"/>
      <c r="AY445" s="48"/>
      <c r="AZ445" s="45"/>
      <c r="BB445" s="2"/>
      <c r="BC445" s="43"/>
    </row>
    <row r="446" spans="45:55" x14ac:dyDescent="0.25">
      <c r="AS446" s="47"/>
      <c r="AT446" s="48"/>
      <c r="AU446" s="45"/>
      <c r="AV446" s="45"/>
      <c r="AW446" s="47"/>
      <c r="AX446" s="45"/>
      <c r="AY446" s="48"/>
      <c r="AZ446" s="47"/>
      <c r="BB446" s="2"/>
      <c r="BC446" s="43"/>
    </row>
    <row r="447" spans="45:55" x14ac:dyDescent="0.25">
      <c r="AS447" s="47"/>
      <c r="AT447" s="48"/>
      <c r="AU447" s="45"/>
      <c r="AV447" s="45"/>
      <c r="AW447" s="47"/>
      <c r="AX447" s="45"/>
      <c r="AY447" s="48"/>
      <c r="AZ447" s="47"/>
      <c r="BB447" s="2"/>
      <c r="BC447" s="43"/>
    </row>
    <row r="448" spans="45:55" x14ac:dyDescent="0.25">
      <c r="AS448" s="45"/>
      <c r="AT448" s="48"/>
      <c r="AU448" s="45"/>
      <c r="AV448" s="47"/>
      <c r="AW448" s="47"/>
      <c r="AX448" s="45"/>
      <c r="AY448" s="48"/>
      <c r="AZ448" s="47"/>
      <c r="BB448" s="2"/>
      <c r="BC448" s="43"/>
    </row>
    <row r="449" spans="45:55" x14ac:dyDescent="0.25">
      <c r="AS449" s="45"/>
      <c r="AT449" s="48"/>
      <c r="AU449" s="45"/>
      <c r="AV449" s="47"/>
      <c r="AW449" s="47"/>
      <c r="AX449" s="45"/>
      <c r="AY449" s="48"/>
      <c r="AZ449" s="47"/>
      <c r="BB449" s="2"/>
      <c r="BC449" s="43"/>
    </row>
    <row r="450" spans="45:55" x14ac:dyDescent="0.25">
      <c r="AS450" s="45"/>
      <c r="AT450" s="48"/>
      <c r="AU450" s="47"/>
      <c r="AV450" s="47"/>
      <c r="AW450" s="47"/>
      <c r="AX450" s="48"/>
      <c r="AY450" s="45"/>
      <c r="AZ450" s="47"/>
      <c r="BB450" s="2"/>
      <c r="BC450" s="43"/>
    </row>
    <row r="451" spans="45:55" x14ac:dyDescent="0.25">
      <c r="AS451" s="45"/>
      <c r="AT451" s="48"/>
      <c r="AU451" s="47"/>
      <c r="AV451" s="47"/>
      <c r="AW451" s="47"/>
      <c r="AX451" s="48"/>
      <c r="AY451" s="45"/>
      <c r="AZ451" s="47"/>
      <c r="BB451" s="2"/>
      <c r="BC451" s="43"/>
    </row>
    <row r="452" spans="45:55" x14ac:dyDescent="0.25">
      <c r="AS452" s="47"/>
      <c r="AT452" s="45"/>
      <c r="AU452" s="47"/>
      <c r="AV452" s="47"/>
      <c r="AW452" s="47"/>
      <c r="AX452" s="48"/>
      <c r="AY452" s="45"/>
      <c r="AZ452" s="45"/>
      <c r="BB452" s="2"/>
      <c r="BC452" s="43"/>
    </row>
    <row r="453" spans="45:55" x14ac:dyDescent="0.25">
      <c r="AS453" s="47"/>
      <c r="AT453" s="45"/>
      <c r="AU453" s="47"/>
      <c r="AV453" s="47"/>
      <c r="AW453" s="47"/>
      <c r="AX453" s="48"/>
      <c r="AY453" s="45"/>
      <c r="AZ453" s="45"/>
      <c r="BB453" s="2"/>
      <c r="BC453" s="43"/>
    </row>
    <row r="454" spans="45:55" x14ac:dyDescent="0.25">
      <c r="AS454" s="47"/>
      <c r="AT454" s="45"/>
      <c r="AU454" s="47"/>
      <c r="AV454" s="45"/>
      <c r="AW454" s="47"/>
      <c r="AX454" s="48"/>
      <c r="AY454" s="48"/>
      <c r="AZ454" s="45"/>
      <c r="BB454" s="2"/>
      <c r="BC454" s="43"/>
    </row>
    <row r="455" spans="45:55" x14ac:dyDescent="0.25">
      <c r="AS455" s="47"/>
      <c r="AT455" s="45"/>
      <c r="AU455" s="47"/>
      <c r="AV455" s="45"/>
      <c r="AW455" s="47"/>
      <c r="AX455" s="48"/>
      <c r="AY455" s="48"/>
      <c r="AZ455" s="45"/>
      <c r="BB455" s="2"/>
      <c r="BC455" s="43"/>
    </row>
    <row r="456" spans="45:55" x14ac:dyDescent="0.25">
      <c r="AS456" s="47"/>
      <c r="AT456" s="47"/>
      <c r="AU456" s="45"/>
      <c r="AV456" s="45"/>
      <c r="AW456" s="47"/>
      <c r="AX456" s="45"/>
      <c r="AY456" s="48"/>
      <c r="AZ456" s="48"/>
      <c r="BB456" s="2"/>
      <c r="BC456" s="43"/>
    </row>
    <row r="457" spans="45:55" x14ac:dyDescent="0.25">
      <c r="AS457" s="47"/>
      <c r="AT457" s="47"/>
      <c r="AU457" s="45"/>
      <c r="AV457" s="45"/>
      <c r="AW457" s="47"/>
      <c r="AX457" s="45"/>
      <c r="AY457" s="48"/>
      <c r="AZ457" s="45"/>
      <c r="BB457" s="2"/>
      <c r="BC457" s="43"/>
    </row>
    <row r="458" spans="45:55" x14ac:dyDescent="0.25">
      <c r="AS458" s="45"/>
      <c r="AT458" s="47"/>
      <c r="AU458" s="45"/>
      <c r="AV458" s="47"/>
      <c r="AW458" s="47"/>
      <c r="AX458" s="45"/>
      <c r="AY458" s="48"/>
      <c r="AZ458" s="48"/>
      <c r="BB458" s="2"/>
      <c r="BC458" s="43"/>
    </row>
    <row r="459" spans="45:55" x14ac:dyDescent="0.25">
      <c r="AS459" s="45"/>
      <c r="AT459" s="47"/>
      <c r="AU459" s="45"/>
      <c r="AV459" s="47"/>
      <c r="AW459" s="47"/>
      <c r="AX459" s="45"/>
      <c r="AY459" s="48"/>
      <c r="AZ459" s="48"/>
      <c r="BB459" s="2"/>
      <c r="BC459" s="43"/>
    </row>
    <row r="460" spans="45:55" x14ac:dyDescent="0.25">
      <c r="AS460" s="45"/>
      <c r="AT460" s="47"/>
      <c r="AU460" s="47"/>
      <c r="AV460" s="47"/>
      <c r="AW460" s="47"/>
      <c r="AX460" s="48"/>
      <c r="AY460" s="45"/>
      <c r="AZ460" s="48"/>
      <c r="BB460" s="2"/>
      <c r="BC460" s="43"/>
    </row>
    <row r="461" spans="45:55" x14ac:dyDescent="0.25">
      <c r="AS461" s="45"/>
      <c r="AT461" s="47"/>
      <c r="AU461" s="47"/>
      <c r="AV461" s="47"/>
      <c r="AW461" s="47"/>
      <c r="AX461" s="48"/>
      <c r="AY461" s="45"/>
      <c r="AZ461" s="48"/>
      <c r="BB461" s="2"/>
      <c r="BC461" s="43"/>
    </row>
    <row r="462" spans="45:55" x14ac:dyDescent="0.25">
      <c r="AS462" s="47"/>
      <c r="AT462" s="45"/>
      <c r="AU462" s="47"/>
      <c r="AV462" s="47"/>
      <c r="AW462" s="47"/>
      <c r="AX462" s="48"/>
      <c r="AY462" s="45"/>
      <c r="AZ462" s="48"/>
      <c r="BB462" s="2"/>
      <c r="BC462" s="43"/>
    </row>
    <row r="463" spans="45:55" x14ac:dyDescent="0.25">
      <c r="AS463" s="47"/>
      <c r="AT463" s="45"/>
      <c r="AU463" s="47"/>
      <c r="AV463" s="47"/>
      <c r="AW463" s="47"/>
      <c r="AX463" s="48"/>
      <c r="AY463" s="45"/>
      <c r="AZ463" s="48"/>
      <c r="BB463" s="2"/>
      <c r="BC463" s="43"/>
    </row>
    <row r="464" spans="45:55" x14ac:dyDescent="0.25">
      <c r="AS464" s="47"/>
      <c r="AT464" s="45"/>
      <c r="AU464" s="47"/>
      <c r="AV464" s="45"/>
      <c r="AW464" s="47"/>
      <c r="AX464" s="48"/>
      <c r="AY464" s="48"/>
      <c r="AZ464" s="45"/>
      <c r="BB464" s="2"/>
      <c r="BC464" s="43"/>
    </row>
    <row r="465" spans="45:55" x14ac:dyDescent="0.25">
      <c r="AS465" s="47"/>
      <c r="AT465" s="45"/>
      <c r="AU465" s="47"/>
      <c r="AV465" s="45"/>
      <c r="AW465" s="47"/>
      <c r="AX465" s="48"/>
      <c r="AY465" s="48"/>
      <c r="AZ465" s="45"/>
      <c r="BB465" s="2"/>
      <c r="BC465" s="43"/>
    </row>
    <row r="466" spans="45:55" x14ac:dyDescent="0.25">
      <c r="AS466" s="47"/>
      <c r="AT466" s="47"/>
      <c r="AU466" s="45"/>
      <c r="AV466" s="45"/>
      <c r="AW466" s="47"/>
      <c r="AX466" s="45"/>
      <c r="AY466" s="48"/>
      <c r="AZ466" s="45"/>
      <c r="BB466" s="2"/>
      <c r="BC466" s="43"/>
    </row>
    <row r="467" spans="45:55" x14ac:dyDescent="0.25">
      <c r="AS467" s="47"/>
      <c r="AT467" s="47"/>
      <c r="AU467" s="45"/>
      <c r="AV467" s="45"/>
      <c r="AW467" s="47"/>
      <c r="AX467" s="45"/>
      <c r="AY467" s="48"/>
      <c r="AZ467" s="45"/>
      <c r="BB467" s="2"/>
      <c r="BC467" s="43"/>
    </row>
    <row r="468" spans="45:55" x14ac:dyDescent="0.25">
      <c r="AS468" s="45"/>
      <c r="AT468" s="47"/>
      <c r="AU468" s="45"/>
      <c r="AV468" s="47"/>
      <c r="AW468" s="47"/>
      <c r="AX468" s="45"/>
      <c r="AY468" s="48"/>
      <c r="AZ468" s="48"/>
      <c r="BB468" s="2"/>
      <c r="BC468" s="43"/>
    </row>
    <row r="469" spans="45:55" x14ac:dyDescent="0.25">
      <c r="AS469" s="45"/>
      <c r="AT469" s="47"/>
      <c r="AU469" s="45"/>
      <c r="AV469" s="47"/>
      <c r="AW469" s="47"/>
      <c r="AX469" s="45"/>
      <c r="AY469" s="48"/>
      <c r="AZ469" s="48"/>
      <c r="BB469" s="2"/>
      <c r="BC469" s="43"/>
    </row>
    <row r="470" spans="45:55" x14ac:dyDescent="0.25">
      <c r="AS470" s="45"/>
      <c r="AT470" s="47"/>
      <c r="AU470" s="48"/>
      <c r="AV470" s="47"/>
      <c r="AW470" s="47"/>
      <c r="AX470" s="47"/>
      <c r="AY470" s="45"/>
      <c r="AZ470" s="48"/>
      <c r="BB470" s="2"/>
      <c r="BC470" s="43"/>
    </row>
    <row r="471" spans="45:55" x14ac:dyDescent="0.25">
      <c r="AS471" s="45"/>
      <c r="AT471" s="47"/>
      <c r="AU471" s="45"/>
      <c r="AV471" s="47"/>
      <c r="AW471" s="47"/>
      <c r="AX471" s="47"/>
      <c r="AY471" s="45"/>
      <c r="AZ471" s="48"/>
      <c r="BB471" s="2"/>
      <c r="BC471" s="43"/>
    </row>
    <row r="472" spans="45:55" x14ac:dyDescent="0.25">
      <c r="AS472" s="47"/>
      <c r="AT472" s="45"/>
      <c r="AU472" s="48"/>
      <c r="AV472" s="47"/>
      <c r="AW472" s="47"/>
      <c r="AX472" s="47"/>
      <c r="AY472" s="45"/>
      <c r="AZ472" s="48"/>
      <c r="BB472" s="2"/>
      <c r="BC472" s="43"/>
    </row>
    <row r="473" spans="45:55" x14ac:dyDescent="0.25">
      <c r="AS473" s="47"/>
      <c r="AT473" s="45"/>
      <c r="AU473" s="48"/>
      <c r="AV473" s="47"/>
      <c r="AW473" s="47"/>
      <c r="AX473" s="47"/>
      <c r="AY473" s="45"/>
      <c r="AZ473" s="48"/>
      <c r="BB473" s="2"/>
      <c r="BC473" s="43"/>
    </row>
    <row r="474" spans="45:55" x14ac:dyDescent="0.25">
      <c r="AS474" s="47"/>
      <c r="AT474" s="45"/>
      <c r="AU474" s="48"/>
      <c r="AV474" s="45"/>
      <c r="AW474" s="48"/>
      <c r="AX474" s="47"/>
      <c r="AY474" s="48"/>
      <c r="AZ474" s="45"/>
      <c r="BB474" s="2"/>
      <c r="BC474" s="43"/>
    </row>
    <row r="475" spans="45:55" x14ac:dyDescent="0.25">
      <c r="AS475" s="47"/>
      <c r="AT475" s="45"/>
      <c r="AU475" s="48"/>
      <c r="AV475" s="45"/>
      <c r="AW475" s="45"/>
      <c r="AX475" s="47"/>
      <c r="AY475" s="48"/>
      <c r="AZ475" s="45"/>
      <c r="BB475" s="2"/>
      <c r="BC475" s="43"/>
    </row>
    <row r="476" spans="45:55" x14ac:dyDescent="0.25">
      <c r="AS476" s="47"/>
      <c r="AT476" s="47"/>
      <c r="AU476" s="48"/>
      <c r="AV476" s="45"/>
      <c r="AW476" s="48"/>
      <c r="AX476" s="45"/>
      <c r="AY476" s="48"/>
      <c r="AZ476" s="45"/>
      <c r="BB476" s="2"/>
      <c r="BC476" s="43"/>
    </row>
    <row r="477" spans="45:55" x14ac:dyDescent="0.25">
      <c r="AS477" s="47"/>
      <c r="AT477" s="47"/>
      <c r="AU477" s="48"/>
      <c r="AV477" s="45"/>
      <c r="AW477" s="48"/>
      <c r="AX477" s="45"/>
      <c r="AY477" s="48"/>
      <c r="AZ477" s="45"/>
      <c r="BB477" s="2"/>
      <c r="BC477" s="43"/>
    </row>
    <row r="478" spans="45:55" x14ac:dyDescent="0.25">
      <c r="AS478" s="45"/>
      <c r="AT478" s="47"/>
      <c r="AU478" s="45"/>
      <c r="AV478" s="47"/>
      <c r="AW478" s="48"/>
      <c r="AX478" s="45"/>
      <c r="AY478" s="48"/>
      <c r="AZ478" s="48"/>
      <c r="BB478" s="2"/>
      <c r="BC478" s="43"/>
    </row>
    <row r="479" spans="45:55" x14ac:dyDescent="0.25">
      <c r="AS479" s="45"/>
      <c r="AT479" s="47"/>
      <c r="AU479" s="45"/>
      <c r="AV479" s="47"/>
      <c r="AW479" s="48"/>
      <c r="AX479" s="45"/>
      <c r="AY479" s="48"/>
      <c r="AZ479" s="48"/>
      <c r="BB479" s="2"/>
      <c r="BC479" s="43"/>
    </row>
    <row r="480" spans="45:55" x14ac:dyDescent="0.25">
      <c r="AS480" s="45"/>
      <c r="AT480" s="47"/>
      <c r="AU480" s="45"/>
      <c r="AV480" s="47"/>
      <c r="AW480" s="48"/>
      <c r="AX480" s="47"/>
      <c r="AY480" s="45"/>
      <c r="AZ480" s="48"/>
      <c r="BB480" s="2"/>
      <c r="BC480" s="43"/>
    </row>
    <row r="481" spans="45:55" x14ac:dyDescent="0.25">
      <c r="AS481" s="45"/>
      <c r="AT481" s="47"/>
      <c r="AU481" s="45"/>
      <c r="AV481" s="47"/>
      <c r="AW481" s="48"/>
      <c r="AX481" s="47"/>
      <c r="AY481" s="45"/>
      <c r="AZ481" s="48"/>
      <c r="BB481" s="2"/>
      <c r="BC481" s="43"/>
    </row>
    <row r="482" spans="45:55" x14ac:dyDescent="0.25">
      <c r="AS482" s="47"/>
      <c r="AT482" s="45"/>
      <c r="AU482" s="48"/>
      <c r="AV482" s="47"/>
      <c r="AW482" s="45"/>
      <c r="AX482" s="47"/>
      <c r="AY482" s="45"/>
      <c r="AZ482" s="48"/>
      <c r="BB482" s="2"/>
      <c r="BC482" s="43"/>
    </row>
    <row r="483" spans="45:55" x14ac:dyDescent="0.25">
      <c r="AS483" s="47"/>
      <c r="AT483" s="45"/>
      <c r="AU483" s="48"/>
      <c r="AV483" s="47"/>
      <c r="AW483" s="45"/>
      <c r="AX483" s="47"/>
      <c r="AY483" s="45"/>
      <c r="AZ483" s="48"/>
      <c r="BB483" s="2"/>
      <c r="BC483" s="43"/>
    </row>
    <row r="484" spans="45:55" x14ac:dyDescent="0.25">
      <c r="AS484" s="47"/>
      <c r="AT484" s="45"/>
      <c r="AU484" s="48"/>
      <c r="AV484" s="45"/>
      <c r="AW484" s="45"/>
      <c r="AX484" s="47"/>
      <c r="AY484" s="47"/>
      <c r="AZ484" s="45"/>
      <c r="BB484" s="2"/>
      <c r="BC484" s="43"/>
    </row>
    <row r="485" spans="45:55" x14ac:dyDescent="0.25">
      <c r="AS485" s="47"/>
      <c r="AT485" s="45"/>
      <c r="AU485" s="48"/>
      <c r="AV485" s="45"/>
      <c r="AW485" s="45"/>
      <c r="AX485" s="47"/>
      <c r="AY485" s="47"/>
      <c r="AZ485" s="45"/>
      <c r="BB485" s="2"/>
      <c r="BC485" s="43"/>
    </row>
    <row r="486" spans="45:55" x14ac:dyDescent="0.25">
      <c r="AS486" s="47"/>
      <c r="AT486" s="47"/>
      <c r="AU486" s="48"/>
      <c r="AV486" s="45"/>
      <c r="AW486" s="48"/>
      <c r="AX486" s="45"/>
      <c r="AY486" s="47"/>
      <c r="AZ486" s="45"/>
      <c r="BB486" s="2"/>
      <c r="BC486" s="43"/>
    </row>
    <row r="487" spans="45:55" x14ac:dyDescent="0.25">
      <c r="AS487" s="47"/>
      <c r="AT487" s="47"/>
      <c r="AU487" s="48"/>
      <c r="AV487" s="45"/>
      <c r="AW487" s="48"/>
      <c r="AX487" s="45"/>
      <c r="AY487" s="47"/>
      <c r="AZ487" s="45"/>
      <c r="BB487" s="2"/>
      <c r="BC487" s="43"/>
    </row>
    <row r="488" spans="45:55" x14ac:dyDescent="0.25">
      <c r="AS488" s="45"/>
      <c r="AT488" s="47"/>
      <c r="AU488" s="45"/>
      <c r="AV488" s="47"/>
      <c r="AW488" s="48"/>
      <c r="AX488" s="45"/>
      <c r="AY488" s="47"/>
      <c r="AZ488" s="48"/>
      <c r="BB488" s="2"/>
      <c r="BC488" s="43"/>
    </row>
    <row r="489" spans="45:55" x14ac:dyDescent="0.25">
      <c r="AS489" s="45"/>
      <c r="AT489" s="47"/>
      <c r="AU489" s="45"/>
      <c r="AV489" s="47"/>
      <c r="AW489" s="48"/>
      <c r="AX489" s="45"/>
      <c r="AY489" s="47"/>
      <c r="AZ489" s="48"/>
      <c r="BB489" s="2"/>
      <c r="BC489" s="43"/>
    </row>
    <row r="490" spans="45:55" x14ac:dyDescent="0.25">
      <c r="AS490" s="45"/>
      <c r="AT490" s="47"/>
      <c r="AU490" s="45"/>
      <c r="AV490" s="47"/>
      <c r="AW490" s="48"/>
      <c r="AX490" s="47"/>
      <c r="AY490" s="47"/>
      <c r="AZ490" s="48"/>
      <c r="BB490" s="2"/>
      <c r="BC490" s="43"/>
    </row>
    <row r="491" spans="45:55" x14ac:dyDescent="0.25">
      <c r="AS491" s="45"/>
      <c r="AT491" s="47"/>
      <c r="AU491" s="45"/>
      <c r="AV491" s="47"/>
      <c r="AW491" s="48"/>
      <c r="AX491" s="47"/>
      <c r="AY491" s="47"/>
      <c r="AZ491" s="48"/>
      <c r="BB491" s="2"/>
      <c r="BC491" s="43"/>
    </row>
    <row r="492" spans="45:55" x14ac:dyDescent="0.25">
      <c r="AS492" s="47"/>
      <c r="AT492" s="45"/>
      <c r="AU492" s="48"/>
      <c r="AV492" s="47"/>
      <c r="AW492" s="45"/>
      <c r="AX492" s="47"/>
      <c r="AY492" s="47"/>
      <c r="AZ492" s="48"/>
      <c r="BB492" s="2"/>
      <c r="BC492" s="43"/>
    </row>
    <row r="493" spans="45:55" x14ac:dyDescent="0.25">
      <c r="AS493" s="47"/>
      <c r="AT493" s="45"/>
      <c r="AU493" s="48"/>
      <c r="AV493" s="47"/>
      <c r="AW493" s="45"/>
      <c r="AX493" s="47"/>
      <c r="AY493" s="47"/>
      <c r="AZ493" s="48"/>
      <c r="BB493" s="2"/>
      <c r="BC493" s="43"/>
    </row>
    <row r="494" spans="45:55" x14ac:dyDescent="0.25">
      <c r="AS494" s="47"/>
      <c r="AT494" s="45"/>
      <c r="AU494" s="48"/>
      <c r="AV494" s="45"/>
      <c r="AW494" s="45"/>
      <c r="AX494" s="47"/>
      <c r="AY494" s="47"/>
      <c r="AZ494" s="47"/>
      <c r="BB494" s="2"/>
      <c r="BC494" s="43"/>
    </row>
    <row r="495" spans="45:55" x14ac:dyDescent="0.25">
      <c r="AS495" s="47"/>
      <c r="AT495" s="45"/>
      <c r="AU495" s="48"/>
      <c r="AV495" s="45"/>
      <c r="AW495" s="45"/>
      <c r="AX495" s="47"/>
      <c r="AY495" s="47"/>
      <c r="AZ495" s="47"/>
      <c r="BB495" s="2"/>
      <c r="BC495" s="43"/>
    </row>
    <row r="496" spans="45:55" x14ac:dyDescent="0.25">
      <c r="AS496" s="47"/>
      <c r="AT496" s="47"/>
      <c r="AU496" s="48"/>
      <c r="AV496" s="45"/>
      <c r="AW496" s="48"/>
      <c r="AX496" s="45"/>
      <c r="AY496" s="47"/>
      <c r="AZ496" s="47"/>
      <c r="BB496" s="2"/>
      <c r="BC496" s="43"/>
    </row>
    <row r="497" spans="45:55" x14ac:dyDescent="0.25">
      <c r="AS497" s="47"/>
      <c r="AT497" s="47"/>
      <c r="AU497" s="48"/>
      <c r="AV497" s="45"/>
      <c r="AW497" s="48"/>
      <c r="AX497" s="45"/>
      <c r="AY497" s="47"/>
      <c r="AZ497" s="47"/>
      <c r="BB497" s="2"/>
      <c r="BC497" s="43"/>
    </row>
    <row r="498" spans="45:55" x14ac:dyDescent="0.25">
      <c r="AS498" s="45"/>
      <c r="AT498" s="47"/>
      <c r="AU498" s="45"/>
      <c r="AV498" s="48"/>
      <c r="AW498" s="48"/>
      <c r="AX498" s="45"/>
      <c r="AY498" s="47"/>
      <c r="AZ498" s="47"/>
      <c r="BB498" s="2"/>
      <c r="BC498" s="43"/>
    </row>
    <row r="499" spans="45:55" x14ac:dyDescent="0.25">
      <c r="AS499" s="45"/>
      <c r="AT499" s="47"/>
      <c r="AU499" s="45"/>
      <c r="AV499" s="45"/>
      <c r="AW499" s="48"/>
      <c r="AX499" s="45"/>
      <c r="AY499" s="47"/>
      <c r="AZ499" s="47"/>
      <c r="BB499" s="2"/>
      <c r="BC499" s="43"/>
    </row>
    <row r="500" spans="45:55" x14ac:dyDescent="0.25">
      <c r="AS500" s="45"/>
      <c r="AT500" s="47"/>
      <c r="AU500" s="45"/>
      <c r="AV500" s="48"/>
      <c r="AW500" s="48"/>
      <c r="AX500" s="47"/>
      <c r="AY500" s="47"/>
      <c r="AZ500" s="47"/>
      <c r="BB500" s="2"/>
      <c r="BC500" s="43"/>
    </row>
    <row r="501" spans="45:55" x14ac:dyDescent="0.25">
      <c r="AS501" s="45"/>
      <c r="AT501" s="47"/>
      <c r="AU501" s="45"/>
      <c r="AV501" s="48"/>
      <c r="AW501" s="48"/>
      <c r="AX501" s="47"/>
      <c r="AY501" s="47"/>
      <c r="AZ501" s="47"/>
      <c r="BB501" s="2"/>
      <c r="BC501" s="43"/>
    </row>
    <row r="502" spans="45:55" x14ac:dyDescent="0.25">
      <c r="AS502" s="47"/>
      <c r="AT502" s="45"/>
      <c r="AU502" s="48"/>
      <c r="AV502" s="48"/>
      <c r="AW502" s="45"/>
      <c r="AX502" s="47"/>
      <c r="AY502" s="47"/>
      <c r="AZ502" s="47"/>
      <c r="BB502" s="2"/>
      <c r="BC502" s="43"/>
    </row>
    <row r="503" spans="45:55" x14ac:dyDescent="0.25">
      <c r="AS503" s="47"/>
      <c r="AT503" s="45"/>
      <c r="AU503" s="48"/>
      <c r="AV503" s="48"/>
      <c r="AW503" s="45"/>
      <c r="AX503" s="47"/>
      <c r="AY503" s="47"/>
      <c r="AZ503" s="47"/>
      <c r="BB503" s="2"/>
      <c r="BC503" s="43"/>
    </row>
    <row r="504" spans="45:55" x14ac:dyDescent="0.25">
      <c r="AS504" s="47"/>
      <c r="AT504" s="45"/>
      <c r="AU504" s="48"/>
      <c r="AV504" s="48"/>
      <c r="AW504" s="45"/>
      <c r="AX504" s="47"/>
      <c r="AY504" s="47"/>
      <c r="AZ504" s="45"/>
      <c r="BB504" s="2"/>
      <c r="BC504" s="43"/>
    </row>
    <row r="505" spans="45:55" x14ac:dyDescent="0.25">
      <c r="AS505" s="47"/>
      <c r="AT505" s="45"/>
      <c r="AU505" s="48"/>
      <c r="AV505" s="48"/>
      <c r="AW505" s="45"/>
      <c r="AX505" s="47"/>
      <c r="AY505" s="47"/>
      <c r="AZ505" s="45"/>
      <c r="BB505" s="2"/>
      <c r="BC505" s="43"/>
    </row>
    <row r="506" spans="45:55" x14ac:dyDescent="0.25">
      <c r="AS506" s="47"/>
      <c r="AT506" s="47"/>
      <c r="AU506" s="48"/>
      <c r="AV506" s="45"/>
      <c r="AW506" s="48"/>
      <c r="AX506" s="45"/>
      <c r="AY506" s="47"/>
      <c r="AZ506" s="45"/>
      <c r="BB506" s="2"/>
      <c r="BC506" s="43"/>
    </row>
    <row r="507" spans="45:55" x14ac:dyDescent="0.25">
      <c r="AS507" s="47"/>
      <c r="AT507" s="47"/>
      <c r="AU507" s="48"/>
      <c r="AV507" s="45"/>
      <c r="AW507" s="48"/>
      <c r="AX507" s="45"/>
      <c r="AY507" s="47"/>
      <c r="AZ507" s="45"/>
      <c r="BB507" s="2"/>
      <c r="BC507" s="43"/>
    </row>
    <row r="508" spans="45:55" x14ac:dyDescent="0.25">
      <c r="AS508" s="45"/>
      <c r="AT508" s="47"/>
      <c r="AU508" s="45"/>
      <c r="AV508" s="45"/>
      <c r="AW508" s="48"/>
      <c r="AX508" s="45"/>
      <c r="AY508" s="47"/>
      <c r="AZ508" s="47"/>
      <c r="BB508" s="2"/>
      <c r="BC508" s="43"/>
    </row>
    <row r="509" spans="45:55" x14ac:dyDescent="0.25">
      <c r="AS509" s="45"/>
      <c r="AT509" s="47"/>
      <c r="AU509" s="45"/>
      <c r="AV509" s="45"/>
      <c r="AW509" s="48"/>
      <c r="AX509" s="45"/>
      <c r="AY509" s="47"/>
      <c r="AZ509" s="47"/>
      <c r="BB509" s="2"/>
      <c r="BC509" s="43"/>
    </row>
    <row r="510" spans="45:55" x14ac:dyDescent="0.25">
      <c r="AS510" s="45"/>
      <c r="AT510" s="47"/>
      <c r="AU510" s="45"/>
      <c r="AV510" s="48"/>
      <c r="AW510" s="48"/>
      <c r="AX510" s="47"/>
      <c r="AY510" s="47"/>
      <c r="AZ510" s="47"/>
      <c r="BB510" s="2"/>
      <c r="BC510" s="43"/>
    </row>
    <row r="511" spans="45:55" x14ac:dyDescent="0.25">
      <c r="AS511" s="45"/>
      <c r="AT511" s="47"/>
      <c r="AU511" s="45"/>
      <c r="AV511" s="48"/>
      <c r="AW511" s="48"/>
      <c r="AX511" s="47"/>
      <c r="AY511" s="47"/>
      <c r="AZ511" s="47"/>
      <c r="BB511" s="2"/>
      <c r="BC511" s="43"/>
    </row>
    <row r="512" spans="45:55" x14ac:dyDescent="0.25">
      <c r="AS512" s="48"/>
      <c r="AT512" s="45"/>
      <c r="AU512" s="47"/>
      <c r="AV512" s="48"/>
      <c r="AW512" s="45"/>
      <c r="AX512" s="47"/>
      <c r="AY512" s="47"/>
      <c r="AZ512" s="47"/>
      <c r="BB512" s="2"/>
      <c r="BC512" s="43"/>
    </row>
    <row r="513" spans="45:55" x14ac:dyDescent="0.25">
      <c r="AS513" s="45"/>
      <c r="AT513" s="45"/>
      <c r="AU513" s="47"/>
      <c r="AV513" s="48"/>
      <c r="AW513" s="45"/>
      <c r="AX513" s="47"/>
      <c r="AY513" s="47"/>
      <c r="AZ513" s="47"/>
      <c r="BB513" s="2"/>
      <c r="BC513" s="43"/>
    </row>
    <row r="514" spans="45:55" x14ac:dyDescent="0.25">
      <c r="AS514" s="48"/>
      <c r="AT514" s="45"/>
      <c r="AU514" s="47"/>
      <c r="AV514" s="48"/>
      <c r="AW514" s="45"/>
      <c r="AX514" s="47"/>
      <c r="AY514" s="47"/>
      <c r="AZ514" s="45"/>
      <c r="BB514" s="2"/>
      <c r="BC514" s="43"/>
    </row>
    <row r="515" spans="45:55" x14ac:dyDescent="0.25">
      <c r="AS515" s="48"/>
      <c r="AT515" s="45"/>
      <c r="AU515" s="47"/>
      <c r="AV515" s="48"/>
      <c r="AW515" s="45"/>
      <c r="AX515" s="47"/>
      <c r="AY515" s="47"/>
      <c r="AZ515" s="45"/>
      <c r="BB515" s="2"/>
      <c r="BC515" s="43"/>
    </row>
    <row r="516" spans="45:55" x14ac:dyDescent="0.25">
      <c r="AS516" s="48"/>
      <c r="AT516" s="47"/>
      <c r="AU516" s="47"/>
      <c r="AV516" s="45"/>
      <c r="AW516" s="47"/>
      <c r="AX516" s="45"/>
      <c r="AY516" s="47"/>
      <c r="AZ516" s="45"/>
      <c r="BB516" s="2"/>
      <c r="BC516" s="43"/>
    </row>
    <row r="517" spans="45:55" x14ac:dyDescent="0.25">
      <c r="AS517" s="48"/>
      <c r="AT517" s="47"/>
      <c r="AU517" s="47"/>
      <c r="AV517" s="45"/>
      <c r="AW517" s="47"/>
      <c r="AX517" s="45"/>
      <c r="AY517" s="47"/>
      <c r="AZ517" s="45"/>
      <c r="BB517" s="2"/>
      <c r="BC517" s="43"/>
    </row>
    <row r="518" spans="45:55" x14ac:dyDescent="0.25">
      <c r="AS518" s="48"/>
      <c r="AT518" s="47"/>
      <c r="AU518" s="45"/>
      <c r="AV518" s="45"/>
      <c r="AW518" s="47"/>
      <c r="AX518" s="45"/>
      <c r="AY518" s="47"/>
      <c r="AZ518" s="47"/>
      <c r="BB518" s="2"/>
      <c r="BC518" s="43"/>
    </row>
    <row r="519" spans="45:55" x14ac:dyDescent="0.25">
      <c r="AS519" s="48"/>
      <c r="AT519" s="47"/>
      <c r="AU519" s="45"/>
      <c r="AV519" s="45"/>
      <c r="AW519" s="47"/>
      <c r="AX519" s="45"/>
      <c r="AY519" s="47"/>
      <c r="AZ519" s="47"/>
      <c r="BB519" s="2"/>
      <c r="BC519" s="43"/>
    </row>
    <row r="520" spans="45:55" x14ac:dyDescent="0.25">
      <c r="AS520" s="45"/>
      <c r="AT520" s="47"/>
      <c r="AU520" s="45"/>
      <c r="AV520" s="48"/>
      <c r="AW520" s="47"/>
      <c r="AX520" s="47"/>
      <c r="AY520" s="47"/>
      <c r="AZ520" s="47"/>
      <c r="BB520" s="2"/>
      <c r="BC520" s="43"/>
    </row>
    <row r="521" spans="45:55" x14ac:dyDescent="0.25">
      <c r="AS521" s="45"/>
      <c r="AT521" s="47"/>
      <c r="AU521" s="45"/>
      <c r="AV521" s="48"/>
      <c r="AW521" s="47"/>
      <c r="AX521" s="47"/>
      <c r="AY521" s="47"/>
      <c r="AZ521" s="47"/>
      <c r="BB521" s="2"/>
      <c r="BC521" s="43"/>
    </row>
    <row r="522" spans="45:55" x14ac:dyDescent="0.25">
      <c r="AS522" s="45"/>
      <c r="AT522" s="45"/>
      <c r="AU522" s="47"/>
      <c r="AV522" s="48"/>
      <c r="AW522" s="45"/>
      <c r="AX522" s="47"/>
      <c r="AY522" s="47"/>
      <c r="AZ522" s="47"/>
      <c r="BB522" s="2"/>
      <c r="BC522" s="43"/>
    </row>
    <row r="523" spans="45:55" x14ac:dyDescent="0.25">
      <c r="AS523" s="45"/>
      <c r="AT523" s="45"/>
      <c r="AU523" s="47"/>
      <c r="AV523" s="48"/>
      <c r="AW523" s="45"/>
      <c r="AX523" s="47"/>
      <c r="AY523" s="47"/>
      <c r="AZ523" s="47"/>
      <c r="BB523" s="2"/>
      <c r="BC523" s="43"/>
    </row>
    <row r="524" spans="45:55" x14ac:dyDescent="0.25">
      <c r="AS524" s="48"/>
      <c r="AT524" s="45"/>
      <c r="AU524" s="47"/>
      <c r="AV524" s="48"/>
      <c r="AW524" s="45"/>
      <c r="AX524" s="47"/>
      <c r="AY524" s="47"/>
      <c r="AZ524" s="45"/>
      <c r="BB524" s="2"/>
      <c r="BC524" s="43"/>
    </row>
    <row r="525" spans="45:55" x14ac:dyDescent="0.25">
      <c r="AS525" s="48"/>
      <c r="AT525" s="45"/>
      <c r="AU525" s="47"/>
      <c r="AV525" s="48"/>
      <c r="AW525" s="45"/>
      <c r="AX525" s="47"/>
      <c r="AY525" s="47"/>
      <c r="AZ525" s="45"/>
      <c r="BB525" s="2"/>
      <c r="BC525" s="43"/>
    </row>
    <row r="526" spans="45:55" x14ac:dyDescent="0.25">
      <c r="AS526" s="48"/>
      <c r="AT526" s="48"/>
      <c r="AU526" s="47"/>
      <c r="AV526" s="45"/>
      <c r="AW526" s="47"/>
      <c r="AX526" s="45"/>
      <c r="AY526" s="47"/>
      <c r="AZ526" s="45"/>
      <c r="BB526" s="2"/>
      <c r="BC526" s="43"/>
    </row>
    <row r="527" spans="45:55" x14ac:dyDescent="0.25">
      <c r="AS527" s="48"/>
      <c r="AT527" s="45"/>
      <c r="AU527" s="47"/>
      <c r="AV527" s="45"/>
      <c r="AW527" s="47"/>
      <c r="AX527" s="45"/>
      <c r="AY527" s="47"/>
      <c r="AZ527" s="45"/>
      <c r="BB527" s="2"/>
      <c r="BC527" s="43"/>
    </row>
    <row r="528" spans="45:55" x14ac:dyDescent="0.25">
      <c r="AS528" s="48"/>
      <c r="AT528" s="48"/>
      <c r="AU528" s="45"/>
      <c r="AV528" s="45"/>
      <c r="AW528" s="47"/>
      <c r="AX528" s="45"/>
      <c r="AY528" s="47"/>
      <c r="AZ528" s="47"/>
      <c r="BB528" s="2"/>
      <c r="BC528" s="43"/>
    </row>
    <row r="529" spans="45:55" x14ac:dyDescent="0.25">
      <c r="AS529" s="48"/>
      <c r="AT529" s="48"/>
      <c r="AU529" s="45"/>
      <c r="AV529" s="45"/>
      <c r="AW529" s="47"/>
      <c r="AX529" s="45"/>
      <c r="AY529" s="47"/>
      <c r="AZ529" s="47"/>
      <c r="BB529" s="2"/>
      <c r="BC529" s="43"/>
    </row>
    <row r="530" spans="45:55" x14ac:dyDescent="0.25">
      <c r="AS530" s="45"/>
      <c r="AT530" s="48"/>
      <c r="AU530" s="45"/>
      <c r="AV530" s="48"/>
      <c r="AW530" s="47"/>
      <c r="AX530" s="47"/>
      <c r="AY530" s="47"/>
      <c r="AZ530" s="47"/>
      <c r="BB530" s="2"/>
      <c r="BC530" s="43"/>
    </row>
    <row r="531" spans="45:55" x14ac:dyDescent="0.25">
      <c r="AS531" s="45"/>
      <c r="AT531" s="48"/>
      <c r="AU531" s="45"/>
      <c r="AV531" s="48"/>
      <c r="AW531" s="47"/>
      <c r="AX531" s="47"/>
      <c r="AY531" s="47"/>
      <c r="AZ531" s="47"/>
      <c r="BB531" s="2"/>
      <c r="BC531" s="43"/>
    </row>
    <row r="532" spans="45:55" x14ac:dyDescent="0.25">
      <c r="AS532" s="45"/>
      <c r="AT532" s="48"/>
      <c r="AU532" s="47"/>
      <c r="AV532" s="48"/>
      <c r="AW532" s="45"/>
      <c r="AX532" s="47"/>
      <c r="AY532" s="47"/>
      <c r="AZ532" s="47"/>
      <c r="BB532" s="2"/>
      <c r="BC532" s="43"/>
    </row>
    <row r="533" spans="45:55" x14ac:dyDescent="0.25">
      <c r="AS533" s="45"/>
      <c r="AT533" s="48"/>
      <c r="AU533" s="47"/>
      <c r="AV533" s="48"/>
      <c r="AW533" s="45"/>
      <c r="AX533" s="47"/>
      <c r="AY533" s="47"/>
      <c r="AZ533" s="47"/>
      <c r="BB533" s="2"/>
      <c r="BC533" s="43"/>
    </row>
    <row r="534" spans="45:55" x14ac:dyDescent="0.25">
      <c r="AS534" s="48"/>
      <c r="AT534" s="45"/>
      <c r="AU534" s="47"/>
      <c r="AV534" s="48"/>
      <c r="AW534" s="45"/>
      <c r="AX534" s="47"/>
      <c r="AY534" s="47"/>
      <c r="AZ534" s="45"/>
      <c r="BB534" s="2"/>
      <c r="BC534" s="43"/>
    </row>
    <row r="535" spans="45:55" x14ac:dyDescent="0.25">
      <c r="AS535" s="48"/>
      <c r="AT535" s="45"/>
      <c r="AU535" s="47"/>
      <c r="AV535" s="48"/>
      <c r="AW535" s="45"/>
      <c r="AX535" s="47"/>
      <c r="AY535" s="47"/>
      <c r="AZ535" s="45"/>
      <c r="BB535" s="2"/>
      <c r="BC535" s="43"/>
    </row>
    <row r="536" spans="45:55" x14ac:dyDescent="0.25">
      <c r="AS536" s="48"/>
      <c r="AT536" s="45"/>
      <c r="AU536" s="47"/>
      <c r="AV536" s="45"/>
      <c r="AW536" s="47"/>
      <c r="AX536" s="45"/>
      <c r="AY536" s="47"/>
      <c r="AZ536" s="45"/>
      <c r="BB536" s="2"/>
      <c r="BC536" s="43"/>
    </row>
    <row r="537" spans="45:55" x14ac:dyDescent="0.25">
      <c r="AS537" s="48"/>
      <c r="AT537" s="45"/>
      <c r="AU537" s="47"/>
      <c r="AV537" s="45"/>
      <c r="AW537" s="47"/>
      <c r="AX537" s="45"/>
      <c r="AY537" s="47"/>
      <c r="AZ537" s="45"/>
      <c r="BB537" s="2"/>
      <c r="BC537" s="43"/>
    </row>
    <row r="538" spans="45:55" x14ac:dyDescent="0.25">
      <c r="AS538" s="48"/>
      <c r="AT538" s="48"/>
      <c r="AU538" s="45"/>
      <c r="AV538" s="45"/>
      <c r="AW538" s="47"/>
      <c r="AX538" s="45"/>
      <c r="AY538" s="47"/>
      <c r="AZ538" s="47"/>
      <c r="BB538" s="2"/>
      <c r="BC538" s="43"/>
    </row>
    <row r="539" spans="45:55" x14ac:dyDescent="0.25">
      <c r="AS539" s="48"/>
      <c r="AT539" s="48"/>
      <c r="AU539" s="45"/>
      <c r="AV539" s="45"/>
      <c r="AW539" s="47"/>
      <c r="AX539" s="45"/>
      <c r="AY539" s="47"/>
      <c r="AZ539" s="47"/>
      <c r="BB539" s="2"/>
      <c r="BC539" s="43"/>
    </row>
    <row r="540" spans="45:55" x14ac:dyDescent="0.25">
      <c r="AS540" s="45"/>
      <c r="AT540" s="48"/>
      <c r="AU540" s="45"/>
      <c r="AV540" s="47"/>
      <c r="AW540" s="47"/>
      <c r="AX540" s="48"/>
      <c r="AY540" s="47"/>
      <c r="AZ540" s="47"/>
      <c r="BB540" s="2"/>
      <c r="BC540" s="43"/>
    </row>
    <row r="541" spans="45:55" x14ac:dyDescent="0.25">
      <c r="AS541" s="45"/>
      <c r="AT541" s="48"/>
      <c r="AU541" s="45"/>
      <c r="AV541" s="47"/>
      <c r="AW541" s="47"/>
      <c r="AX541" s="45"/>
      <c r="AY541" s="47"/>
      <c r="AZ541" s="47"/>
      <c r="BB541" s="2"/>
      <c r="BC541" s="43"/>
    </row>
    <row r="542" spans="45:55" x14ac:dyDescent="0.25">
      <c r="AS542" s="45"/>
      <c r="AT542" s="48"/>
      <c r="AU542" s="47"/>
      <c r="AV542" s="47"/>
      <c r="AW542" s="45"/>
      <c r="AX542" s="48"/>
      <c r="AY542" s="47"/>
      <c r="AZ542" s="47"/>
      <c r="BB542" s="2"/>
      <c r="BC542" s="43"/>
    </row>
    <row r="543" spans="45:55" x14ac:dyDescent="0.25">
      <c r="AS543" s="45"/>
      <c r="AT543" s="48"/>
      <c r="AU543" s="47"/>
      <c r="AV543" s="47"/>
      <c r="AW543" s="45"/>
      <c r="AX543" s="48"/>
      <c r="AY543" s="47"/>
      <c r="AZ543" s="47"/>
      <c r="BB543" s="2"/>
      <c r="BC543" s="43"/>
    </row>
    <row r="544" spans="45:55" x14ac:dyDescent="0.25">
      <c r="AS544" s="48"/>
      <c r="AT544" s="45"/>
      <c r="AU544" s="47"/>
      <c r="AV544" s="47"/>
      <c r="AW544" s="45"/>
      <c r="AX544" s="48"/>
      <c r="AY544" s="47"/>
      <c r="AZ544" s="45"/>
      <c r="BB544" s="2"/>
      <c r="BC544" s="43"/>
    </row>
    <row r="545" spans="45:55" x14ac:dyDescent="0.25">
      <c r="AS545" s="48"/>
      <c r="AT545" s="45"/>
      <c r="AU545" s="47"/>
      <c r="AV545" s="47"/>
      <c r="AW545" s="45"/>
      <c r="AX545" s="48"/>
      <c r="AY545" s="47"/>
      <c r="AZ545" s="45"/>
      <c r="BB545" s="2"/>
      <c r="BC545" s="43"/>
    </row>
    <row r="546" spans="45:55" x14ac:dyDescent="0.25">
      <c r="AS546" s="48"/>
      <c r="AT546" s="45"/>
      <c r="AU546" s="47"/>
      <c r="AV546" s="45"/>
      <c r="AW546" s="47"/>
      <c r="AX546" s="48"/>
      <c r="AY546" s="47"/>
      <c r="AZ546" s="45"/>
      <c r="BB546" s="2"/>
      <c r="BC546" s="43"/>
    </row>
    <row r="547" spans="45:55" x14ac:dyDescent="0.25">
      <c r="AS547" s="48"/>
      <c r="AT547" s="45"/>
      <c r="AU547" s="47"/>
      <c r="AV547" s="45"/>
      <c r="AW547" s="47"/>
      <c r="AX547" s="48"/>
      <c r="AY547" s="47"/>
      <c r="AZ547" s="45"/>
      <c r="BB547" s="2"/>
      <c r="BC547" s="43"/>
    </row>
    <row r="548" spans="45:55" x14ac:dyDescent="0.25">
      <c r="AS548" s="48"/>
      <c r="AT548" s="48"/>
      <c r="AU548" s="45"/>
      <c r="AV548" s="45"/>
      <c r="AW548" s="47"/>
      <c r="AX548" s="45"/>
      <c r="AY548" s="47"/>
      <c r="AZ548" s="47"/>
      <c r="BB548" s="2"/>
      <c r="BC548" s="43"/>
    </row>
    <row r="549" spans="45:55" x14ac:dyDescent="0.25">
      <c r="AS549" s="48"/>
      <c r="AT549" s="48"/>
      <c r="AU549" s="45"/>
      <c r="AV549" s="45"/>
      <c r="AW549" s="47"/>
      <c r="AX549" s="45"/>
      <c r="AY549" s="47"/>
      <c r="AZ549" s="47"/>
      <c r="BB549" s="2"/>
      <c r="BC549" s="43"/>
    </row>
    <row r="550" spans="45:55" x14ac:dyDescent="0.25">
      <c r="AS550" s="45"/>
      <c r="AT550" s="48"/>
      <c r="AU550" s="45"/>
      <c r="AV550" s="47"/>
      <c r="AW550" s="47"/>
      <c r="AX550" s="45"/>
      <c r="AY550" s="47"/>
      <c r="AZ550" s="47"/>
      <c r="BB550" s="2"/>
      <c r="BC550" s="43"/>
    </row>
    <row r="551" spans="45:55" x14ac:dyDescent="0.25">
      <c r="AS551" s="45"/>
      <c r="AT551" s="48"/>
      <c r="AU551" s="45"/>
      <c r="AV551" s="47"/>
      <c r="AW551" s="47"/>
      <c r="AX551" s="45"/>
      <c r="AY551" s="47"/>
      <c r="AZ551" s="47"/>
      <c r="BB551" s="2"/>
      <c r="BC551" s="43"/>
    </row>
    <row r="552" spans="45:55" x14ac:dyDescent="0.25">
      <c r="AS552" s="45"/>
      <c r="AT552" s="48"/>
      <c r="AU552" s="47"/>
      <c r="AV552" s="47"/>
      <c r="AW552" s="45"/>
      <c r="AX552" s="48"/>
      <c r="AY552" s="47"/>
      <c r="AZ552" s="47"/>
      <c r="BB552" s="2"/>
      <c r="BC552" s="43"/>
    </row>
    <row r="553" spans="45:55" x14ac:dyDescent="0.25">
      <c r="AS553" s="45"/>
      <c r="AT553" s="48"/>
      <c r="AU553" s="47"/>
      <c r="AV553" s="47"/>
      <c r="AW553" s="45"/>
      <c r="AX553" s="48"/>
      <c r="AY553" s="47"/>
      <c r="AZ553" s="47"/>
      <c r="BB553" s="2"/>
      <c r="BC553" s="43"/>
    </row>
    <row r="554" spans="45:55" x14ac:dyDescent="0.25">
      <c r="AS554" s="47"/>
      <c r="AT554" s="45"/>
      <c r="AU554" s="47"/>
      <c r="AV554" s="47"/>
      <c r="AW554" s="45"/>
      <c r="AX554" s="48"/>
      <c r="AY554" s="48"/>
      <c r="AZ554" s="45"/>
      <c r="BB554" s="2"/>
      <c r="BC554" s="43"/>
    </row>
    <row r="555" spans="45:55" x14ac:dyDescent="0.25">
      <c r="AS555" s="47"/>
      <c r="AT555" s="45"/>
      <c r="AU555" s="47"/>
      <c r="AV555" s="47"/>
      <c r="AW555" s="45"/>
      <c r="AX555" s="48"/>
      <c r="AY555" s="45"/>
      <c r="AZ555" s="45"/>
      <c r="BB555" s="2"/>
      <c r="BC555" s="43"/>
    </row>
    <row r="556" spans="45:55" x14ac:dyDescent="0.25">
      <c r="AS556" s="47"/>
      <c r="AT556" s="45"/>
      <c r="AU556" s="47"/>
      <c r="AV556" s="45"/>
      <c r="AW556" s="47"/>
      <c r="AX556" s="48"/>
      <c r="AY556" s="48"/>
      <c r="AZ556" s="45"/>
      <c r="BB556" s="2"/>
      <c r="BC556" s="43"/>
    </row>
    <row r="557" spans="45:55" x14ac:dyDescent="0.25">
      <c r="AS557" s="47"/>
      <c r="AT557" s="45"/>
      <c r="AU557" s="47"/>
      <c r="AV557" s="45"/>
      <c r="AW557" s="47"/>
      <c r="AX557" s="48"/>
      <c r="AY557" s="48"/>
      <c r="AZ557" s="45"/>
      <c r="BB557" s="2"/>
      <c r="BC557" s="43"/>
    </row>
    <row r="558" spans="45:55" x14ac:dyDescent="0.25">
      <c r="AS558" s="47"/>
      <c r="AT558" s="48"/>
      <c r="AU558" s="45"/>
      <c r="AV558" s="45"/>
      <c r="AW558" s="47"/>
      <c r="AX558" s="45"/>
      <c r="AY558" s="48"/>
      <c r="AZ558" s="47"/>
      <c r="BB558" s="2"/>
      <c r="BC558" s="43"/>
    </row>
    <row r="559" spans="45:55" x14ac:dyDescent="0.25">
      <c r="AS559" s="47"/>
      <c r="AT559" s="48"/>
      <c r="AU559" s="45"/>
      <c r="AV559" s="45"/>
      <c r="AW559" s="47"/>
      <c r="AX559" s="45"/>
      <c r="AY559" s="48"/>
      <c r="AZ559" s="47"/>
      <c r="BB559" s="2"/>
      <c r="BC559" s="43"/>
    </row>
    <row r="560" spans="45:55" x14ac:dyDescent="0.25">
      <c r="AS560" s="45"/>
      <c r="AT560" s="48"/>
      <c r="AU560" s="45"/>
      <c r="AV560" s="47"/>
      <c r="AW560" s="47"/>
      <c r="AX560" s="45"/>
      <c r="AY560" s="48"/>
      <c r="AZ560" s="47"/>
      <c r="BB560" s="2"/>
      <c r="BC560" s="43"/>
    </row>
    <row r="561" spans="45:55" x14ac:dyDescent="0.25">
      <c r="AS561" s="45"/>
      <c r="AT561" s="48"/>
      <c r="AU561" s="45"/>
      <c r="AV561" s="47"/>
      <c r="AW561" s="47"/>
      <c r="AX561" s="45"/>
      <c r="AY561" s="48"/>
      <c r="AZ561" s="47"/>
      <c r="BB561" s="2"/>
      <c r="BC561" s="43"/>
    </row>
    <row r="562" spans="45:55" x14ac:dyDescent="0.25">
      <c r="AS562" s="45"/>
      <c r="AT562" s="48"/>
      <c r="AU562" s="47"/>
      <c r="AV562" s="47"/>
      <c r="AW562" s="45"/>
      <c r="AX562" s="48"/>
      <c r="AY562" s="45"/>
      <c r="AZ562" s="47"/>
      <c r="BB562" s="2"/>
      <c r="BC562" s="43"/>
    </row>
    <row r="563" spans="45:55" x14ac:dyDescent="0.25">
      <c r="AS563" s="45"/>
      <c r="AT563" s="48"/>
      <c r="AU563" s="47"/>
      <c r="AV563" s="47"/>
      <c r="AW563" s="45"/>
      <c r="AX563" s="48"/>
      <c r="AY563" s="45"/>
      <c r="AZ563" s="47"/>
      <c r="BB563" s="2"/>
      <c r="BC563" s="43"/>
    </row>
    <row r="564" spans="45:55" x14ac:dyDescent="0.25">
      <c r="AS564" s="47"/>
      <c r="AT564" s="45"/>
      <c r="AU564" s="47"/>
      <c r="AV564" s="47"/>
      <c r="AW564" s="45"/>
      <c r="AX564" s="48"/>
      <c r="AY564" s="45"/>
      <c r="AZ564" s="45"/>
      <c r="BB564" s="2"/>
      <c r="BC564" s="43"/>
    </row>
    <row r="565" spans="45:55" x14ac:dyDescent="0.25">
      <c r="AS565" s="47"/>
      <c r="AT565" s="45"/>
      <c r="AU565" s="47"/>
      <c r="AV565" s="47"/>
      <c r="AW565" s="45"/>
      <c r="AX565" s="48"/>
      <c r="AY565" s="45"/>
      <c r="AZ565" s="45"/>
      <c r="BB565" s="2"/>
      <c r="BC565" s="43"/>
    </row>
    <row r="566" spans="45:55" x14ac:dyDescent="0.25">
      <c r="AS566" s="47"/>
      <c r="AT566" s="45"/>
      <c r="AU566" s="47"/>
      <c r="AV566" s="45"/>
      <c r="AW566" s="47"/>
      <c r="AX566" s="48"/>
      <c r="AY566" s="48"/>
      <c r="AZ566" s="45"/>
      <c r="BB566" s="2"/>
      <c r="BC566" s="43"/>
    </row>
    <row r="567" spans="45:55" x14ac:dyDescent="0.25">
      <c r="AS567" s="47"/>
      <c r="AT567" s="45"/>
      <c r="AU567" s="47"/>
      <c r="AV567" s="45"/>
      <c r="AW567" s="47"/>
      <c r="AX567" s="48"/>
      <c r="AY567" s="48"/>
      <c r="AZ567" s="45"/>
      <c r="BB567" s="2"/>
      <c r="BC567" s="43"/>
    </row>
    <row r="568" spans="45:55" x14ac:dyDescent="0.25">
      <c r="AS568" s="47"/>
      <c r="AT568" s="47"/>
      <c r="AU568" s="45"/>
      <c r="AV568" s="45"/>
      <c r="AW568" s="47"/>
      <c r="AX568" s="45"/>
      <c r="AY568" s="48"/>
      <c r="AZ568" s="48"/>
      <c r="BB568" s="2"/>
      <c r="BC568" s="43"/>
    </row>
    <row r="569" spans="45:55" x14ac:dyDescent="0.25">
      <c r="AS569" s="47"/>
      <c r="AT569" s="47"/>
      <c r="AU569" s="45"/>
      <c r="AV569" s="45"/>
      <c r="AW569" s="47"/>
      <c r="AX569" s="45"/>
      <c r="AY569" s="48"/>
      <c r="AZ569" s="45"/>
      <c r="BB569" s="2"/>
      <c r="BC569" s="43"/>
    </row>
    <row r="570" spans="45:55" x14ac:dyDescent="0.25">
      <c r="AS570" s="45"/>
      <c r="AT570" s="47"/>
      <c r="AU570" s="45"/>
      <c r="AV570" s="47"/>
      <c r="AW570" s="47"/>
      <c r="AX570" s="45"/>
      <c r="AY570" s="48"/>
      <c r="AZ570" s="48"/>
      <c r="BB570" s="2"/>
      <c r="BC570" s="43"/>
    </row>
    <row r="571" spans="45:55" x14ac:dyDescent="0.25">
      <c r="AS571" s="45"/>
      <c r="AT571" s="47"/>
      <c r="AU571" s="45"/>
      <c r="AV571" s="47"/>
      <c r="AW571" s="47"/>
      <c r="AX571" s="45"/>
      <c r="AY571" s="48"/>
      <c r="AZ571" s="48"/>
      <c r="BB571" s="2"/>
      <c r="BC571" s="43"/>
    </row>
    <row r="572" spans="45:55" x14ac:dyDescent="0.25">
      <c r="AS572" s="45"/>
      <c r="AT572" s="47"/>
      <c r="AU572" s="47"/>
      <c r="AV572" s="47"/>
      <c r="AW572" s="45"/>
      <c r="AX572" s="48"/>
      <c r="AY572" s="45"/>
      <c r="AZ572" s="48"/>
      <c r="BB572" s="2"/>
      <c r="BC572" s="43"/>
    </row>
    <row r="573" spans="45:55" x14ac:dyDescent="0.25">
      <c r="AS573" s="45"/>
      <c r="AT573" s="47"/>
      <c r="AU573" s="47"/>
      <c r="AV573" s="47"/>
      <c r="AW573" s="45"/>
      <c r="AX573" s="48"/>
      <c r="AY573" s="45"/>
      <c r="AZ573" s="48"/>
      <c r="BB573" s="2"/>
      <c r="BC573" s="43"/>
    </row>
    <row r="574" spans="45:55" x14ac:dyDescent="0.25">
      <c r="AS574" s="47"/>
      <c r="AT574" s="45"/>
      <c r="AU574" s="47"/>
      <c r="AV574" s="47"/>
      <c r="AW574" s="45"/>
      <c r="AX574" s="48"/>
      <c r="AY574" s="45"/>
      <c r="AZ574" s="48"/>
      <c r="BB574" s="2"/>
      <c r="BC574" s="43"/>
    </row>
    <row r="575" spans="45:55" x14ac:dyDescent="0.25">
      <c r="AS575" s="47"/>
      <c r="AT575" s="45"/>
      <c r="AU575" s="47"/>
      <c r="AV575" s="47"/>
      <c r="AW575" s="45"/>
      <c r="AX575" s="48"/>
      <c r="AY575" s="45"/>
      <c r="AZ575" s="48"/>
      <c r="BB575" s="2"/>
      <c r="BC575" s="43"/>
    </row>
    <row r="576" spans="45:55" x14ac:dyDescent="0.25">
      <c r="AS576" s="47"/>
      <c r="AT576" s="45"/>
      <c r="AU576" s="47"/>
      <c r="AV576" s="45"/>
      <c r="AW576" s="47"/>
      <c r="AX576" s="48"/>
      <c r="AY576" s="48"/>
      <c r="AZ576" s="45"/>
      <c r="BB576" s="2"/>
      <c r="BC576" s="43"/>
    </row>
    <row r="577" spans="45:55" x14ac:dyDescent="0.25">
      <c r="AS577" s="47"/>
      <c r="AT577" s="45"/>
      <c r="AU577" s="47"/>
      <c r="AV577" s="45"/>
      <c r="AW577" s="47"/>
      <c r="AX577" s="48"/>
      <c r="AY577" s="48"/>
      <c r="AZ577" s="45"/>
      <c r="BB577" s="2"/>
      <c r="BC577" s="43"/>
    </row>
    <row r="578" spans="45:55" x14ac:dyDescent="0.25">
      <c r="AS578" s="47"/>
      <c r="AT578" s="47"/>
      <c r="AU578" s="45"/>
      <c r="AV578" s="45"/>
      <c r="AW578" s="47"/>
      <c r="AX578" s="45"/>
      <c r="AY578" s="48"/>
      <c r="AZ578" s="45"/>
      <c r="BB578" s="2"/>
      <c r="BC578" s="43"/>
    </row>
    <row r="579" spans="45:55" x14ac:dyDescent="0.25">
      <c r="AS579" s="47"/>
      <c r="AT579" s="47"/>
      <c r="AU579" s="45"/>
      <c r="AV579" s="45"/>
      <c r="AW579" s="47"/>
      <c r="AX579" s="45"/>
      <c r="AY579" s="48"/>
      <c r="AZ579" s="45"/>
      <c r="BB579" s="2"/>
      <c r="BC579" s="43"/>
    </row>
    <row r="580" spans="45:55" x14ac:dyDescent="0.25">
      <c r="AS580" s="45"/>
      <c r="AT580" s="47"/>
      <c r="AU580" s="45"/>
      <c r="AV580" s="47"/>
      <c r="AW580" s="47"/>
      <c r="AX580" s="45"/>
      <c r="AY580" s="48"/>
      <c r="AZ580" s="48"/>
      <c r="BB580" s="2"/>
      <c r="BC580" s="43"/>
    </row>
    <row r="581" spans="45:55" x14ac:dyDescent="0.25">
      <c r="AS581" s="45"/>
      <c r="AT581" s="47"/>
      <c r="AU581" s="45"/>
      <c r="AV581" s="47"/>
      <c r="AW581" s="47"/>
      <c r="AX581" s="45"/>
      <c r="AY581" s="48"/>
      <c r="AZ581" s="48"/>
    </row>
    <row r="582" spans="45:55" x14ac:dyDescent="0.25">
      <c r="AS582" s="45"/>
      <c r="AT582" s="47"/>
      <c r="AU582" s="48"/>
      <c r="AV582" s="47"/>
      <c r="AW582" s="45"/>
      <c r="AX582" s="47"/>
      <c r="AY582" s="45"/>
      <c r="AZ582" s="48"/>
    </row>
    <row r="583" spans="45:55" x14ac:dyDescent="0.25">
      <c r="AS583" s="45"/>
      <c r="AT583" s="47"/>
      <c r="AU583" s="45"/>
      <c r="AV583" s="47"/>
      <c r="AW583" s="45"/>
      <c r="AX583" s="47"/>
      <c r="AY583" s="45"/>
      <c r="AZ583" s="48"/>
    </row>
    <row r="584" spans="45:55" x14ac:dyDescent="0.25">
      <c r="AS584" s="47"/>
      <c r="AT584" s="45"/>
      <c r="AU584" s="48"/>
      <c r="AV584" s="47"/>
      <c r="AW584" s="45"/>
      <c r="AX584" s="47"/>
      <c r="AY584" s="45"/>
      <c r="AZ584" s="48"/>
    </row>
    <row r="585" spans="45:55" x14ac:dyDescent="0.25">
      <c r="AS585" s="47"/>
      <c r="AT585" s="45"/>
      <c r="AU585" s="48"/>
      <c r="AV585" s="47"/>
      <c r="AW585" s="45"/>
      <c r="AX585" s="47"/>
      <c r="AY585" s="45"/>
      <c r="AZ585" s="48"/>
    </row>
    <row r="586" spans="45:55" x14ac:dyDescent="0.25">
      <c r="AS586" s="47"/>
      <c r="AT586" s="45"/>
      <c r="AU586" s="48"/>
      <c r="AV586" s="45"/>
      <c r="AW586" s="48"/>
      <c r="AX586" s="47"/>
      <c r="AY586" s="48"/>
      <c r="AZ586" s="45"/>
    </row>
    <row r="587" spans="45:55" x14ac:dyDescent="0.25">
      <c r="AS587" s="47"/>
      <c r="AT587" s="45"/>
      <c r="AU587" s="48"/>
      <c r="AV587" s="45"/>
      <c r="AW587" s="45"/>
      <c r="AX587" s="47"/>
      <c r="AY587" s="48"/>
      <c r="AZ587" s="45"/>
    </row>
    <row r="588" spans="45:55" x14ac:dyDescent="0.25">
      <c r="AS588" s="47"/>
      <c r="AT588" s="47"/>
      <c r="AU588" s="48"/>
      <c r="AV588" s="45"/>
      <c r="AW588" s="48"/>
      <c r="AX588" s="45"/>
      <c r="AY588" s="48"/>
      <c r="AZ588" s="45"/>
    </row>
    <row r="589" spans="45:55" x14ac:dyDescent="0.25">
      <c r="AS589" s="47"/>
      <c r="AT589" s="47"/>
      <c r="AU589" s="48"/>
      <c r="AV589" s="45"/>
      <c r="AW589" s="48"/>
      <c r="AX589" s="45"/>
      <c r="AY589" s="48"/>
      <c r="AZ589" s="45"/>
    </row>
  </sheetData>
  <mergeCells count="217">
    <mergeCell ref="BL1:BM1"/>
    <mergeCell ref="BN1:BP7"/>
    <mergeCell ref="BB1:BC1"/>
    <mergeCell ref="BD1:BD7"/>
    <mergeCell ref="AO1:AR2"/>
    <mergeCell ref="AS1:AS2"/>
    <mergeCell ref="AT1:AT2"/>
    <mergeCell ref="AU1:AU2"/>
    <mergeCell ref="AV1:AV2"/>
    <mergeCell ref="AW1:AW2"/>
    <mergeCell ref="AX1:AX2"/>
    <mergeCell ref="AY1:AY2"/>
    <mergeCell ref="AZ1:AZ2"/>
    <mergeCell ref="N1:O1"/>
    <mergeCell ref="J1:L1"/>
    <mergeCell ref="T1:U1"/>
    <mergeCell ref="AC1:AD1"/>
    <mergeCell ref="AF1:AG1"/>
    <mergeCell ref="K2:L2"/>
    <mergeCell ref="K3:L3"/>
    <mergeCell ref="K10:L10"/>
    <mergeCell ref="K11:L11"/>
    <mergeCell ref="Q1:R1"/>
    <mergeCell ref="K12:L12"/>
    <mergeCell ref="K13:L13"/>
    <mergeCell ref="K14:L14"/>
    <mergeCell ref="K15:L15"/>
    <mergeCell ref="K4:L4"/>
    <mergeCell ref="K5:L5"/>
    <mergeCell ref="K6:L6"/>
    <mergeCell ref="K7:L7"/>
    <mergeCell ref="K8:L8"/>
    <mergeCell ref="K9:L9"/>
    <mergeCell ref="K25:L25"/>
    <mergeCell ref="K26:L26"/>
    <mergeCell ref="K27:L27"/>
    <mergeCell ref="K28:L28"/>
    <mergeCell ref="K29:L29"/>
    <mergeCell ref="K30:L30"/>
    <mergeCell ref="K16:L16"/>
    <mergeCell ref="T16:U24"/>
    <mergeCell ref="K17:L17"/>
    <mergeCell ref="K18:L18"/>
    <mergeCell ref="K19:L19"/>
    <mergeCell ref="K20:L20"/>
    <mergeCell ref="K21:L21"/>
    <mergeCell ref="K22:L22"/>
    <mergeCell ref="K23:L23"/>
    <mergeCell ref="K24:L24"/>
    <mergeCell ref="K37:L37"/>
    <mergeCell ref="K38:L38"/>
    <mergeCell ref="K39:L39"/>
    <mergeCell ref="K40:L40"/>
    <mergeCell ref="K41:L41"/>
    <mergeCell ref="K42:L42"/>
    <mergeCell ref="K31:L31"/>
    <mergeCell ref="K32:L32"/>
    <mergeCell ref="K33:L33"/>
    <mergeCell ref="K34:L34"/>
    <mergeCell ref="K35:L35"/>
    <mergeCell ref="K36:L36"/>
    <mergeCell ref="K49:L49"/>
    <mergeCell ref="K50:L50"/>
    <mergeCell ref="K51:L51"/>
    <mergeCell ref="K52:L52"/>
    <mergeCell ref="K53:L53"/>
    <mergeCell ref="K54:L54"/>
    <mergeCell ref="K43:L43"/>
    <mergeCell ref="K44:L44"/>
    <mergeCell ref="K45:L45"/>
    <mergeCell ref="K46:L46"/>
    <mergeCell ref="K47:L47"/>
    <mergeCell ref="K48:L48"/>
    <mergeCell ref="K61:L61"/>
    <mergeCell ref="K62:L62"/>
    <mergeCell ref="K63:L63"/>
    <mergeCell ref="K64:L64"/>
    <mergeCell ref="K65:L65"/>
    <mergeCell ref="K66:L66"/>
    <mergeCell ref="K55:L55"/>
    <mergeCell ref="K56:L56"/>
    <mergeCell ref="K57:L57"/>
    <mergeCell ref="K58:L58"/>
    <mergeCell ref="K59:L59"/>
    <mergeCell ref="K60:L60"/>
    <mergeCell ref="K73:L73"/>
    <mergeCell ref="K74:L74"/>
    <mergeCell ref="K75:L75"/>
    <mergeCell ref="K76:L76"/>
    <mergeCell ref="K77:L77"/>
    <mergeCell ref="K78:L78"/>
    <mergeCell ref="K67:L67"/>
    <mergeCell ref="K68:L68"/>
    <mergeCell ref="K69:L69"/>
    <mergeCell ref="K70:L70"/>
    <mergeCell ref="K71:L71"/>
    <mergeCell ref="K72:L72"/>
    <mergeCell ref="K85:L85"/>
    <mergeCell ref="K86:L86"/>
    <mergeCell ref="K87:L87"/>
    <mergeCell ref="K88:L88"/>
    <mergeCell ref="K89:L89"/>
    <mergeCell ref="K90:L90"/>
    <mergeCell ref="K79:L79"/>
    <mergeCell ref="K80:L80"/>
    <mergeCell ref="K81:L81"/>
    <mergeCell ref="K82:L82"/>
    <mergeCell ref="K83:L83"/>
    <mergeCell ref="K84:L84"/>
    <mergeCell ref="K97:L97"/>
    <mergeCell ref="K98:L98"/>
    <mergeCell ref="K99:L99"/>
    <mergeCell ref="K100:L100"/>
    <mergeCell ref="K101:L101"/>
    <mergeCell ref="K102:L102"/>
    <mergeCell ref="K91:L91"/>
    <mergeCell ref="K92:L92"/>
    <mergeCell ref="K93:L93"/>
    <mergeCell ref="K94:L94"/>
    <mergeCell ref="K95:L95"/>
    <mergeCell ref="K96:L96"/>
    <mergeCell ref="K109:L109"/>
    <mergeCell ref="K110:L110"/>
    <mergeCell ref="K111:L111"/>
    <mergeCell ref="K112:L112"/>
    <mergeCell ref="K113:L113"/>
    <mergeCell ref="K114:L114"/>
    <mergeCell ref="K103:L103"/>
    <mergeCell ref="K104:L104"/>
    <mergeCell ref="K105:L105"/>
    <mergeCell ref="K106:L106"/>
    <mergeCell ref="K107:L107"/>
    <mergeCell ref="K108:L108"/>
    <mergeCell ref="K121:L121"/>
    <mergeCell ref="K122:L122"/>
    <mergeCell ref="K123:L123"/>
    <mergeCell ref="K124:L124"/>
    <mergeCell ref="K125:L125"/>
    <mergeCell ref="K126:L126"/>
    <mergeCell ref="K115:L115"/>
    <mergeCell ref="K116:L116"/>
    <mergeCell ref="K117:L117"/>
    <mergeCell ref="K118:L118"/>
    <mergeCell ref="K119:L119"/>
    <mergeCell ref="K120:L120"/>
    <mergeCell ref="K133:L133"/>
    <mergeCell ref="K134:L134"/>
    <mergeCell ref="K135:L135"/>
    <mergeCell ref="K136:L136"/>
    <mergeCell ref="K137:L137"/>
    <mergeCell ref="K138:L138"/>
    <mergeCell ref="K127:L127"/>
    <mergeCell ref="K128:L128"/>
    <mergeCell ref="K129:L129"/>
    <mergeCell ref="K130:L130"/>
    <mergeCell ref="K131:L131"/>
    <mergeCell ref="K132:L132"/>
    <mergeCell ref="K145:L145"/>
    <mergeCell ref="K146:L146"/>
    <mergeCell ref="K147:L147"/>
    <mergeCell ref="K148:L148"/>
    <mergeCell ref="K149:L149"/>
    <mergeCell ref="K150:L150"/>
    <mergeCell ref="K139:L139"/>
    <mergeCell ref="K140:L140"/>
    <mergeCell ref="K141:L141"/>
    <mergeCell ref="K142:L142"/>
    <mergeCell ref="K143:L143"/>
    <mergeCell ref="K144:L144"/>
    <mergeCell ref="K157:L157"/>
    <mergeCell ref="K158:L158"/>
    <mergeCell ref="K159:L159"/>
    <mergeCell ref="K160:L160"/>
    <mergeCell ref="K161:L161"/>
    <mergeCell ref="K162:L162"/>
    <mergeCell ref="K151:L151"/>
    <mergeCell ref="K152:L152"/>
    <mergeCell ref="K153:L153"/>
    <mergeCell ref="K154:L154"/>
    <mergeCell ref="K155:L155"/>
    <mergeCell ref="K156:L156"/>
    <mergeCell ref="K169:L169"/>
    <mergeCell ref="K170:L170"/>
    <mergeCell ref="K171:L171"/>
    <mergeCell ref="K172:L172"/>
    <mergeCell ref="K173:L173"/>
    <mergeCell ref="K174:L174"/>
    <mergeCell ref="K163:L163"/>
    <mergeCell ref="K164:L164"/>
    <mergeCell ref="K165:L165"/>
    <mergeCell ref="K166:L166"/>
    <mergeCell ref="K167:L167"/>
    <mergeCell ref="K168:L168"/>
    <mergeCell ref="K193:L193"/>
    <mergeCell ref="K194:L194"/>
    <mergeCell ref="K195:L195"/>
    <mergeCell ref="K196:L196"/>
    <mergeCell ref="K197:L197"/>
    <mergeCell ref="K198:L198"/>
    <mergeCell ref="K187:L187"/>
    <mergeCell ref="K188:L188"/>
    <mergeCell ref="K189:L189"/>
    <mergeCell ref="K190:L190"/>
    <mergeCell ref="K191:L191"/>
    <mergeCell ref="K192:L192"/>
    <mergeCell ref="K181:L181"/>
    <mergeCell ref="K182:L182"/>
    <mergeCell ref="K183:L183"/>
    <mergeCell ref="K184:L184"/>
    <mergeCell ref="K185:L185"/>
    <mergeCell ref="K186:L186"/>
    <mergeCell ref="K175:L175"/>
    <mergeCell ref="K176:L176"/>
    <mergeCell ref="K177:L177"/>
    <mergeCell ref="K178:L178"/>
    <mergeCell ref="K179:L179"/>
    <mergeCell ref="K180:L180"/>
  </mergeCells>
  <conditionalFormatting sqref="BC2:BC580">
    <cfRule type="expression" dxfId="12" priority="4">
      <formula>BC2="A"</formula>
    </cfRule>
    <cfRule type="expression" dxfId="11" priority="5">
      <formula>BC2="N"</formula>
    </cfRule>
    <cfRule type="expression" dxfId="10" priority="6">
      <formula>BC2="M"</formula>
    </cfRule>
  </conditionalFormatting>
  <conditionalFormatting sqref="BM2:BM11">
    <cfRule type="expression" dxfId="9" priority="1">
      <formula>BM2="A"</formula>
    </cfRule>
    <cfRule type="expression" dxfId="8" priority="2">
      <formula>BM2="N"</formula>
    </cfRule>
    <cfRule type="expression" dxfId="7" priority="3">
      <formula>BM2="M"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6"/>
  <dimension ref="A1:C28114"/>
  <sheetViews>
    <sheetView showGridLines="0" workbookViewId="0">
      <selection activeCell="A61" sqref="A61"/>
    </sheetView>
  </sheetViews>
  <sheetFormatPr baseColWidth="10" defaultRowHeight="15" x14ac:dyDescent="0.25"/>
  <cols>
    <col min="1" max="1" width="26.85546875" style="4" customWidth="1"/>
    <col min="2" max="2" width="4.5703125" style="1" customWidth="1"/>
    <col min="3" max="3" width="4.5703125" style="3" customWidth="1"/>
  </cols>
  <sheetData>
    <row r="1" spans="1:2" x14ac:dyDescent="0.25">
      <c r="A1" s="4">
        <f>'Calcul 2'!J4</f>
        <v>45292</v>
      </c>
      <c r="B1" s="1" t="str">
        <f ca="1">IFERROR(OFFSET(Bdd!$AB$3,MOD(A1+1,14),'Calcul 2'!$F$26),"")</f>
        <v>M</v>
      </c>
    </row>
    <row r="2" spans="1:2" x14ac:dyDescent="0.25">
      <c r="A2" s="4">
        <f>A1+1</f>
        <v>45293</v>
      </c>
      <c r="B2" s="1" t="str">
        <f ca="1">IFERROR(OFFSET(Bdd!$AB$3,MOD(A2+1,14),'Calcul 2'!$F$26),"")</f>
        <v>M</v>
      </c>
    </row>
    <row r="3" spans="1:2" x14ac:dyDescent="0.25">
      <c r="A3" s="4">
        <f>A2+1</f>
        <v>45294</v>
      </c>
      <c r="B3" s="1" t="str">
        <f ca="1">IFERROR(OFFSET(Bdd!$AB$3,MOD(A3+1,14),'Calcul 2'!$F$26),"")</f>
        <v>M</v>
      </c>
    </row>
    <row r="4" spans="1:2" x14ac:dyDescent="0.25">
      <c r="A4" s="4">
        <f t="shared" ref="A4:A67" si="0">A3+1</f>
        <v>45295</v>
      </c>
      <c r="B4" s="1" t="str">
        <f ca="1">IFERROR(OFFSET(Bdd!$AB$3,MOD(A4+1,14),'Calcul 2'!$F$26),"")</f>
        <v>M</v>
      </c>
    </row>
    <row r="5" spans="1:2" x14ac:dyDescent="0.25">
      <c r="A5" s="4">
        <f>A4+1</f>
        <v>45296</v>
      </c>
      <c r="B5" s="1" t="str">
        <f ca="1">IFERROR(OFFSET(Bdd!$AB$3,MOD(A5+1,14),'Calcul 2'!$F$26),"")</f>
        <v>M</v>
      </c>
    </row>
    <row r="6" spans="1:2" x14ac:dyDescent="0.25">
      <c r="A6" s="4">
        <f t="shared" ref="A6:A7" si="1">A5+1</f>
        <v>45297</v>
      </c>
      <c r="B6" s="1">
        <f ca="1">IFERROR(OFFSET(Bdd!$AB$3,MOD(A6+1,14),'Calcul 2'!$F$26),"")</f>
        <v>0</v>
      </c>
    </row>
    <row r="7" spans="1:2" x14ac:dyDescent="0.25">
      <c r="A7" s="4">
        <f t="shared" si="1"/>
        <v>45298</v>
      </c>
      <c r="B7" s="1">
        <f ca="1">IFERROR(OFFSET(Bdd!$AB$3,MOD(A7+1,14),'Calcul 2'!$F$26),"")</f>
        <v>0</v>
      </c>
    </row>
    <row r="8" spans="1:2" x14ac:dyDescent="0.25">
      <c r="A8" s="4">
        <f t="shared" si="0"/>
        <v>45299</v>
      </c>
      <c r="B8" s="1" t="str">
        <f ca="1">IFERROR(OFFSET(Bdd!$AB$3,MOD(A8+1,14),'Calcul 2'!$F$26),"")</f>
        <v>AM</v>
      </c>
    </row>
    <row r="9" spans="1:2" x14ac:dyDescent="0.25">
      <c r="A9" s="4">
        <f t="shared" si="0"/>
        <v>45300</v>
      </c>
      <c r="B9" s="1" t="str">
        <f ca="1">IFERROR(OFFSET(Bdd!$AB$3,MOD(A9+1,14),'Calcul 2'!$F$26),"")</f>
        <v>AM</v>
      </c>
    </row>
    <row r="10" spans="1:2" x14ac:dyDescent="0.25">
      <c r="A10" s="4">
        <f t="shared" si="0"/>
        <v>45301</v>
      </c>
      <c r="B10" s="1" t="str">
        <f ca="1">IFERROR(OFFSET(Bdd!$AB$3,MOD(A10+1,14),'Calcul 2'!$F$26),"")</f>
        <v>AM</v>
      </c>
    </row>
    <row r="11" spans="1:2" x14ac:dyDescent="0.25">
      <c r="A11" s="4">
        <f t="shared" si="0"/>
        <v>45302</v>
      </c>
      <c r="B11" s="1" t="str">
        <f ca="1">IFERROR(OFFSET(Bdd!$AB$3,MOD(A11+1,14),'Calcul 2'!$F$26),"")</f>
        <v>AM</v>
      </c>
    </row>
    <row r="12" spans="1:2" x14ac:dyDescent="0.25">
      <c r="A12" s="4">
        <f t="shared" si="0"/>
        <v>45303</v>
      </c>
      <c r="B12" s="1" t="str">
        <f ca="1">IFERROR(OFFSET(Bdd!$AB$3,MOD(A12+1,14),'Calcul 2'!$F$26),"")</f>
        <v>AM</v>
      </c>
    </row>
    <row r="13" spans="1:2" x14ac:dyDescent="0.25">
      <c r="A13" s="4">
        <f>A12+1</f>
        <v>45304</v>
      </c>
      <c r="B13" s="1">
        <f ca="1">IFERROR(OFFSET(Bdd!$AB$3,MOD(A13+1,14),'Calcul 2'!$F$26),"")</f>
        <v>0</v>
      </c>
    </row>
    <row r="14" spans="1:2" x14ac:dyDescent="0.25">
      <c r="A14" s="4">
        <f>A13+1</f>
        <v>45305</v>
      </c>
      <c r="B14" s="1">
        <f ca="1">IFERROR(OFFSET(Bdd!$AB$3,MOD(A14+1,14),'Calcul 2'!$F$26),"")</f>
        <v>0</v>
      </c>
    </row>
    <row r="15" spans="1:2" x14ac:dyDescent="0.25">
      <c r="A15" s="4">
        <f t="shared" si="0"/>
        <v>45306</v>
      </c>
      <c r="B15" s="1" t="str">
        <f ca="1">IFERROR(OFFSET(Bdd!$AB$3,MOD(A15+1,14),'Calcul 2'!$F$26),"")</f>
        <v>M</v>
      </c>
    </row>
    <row r="16" spans="1:2" x14ac:dyDescent="0.25">
      <c r="A16" s="4">
        <f>A15+1</f>
        <v>45307</v>
      </c>
      <c r="B16" s="1" t="str">
        <f ca="1">IFERROR(OFFSET(Bdd!$AB$3,MOD(A16+1,14),'Calcul 2'!$F$26),"")</f>
        <v>M</v>
      </c>
    </row>
    <row r="17" spans="1:2" x14ac:dyDescent="0.25">
      <c r="A17" s="4">
        <f t="shared" ref="A17:A18" si="2">A16+1</f>
        <v>45308</v>
      </c>
      <c r="B17" s="1" t="str">
        <f ca="1">IFERROR(OFFSET(Bdd!$AB$3,MOD(A17+1,14),'Calcul 2'!$F$26),"")</f>
        <v>M</v>
      </c>
    </row>
    <row r="18" spans="1:2" x14ac:dyDescent="0.25">
      <c r="A18" s="4">
        <f t="shared" si="2"/>
        <v>45309</v>
      </c>
      <c r="B18" s="1" t="str">
        <f ca="1">IFERROR(OFFSET(Bdd!$AB$3,MOD(A18+1,14),'Calcul 2'!$F$26),"")</f>
        <v>M</v>
      </c>
    </row>
    <row r="19" spans="1:2" x14ac:dyDescent="0.25">
      <c r="A19" s="4">
        <f t="shared" si="0"/>
        <v>45310</v>
      </c>
      <c r="B19" s="1" t="str">
        <f ca="1">IFERROR(OFFSET(Bdd!$AB$3,MOD(A19+1,14),'Calcul 2'!$F$26),"")</f>
        <v>M</v>
      </c>
    </row>
    <row r="20" spans="1:2" x14ac:dyDescent="0.25">
      <c r="A20" s="4">
        <f t="shared" si="0"/>
        <v>45311</v>
      </c>
      <c r="B20" s="1">
        <f ca="1">IFERROR(OFFSET(Bdd!$AB$3,MOD(A20+1,14),'Calcul 2'!$F$26),"")</f>
        <v>0</v>
      </c>
    </row>
    <row r="21" spans="1:2" x14ac:dyDescent="0.25">
      <c r="A21" s="4">
        <f t="shared" si="0"/>
        <v>45312</v>
      </c>
      <c r="B21" s="1">
        <f ca="1">IFERROR(OFFSET(Bdd!$AB$3,MOD(A21+1,14),'Calcul 2'!$F$26),"")</f>
        <v>0</v>
      </c>
    </row>
    <row r="22" spans="1:2" x14ac:dyDescent="0.25">
      <c r="A22" s="4">
        <f t="shared" si="0"/>
        <v>45313</v>
      </c>
      <c r="B22" s="1" t="str">
        <f ca="1">IFERROR(OFFSET(Bdd!$AB$3,MOD(A22+1,14),'Calcul 2'!$F$26),"")</f>
        <v>AM</v>
      </c>
    </row>
    <row r="23" spans="1:2" x14ac:dyDescent="0.25">
      <c r="A23" s="4">
        <f t="shared" si="0"/>
        <v>45314</v>
      </c>
      <c r="B23" s="1" t="str">
        <f ca="1">IFERROR(OFFSET(Bdd!$AB$3,MOD(A23+1,14),'Calcul 2'!$F$26),"")</f>
        <v>AM</v>
      </c>
    </row>
    <row r="24" spans="1:2" x14ac:dyDescent="0.25">
      <c r="A24" s="4">
        <f t="shared" si="0"/>
        <v>45315</v>
      </c>
      <c r="B24" s="1" t="str">
        <f ca="1">IFERROR(OFFSET(Bdd!$AB$3,MOD(A24+1,14),'Calcul 2'!$F$26),"")</f>
        <v>AM</v>
      </c>
    </row>
    <row r="25" spans="1:2" x14ac:dyDescent="0.25">
      <c r="A25" s="4">
        <f t="shared" si="0"/>
        <v>45316</v>
      </c>
      <c r="B25" s="1" t="str">
        <f ca="1">IFERROR(OFFSET(Bdd!$AB$3,MOD(A25+1,14),'Calcul 2'!$F$26),"")</f>
        <v>AM</v>
      </c>
    </row>
    <row r="26" spans="1:2" x14ac:dyDescent="0.25">
      <c r="A26" s="4">
        <f t="shared" si="0"/>
        <v>45317</v>
      </c>
      <c r="B26" s="1" t="str">
        <f ca="1">IFERROR(OFFSET(Bdd!$AB$3,MOD(A26+1,14),'Calcul 2'!$F$26),"")</f>
        <v>AM</v>
      </c>
    </row>
    <row r="27" spans="1:2" x14ac:dyDescent="0.25">
      <c r="A27" s="4">
        <f t="shared" si="0"/>
        <v>45318</v>
      </c>
      <c r="B27" s="1">
        <f ca="1">IFERROR(OFFSET(Bdd!$AB$3,MOD(A27+1,14),'Calcul 2'!$F$26),"")</f>
        <v>0</v>
      </c>
    </row>
    <row r="28" spans="1:2" x14ac:dyDescent="0.25">
      <c r="A28" s="4">
        <f t="shared" si="0"/>
        <v>45319</v>
      </c>
      <c r="B28" s="1">
        <f ca="1">IFERROR(OFFSET(Bdd!$AB$3,MOD(A28+1,14),'Calcul 2'!$F$26),"")</f>
        <v>0</v>
      </c>
    </row>
    <row r="29" spans="1:2" x14ac:dyDescent="0.25">
      <c r="A29" s="4">
        <f t="shared" si="0"/>
        <v>45320</v>
      </c>
      <c r="B29" s="1" t="str">
        <f ca="1">IFERROR(OFFSET(Bdd!$AB$3,MOD(A29+1,14),'Calcul 2'!$F$26),"")</f>
        <v>M</v>
      </c>
    </row>
    <row r="30" spans="1:2" x14ac:dyDescent="0.25">
      <c r="A30" s="4">
        <f t="shared" si="0"/>
        <v>45321</v>
      </c>
      <c r="B30" s="1" t="str">
        <f ca="1">IFERROR(OFFSET(Bdd!$AB$3,MOD(A30+1,14),'Calcul 2'!$F$26),"")</f>
        <v>M</v>
      </c>
    </row>
    <row r="31" spans="1:2" x14ac:dyDescent="0.25">
      <c r="A31" s="4">
        <f t="shared" si="0"/>
        <v>45322</v>
      </c>
      <c r="B31" s="1" t="str">
        <f ca="1">IFERROR(OFFSET(Bdd!$AB$3,MOD(A31+1,14),'Calcul 2'!$F$26),"")</f>
        <v>M</v>
      </c>
    </row>
    <row r="32" spans="1:2" x14ac:dyDescent="0.25">
      <c r="A32" s="4">
        <f t="shared" si="0"/>
        <v>45323</v>
      </c>
      <c r="B32" s="1" t="str">
        <f ca="1">IFERROR(OFFSET(Bdd!$AB$3,MOD(A32+1,14),'Calcul 2'!$F$26),"")</f>
        <v>M</v>
      </c>
    </row>
    <row r="33" spans="1:2" x14ac:dyDescent="0.25">
      <c r="A33" s="4">
        <f t="shared" si="0"/>
        <v>45324</v>
      </c>
      <c r="B33" s="1" t="str">
        <f ca="1">IFERROR(OFFSET(Bdd!$AB$3,MOD(A33+1,14),'Calcul 2'!$F$26),"")</f>
        <v>M</v>
      </c>
    </row>
    <row r="34" spans="1:2" x14ac:dyDescent="0.25">
      <c r="A34" s="4">
        <f t="shared" si="0"/>
        <v>45325</v>
      </c>
      <c r="B34" s="1">
        <f ca="1">IFERROR(OFFSET(Bdd!$AB$3,MOD(A34+1,14),'Calcul 2'!$F$26),"")</f>
        <v>0</v>
      </c>
    </row>
    <row r="35" spans="1:2" x14ac:dyDescent="0.25">
      <c r="A35" s="4">
        <f t="shared" si="0"/>
        <v>45326</v>
      </c>
      <c r="B35" s="1">
        <f ca="1">IFERROR(OFFSET(Bdd!$AB$3,MOD(A35+1,14),'Calcul 2'!$F$26),"")</f>
        <v>0</v>
      </c>
    </row>
    <row r="36" spans="1:2" x14ac:dyDescent="0.25">
      <c r="A36" s="4">
        <f t="shared" si="0"/>
        <v>45327</v>
      </c>
      <c r="B36" s="1" t="str">
        <f ca="1">IFERROR(OFFSET(Bdd!$AB$3,MOD(A36+1,14),'Calcul 2'!$F$26),"")</f>
        <v>AM</v>
      </c>
    </row>
    <row r="37" spans="1:2" x14ac:dyDescent="0.25">
      <c r="A37" s="4">
        <f t="shared" si="0"/>
        <v>45328</v>
      </c>
      <c r="B37" s="1" t="str">
        <f ca="1">IFERROR(OFFSET(Bdd!$AB$3,MOD(A37+1,14),'Calcul 2'!$F$26),"")</f>
        <v>AM</v>
      </c>
    </row>
    <row r="38" spans="1:2" x14ac:dyDescent="0.25">
      <c r="A38" s="4">
        <f t="shared" si="0"/>
        <v>45329</v>
      </c>
      <c r="B38" s="1" t="str">
        <f ca="1">IFERROR(OFFSET(Bdd!$AB$3,MOD(A38+1,14),'Calcul 2'!$F$26),"")</f>
        <v>AM</v>
      </c>
    </row>
    <row r="39" spans="1:2" x14ac:dyDescent="0.25">
      <c r="A39" s="4">
        <f t="shared" si="0"/>
        <v>45330</v>
      </c>
      <c r="B39" s="1" t="str">
        <f ca="1">IFERROR(OFFSET(Bdd!$AB$3,MOD(A39+1,14),'Calcul 2'!$F$26),"")</f>
        <v>AM</v>
      </c>
    </row>
    <row r="40" spans="1:2" x14ac:dyDescent="0.25">
      <c r="A40" s="4">
        <f t="shared" si="0"/>
        <v>45331</v>
      </c>
      <c r="B40" s="1" t="str">
        <f ca="1">IFERROR(OFFSET(Bdd!$AB$3,MOD(A40+1,14),'Calcul 2'!$F$26),"")</f>
        <v>AM</v>
      </c>
    </row>
    <row r="41" spans="1:2" x14ac:dyDescent="0.25">
      <c r="A41" s="4">
        <f t="shared" si="0"/>
        <v>45332</v>
      </c>
      <c r="B41" s="1">
        <f ca="1">IFERROR(OFFSET(Bdd!$AB$3,MOD(A41+1,14),'Calcul 2'!$F$26),"")</f>
        <v>0</v>
      </c>
    </row>
    <row r="42" spans="1:2" x14ac:dyDescent="0.25">
      <c r="A42" s="4">
        <f t="shared" si="0"/>
        <v>45333</v>
      </c>
      <c r="B42" s="1">
        <f ca="1">IFERROR(OFFSET(Bdd!$AB$3,MOD(A42+1,14),'Calcul 2'!$F$26),"")</f>
        <v>0</v>
      </c>
    </row>
    <row r="43" spans="1:2" x14ac:dyDescent="0.25">
      <c r="A43" s="4">
        <f t="shared" si="0"/>
        <v>45334</v>
      </c>
      <c r="B43" s="1" t="str">
        <f ca="1">IFERROR(OFFSET(Bdd!$AB$3,MOD(A43+1,14),'Calcul 2'!$F$26),"")</f>
        <v>M</v>
      </c>
    </row>
    <row r="44" spans="1:2" x14ac:dyDescent="0.25">
      <c r="A44" s="4">
        <f t="shared" si="0"/>
        <v>45335</v>
      </c>
      <c r="B44" s="1" t="str">
        <f ca="1">IFERROR(OFFSET(Bdd!$AB$3,MOD(A44+1,14),'Calcul 2'!$F$26),"")</f>
        <v>M</v>
      </c>
    </row>
    <row r="45" spans="1:2" x14ac:dyDescent="0.25">
      <c r="A45" s="4">
        <f t="shared" si="0"/>
        <v>45336</v>
      </c>
      <c r="B45" s="1" t="str">
        <f ca="1">IFERROR(OFFSET(Bdd!$AB$3,MOD(A45+1,14),'Calcul 2'!$F$26),"")</f>
        <v>M</v>
      </c>
    </row>
    <row r="46" spans="1:2" x14ac:dyDescent="0.25">
      <c r="A46" s="4">
        <f t="shared" si="0"/>
        <v>45337</v>
      </c>
      <c r="B46" s="1" t="str">
        <f ca="1">IFERROR(OFFSET(Bdd!$AB$3,MOD(A46+1,14),'Calcul 2'!$F$26),"")</f>
        <v>M</v>
      </c>
    </row>
    <row r="47" spans="1:2" x14ac:dyDescent="0.25">
      <c r="A47" s="4">
        <f t="shared" si="0"/>
        <v>45338</v>
      </c>
      <c r="B47" s="1" t="str">
        <f ca="1">IFERROR(OFFSET(Bdd!$AB$3,MOD(A47+1,14),'Calcul 2'!$F$26),"")</f>
        <v>M</v>
      </c>
    </row>
    <row r="48" spans="1:2" x14ac:dyDescent="0.25">
      <c r="A48" s="4">
        <f t="shared" si="0"/>
        <v>45339</v>
      </c>
      <c r="B48" s="1">
        <f ca="1">IFERROR(OFFSET(Bdd!$AB$3,MOD(A48+1,14),'Calcul 2'!$F$26),"")</f>
        <v>0</v>
      </c>
    </row>
    <row r="49" spans="1:2" x14ac:dyDescent="0.25">
      <c r="A49" s="4">
        <f t="shared" si="0"/>
        <v>45340</v>
      </c>
      <c r="B49" s="1">
        <f ca="1">IFERROR(OFFSET(Bdd!$AB$3,MOD(A49+1,14),'Calcul 2'!$F$26),"")</f>
        <v>0</v>
      </c>
    </row>
    <row r="50" spans="1:2" x14ac:dyDescent="0.25">
      <c r="A50" s="4">
        <f t="shared" si="0"/>
        <v>45341</v>
      </c>
      <c r="B50" s="1" t="str">
        <f ca="1">IFERROR(OFFSET(Bdd!$AB$3,MOD(A50+1,14),'Calcul 2'!$F$26),"")</f>
        <v>AM</v>
      </c>
    </row>
    <row r="51" spans="1:2" x14ac:dyDescent="0.25">
      <c r="A51" s="4">
        <f t="shared" si="0"/>
        <v>45342</v>
      </c>
      <c r="B51" s="1" t="str">
        <f ca="1">IFERROR(OFFSET(Bdd!$AB$3,MOD(A51+1,14),'Calcul 2'!$F$26),"")</f>
        <v>AM</v>
      </c>
    </row>
    <row r="52" spans="1:2" x14ac:dyDescent="0.25">
      <c r="A52" s="4">
        <f t="shared" si="0"/>
        <v>45343</v>
      </c>
      <c r="B52" s="1" t="str">
        <f ca="1">IFERROR(OFFSET(Bdd!$AB$3,MOD(A52+1,14),'Calcul 2'!$F$26),"")</f>
        <v>AM</v>
      </c>
    </row>
    <row r="53" spans="1:2" x14ac:dyDescent="0.25">
      <c r="A53" s="4">
        <f t="shared" si="0"/>
        <v>45344</v>
      </c>
      <c r="B53" s="1" t="str">
        <f ca="1">IFERROR(OFFSET(Bdd!$AB$3,MOD(A53+1,14),'Calcul 2'!$F$26),"")</f>
        <v>AM</v>
      </c>
    </row>
    <row r="54" spans="1:2" x14ac:dyDescent="0.25">
      <c r="A54" s="4">
        <f t="shared" si="0"/>
        <v>45345</v>
      </c>
      <c r="B54" s="1" t="str">
        <f ca="1">IFERROR(OFFSET(Bdd!$AB$3,MOD(A54+1,14),'Calcul 2'!$F$26),"")</f>
        <v>AM</v>
      </c>
    </row>
    <row r="55" spans="1:2" x14ac:dyDescent="0.25">
      <c r="A55" s="4">
        <f t="shared" si="0"/>
        <v>45346</v>
      </c>
      <c r="B55" s="1">
        <f ca="1">IFERROR(OFFSET(Bdd!$AB$3,MOD(A55+1,14),'Calcul 2'!$F$26),"")</f>
        <v>0</v>
      </c>
    </row>
    <row r="56" spans="1:2" x14ac:dyDescent="0.25">
      <c r="A56" s="4">
        <f t="shared" si="0"/>
        <v>45347</v>
      </c>
      <c r="B56" s="1">
        <f ca="1">IFERROR(OFFSET(Bdd!$AB$3,MOD(A56+1,14),'Calcul 2'!$F$26),"")</f>
        <v>0</v>
      </c>
    </row>
    <row r="57" spans="1:2" x14ac:dyDescent="0.25">
      <c r="A57" s="4">
        <f t="shared" si="0"/>
        <v>45348</v>
      </c>
      <c r="B57" s="1" t="str">
        <f ca="1">IFERROR(OFFSET(Bdd!$AB$3,MOD(A57+1,14),'Calcul 2'!$F$26),"")</f>
        <v>M</v>
      </c>
    </row>
    <row r="58" spans="1:2" x14ac:dyDescent="0.25">
      <c r="A58" s="4">
        <f t="shared" si="0"/>
        <v>45349</v>
      </c>
      <c r="B58" s="1" t="str">
        <f ca="1">IFERROR(OFFSET(Bdd!$AB$3,MOD(A58+1,14),'Calcul 2'!$F$26),"")</f>
        <v>M</v>
      </c>
    </row>
    <row r="59" spans="1:2" x14ac:dyDescent="0.25">
      <c r="A59" s="4">
        <f t="shared" si="0"/>
        <v>45350</v>
      </c>
      <c r="B59" s="1" t="str">
        <f ca="1">IFERROR(OFFSET(Bdd!$AB$3,MOD(A59+1,14),'Calcul 2'!$F$26),"")</f>
        <v>M</v>
      </c>
    </row>
    <row r="60" spans="1:2" x14ac:dyDescent="0.25">
      <c r="A60" s="4">
        <f t="shared" si="0"/>
        <v>45351</v>
      </c>
      <c r="B60" s="1" t="str">
        <f ca="1">IFERROR(OFFSET(Bdd!$AB$3,MOD(A60+1,14),'Calcul 2'!$F$26),"")</f>
        <v>M</v>
      </c>
    </row>
    <row r="61" spans="1:2" x14ac:dyDescent="0.25">
      <c r="A61" s="4">
        <f t="shared" si="0"/>
        <v>45352</v>
      </c>
      <c r="B61" s="1" t="str">
        <f ca="1">IFERROR(OFFSET(Bdd!$AB$3,MOD(A61+1,14),'Calcul 2'!$F$26),"")</f>
        <v>M</v>
      </c>
    </row>
    <row r="62" spans="1:2" x14ac:dyDescent="0.25">
      <c r="A62" s="4">
        <f t="shared" si="0"/>
        <v>45353</v>
      </c>
      <c r="B62" s="1">
        <f ca="1">IFERROR(OFFSET(Bdd!$AB$3,MOD(A62+1,14),'Calcul 2'!$F$26),"")</f>
        <v>0</v>
      </c>
    </row>
    <row r="63" spans="1:2" x14ac:dyDescent="0.25">
      <c r="A63" s="4">
        <f t="shared" si="0"/>
        <v>45354</v>
      </c>
      <c r="B63" s="1">
        <f ca="1">IFERROR(OFFSET(Bdd!$AB$3,MOD(A63+1,14),'Calcul 2'!$F$26),"")</f>
        <v>0</v>
      </c>
    </row>
    <row r="64" spans="1:2" x14ac:dyDescent="0.25">
      <c r="A64" s="4">
        <f t="shared" si="0"/>
        <v>45355</v>
      </c>
      <c r="B64" s="1" t="str">
        <f ca="1">IFERROR(OFFSET(Bdd!$AB$3,MOD(A64+1,14),'Calcul 2'!$F$26),"")</f>
        <v>AM</v>
      </c>
    </row>
    <row r="65" spans="1:2" x14ac:dyDescent="0.25">
      <c r="A65" s="4">
        <f t="shared" si="0"/>
        <v>45356</v>
      </c>
      <c r="B65" s="1" t="str">
        <f ca="1">IFERROR(OFFSET(Bdd!$AB$3,MOD(A65+1,14),'Calcul 2'!$F$26),"")</f>
        <v>AM</v>
      </c>
    </row>
    <row r="66" spans="1:2" x14ac:dyDescent="0.25">
      <c r="A66" s="4">
        <f t="shared" si="0"/>
        <v>45357</v>
      </c>
      <c r="B66" s="1" t="str">
        <f ca="1">IFERROR(OFFSET(Bdd!$AB$3,MOD(A66+1,14),'Calcul 2'!$F$26),"")</f>
        <v>AM</v>
      </c>
    </row>
    <row r="67" spans="1:2" x14ac:dyDescent="0.25">
      <c r="A67" s="4">
        <f t="shared" si="0"/>
        <v>45358</v>
      </c>
      <c r="B67" s="1" t="str">
        <f ca="1">IFERROR(OFFSET(Bdd!$AB$3,MOD(A67+1,14),'Calcul 2'!$F$26),"")</f>
        <v>AM</v>
      </c>
    </row>
    <row r="68" spans="1:2" x14ac:dyDescent="0.25">
      <c r="A68" s="4">
        <f t="shared" ref="A68:A131" si="3">A67+1</f>
        <v>45359</v>
      </c>
      <c r="B68" s="1" t="str">
        <f ca="1">IFERROR(OFFSET(Bdd!$AB$3,MOD(A68+1,14),'Calcul 2'!$F$26),"")</f>
        <v>AM</v>
      </c>
    </row>
    <row r="69" spans="1:2" x14ac:dyDescent="0.25">
      <c r="A69" s="4">
        <f t="shared" si="3"/>
        <v>45360</v>
      </c>
      <c r="B69" s="1">
        <f ca="1">IFERROR(OFFSET(Bdd!$AB$3,MOD(A69+1,14),'Calcul 2'!$F$26),"")</f>
        <v>0</v>
      </c>
    </row>
    <row r="70" spans="1:2" x14ac:dyDescent="0.25">
      <c r="A70" s="4">
        <f t="shared" si="3"/>
        <v>45361</v>
      </c>
      <c r="B70" s="1">
        <f ca="1">IFERROR(OFFSET(Bdd!$AB$3,MOD(A70+1,14),'Calcul 2'!$F$26),"")</f>
        <v>0</v>
      </c>
    </row>
    <row r="71" spans="1:2" x14ac:dyDescent="0.25">
      <c r="A71" s="4">
        <f t="shared" si="3"/>
        <v>45362</v>
      </c>
      <c r="B71" s="1" t="str">
        <f ca="1">IFERROR(OFFSET(Bdd!$AB$3,MOD(A71+1,14),'Calcul 2'!$F$26),"")</f>
        <v>M</v>
      </c>
    </row>
    <row r="72" spans="1:2" x14ac:dyDescent="0.25">
      <c r="A72" s="4">
        <f t="shared" si="3"/>
        <v>45363</v>
      </c>
      <c r="B72" s="1" t="str">
        <f ca="1">IFERROR(OFFSET(Bdd!$AB$3,MOD(A72+1,14),'Calcul 2'!$F$26),"")</f>
        <v>M</v>
      </c>
    </row>
    <row r="73" spans="1:2" x14ac:dyDescent="0.25">
      <c r="A73" s="4">
        <f t="shared" si="3"/>
        <v>45364</v>
      </c>
      <c r="B73" s="1" t="str">
        <f ca="1">IFERROR(OFFSET(Bdd!$AB$3,MOD(A73+1,14),'Calcul 2'!$F$26),"")</f>
        <v>M</v>
      </c>
    </row>
    <row r="74" spans="1:2" x14ac:dyDescent="0.25">
      <c r="A74" s="4">
        <f t="shared" si="3"/>
        <v>45365</v>
      </c>
      <c r="B74" s="1" t="str">
        <f ca="1">IFERROR(OFFSET(Bdd!$AB$3,MOD(A74+1,14),'Calcul 2'!$F$26),"")</f>
        <v>M</v>
      </c>
    </row>
    <row r="75" spans="1:2" x14ac:dyDescent="0.25">
      <c r="A75" s="4">
        <f t="shared" si="3"/>
        <v>45366</v>
      </c>
      <c r="B75" s="1" t="str">
        <f ca="1">IFERROR(OFFSET(Bdd!$AB$3,MOD(A75+1,14),'Calcul 2'!$F$26),"")</f>
        <v>M</v>
      </c>
    </row>
    <row r="76" spans="1:2" x14ac:dyDescent="0.25">
      <c r="A76" s="4">
        <f t="shared" si="3"/>
        <v>45367</v>
      </c>
      <c r="B76" s="1">
        <f ca="1">IFERROR(OFFSET(Bdd!$AB$3,MOD(A76+1,14),'Calcul 2'!$F$26),"")</f>
        <v>0</v>
      </c>
    </row>
    <row r="77" spans="1:2" x14ac:dyDescent="0.25">
      <c r="A77" s="4">
        <f t="shared" si="3"/>
        <v>45368</v>
      </c>
      <c r="B77" s="1">
        <f ca="1">IFERROR(OFFSET(Bdd!$AB$3,MOD(A77+1,14),'Calcul 2'!$F$26),"")</f>
        <v>0</v>
      </c>
    </row>
    <row r="78" spans="1:2" x14ac:dyDescent="0.25">
      <c r="A78" s="4">
        <f t="shared" si="3"/>
        <v>45369</v>
      </c>
      <c r="B78" s="1" t="str">
        <f ca="1">IFERROR(OFFSET(Bdd!$AB$3,MOD(A78+1,14),'Calcul 2'!$F$26),"")</f>
        <v>AM</v>
      </c>
    </row>
    <row r="79" spans="1:2" x14ac:dyDescent="0.25">
      <c r="A79" s="4">
        <f t="shared" si="3"/>
        <v>45370</v>
      </c>
      <c r="B79" s="1" t="str">
        <f ca="1">IFERROR(OFFSET(Bdd!$AB$3,MOD(A79+1,14),'Calcul 2'!$F$26),"")</f>
        <v>AM</v>
      </c>
    </row>
    <row r="80" spans="1:2" x14ac:dyDescent="0.25">
      <c r="A80" s="4">
        <f t="shared" si="3"/>
        <v>45371</v>
      </c>
      <c r="B80" s="1" t="str">
        <f ca="1">IFERROR(OFFSET(Bdd!$AB$3,MOD(A80+1,14),'Calcul 2'!$F$26),"")</f>
        <v>AM</v>
      </c>
    </row>
    <row r="81" spans="1:2" x14ac:dyDescent="0.25">
      <c r="A81" s="4">
        <f t="shared" si="3"/>
        <v>45372</v>
      </c>
      <c r="B81" s="1" t="str">
        <f ca="1">IFERROR(OFFSET(Bdd!$AB$3,MOD(A81+1,14),'Calcul 2'!$F$26),"")</f>
        <v>AM</v>
      </c>
    </row>
    <row r="82" spans="1:2" x14ac:dyDescent="0.25">
      <c r="A82" s="4">
        <f t="shared" si="3"/>
        <v>45373</v>
      </c>
      <c r="B82" s="1" t="str">
        <f ca="1">IFERROR(OFFSET(Bdd!$AB$3,MOD(A82+1,14),'Calcul 2'!$F$26),"")</f>
        <v>AM</v>
      </c>
    </row>
    <row r="83" spans="1:2" x14ac:dyDescent="0.25">
      <c r="A83" s="4">
        <f t="shared" si="3"/>
        <v>45374</v>
      </c>
      <c r="B83" s="1">
        <f ca="1">IFERROR(OFFSET(Bdd!$AB$3,MOD(A83+1,14),'Calcul 2'!$F$26),"")</f>
        <v>0</v>
      </c>
    </row>
    <row r="84" spans="1:2" x14ac:dyDescent="0.25">
      <c r="A84" s="4">
        <f t="shared" si="3"/>
        <v>45375</v>
      </c>
      <c r="B84" s="1">
        <f ca="1">IFERROR(OFFSET(Bdd!$AB$3,MOD(A84+1,14),'Calcul 2'!$F$26),"")</f>
        <v>0</v>
      </c>
    </row>
    <row r="85" spans="1:2" x14ac:dyDescent="0.25">
      <c r="A85" s="4">
        <f t="shared" si="3"/>
        <v>45376</v>
      </c>
      <c r="B85" s="1" t="str">
        <f ca="1">IFERROR(OFFSET(Bdd!$AB$3,MOD(A85+1,14),'Calcul 2'!$F$26),"")</f>
        <v>M</v>
      </c>
    </row>
    <row r="86" spans="1:2" x14ac:dyDescent="0.25">
      <c r="A86" s="4">
        <f t="shared" si="3"/>
        <v>45377</v>
      </c>
      <c r="B86" s="1" t="str">
        <f ca="1">IFERROR(OFFSET(Bdd!$AB$3,MOD(A86+1,14),'Calcul 2'!$F$26),"")</f>
        <v>M</v>
      </c>
    </row>
    <row r="87" spans="1:2" x14ac:dyDescent="0.25">
      <c r="A87" s="4">
        <f t="shared" si="3"/>
        <v>45378</v>
      </c>
      <c r="B87" s="1" t="str">
        <f ca="1">IFERROR(OFFSET(Bdd!$AB$3,MOD(A87+1,14),'Calcul 2'!$F$26),"")</f>
        <v>M</v>
      </c>
    </row>
    <row r="88" spans="1:2" x14ac:dyDescent="0.25">
      <c r="A88" s="4">
        <f t="shared" si="3"/>
        <v>45379</v>
      </c>
      <c r="B88" s="1" t="str">
        <f ca="1">IFERROR(OFFSET(Bdd!$AB$3,MOD(A88+1,14),'Calcul 2'!$F$26),"")</f>
        <v>M</v>
      </c>
    </row>
    <row r="89" spans="1:2" x14ac:dyDescent="0.25">
      <c r="A89" s="4">
        <f t="shared" si="3"/>
        <v>45380</v>
      </c>
      <c r="B89" s="1" t="str">
        <f ca="1">IFERROR(OFFSET(Bdd!$AB$3,MOD(A89+1,14),'Calcul 2'!$F$26),"")</f>
        <v>M</v>
      </c>
    </row>
    <row r="90" spans="1:2" x14ac:dyDescent="0.25">
      <c r="A90" s="4">
        <f t="shared" si="3"/>
        <v>45381</v>
      </c>
      <c r="B90" s="1">
        <f ca="1">IFERROR(OFFSET(Bdd!$AB$3,MOD(A90+1,14),'Calcul 2'!$F$26),"")</f>
        <v>0</v>
      </c>
    </row>
    <row r="91" spans="1:2" x14ac:dyDescent="0.25">
      <c r="A91" s="4">
        <f t="shared" si="3"/>
        <v>45382</v>
      </c>
      <c r="B91" s="1">
        <f ca="1">IFERROR(OFFSET(Bdd!$AB$3,MOD(A91+1,14),'Calcul 2'!$F$26),"")</f>
        <v>0</v>
      </c>
    </row>
    <row r="92" spans="1:2" x14ac:dyDescent="0.25">
      <c r="A92" s="4">
        <f t="shared" si="3"/>
        <v>45383</v>
      </c>
      <c r="B92" s="1" t="str">
        <f ca="1">IFERROR(OFFSET(Bdd!$AB$3,MOD(A92+1,14),'Calcul 2'!$F$26),"")</f>
        <v>AM</v>
      </c>
    </row>
    <row r="93" spans="1:2" x14ac:dyDescent="0.25">
      <c r="A93" s="4">
        <f t="shared" si="3"/>
        <v>45384</v>
      </c>
      <c r="B93" s="1" t="str">
        <f ca="1">IFERROR(OFFSET(Bdd!$AB$3,MOD(A93+1,14),'Calcul 2'!$F$26),"")</f>
        <v>AM</v>
      </c>
    </row>
    <row r="94" spans="1:2" x14ac:dyDescent="0.25">
      <c r="A94" s="4">
        <f t="shared" si="3"/>
        <v>45385</v>
      </c>
      <c r="B94" s="1" t="str">
        <f ca="1">IFERROR(OFFSET(Bdd!$AB$3,MOD(A94+1,14),'Calcul 2'!$F$26),"")</f>
        <v>AM</v>
      </c>
    </row>
    <row r="95" spans="1:2" x14ac:dyDescent="0.25">
      <c r="A95" s="4">
        <f t="shared" si="3"/>
        <v>45386</v>
      </c>
      <c r="B95" s="1" t="str">
        <f ca="1">IFERROR(OFFSET(Bdd!$AB$3,MOD(A95+1,14),'Calcul 2'!$F$26),"")</f>
        <v>AM</v>
      </c>
    </row>
    <row r="96" spans="1:2" x14ac:dyDescent="0.25">
      <c r="A96" s="4">
        <f t="shared" si="3"/>
        <v>45387</v>
      </c>
      <c r="B96" s="1" t="str">
        <f ca="1">IFERROR(OFFSET(Bdd!$AB$3,MOD(A96+1,14),'Calcul 2'!$F$26),"")</f>
        <v>AM</v>
      </c>
    </row>
    <row r="97" spans="1:2" x14ac:dyDescent="0.25">
      <c r="A97" s="4">
        <f t="shared" si="3"/>
        <v>45388</v>
      </c>
      <c r="B97" s="1">
        <f ca="1">IFERROR(OFFSET(Bdd!$AB$3,MOD(A97+1,14),'Calcul 2'!$F$26),"")</f>
        <v>0</v>
      </c>
    </row>
    <row r="98" spans="1:2" x14ac:dyDescent="0.25">
      <c r="A98" s="4">
        <f t="shared" si="3"/>
        <v>45389</v>
      </c>
      <c r="B98" s="1">
        <f ca="1">IFERROR(OFFSET(Bdd!$AB$3,MOD(A98+1,14),'Calcul 2'!$F$26),"")</f>
        <v>0</v>
      </c>
    </row>
    <row r="99" spans="1:2" x14ac:dyDescent="0.25">
      <c r="A99" s="4">
        <f t="shared" si="3"/>
        <v>45390</v>
      </c>
      <c r="B99" s="1" t="str">
        <f ca="1">IFERROR(OFFSET(Bdd!$AB$3,MOD(A99+1,14),'Calcul 2'!$F$26),"")</f>
        <v>M</v>
      </c>
    </row>
    <row r="100" spans="1:2" x14ac:dyDescent="0.25">
      <c r="A100" s="4">
        <f t="shared" si="3"/>
        <v>45391</v>
      </c>
      <c r="B100" s="1" t="str">
        <f ca="1">IFERROR(OFFSET(Bdd!$AB$3,MOD(A100+1,14),'Calcul 2'!$F$26),"")</f>
        <v>M</v>
      </c>
    </row>
    <row r="101" spans="1:2" x14ac:dyDescent="0.25">
      <c r="A101" s="4">
        <f t="shared" si="3"/>
        <v>45392</v>
      </c>
      <c r="B101" s="1" t="str">
        <f ca="1">IFERROR(OFFSET(Bdd!$AB$3,MOD(A101+1,14),'Calcul 2'!$F$26),"")</f>
        <v>M</v>
      </c>
    </row>
    <row r="102" spans="1:2" x14ac:dyDescent="0.25">
      <c r="A102" s="4">
        <f t="shared" si="3"/>
        <v>45393</v>
      </c>
      <c r="B102" s="1" t="str">
        <f ca="1">IFERROR(OFFSET(Bdd!$AB$3,MOD(A102+1,14),'Calcul 2'!$F$26),"")</f>
        <v>M</v>
      </c>
    </row>
    <row r="103" spans="1:2" x14ac:dyDescent="0.25">
      <c r="A103" s="4">
        <f t="shared" si="3"/>
        <v>45394</v>
      </c>
      <c r="B103" s="1" t="str">
        <f ca="1">IFERROR(OFFSET(Bdd!$AB$3,MOD(A103+1,14),'Calcul 2'!$F$26),"")</f>
        <v>M</v>
      </c>
    </row>
    <row r="104" spans="1:2" x14ac:dyDescent="0.25">
      <c r="A104" s="4">
        <f t="shared" si="3"/>
        <v>45395</v>
      </c>
      <c r="B104" s="1">
        <f ca="1">IFERROR(OFFSET(Bdd!$AB$3,MOD(A104+1,14),'Calcul 2'!$F$26),"")</f>
        <v>0</v>
      </c>
    </row>
    <row r="105" spans="1:2" x14ac:dyDescent="0.25">
      <c r="A105" s="4">
        <f t="shared" si="3"/>
        <v>45396</v>
      </c>
      <c r="B105" s="1">
        <f ca="1">IFERROR(OFFSET(Bdd!$AB$3,MOD(A105+1,14),'Calcul 2'!$F$26),"")</f>
        <v>0</v>
      </c>
    </row>
    <row r="106" spans="1:2" x14ac:dyDescent="0.25">
      <c r="A106" s="4">
        <f t="shared" si="3"/>
        <v>45397</v>
      </c>
      <c r="B106" s="1" t="str">
        <f ca="1">IFERROR(OFFSET(Bdd!$AB$3,MOD(A106+1,14),'Calcul 2'!$F$26),"")</f>
        <v>AM</v>
      </c>
    </row>
    <row r="107" spans="1:2" x14ac:dyDescent="0.25">
      <c r="A107" s="4">
        <f t="shared" si="3"/>
        <v>45398</v>
      </c>
      <c r="B107" s="1" t="str">
        <f ca="1">IFERROR(OFFSET(Bdd!$AB$3,MOD(A107+1,14),'Calcul 2'!$F$26),"")</f>
        <v>AM</v>
      </c>
    </row>
    <row r="108" spans="1:2" x14ac:dyDescent="0.25">
      <c r="A108" s="4">
        <f t="shared" si="3"/>
        <v>45399</v>
      </c>
      <c r="B108" s="1" t="str">
        <f ca="1">IFERROR(OFFSET(Bdd!$AB$3,MOD(A108+1,14),'Calcul 2'!$F$26),"")</f>
        <v>AM</v>
      </c>
    </row>
    <row r="109" spans="1:2" x14ac:dyDescent="0.25">
      <c r="A109" s="4">
        <f t="shared" si="3"/>
        <v>45400</v>
      </c>
      <c r="B109" s="1" t="str">
        <f ca="1">IFERROR(OFFSET(Bdd!$AB$3,MOD(A109+1,14),'Calcul 2'!$F$26),"")</f>
        <v>AM</v>
      </c>
    </row>
    <row r="110" spans="1:2" x14ac:dyDescent="0.25">
      <c r="A110" s="4">
        <f t="shared" si="3"/>
        <v>45401</v>
      </c>
      <c r="B110" s="1" t="str">
        <f ca="1">IFERROR(OFFSET(Bdd!$AB$3,MOD(A110+1,14),'Calcul 2'!$F$26),"")</f>
        <v>AM</v>
      </c>
    </row>
    <row r="111" spans="1:2" x14ac:dyDescent="0.25">
      <c r="A111" s="4">
        <f t="shared" si="3"/>
        <v>45402</v>
      </c>
      <c r="B111" s="1">
        <f ca="1">IFERROR(OFFSET(Bdd!$AB$3,MOD(A111+1,14),'Calcul 2'!$F$26),"")</f>
        <v>0</v>
      </c>
    </row>
    <row r="112" spans="1:2" x14ac:dyDescent="0.25">
      <c r="A112" s="4">
        <f t="shared" si="3"/>
        <v>45403</v>
      </c>
      <c r="B112" s="1">
        <f ca="1">IFERROR(OFFSET(Bdd!$AB$3,MOD(A112+1,14),'Calcul 2'!$F$26),"")</f>
        <v>0</v>
      </c>
    </row>
    <row r="113" spans="1:2" x14ac:dyDescent="0.25">
      <c r="A113" s="4">
        <f t="shared" si="3"/>
        <v>45404</v>
      </c>
      <c r="B113" s="1" t="str">
        <f ca="1">IFERROR(OFFSET(Bdd!$AB$3,MOD(A113+1,14),'Calcul 2'!$F$26),"")</f>
        <v>M</v>
      </c>
    </row>
    <row r="114" spans="1:2" x14ac:dyDescent="0.25">
      <c r="A114" s="4">
        <f t="shared" si="3"/>
        <v>45405</v>
      </c>
      <c r="B114" s="1" t="str">
        <f ca="1">IFERROR(OFFSET(Bdd!$AB$3,MOD(A114+1,14),'Calcul 2'!$F$26),"")</f>
        <v>M</v>
      </c>
    </row>
    <row r="115" spans="1:2" x14ac:dyDescent="0.25">
      <c r="A115" s="4">
        <f t="shared" si="3"/>
        <v>45406</v>
      </c>
      <c r="B115" s="1" t="str">
        <f ca="1">IFERROR(OFFSET(Bdd!$AB$3,MOD(A115+1,14),'Calcul 2'!$F$26),"")</f>
        <v>M</v>
      </c>
    </row>
    <row r="116" spans="1:2" x14ac:dyDescent="0.25">
      <c r="A116" s="4">
        <f t="shared" si="3"/>
        <v>45407</v>
      </c>
      <c r="B116" s="1" t="str">
        <f ca="1">IFERROR(OFFSET(Bdd!$AB$3,MOD(A116+1,14),'Calcul 2'!$F$26),"")</f>
        <v>M</v>
      </c>
    </row>
    <row r="117" spans="1:2" x14ac:dyDescent="0.25">
      <c r="A117" s="4">
        <f t="shared" si="3"/>
        <v>45408</v>
      </c>
      <c r="B117" s="1" t="str">
        <f ca="1">IFERROR(OFFSET(Bdd!$AB$3,MOD(A117+1,14),'Calcul 2'!$F$26),"")</f>
        <v>M</v>
      </c>
    </row>
    <row r="118" spans="1:2" x14ac:dyDescent="0.25">
      <c r="A118" s="4">
        <f t="shared" si="3"/>
        <v>45409</v>
      </c>
      <c r="B118" s="1">
        <f ca="1">IFERROR(OFFSET(Bdd!$AB$3,MOD(A118+1,14),'Calcul 2'!$F$26),"")</f>
        <v>0</v>
      </c>
    </row>
    <row r="119" spans="1:2" x14ac:dyDescent="0.25">
      <c r="A119" s="4">
        <f t="shared" si="3"/>
        <v>45410</v>
      </c>
      <c r="B119" s="1">
        <f ca="1">IFERROR(OFFSET(Bdd!$AB$3,MOD(A119+1,14),'Calcul 2'!$F$26),"")</f>
        <v>0</v>
      </c>
    </row>
    <row r="120" spans="1:2" x14ac:dyDescent="0.25">
      <c r="A120" s="4">
        <f t="shared" si="3"/>
        <v>45411</v>
      </c>
      <c r="B120" s="1" t="str">
        <f ca="1">IFERROR(OFFSET(Bdd!$AB$3,MOD(A120+1,14),'Calcul 2'!$F$26),"")</f>
        <v>AM</v>
      </c>
    </row>
    <row r="121" spans="1:2" x14ac:dyDescent="0.25">
      <c r="A121" s="4">
        <f t="shared" si="3"/>
        <v>45412</v>
      </c>
      <c r="B121" s="1" t="str">
        <f ca="1">IFERROR(OFFSET(Bdd!$AB$3,MOD(A121+1,14),'Calcul 2'!$F$26),"")</f>
        <v>AM</v>
      </c>
    </row>
    <row r="122" spans="1:2" x14ac:dyDescent="0.25">
      <c r="A122" s="4">
        <f t="shared" si="3"/>
        <v>45413</v>
      </c>
      <c r="B122" s="1" t="str">
        <f ca="1">IFERROR(OFFSET(Bdd!$AB$3,MOD(A122+1,14),'Calcul 2'!$F$26),"")</f>
        <v>AM</v>
      </c>
    </row>
    <row r="123" spans="1:2" x14ac:dyDescent="0.25">
      <c r="A123" s="4">
        <f t="shared" si="3"/>
        <v>45414</v>
      </c>
      <c r="B123" s="1" t="str">
        <f ca="1">IFERROR(OFFSET(Bdd!$AB$3,MOD(A123+1,14),'Calcul 2'!$F$26),"")</f>
        <v>AM</v>
      </c>
    </row>
    <row r="124" spans="1:2" x14ac:dyDescent="0.25">
      <c r="A124" s="4">
        <f t="shared" si="3"/>
        <v>45415</v>
      </c>
      <c r="B124" s="1" t="str">
        <f ca="1">IFERROR(OFFSET(Bdd!$AB$3,MOD(A124+1,14),'Calcul 2'!$F$26),"")</f>
        <v>AM</v>
      </c>
    </row>
    <row r="125" spans="1:2" x14ac:dyDescent="0.25">
      <c r="A125" s="4">
        <f t="shared" si="3"/>
        <v>45416</v>
      </c>
      <c r="B125" s="1">
        <f ca="1">IFERROR(OFFSET(Bdd!$AB$3,MOD(A125+1,14),'Calcul 2'!$F$26),"")</f>
        <v>0</v>
      </c>
    </row>
    <row r="126" spans="1:2" x14ac:dyDescent="0.25">
      <c r="A126" s="4">
        <f t="shared" si="3"/>
        <v>45417</v>
      </c>
      <c r="B126" s="1">
        <f ca="1">IFERROR(OFFSET(Bdd!$AB$3,MOD(A126+1,14),'Calcul 2'!$F$26),"")</f>
        <v>0</v>
      </c>
    </row>
    <row r="127" spans="1:2" x14ac:dyDescent="0.25">
      <c r="A127" s="4">
        <f t="shared" si="3"/>
        <v>45418</v>
      </c>
      <c r="B127" s="1" t="str">
        <f ca="1">IFERROR(OFFSET(Bdd!$AB$3,MOD(A127+1,14),'Calcul 2'!$F$26),"")</f>
        <v>M</v>
      </c>
    </row>
    <row r="128" spans="1:2" x14ac:dyDescent="0.25">
      <c r="A128" s="4">
        <f t="shared" si="3"/>
        <v>45419</v>
      </c>
      <c r="B128" s="1" t="str">
        <f ca="1">IFERROR(OFFSET(Bdd!$AB$3,MOD(A128+1,14),'Calcul 2'!$F$26),"")</f>
        <v>M</v>
      </c>
    </row>
    <row r="129" spans="1:2" x14ac:dyDescent="0.25">
      <c r="A129" s="4">
        <f t="shared" si="3"/>
        <v>45420</v>
      </c>
      <c r="B129" s="1" t="str">
        <f ca="1">IFERROR(OFFSET(Bdd!$AB$3,MOD(A129+1,14),'Calcul 2'!$F$26),"")</f>
        <v>M</v>
      </c>
    </row>
    <row r="130" spans="1:2" x14ac:dyDescent="0.25">
      <c r="A130" s="4">
        <f t="shared" si="3"/>
        <v>45421</v>
      </c>
      <c r="B130" s="1" t="str">
        <f ca="1">IFERROR(OFFSET(Bdd!$AB$3,MOD(A130+1,14),'Calcul 2'!$F$26),"")</f>
        <v>M</v>
      </c>
    </row>
    <row r="131" spans="1:2" x14ac:dyDescent="0.25">
      <c r="A131" s="4">
        <f t="shared" si="3"/>
        <v>45422</v>
      </c>
      <c r="B131" s="1" t="str">
        <f ca="1">IFERROR(OFFSET(Bdd!$AB$3,MOD(A131+1,14),'Calcul 2'!$F$26),"")</f>
        <v>M</v>
      </c>
    </row>
    <row r="132" spans="1:2" x14ac:dyDescent="0.25">
      <c r="A132" s="4">
        <f t="shared" ref="A132:A195" si="4">A131+1</f>
        <v>45423</v>
      </c>
      <c r="B132" s="1">
        <f ca="1">IFERROR(OFFSET(Bdd!$AB$3,MOD(A132+1,14),'Calcul 2'!$F$26),"")</f>
        <v>0</v>
      </c>
    </row>
    <row r="133" spans="1:2" x14ac:dyDescent="0.25">
      <c r="A133" s="4">
        <f t="shared" si="4"/>
        <v>45424</v>
      </c>
      <c r="B133" s="1">
        <f ca="1">IFERROR(OFFSET(Bdd!$AB$3,MOD(A133+1,14),'Calcul 2'!$F$26),"")</f>
        <v>0</v>
      </c>
    </row>
    <row r="134" spans="1:2" x14ac:dyDescent="0.25">
      <c r="A134" s="4">
        <f t="shared" si="4"/>
        <v>45425</v>
      </c>
      <c r="B134" s="1" t="str">
        <f ca="1">IFERROR(OFFSET(Bdd!$AB$3,MOD(A134+1,14),'Calcul 2'!$F$26),"")</f>
        <v>AM</v>
      </c>
    </row>
    <row r="135" spans="1:2" x14ac:dyDescent="0.25">
      <c r="A135" s="4">
        <f t="shared" si="4"/>
        <v>45426</v>
      </c>
      <c r="B135" s="1" t="str">
        <f ca="1">IFERROR(OFFSET(Bdd!$AB$3,MOD(A135+1,14),'Calcul 2'!$F$26),"")</f>
        <v>AM</v>
      </c>
    </row>
    <row r="136" spans="1:2" x14ac:dyDescent="0.25">
      <c r="A136" s="4">
        <f t="shared" si="4"/>
        <v>45427</v>
      </c>
      <c r="B136" s="1" t="str">
        <f ca="1">IFERROR(OFFSET(Bdd!$AB$3,MOD(A136+1,14),'Calcul 2'!$F$26),"")</f>
        <v>AM</v>
      </c>
    </row>
    <row r="137" spans="1:2" x14ac:dyDescent="0.25">
      <c r="A137" s="4">
        <f t="shared" si="4"/>
        <v>45428</v>
      </c>
      <c r="B137" s="1" t="str">
        <f ca="1">IFERROR(OFFSET(Bdd!$AB$3,MOD(A137+1,14),'Calcul 2'!$F$26),"")</f>
        <v>AM</v>
      </c>
    </row>
    <row r="138" spans="1:2" x14ac:dyDescent="0.25">
      <c r="A138" s="4">
        <f t="shared" si="4"/>
        <v>45429</v>
      </c>
      <c r="B138" s="1" t="str">
        <f ca="1">IFERROR(OFFSET(Bdd!$AB$3,MOD(A138+1,14),'Calcul 2'!$F$26),"")</f>
        <v>AM</v>
      </c>
    </row>
    <row r="139" spans="1:2" x14ac:dyDescent="0.25">
      <c r="A139" s="4">
        <f t="shared" si="4"/>
        <v>45430</v>
      </c>
      <c r="B139" s="1">
        <f ca="1">IFERROR(OFFSET(Bdd!$AB$3,MOD(A139+1,14),'Calcul 2'!$F$26),"")</f>
        <v>0</v>
      </c>
    </row>
    <row r="140" spans="1:2" x14ac:dyDescent="0.25">
      <c r="A140" s="4">
        <f t="shared" si="4"/>
        <v>45431</v>
      </c>
      <c r="B140" s="1">
        <f ca="1">IFERROR(OFFSET(Bdd!$AB$3,MOD(A140+1,14),'Calcul 2'!$F$26),"")</f>
        <v>0</v>
      </c>
    </row>
    <row r="141" spans="1:2" x14ac:dyDescent="0.25">
      <c r="A141" s="4">
        <f t="shared" si="4"/>
        <v>45432</v>
      </c>
      <c r="B141" s="1" t="str">
        <f ca="1">IFERROR(OFFSET(Bdd!$AB$3,MOD(A141+1,14),'Calcul 2'!$F$26),"")</f>
        <v>M</v>
      </c>
    </row>
    <row r="142" spans="1:2" x14ac:dyDescent="0.25">
      <c r="A142" s="4">
        <f t="shared" si="4"/>
        <v>45433</v>
      </c>
      <c r="B142" s="1" t="str">
        <f ca="1">IFERROR(OFFSET(Bdd!$AB$3,MOD(A142+1,14),'Calcul 2'!$F$26),"")</f>
        <v>M</v>
      </c>
    </row>
    <row r="143" spans="1:2" x14ac:dyDescent="0.25">
      <c r="A143" s="4">
        <f t="shared" si="4"/>
        <v>45434</v>
      </c>
      <c r="B143" s="1" t="str">
        <f ca="1">IFERROR(OFFSET(Bdd!$AB$3,MOD(A143+1,14),'Calcul 2'!$F$26),"")</f>
        <v>M</v>
      </c>
    </row>
    <row r="144" spans="1:2" x14ac:dyDescent="0.25">
      <c r="A144" s="4">
        <f t="shared" si="4"/>
        <v>45435</v>
      </c>
      <c r="B144" s="1" t="str">
        <f ca="1">IFERROR(OFFSET(Bdd!$AB$3,MOD(A144+1,14),'Calcul 2'!$F$26),"")</f>
        <v>M</v>
      </c>
    </row>
    <row r="145" spans="1:2" x14ac:dyDescent="0.25">
      <c r="A145" s="4">
        <f t="shared" si="4"/>
        <v>45436</v>
      </c>
      <c r="B145" s="1" t="str">
        <f ca="1">IFERROR(OFFSET(Bdd!$AB$3,MOD(A145+1,14),'Calcul 2'!$F$26),"")</f>
        <v>M</v>
      </c>
    </row>
    <row r="146" spans="1:2" x14ac:dyDescent="0.25">
      <c r="A146" s="4">
        <f t="shared" si="4"/>
        <v>45437</v>
      </c>
      <c r="B146" s="1">
        <f ca="1">IFERROR(OFFSET(Bdd!$AB$3,MOD(A146+1,14),'Calcul 2'!$F$26),"")</f>
        <v>0</v>
      </c>
    </row>
    <row r="147" spans="1:2" x14ac:dyDescent="0.25">
      <c r="A147" s="4">
        <f t="shared" si="4"/>
        <v>45438</v>
      </c>
      <c r="B147" s="1">
        <f ca="1">IFERROR(OFFSET(Bdd!$AB$3,MOD(A147+1,14),'Calcul 2'!$F$26),"")</f>
        <v>0</v>
      </c>
    </row>
    <row r="148" spans="1:2" x14ac:dyDescent="0.25">
      <c r="A148" s="4">
        <f t="shared" si="4"/>
        <v>45439</v>
      </c>
      <c r="B148" s="1" t="str">
        <f ca="1">IFERROR(OFFSET(Bdd!$AB$3,MOD(A148+1,14),'Calcul 2'!$F$26),"")</f>
        <v>AM</v>
      </c>
    </row>
    <row r="149" spans="1:2" x14ac:dyDescent="0.25">
      <c r="A149" s="4">
        <f t="shared" si="4"/>
        <v>45440</v>
      </c>
      <c r="B149" s="1" t="str">
        <f ca="1">IFERROR(OFFSET(Bdd!$AB$3,MOD(A149+1,14),'Calcul 2'!$F$26),"")</f>
        <v>AM</v>
      </c>
    </row>
    <row r="150" spans="1:2" x14ac:dyDescent="0.25">
      <c r="A150" s="4">
        <f t="shared" si="4"/>
        <v>45441</v>
      </c>
      <c r="B150" s="1" t="str">
        <f ca="1">IFERROR(OFFSET(Bdd!$AB$3,MOD(A150+1,14),'Calcul 2'!$F$26),"")</f>
        <v>AM</v>
      </c>
    </row>
    <row r="151" spans="1:2" x14ac:dyDescent="0.25">
      <c r="A151" s="4">
        <f t="shared" si="4"/>
        <v>45442</v>
      </c>
      <c r="B151" s="1" t="str">
        <f ca="1">IFERROR(OFFSET(Bdd!$AB$3,MOD(A151+1,14),'Calcul 2'!$F$26),"")</f>
        <v>AM</v>
      </c>
    </row>
    <row r="152" spans="1:2" x14ac:dyDescent="0.25">
      <c r="A152" s="4">
        <f t="shared" si="4"/>
        <v>45443</v>
      </c>
      <c r="B152" s="1" t="str">
        <f ca="1">IFERROR(OFFSET(Bdd!$AB$3,MOD(A152+1,14),'Calcul 2'!$F$26),"")</f>
        <v>AM</v>
      </c>
    </row>
    <row r="153" spans="1:2" x14ac:dyDescent="0.25">
      <c r="A153" s="4">
        <f t="shared" si="4"/>
        <v>45444</v>
      </c>
      <c r="B153" s="1">
        <f ca="1">IFERROR(OFFSET(Bdd!$AB$3,MOD(A153+1,14),'Calcul 2'!$F$26),"")</f>
        <v>0</v>
      </c>
    </row>
    <row r="154" spans="1:2" x14ac:dyDescent="0.25">
      <c r="A154" s="4">
        <f t="shared" si="4"/>
        <v>45445</v>
      </c>
      <c r="B154" s="1">
        <f ca="1">IFERROR(OFFSET(Bdd!$AB$3,MOD(A154+1,14),'Calcul 2'!$F$26),"")</f>
        <v>0</v>
      </c>
    </row>
    <row r="155" spans="1:2" x14ac:dyDescent="0.25">
      <c r="A155" s="4">
        <f t="shared" si="4"/>
        <v>45446</v>
      </c>
      <c r="B155" s="1" t="str">
        <f ca="1">IFERROR(OFFSET(Bdd!$AB$3,MOD(A155+1,14),'Calcul 2'!$F$26),"")</f>
        <v>M</v>
      </c>
    </row>
    <row r="156" spans="1:2" x14ac:dyDescent="0.25">
      <c r="A156" s="4">
        <f t="shared" si="4"/>
        <v>45447</v>
      </c>
      <c r="B156" s="1" t="str">
        <f ca="1">IFERROR(OFFSET(Bdd!$AB$3,MOD(A156+1,14),'Calcul 2'!$F$26),"")</f>
        <v>M</v>
      </c>
    </row>
    <row r="157" spans="1:2" x14ac:dyDescent="0.25">
      <c r="A157" s="4">
        <f t="shared" si="4"/>
        <v>45448</v>
      </c>
      <c r="B157" s="1" t="str">
        <f ca="1">IFERROR(OFFSET(Bdd!$AB$3,MOD(A157+1,14),'Calcul 2'!$F$26),"")</f>
        <v>M</v>
      </c>
    </row>
    <row r="158" spans="1:2" x14ac:dyDescent="0.25">
      <c r="A158" s="4">
        <f t="shared" si="4"/>
        <v>45449</v>
      </c>
      <c r="B158" s="1" t="str">
        <f ca="1">IFERROR(OFFSET(Bdd!$AB$3,MOD(A158+1,14),'Calcul 2'!$F$26),"")</f>
        <v>M</v>
      </c>
    </row>
    <row r="159" spans="1:2" x14ac:dyDescent="0.25">
      <c r="A159" s="4">
        <f t="shared" si="4"/>
        <v>45450</v>
      </c>
      <c r="B159" s="1" t="str">
        <f ca="1">IFERROR(OFFSET(Bdd!$AB$3,MOD(A159+1,14),'Calcul 2'!$F$26),"")</f>
        <v>M</v>
      </c>
    </row>
    <row r="160" spans="1:2" x14ac:dyDescent="0.25">
      <c r="A160" s="4">
        <f t="shared" si="4"/>
        <v>45451</v>
      </c>
      <c r="B160" s="1">
        <f ca="1">IFERROR(OFFSET(Bdd!$AB$3,MOD(A160+1,14),'Calcul 2'!$F$26),"")</f>
        <v>0</v>
      </c>
    </row>
    <row r="161" spans="1:2" x14ac:dyDescent="0.25">
      <c r="A161" s="4">
        <f t="shared" si="4"/>
        <v>45452</v>
      </c>
      <c r="B161" s="1">
        <f ca="1">IFERROR(OFFSET(Bdd!$AB$3,MOD(A161+1,14),'Calcul 2'!$F$26),"")</f>
        <v>0</v>
      </c>
    </row>
    <row r="162" spans="1:2" x14ac:dyDescent="0.25">
      <c r="A162" s="4">
        <f t="shared" si="4"/>
        <v>45453</v>
      </c>
      <c r="B162" s="1" t="str">
        <f ca="1">IFERROR(OFFSET(Bdd!$AB$3,MOD(A162+1,14),'Calcul 2'!$F$26),"")</f>
        <v>AM</v>
      </c>
    </row>
    <row r="163" spans="1:2" x14ac:dyDescent="0.25">
      <c r="A163" s="4">
        <f t="shared" si="4"/>
        <v>45454</v>
      </c>
      <c r="B163" s="1" t="str">
        <f ca="1">IFERROR(OFFSET(Bdd!$AB$3,MOD(A163+1,14),'Calcul 2'!$F$26),"")</f>
        <v>AM</v>
      </c>
    </row>
    <row r="164" spans="1:2" x14ac:dyDescent="0.25">
      <c r="A164" s="4">
        <f t="shared" si="4"/>
        <v>45455</v>
      </c>
      <c r="B164" s="1" t="str">
        <f ca="1">IFERROR(OFFSET(Bdd!$AB$3,MOD(A164+1,14),'Calcul 2'!$F$26),"")</f>
        <v>AM</v>
      </c>
    </row>
    <row r="165" spans="1:2" x14ac:dyDescent="0.25">
      <c r="A165" s="4">
        <f t="shared" si="4"/>
        <v>45456</v>
      </c>
      <c r="B165" s="1" t="str">
        <f ca="1">IFERROR(OFFSET(Bdd!$AB$3,MOD(A165+1,14),'Calcul 2'!$F$26),"")</f>
        <v>AM</v>
      </c>
    </row>
    <row r="166" spans="1:2" x14ac:dyDescent="0.25">
      <c r="A166" s="4">
        <f t="shared" si="4"/>
        <v>45457</v>
      </c>
      <c r="B166" s="1" t="str">
        <f ca="1">IFERROR(OFFSET(Bdd!$AB$3,MOD(A166+1,14),'Calcul 2'!$F$26),"")</f>
        <v>AM</v>
      </c>
    </row>
    <row r="167" spans="1:2" x14ac:dyDescent="0.25">
      <c r="A167" s="4">
        <f t="shared" si="4"/>
        <v>45458</v>
      </c>
      <c r="B167" s="1">
        <f ca="1">IFERROR(OFFSET(Bdd!$AB$3,MOD(A167+1,14),'Calcul 2'!$F$26),"")</f>
        <v>0</v>
      </c>
    </row>
    <row r="168" spans="1:2" x14ac:dyDescent="0.25">
      <c r="A168" s="4">
        <f t="shared" si="4"/>
        <v>45459</v>
      </c>
      <c r="B168" s="1">
        <f ca="1">IFERROR(OFFSET(Bdd!$AB$3,MOD(A168+1,14),'Calcul 2'!$F$26),"")</f>
        <v>0</v>
      </c>
    </row>
    <row r="169" spans="1:2" x14ac:dyDescent="0.25">
      <c r="A169" s="4">
        <f t="shared" si="4"/>
        <v>45460</v>
      </c>
      <c r="B169" s="1" t="str">
        <f ca="1">IFERROR(OFFSET(Bdd!$AB$3,MOD(A169+1,14),'Calcul 2'!$F$26),"")</f>
        <v>M</v>
      </c>
    </row>
    <row r="170" spans="1:2" x14ac:dyDescent="0.25">
      <c r="A170" s="4">
        <f t="shared" si="4"/>
        <v>45461</v>
      </c>
      <c r="B170" s="1" t="str">
        <f ca="1">IFERROR(OFFSET(Bdd!$AB$3,MOD(A170+1,14),'Calcul 2'!$F$26),"")</f>
        <v>M</v>
      </c>
    </row>
    <row r="171" spans="1:2" x14ac:dyDescent="0.25">
      <c r="A171" s="4">
        <f t="shared" si="4"/>
        <v>45462</v>
      </c>
      <c r="B171" s="1" t="str">
        <f ca="1">IFERROR(OFFSET(Bdd!$AB$3,MOD(A171+1,14),'Calcul 2'!$F$26),"")</f>
        <v>M</v>
      </c>
    </row>
    <row r="172" spans="1:2" x14ac:dyDescent="0.25">
      <c r="A172" s="4">
        <f t="shared" si="4"/>
        <v>45463</v>
      </c>
      <c r="B172" s="1" t="str">
        <f ca="1">IFERROR(OFFSET(Bdd!$AB$3,MOD(A172+1,14),'Calcul 2'!$F$26),"")</f>
        <v>M</v>
      </c>
    </row>
    <row r="173" spans="1:2" x14ac:dyDescent="0.25">
      <c r="A173" s="4">
        <f t="shared" si="4"/>
        <v>45464</v>
      </c>
      <c r="B173" s="1" t="str">
        <f ca="1">IFERROR(OFFSET(Bdd!$AB$3,MOD(A173+1,14),'Calcul 2'!$F$26),"")</f>
        <v>M</v>
      </c>
    </row>
    <row r="174" spans="1:2" x14ac:dyDescent="0.25">
      <c r="A174" s="4">
        <f t="shared" si="4"/>
        <v>45465</v>
      </c>
      <c r="B174" s="1">
        <f ca="1">IFERROR(OFFSET(Bdd!$AB$3,MOD(A174+1,14),'Calcul 2'!$F$26),"")</f>
        <v>0</v>
      </c>
    </row>
    <row r="175" spans="1:2" x14ac:dyDescent="0.25">
      <c r="A175" s="4">
        <f t="shared" si="4"/>
        <v>45466</v>
      </c>
      <c r="B175" s="1">
        <f ca="1">IFERROR(OFFSET(Bdd!$AB$3,MOD(A175+1,14),'Calcul 2'!$F$26),"")</f>
        <v>0</v>
      </c>
    </row>
    <row r="176" spans="1:2" x14ac:dyDescent="0.25">
      <c r="A176" s="4">
        <f t="shared" si="4"/>
        <v>45467</v>
      </c>
      <c r="B176" s="1" t="str">
        <f ca="1">IFERROR(OFFSET(Bdd!$AB$3,MOD(A176+1,14),'Calcul 2'!$F$26),"")</f>
        <v>AM</v>
      </c>
    </row>
    <row r="177" spans="1:2" x14ac:dyDescent="0.25">
      <c r="A177" s="4">
        <f t="shared" si="4"/>
        <v>45468</v>
      </c>
      <c r="B177" s="1" t="str">
        <f ca="1">IFERROR(OFFSET(Bdd!$AB$3,MOD(A177+1,14),'Calcul 2'!$F$26),"")</f>
        <v>AM</v>
      </c>
    </row>
    <row r="178" spans="1:2" x14ac:dyDescent="0.25">
      <c r="A178" s="4">
        <f t="shared" si="4"/>
        <v>45469</v>
      </c>
      <c r="B178" s="1" t="str">
        <f ca="1">IFERROR(OFFSET(Bdd!$AB$3,MOD(A178+1,14),'Calcul 2'!$F$26),"")</f>
        <v>AM</v>
      </c>
    </row>
    <row r="179" spans="1:2" x14ac:dyDescent="0.25">
      <c r="A179" s="4">
        <f t="shared" si="4"/>
        <v>45470</v>
      </c>
      <c r="B179" s="1" t="str">
        <f ca="1">IFERROR(OFFSET(Bdd!$AB$3,MOD(A179+1,14),'Calcul 2'!$F$26),"")</f>
        <v>AM</v>
      </c>
    </row>
    <row r="180" spans="1:2" x14ac:dyDescent="0.25">
      <c r="A180" s="4">
        <f t="shared" si="4"/>
        <v>45471</v>
      </c>
      <c r="B180" s="1" t="str">
        <f ca="1">IFERROR(OFFSET(Bdd!$AB$3,MOD(A180+1,14),'Calcul 2'!$F$26),"")</f>
        <v>AM</v>
      </c>
    </row>
    <row r="181" spans="1:2" x14ac:dyDescent="0.25">
      <c r="A181" s="4">
        <f t="shared" si="4"/>
        <v>45472</v>
      </c>
      <c r="B181" s="1">
        <f ca="1">IFERROR(OFFSET(Bdd!$AB$3,MOD(A181+1,14),'Calcul 2'!$F$26),"")</f>
        <v>0</v>
      </c>
    </row>
    <row r="182" spans="1:2" x14ac:dyDescent="0.25">
      <c r="A182" s="4">
        <f t="shared" si="4"/>
        <v>45473</v>
      </c>
      <c r="B182" s="1">
        <f ca="1">IFERROR(OFFSET(Bdd!$AB$3,MOD(A182+1,14),'Calcul 2'!$F$26),"")</f>
        <v>0</v>
      </c>
    </row>
    <row r="183" spans="1:2" x14ac:dyDescent="0.25">
      <c r="A183" s="4">
        <f t="shared" si="4"/>
        <v>45474</v>
      </c>
      <c r="B183" s="1" t="str">
        <f ca="1">IFERROR(OFFSET(Bdd!$AB$3,MOD(A183+1,14),'Calcul 2'!$F$26),"")</f>
        <v>M</v>
      </c>
    </row>
    <row r="184" spans="1:2" x14ac:dyDescent="0.25">
      <c r="A184" s="4">
        <f t="shared" si="4"/>
        <v>45475</v>
      </c>
      <c r="B184" s="1" t="str">
        <f ca="1">IFERROR(OFFSET(Bdd!$AB$3,MOD(A184+1,14),'Calcul 2'!$F$26),"")</f>
        <v>M</v>
      </c>
    </row>
    <row r="185" spans="1:2" x14ac:dyDescent="0.25">
      <c r="A185" s="4">
        <f t="shared" si="4"/>
        <v>45476</v>
      </c>
      <c r="B185" s="1" t="str">
        <f ca="1">IFERROR(OFFSET(Bdd!$AB$3,MOD(A185+1,14),'Calcul 2'!$F$26),"")</f>
        <v>M</v>
      </c>
    </row>
    <row r="186" spans="1:2" x14ac:dyDescent="0.25">
      <c r="A186" s="4">
        <f t="shared" si="4"/>
        <v>45477</v>
      </c>
      <c r="B186" s="1" t="str">
        <f ca="1">IFERROR(OFFSET(Bdd!$AB$3,MOD(A186+1,14),'Calcul 2'!$F$26),"")</f>
        <v>M</v>
      </c>
    </row>
    <row r="187" spans="1:2" x14ac:dyDescent="0.25">
      <c r="A187" s="4">
        <f t="shared" si="4"/>
        <v>45478</v>
      </c>
      <c r="B187" s="1" t="str">
        <f ca="1">IFERROR(OFFSET(Bdd!$AB$3,MOD(A187+1,14),'Calcul 2'!$F$26),"")</f>
        <v>M</v>
      </c>
    </row>
    <row r="188" spans="1:2" x14ac:dyDescent="0.25">
      <c r="A188" s="4">
        <f t="shared" si="4"/>
        <v>45479</v>
      </c>
      <c r="B188" s="1">
        <f ca="1">IFERROR(OFFSET(Bdd!$AB$3,MOD(A188+1,14),'Calcul 2'!$F$26),"")</f>
        <v>0</v>
      </c>
    </row>
    <row r="189" spans="1:2" x14ac:dyDescent="0.25">
      <c r="A189" s="4">
        <f t="shared" si="4"/>
        <v>45480</v>
      </c>
      <c r="B189" s="1">
        <f ca="1">IFERROR(OFFSET(Bdd!$AB$3,MOD(A189+1,14),'Calcul 2'!$F$26),"")</f>
        <v>0</v>
      </c>
    </row>
    <row r="190" spans="1:2" x14ac:dyDescent="0.25">
      <c r="A190" s="4">
        <f t="shared" si="4"/>
        <v>45481</v>
      </c>
      <c r="B190" s="1" t="str">
        <f ca="1">IFERROR(OFFSET(Bdd!$AB$3,MOD(A190+1,14),'Calcul 2'!$F$26),"")</f>
        <v>AM</v>
      </c>
    </row>
    <row r="191" spans="1:2" x14ac:dyDescent="0.25">
      <c r="A191" s="4">
        <f t="shared" si="4"/>
        <v>45482</v>
      </c>
      <c r="B191" s="1" t="str">
        <f ca="1">IFERROR(OFFSET(Bdd!$AB$3,MOD(A191+1,14),'Calcul 2'!$F$26),"")</f>
        <v>AM</v>
      </c>
    </row>
    <row r="192" spans="1:2" x14ac:dyDescent="0.25">
      <c r="A192" s="4">
        <f t="shared" si="4"/>
        <v>45483</v>
      </c>
      <c r="B192" s="1" t="str">
        <f ca="1">IFERROR(OFFSET(Bdd!$AB$3,MOD(A192+1,14),'Calcul 2'!$F$26),"")</f>
        <v>AM</v>
      </c>
    </row>
    <row r="193" spans="1:2" x14ac:dyDescent="0.25">
      <c r="A193" s="4">
        <f t="shared" si="4"/>
        <v>45484</v>
      </c>
      <c r="B193" s="1" t="str">
        <f ca="1">IFERROR(OFFSET(Bdd!$AB$3,MOD(A193+1,14),'Calcul 2'!$F$26),"")</f>
        <v>AM</v>
      </c>
    </row>
    <row r="194" spans="1:2" x14ac:dyDescent="0.25">
      <c r="A194" s="4">
        <f t="shared" si="4"/>
        <v>45485</v>
      </c>
      <c r="B194" s="1" t="str">
        <f ca="1">IFERROR(OFFSET(Bdd!$AB$3,MOD(A194+1,14),'Calcul 2'!$F$26),"")</f>
        <v>AM</v>
      </c>
    </row>
    <row r="195" spans="1:2" x14ac:dyDescent="0.25">
      <c r="A195" s="4">
        <f t="shared" si="4"/>
        <v>45486</v>
      </c>
      <c r="B195" s="1">
        <f ca="1">IFERROR(OFFSET(Bdd!$AB$3,MOD(A195+1,14),'Calcul 2'!$F$26),"")</f>
        <v>0</v>
      </c>
    </row>
    <row r="196" spans="1:2" x14ac:dyDescent="0.25">
      <c r="A196" s="4">
        <f t="shared" ref="A196:A259" si="5">A195+1</f>
        <v>45487</v>
      </c>
      <c r="B196" s="1">
        <f ca="1">IFERROR(OFFSET(Bdd!$AB$3,MOD(A196+1,14),'Calcul 2'!$F$26),"")</f>
        <v>0</v>
      </c>
    </row>
    <row r="197" spans="1:2" x14ac:dyDescent="0.25">
      <c r="A197" s="4">
        <f t="shared" si="5"/>
        <v>45488</v>
      </c>
      <c r="B197" s="1" t="str">
        <f ca="1">IFERROR(OFFSET(Bdd!$AB$3,MOD(A197+1,14),'Calcul 2'!$F$26),"")</f>
        <v>M</v>
      </c>
    </row>
    <row r="198" spans="1:2" x14ac:dyDescent="0.25">
      <c r="A198" s="4">
        <f t="shared" si="5"/>
        <v>45489</v>
      </c>
      <c r="B198" s="1" t="str">
        <f ca="1">IFERROR(OFFSET(Bdd!$AB$3,MOD(A198+1,14),'Calcul 2'!$F$26),"")</f>
        <v>M</v>
      </c>
    </row>
    <row r="199" spans="1:2" x14ac:dyDescent="0.25">
      <c r="A199" s="4">
        <f t="shared" si="5"/>
        <v>45490</v>
      </c>
      <c r="B199" s="1" t="str">
        <f ca="1">IFERROR(OFFSET(Bdd!$AB$3,MOD(A199+1,14),'Calcul 2'!$F$26),"")</f>
        <v>M</v>
      </c>
    </row>
    <row r="200" spans="1:2" x14ac:dyDescent="0.25">
      <c r="A200" s="4">
        <f t="shared" si="5"/>
        <v>45491</v>
      </c>
      <c r="B200" s="1" t="str">
        <f ca="1">IFERROR(OFFSET(Bdd!$AB$3,MOD(A200+1,14),'Calcul 2'!$F$26),"")</f>
        <v>M</v>
      </c>
    </row>
    <row r="201" spans="1:2" x14ac:dyDescent="0.25">
      <c r="A201" s="4">
        <f t="shared" si="5"/>
        <v>45492</v>
      </c>
      <c r="B201" s="1" t="str">
        <f ca="1">IFERROR(OFFSET(Bdd!$AB$3,MOD(A201+1,14),'Calcul 2'!$F$26),"")</f>
        <v>M</v>
      </c>
    </row>
    <row r="202" spans="1:2" x14ac:dyDescent="0.25">
      <c r="A202" s="4">
        <f t="shared" si="5"/>
        <v>45493</v>
      </c>
      <c r="B202" s="1">
        <f ca="1">IFERROR(OFFSET(Bdd!$AB$3,MOD(A202+1,14),'Calcul 2'!$F$26),"")</f>
        <v>0</v>
      </c>
    </row>
    <row r="203" spans="1:2" x14ac:dyDescent="0.25">
      <c r="A203" s="4">
        <f t="shared" si="5"/>
        <v>45494</v>
      </c>
      <c r="B203" s="1">
        <f ca="1">IFERROR(OFFSET(Bdd!$AB$3,MOD(A203+1,14),'Calcul 2'!$F$26),"")</f>
        <v>0</v>
      </c>
    </row>
    <row r="204" spans="1:2" x14ac:dyDescent="0.25">
      <c r="A204" s="4">
        <f t="shared" si="5"/>
        <v>45495</v>
      </c>
      <c r="B204" s="1" t="str">
        <f ca="1">IFERROR(OFFSET(Bdd!$AB$3,MOD(A204+1,14),'Calcul 2'!$F$26),"")</f>
        <v>AM</v>
      </c>
    </row>
    <row r="205" spans="1:2" x14ac:dyDescent="0.25">
      <c r="A205" s="4">
        <f t="shared" si="5"/>
        <v>45496</v>
      </c>
      <c r="B205" s="1" t="str">
        <f ca="1">IFERROR(OFFSET(Bdd!$AB$3,MOD(A205+1,14),'Calcul 2'!$F$26),"")</f>
        <v>AM</v>
      </c>
    </row>
    <row r="206" spans="1:2" x14ac:dyDescent="0.25">
      <c r="A206" s="4">
        <f t="shared" si="5"/>
        <v>45497</v>
      </c>
      <c r="B206" s="1" t="str">
        <f ca="1">IFERROR(OFFSET(Bdd!$AB$3,MOD(A206+1,14),'Calcul 2'!$F$26),"")</f>
        <v>AM</v>
      </c>
    </row>
    <row r="207" spans="1:2" x14ac:dyDescent="0.25">
      <c r="A207" s="4">
        <f t="shared" si="5"/>
        <v>45498</v>
      </c>
      <c r="B207" s="1" t="str">
        <f ca="1">IFERROR(OFFSET(Bdd!$AB$3,MOD(A207+1,14),'Calcul 2'!$F$26),"")</f>
        <v>AM</v>
      </c>
    </row>
    <row r="208" spans="1:2" x14ac:dyDescent="0.25">
      <c r="A208" s="4">
        <f t="shared" si="5"/>
        <v>45499</v>
      </c>
      <c r="B208" s="1" t="str">
        <f ca="1">IFERROR(OFFSET(Bdd!$AB$3,MOD(A208+1,14),'Calcul 2'!$F$26),"")</f>
        <v>AM</v>
      </c>
    </row>
    <row r="209" spans="1:2" x14ac:dyDescent="0.25">
      <c r="A209" s="4">
        <f t="shared" si="5"/>
        <v>45500</v>
      </c>
      <c r="B209" s="1">
        <f ca="1">IFERROR(OFFSET(Bdd!$AB$3,MOD(A209+1,14),'Calcul 2'!$F$26),"")</f>
        <v>0</v>
      </c>
    </row>
    <row r="210" spans="1:2" x14ac:dyDescent="0.25">
      <c r="A210" s="4">
        <f t="shared" si="5"/>
        <v>45501</v>
      </c>
      <c r="B210" s="1">
        <f ca="1">IFERROR(OFFSET(Bdd!$AB$3,MOD(A210+1,14),'Calcul 2'!$F$26),"")</f>
        <v>0</v>
      </c>
    </row>
    <row r="211" spans="1:2" x14ac:dyDescent="0.25">
      <c r="A211" s="4">
        <f t="shared" si="5"/>
        <v>45502</v>
      </c>
      <c r="B211" s="1" t="str">
        <f ca="1">IFERROR(OFFSET(Bdd!$AB$3,MOD(A211+1,14),'Calcul 2'!$F$26),"")</f>
        <v>M</v>
      </c>
    </row>
    <row r="212" spans="1:2" x14ac:dyDescent="0.25">
      <c r="A212" s="4">
        <f t="shared" si="5"/>
        <v>45503</v>
      </c>
      <c r="B212" s="1" t="str">
        <f ca="1">IFERROR(OFFSET(Bdd!$AB$3,MOD(A212+1,14),'Calcul 2'!$F$26),"")</f>
        <v>M</v>
      </c>
    </row>
    <row r="213" spans="1:2" x14ac:dyDescent="0.25">
      <c r="A213" s="4">
        <f t="shared" si="5"/>
        <v>45504</v>
      </c>
      <c r="B213" s="1" t="str">
        <f ca="1">IFERROR(OFFSET(Bdd!$AB$3,MOD(A213+1,14),'Calcul 2'!$F$26),"")</f>
        <v>M</v>
      </c>
    </row>
    <row r="214" spans="1:2" x14ac:dyDescent="0.25">
      <c r="A214" s="4">
        <f t="shared" si="5"/>
        <v>45505</v>
      </c>
      <c r="B214" s="1" t="str">
        <f ca="1">IFERROR(OFFSET(Bdd!$AB$3,MOD(A214+1,14),'Calcul 2'!$F$26),"")</f>
        <v>M</v>
      </c>
    </row>
    <row r="215" spans="1:2" x14ac:dyDescent="0.25">
      <c r="A215" s="4">
        <f t="shared" si="5"/>
        <v>45506</v>
      </c>
      <c r="B215" s="1" t="str">
        <f ca="1">IFERROR(OFFSET(Bdd!$AB$3,MOD(A215+1,14),'Calcul 2'!$F$26),"")</f>
        <v>M</v>
      </c>
    </row>
    <row r="216" spans="1:2" x14ac:dyDescent="0.25">
      <c r="A216" s="4">
        <f t="shared" si="5"/>
        <v>45507</v>
      </c>
      <c r="B216" s="1">
        <f ca="1">IFERROR(OFFSET(Bdd!$AB$3,MOD(A216+1,14),'Calcul 2'!$F$26),"")</f>
        <v>0</v>
      </c>
    </row>
    <row r="217" spans="1:2" x14ac:dyDescent="0.25">
      <c r="A217" s="4">
        <f t="shared" si="5"/>
        <v>45508</v>
      </c>
      <c r="B217" s="1">
        <f ca="1">IFERROR(OFFSET(Bdd!$AB$3,MOD(A217+1,14),'Calcul 2'!$F$26),"")</f>
        <v>0</v>
      </c>
    </row>
    <row r="218" spans="1:2" x14ac:dyDescent="0.25">
      <c r="A218" s="4">
        <f t="shared" si="5"/>
        <v>45509</v>
      </c>
      <c r="B218" s="1" t="str">
        <f ca="1">IFERROR(OFFSET(Bdd!$AB$3,MOD(A218+1,14),'Calcul 2'!$F$26),"")</f>
        <v>AM</v>
      </c>
    </row>
    <row r="219" spans="1:2" x14ac:dyDescent="0.25">
      <c r="A219" s="4">
        <f t="shared" si="5"/>
        <v>45510</v>
      </c>
      <c r="B219" s="1" t="str">
        <f ca="1">IFERROR(OFFSET(Bdd!$AB$3,MOD(A219+1,14),'Calcul 2'!$F$26),"")</f>
        <v>AM</v>
      </c>
    </row>
    <row r="220" spans="1:2" x14ac:dyDescent="0.25">
      <c r="A220" s="4">
        <f t="shared" si="5"/>
        <v>45511</v>
      </c>
      <c r="B220" s="1" t="str">
        <f ca="1">IFERROR(OFFSET(Bdd!$AB$3,MOD(A220+1,14),'Calcul 2'!$F$26),"")</f>
        <v>AM</v>
      </c>
    </row>
    <row r="221" spans="1:2" x14ac:dyDescent="0.25">
      <c r="A221" s="4">
        <f t="shared" si="5"/>
        <v>45512</v>
      </c>
      <c r="B221" s="1" t="str">
        <f ca="1">IFERROR(OFFSET(Bdd!$AB$3,MOD(A221+1,14),'Calcul 2'!$F$26),"")</f>
        <v>AM</v>
      </c>
    </row>
    <row r="222" spans="1:2" x14ac:dyDescent="0.25">
      <c r="A222" s="4">
        <f t="shared" si="5"/>
        <v>45513</v>
      </c>
      <c r="B222" s="1" t="str">
        <f ca="1">IFERROR(OFFSET(Bdd!$AB$3,MOD(A222+1,14),'Calcul 2'!$F$26),"")</f>
        <v>AM</v>
      </c>
    </row>
    <row r="223" spans="1:2" x14ac:dyDescent="0.25">
      <c r="A223" s="4">
        <f t="shared" si="5"/>
        <v>45514</v>
      </c>
      <c r="B223" s="1">
        <f ca="1">IFERROR(OFFSET(Bdd!$AB$3,MOD(A223+1,14),'Calcul 2'!$F$26),"")</f>
        <v>0</v>
      </c>
    </row>
    <row r="224" spans="1:2" x14ac:dyDescent="0.25">
      <c r="A224" s="4">
        <f t="shared" si="5"/>
        <v>45515</v>
      </c>
      <c r="B224" s="1">
        <f ca="1">IFERROR(OFFSET(Bdd!$AB$3,MOD(A224+1,14),'Calcul 2'!$F$26),"")</f>
        <v>0</v>
      </c>
    </row>
    <row r="225" spans="1:2" x14ac:dyDescent="0.25">
      <c r="A225" s="4">
        <f t="shared" si="5"/>
        <v>45516</v>
      </c>
      <c r="B225" s="1" t="str">
        <f ca="1">IFERROR(OFFSET(Bdd!$AB$3,MOD(A225+1,14),'Calcul 2'!$F$26),"")</f>
        <v>M</v>
      </c>
    </row>
    <row r="226" spans="1:2" x14ac:dyDescent="0.25">
      <c r="A226" s="4">
        <f t="shared" si="5"/>
        <v>45517</v>
      </c>
      <c r="B226" s="1" t="str">
        <f ca="1">IFERROR(OFFSET(Bdd!$AB$3,MOD(A226+1,14),'Calcul 2'!$F$26),"")</f>
        <v>M</v>
      </c>
    </row>
    <row r="227" spans="1:2" x14ac:dyDescent="0.25">
      <c r="A227" s="4">
        <f t="shared" si="5"/>
        <v>45518</v>
      </c>
      <c r="B227" s="1" t="str">
        <f ca="1">IFERROR(OFFSET(Bdd!$AB$3,MOD(A227+1,14),'Calcul 2'!$F$26),"")</f>
        <v>M</v>
      </c>
    </row>
    <row r="228" spans="1:2" x14ac:dyDescent="0.25">
      <c r="A228" s="4">
        <f t="shared" si="5"/>
        <v>45519</v>
      </c>
      <c r="B228" s="1" t="str">
        <f ca="1">IFERROR(OFFSET(Bdd!$AB$3,MOD(A228+1,14),'Calcul 2'!$F$26),"")</f>
        <v>M</v>
      </c>
    </row>
    <row r="229" spans="1:2" x14ac:dyDescent="0.25">
      <c r="A229" s="4">
        <f t="shared" si="5"/>
        <v>45520</v>
      </c>
      <c r="B229" s="1" t="str">
        <f ca="1">IFERROR(OFFSET(Bdd!$AB$3,MOD(A229+1,14),'Calcul 2'!$F$26),"")</f>
        <v>M</v>
      </c>
    </row>
    <row r="230" spans="1:2" x14ac:dyDescent="0.25">
      <c r="A230" s="4">
        <f t="shared" si="5"/>
        <v>45521</v>
      </c>
      <c r="B230" s="1">
        <f ca="1">IFERROR(OFFSET(Bdd!$AB$3,MOD(A230+1,14),'Calcul 2'!$F$26),"")</f>
        <v>0</v>
      </c>
    </row>
    <row r="231" spans="1:2" x14ac:dyDescent="0.25">
      <c r="A231" s="4">
        <f t="shared" si="5"/>
        <v>45522</v>
      </c>
      <c r="B231" s="1">
        <f ca="1">IFERROR(OFFSET(Bdd!$AB$3,MOD(A231+1,14),'Calcul 2'!$F$26),"")</f>
        <v>0</v>
      </c>
    </row>
    <row r="232" spans="1:2" x14ac:dyDescent="0.25">
      <c r="A232" s="4">
        <f t="shared" si="5"/>
        <v>45523</v>
      </c>
      <c r="B232" s="1" t="str">
        <f ca="1">IFERROR(OFFSET(Bdd!$AB$3,MOD(A232+1,14),'Calcul 2'!$F$26),"")</f>
        <v>AM</v>
      </c>
    </row>
    <row r="233" spans="1:2" x14ac:dyDescent="0.25">
      <c r="A233" s="4">
        <f t="shared" si="5"/>
        <v>45524</v>
      </c>
      <c r="B233" s="1" t="str">
        <f ca="1">IFERROR(OFFSET(Bdd!$AB$3,MOD(A233+1,14),'Calcul 2'!$F$26),"")</f>
        <v>AM</v>
      </c>
    </row>
    <row r="234" spans="1:2" x14ac:dyDescent="0.25">
      <c r="A234" s="4">
        <f t="shared" si="5"/>
        <v>45525</v>
      </c>
      <c r="B234" s="1" t="str">
        <f ca="1">IFERROR(OFFSET(Bdd!$AB$3,MOD(A234+1,14),'Calcul 2'!$F$26),"")</f>
        <v>AM</v>
      </c>
    </row>
    <row r="235" spans="1:2" x14ac:dyDescent="0.25">
      <c r="A235" s="4">
        <f t="shared" si="5"/>
        <v>45526</v>
      </c>
      <c r="B235" s="1" t="str">
        <f ca="1">IFERROR(OFFSET(Bdd!$AB$3,MOD(A235+1,14),'Calcul 2'!$F$26),"")</f>
        <v>AM</v>
      </c>
    </row>
    <row r="236" spans="1:2" x14ac:dyDescent="0.25">
      <c r="A236" s="4">
        <f t="shared" si="5"/>
        <v>45527</v>
      </c>
      <c r="B236" s="1" t="str">
        <f ca="1">IFERROR(OFFSET(Bdd!$AB$3,MOD(A236+1,14),'Calcul 2'!$F$26),"")</f>
        <v>AM</v>
      </c>
    </row>
    <row r="237" spans="1:2" x14ac:dyDescent="0.25">
      <c r="A237" s="4">
        <f t="shared" si="5"/>
        <v>45528</v>
      </c>
      <c r="B237" s="1">
        <f ca="1">IFERROR(OFFSET(Bdd!$AB$3,MOD(A237+1,14),'Calcul 2'!$F$26),"")</f>
        <v>0</v>
      </c>
    </row>
    <row r="238" spans="1:2" x14ac:dyDescent="0.25">
      <c r="A238" s="4">
        <f t="shared" si="5"/>
        <v>45529</v>
      </c>
      <c r="B238" s="1">
        <f ca="1">IFERROR(OFFSET(Bdd!$AB$3,MOD(A238+1,14),'Calcul 2'!$F$26),"")</f>
        <v>0</v>
      </c>
    </row>
    <row r="239" spans="1:2" x14ac:dyDescent="0.25">
      <c r="A239" s="4">
        <f t="shared" si="5"/>
        <v>45530</v>
      </c>
      <c r="B239" s="1" t="str">
        <f ca="1">IFERROR(OFFSET(Bdd!$AB$3,MOD(A239+1,14),'Calcul 2'!$F$26),"")</f>
        <v>M</v>
      </c>
    </row>
    <row r="240" spans="1:2" x14ac:dyDescent="0.25">
      <c r="A240" s="4">
        <f t="shared" si="5"/>
        <v>45531</v>
      </c>
      <c r="B240" s="1" t="str">
        <f ca="1">IFERROR(OFFSET(Bdd!$AB$3,MOD(A240+1,14),'Calcul 2'!$F$26),"")</f>
        <v>M</v>
      </c>
    </row>
    <row r="241" spans="1:2" x14ac:dyDescent="0.25">
      <c r="A241" s="4">
        <f t="shared" si="5"/>
        <v>45532</v>
      </c>
      <c r="B241" s="1" t="str">
        <f ca="1">IFERROR(OFFSET(Bdd!$AB$3,MOD(A241+1,14),'Calcul 2'!$F$26),"")</f>
        <v>M</v>
      </c>
    </row>
    <row r="242" spans="1:2" x14ac:dyDescent="0.25">
      <c r="A242" s="4">
        <f t="shared" si="5"/>
        <v>45533</v>
      </c>
      <c r="B242" s="1" t="str">
        <f ca="1">IFERROR(OFFSET(Bdd!$AB$3,MOD(A242+1,14),'Calcul 2'!$F$26),"")</f>
        <v>M</v>
      </c>
    </row>
    <row r="243" spans="1:2" x14ac:dyDescent="0.25">
      <c r="A243" s="4">
        <f t="shared" si="5"/>
        <v>45534</v>
      </c>
      <c r="B243" s="1" t="str">
        <f ca="1">IFERROR(OFFSET(Bdd!$AB$3,MOD(A243+1,14),'Calcul 2'!$F$26),"")</f>
        <v>M</v>
      </c>
    </row>
    <row r="244" spans="1:2" x14ac:dyDescent="0.25">
      <c r="A244" s="4">
        <f t="shared" si="5"/>
        <v>45535</v>
      </c>
      <c r="B244" s="1">
        <f ca="1">IFERROR(OFFSET(Bdd!$AB$3,MOD(A244+1,14),'Calcul 2'!$F$26),"")</f>
        <v>0</v>
      </c>
    </row>
    <row r="245" spans="1:2" x14ac:dyDescent="0.25">
      <c r="A245" s="4">
        <f t="shared" si="5"/>
        <v>45536</v>
      </c>
      <c r="B245" s="1">
        <f ca="1">IFERROR(OFFSET(Bdd!$AB$3,MOD(A245+1,14),'Calcul 2'!$F$26),"")</f>
        <v>0</v>
      </c>
    </row>
    <row r="246" spans="1:2" x14ac:dyDescent="0.25">
      <c r="A246" s="4">
        <f t="shared" si="5"/>
        <v>45537</v>
      </c>
      <c r="B246" s="1" t="str">
        <f ca="1">IFERROR(OFFSET(Bdd!$AB$3,MOD(A246+1,14),'Calcul 2'!$F$26),"")</f>
        <v>AM</v>
      </c>
    </row>
    <row r="247" spans="1:2" x14ac:dyDescent="0.25">
      <c r="A247" s="4">
        <f t="shared" si="5"/>
        <v>45538</v>
      </c>
      <c r="B247" s="1" t="str">
        <f ca="1">IFERROR(OFFSET(Bdd!$AB$3,MOD(A247+1,14),'Calcul 2'!$F$26),"")</f>
        <v>AM</v>
      </c>
    </row>
    <row r="248" spans="1:2" x14ac:dyDescent="0.25">
      <c r="A248" s="4">
        <f t="shared" si="5"/>
        <v>45539</v>
      </c>
      <c r="B248" s="1" t="str">
        <f ca="1">IFERROR(OFFSET(Bdd!$AB$3,MOD(A248+1,14),'Calcul 2'!$F$26),"")</f>
        <v>AM</v>
      </c>
    </row>
    <row r="249" spans="1:2" x14ac:dyDescent="0.25">
      <c r="A249" s="4">
        <f t="shared" si="5"/>
        <v>45540</v>
      </c>
      <c r="B249" s="1" t="str">
        <f ca="1">IFERROR(OFFSET(Bdd!$AB$3,MOD(A249+1,14),'Calcul 2'!$F$26),"")</f>
        <v>AM</v>
      </c>
    </row>
    <row r="250" spans="1:2" x14ac:dyDescent="0.25">
      <c r="A250" s="4">
        <f t="shared" si="5"/>
        <v>45541</v>
      </c>
      <c r="B250" s="1" t="str">
        <f ca="1">IFERROR(OFFSET(Bdd!$AB$3,MOD(A250+1,14),'Calcul 2'!$F$26),"")</f>
        <v>AM</v>
      </c>
    </row>
    <row r="251" spans="1:2" x14ac:dyDescent="0.25">
      <c r="A251" s="4">
        <f t="shared" si="5"/>
        <v>45542</v>
      </c>
      <c r="B251" s="1">
        <f ca="1">IFERROR(OFFSET(Bdd!$AB$3,MOD(A251+1,14),'Calcul 2'!$F$26),"")</f>
        <v>0</v>
      </c>
    </row>
    <row r="252" spans="1:2" x14ac:dyDescent="0.25">
      <c r="A252" s="4">
        <f t="shared" si="5"/>
        <v>45543</v>
      </c>
      <c r="B252" s="1">
        <f ca="1">IFERROR(OFFSET(Bdd!$AB$3,MOD(A252+1,14),'Calcul 2'!$F$26),"")</f>
        <v>0</v>
      </c>
    </row>
    <row r="253" spans="1:2" x14ac:dyDescent="0.25">
      <c r="A253" s="4">
        <f t="shared" si="5"/>
        <v>45544</v>
      </c>
      <c r="B253" s="1" t="str">
        <f ca="1">IFERROR(OFFSET(Bdd!$AB$3,MOD(A253+1,14),'Calcul 2'!$F$26),"")</f>
        <v>M</v>
      </c>
    </row>
    <row r="254" spans="1:2" x14ac:dyDescent="0.25">
      <c r="A254" s="4">
        <f t="shared" si="5"/>
        <v>45545</v>
      </c>
      <c r="B254" s="1" t="str">
        <f ca="1">IFERROR(OFFSET(Bdd!$AB$3,MOD(A254+1,14),'Calcul 2'!$F$26),"")</f>
        <v>M</v>
      </c>
    </row>
    <row r="255" spans="1:2" x14ac:dyDescent="0.25">
      <c r="A255" s="4">
        <f t="shared" si="5"/>
        <v>45546</v>
      </c>
      <c r="B255" s="1" t="str">
        <f ca="1">IFERROR(OFFSET(Bdd!$AB$3,MOD(A255+1,14),'Calcul 2'!$F$26),"")</f>
        <v>M</v>
      </c>
    </row>
    <row r="256" spans="1:2" x14ac:dyDescent="0.25">
      <c r="A256" s="4">
        <f t="shared" si="5"/>
        <v>45547</v>
      </c>
      <c r="B256" s="1" t="str">
        <f ca="1">IFERROR(OFFSET(Bdd!$AB$3,MOD(A256+1,14),'Calcul 2'!$F$26),"")</f>
        <v>M</v>
      </c>
    </row>
    <row r="257" spans="1:2" x14ac:dyDescent="0.25">
      <c r="A257" s="4">
        <f t="shared" si="5"/>
        <v>45548</v>
      </c>
      <c r="B257" s="1" t="str">
        <f ca="1">IFERROR(OFFSET(Bdd!$AB$3,MOD(A257+1,14),'Calcul 2'!$F$26),"")</f>
        <v>M</v>
      </c>
    </row>
    <row r="258" spans="1:2" x14ac:dyDescent="0.25">
      <c r="A258" s="4">
        <f t="shared" si="5"/>
        <v>45549</v>
      </c>
      <c r="B258" s="1">
        <f ca="1">IFERROR(OFFSET(Bdd!$AB$3,MOD(A258+1,14),'Calcul 2'!$F$26),"")</f>
        <v>0</v>
      </c>
    </row>
    <row r="259" spans="1:2" x14ac:dyDescent="0.25">
      <c r="A259" s="4">
        <f t="shared" si="5"/>
        <v>45550</v>
      </c>
      <c r="B259" s="1">
        <f ca="1">IFERROR(OFFSET(Bdd!$AB$3,MOD(A259+1,14),'Calcul 2'!$F$26),"")</f>
        <v>0</v>
      </c>
    </row>
    <row r="260" spans="1:2" x14ac:dyDescent="0.25">
      <c r="A260" s="4">
        <f t="shared" ref="A260:A323" si="6">A259+1</f>
        <v>45551</v>
      </c>
      <c r="B260" s="1" t="str">
        <f ca="1">IFERROR(OFFSET(Bdd!$AB$3,MOD(A260+1,14),'Calcul 2'!$F$26),"")</f>
        <v>AM</v>
      </c>
    </row>
    <row r="261" spans="1:2" x14ac:dyDescent="0.25">
      <c r="A261" s="4">
        <f t="shared" si="6"/>
        <v>45552</v>
      </c>
      <c r="B261" s="1" t="str">
        <f ca="1">IFERROR(OFFSET(Bdd!$AB$3,MOD(A261+1,14),'Calcul 2'!$F$26),"")</f>
        <v>AM</v>
      </c>
    </row>
    <row r="262" spans="1:2" x14ac:dyDescent="0.25">
      <c r="A262" s="4">
        <f t="shared" si="6"/>
        <v>45553</v>
      </c>
      <c r="B262" s="1" t="str">
        <f ca="1">IFERROR(OFFSET(Bdd!$AB$3,MOD(A262+1,14),'Calcul 2'!$F$26),"")</f>
        <v>AM</v>
      </c>
    </row>
    <row r="263" spans="1:2" x14ac:dyDescent="0.25">
      <c r="A263" s="4">
        <f t="shared" si="6"/>
        <v>45554</v>
      </c>
      <c r="B263" s="1" t="str">
        <f ca="1">IFERROR(OFFSET(Bdd!$AB$3,MOD(A263+1,14),'Calcul 2'!$F$26),"")</f>
        <v>AM</v>
      </c>
    </row>
    <row r="264" spans="1:2" x14ac:dyDescent="0.25">
      <c r="A264" s="4">
        <f t="shared" si="6"/>
        <v>45555</v>
      </c>
      <c r="B264" s="1" t="str">
        <f ca="1">IFERROR(OFFSET(Bdd!$AB$3,MOD(A264+1,14),'Calcul 2'!$F$26),"")</f>
        <v>AM</v>
      </c>
    </row>
    <row r="265" spans="1:2" x14ac:dyDescent="0.25">
      <c r="A265" s="4">
        <f t="shared" si="6"/>
        <v>45556</v>
      </c>
      <c r="B265" s="1">
        <f ca="1">IFERROR(OFFSET(Bdd!$AB$3,MOD(A265+1,14),'Calcul 2'!$F$26),"")</f>
        <v>0</v>
      </c>
    </row>
    <row r="266" spans="1:2" x14ac:dyDescent="0.25">
      <c r="A266" s="4">
        <f t="shared" si="6"/>
        <v>45557</v>
      </c>
      <c r="B266" s="1">
        <f ca="1">IFERROR(OFFSET(Bdd!$AB$3,MOD(A266+1,14),'Calcul 2'!$F$26),"")</f>
        <v>0</v>
      </c>
    </row>
    <row r="267" spans="1:2" x14ac:dyDescent="0.25">
      <c r="A267" s="4">
        <f t="shared" si="6"/>
        <v>45558</v>
      </c>
      <c r="B267" s="1" t="str">
        <f ca="1">IFERROR(OFFSET(Bdd!$AB$3,MOD(A267+1,14),'Calcul 2'!$F$26),"")</f>
        <v>M</v>
      </c>
    </row>
    <row r="268" spans="1:2" x14ac:dyDescent="0.25">
      <c r="A268" s="4">
        <f t="shared" si="6"/>
        <v>45559</v>
      </c>
      <c r="B268" s="1" t="str">
        <f ca="1">IFERROR(OFFSET(Bdd!$AB$3,MOD(A268+1,14),'Calcul 2'!$F$26),"")</f>
        <v>M</v>
      </c>
    </row>
    <row r="269" spans="1:2" x14ac:dyDescent="0.25">
      <c r="A269" s="4">
        <f t="shared" si="6"/>
        <v>45560</v>
      </c>
      <c r="B269" s="1" t="str">
        <f ca="1">IFERROR(OFFSET(Bdd!$AB$3,MOD(A269+1,14),'Calcul 2'!$F$26),"")</f>
        <v>M</v>
      </c>
    </row>
    <row r="270" spans="1:2" x14ac:dyDescent="0.25">
      <c r="A270" s="4">
        <f t="shared" si="6"/>
        <v>45561</v>
      </c>
      <c r="B270" s="1" t="str">
        <f ca="1">IFERROR(OFFSET(Bdd!$AB$3,MOD(A270+1,14),'Calcul 2'!$F$26),"")</f>
        <v>M</v>
      </c>
    </row>
    <row r="271" spans="1:2" x14ac:dyDescent="0.25">
      <c r="A271" s="4">
        <f t="shared" si="6"/>
        <v>45562</v>
      </c>
      <c r="B271" s="1" t="str">
        <f ca="1">IFERROR(OFFSET(Bdd!$AB$3,MOD(A271+1,14),'Calcul 2'!$F$26),"")</f>
        <v>M</v>
      </c>
    </row>
    <row r="272" spans="1:2" x14ac:dyDescent="0.25">
      <c r="A272" s="4">
        <f t="shared" si="6"/>
        <v>45563</v>
      </c>
      <c r="B272" s="1">
        <f ca="1">IFERROR(OFFSET(Bdd!$AB$3,MOD(A272+1,14),'Calcul 2'!$F$26),"")</f>
        <v>0</v>
      </c>
    </row>
    <row r="273" spans="1:2" x14ac:dyDescent="0.25">
      <c r="A273" s="4">
        <f t="shared" si="6"/>
        <v>45564</v>
      </c>
      <c r="B273" s="1">
        <f ca="1">IFERROR(OFFSET(Bdd!$AB$3,MOD(A273+1,14),'Calcul 2'!$F$26),"")</f>
        <v>0</v>
      </c>
    </row>
    <row r="274" spans="1:2" x14ac:dyDescent="0.25">
      <c r="A274" s="4">
        <f t="shared" si="6"/>
        <v>45565</v>
      </c>
      <c r="B274" s="1" t="str">
        <f ca="1">IFERROR(OFFSET(Bdd!$AB$3,MOD(A274+1,14),'Calcul 2'!$F$26),"")</f>
        <v>AM</v>
      </c>
    </row>
    <row r="275" spans="1:2" x14ac:dyDescent="0.25">
      <c r="A275" s="4">
        <f t="shared" si="6"/>
        <v>45566</v>
      </c>
      <c r="B275" s="1" t="str">
        <f ca="1">IFERROR(OFFSET(Bdd!$AB$3,MOD(A275+1,14),'Calcul 2'!$F$26),"")</f>
        <v>AM</v>
      </c>
    </row>
    <row r="276" spans="1:2" x14ac:dyDescent="0.25">
      <c r="A276" s="4">
        <f t="shared" si="6"/>
        <v>45567</v>
      </c>
      <c r="B276" s="1" t="str">
        <f ca="1">IFERROR(OFFSET(Bdd!$AB$3,MOD(A276+1,14),'Calcul 2'!$F$26),"")</f>
        <v>AM</v>
      </c>
    </row>
    <row r="277" spans="1:2" x14ac:dyDescent="0.25">
      <c r="A277" s="4">
        <f t="shared" si="6"/>
        <v>45568</v>
      </c>
      <c r="B277" s="1" t="str">
        <f ca="1">IFERROR(OFFSET(Bdd!$AB$3,MOD(A277+1,14),'Calcul 2'!$F$26),"")</f>
        <v>AM</v>
      </c>
    </row>
    <row r="278" spans="1:2" x14ac:dyDescent="0.25">
      <c r="A278" s="4">
        <f t="shared" si="6"/>
        <v>45569</v>
      </c>
      <c r="B278" s="1" t="str">
        <f ca="1">IFERROR(OFFSET(Bdd!$AB$3,MOD(A278+1,14),'Calcul 2'!$F$26),"")</f>
        <v>AM</v>
      </c>
    </row>
    <row r="279" spans="1:2" x14ac:dyDescent="0.25">
      <c r="A279" s="4">
        <f t="shared" si="6"/>
        <v>45570</v>
      </c>
      <c r="B279" s="1">
        <f ca="1">IFERROR(OFFSET(Bdd!$AB$3,MOD(A279+1,14),'Calcul 2'!$F$26),"")</f>
        <v>0</v>
      </c>
    </row>
    <row r="280" spans="1:2" x14ac:dyDescent="0.25">
      <c r="A280" s="4">
        <f t="shared" si="6"/>
        <v>45571</v>
      </c>
      <c r="B280" s="1">
        <f ca="1">IFERROR(OFFSET(Bdd!$AB$3,MOD(A280+1,14),'Calcul 2'!$F$26),"")</f>
        <v>0</v>
      </c>
    </row>
    <row r="281" spans="1:2" x14ac:dyDescent="0.25">
      <c r="A281" s="4">
        <f t="shared" si="6"/>
        <v>45572</v>
      </c>
      <c r="B281" s="1" t="str">
        <f ca="1">IFERROR(OFFSET(Bdd!$AB$3,MOD(A281+1,14),'Calcul 2'!$F$26),"")</f>
        <v>M</v>
      </c>
    </row>
    <row r="282" spans="1:2" x14ac:dyDescent="0.25">
      <c r="A282" s="4">
        <f t="shared" si="6"/>
        <v>45573</v>
      </c>
      <c r="B282" s="1" t="str">
        <f ca="1">IFERROR(OFFSET(Bdd!$AB$3,MOD(A282+1,14),'Calcul 2'!$F$26),"")</f>
        <v>M</v>
      </c>
    </row>
    <row r="283" spans="1:2" x14ac:dyDescent="0.25">
      <c r="A283" s="4">
        <f t="shared" si="6"/>
        <v>45574</v>
      </c>
      <c r="B283" s="1" t="str">
        <f ca="1">IFERROR(OFFSET(Bdd!$AB$3,MOD(A283+1,14),'Calcul 2'!$F$26),"")</f>
        <v>M</v>
      </c>
    </row>
    <row r="284" spans="1:2" x14ac:dyDescent="0.25">
      <c r="A284" s="4">
        <f t="shared" si="6"/>
        <v>45575</v>
      </c>
      <c r="B284" s="1" t="str">
        <f ca="1">IFERROR(OFFSET(Bdd!$AB$3,MOD(A284+1,14),'Calcul 2'!$F$26),"")</f>
        <v>M</v>
      </c>
    </row>
    <row r="285" spans="1:2" x14ac:dyDescent="0.25">
      <c r="A285" s="4">
        <f t="shared" si="6"/>
        <v>45576</v>
      </c>
      <c r="B285" s="1" t="str">
        <f ca="1">IFERROR(OFFSET(Bdd!$AB$3,MOD(A285+1,14),'Calcul 2'!$F$26),"")</f>
        <v>M</v>
      </c>
    </row>
    <row r="286" spans="1:2" x14ac:dyDescent="0.25">
      <c r="A286" s="4">
        <f t="shared" si="6"/>
        <v>45577</v>
      </c>
      <c r="B286" s="1">
        <f ca="1">IFERROR(OFFSET(Bdd!$AB$3,MOD(A286+1,14),'Calcul 2'!$F$26),"")</f>
        <v>0</v>
      </c>
    </row>
    <row r="287" spans="1:2" x14ac:dyDescent="0.25">
      <c r="A287" s="4">
        <f t="shared" si="6"/>
        <v>45578</v>
      </c>
      <c r="B287" s="1">
        <f ca="1">IFERROR(OFFSET(Bdd!$AB$3,MOD(A287+1,14),'Calcul 2'!$F$26),"")</f>
        <v>0</v>
      </c>
    </row>
    <row r="288" spans="1:2" x14ac:dyDescent="0.25">
      <c r="A288" s="4">
        <f t="shared" si="6"/>
        <v>45579</v>
      </c>
      <c r="B288" s="1" t="str">
        <f ca="1">IFERROR(OFFSET(Bdd!$AB$3,MOD(A288+1,14),'Calcul 2'!$F$26),"")</f>
        <v>AM</v>
      </c>
    </row>
    <row r="289" spans="1:2" x14ac:dyDescent="0.25">
      <c r="A289" s="4">
        <f t="shared" si="6"/>
        <v>45580</v>
      </c>
      <c r="B289" s="1" t="str">
        <f ca="1">IFERROR(OFFSET(Bdd!$AB$3,MOD(A289+1,14),'Calcul 2'!$F$26),"")</f>
        <v>AM</v>
      </c>
    </row>
    <row r="290" spans="1:2" x14ac:dyDescent="0.25">
      <c r="A290" s="4">
        <f t="shared" si="6"/>
        <v>45581</v>
      </c>
      <c r="B290" s="1" t="str">
        <f ca="1">IFERROR(OFFSET(Bdd!$AB$3,MOD(A290+1,14),'Calcul 2'!$F$26),"")</f>
        <v>AM</v>
      </c>
    </row>
    <row r="291" spans="1:2" x14ac:dyDescent="0.25">
      <c r="A291" s="4">
        <f t="shared" si="6"/>
        <v>45582</v>
      </c>
      <c r="B291" s="1" t="str">
        <f ca="1">IFERROR(OFFSET(Bdd!$AB$3,MOD(A291+1,14),'Calcul 2'!$F$26),"")</f>
        <v>AM</v>
      </c>
    </row>
    <row r="292" spans="1:2" x14ac:dyDescent="0.25">
      <c r="A292" s="4">
        <f t="shared" si="6"/>
        <v>45583</v>
      </c>
      <c r="B292" s="1" t="str">
        <f ca="1">IFERROR(OFFSET(Bdd!$AB$3,MOD(A292+1,14),'Calcul 2'!$F$26),"")</f>
        <v>AM</v>
      </c>
    </row>
    <row r="293" spans="1:2" x14ac:dyDescent="0.25">
      <c r="A293" s="4">
        <f t="shared" si="6"/>
        <v>45584</v>
      </c>
      <c r="B293" s="1">
        <f ca="1">IFERROR(OFFSET(Bdd!$AB$3,MOD(A293+1,14),'Calcul 2'!$F$26),"")</f>
        <v>0</v>
      </c>
    </row>
    <row r="294" spans="1:2" x14ac:dyDescent="0.25">
      <c r="A294" s="4">
        <f t="shared" si="6"/>
        <v>45585</v>
      </c>
      <c r="B294" s="1">
        <f ca="1">IFERROR(OFFSET(Bdd!$AB$3,MOD(A294+1,14),'Calcul 2'!$F$26),"")</f>
        <v>0</v>
      </c>
    </row>
    <row r="295" spans="1:2" x14ac:dyDescent="0.25">
      <c r="A295" s="4">
        <f t="shared" si="6"/>
        <v>45586</v>
      </c>
      <c r="B295" s="1" t="str">
        <f ca="1">IFERROR(OFFSET(Bdd!$AB$3,MOD(A295+1,14),'Calcul 2'!$F$26),"")</f>
        <v>M</v>
      </c>
    </row>
    <row r="296" spans="1:2" x14ac:dyDescent="0.25">
      <c r="A296" s="4">
        <f t="shared" si="6"/>
        <v>45587</v>
      </c>
      <c r="B296" s="1" t="str">
        <f ca="1">IFERROR(OFFSET(Bdd!$AB$3,MOD(A296+1,14),'Calcul 2'!$F$26),"")</f>
        <v>M</v>
      </c>
    </row>
    <row r="297" spans="1:2" x14ac:dyDescent="0.25">
      <c r="A297" s="4">
        <f t="shared" si="6"/>
        <v>45588</v>
      </c>
      <c r="B297" s="1" t="str">
        <f ca="1">IFERROR(OFFSET(Bdd!$AB$3,MOD(A297+1,14),'Calcul 2'!$F$26),"")</f>
        <v>M</v>
      </c>
    </row>
    <row r="298" spans="1:2" x14ac:dyDescent="0.25">
      <c r="A298" s="4">
        <f t="shared" si="6"/>
        <v>45589</v>
      </c>
      <c r="B298" s="1" t="str">
        <f ca="1">IFERROR(OFFSET(Bdd!$AB$3,MOD(A298+1,14),'Calcul 2'!$F$26),"")</f>
        <v>M</v>
      </c>
    </row>
    <row r="299" spans="1:2" x14ac:dyDescent="0.25">
      <c r="A299" s="4">
        <f t="shared" si="6"/>
        <v>45590</v>
      </c>
      <c r="B299" s="1" t="str">
        <f ca="1">IFERROR(OFFSET(Bdd!$AB$3,MOD(A299+1,14),'Calcul 2'!$F$26),"")</f>
        <v>M</v>
      </c>
    </row>
    <row r="300" spans="1:2" x14ac:dyDescent="0.25">
      <c r="A300" s="4">
        <f t="shared" si="6"/>
        <v>45591</v>
      </c>
      <c r="B300" s="1">
        <f ca="1">IFERROR(OFFSET(Bdd!$AB$3,MOD(A300+1,14),'Calcul 2'!$F$26),"")</f>
        <v>0</v>
      </c>
    </row>
    <row r="301" spans="1:2" x14ac:dyDescent="0.25">
      <c r="A301" s="4">
        <f t="shared" si="6"/>
        <v>45592</v>
      </c>
      <c r="B301" s="1">
        <f ca="1">IFERROR(OFFSET(Bdd!$AB$3,MOD(A301+1,14),'Calcul 2'!$F$26),"")</f>
        <v>0</v>
      </c>
    </row>
    <row r="302" spans="1:2" x14ac:dyDescent="0.25">
      <c r="A302" s="4">
        <f t="shared" si="6"/>
        <v>45593</v>
      </c>
      <c r="B302" s="1" t="str">
        <f ca="1">IFERROR(OFFSET(Bdd!$AB$3,MOD(A302+1,14),'Calcul 2'!$F$26),"")</f>
        <v>AM</v>
      </c>
    </row>
    <row r="303" spans="1:2" x14ac:dyDescent="0.25">
      <c r="A303" s="4">
        <f t="shared" si="6"/>
        <v>45594</v>
      </c>
      <c r="B303" s="1" t="str">
        <f ca="1">IFERROR(OFFSET(Bdd!$AB$3,MOD(A303+1,14),'Calcul 2'!$F$26),"")</f>
        <v>AM</v>
      </c>
    </row>
    <row r="304" spans="1:2" x14ac:dyDescent="0.25">
      <c r="A304" s="4">
        <f t="shared" si="6"/>
        <v>45595</v>
      </c>
      <c r="B304" s="1" t="str">
        <f ca="1">IFERROR(OFFSET(Bdd!$AB$3,MOD(A304+1,14),'Calcul 2'!$F$26),"")</f>
        <v>AM</v>
      </c>
    </row>
    <row r="305" spans="1:2" x14ac:dyDescent="0.25">
      <c r="A305" s="4">
        <f t="shared" si="6"/>
        <v>45596</v>
      </c>
      <c r="B305" s="1" t="str">
        <f ca="1">IFERROR(OFFSET(Bdd!$AB$3,MOD(A305+1,14),'Calcul 2'!$F$26),"")</f>
        <v>AM</v>
      </c>
    </row>
    <row r="306" spans="1:2" x14ac:dyDescent="0.25">
      <c r="A306" s="4">
        <f t="shared" si="6"/>
        <v>45597</v>
      </c>
      <c r="B306" s="1" t="str">
        <f ca="1">IFERROR(OFFSET(Bdd!$AB$3,MOD(A306+1,14),'Calcul 2'!$F$26),"")</f>
        <v>AM</v>
      </c>
    </row>
    <row r="307" spans="1:2" x14ac:dyDescent="0.25">
      <c r="A307" s="4">
        <f t="shared" si="6"/>
        <v>45598</v>
      </c>
      <c r="B307" s="1">
        <f ca="1">IFERROR(OFFSET(Bdd!$AB$3,MOD(A307+1,14),'Calcul 2'!$F$26),"")</f>
        <v>0</v>
      </c>
    </row>
    <row r="308" spans="1:2" x14ac:dyDescent="0.25">
      <c r="A308" s="4">
        <f t="shared" si="6"/>
        <v>45599</v>
      </c>
      <c r="B308" s="1">
        <f ca="1">IFERROR(OFFSET(Bdd!$AB$3,MOD(A308+1,14),'Calcul 2'!$F$26),"")</f>
        <v>0</v>
      </c>
    </row>
    <row r="309" spans="1:2" x14ac:dyDescent="0.25">
      <c r="A309" s="4">
        <f t="shared" si="6"/>
        <v>45600</v>
      </c>
      <c r="B309" s="1" t="str">
        <f ca="1">IFERROR(OFFSET(Bdd!$AB$3,MOD(A309+1,14),'Calcul 2'!$F$26),"")</f>
        <v>M</v>
      </c>
    </row>
    <row r="310" spans="1:2" x14ac:dyDescent="0.25">
      <c r="A310" s="4">
        <f t="shared" si="6"/>
        <v>45601</v>
      </c>
      <c r="B310" s="1" t="str">
        <f ca="1">IFERROR(OFFSET(Bdd!$AB$3,MOD(A310+1,14),'Calcul 2'!$F$26),"")</f>
        <v>M</v>
      </c>
    </row>
    <row r="311" spans="1:2" x14ac:dyDescent="0.25">
      <c r="A311" s="4">
        <f t="shared" si="6"/>
        <v>45602</v>
      </c>
      <c r="B311" s="1" t="str">
        <f ca="1">IFERROR(OFFSET(Bdd!$AB$3,MOD(A311+1,14),'Calcul 2'!$F$26),"")</f>
        <v>M</v>
      </c>
    </row>
    <row r="312" spans="1:2" x14ac:dyDescent="0.25">
      <c r="A312" s="4">
        <f t="shared" si="6"/>
        <v>45603</v>
      </c>
      <c r="B312" s="1" t="str">
        <f ca="1">IFERROR(OFFSET(Bdd!$AB$3,MOD(A312+1,14),'Calcul 2'!$F$26),"")</f>
        <v>M</v>
      </c>
    </row>
    <row r="313" spans="1:2" x14ac:dyDescent="0.25">
      <c r="A313" s="4">
        <f t="shared" si="6"/>
        <v>45604</v>
      </c>
      <c r="B313" s="1" t="str">
        <f ca="1">IFERROR(OFFSET(Bdd!$AB$3,MOD(A313+1,14),'Calcul 2'!$F$26),"")</f>
        <v>M</v>
      </c>
    </row>
    <row r="314" spans="1:2" x14ac:dyDescent="0.25">
      <c r="A314" s="4">
        <f t="shared" si="6"/>
        <v>45605</v>
      </c>
      <c r="B314" s="1">
        <f ca="1">IFERROR(OFFSET(Bdd!$AB$3,MOD(A314+1,14),'Calcul 2'!$F$26),"")</f>
        <v>0</v>
      </c>
    </row>
    <row r="315" spans="1:2" x14ac:dyDescent="0.25">
      <c r="A315" s="4">
        <f t="shared" si="6"/>
        <v>45606</v>
      </c>
      <c r="B315" s="1">
        <f ca="1">IFERROR(OFFSET(Bdd!$AB$3,MOD(A315+1,14),'Calcul 2'!$F$26),"")</f>
        <v>0</v>
      </c>
    </row>
    <row r="316" spans="1:2" x14ac:dyDescent="0.25">
      <c r="A316" s="4">
        <f t="shared" si="6"/>
        <v>45607</v>
      </c>
      <c r="B316" s="1" t="str">
        <f ca="1">IFERROR(OFFSET(Bdd!$AB$3,MOD(A316+1,14),'Calcul 2'!$F$26),"")</f>
        <v>AM</v>
      </c>
    </row>
    <row r="317" spans="1:2" x14ac:dyDescent="0.25">
      <c r="A317" s="4">
        <f t="shared" si="6"/>
        <v>45608</v>
      </c>
      <c r="B317" s="1" t="str">
        <f ca="1">IFERROR(OFFSET(Bdd!$AB$3,MOD(A317+1,14),'Calcul 2'!$F$26),"")</f>
        <v>AM</v>
      </c>
    </row>
    <row r="318" spans="1:2" x14ac:dyDescent="0.25">
      <c r="A318" s="4">
        <f t="shared" si="6"/>
        <v>45609</v>
      </c>
      <c r="B318" s="1" t="str">
        <f ca="1">IFERROR(OFFSET(Bdd!$AB$3,MOD(A318+1,14),'Calcul 2'!$F$26),"")</f>
        <v>AM</v>
      </c>
    </row>
    <row r="319" spans="1:2" x14ac:dyDescent="0.25">
      <c r="A319" s="4">
        <f t="shared" si="6"/>
        <v>45610</v>
      </c>
      <c r="B319" s="1" t="str">
        <f ca="1">IFERROR(OFFSET(Bdd!$AB$3,MOD(A319+1,14),'Calcul 2'!$F$26),"")</f>
        <v>AM</v>
      </c>
    </row>
    <row r="320" spans="1:2" x14ac:dyDescent="0.25">
      <c r="A320" s="4">
        <f t="shared" si="6"/>
        <v>45611</v>
      </c>
      <c r="B320" s="1" t="str">
        <f ca="1">IFERROR(OFFSET(Bdd!$AB$3,MOD(A320+1,14),'Calcul 2'!$F$26),"")</f>
        <v>AM</v>
      </c>
    </row>
    <row r="321" spans="1:2" x14ac:dyDescent="0.25">
      <c r="A321" s="4">
        <f t="shared" si="6"/>
        <v>45612</v>
      </c>
      <c r="B321" s="1">
        <f ca="1">IFERROR(OFFSET(Bdd!$AB$3,MOD(A321+1,14),'Calcul 2'!$F$26),"")</f>
        <v>0</v>
      </c>
    </row>
    <row r="322" spans="1:2" x14ac:dyDescent="0.25">
      <c r="A322" s="4">
        <f t="shared" si="6"/>
        <v>45613</v>
      </c>
      <c r="B322" s="1">
        <f ca="1">IFERROR(OFFSET(Bdd!$AB$3,MOD(A322+1,14),'Calcul 2'!$F$26),"")</f>
        <v>0</v>
      </c>
    </row>
    <row r="323" spans="1:2" x14ac:dyDescent="0.25">
      <c r="A323" s="4">
        <f t="shared" si="6"/>
        <v>45614</v>
      </c>
      <c r="B323" s="1" t="str">
        <f ca="1">IFERROR(OFFSET(Bdd!$AB$3,MOD(A323+1,14),'Calcul 2'!$F$26),"")</f>
        <v>M</v>
      </c>
    </row>
    <row r="324" spans="1:2" x14ac:dyDescent="0.25">
      <c r="A324" s="4">
        <f t="shared" ref="A324:A387" si="7">A323+1</f>
        <v>45615</v>
      </c>
      <c r="B324" s="1" t="str">
        <f ca="1">IFERROR(OFFSET(Bdd!$AB$3,MOD(A324+1,14),'Calcul 2'!$F$26),"")</f>
        <v>M</v>
      </c>
    </row>
    <row r="325" spans="1:2" x14ac:dyDescent="0.25">
      <c r="A325" s="4">
        <f t="shared" si="7"/>
        <v>45616</v>
      </c>
      <c r="B325" s="1" t="str">
        <f ca="1">IFERROR(OFFSET(Bdd!$AB$3,MOD(A325+1,14),'Calcul 2'!$F$26),"")</f>
        <v>M</v>
      </c>
    </row>
    <row r="326" spans="1:2" x14ac:dyDescent="0.25">
      <c r="A326" s="4">
        <f t="shared" si="7"/>
        <v>45617</v>
      </c>
      <c r="B326" s="1" t="str">
        <f ca="1">IFERROR(OFFSET(Bdd!$AB$3,MOD(A326+1,14),'Calcul 2'!$F$26),"")</f>
        <v>M</v>
      </c>
    </row>
    <row r="327" spans="1:2" x14ac:dyDescent="0.25">
      <c r="A327" s="4">
        <f t="shared" si="7"/>
        <v>45618</v>
      </c>
      <c r="B327" s="1" t="str">
        <f ca="1">IFERROR(OFFSET(Bdd!$AB$3,MOD(A327+1,14),'Calcul 2'!$F$26),"")</f>
        <v>M</v>
      </c>
    </row>
    <row r="328" spans="1:2" x14ac:dyDescent="0.25">
      <c r="A328" s="4">
        <f t="shared" si="7"/>
        <v>45619</v>
      </c>
      <c r="B328" s="1">
        <f ca="1">IFERROR(OFFSET(Bdd!$AB$3,MOD(A328+1,14),'Calcul 2'!$F$26),"")</f>
        <v>0</v>
      </c>
    </row>
    <row r="329" spans="1:2" x14ac:dyDescent="0.25">
      <c r="A329" s="4">
        <f t="shared" si="7"/>
        <v>45620</v>
      </c>
      <c r="B329" s="1">
        <f ca="1">IFERROR(OFFSET(Bdd!$AB$3,MOD(A329+1,14),'Calcul 2'!$F$26),"")</f>
        <v>0</v>
      </c>
    </row>
    <row r="330" spans="1:2" x14ac:dyDescent="0.25">
      <c r="A330" s="4">
        <f t="shared" si="7"/>
        <v>45621</v>
      </c>
      <c r="B330" s="1" t="str">
        <f ca="1">IFERROR(OFFSET(Bdd!$AB$3,MOD(A330+1,14),'Calcul 2'!$F$26),"")</f>
        <v>AM</v>
      </c>
    </row>
    <row r="331" spans="1:2" x14ac:dyDescent="0.25">
      <c r="A331" s="4">
        <f t="shared" si="7"/>
        <v>45622</v>
      </c>
      <c r="B331" s="1" t="str">
        <f ca="1">IFERROR(OFFSET(Bdd!$AB$3,MOD(A331+1,14),'Calcul 2'!$F$26),"")</f>
        <v>AM</v>
      </c>
    </row>
    <row r="332" spans="1:2" x14ac:dyDescent="0.25">
      <c r="A332" s="4">
        <f t="shared" si="7"/>
        <v>45623</v>
      </c>
      <c r="B332" s="1" t="str">
        <f ca="1">IFERROR(OFFSET(Bdd!$AB$3,MOD(A332+1,14),'Calcul 2'!$F$26),"")</f>
        <v>AM</v>
      </c>
    </row>
    <row r="333" spans="1:2" x14ac:dyDescent="0.25">
      <c r="A333" s="4">
        <f t="shared" si="7"/>
        <v>45624</v>
      </c>
      <c r="B333" s="1" t="str">
        <f ca="1">IFERROR(OFFSET(Bdd!$AB$3,MOD(A333+1,14),'Calcul 2'!$F$26),"")</f>
        <v>AM</v>
      </c>
    </row>
    <row r="334" spans="1:2" x14ac:dyDescent="0.25">
      <c r="A334" s="4">
        <f t="shared" si="7"/>
        <v>45625</v>
      </c>
      <c r="B334" s="1" t="str">
        <f ca="1">IFERROR(OFFSET(Bdd!$AB$3,MOD(A334+1,14),'Calcul 2'!$F$26),"")</f>
        <v>AM</v>
      </c>
    </row>
    <row r="335" spans="1:2" x14ac:dyDescent="0.25">
      <c r="A335" s="4">
        <f t="shared" si="7"/>
        <v>45626</v>
      </c>
      <c r="B335" s="1">
        <f ca="1">IFERROR(OFFSET(Bdd!$AB$3,MOD(A335+1,14),'Calcul 2'!$F$26),"")</f>
        <v>0</v>
      </c>
    </row>
    <row r="336" spans="1:2" x14ac:dyDescent="0.25">
      <c r="A336" s="4">
        <f t="shared" si="7"/>
        <v>45627</v>
      </c>
      <c r="B336" s="1">
        <f ca="1">IFERROR(OFFSET(Bdd!$AB$3,MOD(A336+1,14),'Calcul 2'!$F$26),"")</f>
        <v>0</v>
      </c>
    </row>
    <row r="337" spans="1:2" x14ac:dyDescent="0.25">
      <c r="A337" s="4">
        <f t="shared" si="7"/>
        <v>45628</v>
      </c>
      <c r="B337" s="1" t="str">
        <f ca="1">IFERROR(OFFSET(Bdd!$AB$3,MOD(A337+1,14),'Calcul 2'!$F$26),"")</f>
        <v>M</v>
      </c>
    </row>
    <row r="338" spans="1:2" x14ac:dyDescent="0.25">
      <c r="A338" s="4">
        <f t="shared" si="7"/>
        <v>45629</v>
      </c>
      <c r="B338" s="1" t="str">
        <f ca="1">IFERROR(OFFSET(Bdd!$AB$3,MOD(A338+1,14),'Calcul 2'!$F$26),"")</f>
        <v>M</v>
      </c>
    </row>
    <row r="339" spans="1:2" x14ac:dyDescent="0.25">
      <c r="A339" s="4">
        <f t="shared" si="7"/>
        <v>45630</v>
      </c>
      <c r="B339" s="1" t="str">
        <f ca="1">IFERROR(OFFSET(Bdd!$AB$3,MOD(A339+1,14),'Calcul 2'!$F$26),"")</f>
        <v>M</v>
      </c>
    </row>
    <row r="340" spans="1:2" x14ac:dyDescent="0.25">
      <c r="A340" s="4">
        <f t="shared" si="7"/>
        <v>45631</v>
      </c>
      <c r="B340" s="1" t="str">
        <f ca="1">IFERROR(OFFSET(Bdd!$AB$3,MOD(A340+1,14),'Calcul 2'!$F$26),"")</f>
        <v>M</v>
      </c>
    </row>
    <row r="341" spans="1:2" x14ac:dyDescent="0.25">
      <c r="A341" s="4">
        <f t="shared" si="7"/>
        <v>45632</v>
      </c>
      <c r="B341" s="1" t="str">
        <f ca="1">IFERROR(OFFSET(Bdd!$AB$3,MOD(A341+1,14),'Calcul 2'!$F$26),"")</f>
        <v>M</v>
      </c>
    </row>
    <row r="342" spans="1:2" x14ac:dyDescent="0.25">
      <c r="A342" s="4">
        <f t="shared" si="7"/>
        <v>45633</v>
      </c>
      <c r="B342" s="1">
        <f ca="1">IFERROR(OFFSET(Bdd!$AB$3,MOD(A342+1,14),'Calcul 2'!$F$26),"")</f>
        <v>0</v>
      </c>
    </row>
    <row r="343" spans="1:2" x14ac:dyDescent="0.25">
      <c r="A343" s="4">
        <f t="shared" si="7"/>
        <v>45634</v>
      </c>
      <c r="B343" s="1">
        <f ca="1">IFERROR(OFFSET(Bdd!$AB$3,MOD(A343+1,14),'Calcul 2'!$F$26),"")</f>
        <v>0</v>
      </c>
    </row>
    <row r="344" spans="1:2" x14ac:dyDescent="0.25">
      <c r="A344" s="4">
        <f t="shared" si="7"/>
        <v>45635</v>
      </c>
      <c r="B344" s="1" t="str">
        <f ca="1">IFERROR(OFFSET(Bdd!$AB$3,MOD(A344+1,14),'Calcul 2'!$F$26),"")</f>
        <v>AM</v>
      </c>
    </row>
    <row r="345" spans="1:2" x14ac:dyDescent="0.25">
      <c r="A345" s="4">
        <f t="shared" si="7"/>
        <v>45636</v>
      </c>
      <c r="B345" s="1" t="str">
        <f ca="1">IFERROR(OFFSET(Bdd!$AB$3,MOD(A345+1,14),'Calcul 2'!$F$26),"")</f>
        <v>AM</v>
      </c>
    </row>
    <row r="346" spans="1:2" x14ac:dyDescent="0.25">
      <c r="A346" s="4">
        <f t="shared" si="7"/>
        <v>45637</v>
      </c>
      <c r="B346" s="1" t="str">
        <f ca="1">IFERROR(OFFSET(Bdd!$AB$3,MOD(A346+1,14),'Calcul 2'!$F$26),"")</f>
        <v>AM</v>
      </c>
    </row>
    <row r="347" spans="1:2" x14ac:dyDescent="0.25">
      <c r="A347" s="4">
        <f t="shared" si="7"/>
        <v>45638</v>
      </c>
      <c r="B347" s="1" t="str">
        <f ca="1">IFERROR(OFFSET(Bdd!$AB$3,MOD(A347+1,14),'Calcul 2'!$F$26),"")</f>
        <v>AM</v>
      </c>
    </row>
    <row r="348" spans="1:2" x14ac:dyDescent="0.25">
      <c r="A348" s="4">
        <f t="shared" si="7"/>
        <v>45639</v>
      </c>
      <c r="B348" s="1" t="str">
        <f ca="1">IFERROR(OFFSET(Bdd!$AB$3,MOD(A348+1,14),'Calcul 2'!$F$26),"")</f>
        <v>AM</v>
      </c>
    </row>
    <row r="349" spans="1:2" x14ac:dyDescent="0.25">
      <c r="A349" s="4">
        <f t="shared" si="7"/>
        <v>45640</v>
      </c>
      <c r="B349" s="1">
        <f ca="1">IFERROR(OFFSET(Bdd!$AB$3,MOD(A349+1,14),'Calcul 2'!$F$26),"")</f>
        <v>0</v>
      </c>
    </row>
    <row r="350" spans="1:2" x14ac:dyDescent="0.25">
      <c r="A350" s="4">
        <f t="shared" si="7"/>
        <v>45641</v>
      </c>
      <c r="B350" s="1">
        <f ca="1">IFERROR(OFFSET(Bdd!$AB$3,MOD(A350+1,14),'Calcul 2'!$F$26),"")</f>
        <v>0</v>
      </c>
    </row>
    <row r="351" spans="1:2" x14ac:dyDescent="0.25">
      <c r="A351" s="4">
        <f t="shared" si="7"/>
        <v>45642</v>
      </c>
      <c r="B351" s="1" t="str">
        <f ca="1">IFERROR(OFFSET(Bdd!$AB$3,MOD(A351+1,14),'Calcul 2'!$F$26),"")</f>
        <v>M</v>
      </c>
    </row>
    <row r="352" spans="1:2" x14ac:dyDescent="0.25">
      <c r="A352" s="4">
        <f t="shared" si="7"/>
        <v>45643</v>
      </c>
      <c r="B352" s="1" t="str">
        <f ca="1">IFERROR(OFFSET(Bdd!$AB$3,MOD(A352+1,14),'Calcul 2'!$F$26),"")</f>
        <v>M</v>
      </c>
    </row>
    <row r="353" spans="1:2" x14ac:dyDescent="0.25">
      <c r="A353" s="4">
        <f t="shared" si="7"/>
        <v>45644</v>
      </c>
      <c r="B353" s="1" t="str">
        <f ca="1">IFERROR(OFFSET(Bdd!$AB$3,MOD(A353+1,14),'Calcul 2'!$F$26),"")</f>
        <v>M</v>
      </c>
    </row>
    <row r="354" spans="1:2" x14ac:dyDescent="0.25">
      <c r="A354" s="4">
        <f t="shared" si="7"/>
        <v>45645</v>
      </c>
      <c r="B354" s="1" t="str">
        <f ca="1">IFERROR(OFFSET(Bdd!$AB$3,MOD(A354+1,14),'Calcul 2'!$F$26),"")</f>
        <v>M</v>
      </c>
    </row>
    <row r="355" spans="1:2" x14ac:dyDescent="0.25">
      <c r="A355" s="4">
        <f t="shared" si="7"/>
        <v>45646</v>
      </c>
      <c r="B355" s="1" t="str">
        <f ca="1">IFERROR(OFFSET(Bdd!$AB$3,MOD(A355+1,14),'Calcul 2'!$F$26),"")</f>
        <v>M</v>
      </c>
    </row>
    <row r="356" spans="1:2" x14ac:dyDescent="0.25">
      <c r="A356" s="4">
        <f t="shared" si="7"/>
        <v>45647</v>
      </c>
      <c r="B356" s="1">
        <f ca="1">IFERROR(OFFSET(Bdd!$AB$3,MOD(A356+1,14),'Calcul 2'!$F$26),"")</f>
        <v>0</v>
      </c>
    </row>
    <row r="357" spans="1:2" x14ac:dyDescent="0.25">
      <c r="A357" s="4">
        <f t="shared" si="7"/>
        <v>45648</v>
      </c>
      <c r="B357" s="1">
        <f ca="1">IFERROR(OFFSET(Bdd!$AB$3,MOD(A357+1,14),'Calcul 2'!$F$26),"")</f>
        <v>0</v>
      </c>
    </row>
    <row r="358" spans="1:2" x14ac:dyDescent="0.25">
      <c r="A358" s="4">
        <f t="shared" si="7"/>
        <v>45649</v>
      </c>
      <c r="B358" s="1" t="str">
        <f ca="1">IFERROR(OFFSET(Bdd!$AB$3,MOD(A358+1,14),'Calcul 2'!$F$26),"")</f>
        <v>AM</v>
      </c>
    </row>
    <row r="359" spans="1:2" x14ac:dyDescent="0.25">
      <c r="A359" s="4">
        <f t="shared" si="7"/>
        <v>45650</v>
      </c>
      <c r="B359" s="1" t="str">
        <f ca="1">IFERROR(OFFSET(Bdd!$AB$3,MOD(A359+1,14),'Calcul 2'!$F$26),"")</f>
        <v>AM</v>
      </c>
    </row>
    <row r="360" spans="1:2" x14ac:dyDescent="0.25">
      <c r="A360" s="4">
        <f t="shared" si="7"/>
        <v>45651</v>
      </c>
      <c r="B360" s="1" t="str">
        <f ca="1">IFERROR(OFFSET(Bdd!$AB$3,MOD(A360+1,14),'Calcul 2'!$F$26),"")</f>
        <v>AM</v>
      </c>
    </row>
    <row r="361" spans="1:2" x14ac:dyDescent="0.25">
      <c r="A361" s="4">
        <f t="shared" si="7"/>
        <v>45652</v>
      </c>
      <c r="B361" s="1" t="str">
        <f ca="1">IFERROR(OFFSET(Bdd!$AB$3,MOD(A361+1,14),'Calcul 2'!$F$26),"")</f>
        <v>AM</v>
      </c>
    </row>
    <row r="362" spans="1:2" x14ac:dyDescent="0.25">
      <c r="A362" s="4">
        <f t="shared" si="7"/>
        <v>45653</v>
      </c>
      <c r="B362" s="1" t="str">
        <f ca="1">IFERROR(OFFSET(Bdd!$AB$3,MOD(A362+1,14),'Calcul 2'!$F$26),"")</f>
        <v>AM</v>
      </c>
    </row>
    <row r="363" spans="1:2" x14ac:dyDescent="0.25">
      <c r="A363" s="4">
        <f t="shared" si="7"/>
        <v>45654</v>
      </c>
      <c r="B363" s="1">
        <f ca="1">IFERROR(OFFSET(Bdd!$AB$3,MOD(A363+1,14),'Calcul 2'!$F$26),"")</f>
        <v>0</v>
      </c>
    </row>
    <row r="364" spans="1:2" x14ac:dyDescent="0.25">
      <c r="A364" s="4">
        <f t="shared" si="7"/>
        <v>45655</v>
      </c>
      <c r="B364" s="1">
        <f ca="1">IFERROR(OFFSET(Bdd!$AB$3,MOD(A364+1,14),'Calcul 2'!$F$26),"")</f>
        <v>0</v>
      </c>
    </row>
    <row r="365" spans="1:2" x14ac:dyDescent="0.25">
      <c r="A365" s="4">
        <f t="shared" si="7"/>
        <v>45656</v>
      </c>
      <c r="B365" s="1" t="str">
        <f ca="1">IFERROR(OFFSET(Bdd!$AB$3,MOD(A365+1,14),'Calcul 2'!$F$26),"")</f>
        <v>M</v>
      </c>
    </row>
    <row r="366" spans="1:2" x14ac:dyDescent="0.25">
      <c r="A366" s="4">
        <f t="shared" si="7"/>
        <v>45657</v>
      </c>
      <c r="B366" s="1" t="str">
        <f ca="1">IFERROR(OFFSET(Bdd!$AB$3,MOD(A366+1,14),'Calcul 2'!$F$26),"")</f>
        <v>M</v>
      </c>
    </row>
    <row r="367" spans="1:2" x14ac:dyDescent="0.25">
      <c r="A367" s="4">
        <f t="shared" si="7"/>
        <v>45658</v>
      </c>
      <c r="B367" s="1" t="str">
        <f ca="1">IFERROR(OFFSET(Bdd!$AB$3,MOD(A367+1,14),'Calcul 2'!$F$26),"")</f>
        <v>M</v>
      </c>
    </row>
    <row r="368" spans="1:2" x14ac:dyDescent="0.25">
      <c r="A368" s="4">
        <f t="shared" si="7"/>
        <v>45659</v>
      </c>
      <c r="B368" s="1" t="str">
        <f ca="1">IFERROR(OFFSET(Bdd!$AB$3,MOD(A368+1,14),'Calcul 2'!$F$26),"")</f>
        <v>M</v>
      </c>
    </row>
    <row r="369" spans="1:2" x14ac:dyDescent="0.25">
      <c r="A369" s="4">
        <f t="shared" si="7"/>
        <v>45660</v>
      </c>
      <c r="B369" s="1" t="str">
        <f ca="1">IFERROR(OFFSET(Bdd!$AB$3,MOD(A369+1,14),'Calcul 2'!$F$26),"")</f>
        <v>M</v>
      </c>
    </row>
    <row r="370" spans="1:2" x14ac:dyDescent="0.25">
      <c r="A370" s="4">
        <f t="shared" si="7"/>
        <v>45661</v>
      </c>
      <c r="B370" s="1">
        <f ca="1">IFERROR(OFFSET(Bdd!$AB$3,MOD(A370+1,14),'Calcul 2'!$F$26),"")</f>
        <v>0</v>
      </c>
    </row>
    <row r="371" spans="1:2" x14ac:dyDescent="0.25">
      <c r="A371" s="4">
        <f t="shared" si="7"/>
        <v>45662</v>
      </c>
      <c r="B371" s="1">
        <f ca="1">IFERROR(OFFSET(Bdd!$AB$3,MOD(A371+1,14),'Calcul 2'!$F$26),"")</f>
        <v>0</v>
      </c>
    </row>
    <row r="372" spans="1:2" x14ac:dyDescent="0.25">
      <c r="A372" s="4">
        <f t="shared" si="7"/>
        <v>45663</v>
      </c>
      <c r="B372" s="1" t="str">
        <f ca="1">IFERROR(OFFSET(Bdd!$AB$3,MOD(A372+1,14),'Calcul 2'!$F$26),"")</f>
        <v>AM</v>
      </c>
    </row>
    <row r="373" spans="1:2" x14ac:dyDescent="0.25">
      <c r="A373" s="4">
        <f t="shared" si="7"/>
        <v>45664</v>
      </c>
      <c r="B373" s="1" t="str">
        <f ca="1">IFERROR(OFFSET(Bdd!$AB$3,MOD(A373+1,14),'Calcul 2'!$F$26),"")</f>
        <v>AM</v>
      </c>
    </row>
    <row r="374" spans="1:2" x14ac:dyDescent="0.25">
      <c r="A374" s="4">
        <f t="shared" si="7"/>
        <v>45665</v>
      </c>
      <c r="B374" s="1" t="str">
        <f ca="1">IFERROR(OFFSET(Bdd!$AB$3,MOD(A374+1,14),'Calcul 2'!$F$26),"")</f>
        <v>AM</v>
      </c>
    </row>
    <row r="375" spans="1:2" x14ac:dyDescent="0.25">
      <c r="A375" s="4">
        <f t="shared" si="7"/>
        <v>45666</v>
      </c>
      <c r="B375" s="1" t="str">
        <f ca="1">IFERROR(OFFSET(Bdd!$AB$3,MOD(A375+1,14),'Calcul 2'!$F$26),"")</f>
        <v>AM</v>
      </c>
    </row>
    <row r="376" spans="1:2" x14ac:dyDescent="0.25">
      <c r="A376" s="4">
        <f t="shared" si="7"/>
        <v>45667</v>
      </c>
      <c r="B376" s="1" t="str">
        <f ca="1">IFERROR(OFFSET(Bdd!$AB$3,MOD(A376+1,14),'Calcul 2'!$F$26),"")</f>
        <v>AM</v>
      </c>
    </row>
    <row r="377" spans="1:2" x14ac:dyDescent="0.25">
      <c r="A377" s="4">
        <f t="shared" si="7"/>
        <v>45668</v>
      </c>
      <c r="B377" s="1">
        <f ca="1">IFERROR(OFFSET(Bdd!$AB$3,MOD(A377+1,14),'Calcul 2'!$F$26),"")</f>
        <v>0</v>
      </c>
    </row>
    <row r="378" spans="1:2" x14ac:dyDescent="0.25">
      <c r="A378" s="4">
        <f t="shared" si="7"/>
        <v>45669</v>
      </c>
      <c r="B378" s="1">
        <f ca="1">IFERROR(OFFSET(Bdd!$AB$3,MOD(A378+1,14),'Calcul 2'!$F$26),"")</f>
        <v>0</v>
      </c>
    </row>
    <row r="379" spans="1:2" x14ac:dyDescent="0.25">
      <c r="A379" s="4">
        <f t="shared" si="7"/>
        <v>45670</v>
      </c>
      <c r="B379" s="1" t="str">
        <f ca="1">IFERROR(OFFSET(Bdd!$AB$3,MOD(A379+1,14),'Calcul 2'!$F$26),"")</f>
        <v>M</v>
      </c>
    </row>
    <row r="380" spans="1:2" x14ac:dyDescent="0.25">
      <c r="A380" s="4">
        <f t="shared" si="7"/>
        <v>45671</v>
      </c>
      <c r="B380" s="1" t="str">
        <f ca="1">IFERROR(OFFSET(Bdd!$AB$3,MOD(A380+1,14),'Calcul 2'!$F$26),"")</f>
        <v>M</v>
      </c>
    </row>
    <row r="381" spans="1:2" x14ac:dyDescent="0.25">
      <c r="A381" s="4">
        <f t="shared" si="7"/>
        <v>45672</v>
      </c>
      <c r="B381" s="1" t="str">
        <f ca="1">IFERROR(OFFSET(Bdd!$AB$3,MOD(A381+1,14),'Calcul 2'!$F$26),"")</f>
        <v>M</v>
      </c>
    </row>
    <row r="382" spans="1:2" x14ac:dyDescent="0.25">
      <c r="A382" s="4">
        <f t="shared" si="7"/>
        <v>45673</v>
      </c>
      <c r="B382" s="1" t="str">
        <f ca="1">IFERROR(OFFSET(Bdd!$AB$3,MOD(A382+1,14),'Calcul 2'!$F$26),"")</f>
        <v>M</v>
      </c>
    </row>
    <row r="383" spans="1:2" x14ac:dyDescent="0.25">
      <c r="A383" s="4">
        <f t="shared" si="7"/>
        <v>45674</v>
      </c>
      <c r="B383" s="1" t="str">
        <f ca="1">IFERROR(OFFSET(Bdd!$AB$3,MOD(A383+1,14),'Calcul 2'!$F$26),"")</f>
        <v>M</v>
      </c>
    </row>
    <row r="384" spans="1:2" x14ac:dyDescent="0.25">
      <c r="A384" s="4">
        <f t="shared" si="7"/>
        <v>45675</v>
      </c>
      <c r="B384" s="1">
        <f ca="1">IFERROR(OFFSET(Bdd!$AB$3,MOD(A384+1,14),'Calcul 2'!$F$26),"")</f>
        <v>0</v>
      </c>
    </row>
    <row r="385" spans="1:2" x14ac:dyDescent="0.25">
      <c r="A385" s="4">
        <f t="shared" si="7"/>
        <v>45676</v>
      </c>
      <c r="B385" s="1">
        <f ca="1">IFERROR(OFFSET(Bdd!$AB$3,MOD(A385+1,14),'Calcul 2'!$F$26),"")</f>
        <v>0</v>
      </c>
    </row>
    <row r="386" spans="1:2" x14ac:dyDescent="0.25">
      <c r="A386" s="4">
        <f t="shared" si="7"/>
        <v>45677</v>
      </c>
      <c r="B386" s="1" t="str">
        <f ca="1">IFERROR(OFFSET(Bdd!$AB$3,MOD(A386+1,14),'Calcul 2'!$F$26),"")</f>
        <v>AM</v>
      </c>
    </row>
    <row r="387" spans="1:2" x14ac:dyDescent="0.25">
      <c r="A387" s="4">
        <f t="shared" si="7"/>
        <v>45678</v>
      </c>
      <c r="B387" s="1" t="str">
        <f ca="1">IFERROR(OFFSET(Bdd!$AB$3,MOD(A387+1,14),'Calcul 2'!$F$26),"")</f>
        <v>AM</v>
      </c>
    </row>
    <row r="388" spans="1:2" x14ac:dyDescent="0.25">
      <c r="A388" s="4">
        <f t="shared" ref="A388:A451" si="8">A387+1</f>
        <v>45679</v>
      </c>
      <c r="B388" s="1" t="str">
        <f ca="1">IFERROR(OFFSET(Bdd!$AB$3,MOD(A388+1,14),'Calcul 2'!$F$26),"")</f>
        <v>AM</v>
      </c>
    </row>
    <row r="389" spans="1:2" x14ac:dyDescent="0.25">
      <c r="A389" s="4">
        <f t="shared" si="8"/>
        <v>45680</v>
      </c>
      <c r="B389" s="1" t="str">
        <f ca="1">IFERROR(OFFSET(Bdd!$AB$3,MOD(A389+1,14),'Calcul 2'!$F$26),"")</f>
        <v>AM</v>
      </c>
    </row>
    <row r="390" spans="1:2" x14ac:dyDescent="0.25">
      <c r="A390" s="4">
        <f t="shared" si="8"/>
        <v>45681</v>
      </c>
      <c r="B390" s="1" t="str">
        <f ca="1">IFERROR(OFFSET(Bdd!$AB$3,MOD(A390+1,14),'Calcul 2'!$F$26),"")</f>
        <v>AM</v>
      </c>
    </row>
    <row r="391" spans="1:2" x14ac:dyDescent="0.25">
      <c r="A391" s="4">
        <f t="shared" si="8"/>
        <v>45682</v>
      </c>
      <c r="B391" s="1">
        <f ca="1">IFERROR(OFFSET(Bdd!$AB$3,MOD(A391+1,14),'Calcul 2'!$F$26),"")</f>
        <v>0</v>
      </c>
    </row>
    <row r="392" spans="1:2" x14ac:dyDescent="0.25">
      <c r="A392" s="4">
        <f t="shared" si="8"/>
        <v>45683</v>
      </c>
      <c r="B392" s="1">
        <f ca="1">IFERROR(OFFSET(Bdd!$AB$3,MOD(A392+1,14),'Calcul 2'!$F$26),"")</f>
        <v>0</v>
      </c>
    </row>
    <row r="393" spans="1:2" x14ac:dyDescent="0.25">
      <c r="A393" s="4">
        <f t="shared" si="8"/>
        <v>45684</v>
      </c>
      <c r="B393" s="1" t="str">
        <f ca="1">IFERROR(OFFSET(Bdd!$AB$3,MOD(A393+1,14),'Calcul 2'!$F$26),"")</f>
        <v>M</v>
      </c>
    </row>
    <row r="394" spans="1:2" x14ac:dyDescent="0.25">
      <c r="A394" s="4">
        <f t="shared" si="8"/>
        <v>45685</v>
      </c>
      <c r="B394" s="1" t="str">
        <f ca="1">IFERROR(OFFSET(Bdd!$AB$3,MOD(A394+1,14),'Calcul 2'!$F$26),"")</f>
        <v>M</v>
      </c>
    </row>
    <row r="395" spans="1:2" x14ac:dyDescent="0.25">
      <c r="A395" s="4">
        <f t="shared" si="8"/>
        <v>45686</v>
      </c>
      <c r="B395" s="1" t="str">
        <f ca="1">IFERROR(OFFSET(Bdd!$AB$3,MOD(A395+1,14),'Calcul 2'!$F$26),"")</f>
        <v>M</v>
      </c>
    </row>
    <row r="396" spans="1:2" x14ac:dyDescent="0.25">
      <c r="A396" s="4">
        <f t="shared" si="8"/>
        <v>45687</v>
      </c>
      <c r="B396" s="1" t="str">
        <f ca="1">IFERROR(OFFSET(Bdd!$AB$3,MOD(A396+1,14),'Calcul 2'!$F$26),"")</f>
        <v>M</v>
      </c>
    </row>
    <row r="397" spans="1:2" x14ac:dyDescent="0.25">
      <c r="A397" s="4">
        <f t="shared" si="8"/>
        <v>45688</v>
      </c>
      <c r="B397" s="1" t="str">
        <f ca="1">IFERROR(OFFSET(Bdd!$AB$3,MOD(A397+1,14),'Calcul 2'!$F$26),"")</f>
        <v>M</v>
      </c>
    </row>
    <row r="398" spans="1:2" x14ac:dyDescent="0.25">
      <c r="A398" s="4">
        <f t="shared" si="8"/>
        <v>45689</v>
      </c>
      <c r="B398" s="1">
        <f ca="1">IFERROR(OFFSET(Bdd!$AB$3,MOD(A398+1,14),'Calcul 2'!$F$26),"")</f>
        <v>0</v>
      </c>
    </row>
    <row r="399" spans="1:2" x14ac:dyDescent="0.25">
      <c r="A399" s="4">
        <f t="shared" si="8"/>
        <v>45690</v>
      </c>
      <c r="B399" s="1">
        <f ca="1">IFERROR(OFFSET(Bdd!$AB$3,MOD(A399+1,14),'Calcul 2'!$F$26),"")</f>
        <v>0</v>
      </c>
    </row>
    <row r="400" spans="1:2" x14ac:dyDescent="0.25">
      <c r="A400" s="4">
        <f t="shared" si="8"/>
        <v>45691</v>
      </c>
      <c r="B400" s="1" t="str">
        <f ca="1">IFERROR(OFFSET(Bdd!$AB$3,MOD(A400+1,14),'Calcul 2'!$F$26),"")</f>
        <v>AM</v>
      </c>
    </row>
    <row r="401" spans="1:2" x14ac:dyDescent="0.25">
      <c r="A401" s="4">
        <f t="shared" si="8"/>
        <v>45692</v>
      </c>
      <c r="B401" s="1" t="str">
        <f ca="1">IFERROR(OFFSET(Bdd!$AB$3,MOD(A401+1,14),'Calcul 2'!$F$26),"")</f>
        <v>AM</v>
      </c>
    </row>
    <row r="402" spans="1:2" x14ac:dyDescent="0.25">
      <c r="A402" s="4">
        <f t="shared" si="8"/>
        <v>45693</v>
      </c>
      <c r="B402" s="1" t="str">
        <f ca="1">IFERROR(OFFSET(Bdd!$AB$3,MOD(A402+1,14),'Calcul 2'!$F$26),"")</f>
        <v>AM</v>
      </c>
    </row>
    <row r="403" spans="1:2" x14ac:dyDescent="0.25">
      <c r="A403" s="4">
        <f t="shared" si="8"/>
        <v>45694</v>
      </c>
      <c r="B403" s="1" t="str">
        <f ca="1">IFERROR(OFFSET(Bdd!$AB$3,MOD(A403+1,14),'Calcul 2'!$F$26),"")</f>
        <v>AM</v>
      </c>
    </row>
    <row r="404" spans="1:2" x14ac:dyDescent="0.25">
      <c r="A404" s="4">
        <f t="shared" si="8"/>
        <v>45695</v>
      </c>
      <c r="B404" s="1" t="str">
        <f ca="1">IFERROR(OFFSET(Bdd!$AB$3,MOD(A404+1,14),'Calcul 2'!$F$26),"")</f>
        <v>AM</v>
      </c>
    </row>
    <row r="405" spans="1:2" x14ac:dyDescent="0.25">
      <c r="A405" s="4">
        <f t="shared" si="8"/>
        <v>45696</v>
      </c>
      <c r="B405" s="1">
        <f ca="1">IFERROR(OFFSET(Bdd!$AB$3,MOD(A405+1,14),'Calcul 2'!$F$26),"")</f>
        <v>0</v>
      </c>
    </row>
    <row r="406" spans="1:2" x14ac:dyDescent="0.25">
      <c r="A406" s="4">
        <f t="shared" si="8"/>
        <v>45697</v>
      </c>
      <c r="B406" s="1">
        <f ca="1">IFERROR(OFFSET(Bdd!$AB$3,MOD(A406+1,14),'Calcul 2'!$F$26),"")</f>
        <v>0</v>
      </c>
    </row>
    <row r="407" spans="1:2" x14ac:dyDescent="0.25">
      <c r="A407" s="4">
        <f t="shared" si="8"/>
        <v>45698</v>
      </c>
      <c r="B407" s="1" t="str">
        <f ca="1">IFERROR(OFFSET(Bdd!$AB$3,MOD(A407+1,14),'Calcul 2'!$F$26),"")</f>
        <v>M</v>
      </c>
    </row>
    <row r="408" spans="1:2" x14ac:dyDescent="0.25">
      <c r="A408" s="4">
        <f t="shared" si="8"/>
        <v>45699</v>
      </c>
      <c r="B408" s="1" t="str">
        <f ca="1">IFERROR(OFFSET(Bdd!$AB$3,MOD(A408+1,14),'Calcul 2'!$F$26),"")</f>
        <v>M</v>
      </c>
    </row>
    <row r="409" spans="1:2" x14ac:dyDescent="0.25">
      <c r="A409" s="4">
        <f t="shared" si="8"/>
        <v>45700</v>
      </c>
      <c r="B409" s="1" t="str">
        <f ca="1">IFERROR(OFFSET(Bdd!$AB$3,MOD(A409+1,14),'Calcul 2'!$F$26),"")</f>
        <v>M</v>
      </c>
    </row>
    <row r="410" spans="1:2" x14ac:dyDescent="0.25">
      <c r="A410" s="4">
        <f t="shared" si="8"/>
        <v>45701</v>
      </c>
      <c r="B410" s="1" t="str">
        <f ca="1">IFERROR(OFFSET(Bdd!$AB$3,MOD(A410+1,14),'Calcul 2'!$F$26),"")</f>
        <v>M</v>
      </c>
    </row>
    <row r="411" spans="1:2" x14ac:dyDescent="0.25">
      <c r="A411" s="4">
        <f t="shared" si="8"/>
        <v>45702</v>
      </c>
      <c r="B411" s="1" t="str">
        <f ca="1">IFERROR(OFFSET(Bdd!$AB$3,MOD(A411+1,14),'Calcul 2'!$F$26),"")</f>
        <v>M</v>
      </c>
    </row>
    <row r="412" spans="1:2" x14ac:dyDescent="0.25">
      <c r="A412" s="4">
        <f t="shared" si="8"/>
        <v>45703</v>
      </c>
      <c r="B412" s="1">
        <f ca="1">IFERROR(OFFSET(Bdd!$AB$3,MOD(A412+1,14),'Calcul 2'!$F$26),"")</f>
        <v>0</v>
      </c>
    </row>
    <row r="413" spans="1:2" x14ac:dyDescent="0.25">
      <c r="A413" s="4">
        <f t="shared" si="8"/>
        <v>45704</v>
      </c>
      <c r="B413" s="1">
        <f ca="1">IFERROR(OFFSET(Bdd!$AB$3,MOD(A413+1,14),'Calcul 2'!$F$26),"")</f>
        <v>0</v>
      </c>
    </row>
    <row r="414" spans="1:2" x14ac:dyDescent="0.25">
      <c r="A414" s="4">
        <f t="shared" si="8"/>
        <v>45705</v>
      </c>
      <c r="B414" s="1" t="str">
        <f ca="1">IFERROR(OFFSET(Bdd!$AB$3,MOD(A414+1,14),'Calcul 2'!$F$26),"")</f>
        <v>AM</v>
      </c>
    </row>
    <row r="415" spans="1:2" x14ac:dyDescent="0.25">
      <c r="A415" s="4">
        <f t="shared" si="8"/>
        <v>45706</v>
      </c>
      <c r="B415" s="1" t="str">
        <f ca="1">IFERROR(OFFSET(Bdd!$AB$3,MOD(A415+1,14),'Calcul 2'!$F$26),"")</f>
        <v>AM</v>
      </c>
    </row>
    <row r="416" spans="1:2" x14ac:dyDescent="0.25">
      <c r="A416" s="4">
        <f t="shared" si="8"/>
        <v>45707</v>
      </c>
      <c r="B416" s="1" t="str">
        <f ca="1">IFERROR(OFFSET(Bdd!$AB$3,MOD(A416+1,14),'Calcul 2'!$F$26),"")</f>
        <v>AM</v>
      </c>
    </row>
    <row r="417" spans="1:2" x14ac:dyDescent="0.25">
      <c r="A417" s="4">
        <f t="shared" si="8"/>
        <v>45708</v>
      </c>
      <c r="B417" s="1" t="str">
        <f ca="1">IFERROR(OFFSET(Bdd!$AB$3,MOD(A417+1,14),'Calcul 2'!$F$26),"")</f>
        <v>AM</v>
      </c>
    </row>
    <row r="418" spans="1:2" x14ac:dyDescent="0.25">
      <c r="A418" s="4">
        <f t="shared" si="8"/>
        <v>45709</v>
      </c>
      <c r="B418" s="1" t="str">
        <f ca="1">IFERROR(OFFSET(Bdd!$AB$3,MOD(A418+1,14),'Calcul 2'!$F$26),"")</f>
        <v>AM</v>
      </c>
    </row>
    <row r="419" spans="1:2" x14ac:dyDescent="0.25">
      <c r="A419" s="4">
        <f t="shared" si="8"/>
        <v>45710</v>
      </c>
      <c r="B419" s="1">
        <f ca="1">IFERROR(OFFSET(Bdd!$AB$3,MOD(A419+1,14),'Calcul 2'!$F$26),"")</f>
        <v>0</v>
      </c>
    </row>
    <row r="420" spans="1:2" x14ac:dyDescent="0.25">
      <c r="A420" s="4">
        <f t="shared" si="8"/>
        <v>45711</v>
      </c>
      <c r="B420" s="1">
        <f ca="1">IFERROR(OFFSET(Bdd!$AB$3,MOD(A420+1,14),'Calcul 2'!$F$26),"")</f>
        <v>0</v>
      </c>
    </row>
    <row r="421" spans="1:2" x14ac:dyDescent="0.25">
      <c r="A421" s="4">
        <f t="shared" si="8"/>
        <v>45712</v>
      </c>
      <c r="B421" s="1" t="str">
        <f ca="1">IFERROR(OFFSET(Bdd!$AB$3,MOD(A421+1,14),'Calcul 2'!$F$26),"")</f>
        <v>M</v>
      </c>
    </row>
    <row r="422" spans="1:2" x14ac:dyDescent="0.25">
      <c r="A422" s="4">
        <f t="shared" si="8"/>
        <v>45713</v>
      </c>
      <c r="B422" s="1" t="str">
        <f ca="1">IFERROR(OFFSET(Bdd!$AB$3,MOD(A422+1,14),'Calcul 2'!$F$26),"")</f>
        <v>M</v>
      </c>
    </row>
    <row r="423" spans="1:2" x14ac:dyDescent="0.25">
      <c r="A423" s="4">
        <f t="shared" si="8"/>
        <v>45714</v>
      </c>
      <c r="B423" s="1" t="str">
        <f ca="1">IFERROR(OFFSET(Bdd!$AB$3,MOD(A423+1,14),'Calcul 2'!$F$26),"")</f>
        <v>M</v>
      </c>
    </row>
    <row r="424" spans="1:2" x14ac:dyDescent="0.25">
      <c r="A424" s="4">
        <f t="shared" si="8"/>
        <v>45715</v>
      </c>
      <c r="B424" s="1" t="str">
        <f ca="1">IFERROR(OFFSET(Bdd!$AB$3,MOD(A424+1,14),'Calcul 2'!$F$26),"")</f>
        <v>M</v>
      </c>
    </row>
    <row r="425" spans="1:2" x14ac:dyDescent="0.25">
      <c r="A425" s="4">
        <f t="shared" si="8"/>
        <v>45716</v>
      </c>
      <c r="B425" s="1" t="str">
        <f ca="1">IFERROR(OFFSET(Bdd!$AB$3,MOD(A425+1,14),'Calcul 2'!$F$26),"")</f>
        <v>M</v>
      </c>
    </row>
    <row r="426" spans="1:2" x14ac:dyDescent="0.25">
      <c r="A426" s="4">
        <f t="shared" si="8"/>
        <v>45717</v>
      </c>
      <c r="B426" s="1">
        <f ca="1">IFERROR(OFFSET(Bdd!$AB$3,MOD(A426+1,14),'Calcul 2'!$F$26),"")</f>
        <v>0</v>
      </c>
    </row>
    <row r="427" spans="1:2" x14ac:dyDescent="0.25">
      <c r="A427" s="4">
        <f t="shared" si="8"/>
        <v>45718</v>
      </c>
      <c r="B427" s="1">
        <f ca="1">IFERROR(OFFSET(Bdd!$AB$3,MOD(A427+1,14),'Calcul 2'!$F$26),"")</f>
        <v>0</v>
      </c>
    </row>
    <row r="428" spans="1:2" x14ac:dyDescent="0.25">
      <c r="A428" s="4">
        <f t="shared" si="8"/>
        <v>45719</v>
      </c>
      <c r="B428" s="1" t="str">
        <f ca="1">IFERROR(OFFSET(Bdd!$AB$3,MOD(A428+1,14),'Calcul 2'!$F$26),"")</f>
        <v>AM</v>
      </c>
    </row>
    <row r="429" spans="1:2" x14ac:dyDescent="0.25">
      <c r="A429" s="4">
        <f t="shared" si="8"/>
        <v>45720</v>
      </c>
      <c r="B429" s="1" t="str">
        <f ca="1">IFERROR(OFFSET(Bdd!$AB$3,MOD(A429+1,14),'Calcul 2'!$F$26),"")</f>
        <v>AM</v>
      </c>
    </row>
    <row r="430" spans="1:2" x14ac:dyDescent="0.25">
      <c r="A430" s="4">
        <f t="shared" si="8"/>
        <v>45721</v>
      </c>
      <c r="B430" s="1" t="str">
        <f ca="1">IFERROR(OFFSET(Bdd!$AB$3,MOD(A430+1,14),'Calcul 2'!$F$26),"")</f>
        <v>AM</v>
      </c>
    </row>
    <row r="431" spans="1:2" x14ac:dyDescent="0.25">
      <c r="A431" s="4">
        <f t="shared" si="8"/>
        <v>45722</v>
      </c>
      <c r="B431" s="1" t="str">
        <f ca="1">IFERROR(OFFSET(Bdd!$AB$3,MOD(A431+1,14),'Calcul 2'!$F$26),"")</f>
        <v>AM</v>
      </c>
    </row>
    <row r="432" spans="1:2" x14ac:dyDescent="0.25">
      <c r="A432" s="4">
        <f t="shared" si="8"/>
        <v>45723</v>
      </c>
      <c r="B432" s="1" t="str">
        <f ca="1">IFERROR(OFFSET(Bdd!$AB$3,MOD(A432+1,14),'Calcul 2'!$F$26),"")</f>
        <v>AM</v>
      </c>
    </row>
    <row r="433" spans="1:2" x14ac:dyDescent="0.25">
      <c r="A433" s="4">
        <f t="shared" si="8"/>
        <v>45724</v>
      </c>
      <c r="B433" s="1">
        <f ca="1">IFERROR(OFFSET(Bdd!$AB$3,MOD(A433+1,14),'Calcul 2'!$F$26),"")</f>
        <v>0</v>
      </c>
    </row>
    <row r="434" spans="1:2" x14ac:dyDescent="0.25">
      <c r="A434" s="4">
        <f t="shared" si="8"/>
        <v>45725</v>
      </c>
      <c r="B434" s="1">
        <f ca="1">IFERROR(OFFSET(Bdd!$AB$3,MOD(A434+1,14),'Calcul 2'!$F$26),"")</f>
        <v>0</v>
      </c>
    </row>
    <row r="435" spans="1:2" x14ac:dyDescent="0.25">
      <c r="A435" s="4">
        <f t="shared" si="8"/>
        <v>45726</v>
      </c>
      <c r="B435" s="1" t="str">
        <f ca="1">IFERROR(OFFSET(Bdd!$AB$3,MOD(A435+1,14),'Calcul 2'!$F$26),"")</f>
        <v>M</v>
      </c>
    </row>
    <row r="436" spans="1:2" x14ac:dyDescent="0.25">
      <c r="A436" s="4">
        <f t="shared" si="8"/>
        <v>45727</v>
      </c>
      <c r="B436" s="1" t="str">
        <f ca="1">IFERROR(OFFSET(Bdd!$AB$3,MOD(A436+1,14),'Calcul 2'!$F$26),"")</f>
        <v>M</v>
      </c>
    </row>
    <row r="437" spans="1:2" x14ac:dyDescent="0.25">
      <c r="A437" s="4">
        <f t="shared" si="8"/>
        <v>45728</v>
      </c>
      <c r="B437" s="1" t="str">
        <f ca="1">IFERROR(OFFSET(Bdd!$AB$3,MOD(A437+1,14),'Calcul 2'!$F$26),"")</f>
        <v>M</v>
      </c>
    </row>
    <row r="438" spans="1:2" x14ac:dyDescent="0.25">
      <c r="A438" s="4">
        <f t="shared" si="8"/>
        <v>45729</v>
      </c>
      <c r="B438" s="1" t="str">
        <f ca="1">IFERROR(OFFSET(Bdd!$AB$3,MOD(A438+1,14),'Calcul 2'!$F$26),"")</f>
        <v>M</v>
      </c>
    </row>
    <row r="439" spans="1:2" x14ac:dyDescent="0.25">
      <c r="A439" s="4">
        <f t="shared" si="8"/>
        <v>45730</v>
      </c>
      <c r="B439" s="1" t="str">
        <f ca="1">IFERROR(OFFSET(Bdd!$AB$3,MOD(A439+1,14),'Calcul 2'!$F$26),"")</f>
        <v>M</v>
      </c>
    </row>
    <row r="440" spans="1:2" x14ac:dyDescent="0.25">
      <c r="A440" s="4">
        <f t="shared" si="8"/>
        <v>45731</v>
      </c>
      <c r="B440" s="1">
        <f ca="1">IFERROR(OFFSET(Bdd!$AB$3,MOD(A440+1,14),'Calcul 2'!$F$26),"")</f>
        <v>0</v>
      </c>
    </row>
    <row r="441" spans="1:2" x14ac:dyDescent="0.25">
      <c r="A441" s="4">
        <f t="shared" si="8"/>
        <v>45732</v>
      </c>
      <c r="B441" s="1">
        <f ca="1">IFERROR(OFFSET(Bdd!$AB$3,MOD(A441+1,14),'Calcul 2'!$F$26),"")</f>
        <v>0</v>
      </c>
    </row>
    <row r="442" spans="1:2" x14ac:dyDescent="0.25">
      <c r="A442" s="4">
        <f t="shared" si="8"/>
        <v>45733</v>
      </c>
      <c r="B442" s="1" t="str">
        <f ca="1">IFERROR(OFFSET(Bdd!$AB$3,MOD(A442+1,14),'Calcul 2'!$F$26),"")</f>
        <v>AM</v>
      </c>
    </row>
    <row r="443" spans="1:2" x14ac:dyDescent="0.25">
      <c r="A443" s="4">
        <f t="shared" si="8"/>
        <v>45734</v>
      </c>
      <c r="B443" s="1" t="str">
        <f ca="1">IFERROR(OFFSET(Bdd!$AB$3,MOD(A443+1,14),'Calcul 2'!$F$26),"")</f>
        <v>AM</v>
      </c>
    </row>
    <row r="444" spans="1:2" x14ac:dyDescent="0.25">
      <c r="A444" s="4">
        <f t="shared" si="8"/>
        <v>45735</v>
      </c>
      <c r="B444" s="1" t="str">
        <f ca="1">IFERROR(OFFSET(Bdd!$AB$3,MOD(A444+1,14),'Calcul 2'!$F$26),"")</f>
        <v>AM</v>
      </c>
    </row>
    <row r="445" spans="1:2" x14ac:dyDescent="0.25">
      <c r="A445" s="4">
        <f t="shared" si="8"/>
        <v>45736</v>
      </c>
      <c r="B445" s="1" t="str">
        <f ca="1">IFERROR(OFFSET(Bdd!$AB$3,MOD(A445+1,14),'Calcul 2'!$F$26),"")</f>
        <v>AM</v>
      </c>
    </row>
    <row r="446" spans="1:2" x14ac:dyDescent="0.25">
      <c r="A446" s="4">
        <f t="shared" si="8"/>
        <v>45737</v>
      </c>
      <c r="B446" s="1" t="str">
        <f ca="1">IFERROR(OFFSET(Bdd!$AB$3,MOD(A446+1,14),'Calcul 2'!$F$26),"")</f>
        <v>AM</v>
      </c>
    </row>
    <row r="447" spans="1:2" x14ac:dyDescent="0.25">
      <c r="A447" s="4">
        <f t="shared" si="8"/>
        <v>45738</v>
      </c>
      <c r="B447" s="1">
        <f ca="1">IFERROR(OFFSET(Bdd!$AB$3,MOD(A447+1,14),'Calcul 2'!$F$26),"")</f>
        <v>0</v>
      </c>
    </row>
    <row r="448" spans="1:2" x14ac:dyDescent="0.25">
      <c r="A448" s="4">
        <f t="shared" si="8"/>
        <v>45739</v>
      </c>
      <c r="B448" s="1">
        <f ca="1">IFERROR(OFFSET(Bdd!$AB$3,MOD(A448+1,14),'Calcul 2'!$F$26),"")</f>
        <v>0</v>
      </c>
    </row>
    <row r="449" spans="1:2" x14ac:dyDescent="0.25">
      <c r="A449" s="4">
        <f t="shared" si="8"/>
        <v>45740</v>
      </c>
      <c r="B449" s="1" t="str">
        <f ca="1">IFERROR(OFFSET(Bdd!$AB$3,MOD(A449+1,14),'Calcul 2'!$F$26),"")</f>
        <v>M</v>
      </c>
    </row>
    <row r="450" spans="1:2" x14ac:dyDescent="0.25">
      <c r="A450" s="4">
        <f t="shared" si="8"/>
        <v>45741</v>
      </c>
      <c r="B450" s="1" t="str">
        <f ca="1">IFERROR(OFFSET(Bdd!$AB$3,MOD(A450+1,14),'Calcul 2'!$F$26),"")</f>
        <v>M</v>
      </c>
    </row>
    <row r="451" spans="1:2" x14ac:dyDescent="0.25">
      <c r="A451" s="4">
        <f t="shared" si="8"/>
        <v>45742</v>
      </c>
      <c r="B451" s="1" t="str">
        <f ca="1">IFERROR(OFFSET(Bdd!$AB$3,MOD(A451+1,14),'Calcul 2'!$F$26),"")</f>
        <v>M</v>
      </c>
    </row>
    <row r="452" spans="1:2" x14ac:dyDescent="0.25">
      <c r="A452" s="4">
        <f t="shared" ref="A452:A515" si="9">A451+1</f>
        <v>45743</v>
      </c>
      <c r="B452" s="1" t="str">
        <f ca="1">IFERROR(OFFSET(Bdd!$AB$3,MOD(A452+1,14),'Calcul 2'!$F$26),"")</f>
        <v>M</v>
      </c>
    </row>
    <row r="453" spans="1:2" x14ac:dyDescent="0.25">
      <c r="A453" s="4">
        <f t="shared" si="9"/>
        <v>45744</v>
      </c>
      <c r="B453" s="1" t="str">
        <f ca="1">IFERROR(OFFSET(Bdd!$AB$3,MOD(A453+1,14),'Calcul 2'!$F$26),"")</f>
        <v>M</v>
      </c>
    </row>
    <row r="454" spans="1:2" x14ac:dyDescent="0.25">
      <c r="A454" s="4">
        <f t="shared" si="9"/>
        <v>45745</v>
      </c>
      <c r="B454" s="1">
        <f ca="1">IFERROR(OFFSET(Bdd!$AB$3,MOD(A454+1,14),'Calcul 2'!$F$26),"")</f>
        <v>0</v>
      </c>
    </row>
    <row r="455" spans="1:2" x14ac:dyDescent="0.25">
      <c r="A455" s="4">
        <f t="shared" si="9"/>
        <v>45746</v>
      </c>
      <c r="B455" s="1">
        <f ca="1">IFERROR(OFFSET(Bdd!$AB$3,MOD(A455+1,14),'Calcul 2'!$F$26),"")</f>
        <v>0</v>
      </c>
    </row>
    <row r="456" spans="1:2" x14ac:dyDescent="0.25">
      <c r="A456" s="4">
        <f t="shared" si="9"/>
        <v>45747</v>
      </c>
      <c r="B456" s="1" t="str">
        <f ca="1">IFERROR(OFFSET(Bdd!$AB$3,MOD(A456+1,14),'Calcul 2'!$F$26),"")</f>
        <v>AM</v>
      </c>
    </row>
    <row r="457" spans="1:2" x14ac:dyDescent="0.25">
      <c r="A457" s="4">
        <f t="shared" si="9"/>
        <v>45748</v>
      </c>
      <c r="B457" s="1" t="str">
        <f ca="1">IFERROR(OFFSET(Bdd!$AB$3,MOD(A457+1,14),'Calcul 2'!$F$26),"")</f>
        <v>AM</v>
      </c>
    </row>
    <row r="458" spans="1:2" x14ac:dyDescent="0.25">
      <c r="A458" s="4">
        <f t="shared" si="9"/>
        <v>45749</v>
      </c>
      <c r="B458" s="1" t="str">
        <f ca="1">IFERROR(OFFSET(Bdd!$AB$3,MOD(A458+1,14),'Calcul 2'!$F$26),"")</f>
        <v>AM</v>
      </c>
    </row>
    <row r="459" spans="1:2" x14ac:dyDescent="0.25">
      <c r="A459" s="4">
        <f t="shared" si="9"/>
        <v>45750</v>
      </c>
      <c r="B459" s="1" t="str">
        <f ca="1">IFERROR(OFFSET(Bdd!$AB$3,MOD(A459+1,14),'Calcul 2'!$F$26),"")</f>
        <v>AM</v>
      </c>
    </row>
    <row r="460" spans="1:2" x14ac:dyDescent="0.25">
      <c r="A460" s="4">
        <f t="shared" si="9"/>
        <v>45751</v>
      </c>
      <c r="B460" s="1" t="str">
        <f ca="1">IFERROR(OFFSET(Bdd!$AB$3,MOD(A460+1,14),'Calcul 2'!$F$26),"")</f>
        <v>AM</v>
      </c>
    </row>
    <row r="461" spans="1:2" x14ac:dyDescent="0.25">
      <c r="A461" s="4">
        <f t="shared" si="9"/>
        <v>45752</v>
      </c>
      <c r="B461" s="1">
        <f ca="1">IFERROR(OFFSET(Bdd!$AB$3,MOD(A461+1,14),'Calcul 2'!$F$26),"")</f>
        <v>0</v>
      </c>
    </row>
    <row r="462" spans="1:2" x14ac:dyDescent="0.25">
      <c r="A462" s="4">
        <f t="shared" si="9"/>
        <v>45753</v>
      </c>
      <c r="B462" s="1">
        <f ca="1">IFERROR(OFFSET(Bdd!$AB$3,MOD(A462+1,14),'Calcul 2'!$F$26),"")</f>
        <v>0</v>
      </c>
    </row>
    <row r="463" spans="1:2" x14ac:dyDescent="0.25">
      <c r="A463" s="4">
        <f t="shared" si="9"/>
        <v>45754</v>
      </c>
      <c r="B463" s="1" t="str">
        <f ca="1">IFERROR(OFFSET(Bdd!$AB$3,MOD(A463+1,14),'Calcul 2'!$F$26),"")</f>
        <v>M</v>
      </c>
    </row>
    <row r="464" spans="1:2" x14ac:dyDescent="0.25">
      <c r="A464" s="4">
        <f t="shared" si="9"/>
        <v>45755</v>
      </c>
      <c r="B464" s="1" t="str">
        <f ca="1">IFERROR(OFFSET(Bdd!$AB$3,MOD(A464+1,14),'Calcul 2'!$F$26),"")</f>
        <v>M</v>
      </c>
    </row>
    <row r="465" spans="1:2" x14ac:dyDescent="0.25">
      <c r="A465" s="4">
        <f t="shared" si="9"/>
        <v>45756</v>
      </c>
      <c r="B465" s="1" t="str">
        <f ca="1">IFERROR(OFFSET(Bdd!$AB$3,MOD(A465+1,14),'Calcul 2'!$F$26),"")</f>
        <v>M</v>
      </c>
    </row>
    <row r="466" spans="1:2" x14ac:dyDescent="0.25">
      <c r="A466" s="4">
        <f t="shared" si="9"/>
        <v>45757</v>
      </c>
      <c r="B466" s="1" t="str">
        <f ca="1">IFERROR(OFFSET(Bdd!$AB$3,MOD(A466+1,14),'Calcul 2'!$F$26),"")</f>
        <v>M</v>
      </c>
    </row>
    <row r="467" spans="1:2" x14ac:dyDescent="0.25">
      <c r="A467" s="4">
        <f t="shared" si="9"/>
        <v>45758</v>
      </c>
      <c r="B467" s="1" t="str">
        <f ca="1">IFERROR(OFFSET(Bdd!$AB$3,MOD(A467+1,14),'Calcul 2'!$F$26),"")</f>
        <v>M</v>
      </c>
    </row>
    <row r="468" spans="1:2" x14ac:dyDescent="0.25">
      <c r="A468" s="4">
        <f t="shared" si="9"/>
        <v>45759</v>
      </c>
      <c r="B468" s="1">
        <f ca="1">IFERROR(OFFSET(Bdd!$AB$3,MOD(A468+1,14),'Calcul 2'!$F$26),"")</f>
        <v>0</v>
      </c>
    </row>
    <row r="469" spans="1:2" x14ac:dyDescent="0.25">
      <c r="A469" s="4">
        <f t="shared" si="9"/>
        <v>45760</v>
      </c>
      <c r="B469" s="1">
        <f ca="1">IFERROR(OFFSET(Bdd!$AB$3,MOD(A469+1,14),'Calcul 2'!$F$26),"")</f>
        <v>0</v>
      </c>
    </row>
    <row r="470" spans="1:2" x14ac:dyDescent="0.25">
      <c r="A470" s="4">
        <f t="shared" si="9"/>
        <v>45761</v>
      </c>
      <c r="B470" s="1" t="str">
        <f ca="1">IFERROR(OFFSET(Bdd!$AB$3,MOD(A470+1,14),'Calcul 2'!$F$26),"")</f>
        <v>AM</v>
      </c>
    </row>
    <row r="471" spans="1:2" x14ac:dyDescent="0.25">
      <c r="A471" s="4">
        <f t="shared" si="9"/>
        <v>45762</v>
      </c>
      <c r="B471" s="1" t="str">
        <f ca="1">IFERROR(OFFSET(Bdd!$AB$3,MOD(A471+1,14),'Calcul 2'!$F$26),"")</f>
        <v>AM</v>
      </c>
    </row>
    <row r="472" spans="1:2" x14ac:dyDescent="0.25">
      <c r="A472" s="4">
        <f t="shared" si="9"/>
        <v>45763</v>
      </c>
      <c r="B472" s="1" t="str">
        <f ca="1">IFERROR(OFFSET(Bdd!$AB$3,MOD(A472+1,14),'Calcul 2'!$F$26),"")</f>
        <v>AM</v>
      </c>
    </row>
    <row r="473" spans="1:2" x14ac:dyDescent="0.25">
      <c r="A473" s="4">
        <f t="shared" si="9"/>
        <v>45764</v>
      </c>
      <c r="B473" s="1" t="str">
        <f ca="1">IFERROR(OFFSET(Bdd!$AB$3,MOD(A473+1,14),'Calcul 2'!$F$26),"")</f>
        <v>AM</v>
      </c>
    </row>
    <row r="474" spans="1:2" x14ac:dyDescent="0.25">
      <c r="A474" s="4">
        <f t="shared" si="9"/>
        <v>45765</v>
      </c>
      <c r="B474" s="1" t="str">
        <f ca="1">IFERROR(OFFSET(Bdd!$AB$3,MOD(A474+1,14),'Calcul 2'!$F$26),"")</f>
        <v>AM</v>
      </c>
    </row>
    <row r="475" spans="1:2" x14ac:dyDescent="0.25">
      <c r="A475" s="4">
        <f t="shared" si="9"/>
        <v>45766</v>
      </c>
      <c r="B475" s="1">
        <f ca="1">IFERROR(OFFSET(Bdd!$AB$3,MOD(A475+1,14),'Calcul 2'!$F$26),"")</f>
        <v>0</v>
      </c>
    </row>
    <row r="476" spans="1:2" x14ac:dyDescent="0.25">
      <c r="A476" s="4">
        <f t="shared" si="9"/>
        <v>45767</v>
      </c>
      <c r="B476" s="1">
        <f ca="1">IFERROR(OFFSET(Bdd!$AB$3,MOD(A476+1,14),'Calcul 2'!$F$26),"")</f>
        <v>0</v>
      </c>
    </row>
    <row r="477" spans="1:2" x14ac:dyDescent="0.25">
      <c r="A477" s="4">
        <f t="shared" si="9"/>
        <v>45768</v>
      </c>
      <c r="B477" s="1" t="str">
        <f ca="1">IFERROR(OFFSET(Bdd!$AB$3,MOD(A477+1,14),'Calcul 2'!$F$26),"")</f>
        <v>M</v>
      </c>
    </row>
    <row r="478" spans="1:2" x14ac:dyDescent="0.25">
      <c r="A478" s="4">
        <f t="shared" si="9"/>
        <v>45769</v>
      </c>
      <c r="B478" s="1" t="str">
        <f ca="1">IFERROR(OFFSET(Bdd!$AB$3,MOD(A478+1,14),'Calcul 2'!$F$26),"")</f>
        <v>M</v>
      </c>
    </row>
    <row r="479" spans="1:2" x14ac:dyDescent="0.25">
      <c r="A479" s="4">
        <f t="shared" si="9"/>
        <v>45770</v>
      </c>
      <c r="B479" s="1" t="str">
        <f ca="1">IFERROR(OFFSET(Bdd!$AB$3,MOD(A479+1,14),'Calcul 2'!$F$26),"")</f>
        <v>M</v>
      </c>
    </row>
    <row r="480" spans="1:2" x14ac:dyDescent="0.25">
      <c r="A480" s="4">
        <f t="shared" si="9"/>
        <v>45771</v>
      </c>
      <c r="B480" s="1" t="str">
        <f ca="1">IFERROR(OFFSET(Bdd!$AB$3,MOD(A480+1,14),'Calcul 2'!$F$26),"")</f>
        <v>M</v>
      </c>
    </row>
    <row r="481" spans="1:2" x14ac:dyDescent="0.25">
      <c r="A481" s="4">
        <f t="shared" si="9"/>
        <v>45772</v>
      </c>
      <c r="B481" s="1" t="str">
        <f ca="1">IFERROR(OFFSET(Bdd!$AB$3,MOD(A481+1,14),'Calcul 2'!$F$26),"")</f>
        <v>M</v>
      </c>
    </row>
    <row r="482" spans="1:2" x14ac:dyDescent="0.25">
      <c r="A482" s="4">
        <f t="shared" si="9"/>
        <v>45773</v>
      </c>
      <c r="B482" s="1">
        <f ca="1">IFERROR(OFFSET(Bdd!$AB$3,MOD(A482+1,14),'Calcul 2'!$F$26),"")</f>
        <v>0</v>
      </c>
    </row>
    <row r="483" spans="1:2" x14ac:dyDescent="0.25">
      <c r="A483" s="4">
        <f t="shared" si="9"/>
        <v>45774</v>
      </c>
      <c r="B483" s="1">
        <f ca="1">IFERROR(OFFSET(Bdd!$AB$3,MOD(A483+1,14),'Calcul 2'!$F$26),"")</f>
        <v>0</v>
      </c>
    </row>
    <row r="484" spans="1:2" x14ac:dyDescent="0.25">
      <c r="A484" s="4">
        <f t="shared" si="9"/>
        <v>45775</v>
      </c>
      <c r="B484" s="1" t="str">
        <f ca="1">IFERROR(OFFSET(Bdd!$AB$3,MOD(A484+1,14),'Calcul 2'!$F$26),"")</f>
        <v>AM</v>
      </c>
    </row>
    <row r="485" spans="1:2" x14ac:dyDescent="0.25">
      <c r="A485" s="4">
        <f t="shared" si="9"/>
        <v>45776</v>
      </c>
      <c r="B485" s="1" t="str">
        <f ca="1">IFERROR(OFFSET(Bdd!$AB$3,MOD(A485+1,14),'Calcul 2'!$F$26),"")</f>
        <v>AM</v>
      </c>
    </row>
    <row r="486" spans="1:2" x14ac:dyDescent="0.25">
      <c r="A486" s="4">
        <f t="shared" si="9"/>
        <v>45777</v>
      </c>
      <c r="B486" s="1" t="str">
        <f ca="1">IFERROR(OFFSET(Bdd!$AB$3,MOD(A486+1,14),'Calcul 2'!$F$26),"")</f>
        <v>AM</v>
      </c>
    </row>
    <row r="487" spans="1:2" x14ac:dyDescent="0.25">
      <c r="A487" s="4">
        <f t="shared" si="9"/>
        <v>45778</v>
      </c>
      <c r="B487" s="1" t="str">
        <f ca="1">IFERROR(OFFSET(Bdd!$AB$3,MOD(A487+1,14),'Calcul 2'!$F$26),"")</f>
        <v>AM</v>
      </c>
    </row>
    <row r="488" spans="1:2" x14ac:dyDescent="0.25">
      <c r="A488" s="4">
        <f t="shared" si="9"/>
        <v>45779</v>
      </c>
      <c r="B488" s="1" t="str">
        <f ca="1">IFERROR(OFFSET(Bdd!$AB$3,MOD(A488+1,14),'Calcul 2'!$F$26),"")</f>
        <v>AM</v>
      </c>
    </row>
    <row r="489" spans="1:2" x14ac:dyDescent="0.25">
      <c r="A489" s="4">
        <f t="shared" si="9"/>
        <v>45780</v>
      </c>
      <c r="B489" s="1">
        <f ca="1">IFERROR(OFFSET(Bdd!$AB$3,MOD(A489+1,14),'Calcul 2'!$F$26),"")</f>
        <v>0</v>
      </c>
    </row>
    <row r="490" spans="1:2" x14ac:dyDescent="0.25">
      <c r="A490" s="4">
        <f t="shared" si="9"/>
        <v>45781</v>
      </c>
      <c r="B490" s="1">
        <f ca="1">IFERROR(OFFSET(Bdd!$AB$3,MOD(A490+1,14),'Calcul 2'!$F$26),"")</f>
        <v>0</v>
      </c>
    </row>
    <row r="491" spans="1:2" x14ac:dyDescent="0.25">
      <c r="A491" s="4">
        <f t="shared" si="9"/>
        <v>45782</v>
      </c>
      <c r="B491" s="1" t="str">
        <f ca="1">IFERROR(OFFSET(Bdd!$AB$3,MOD(A491+1,14),'Calcul 2'!$F$26),"")</f>
        <v>M</v>
      </c>
    </row>
    <row r="492" spans="1:2" x14ac:dyDescent="0.25">
      <c r="A492" s="4">
        <f t="shared" si="9"/>
        <v>45783</v>
      </c>
      <c r="B492" s="1" t="str">
        <f ca="1">IFERROR(OFFSET(Bdd!$AB$3,MOD(A492+1,14),'Calcul 2'!$F$26),"")</f>
        <v>M</v>
      </c>
    </row>
    <row r="493" spans="1:2" x14ac:dyDescent="0.25">
      <c r="A493" s="4">
        <f t="shared" si="9"/>
        <v>45784</v>
      </c>
      <c r="B493" s="1" t="str">
        <f ca="1">IFERROR(OFFSET(Bdd!$AB$3,MOD(A493+1,14),'Calcul 2'!$F$26),"")</f>
        <v>M</v>
      </c>
    </row>
    <row r="494" spans="1:2" x14ac:dyDescent="0.25">
      <c r="A494" s="4">
        <f t="shared" si="9"/>
        <v>45785</v>
      </c>
      <c r="B494" s="1" t="str">
        <f ca="1">IFERROR(OFFSET(Bdd!$AB$3,MOD(A494+1,14),'Calcul 2'!$F$26),"")</f>
        <v>M</v>
      </c>
    </row>
    <row r="495" spans="1:2" x14ac:dyDescent="0.25">
      <c r="A495" s="4">
        <f t="shared" si="9"/>
        <v>45786</v>
      </c>
      <c r="B495" s="1" t="str">
        <f ca="1">IFERROR(OFFSET(Bdd!$AB$3,MOD(A495+1,14),'Calcul 2'!$F$26),"")</f>
        <v>M</v>
      </c>
    </row>
    <row r="496" spans="1:2" x14ac:dyDescent="0.25">
      <c r="A496" s="4">
        <f t="shared" si="9"/>
        <v>45787</v>
      </c>
      <c r="B496" s="1">
        <f ca="1">IFERROR(OFFSET(Bdd!$AB$3,MOD(A496+1,14),'Calcul 2'!$F$26),"")</f>
        <v>0</v>
      </c>
    </row>
    <row r="497" spans="1:2" x14ac:dyDescent="0.25">
      <c r="A497" s="4">
        <f t="shared" si="9"/>
        <v>45788</v>
      </c>
      <c r="B497" s="1">
        <f ca="1">IFERROR(OFFSET(Bdd!$AB$3,MOD(A497+1,14),'Calcul 2'!$F$26),"")</f>
        <v>0</v>
      </c>
    </row>
    <row r="498" spans="1:2" x14ac:dyDescent="0.25">
      <c r="A498" s="4">
        <f t="shared" si="9"/>
        <v>45789</v>
      </c>
      <c r="B498" s="1" t="str">
        <f ca="1">IFERROR(OFFSET(Bdd!$AB$3,MOD(A498+1,14),'Calcul 2'!$F$26),"")</f>
        <v>AM</v>
      </c>
    </row>
    <row r="499" spans="1:2" x14ac:dyDescent="0.25">
      <c r="A499" s="4">
        <f t="shared" si="9"/>
        <v>45790</v>
      </c>
      <c r="B499" s="1" t="str">
        <f ca="1">IFERROR(OFFSET(Bdd!$AB$3,MOD(A499+1,14),'Calcul 2'!$F$26),"")</f>
        <v>AM</v>
      </c>
    </row>
    <row r="500" spans="1:2" x14ac:dyDescent="0.25">
      <c r="A500" s="4">
        <f t="shared" si="9"/>
        <v>45791</v>
      </c>
      <c r="B500" s="1" t="str">
        <f ca="1">IFERROR(OFFSET(Bdd!$AB$3,MOD(A500+1,14),'Calcul 2'!$F$26),"")</f>
        <v>AM</v>
      </c>
    </row>
    <row r="501" spans="1:2" x14ac:dyDescent="0.25">
      <c r="A501" s="4">
        <f t="shared" si="9"/>
        <v>45792</v>
      </c>
      <c r="B501" s="1" t="str">
        <f ca="1">IFERROR(OFFSET(Bdd!$AB$3,MOD(A501+1,14),'Calcul 2'!$F$26),"")</f>
        <v>AM</v>
      </c>
    </row>
    <row r="502" spans="1:2" x14ac:dyDescent="0.25">
      <c r="A502" s="4">
        <f t="shared" si="9"/>
        <v>45793</v>
      </c>
      <c r="B502" s="1" t="str">
        <f ca="1">IFERROR(OFFSET(Bdd!$AB$3,MOD(A502+1,14),'Calcul 2'!$F$26),"")</f>
        <v>AM</v>
      </c>
    </row>
    <row r="503" spans="1:2" x14ac:dyDescent="0.25">
      <c r="A503" s="4">
        <f t="shared" si="9"/>
        <v>45794</v>
      </c>
      <c r="B503" s="1">
        <f ca="1">IFERROR(OFFSET(Bdd!$AB$3,MOD(A503+1,14),'Calcul 2'!$F$26),"")</f>
        <v>0</v>
      </c>
    </row>
    <row r="504" spans="1:2" x14ac:dyDescent="0.25">
      <c r="A504" s="4">
        <f t="shared" si="9"/>
        <v>45795</v>
      </c>
      <c r="B504" s="1">
        <f ca="1">IFERROR(OFFSET(Bdd!$AB$3,MOD(A504+1,14),'Calcul 2'!$F$26),"")</f>
        <v>0</v>
      </c>
    </row>
    <row r="505" spans="1:2" x14ac:dyDescent="0.25">
      <c r="A505" s="4">
        <f t="shared" si="9"/>
        <v>45796</v>
      </c>
      <c r="B505" s="1" t="str">
        <f ca="1">IFERROR(OFFSET(Bdd!$AB$3,MOD(A505+1,14),'Calcul 2'!$F$26),"")</f>
        <v>M</v>
      </c>
    </row>
    <row r="506" spans="1:2" x14ac:dyDescent="0.25">
      <c r="A506" s="4">
        <f t="shared" si="9"/>
        <v>45797</v>
      </c>
      <c r="B506" s="1" t="str">
        <f ca="1">IFERROR(OFFSET(Bdd!$AB$3,MOD(A506+1,14),'Calcul 2'!$F$26),"")</f>
        <v>M</v>
      </c>
    </row>
    <row r="507" spans="1:2" x14ac:dyDescent="0.25">
      <c r="A507" s="4">
        <f t="shared" si="9"/>
        <v>45798</v>
      </c>
      <c r="B507" s="1" t="str">
        <f ca="1">IFERROR(OFFSET(Bdd!$AB$3,MOD(A507+1,14),'Calcul 2'!$F$26),"")</f>
        <v>M</v>
      </c>
    </row>
    <row r="508" spans="1:2" x14ac:dyDescent="0.25">
      <c r="A508" s="4">
        <f t="shared" si="9"/>
        <v>45799</v>
      </c>
      <c r="B508" s="1" t="str">
        <f ca="1">IFERROR(OFFSET(Bdd!$AB$3,MOD(A508+1,14),'Calcul 2'!$F$26),"")</f>
        <v>M</v>
      </c>
    </row>
    <row r="509" spans="1:2" x14ac:dyDescent="0.25">
      <c r="A509" s="4">
        <f t="shared" si="9"/>
        <v>45800</v>
      </c>
      <c r="B509" s="1" t="str">
        <f ca="1">IFERROR(OFFSET(Bdd!$AB$3,MOD(A509+1,14),'Calcul 2'!$F$26),"")</f>
        <v>M</v>
      </c>
    </row>
    <row r="510" spans="1:2" x14ac:dyDescent="0.25">
      <c r="A510" s="4">
        <f t="shared" si="9"/>
        <v>45801</v>
      </c>
      <c r="B510" s="1">
        <f ca="1">IFERROR(OFFSET(Bdd!$AB$3,MOD(A510+1,14),'Calcul 2'!$F$26),"")</f>
        <v>0</v>
      </c>
    </row>
    <row r="511" spans="1:2" x14ac:dyDescent="0.25">
      <c r="A511" s="4">
        <f t="shared" si="9"/>
        <v>45802</v>
      </c>
      <c r="B511" s="1">
        <f ca="1">IFERROR(OFFSET(Bdd!$AB$3,MOD(A511+1,14),'Calcul 2'!$F$26),"")</f>
        <v>0</v>
      </c>
    </row>
    <row r="512" spans="1:2" x14ac:dyDescent="0.25">
      <c r="A512" s="4">
        <f t="shared" si="9"/>
        <v>45803</v>
      </c>
      <c r="B512" s="1" t="str">
        <f ca="1">IFERROR(OFFSET(Bdd!$AB$3,MOD(A512+1,14),'Calcul 2'!$F$26),"")</f>
        <v>AM</v>
      </c>
    </row>
    <row r="513" spans="1:2" x14ac:dyDescent="0.25">
      <c r="A513" s="4">
        <f t="shared" si="9"/>
        <v>45804</v>
      </c>
      <c r="B513" s="1" t="str">
        <f ca="1">IFERROR(OFFSET(Bdd!$AB$3,MOD(A513+1,14),'Calcul 2'!$F$26),"")</f>
        <v>AM</v>
      </c>
    </row>
    <row r="514" spans="1:2" x14ac:dyDescent="0.25">
      <c r="A514" s="4">
        <f t="shared" si="9"/>
        <v>45805</v>
      </c>
      <c r="B514" s="1" t="str">
        <f ca="1">IFERROR(OFFSET(Bdd!$AB$3,MOD(A514+1,14),'Calcul 2'!$F$26),"")</f>
        <v>AM</v>
      </c>
    </row>
    <row r="515" spans="1:2" x14ac:dyDescent="0.25">
      <c r="A515" s="4">
        <f t="shared" si="9"/>
        <v>45806</v>
      </c>
      <c r="B515" s="1" t="str">
        <f ca="1">IFERROR(OFFSET(Bdd!$AB$3,MOD(A515+1,14),'Calcul 2'!$F$26),"")</f>
        <v>AM</v>
      </c>
    </row>
    <row r="516" spans="1:2" x14ac:dyDescent="0.25">
      <c r="A516" s="4">
        <f t="shared" ref="A516:A579" si="10">A515+1</f>
        <v>45807</v>
      </c>
      <c r="B516" s="1" t="str">
        <f ca="1">IFERROR(OFFSET(Bdd!$AB$3,MOD(A516+1,14),'Calcul 2'!$F$26),"")</f>
        <v>AM</v>
      </c>
    </row>
    <row r="517" spans="1:2" x14ac:dyDescent="0.25">
      <c r="A517" s="4">
        <f t="shared" si="10"/>
        <v>45808</v>
      </c>
      <c r="B517" s="1">
        <f ca="1">IFERROR(OFFSET(Bdd!$AB$3,MOD(A517+1,14),'Calcul 2'!$F$26),"")</f>
        <v>0</v>
      </c>
    </row>
    <row r="518" spans="1:2" x14ac:dyDescent="0.25">
      <c r="A518" s="4">
        <f t="shared" si="10"/>
        <v>45809</v>
      </c>
      <c r="B518" s="1">
        <f ca="1">IFERROR(OFFSET(Bdd!$AB$3,MOD(A518+1,14),'Calcul 2'!$F$26),"")</f>
        <v>0</v>
      </c>
    </row>
    <row r="519" spans="1:2" x14ac:dyDescent="0.25">
      <c r="A519" s="4">
        <f t="shared" si="10"/>
        <v>45810</v>
      </c>
      <c r="B519" s="1" t="str">
        <f ca="1">IFERROR(OFFSET(Bdd!$AB$3,MOD(A519+1,14),'Calcul 2'!$F$26),"")</f>
        <v>M</v>
      </c>
    </row>
    <row r="520" spans="1:2" x14ac:dyDescent="0.25">
      <c r="A520" s="4">
        <f t="shared" si="10"/>
        <v>45811</v>
      </c>
      <c r="B520" s="1" t="str">
        <f ca="1">IFERROR(OFFSET(Bdd!$AB$3,MOD(A520+1,14),'Calcul 2'!$F$26),"")</f>
        <v>M</v>
      </c>
    </row>
    <row r="521" spans="1:2" x14ac:dyDescent="0.25">
      <c r="A521" s="4">
        <f t="shared" si="10"/>
        <v>45812</v>
      </c>
      <c r="B521" s="1" t="str">
        <f ca="1">IFERROR(OFFSET(Bdd!$AB$3,MOD(A521+1,14),'Calcul 2'!$F$26),"")</f>
        <v>M</v>
      </c>
    </row>
    <row r="522" spans="1:2" x14ac:dyDescent="0.25">
      <c r="A522" s="4">
        <f t="shared" si="10"/>
        <v>45813</v>
      </c>
      <c r="B522" s="1" t="str">
        <f ca="1">IFERROR(OFFSET(Bdd!$AB$3,MOD(A522+1,14),'Calcul 2'!$F$26),"")</f>
        <v>M</v>
      </c>
    </row>
    <row r="523" spans="1:2" x14ac:dyDescent="0.25">
      <c r="A523" s="4">
        <f t="shared" si="10"/>
        <v>45814</v>
      </c>
      <c r="B523" s="1" t="str">
        <f ca="1">IFERROR(OFFSET(Bdd!$AB$3,MOD(A523+1,14),'Calcul 2'!$F$26),"")</f>
        <v>M</v>
      </c>
    </row>
    <row r="524" spans="1:2" x14ac:dyDescent="0.25">
      <c r="A524" s="4">
        <f t="shared" si="10"/>
        <v>45815</v>
      </c>
      <c r="B524" s="1">
        <f ca="1">IFERROR(OFFSET(Bdd!$AB$3,MOD(A524+1,14),'Calcul 2'!$F$26),"")</f>
        <v>0</v>
      </c>
    </row>
    <row r="525" spans="1:2" x14ac:dyDescent="0.25">
      <c r="A525" s="4">
        <f t="shared" si="10"/>
        <v>45816</v>
      </c>
      <c r="B525" s="1">
        <f ca="1">IFERROR(OFFSET(Bdd!$AB$3,MOD(A525+1,14),'Calcul 2'!$F$26),"")</f>
        <v>0</v>
      </c>
    </row>
    <row r="526" spans="1:2" x14ac:dyDescent="0.25">
      <c r="A526" s="4">
        <f t="shared" si="10"/>
        <v>45817</v>
      </c>
      <c r="B526" s="1" t="str">
        <f ca="1">IFERROR(OFFSET(Bdd!$AB$3,MOD(A526+1,14),'Calcul 2'!$F$26),"")</f>
        <v>AM</v>
      </c>
    </row>
    <row r="527" spans="1:2" x14ac:dyDescent="0.25">
      <c r="A527" s="4">
        <f t="shared" si="10"/>
        <v>45818</v>
      </c>
      <c r="B527" s="1" t="str">
        <f ca="1">IFERROR(OFFSET(Bdd!$AB$3,MOD(A527+1,14),'Calcul 2'!$F$26),"")</f>
        <v>AM</v>
      </c>
    </row>
    <row r="528" spans="1:2" x14ac:dyDescent="0.25">
      <c r="A528" s="4">
        <f t="shared" si="10"/>
        <v>45819</v>
      </c>
      <c r="B528" s="1" t="str">
        <f ca="1">IFERROR(OFFSET(Bdd!$AB$3,MOD(A528+1,14),'Calcul 2'!$F$26),"")</f>
        <v>AM</v>
      </c>
    </row>
    <row r="529" spans="1:2" x14ac:dyDescent="0.25">
      <c r="A529" s="4">
        <f t="shared" si="10"/>
        <v>45820</v>
      </c>
      <c r="B529" s="1" t="str">
        <f ca="1">IFERROR(OFFSET(Bdd!$AB$3,MOD(A529+1,14),'Calcul 2'!$F$26),"")</f>
        <v>AM</v>
      </c>
    </row>
    <row r="530" spans="1:2" x14ac:dyDescent="0.25">
      <c r="A530" s="4">
        <f t="shared" si="10"/>
        <v>45821</v>
      </c>
      <c r="B530" s="1" t="str">
        <f ca="1">IFERROR(OFFSET(Bdd!$AB$3,MOD(A530+1,14),'Calcul 2'!$F$26),"")</f>
        <v>AM</v>
      </c>
    </row>
    <row r="531" spans="1:2" x14ac:dyDescent="0.25">
      <c r="A531" s="4">
        <f t="shared" si="10"/>
        <v>45822</v>
      </c>
      <c r="B531" s="1">
        <f ca="1">IFERROR(OFFSET(Bdd!$AB$3,MOD(A531+1,14),'Calcul 2'!$F$26),"")</f>
        <v>0</v>
      </c>
    </row>
    <row r="532" spans="1:2" x14ac:dyDescent="0.25">
      <c r="A532" s="4">
        <f t="shared" si="10"/>
        <v>45823</v>
      </c>
      <c r="B532" s="1">
        <f ca="1">IFERROR(OFFSET(Bdd!$AB$3,MOD(A532+1,14),'Calcul 2'!$F$26),"")</f>
        <v>0</v>
      </c>
    </row>
    <row r="533" spans="1:2" x14ac:dyDescent="0.25">
      <c r="A533" s="4">
        <f t="shared" si="10"/>
        <v>45824</v>
      </c>
      <c r="B533" s="1" t="str">
        <f ca="1">IFERROR(OFFSET(Bdd!$AB$3,MOD(A533+1,14),'Calcul 2'!$F$26),"")</f>
        <v>M</v>
      </c>
    </row>
    <row r="534" spans="1:2" x14ac:dyDescent="0.25">
      <c r="A534" s="4">
        <f t="shared" si="10"/>
        <v>45825</v>
      </c>
      <c r="B534" s="1" t="str">
        <f ca="1">IFERROR(OFFSET(Bdd!$AB$3,MOD(A534+1,14),'Calcul 2'!$F$26),"")</f>
        <v>M</v>
      </c>
    </row>
    <row r="535" spans="1:2" x14ac:dyDescent="0.25">
      <c r="A535" s="4">
        <f t="shared" si="10"/>
        <v>45826</v>
      </c>
      <c r="B535" s="1" t="str">
        <f ca="1">IFERROR(OFFSET(Bdd!$AB$3,MOD(A535+1,14),'Calcul 2'!$F$26),"")</f>
        <v>M</v>
      </c>
    </row>
    <row r="536" spans="1:2" x14ac:dyDescent="0.25">
      <c r="A536" s="4">
        <f t="shared" si="10"/>
        <v>45827</v>
      </c>
      <c r="B536" s="1" t="str">
        <f ca="1">IFERROR(OFFSET(Bdd!$AB$3,MOD(A536+1,14),'Calcul 2'!$F$26),"")</f>
        <v>M</v>
      </c>
    </row>
    <row r="537" spans="1:2" x14ac:dyDescent="0.25">
      <c r="A537" s="4">
        <f t="shared" si="10"/>
        <v>45828</v>
      </c>
      <c r="B537" s="1" t="str">
        <f ca="1">IFERROR(OFFSET(Bdd!$AB$3,MOD(A537+1,14),'Calcul 2'!$F$26),"")</f>
        <v>M</v>
      </c>
    </row>
    <row r="538" spans="1:2" x14ac:dyDescent="0.25">
      <c r="A538" s="4">
        <f t="shared" si="10"/>
        <v>45829</v>
      </c>
      <c r="B538" s="1">
        <f ca="1">IFERROR(OFFSET(Bdd!$AB$3,MOD(A538+1,14),'Calcul 2'!$F$26),"")</f>
        <v>0</v>
      </c>
    </row>
    <row r="539" spans="1:2" x14ac:dyDescent="0.25">
      <c r="A539" s="4">
        <f t="shared" si="10"/>
        <v>45830</v>
      </c>
      <c r="B539" s="1">
        <f ca="1">IFERROR(OFFSET(Bdd!$AB$3,MOD(A539+1,14),'Calcul 2'!$F$26),"")</f>
        <v>0</v>
      </c>
    </row>
    <row r="540" spans="1:2" x14ac:dyDescent="0.25">
      <c r="A540" s="4">
        <f t="shared" si="10"/>
        <v>45831</v>
      </c>
      <c r="B540" s="1" t="str">
        <f ca="1">IFERROR(OFFSET(Bdd!$AB$3,MOD(A540+1,14),'Calcul 2'!$F$26),"")</f>
        <v>AM</v>
      </c>
    </row>
    <row r="541" spans="1:2" x14ac:dyDescent="0.25">
      <c r="A541" s="4">
        <f t="shared" si="10"/>
        <v>45832</v>
      </c>
      <c r="B541" s="1" t="str">
        <f ca="1">IFERROR(OFFSET(Bdd!$AB$3,MOD(A541+1,14),'Calcul 2'!$F$26),"")</f>
        <v>AM</v>
      </c>
    </row>
    <row r="542" spans="1:2" x14ac:dyDescent="0.25">
      <c r="A542" s="4">
        <f t="shared" si="10"/>
        <v>45833</v>
      </c>
      <c r="B542" s="1" t="str">
        <f ca="1">IFERROR(OFFSET(Bdd!$AB$3,MOD(A542+1,14),'Calcul 2'!$F$26),"")</f>
        <v>AM</v>
      </c>
    </row>
    <row r="543" spans="1:2" x14ac:dyDescent="0.25">
      <c r="A543" s="4">
        <f t="shared" si="10"/>
        <v>45834</v>
      </c>
      <c r="B543" s="1" t="str">
        <f ca="1">IFERROR(OFFSET(Bdd!$AB$3,MOD(A543+1,14),'Calcul 2'!$F$26),"")</f>
        <v>AM</v>
      </c>
    </row>
    <row r="544" spans="1:2" x14ac:dyDescent="0.25">
      <c r="A544" s="4">
        <f t="shared" si="10"/>
        <v>45835</v>
      </c>
      <c r="B544" s="1" t="str">
        <f ca="1">IFERROR(OFFSET(Bdd!$AB$3,MOD(A544+1,14),'Calcul 2'!$F$26),"")</f>
        <v>AM</v>
      </c>
    </row>
    <row r="545" spans="1:2" x14ac:dyDescent="0.25">
      <c r="A545" s="4">
        <f t="shared" si="10"/>
        <v>45836</v>
      </c>
      <c r="B545" s="1">
        <f ca="1">IFERROR(OFFSET(Bdd!$AB$3,MOD(A545+1,14),'Calcul 2'!$F$26),"")</f>
        <v>0</v>
      </c>
    </row>
    <row r="546" spans="1:2" x14ac:dyDescent="0.25">
      <c r="A546" s="4">
        <f t="shared" si="10"/>
        <v>45837</v>
      </c>
      <c r="B546" s="1">
        <f ca="1">IFERROR(OFFSET(Bdd!$AB$3,MOD(A546+1,14),'Calcul 2'!$F$26),"")</f>
        <v>0</v>
      </c>
    </row>
    <row r="547" spans="1:2" x14ac:dyDescent="0.25">
      <c r="A547" s="4">
        <f t="shared" si="10"/>
        <v>45838</v>
      </c>
      <c r="B547" s="1" t="str">
        <f ca="1">IFERROR(OFFSET(Bdd!$AB$3,MOD(A547+1,14),'Calcul 2'!$F$26),"")</f>
        <v>M</v>
      </c>
    </row>
    <row r="548" spans="1:2" x14ac:dyDescent="0.25">
      <c r="A548" s="4">
        <f t="shared" si="10"/>
        <v>45839</v>
      </c>
      <c r="B548" s="1" t="str">
        <f ca="1">IFERROR(OFFSET(Bdd!$AB$3,MOD(A548+1,14),'Calcul 2'!$F$26),"")</f>
        <v>M</v>
      </c>
    </row>
    <row r="549" spans="1:2" x14ac:dyDescent="0.25">
      <c r="A549" s="4">
        <f t="shared" si="10"/>
        <v>45840</v>
      </c>
      <c r="B549" s="1" t="str">
        <f ca="1">IFERROR(OFFSET(Bdd!$AB$3,MOD(A549+1,14),'Calcul 2'!$F$26),"")</f>
        <v>M</v>
      </c>
    </row>
    <row r="550" spans="1:2" x14ac:dyDescent="0.25">
      <c r="A550" s="4">
        <f t="shared" si="10"/>
        <v>45841</v>
      </c>
      <c r="B550" s="1" t="str">
        <f ca="1">IFERROR(OFFSET(Bdd!$AB$3,MOD(A550+1,14),'Calcul 2'!$F$26),"")</f>
        <v>M</v>
      </c>
    </row>
    <row r="551" spans="1:2" x14ac:dyDescent="0.25">
      <c r="A551" s="4">
        <f t="shared" si="10"/>
        <v>45842</v>
      </c>
      <c r="B551" s="1" t="str">
        <f ca="1">IFERROR(OFFSET(Bdd!$AB$3,MOD(A551+1,14),'Calcul 2'!$F$26),"")</f>
        <v>M</v>
      </c>
    </row>
    <row r="552" spans="1:2" x14ac:dyDescent="0.25">
      <c r="A552" s="4">
        <f t="shared" si="10"/>
        <v>45843</v>
      </c>
      <c r="B552" s="1">
        <f ca="1">IFERROR(OFFSET(Bdd!$AB$3,MOD(A552+1,14),'Calcul 2'!$F$26),"")</f>
        <v>0</v>
      </c>
    </row>
    <row r="553" spans="1:2" x14ac:dyDescent="0.25">
      <c r="A553" s="4">
        <f t="shared" si="10"/>
        <v>45844</v>
      </c>
      <c r="B553" s="1">
        <f ca="1">IFERROR(OFFSET(Bdd!$AB$3,MOD(A553+1,14),'Calcul 2'!$F$26),"")</f>
        <v>0</v>
      </c>
    </row>
    <row r="554" spans="1:2" x14ac:dyDescent="0.25">
      <c r="A554" s="4">
        <f t="shared" si="10"/>
        <v>45845</v>
      </c>
      <c r="B554" s="1" t="str">
        <f ca="1">IFERROR(OFFSET(Bdd!$AB$3,MOD(A554+1,14),'Calcul 2'!$F$26),"")</f>
        <v>AM</v>
      </c>
    </row>
    <row r="555" spans="1:2" x14ac:dyDescent="0.25">
      <c r="A555" s="4">
        <f t="shared" si="10"/>
        <v>45846</v>
      </c>
      <c r="B555" s="1" t="str">
        <f ca="1">IFERROR(OFFSET(Bdd!$AB$3,MOD(A555+1,14),'Calcul 2'!$F$26),"")</f>
        <v>AM</v>
      </c>
    </row>
    <row r="556" spans="1:2" x14ac:dyDescent="0.25">
      <c r="A556" s="4">
        <f t="shared" si="10"/>
        <v>45847</v>
      </c>
      <c r="B556" s="1" t="str">
        <f ca="1">IFERROR(OFFSET(Bdd!$AB$3,MOD(A556+1,14),'Calcul 2'!$F$26),"")</f>
        <v>AM</v>
      </c>
    </row>
    <row r="557" spans="1:2" x14ac:dyDescent="0.25">
      <c r="A557" s="4">
        <f t="shared" si="10"/>
        <v>45848</v>
      </c>
      <c r="B557" s="1" t="str">
        <f ca="1">IFERROR(OFFSET(Bdd!$AB$3,MOD(A557+1,14),'Calcul 2'!$F$26),"")</f>
        <v>AM</v>
      </c>
    </row>
    <row r="558" spans="1:2" x14ac:dyDescent="0.25">
      <c r="A558" s="4">
        <f t="shared" si="10"/>
        <v>45849</v>
      </c>
      <c r="B558" s="1" t="str">
        <f ca="1">IFERROR(OFFSET(Bdd!$AB$3,MOD(A558+1,14),'Calcul 2'!$F$26),"")</f>
        <v>AM</v>
      </c>
    </row>
    <row r="559" spans="1:2" x14ac:dyDescent="0.25">
      <c r="A559" s="4">
        <f t="shared" si="10"/>
        <v>45850</v>
      </c>
      <c r="B559" s="1">
        <f ca="1">IFERROR(OFFSET(Bdd!$AB$3,MOD(A559+1,14),'Calcul 2'!$F$26),"")</f>
        <v>0</v>
      </c>
    </row>
    <row r="560" spans="1:2" x14ac:dyDescent="0.25">
      <c r="A560" s="4">
        <f t="shared" si="10"/>
        <v>45851</v>
      </c>
      <c r="B560" s="1">
        <f ca="1">IFERROR(OFFSET(Bdd!$AB$3,MOD(A560+1,14),'Calcul 2'!$F$26),"")</f>
        <v>0</v>
      </c>
    </row>
    <row r="561" spans="1:2" x14ac:dyDescent="0.25">
      <c r="A561" s="4">
        <f t="shared" si="10"/>
        <v>45852</v>
      </c>
      <c r="B561" s="1" t="str">
        <f ca="1">IFERROR(OFFSET(Bdd!$AB$3,MOD(A561+1,14),'Calcul 2'!$F$26),"")</f>
        <v>M</v>
      </c>
    </row>
    <row r="562" spans="1:2" x14ac:dyDescent="0.25">
      <c r="A562" s="4">
        <f t="shared" si="10"/>
        <v>45853</v>
      </c>
      <c r="B562" s="1" t="str">
        <f ca="1">IFERROR(OFFSET(Bdd!$AB$3,MOD(A562+1,14),'Calcul 2'!$F$26),"")</f>
        <v>M</v>
      </c>
    </row>
    <row r="563" spans="1:2" x14ac:dyDescent="0.25">
      <c r="A563" s="4">
        <f t="shared" si="10"/>
        <v>45854</v>
      </c>
      <c r="B563" s="1" t="str">
        <f ca="1">IFERROR(OFFSET(Bdd!$AB$3,MOD(A563+1,14),'Calcul 2'!$F$26),"")</f>
        <v>M</v>
      </c>
    </row>
    <row r="564" spans="1:2" x14ac:dyDescent="0.25">
      <c r="A564" s="4">
        <f t="shared" si="10"/>
        <v>45855</v>
      </c>
      <c r="B564" s="1" t="str">
        <f ca="1">IFERROR(OFFSET(Bdd!$AB$3,MOD(A564+1,14),'Calcul 2'!$F$26),"")</f>
        <v>M</v>
      </c>
    </row>
    <row r="565" spans="1:2" x14ac:dyDescent="0.25">
      <c r="A565" s="4">
        <f t="shared" si="10"/>
        <v>45856</v>
      </c>
      <c r="B565" s="1" t="str">
        <f ca="1">IFERROR(OFFSET(Bdd!$AB$3,MOD(A565+1,14),'Calcul 2'!$F$26),"")</f>
        <v>M</v>
      </c>
    </row>
    <row r="566" spans="1:2" x14ac:dyDescent="0.25">
      <c r="A566" s="4">
        <f t="shared" si="10"/>
        <v>45857</v>
      </c>
      <c r="B566" s="1">
        <f ca="1">IFERROR(OFFSET(Bdd!$AB$3,MOD(A566+1,14),'Calcul 2'!$F$26),"")</f>
        <v>0</v>
      </c>
    </row>
    <row r="567" spans="1:2" x14ac:dyDescent="0.25">
      <c r="A567" s="4">
        <f t="shared" si="10"/>
        <v>45858</v>
      </c>
      <c r="B567" s="1">
        <f ca="1">IFERROR(OFFSET(Bdd!$AB$3,MOD(A567+1,14),'Calcul 2'!$F$26),"")</f>
        <v>0</v>
      </c>
    </row>
    <row r="568" spans="1:2" x14ac:dyDescent="0.25">
      <c r="A568" s="4">
        <f t="shared" si="10"/>
        <v>45859</v>
      </c>
      <c r="B568" s="1" t="str">
        <f ca="1">IFERROR(OFFSET(Bdd!$AB$3,MOD(A568+1,14),'Calcul 2'!$F$26),"")</f>
        <v>AM</v>
      </c>
    </row>
    <row r="569" spans="1:2" x14ac:dyDescent="0.25">
      <c r="A569" s="4">
        <f t="shared" si="10"/>
        <v>45860</v>
      </c>
      <c r="B569" s="1" t="str">
        <f ca="1">IFERROR(OFFSET(Bdd!$AB$3,MOD(A569+1,14),'Calcul 2'!$F$26),"")</f>
        <v>AM</v>
      </c>
    </row>
    <row r="570" spans="1:2" x14ac:dyDescent="0.25">
      <c r="A570" s="4">
        <f t="shared" si="10"/>
        <v>45861</v>
      </c>
      <c r="B570" s="1" t="str">
        <f ca="1">IFERROR(OFFSET(Bdd!$AB$3,MOD(A570+1,14),'Calcul 2'!$F$26),"")</f>
        <v>AM</v>
      </c>
    </row>
    <row r="571" spans="1:2" x14ac:dyDescent="0.25">
      <c r="A571" s="4">
        <f t="shared" si="10"/>
        <v>45862</v>
      </c>
      <c r="B571" s="1" t="str">
        <f ca="1">IFERROR(OFFSET(Bdd!$AB$3,MOD(A571+1,14),'Calcul 2'!$F$26),"")</f>
        <v>AM</v>
      </c>
    </row>
    <row r="572" spans="1:2" x14ac:dyDescent="0.25">
      <c r="A572" s="4">
        <f t="shared" si="10"/>
        <v>45863</v>
      </c>
      <c r="B572" s="1" t="str">
        <f ca="1">IFERROR(OFFSET(Bdd!$AB$3,MOD(A572+1,14),'Calcul 2'!$F$26),"")</f>
        <v>AM</v>
      </c>
    </row>
    <row r="573" spans="1:2" x14ac:dyDescent="0.25">
      <c r="A573" s="4">
        <f t="shared" si="10"/>
        <v>45864</v>
      </c>
      <c r="B573" s="1">
        <f ca="1">IFERROR(OFFSET(Bdd!$AB$3,MOD(A573+1,14),'Calcul 2'!$F$26),"")</f>
        <v>0</v>
      </c>
    </row>
    <row r="574" spans="1:2" x14ac:dyDescent="0.25">
      <c r="A574" s="4">
        <f t="shared" si="10"/>
        <v>45865</v>
      </c>
      <c r="B574" s="1">
        <f ca="1">IFERROR(OFFSET(Bdd!$AB$3,MOD(A574+1,14),'Calcul 2'!$F$26),"")</f>
        <v>0</v>
      </c>
    </row>
    <row r="575" spans="1:2" x14ac:dyDescent="0.25">
      <c r="A575" s="4">
        <f t="shared" si="10"/>
        <v>45866</v>
      </c>
      <c r="B575" s="1" t="str">
        <f ca="1">IFERROR(OFFSET(Bdd!$AB$3,MOD(A575+1,14),'Calcul 2'!$F$26),"")</f>
        <v>M</v>
      </c>
    </row>
    <row r="576" spans="1:2" x14ac:dyDescent="0.25">
      <c r="A576" s="4">
        <f t="shared" si="10"/>
        <v>45867</v>
      </c>
      <c r="B576" s="1" t="str">
        <f ca="1">IFERROR(OFFSET(Bdd!$AB$3,MOD(A576+1,14),'Calcul 2'!$F$26),"")</f>
        <v>M</v>
      </c>
    </row>
    <row r="577" spans="1:2" x14ac:dyDescent="0.25">
      <c r="A577" s="4">
        <f t="shared" si="10"/>
        <v>45868</v>
      </c>
      <c r="B577" s="1" t="str">
        <f ca="1">IFERROR(OFFSET(Bdd!$AB$3,MOD(A577+1,14),'Calcul 2'!$F$26),"")</f>
        <v>M</v>
      </c>
    </row>
    <row r="578" spans="1:2" x14ac:dyDescent="0.25">
      <c r="A578" s="4">
        <f t="shared" si="10"/>
        <v>45869</v>
      </c>
      <c r="B578" s="1" t="str">
        <f ca="1">IFERROR(OFFSET(Bdd!$AB$3,MOD(A578+1,14),'Calcul 2'!$F$26),"")</f>
        <v>M</v>
      </c>
    </row>
    <row r="579" spans="1:2" x14ac:dyDescent="0.25">
      <c r="A579" s="4">
        <f t="shared" si="10"/>
        <v>45870</v>
      </c>
      <c r="B579" s="1" t="str">
        <f ca="1">IFERROR(OFFSET(Bdd!$AB$3,MOD(A579+1,14),'Calcul 2'!$F$26),"")</f>
        <v>M</v>
      </c>
    </row>
    <row r="580" spans="1:2" x14ac:dyDescent="0.25">
      <c r="A580" s="4">
        <f t="shared" ref="A580:A643" si="11">A579+1</f>
        <v>45871</v>
      </c>
      <c r="B580" s="1">
        <f ca="1">IFERROR(OFFSET(Bdd!$AB$3,MOD(A580+1,14),'Calcul 2'!$F$26),"")</f>
        <v>0</v>
      </c>
    </row>
    <row r="581" spans="1:2" x14ac:dyDescent="0.25">
      <c r="A581" s="4">
        <f t="shared" si="11"/>
        <v>45872</v>
      </c>
      <c r="B581" s="1">
        <f ca="1">IFERROR(OFFSET(Bdd!$AB$3,MOD(A581+1,14),'Calcul 2'!$F$26),"")</f>
        <v>0</v>
      </c>
    </row>
    <row r="582" spans="1:2" x14ac:dyDescent="0.25">
      <c r="A582" s="4">
        <f t="shared" si="11"/>
        <v>45873</v>
      </c>
      <c r="B582" s="1" t="str">
        <f ca="1">IFERROR(OFFSET(Bdd!$AB$3,MOD(A582+1,14),'Calcul 2'!$F$26),"")</f>
        <v>AM</v>
      </c>
    </row>
    <row r="583" spans="1:2" x14ac:dyDescent="0.25">
      <c r="A583" s="4">
        <f t="shared" si="11"/>
        <v>45874</v>
      </c>
      <c r="B583" s="1" t="str">
        <f ca="1">IFERROR(OFFSET(Bdd!$AB$3,MOD(A583+1,14),'Calcul 2'!$F$26),"")</f>
        <v>AM</v>
      </c>
    </row>
    <row r="584" spans="1:2" x14ac:dyDescent="0.25">
      <c r="A584" s="4">
        <f t="shared" si="11"/>
        <v>45875</v>
      </c>
      <c r="B584" s="1" t="str">
        <f ca="1">IFERROR(OFFSET(Bdd!$AB$3,MOD(A584+1,14),'Calcul 2'!$F$26),"")</f>
        <v>AM</v>
      </c>
    </row>
    <row r="585" spans="1:2" x14ac:dyDescent="0.25">
      <c r="A585" s="4">
        <f t="shared" si="11"/>
        <v>45876</v>
      </c>
      <c r="B585" s="1" t="str">
        <f ca="1">IFERROR(OFFSET(Bdd!$AB$3,MOD(A585+1,14),'Calcul 2'!$F$26),"")</f>
        <v>AM</v>
      </c>
    </row>
    <row r="586" spans="1:2" x14ac:dyDescent="0.25">
      <c r="A586" s="4">
        <f t="shared" si="11"/>
        <v>45877</v>
      </c>
      <c r="B586" s="1" t="str">
        <f ca="1">IFERROR(OFFSET(Bdd!$AB$3,MOD(A586+1,14),'Calcul 2'!$F$26),"")</f>
        <v>AM</v>
      </c>
    </row>
    <row r="587" spans="1:2" x14ac:dyDescent="0.25">
      <c r="A587" s="4">
        <f t="shared" si="11"/>
        <v>45878</v>
      </c>
      <c r="B587" s="1">
        <f ca="1">IFERROR(OFFSET(Bdd!$AB$3,MOD(A587+1,14),'Calcul 2'!$F$26),"")</f>
        <v>0</v>
      </c>
    </row>
    <row r="588" spans="1:2" x14ac:dyDescent="0.25">
      <c r="A588" s="4">
        <f t="shared" si="11"/>
        <v>45879</v>
      </c>
      <c r="B588" s="1">
        <f ca="1">IFERROR(OFFSET(Bdd!$AB$3,MOD(A588+1,14),'Calcul 2'!$F$26),"")</f>
        <v>0</v>
      </c>
    </row>
    <row r="589" spans="1:2" x14ac:dyDescent="0.25">
      <c r="A589" s="4">
        <f t="shared" si="11"/>
        <v>45880</v>
      </c>
      <c r="B589" s="1" t="str">
        <f ca="1">IFERROR(OFFSET(Bdd!$AB$3,MOD(A589+1,14),'Calcul 2'!$F$26),"")</f>
        <v>M</v>
      </c>
    </row>
    <row r="590" spans="1:2" x14ac:dyDescent="0.25">
      <c r="A590" s="4">
        <f t="shared" si="11"/>
        <v>45881</v>
      </c>
      <c r="B590" s="1" t="str">
        <f ca="1">IFERROR(OFFSET(Bdd!$AB$3,MOD(A590+1,14),'Calcul 2'!$F$26),"")</f>
        <v>M</v>
      </c>
    </row>
    <row r="591" spans="1:2" x14ac:dyDescent="0.25">
      <c r="A591" s="4">
        <f t="shared" si="11"/>
        <v>45882</v>
      </c>
      <c r="B591" s="1" t="str">
        <f ca="1">IFERROR(OFFSET(Bdd!$AB$3,MOD(A591+1,14),'Calcul 2'!$F$26),"")</f>
        <v>M</v>
      </c>
    </row>
    <row r="592" spans="1:2" x14ac:dyDescent="0.25">
      <c r="A592" s="4">
        <f t="shared" si="11"/>
        <v>45883</v>
      </c>
      <c r="B592" s="1" t="str">
        <f ca="1">IFERROR(OFFSET(Bdd!$AB$3,MOD(A592+1,14),'Calcul 2'!$F$26),"")</f>
        <v>M</v>
      </c>
    </row>
    <row r="593" spans="1:2" x14ac:dyDescent="0.25">
      <c r="A593" s="4">
        <f t="shared" si="11"/>
        <v>45884</v>
      </c>
      <c r="B593" s="1" t="str">
        <f ca="1">IFERROR(OFFSET(Bdd!$AB$3,MOD(A593+1,14),'Calcul 2'!$F$26),"")</f>
        <v>M</v>
      </c>
    </row>
    <row r="594" spans="1:2" x14ac:dyDescent="0.25">
      <c r="A594" s="4">
        <f t="shared" si="11"/>
        <v>45885</v>
      </c>
      <c r="B594" s="1">
        <f ca="1">IFERROR(OFFSET(Bdd!$AB$3,MOD(A594+1,14),'Calcul 2'!$F$26),"")</f>
        <v>0</v>
      </c>
    </row>
    <row r="595" spans="1:2" x14ac:dyDescent="0.25">
      <c r="A595" s="4">
        <f t="shared" si="11"/>
        <v>45886</v>
      </c>
      <c r="B595" s="1">
        <f ca="1">IFERROR(OFFSET(Bdd!$AB$3,MOD(A595+1,14),'Calcul 2'!$F$26),"")</f>
        <v>0</v>
      </c>
    </row>
    <row r="596" spans="1:2" x14ac:dyDescent="0.25">
      <c r="A596" s="4">
        <f t="shared" si="11"/>
        <v>45887</v>
      </c>
      <c r="B596" s="1" t="str">
        <f ca="1">IFERROR(OFFSET(Bdd!$AB$3,MOD(A596+1,14),'Calcul 2'!$F$26),"")</f>
        <v>AM</v>
      </c>
    </row>
    <row r="597" spans="1:2" x14ac:dyDescent="0.25">
      <c r="A597" s="4">
        <f t="shared" si="11"/>
        <v>45888</v>
      </c>
      <c r="B597" s="1" t="str">
        <f ca="1">IFERROR(OFFSET(Bdd!$AB$3,MOD(A597+1,14),'Calcul 2'!$F$26),"")</f>
        <v>AM</v>
      </c>
    </row>
    <row r="598" spans="1:2" x14ac:dyDescent="0.25">
      <c r="A598" s="4">
        <f t="shared" si="11"/>
        <v>45889</v>
      </c>
      <c r="B598" s="1" t="str">
        <f ca="1">IFERROR(OFFSET(Bdd!$AB$3,MOD(A598+1,14),'Calcul 2'!$F$26),"")</f>
        <v>AM</v>
      </c>
    </row>
    <row r="599" spans="1:2" x14ac:dyDescent="0.25">
      <c r="A599" s="4">
        <f t="shared" si="11"/>
        <v>45890</v>
      </c>
      <c r="B599" s="1" t="str">
        <f ca="1">IFERROR(OFFSET(Bdd!$AB$3,MOD(A599+1,14),'Calcul 2'!$F$26),"")</f>
        <v>AM</v>
      </c>
    </row>
    <row r="600" spans="1:2" x14ac:dyDescent="0.25">
      <c r="A600" s="4">
        <f t="shared" si="11"/>
        <v>45891</v>
      </c>
      <c r="B600" s="1" t="str">
        <f ca="1">IFERROR(OFFSET(Bdd!$AB$3,MOD(A600+1,14),'Calcul 2'!$F$26),"")</f>
        <v>AM</v>
      </c>
    </row>
    <row r="601" spans="1:2" x14ac:dyDescent="0.25">
      <c r="A601" s="4">
        <f t="shared" si="11"/>
        <v>45892</v>
      </c>
      <c r="B601" s="1">
        <f ca="1">IFERROR(OFFSET(Bdd!$AB$3,MOD(A601+1,14),'Calcul 2'!$F$26),"")</f>
        <v>0</v>
      </c>
    </row>
    <row r="602" spans="1:2" x14ac:dyDescent="0.25">
      <c r="A602" s="4">
        <f t="shared" si="11"/>
        <v>45893</v>
      </c>
      <c r="B602" s="1">
        <f ca="1">IFERROR(OFFSET(Bdd!$AB$3,MOD(A602+1,14),'Calcul 2'!$F$26),"")</f>
        <v>0</v>
      </c>
    </row>
    <row r="603" spans="1:2" x14ac:dyDescent="0.25">
      <c r="A603" s="4">
        <f t="shared" si="11"/>
        <v>45894</v>
      </c>
      <c r="B603" s="1" t="str">
        <f ca="1">IFERROR(OFFSET(Bdd!$AB$3,MOD(A603+1,14),'Calcul 2'!$F$26),"")</f>
        <v>M</v>
      </c>
    </row>
    <row r="604" spans="1:2" x14ac:dyDescent="0.25">
      <c r="A604" s="4">
        <f t="shared" si="11"/>
        <v>45895</v>
      </c>
      <c r="B604" s="1" t="str">
        <f ca="1">IFERROR(OFFSET(Bdd!$AB$3,MOD(A604+1,14),'Calcul 2'!$F$26),"")</f>
        <v>M</v>
      </c>
    </row>
    <row r="605" spans="1:2" x14ac:dyDescent="0.25">
      <c r="A605" s="4">
        <f t="shared" si="11"/>
        <v>45896</v>
      </c>
      <c r="B605" s="1" t="str">
        <f ca="1">IFERROR(OFFSET(Bdd!$AB$3,MOD(A605+1,14),'Calcul 2'!$F$26),"")</f>
        <v>M</v>
      </c>
    </row>
    <row r="606" spans="1:2" x14ac:dyDescent="0.25">
      <c r="A606" s="4">
        <f t="shared" si="11"/>
        <v>45897</v>
      </c>
      <c r="B606" s="1" t="str">
        <f ca="1">IFERROR(OFFSET(Bdd!$AB$3,MOD(A606+1,14),'Calcul 2'!$F$26),"")</f>
        <v>M</v>
      </c>
    </row>
    <row r="607" spans="1:2" x14ac:dyDescent="0.25">
      <c r="A607" s="4">
        <f t="shared" si="11"/>
        <v>45898</v>
      </c>
      <c r="B607" s="1" t="str">
        <f ca="1">IFERROR(OFFSET(Bdd!$AB$3,MOD(A607+1,14),'Calcul 2'!$F$26),"")</f>
        <v>M</v>
      </c>
    </row>
    <row r="608" spans="1:2" x14ac:dyDescent="0.25">
      <c r="A608" s="4">
        <f t="shared" si="11"/>
        <v>45899</v>
      </c>
      <c r="B608" s="1">
        <f ca="1">IFERROR(OFFSET(Bdd!$AB$3,MOD(A608+1,14),'Calcul 2'!$F$26),"")</f>
        <v>0</v>
      </c>
    </row>
    <row r="609" spans="1:2" x14ac:dyDescent="0.25">
      <c r="A609" s="4">
        <f t="shared" si="11"/>
        <v>45900</v>
      </c>
      <c r="B609" s="1">
        <f ca="1">IFERROR(OFFSET(Bdd!$AB$3,MOD(A609+1,14),'Calcul 2'!$F$26),"")</f>
        <v>0</v>
      </c>
    </row>
    <row r="610" spans="1:2" x14ac:dyDescent="0.25">
      <c r="A610" s="4">
        <f t="shared" si="11"/>
        <v>45901</v>
      </c>
      <c r="B610" s="1" t="str">
        <f ca="1">IFERROR(OFFSET(Bdd!$AB$3,MOD(A610+1,14),'Calcul 2'!$F$26),"")</f>
        <v>AM</v>
      </c>
    </row>
    <row r="611" spans="1:2" x14ac:dyDescent="0.25">
      <c r="A611" s="4">
        <f t="shared" si="11"/>
        <v>45902</v>
      </c>
      <c r="B611" s="1" t="str">
        <f ca="1">IFERROR(OFFSET(Bdd!$AB$3,MOD(A611+1,14),'Calcul 2'!$F$26),"")</f>
        <v>AM</v>
      </c>
    </row>
    <row r="612" spans="1:2" x14ac:dyDescent="0.25">
      <c r="A612" s="4">
        <f t="shared" si="11"/>
        <v>45903</v>
      </c>
      <c r="B612" s="1" t="str">
        <f ca="1">IFERROR(OFFSET(Bdd!$AB$3,MOD(A612+1,14),'Calcul 2'!$F$26),"")</f>
        <v>AM</v>
      </c>
    </row>
    <row r="613" spans="1:2" x14ac:dyDescent="0.25">
      <c r="A613" s="4">
        <f t="shared" si="11"/>
        <v>45904</v>
      </c>
      <c r="B613" s="1" t="str">
        <f ca="1">IFERROR(OFFSET(Bdd!$AB$3,MOD(A613+1,14),'Calcul 2'!$F$26),"")</f>
        <v>AM</v>
      </c>
    </row>
    <row r="614" spans="1:2" x14ac:dyDescent="0.25">
      <c r="A614" s="4">
        <f t="shared" si="11"/>
        <v>45905</v>
      </c>
      <c r="B614" s="1" t="str">
        <f ca="1">IFERROR(OFFSET(Bdd!$AB$3,MOD(A614+1,14),'Calcul 2'!$F$26),"")</f>
        <v>AM</v>
      </c>
    </row>
    <row r="615" spans="1:2" x14ac:dyDescent="0.25">
      <c r="A615" s="4">
        <f t="shared" si="11"/>
        <v>45906</v>
      </c>
      <c r="B615" s="1">
        <f ca="1">IFERROR(OFFSET(Bdd!$AB$3,MOD(A615+1,14),'Calcul 2'!$F$26),"")</f>
        <v>0</v>
      </c>
    </row>
    <row r="616" spans="1:2" x14ac:dyDescent="0.25">
      <c r="A616" s="4">
        <f t="shared" si="11"/>
        <v>45907</v>
      </c>
      <c r="B616" s="1">
        <f ca="1">IFERROR(OFFSET(Bdd!$AB$3,MOD(A616+1,14),'Calcul 2'!$F$26),"")</f>
        <v>0</v>
      </c>
    </row>
    <row r="617" spans="1:2" x14ac:dyDescent="0.25">
      <c r="A617" s="4">
        <f t="shared" si="11"/>
        <v>45908</v>
      </c>
      <c r="B617" s="1" t="str">
        <f ca="1">IFERROR(OFFSET(Bdd!$AB$3,MOD(A617+1,14),'Calcul 2'!$F$26),"")</f>
        <v>M</v>
      </c>
    </row>
    <row r="618" spans="1:2" x14ac:dyDescent="0.25">
      <c r="A618" s="4">
        <f t="shared" si="11"/>
        <v>45909</v>
      </c>
      <c r="B618" s="1" t="str">
        <f ca="1">IFERROR(OFFSET(Bdd!$AB$3,MOD(A618+1,14),'Calcul 2'!$F$26),"")</f>
        <v>M</v>
      </c>
    </row>
    <row r="619" spans="1:2" x14ac:dyDescent="0.25">
      <c r="A619" s="4">
        <f t="shared" si="11"/>
        <v>45910</v>
      </c>
      <c r="B619" s="1" t="str">
        <f ca="1">IFERROR(OFFSET(Bdd!$AB$3,MOD(A619+1,14),'Calcul 2'!$F$26),"")</f>
        <v>M</v>
      </c>
    </row>
    <row r="620" spans="1:2" x14ac:dyDescent="0.25">
      <c r="A620" s="4">
        <f t="shared" si="11"/>
        <v>45911</v>
      </c>
      <c r="B620" s="1" t="str">
        <f ca="1">IFERROR(OFFSET(Bdd!$AB$3,MOD(A620+1,14),'Calcul 2'!$F$26),"")</f>
        <v>M</v>
      </c>
    </row>
    <row r="621" spans="1:2" x14ac:dyDescent="0.25">
      <c r="A621" s="4">
        <f t="shared" si="11"/>
        <v>45912</v>
      </c>
      <c r="B621" s="1" t="str">
        <f ca="1">IFERROR(OFFSET(Bdd!$AB$3,MOD(A621+1,14),'Calcul 2'!$F$26),"")</f>
        <v>M</v>
      </c>
    </row>
    <row r="622" spans="1:2" x14ac:dyDescent="0.25">
      <c r="A622" s="4">
        <f t="shared" si="11"/>
        <v>45913</v>
      </c>
      <c r="B622" s="1">
        <f ca="1">IFERROR(OFFSET(Bdd!$AB$3,MOD(A622+1,14),'Calcul 2'!$F$26),"")</f>
        <v>0</v>
      </c>
    </row>
    <row r="623" spans="1:2" x14ac:dyDescent="0.25">
      <c r="A623" s="4">
        <f t="shared" si="11"/>
        <v>45914</v>
      </c>
      <c r="B623" s="1">
        <f ca="1">IFERROR(OFFSET(Bdd!$AB$3,MOD(A623+1,14),'Calcul 2'!$F$26),"")</f>
        <v>0</v>
      </c>
    </row>
    <row r="624" spans="1:2" x14ac:dyDescent="0.25">
      <c r="A624" s="4">
        <f t="shared" si="11"/>
        <v>45915</v>
      </c>
      <c r="B624" s="1" t="str">
        <f ca="1">IFERROR(OFFSET(Bdd!$AB$3,MOD(A624+1,14),'Calcul 2'!$F$26),"")</f>
        <v>AM</v>
      </c>
    </row>
    <row r="625" spans="1:2" x14ac:dyDescent="0.25">
      <c r="A625" s="4">
        <f t="shared" si="11"/>
        <v>45916</v>
      </c>
      <c r="B625" s="1" t="str">
        <f ca="1">IFERROR(OFFSET(Bdd!$AB$3,MOD(A625+1,14),'Calcul 2'!$F$26),"")</f>
        <v>AM</v>
      </c>
    </row>
    <row r="626" spans="1:2" x14ac:dyDescent="0.25">
      <c r="A626" s="4">
        <f t="shared" si="11"/>
        <v>45917</v>
      </c>
      <c r="B626" s="1" t="str">
        <f ca="1">IFERROR(OFFSET(Bdd!$AB$3,MOD(A626+1,14),'Calcul 2'!$F$26),"")</f>
        <v>AM</v>
      </c>
    </row>
    <row r="627" spans="1:2" x14ac:dyDescent="0.25">
      <c r="A627" s="4">
        <f t="shared" si="11"/>
        <v>45918</v>
      </c>
      <c r="B627" s="1" t="str">
        <f ca="1">IFERROR(OFFSET(Bdd!$AB$3,MOD(A627+1,14),'Calcul 2'!$F$26),"")</f>
        <v>AM</v>
      </c>
    </row>
    <row r="628" spans="1:2" x14ac:dyDescent="0.25">
      <c r="A628" s="4">
        <f t="shared" si="11"/>
        <v>45919</v>
      </c>
      <c r="B628" s="1" t="str">
        <f ca="1">IFERROR(OFFSET(Bdd!$AB$3,MOD(A628+1,14),'Calcul 2'!$F$26),"")</f>
        <v>AM</v>
      </c>
    </row>
    <row r="629" spans="1:2" x14ac:dyDescent="0.25">
      <c r="A629" s="4">
        <f t="shared" si="11"/>
        <v>45920</v>
      </c>
      <c r="B629" s="1">
        <f ca="1">IFERROR(OFFSET(Bdd!$AB$3,MOD(A629+1,14),'Calcul 2'!$F$26),"")</f>
        <v>0</v>
      </c>
    </row>
    <row r="630" spans="1:2" x14ac:dyDescent="0.25">
      <c r="A630" s="4">
        <f t="shared" si="11"/>
        <v>45921</v>
      </c>
      <c r="B630" s="1">
        <f ca="1">IFERROR(OFFSET(Bdd!$AB$3,MOD(A630+1,14),'Calcul 2'!$F$26),"")</f>
        <v>0</v>
      </c>
    </row>
    <row r="631" spans="1:2" x14ac:dyDescent="0.25">
      <c r="A631" s="4">
        <f t="shared" si="11"/>
        <v>45922</v>
      </c>
      <c r="B631" s="1" t="str">
        <f ca="1">IFERROR(OFFSET(Bdd!$AB$3,MOD(A631+1,14),'Calcul 2'!$F$26),"")</f>
        <v>M</v>
      </c>
    </row>
    <row r="632" spans="1:2" x14ac:dyDescent="0.25">
      <c r="A632" s="4">
        <f t="shared" si="11"/>
        <v>45923</v>
      </c>
      <c r="B632" s="1" t="str">
        <f ca="1">IFERROR(OFFSET(Bdd!$AB$3,MOD(A632+1,14),'Calcul 2'!$F$26),"")</f>
        <v>M</v>
      </c>
    </row>
    <row r="633" spans="1:2" x14ac:dyDescent="0.25">
      <c r="A633" s="4">
        <f t="shared" si="11"/>
        <v>45924</v>
      </c>
      <c r="B633" s="1" t="str">
        <f ca="1">IFERROR(OFFSET(Bdd!$AB$3,MOD(A633+1,14),'Calcul 2'!$F$26),"")</f>
        <v>M</v>
      </c>
    </row>
    <row r="634" spans="1:2" x14ac:dyDescent="0.25">
      <c r="A634" s="4">
        <f t="shared" si="11"/>
        <v>45925</v>
      </c>
      <c r="B634" s="1" t="str">
        <f ca="1">IFERROR(OFFSET(Bdd!$AB$3,MOD(A634+1,14),'Calcul 2'!$F$26),"")</f>
        <v>M</v>
      </c>
    </row>
    <row r="635" spans="1:2" x14ac:dyDescent="0.25">
      <c r="A635" s="4">
        <f t="shared" si="11"/>
        <v>45926</v>
      </c>
      <c r="B635" s="1" t="str">
        <f ca="1">IFERROR(OFFSET(Bdd!$AB$3,MOD(A635+1,14),'Calcul 2'!$F$26),"")</f>
        <v>M</v>
      </c>
    </row>
    <row r="636" spans="1:2" x14ac:dyDescent="0.25">
      <c r="A636" s="4">
        <f t="shared" si="11"/>
        <v>45927</v>
      </c>
      <c r="B636" s="1">
        <f ca="1">IFERROR(OFFSET(Bdd!$AB$3,MOD(A636+1,14),'Calcul 2'!$F$26),"")</f>
        <v>0</v>
      </c>
    </row>
    <row r="637" spans="1:2" x14ac:dyDescent="0.25">
      <c r="A637" s="4">
        <f t="shared" si="11"/>
        <v>45928</v>
      </c>
      <c r="B637" s="1">
        <f ca="1">IFERROR(OFFSET(Bdd!$AB$3,MOD(A637+1,14),'Calcul 2'!$F$26),"")</f>
        <v>0</v>
      </c>
    </row>
    <row r="638" spans="1:2" x14ac:dyDescent="0.25">
      <c r="A638" s="4">
        <f t="shared" si="11"/>
        <v>45929</v>
      </c>
      <c r="B638" s="1" t="str">
        <f ca="1">IFERROR(OFFSET(Bdd!$AB$3,MOD(A638+1,14),'Calcul 2'!$F$26),"")</f>
        <v>AM</v>
      </c>
    </row>
    <row r="639" spans="1:2" x14ac:dyDescent="0.25">
      <c r="A639" s="4">
        <f t="shared" si="11"/>
        <v>45930</v>
      </c>
      <c r="B639" s="1" t="str">
        <f ca="1">IFERROR(OFFSET(Bdd!$AB$3,MOD(A639+1,14),'Calcul 2'!$F$26),"")</f>
        <v>AM</v>
      </c>
    </row>
    <row r="640" spans="1:2" x14ac:dyDescent="0.25">
      <c r="A640" s="4">
        <f t="shared" si="11"/>
        <v>45931</v>
      </c>
      <c r="B640" s="1" t="str">
        <f ca="1">IFERROR(OFFSET(Bdd!$AB$3,MOD(A640+1,14),'Calcul 2'!$F$26),"")</f>
        <v>AM</v>
      </c>
    </row>
    <row r="641" spans="1:2" x14ac:dyDescent="0.25">
      <c r="A641" s="4">
        <f t="shared" si="11"/>
        <v>45932</v>
      </c>
      <c r="B641" s="1" t="str">
        <f ca="1">IFERROR(OFFSET(Bdd!$AB$3,MOD(A641+1,14),'Calcul 2'!$F$26),"")</f>
        <v>AM</v>
      </c>
    </row>
    <row r="642" spans="1:2" x14ac:dyDescent="0.25">
      <c r="A642" s="4">
        <f t="shared" si="11"/>
        <v>45933</v>
      </c>
      <c r="B642" s="1" t="str">
        <f ca="1">IFERROR(OFFSET(Bdd!$AB$3,MOD(A642+1,14),'Calcul 2'!$F$26),"")</f>
        <v>AM</v>
      </c>
    </row>
    <row r="643" spans="1:2" x14ac:dyDescent="0.25">
      <c r="A643" s="4">
        <f t="shared" si="11"/>
        <v>45934</v>
      </c>
      <c r="B643" s="1">
        <f ca="1">IFERROR(OFFSET(Bdd!$AB$3,MOD(A643+1,14),'Calcul 2'!$F$26),"")</f>
        <v>0</v>
      </c>
    </row>
    <row r="644" spans="1:2" x14ac:dyDescent="0.25">
      <c r="A644" s="4">
        <f t="shared" ref="A644:A707" si="12">A643+1</f>
        <v>45935</v>
      </c>
      <c r="B644" s="1">
        <f ca="1">IFERROR(OFFSET(Bdd!$AB$3,MOD(A644+1,14),'Calcul 2'!$F$26),"")</f>
        <v>0</v>
      </c>
    </row>
    <row r="645" spans="1:2" x14ac:dyDescent="0.25">
      <c r="A645" s="4">
        <f t="shared" si="12"/>
        <v>45936</v>
      </c>
      <c r="B645" s="1" t="str">
        <f ca="1">IFERROR(OFFSET(Bdd!$AB$3,MOD(A645+1,14),'Calcul 2'!$F$26),"")</f>
        <v>M</v>
      </c>
    </row>
    <row r="646" spans="1:2" x14ac:dyDescent="0.25">
      <c r="A646" s="4">
        <f t="shared" si="12"/>
        <v>45937</v>
      </c>
      <c r="B646" s="1" t="str">
        <f ca="1">IFERROR(OFFSET(Bdd!$AB$3,MOD(A646+1,14),'Calcul 2'!$F$26),"")</f>
        <v>M</v>
      </c>
    </row>
    <row r="647" spans="1:2" x14ac:dyDescent="0.25">
      <c r="A647" s="4">
        <f t="shared" si="12"/>
        <v>45938</v>
      </c>
      <c r="B647" s="1" t="str">
        <f ca="1">IFERROR(OFFSET(Bdd!$AB$3,MOD(A647+1,14),'Calcul 2'!$F$26),"")</f>
        <v>M</v>
      </c>
    </row>
    <row r="648" spans="1:2" x14ac:dyDescent="0.25">
      <c r="A648" s="4">
        <f t="shared" si="12"/>
        <v>45939</v>
      </c>
      <c r="B648" s="1" t="str">
        <f ca="1">IFERROR(OFFSET(Bdd!$AB$3,MOD(A648+1,14),'Calcul 2'!$F$26),"")</f>
        <v>M</v>
      </c>
    </row>
    <row r="649" spans="1:2" x14ac:dyDescent="0.25">
      <c r="A649" s="4">
        <f t="shared" si="12"/>
        <v>45940</v>
      </c>
      <c r="B649" s="1" t="str">
        <f ca="1">IFERROR(OFFSET(Bdd!$AB$3,MOD(A649+1,14),'Calcul 2'!$F$26),"")</f>
        <v>M</v>
      </c>
    </row>
    <row r="650" spans="1:2" x14ac:dyDescent="0.25">
      <c r="A650" s="4">
        <f t="shared" si="12"/>
        <v>45941</v>
      </c>
      <c r="B650" s="1">
        <f ca="1">IFERROR(OFFSET(Bdd!$AB$3,MOD(A650+1,14),'Calcul 2'!$F$26),"")</f>
        <v>0</v>
      </c>
    </row>
    <row r="651" spans="1:2" x14ac:dyDescent="0.25">
      <c r="A651" s="4">
        <f t="shared" si="12"/>
        <v>45942</v>
      </c>
      <c r="B651" s="1">
        <f ca="1">IFERROR(OFFSET(Bdd!$AB$3,MOD(A651+1,14),'Calcul 2'!$F$26),"")</f>
        <v>0</v>
      </c>
    </row>
    <row r="652" spans="1:2" x14ac:dyDescent="0.25">
      <c r="A652" s="4">
        <f t="shared" si="12"/>
        <v>45943</v>
      </c>
      <c r="B652" s="1" t="str">
        <f ca="1">IFERROR(OFFSET(Bdd!$AB$3,MOD(A652+1,14),'Calcul 2'!$F$26),"")</f>
        <v>AM</v>
      </c>
    </row>
    <row r="653" spans="1:2" x14ac:dyDescent="0.25">
      <c r="A653" s="4">
        <f t="shared" si="12"/>
        <v>45944</v>
      </c>
      <c r="B653" s="1" t="str">
        <f ca="1">IFERROR(OFFSET(Bdd!$AB$3,MOD(A653+1,14),'Calcul 2'!$F$26),"")</f>
        <v>AM</v>
      </c>
    </row>
    <row r="654" spans="1:2" x14ac:dyDescent="0.25">
      <c r="A654" s="4">
        <f t="shared" si="12"/>
        <v>45945</v>
      </c>
      <c r="B654" s="1" t="str">
        <f ca="1">IFERROR(OFFSET(Bdd!$AB$3,MOD(A654+1,14),'Calcul 2'!$F$26),"")</f>
        <v>AM</v>
      </c>
    </row>
    <row r="655" spans="1:2" x14ac:dyDescent="0.25">
      <c r="A655" s="4">
        <f t="shared" si="12"/>
        <v>45946</v>
      </c>
      <c r="B655" s="1" t="str">
        <f ca="1">IFERROR(OFFSET(Bdd!$AB$3,MOD(A655+1,14),'Calcul 2'!$F$26),"")</f>
        <v>AM</v>
      </c>
    </row>
    <row r="656" spans="1:2" x14ac:dyDescent="0.25">
      <c r="A656" s="4">
        <f t="shared" si="12"/>
        <v>45947</v>
      </c>
      <c r="B656" s="1" t="str">
        <f ca="1">IFERROR(OFFSET(Bdd!$AB$3,MOD(A656+1,14),'Calcul 2'!$F$26),"")</f>
        <v>AM</v>
      </c>
    </row>
    <row r="657" spans="1:2" x14ac:dyDescent="0.25">
      <c r="A657" s="4">
        <f t="shared" si="12"/>
        <v>45948</v>
      </c>
      <c r="B657" s="1">
        <f ca="1">IFERROR(OFFSET(Bdd!$AB$3,MOD(A657+1,14),'Calcul 2'!$F$26),"")</f>
        <v>0</v>
      </c>
    </row>
    <row r="658" spans="1:2" x14ac:dyDescent="0.25">
      <c r="A658" s="4">
        <f t="shared" si="12"/>
        <v>45949</v>
      </c>
      <c r="B658" s="1">
        <f ca="1">IFERROR(OFFSET(Bdd!$AB$3,MOD(A658+1,14),'Calcul 2'!$F$26),"")</f>
        <v>0</v>
      </c>
    </row>
    <row r="659" spans="1:2" x14ac:dyDescent="0.25">
      <c r="A659" s="4">
        <f t="shared" si="12"/>
        <v>45950</v>
      </c>
      <c r="B659" s="1" t="str">
        <f ca="1">IFERROR(OFFSET(Bdd!$AB$3,MOD(A659+1,14),'Calcul 2'!$F$26),"")</f>
        <v>M</v>
      </c>
    </row>
    <row r="660" spans="1:2" x14ac:dyDescent="0.25">
      <c r="A660" s="4">
        <f t="shared" si="12"/>
        <v>45951</v>
      </c>
      <c r="B660" s="1" t="str">
        <f ca="1">IFERROR(OFFSET(Bdd!$AB$3,MOD(A660+1,14),'Calcul 2'!$F$26),"")</f>
        <v>M</v>
      </c>
    </row>
    <row r="661" spans="1:2" x14ac:dyDescent="0.25">
      <c r="A661" s="4">
        <f t="shared" si="12"/>
        <v>45952</v>
      </c>
      <c r="B661" s="1" t="str">
        <f ca="1">IFERROR(OFFSET(Bdd!$AB$3,MOD(A661+1,14),'Calcul 2'!$F$26),"")</f>
        <v>M</v>
      </c>
    </row>
    <row r="662" spans="1:2" x14ac:dyDescent="0.25">
      <c r="A662" s="4">
        <f t="shared" si="12"/>
        <v>45953</v>
      </c>
      <c r="B662" s="1" t="str">
        <f ca="1">IFERROR(OFFSET(Bdd!$AB$3,MOD(A662+1,14),'Calcul 2'!$F$26),"")</f>
        <v>M</v>
      </c>
    </row>
    <row r="663" spans="1:2" x14ac:dyDescent="0.25">
      <c r="A663" s="4">
        <f t="shared" si="12"/>
        <v>45954</v>
      </c>
      <c r="B663" s="1" t="str">
        <f ca="1">IFERROR(OFFSET(Bdd!$AB$3,MOD(A663+1,14),'Calcul 2'!$F$26),"")</f>
        <v>M</v>
      </c>
    </row>
    <row r="664" spans="1:2" x14ac:dyDescent="0.25">
      <c r="A664" s="4">
        <f t="shared" si="12"/>
        <v>45955</v>
      </c>
      <c r="B664" s="1">
        <f ca="1">IFERROR(OFFSET(Bdd!$AB$3,MOD(A664+1,14),'Calcul 2'!$F$26),"")</f>
        <v>0</v>
      </c>
    </row>
    <row r="665" spans="1:2" x14ac:dyDescent="0.25">
      <c r="A665" s="4">
        <f t="shared" si="12"/>
        <v>45956</v>
      </c>
      <c r="B665" s="1">
        <f ca="1">IFERROR(OFFSET(Bdd!$AB$3,MOD(A665+1,14),'Calcul 2'!$F$26),"")</f>
        <v>0</v>
      </c>
    </row>
    <row r="666" spans="1:2" x14ac:dyDescent="0.25">
      <c r="A666" s="4">
        <f t="shared" si="12"/>
        <v>45957</v>
      </c>
      <c r="B666" s="1" t="str">
        <f ca="1">IFERROR(OFFSET(Bdd!$AB$3,MOD(A666+1,14),'Calcul 2'!$F$26),"")</f>
        <v>AM</v>
      </c>
    </row>
    <row r="667" spans="1:2" x14ac:dyDescent="0.25">
      <c r="A667" s="4">
        <f t="shared" si="12"/>
        <v>45958</v>
      </c>
      <c r="B667" s="1" t="str">
        <f ca="1">IFERROR(OFFSET(Bdd!$AB$3,MOD(A667+1,14),'Calcul 2'!$F$26),"")</f>
        <v>AM</v>
      </c>
    </row>
    <row r="668" spans="1:2" x14ac:dyDescent="0.25">
      <c r="A668" s="4">
        <f t="shared" si="12"/>
        <v>45959</v>
      </c>
      <c r="B668" s="1" t="str">
        <f ca="1">IFERROR(OFFSET(Bdd!$AB$3,MOD(A668+1,14),'Calcul 2'!$F$26),"")</f>
        <v>AM</v>
      </c>
    </row>
    <row r="669" spans="1:2" x14ac:dyDescent="0.25">
      <c r="A669" s="4">
        <f t="shared" si="12"/>
        <v>45960</v>
      </c>
      <c r="B669" s="1" t="str">
        <f ca="1">IFERROR(OFFSET(Bdd!$AB$3,MOD(A669+1,14),'Calcul 2'!$F$26),"")</f>
        <v>AM</v>
      </c>
    </row>
    <row r="670" spans="1:2" x14ac:dyDescent="0.25">
      <c r="A670" s="4">
        <f t="shared" si="12"/>
        <v>45961</v>
      </c>
      <c r="B670" s="1" t="str">
        <f ca="1">IFERROR(OFFSET(Bdd!$AB$3,MOD(A670+1,14),'Calcul 2'!$F$26),"")</f>
        <v>AM</v>
      </c>
    </row>
    <row r="671" spans="1:2" x14ac:dyDescent="0.25">
      <c r="A671" s="4">
        <f t="shared" si="12"/>
        <v>45962</v>
      </c>
      <c r="B671" s="1">
        <f ca="1">IFERROR(OFFSET(Bdd!$AB$3,MOD(A671+1,14),'Calcul 2'!$F$26),"")</f>
        <v>0</v>
      </c>
    </row>
    <row r="672" spans="1:2" x14ac:dyDescent="0.25">
      <c r="A672" s="4">
        <f t="shared" si="12"/>
        <v>45963</v>
      </c>
      <c r="B672" s="1">
        <f ca="1">IFERROR(OFFSET(Bdd!$AB$3,MOD(A672+1,14),'Calcul 2'!$F$26),"")</f>
        <v>0</v>
      </c>
    </row>
    <row r="673" spans="1:2" x14ac:dyDescent="0.25">
      <c r="A673" s="4">
        <f t="shared" si="12"/>
        <v>45964</v>
      </c>
      <c r="B673" s="1" t="str">
        <f ca="1">IFERROR(OFFSET(Bdd!$AB$3,MOD(A673+1,14),'Calcul 2'!$F$26),"")</f>
        <v>M</v>
      </c>
    </row>
    <row r="674" spans="1:2" x14ac:dyDescent="0.25">
      <c r="A674" s="4">
        <f t="shared" si="12"/>
        <v>45965</v>
      </c>
      <c r="B674" s="1" t="str">
        <f ca="1">IFERROR(OFFSET(Bdd!$AB$3,MOD(A674+1,14),'Calcul 2'!$F$26),"")</f>
        <v>M</v>
      </c>
    </row>
    <row r="675" spans="1:2" x14ac:dyDescent="0.25">
      <c r="A675" s="4">
        <f t="shared" si="12"/>
        <v>45966</v>
      </c>
      <c r="B675" s="1" t="str">
        <f ca="1">IFERROR(OFFSET(Bdd!$AB$3,MOD(A675+1,14),'Calcul 2'!$F$26),"")</f>
        <v>M</v>
      </c>
    </row>
    <row r="676" spans="1:2" x14ac:dyDescent="0.25">
      <c r="A676" s="4">
        <f t="shared" si="12"/>
        <v>45967</v>
      </c>
      <c r="B676" s="1" t="str">
        <f ca="1">IFERROR(OFFSET(Bdd!$AB$3,MOD(A676+1,14),'Calcul 2'!$F$26),"")</f>
        <v>M</v>
      </c>
    </row>
    <row r="677" spans="1:2" x14ac:dyDescent="0.25">
      <c r="A677" s="4">
        <f t="shared" si="12"/>
        <v>45968</v>
      </c>
      <c r="B677" s="1" t="str">
        <f ca="1">IFERROR(OFFSET(Bdd!$AB$3,MOD(A677+1,14),'Calcul 2'!$F$26),"")</f>
        <v>M</v>
      </c>
    </row>
    <row r="678" spans="1:2" x14ac:dyDescent="0.25">
      <c r="A678" s="4">
        <f t="shared" si="12"/>
        <v>45969</v>
      </c>
      <c r="B678" s="1">
        <f ca="1">IFERROR(OFFSET(Bdd!$AB$3,MOD(A678+1,14),'Calcul 2'!$F$26),"")</f>
        <v>0</v>
      </c>
    </row>
    <row r="679" spans="1:2" x14ac:dyDescent="0.25">
      <c r="A679" s="4">
        <f t="shared" si="12"/>
        <v>45970</v>
      </c>
      <c r="B679" s="1">
        <f ca="1">IFERROR(OFFSET(Bdd!$AB$3,MOD(A679+1,14),'Calcul 2'!$F$26),"")</f>
        <v>0</v>
      </c>
    </row>
    <row r="680" spans="1:2" x14ac:dyDescent="0.25">
      <c r="A680" s="4">
        <f t="shared" si="12"/>
        <v>45971</v>
      </c>
      <c r="B680" s="1" t="str">
        <f ca="1">IFERROR(OFFSET(Bdd!$AB$3,MOD(A680+1,14),'Calcul 2'!$F$26),"")</f>
        <v>AM</v>
      </c>
    </row>
    <row r="681" spans="1:2" x14ac:dyDescent="0.25">
      <c r="A681" s="4">
        <f t="shared" si="12"/>
        <v>45972</v>
      </c>
      <c r="B681" s="1" t="str">
        <f ca="1">IFERROR(OFFSET(Bdd!$AB$3,MOD(A681+1,14),'Calcul 2'!$F$26),"")</f>
        <v>AM</v>
      </c>
    </row>
    <row r="682" spans="1:2" x14ac:dyDescent="0.25">
      <c r="A682" s="4">
        <f t="shared" si="12"/>
        <v>45973</v>
      </c>
      <c r="B682" s="1" t="str">
        <f ca="1">IFERROR(OFFSET(Bdd!$AB$3,MOD(A682+1,14),'Calcul 2'!$F$26),"")</f>
        <v>AM</v>
      </c>
    </row>
    <row r="683" spans="1:2" x14ac:dyDescent="0.25">
      <c r="A683" s="4">
        <f t="shared" si="12"/>
        <v>45974</v>
      </c>
      <c r="B683" s="1" t="str">
        <f ca="1">IFERROR(OFFSET(Bdd!$AB$3,MOD(A683+1,14),'Calcul 2'!$F$26),"")</f>
        <v>AM</v>
      </c>
    </row>
    <row r="684" spans="1:2" x14ac:dyDescent="0.25">
      <c r="A684" s="4">
        <f t="shared" si="12"/>
        <v>45975</v>
      </c>
      <c r="B684" s="1" t="str">
        <f ca="1">IFERROR(OFFSET(Bdd!$AB$3,MOD(A684+1,14),'Calcul 2'!$F$26),"")</f>
        <v>AM</v>
      </c>
    </row>
    <row r="685" spans="1:2" x14ac:dyDescent="0.25">
      <c r="A685" s="4">
        <f t="shared" si="12"/>
        <v>45976</v>
      </c>
      <c r="B685" s="1">
        <f ca="1">IFERROR(OFFSET(Bdd!$AB$3,MOD(A685+1,14),'Calcul 2'!$F$26),"")</f>
        <v>0</v>
      </c>
    </row>
    <row r="686" spans="1:2" x14ac:dyDescent="0.25">
      <c r="A686" s="4">
        <f t="shared" si="12"/>
        <v>45977</v>
      </c>
      <c r="B686" s="1">
        <f ca="1">IFERROR(OFFSET(Bdd!$AB$3,MOD(A686+1,14),'Calcul 2'!$F$26),"")</f>
        <v>0</v>
      </c>
    </row>
    <row r="687" spans="1:2" x14ac:dyDescent="0.25">
      <c r="A687" s="4">
        <f t="shared" si="12"/>
        <v>45978</v>
      </c>
      <c r="B687" s="1" t="str">
        <f ca="1">IFERROR(OFFSET(Bdd!$AB$3,MOD(A687+1,14),'Calcul 2'!$F$26),"")</f>
        <v>M</v>
      </c>
    </row>
    <row r="688" spans="1:2" x14ac:dyDescent="0.25">
      <c r="A688" s="4">
        <f t="shared" si="12"/>
        <v>45979</v>
      </c>
      <c r="B688" s="1" t="str">
        <f ca="1">IFERROR(OFFSET(Bdd!$AB$3,MOD(A688+1,14),'Calcul 2'!$F$26),"")</f>
        <v>M</v>
      </c>
    </row>
    <row r="689" spans="1:2" x14ac:dyDescent="0.25">
      <c r="A689" s="4">
        <f t="shared" si="12"/>
        <v>45980</v>
      </c>
      <c r="B689" s="1" t="str">
        <f ca="1">IFERROR(OFFSET(Bdd!$AB$3,MOD(A689+1,14),'Calcul 2'!$F$26),"")</f>
        <v>M</v>
      </c>
    </row>
    <row r="690" spans="1:2" x14ac:dyDescent="0.25">
      <c r="A690" s="4">
        <f t="shared" si="12"/>
        <v>45981</v>
      </c>
      <c r="B690" s="1" t="str">
        <f ca="1">IFERROR(OFFSET(Bdd!$AB$3,MOD(A690+1,14),'Calcul 2'!$F$26),"")</f>
        <v>M</v>
      </c>
    </row>
    <row r="691" spans="1:2" x14ac:dyDescent="0.25">
      <c r="A691" s="4">
        <f t="shared" si="12"/>
        <v>45982</v>
      </c>
      <c r="B691" s="1" t="str">
        <f ca="1">IFERROR(OFFSET(Bdd!$AB$3,MOD(A691+1,14),'Calcul 2'!$F$26),"")</f>
        <v>M</v>
      </c>
    </row>
    <row r="692" spans="1:2" x14ac:dyDescent="0.25">
      <c r="A692" s="4">
        <f t="shared" si="12"/>
        <v>45983</v>
      </c>
      <c r="B692" s="1">
        <f ca="1">IFERROR(OFFSET(Bdd!$AB$3,MOD(A692+1,14),'Calcul 2'!$F$26),"")</f>
        <v>0</v>
      </c>
    </row>
    <row r="693" spans="1:2" x14ac:dyDescent="0.25">
      <c r="A693" s="4">
        <f t="shared" si="12"/>
        <v>45984</v>
      </c>
      <c r="B693" s="1">
        <f ca="1">IFERROR(OFFSET(Bdd!$AB$3,MOD(A693+1,14),'Calcul 2'!$F$26),"")</f>
        <v>0</v>
      </c>
    </row>
    <row r="694" spans="1:2" x14ac:dyDescent="0.25">
      <c r="A694" s="4">
        <f t="shared" si="12"/>
        <v>45985</v>
      </c>
      <c r="B694" s="1" t="str">
        <f ca="1">IFERROR(OFFSET(Bdd!$AB$3,MOD(A694+1,14),'Calcul 2'!$F$26),"")</f>
        <v>AM</v>
      </c>
    </row>
    <row r="695" spans="1:2" x14ac:dyDescent="0.25">
      <c r="A695" s="4">
        <f t="shared" si="12"/>
        <v>45986</v>
      </c>
      <c r="B695" s="1" t="str">
        <f ca="1">IFERROR(OFFSET(Bdd!$AB$3,MOD(A695+1,14),'Calcul 2'!$F$26),"")</f>
        <v>AM</v>
      </c>
    </row>
    <row r="696" spans="1:2" x14ac:dyDescent="0.25">
      <c r="A696" s="4">
        <f t="shared" si="12"/>
        <v>45987</v>
      </c>
      <c r="B696" s="1" t="str">
        <f ca="1">IFERROR(OFFSET(Bdd!$AB$3,MOD(A696+1,14),'Calcul 2'!$F$26),"")</f>
        <v>AM</v>
      </c>
    </row>
    <row r="697" spans="1:2" x14ac:dyDescent="0.25">
      <c r="A697" s="4">
        <f t="shared" si="12"/>
        <v>45988</v>
      </c>
      <c r="B697" s="1" t="str">
        <f ca="1">IFERROR(OFFSET(Bdd!$AB$3,MOD(A697+1,14),'Calcul 2'!$F$26),"")</f>
        <v>AM</v>
      </c>
    </row>
    <row r="698" spans="1:2" x14ac:dyDescent="0.25">
      <c r="A698" s="4">
        <f t="shared" si="12"/>
        <v>45989</v>
      </c>
      <c r="B698" s="1" t="str">
        <f ca="1">IFERROR(OFFSET(Bdd!$AB$3,MOD(A698+1,14),'Calcul 2'!$F$26),"")</f>
        <v>AM</v>
      </c>
    </row>
    <row r="699" spans="1:2" x14ac:dyDescent="0.25">
      <c r="A699" s="4">
        <f t="shared" si="12"/>
        <v>45990</v>
      </c>
      <c r="B699" s="1">
        <f ca="1">IFERROR(OFFSET(Bdd!$AB$3,MOD(A699+1,14),'Calcul 2'!$F$26),"")</f>
        <v>0</v>
      </c>
    </row>
    <row r="700" spans="1:2" x14ac:dyDescent="0.25">
      <c r="A700" s="4">
        <f t="shared" si="12"/>
        <v>45991</v>
      </c>
      <c r="B700" s="1">
        <f ca="1">IFERROR(OFFSET(Bdd!$AB$3,MOD(A700+1,14),'Calcul 2'!$F$26),"")</f>
        <v>0</v>
      </c>
    </row>
    <row r="701" spans="1:2" x14ac:dyDescent="0.25">
      <c r="A701" s="4">
        <f t="shared" si="12"/>
        <v>45992</v>
      </c>
      <c r="B701" s="1" t="str">
        <f ca="1">IFERROR(OFFSET(Bdd!$AB$3,MOD(A701+1,14),'Calcul 2'!$F$26),"")</f>
        <v>M</v>
      </c>
    </row>
    <row r="702" spans="1:2" x14ac:dyDescent="0.25">
      <c r="A702" s="4">
        <f t="shared" si="12"/>
        <v>45993</v>
      </c>
      <c r="B702" s="1" t="str">
        <f ca="1">IFERROR(OFFSET(Bdd!$AB$3,MOD(A702+1,14),'Calcul 2'!$F$26),"")</f>
        <v>M</v>
      </c>
    </row>
    <row r="703" spans="1:2" x14ac:dyDescent="0.25">
      <c r="A703" s="4">
        <f t="shared" si="12"/>
        <v>45994</v>
      </c>
      <c r="B703" s="1" t="str">
        <f ca="1">IFERROR(OFFSET(Bdd!$AB$3,MOD(A703+1,14),'Calcul 2'!$F$26),"")</f>
        <v>M</v>
      </c>
    </row>
    <row r="704" spans="1:2" x14ac:dyDescent="0.25">
      <c r="A704" s="4">
        <f t="shared" si="12"/>
        <v>45995</v>
      </c>
      <c r="B704" s="1" t="str">
        <f ca="1">IFERROR(OFFSET(Bdd!$AB$3,MOD(A704+1,14),'Calcul 2'!$F$26),"")</f>
        <v>M</v>
      </c>
    </row>
    <row r="705" spans="1:2" x14ac:dyDescent="0.25">
      <c r="A705" s="4">
        <f t="shared" si="12"/>
        <v>45996</v>
      </c>
      <c r="B705" s="1" t="str">
        <f ca="1">IFERROR(OFFSET(Bdd!$AB$3,MOD(A705+1,14),'Calcul 2'!$F$26),"")</f>
        <v>M</v>
      </c>
    </row>
    <row r="706" spans="1:2" x14ac:dyDescent="0.25">
      <c r="A706" s="4">
        <f t="shared" si="12"/>
        <v>45997</v>
      </c>
      <c r="B706" s="1">
        <f ca="1">IFERROR(OFFSET(Bdd!$AB$3,MOD(A706+1,14),'Calcul 2'!$F$26),"")</f>
        <v>0</v>
      </c>
    </row>
    <row r="707" spans="1:2" x14ac:dyDescent="0.25">
      <c r="A707" s="4">
        <f t="shared" si="12"/>
        <v>45998</v>
      </c>
      <c r="B707" s="1">
        <f ca="1">IFERROR(OFFSET(Bdd!$AB$3,MOD(A707+1,14),'Calcul 2'!$F$26),"")</f>
        <v>0</v>
      </c>
    </row>
    <row r="708" spans="1:2" x14ac:dyDescent="0.25">
      <c r="A708" s="4">
        <f t="shared" ref="A708:A731" si="13">A707+1</f>
        <v>45999</v>
      </c>
      <c r="B708" s="1" t="str">
        <f ca="1">IFERROR(OFFSET(Bdd!$AB$3,MOD(A708+1,14),'Calcul 2'!$F$26),"")</f>
        <v>AM</v>
      </c>
    </row>
    <row r="709" spans="1:2" x14ac:dyDescent="0.25">
      <c r="A709" s="4">
        <f t="shared" si="13"/>
        <v>46000</v>
      </c>
      <c r="B709" s="1" t="str">
        <f ca="1">IFERROR(OFFSET(Bdd!$AB$3,MOD(A709+1,14),'Calcul 2'!$F$26),"")</f>
        <v>AM</v>
      </c>
    </row>
    <row r="710" spans="1:2" x14ac:dyDescent="0.25">
      <c r="A710" s="4">
        <f t="shared" si="13"/>
        <v>46001</v>
      </c>
      <c r="B710" s="1" t="str">
        <f ca="1">IFERROR(OFFSET(Bdd!$AB$3,MOD(A710+1,14),'Calcul 2'!$F$26),"")</f>
        <v>AM</v>
      </c>
    </row>
    <row r="711" spans="1:2" x14ac:dyDescent="0.25">
      <c r="A711" s="4">
        <f t="shared" si="13"/>
        <v>46002</v>
      </c>
      <c r="B711" s="1" t="str">
        <f ca="1">IFERROR(OFFSET(Bdd!$AB$3,MOD(A711+1,14),'Calcul 2'!$F$26),"")</f>
        <v>AM</v>
      </c>
    </row>
    <row r="712" spans="1:2" x14ac:dyDescent="0.25">
      <c r="A712" s="4">
        <f t="shared" si="13"/>
        <v>46003</v>
      </c>
      <c r="B712" s="1" t="str">
        <f ca="1">IFERROR(OFFSET(Bdd!$AB$3,MOD(A712+1,14),'Calcul 2'!$F$26),"")</f>
        <v>AM</v>
      </c>
    </row>
    <row r="713" spans="1:2" x14ac:dyDescent="0.25">
      <c r="A713" s="4">
        <f t="shared" si="13"/>
        <v>46004</v>
      </c>
      <c r="B713" s="1">
        <f ca="1">IFERROR(OFFSET(Bdd!$AB$3,MOD(A713+1,14),'Calcul 2'!$F$26),"")</f>
        <v>0</v>
      </c>
    </row>
    <row r="714" spans="1:2" x14ac:dyDescent="0.25">
      <c r="A714" s="4">
        <f t="shared" si="13"/>
        <v>46005</v>
      </c>
      <c r="B714" s="1">
        <f ca="1">IFERROR(OFFSET(Bdd!$AB$3,MOD(A714+1,14),'Calcul 2'!$F$26),"")</f>
        <v>0</v>
      </c>
    </row>
    <row r="715" spans="1:2" x14ac:dyDescent="0.25">
      <c r="A715" s="4">
        <f t="shared" si="13"/>
        <v>46006</v>
      </c>
      <c r="B715" s="1" t="str">
        <f ca="1">IFERROR(OFFSET(Bdd!$AB$3,MOD(A715+1,14),'Calcul 2'!$F$26),"")</f>
        <v>M</v>
      </c>
    </row>
    <row r="716" spans="1:2" x14ac:dyDescent="0.25">
      <c r="A716" s="4">
        <f t="shared" si="13"/>
        <v>46007</v>
      </c>
      <c r="B716" s="1" t="str">
        <f ca="1">IFERROR(OFFSET(Bdd!$AB$3,MOD(A716+1,14),'Calcul 2'!$F$26),"")</f>
        <v>M</v>
      </c>
    </row>
    <row r="717" spans="1:2" x14ac:dyDescent="0.25">
      <c r="A717" s="4">
        <f t="shared" si="13"/>
        <v>46008</v>
      </c>
      <c r="B717" s="1" t="str">
        <f ca="1">IFERROR(OFFSET(Bdd!$AB$3,MOD(A717+1,14),'Calcul 2'!$F$26),"")</f>
        <v>M</v>
      </c>
    </row>
    <row r="718" spans="1:2" x14ac:dyDescent="0.25">
      <c r="A718" s="4">
        <f t="shared" si="13"/>
        <v>46009</v>
      </c>
      <c r="B718" s="1" t="str">
        <f ca="1">IFERROR(OFFSET(Bdd!$AB$3,MOD(A718+1,14),'Calcul 2'!$F$26),"")</f>
        <v>M</v>
      </c>
    </row>
    <row r="719" spans="1:2" x14ac:dyDescent="0.25">
      <c r="A719" s="4">
        <f t="shared" si="13"/>
        <v>46010</v>
      </c>
      <c r="B719" s="1" t="str">
        <f ca="1">IFERROR(OFFSET(Bdd!$AB$3,MOD(A719+1,14),'Calcul 2'!$F$26),"")</f>
        <v>M</v>
      </c>
    </row>
    <row r="720" spans="1:2" x14ac:dyDescent="0.25">
      <c r="A720" s="4">
        <f t="shared" si="13"/>
        <v>46011</v>
      </c>
      <c r="B720" s="1">
        <f ca="1">IFERROR(OFFSET(Bdd!$AB$3,MOD(A720+1,14),'Calcul 2'!$F$26),"")</f>
        <v>0</v>
      </c>
    </row>
    <row r="721" spans="1:3" x14ac:dyDescent="0.25">
      <c r="A721" s="4">
        <f t="shared" si="13"/>
        <v>46012</v>
      </c>
      <c r="B721" s="1">
        <f ca="1">IFERROR(OFFSET(Bdd!$AB$3,MOD(A721+1,14),'Calcul 2'!$F$26),"")</f>
        <v>0</v>
      </c>
    </row>
    <row r="722" spans="1:3" x14ac:dyDescent="0.25">
      <c r="A722" s="4">
        <f t="shared" si="13"/>
        <v>46013</v>
      </c>
      <c r="B722" s="1" t="str">
        <f ca="1">IFERROR(OFFSET(Bdd!$AB$3,MOD(A722+1,14),'Calcul 2'!$F$26),"")</f>
        <v>AM</v>
      </c>
    </row>
    <row r="723" spans="1:3" x14ac:dyDescent="0.25">
      <c r="A723" s="4">
        <f t="shared" si="13"/>
        <v>46014</v>
      </c>
      <c r="B723" s="1" t="str">
        <f ca="1">IFERROR(OFFSET(Bdd!$AB$3,MOD(A723+1,14),'Calcul 2'!$F$26),"")</f>
        <v>AM</v>
      </c>
    </row>
    <row r="724" spans="1:3" x14ac:dyDescent="0.25">
      <c r="A724" s="4">
        <f t="shared" si="13"/>
        <v>46015</v>
      </c>
      <c r="B724" s="1" t="str">
        <f ca="1">IFERROR(OFFSET(Bdd!$AB$3,MOD(A724+1,14),'Calcul 2'!$F$26),"")</f>
        <v>AM</v>
      </c>
    </row>
    <row r="725" spans="1:3" x14ac:dyDescent="0.25">
      <c r="A725" s="4">
        <f t="shared" si="13"/>
        <v>46016</v>
      </c>
      <c r="B725" s="1" t="str">
        <f ca="1">IFERROR(OFFSET(Bdd!$AB$3,MOD(A725+1,14),'Calcul 2'!$F$26),"")</f>
        <v>AM</v>
      </c>
    </row>
    <row r="726" spans="1:3" x14ac:dyDescent="0.25">
      <c r="A726" s="4">
        <f t="shared" si="13"/>
        <v>46017</v>
      </c>
      <c r="B726" s="1" t="str">
        <f ca="1">IFERROR(OFFSET(Bdd!$AB$3,MOD(A726+1,14),'Calcul 2'!$F$26),"")</f>
        <v>AM</v>
      </c>
    </row>
    <row r="727" spans="1:3" x14ac:dyDescent="0.25">
      <c r="A727" s="4">
        <f t="shared" si="13"/>
        <v>46018</v>
      </c>
      <c r="B727" s="1">
        <f ca="1">IFERROR(OFFSET(Bdd!$AB$3,MOD(A727+1,14),'Calcul 2'!$F$26),"")</f>
        <v>0</v>
      </c>
    </row>
    <row r="728" spans="1:3" x14ac:dyDescent="0.25">
      <c r="A728" s="4">
        <f t="shared" si="13"/>
        <v>46019</v>
      </c>
      <c r="B728" s="1">
        <f ca="1">IFERROR(OFFSET(Bdd!$AB$3,MOD(A728+1,14),'Calcul 2'!$F$26),"")</f>
        <v>0</v>
      </c>
    </row>
    <row r="729" spans="1:3" x14ac:dyDescent="0.25">
      <c r="A729" s="4">
        <f t="shared" si="13"/>
        <v>46020</v>
      </c>
      <c r="B729" s="1" t="str">
        <f ca="1">IFERROR(OFFSET(Bdd!$AB$3,MOD(A729+1,14),'Calcul 2'!$F$26),"")</f>
        <v>M</v>
      </c>
    </row>
    <row r="730" spans="1:3" x14ac:dyDescent="0.25">
      <c r="A730" s="4">
        <f t="shared" si="13"/>
        <v>46021</v>
      </c>
      <c r="B730" s="1" t="str">
        <f ca="1">IFERROR(OFFSET(Bdd!$AB$3,MOD(A730+1,14),'Calcul 2'!$F$26),"")</f>
        <v>M</v>
      </c>
    </row>
    <row r="731" spans="1:3" x14ac:dyDescent="0.25">
      <c r="A731" s="4">
        <f t="shared" si="13"/>
        <v>46022</v>
      </c>
      <c r="B731" s="1" t="str">
        <f ca="1">IFERROR(OFFSET(Bdd!$AB$3,MOD(A731+1,14),'Calcul 2'!$F$26),"")</f>
        <v>M</v>
      </c>
    </row>
    <row r="732" spans="1:3" x14ac:dyDescent="0.25">
      <c r="A732" s="5"/>
      <c r="B732" s="2"/>
      <c r="C732"/>
    </row>
    <row r="733" spans="1:3" x14ac:dyDescent="0.25">
      <c r="A733" s="5"/>
      <c r="B733" s="2"/>
      <c r="C733"/>
    </row>
    <row r="734" spans="1:3" x14ac:dyDescent="0.25">
      <c r="A734" s="5"/>
      <c r="B734" s="2"/>
      <c r="C734"/>
    </row>
    <row r="735" spans="1:3" x14ac:dyDescent="0.25">
      <c r="A735" s="5"/>
      <c r="B735" s="2"/>
      <c r="C735"/>
    </row>
    <row r="736" spans="1:3" x14ac:dyDescent="0.25">
      <c r="A736" s="5"/>
      <c r="B736" s="2"/>
      <c r="C736"/>
    </row>
    <row r="737" spans="1:3" x14ac:dyDescent="0.25">
      <c r="A737" s="5"/>
      <c r="B737" s="2"/>
      <c r="C737"/>
    </row>
    <row r="738" spans="1:3" x14ac:dyDescent="0.25">
      <c r="A738" s="5"/>
      <c r="B738" s="2"/>
      <c r="C738"/>
    </row>
    <row r="739" spans="1:3" x14ac:dyDescent="0.25">
      <c r="A739" s="5"/>
      <c r="B739" s="2"/>
      <c r="C739"/>
    </row>
    <row r="740" spans="1:3" x14ac:dyDescent="0.25">
      <c r="A740" s="5"/>
      <c r="B740" s="2"/>
      <c r="C740"/>
    </row>
    <row r="741" spans="1:3" x14ac:dyDescent="0.25">
      <c r="A741" s="5"/>
      <c r="B741" s="2"/>
      <c r="C741"/>
    </row>
    <row r="742" spans="1:3" x14ac:dyDescent="0.25">
      <c r="A742" s="5"/>
      <c r="B742" s="2"/>
      <c r="C742"/>
    </row>
    <row r="743" spans="1:3" x14ac:dyDescent="0.25">
      <c r="A743" s="5"/>
      <c r="B743" s="2"/>
      <c r="C743"/>
    </row>
    <row r="744" spans="1:3" x14ac:dyDescent="0.25">
      <c r="A744" s="5"/>
      <c r="B744" s="2"/>
      <c r="C744"/>
    </row>
    <row r="745" spans="1:3" x14ac:dyDescent="0.25">
      <c r="A745" s="5"/>
      <c r="B745" s="2"/>
      <c r="C745"/>
    </row>
    <row r="746" spans="1:3" x14ac:dyDescent="0.25">
      <c r="A746" s="5"/>
      <c r="B746" s="2"/>
      <c r="C746"/>
    </row>
    <row r="747" spans="1:3" x14ac:dyDescent="0.25">
      <c r="A747" s="5"/>
      <c r="B747" s="2"/>
      <c r="C747"/>
    </row>
    <row r="748" spans="1:3" x14ac:dyDescent="0.25">
      <c r="A748" s="5"/>
      <c r="B748" s="2"/>
      <c r="C748"/>
    </row>
    <row r="749" spans="1:3" x14ac:dyDescent="0.25">
      <c r="A749" s="5"/>
      <c r="B749" s="2"/>
      <c r="C749"/>
    </row>
    <row r="750" spans="1:3" x14ac:dyDescent="0.25">
      <c r="A750" s="5"/>
      <c r="B750" s="2"/>
      <c r="C750"/>
    </row>
    <row r="751" spans="1:3" x14ac:dyDescent="0.25">
      <c r="A751" s="5"/>
      <c r="B751" s="2"/>
      <c r="C751"/>
    </row>
    <row r="752" spans="1:3" x14ac:dyDescent="0.25">
      <c r="A752" s="5"/>
      <c r="B752" s="2"/>
      <c r="C752"/>
    </row>
    <row r="753" spans="1:3" x14ac:dyDescent="0.25">
      <c r="A753" s="5"/>
      <c r="B753" s="2"/>
      <c r="C753"/>
    </row>
    <row r="754" spans="1:3" x14ac:dyDescent="0.25">
      <c r="A754" s="5"/>
      <c r="B754" s="2"/>
      <c r="C754"/>
    </row>
    <row r="755" spans="1:3" x14ac:dyDescent="0.25">
      <c r="A755" s="5"/>
      <c r="B755" s="2"/>
      <c r="C755"/>
    </row>
    <row r="756" spans="1:3" x14ac:dyDescent="0.25">
      <c r="A756" s="5"/>
      <c r="B756" s="2"/>
      <c r="C756"/>
    </row>
    <row r="757" spans="1:3" x14ac:dyDescent="0.25">
      <c r="A757" s="5"/>
      <c r="B757" s="2"/>
      <c r="C757"/>
    </row>
    <row r="758" spans="1:3" x14ac:dyDescent="0.25">
      <c r="A758" s="5"/>
      <c r="B758" s="2"/>
      <c r="C758"/>
    </row>
    <row r="759" spans="1:3" x14ac:dyDescent="0.25">
      <c r="A759" s="5"/>
      <c r="B759" s="2"/>
      <c r="C759"/>
    </row>
    <row r="760" spans="1:3" x14ac:dyDescent="0.25">
      <c r="A760" s="5"/>
      <c r="B760" s="2"/>
      <c r="C760"/>
    </row>
    <row r="761" spans="1:3" x14ac:dyDescent="0.25">
      <c r="A761" s="5"/>
      <c r="B761" s="2"/>
      <c r="C761"/>
    </row>
    <row r="762" spans="1:3" x14ac:dyDescent="0.25">
      <c r="A762" s="5"/>
      <c r="B762" s="2"/>
      <c r="C762"/>
    </row>
    <row r="763" spans="1:3" x14ac:dyDescent="0.25">
      <c r="A763" s="5"/>
      <c r="B763" s="2"/>
      <c r="C763"/>
    </row>
    <row r="764" spans="1:3" x14ac:dyDescent="0.25">
      <c r="A764" s="5"/>
      <c r="B764" s="2"/>
      <c r="C764"/>
    </row>
    <row r="765" spans="1:3" x14ac:dyDescent="0.25">
      <c r="A765" s="5"/>
      <c r="B765" s="2"/>
      <c r="C765"/>
    </row>
    <row r="766" spans="1:3" x14ac:dyDescent="0.25">
      <c r="A766" s="5"/>
      <c r="B766" s="2"/>
      <c r="C766"/>
    </row>
    <row r="767" spans="1:3" x14ac:dyDescent="0.25">
      <c r="A767" s="5"/>
      <c r="B767" s="2"/>
      <c r="C767"/>
    </row>
    <row r="768" spans="1:3" x14ac:dyDescent="0.25">
      <c r="A768" s="5"/>
      <c r="B768" s="2"/>
      <c r="C768"/>
    </row>
    <row r="769" spans="1:3" x14ac:dyDescent="0.25">
      <c r="A769" s="5"/>
      <c r="B769" s="2"/>
      <c r="C769"/>
    </row>
    <row r="770" spans="1:3" x14ac:dyDescent="0.25">
      <c r="A770" s="5"/>
      <c r="B770" s="2"/>
      <c r="C770"/>
    </row>
    <row r="771" spans="1:3" x14ac:dyDescent="0.25">
      <c r="A771" s="5"/>
      <c r="B771" s="2"/>
      <c r="C771"/>
    </row>
    <row r="772" spans="1:3" x14ac:dyDescent="0.25">
      <c r="A772" s="5"/>
      <c r="B772" s="2"/>
      <c r="C772"/>
    </row>
    <row r="773" spans="1:3" x14ac:dyDescent="0.25">
      <c r="A773" s="5"/>
      <c r="B773" s="2"/>
      <c r="C773"/>
    </row>
    <row r="774" spans="1:3" x14ac:dyDescent="0.25">
      <c r="A774" s="5"/>
      <c r="B774" s="2"/>
      <c r="C774"/>
    </row>
    <row r="775" spans="1:3" x14ac:dyDescent="0.25">
      <c r="A775" s="5"/>
      <c r="B775" s="2"/>
      <c r="C775"/>
    </row>
    <row r="776" spans="1:3" x14ac:dyDescent="0.25">
      <c r="A776" s="5"/>
      <c r="B776" s="2"/>
      <c r="C776"/>
    </row>
    <row r="777" spans="1:3" x14ac:dyDescent="0.25">
      <c r="A777" s="5"/>
      <c r="B777" s="2"/>
      <c r="C777"/>
    </row>
    <row r="778" spans="1:3" x14ac:dyDescent="0.25">
      <c r="A778" s="5"/>
      <c r="B778" s="2"/>
      <c r="C778"/>
    </row>
    <row r="779" spans="1:3" x14ac:dyDescent="0.25">
      <c r="A779" s="5"/>
      <c r="B779" s="2"/>
      <c r="C779"/>
    </row>
    <row r="780" spans="1:3" x14ac:dyDescent="0.25">
      <c r="A780" s="5"/>
      <c r="B780" s="2"/>
      <c r="C780"/>
    </row>
    <row r="781" spans="1:3" x14ac:dyDescent="0.25">
      <c r="A781" s="5"/>
      <c r="B781" s="2"/>
      <c r="C781"/>
    </row>
    <row r="782" spans="1:3" x14ac:dyDescent="0.25">
      <c r="A782" s="5"/>
      <c r="B782" s="2"/>
      <c r="C782"/>
    </row>
    <row r="783" spans="1:3" x14ac:dyDescent="0.25">
      <c r="A783" s="5"/>
      <c r="B783" s="2"/>
      <c r="C783"/>
    </row>
    <row r="784" spans="1:3" x14ac:dyDescent="0.25">
      <c r="A784" s="5"/>
      <c r="B784" s="2"/>
      <c r="C784"/>
    </row>
    <row r="785" spans="1:3" x14ac:dyDescent="0.25">
      <c r="A785" s="5"/>
      <c r="B785" s="2"/>
      <c r="C785"/>
    </row>
    <row r="786" spans="1:3" x14ac:dyDescent="0.25">
      <c r="A786" s="5"/>
      <c r="B786" s="2"/>
      <c r="C786"/>
    </row>
    <row r="787" spans="1:3" x14ac:dyDescent="0.25">
      <c r="A787" s="5"/>
      <c r="B787" s="2"/>
      <c r="C787"/>
    </row>
    <row r="788" spans="1:3" x14ac:dyDescent="0.25">
      <c r="A788" s="5"/>
      <c r="B788" s="2"/>
      <c r="C788"/>
    </row>
    <row r="789" spans="1:3" x14ac:dyDescent="0.25">
      <c r="A789" s="5"/>
      <c r="B789" s="2"/>
      <c r="C789"/>
    </row>
    <row r="790" spans="1:3" x14ac:dyDescent="0.25">
      <c r="A790" s="5"/>
      <c r="B790" s="2"/>
      <c r="C790"/>
    </row>
    <row r="791" spans="1:3" x14ac:dyDescent="0.25">
      <c r="A791" s="5"/>
      <c r="B791" s="2"/>
      <c r="C791"/>
    </row>
    <row r="792" spans="1:3" x14ac:dyDescent="0.25">
      <c r="A792" s="5"/>
      <c r="B792" s="2"/>
      <c r="C792"/>
    </row>
    <row r="793" spans="1:3" x14ac:dyDescent="0.25">
      <c r="A793" s="5"/>
      <c r="B793" s="2"/>
      <c r="C793"/>
    </row>
    <row r="794" spans="1:3" x14ac:dyDescent="0.25">
      <c r="A794" s="5"/>
      <c r="B794" s="2"/>
      <c r="C794"/>
    </row>
    <row r="795" spans="1:3" x14ac:dyDescent="0.25">
      <c r="A795" s="5"/>
      <c r="B795" s="2"/>
      <c r="C795"/>
    </row>
    <row r="796" spans="1:3" x14ac:dyDescent="0.25">
      <c r="A796" s="5"/>
      <c r="B796" s="2"/>
      <c r="C796"/>
    </row>
    <row r="797" spans="1:3" x14ac:dyDescent="0.25">
      <c r="A797" s="5"/>
      <c r="B797" s="2"/>
      <c r="C797"/>
    </row>
    <row r="798" spans="1:3" x14ac:dyDescent="0.25">
      <c r="A798" s="5"/>
      <c r="B798" s="2"/>
      <c r="C798"/>
    </row>
    <row r="799" spans="1:3" x14ac:dyDescent="0.25">
      <c r="A799" s="5"/>
      <c r="B799" s="2"/>
      <c r="C799"/>
    </row>
    <row r="800" spans="1:3" x14ac:dyDescent="0.25">
      <c r="A800" s="5"/>
      <c r="B800" s="2"/>
      <c r="C800"/>
    </row>
    <row r="801" spans="1:3" x14ac:dyDescent="0.25">
      <c r="A801" s="5"/>
      <c r="B801" s="2"/>
      <c r="C801"/>
    </row>
    <row r="802" spans="1:3" x14ac:dyDescent="0.25">
      <c r="A802" s="5"/>
      <c r="B802" s="2"/>
      <c r="C802"/>
    </row>
    <row r="803" spans="1:3" x14ac:dyDescent="0.25">
      <c r="A803" s="5"/>
      <c r="B803" s="2"/>
      <c r="C803"/>
    </row>
    <row r="804" spans="1:3" x14ac:dyDescent="0.25">
      <c r="A804" s="5"/>
      <c r="B804" s="2"/>
      <c r="C804"/>
    </row>
    <row r="805" spans="1:3" x14ac:dyDescent="0.25">
      <c r="A805" s="5"/>
      <c r="B805" s="2"/>
      <c r="C805"/>
    </row>
    <row r="806" spans="1:3" x14ac:dyDescent="0.25">
      <c r="A806" s="5"/>
      <c r="B806" s="2"/>
      <c r="C806"/>
    </row>
    <row r="807" spans="1:3" x14ac:dyDescent="0.25">
      <c r="A807" s="5"/>
      <c r="B807" s="2"/>
      <c r="C807"/>
    </row>
    <row r="808" spans="1:3" x14ac:dyDescent="0.25">
      <c r="A808" s="5"/>
      <c r="B808" s="2"/>
      <c r="C808"/>
    </row>
    <row r="809" spans="1:3" x14ac:dyDescent="0.25">
      <c r="A809" s="5"/>
      <c r="B809" s="2"/>
      <c r="C809"/>
    </row>
    <row r="810" spans="1:3" x14ac:dyDescent="0.25">
      <c r="A810" s="5"/>
      <c r="B810" s="2"/>
      <c r="C810"/>
    </row>
    <row r="811" spans="1:3" x14ac:dyDescent="0.25">
      <c r="A811" s="5"/>
      <c r="B811" s="2"/>
      <c r="C811"/>
    </row>
    <row r="812" spans="1:3" x14ac:dyDescent="0.25">
      <c r="A812" s="5"/>
      <c r="B812" s="2"/>
      <c r="C812"/>
    </row>
    <row r="813" spans="1:3" x14ac:dyDescent="0.25">
      <c r="A813" s="5"/>
      <c r="B813" s="2"/>
      <c r="C813"/>
    </row>
    <row r="814" spans="1:3" x14ac:dyDescent="0.25">
      <c r="A814" s="5"/>
      <c r="B814" s="2"/>
      <c r="C814"/>
    </row>
    <row r="815" spans="1:3" x14ac:dyDescent="0.25">
      <c r="A815" s="5"/>
      <c r="B815" s="2"/>
      <c r="C815"/>
    </row>
    <row r="816" spans="1:3" x14ac:dyDescent="0.25">
      <c r="A816" s="5"/>
      <c r="B816" s="2"/>
      <c r="C816"/>
    </row>
    <row r="817" spans="1:3" x14ac:dyDescent="0.25">
      <c r="A817" s="5"/>
      <c r="B817" s="2"/>
      <c r="C817"/>
    </row>
    <row r="818" spans="1:3" x14ac:dyDescent="0.25">
      <c r="A818" s="5"/>
      <c r="B818" s="2"/>
      <c r="C818"/>
    </row>
    <row r="819" spans="1:3" x14ac:dyDescent="0.25">
      <c r="A819" s="5"/>
      <c r="B819" s="2"/>
      <c r="C819"/>
    </row>
    <row r="820" spans="1:3" x14ac:dyDescent="0.25">
      <c r="A820" s="5"/>
      <c r="B820" s="2"/>
      <c r="C820"/>
    </row>
    <row r="821" spans="1:3" x14ac:dyDescent="0.25">
      <c r="A821" s="5"/>
      <c r="B821" s="2"/>
      <c r="C821"/>
    </row>
    <row r="822" spans="1:3" x14ac:dyDescent="0.25">
      <c r="A822" s="5"/>
      <c r="B822" s="2"/>
      <c r="C822"/>
    </row>
    <row r="823" spans="1:3" x14ac:dyDescent="0.25">
      <c r="A823" s="5"/>
      <c r="B823" s="2"/>
      <c r="C823"/>
    </row>
    <row r="824" spans="1:3" x14ac:dyDescent="0.25">
      <c r="A824" s="5"/>
      <c r="B824" s="2"/>
      <c r="C824"/>
    </row>
    <row r="825" spans="1:3" x14ac:dyDescent="0.25">
      <c r="A825" s="5"/>
      <c r="B825" s="2"/>
      <c r="C825"/>
    </row>
    <row r="826" spans="1:3" x14ac:dyDescent="0.25">
      <c r="A826" s="5"/>
      <c r="B826" s="2"/>
      <c r="C826"/>
    </row>
    <row r="827" spans="1:3" x14ac:dyDescent="0.25">
      <c r="A827" s="5"/>
      <c r="B827" s="2"/>
      <c r="C827"/>
    </row>
    <row r="828" spans="1:3" x14ac:dyDescent="0.25">
      <c r="A828" s="5"/>
      <c r="B828" s="2"/>
      <c r="C828"/>
    </row>
    <row r="829" spans="1:3" x14ac:dyDescent="0.25">
      <c r="A829" s="5"/>
      <c r="B829" s="2"/>
      <c r="C829"/>
    </row>
    <row r="830" spans="1:3" x14ac:dyDescent="0.25">
      <c r="A830" s="5"/>
      <c r="B830" s="2"/>
      <c r="C830"/>
    </row>
    <row r="831" spans="1:3" x14ac:dyDescent="0.25">
      <c r="A831" s="5"/>
      <c r="B831" s="2"/>
      <c r="C831"/>
    </row>
    <row r="832" spans="1:3" x14ac:dyDescent="0.25">
      <c r="A832" s="5"/>
      <c r="B832" s="2"/>
      <c r="C832"/>
    </row>
    <row r="833" spans="1:3" x14ac:dyDescent="0.25">
      <c r="A833" s="5"/>
      <c r="B833" s="2"/>
      <c r="C833"/>
    </row>
    <row r="834" spans="1:3" x14ac:dyDescent="0.25">
      <c r="A834" s="5"/>
      <c r="B834" s="2"/>
      <c r="C834"/>
    </row>
    <row r="835" spans="1:3" x14ac:dyDescent="0.25">
      <c r="A835" s="5"/>
      <c r="B835" s="2"/>
      <c r="C835"/>
    </row>
    <row r="836" spans="1:3" x14ac:dyDescent="0.25">
      <c r="A836" s="5"/>
      <c r="B836" s="2"/>
      <c r="C836"/>
    </row>
    <row r="837" spans="1:3" x14ac:dyDescent="0.25">
      <c r="A837" s="5"/>
      <c r="B837" s="2"/>
      <c r="C837"/>
    </row>
    <row r="838" spans="1:3" x14ac:dyDescent="0.25">
      <c r="A838" s="5"/>
      <c r="B838" s="2"/>
      <c r="C838"/>
    </row>
    <row r="839" spans="1:3" x14ac:dyDescent="0.25">
      <c r="A839" s="5"/>
      <c r="B839" s="2"/>
      <c r="C839"/>
    </row>
    <row r="840" spans="1:3" x14ac:dyDescent="0.25">
      <c r="A840" s="5"/>
      <c r="B840" s="2"/>
      <c r="C840"/>
    </row>
    <row r="841" spans="1:3" x14ac:dyDescent="0.25">
      <c r="A841" s="5"/>
      <c r="B841" s="2"/>
      <c r="C841"/>
    </row>
    <row r="842" spans="1:3" x14ac:dyDescent="0.25">
      <c r="A842" s="5"/>
      <c r="B842" s="2"/>
      <c r="C842"/>
    </row>
    <row r="843" spans="1:3" x14ac:dyDescent="0.25">
      <c r="A843" s="5"/>
      <c r="B843" s="2"/>
      <c r="C843"/>
    </row>
    <row r="844" spans="1:3" x14ac:dyDescent="0.25">
      <c r="A844" s="5"/>
      <c r="B844" s="2"/>
      <c r="C844"/>
    </row>
    <row r="845" spans="1:3" x14ac:dyDescent="0.25">
      <c r="A845" s="5"/>
      <c r="B845" s="2"/>
      <c r="C845"/>
    </row>
    <row r="846" spans="1:3" x14ac:dyDescent="0.25">
      <c r="A846" s="5"/>
      <c r="B846" s="2"/>
      <c r="C846"/>
    </row>
    <row r="847" spans="1:3" x14ac:dyDescent="0.25">
      <c r="A847" s="5"/>
      <c r="B847" s="2"/>
      <c r="C847"/>
    </row>
    <row r="848" spans="1:3" x14ac:dyDescent="0.25">
      <c r="A848" s="5"/>
      <c r="B848" s="2"/>
      <c r="C848"/>
    </row>
    <row r="849" spans="1:3" x14ac:dyDescent="0.25">
      <c r="A849" s="5"/>
      <c r="B849" s="2"/>
      <c r="C849"/>
    </row>
    <row r="850" spans="1:3" x14ac:dyDescent="0.25">
      <c r="A850" s="5"/>
      <c r="B850" s="2"/>
      <c r="C850"/>
    </row>
    <row r="851" spans="1:3" x14ac:dyDescent="0.25">
      <c r="A851" s="5"/>
      <c r="B851" s="2"/>
      <c r="C851"/>
    </row>
    <row r="852" spans="1:3" x14ac:dyDescent="0.25">
      <c r="A852" s="5"/>
      <c r="B852" s="2"/>
      <c r="C852"/>
    </row>
    <row r="853" spans="1:3" x14ac:dyDescent="0.25">
      <c r="A853" s="5"/>
      <c r="B853" s="2"/>
      <c r="C853"/>
    </row>
    <row r="854" spans="1:3" x14ac:dyDescent="0.25">
      <c r="A854" s="5"/>
      <c r="B854" s="2"/>
      <c r="C854"/>
    </row>
    <row r="855" spans="1:3" x14ac:dyDescent="0.25">
      <c r="A855" s="5"/>
      <c r="B855" s="2"/>
      <c r="C855"/>
    </row>
    <row r="856" spans="1:3" x14ac:dyDescent="0.25">
      <c r="A856" s="5"/>
      <c r="B856" s="2"/>
      <c r="C856"/>
    </row>
    <row r="857" spans="1:3" x14ac:dyDescent="0.25">
      <c r="A857" s="5"/>
      <c r="B857" s="2"/>
      <c r="C857"/>
    </row>
    <row r="858" spans="1:3" x14ac:dyDescent="0.25">
      <c r="A858" s="5"/>
      <c r="B858" s="2"/>
      <c r="C858"/>
    </row>
    <row r="859" spans="1:3" x14ac:dyDescent="0.25">
      <c r="A859" s="5"/>
      <c r="B859" s="2"/>
      <c r="C859"/>
    </row>
    <row r="860" spans="1:3" x14ac:dyDescent="0.25">
      <c r="A860" s="5"/>
      <c r="B860" s="2"/>
      <c r="C860"/>
    </row>
    <row r="861" spans="1:3" x14ac:dyDescent="0.25">
      <c r="A861" s="5"/>
      <c r="B861" s="2"/>
      <c r="C861"/>
    </row>
    <row r="862" spans="1:3" x14ac:dyDescent="0.25">
      <c r="A862" s="5"/>
      <c r="B862" s="2"/>
      <c r="C862"/>
    </row>
    <row r="863" spans="1:3" x14ac:dyDescent="0.25">
      <c r="A863" s="5"/>
      <c r="B863" s="2"/>
      <c r="C863"/>
    </row>
    <row r="864" spans="1:3" x14ac:dyDescent="0.25">
      <c r="A864" s="5"/>
      <c r="B864" s="2"/>
      <c r="C864"/>
    </row>
    <row r="865" spans="1:3" x14ac:dyDescent="0.25">
      <c r="A865" s="5"/>
      <c r="B865" s="2"/>
      <c r="C865"/>
    </row>
    <row r="866" spans="1:3" x14ac:dyDescent="0.25">
      <c r="A866" s="5"/>
      <c r="B866" s="2"/>
      <c r="C866"/>
    </row>
    <row r="867" spans="1:3" x14ac:dyDescent="0.25">
      <c r="A867" s="5"/>
      <c r="B867" s="2"/>
      <c r="C867"/>
    </row>
    <row r="868" spans="1:3" x14ac:dyDescent="0.25">
      <c r="A868" s="5"/>
      <c r="B868" s="2"/>
      <c r="C868"/>
    </row>
    <row r="869" spans="1:3" x14ac:dyDescent="0.25">
      <c r="A869" s="5"/>
      <c r="B869" s="2"/>
      <c r="C869"/>
    </row>
    <row r="870" spans="1:3" x14ac:dyDescent="0.25">
      <c r="A870" s="5"/>
      <c r="B870" s="2"/>
      <c r="C870"/>
    </row>
    <row r="871" spans="1:3" x14ac:dyDescent="0.25">
      <c r="A871" s="5"/>
      <c r="B871" s="2"/>
      <c r="C871"/>
    </row>
    <row r="872" spans="1:3" x14ac:dyDescent="0.25">
      <c r="A872" s="5"/>
      <c r="B872" s="2"/>
      <c r="C872"/>
    </row>
    <row r="873" spans="1:3" x14ac:dyDescent="0.25">
      <c r="A873" s="5"/>
      <c r="B873" s="2"/>
      <c r="C873"/>
    </row>
    <row r="874" spans="1:3" x14ac:dyDescent="0.25">
      <c r="A874" s="5"/>
      <c r="B874" s="2"/>
      <c r="C874"/>
    </row>
    <row r="875" spans="1:3" x14ac:dyDescent="0.25">
      <c r="A875" s="5"/>
      <c r="B875" s="2"/>
      <c r="C875"/>
    </row>
    <row r="876" spans="1:3" x14ac:dyDescent="0.25">
      <c r="A876" s="5"/>
      <c r="B876" s="2"/>
      <c r="C876"/>
    </row>
    <row r="877" spans="1:3" x14ac:dyDescent="0.25">
      <c r="A877" s="5"/>
      <c r="B877" s="2"/>
      <c r="C877"/>
    </row>
    <row r="878" spans="1:3" x14ac:dyDescent="0.25">
      <c r="A878" s="5"/>
      <c r="B878" s="2"/>
      <c r="C878"/>
    </row>
    <row r="879" spans="1:3" x14ac:dyDescent="0.25">
      <c r="A879" s="5"/>
      <c r="B879" s="2"/>
      <c r="C879"/>
    </row>
    <row r="880" spans="1:3" x14ac:dyDescent="0.25">
      <c r="A880" s="5"/>
      <c r="B880" s="2"/>
      <c r="C880"/>
    </row>
    <row r="881" spans="1:3" x14ac:dyDescent="0.25">
      <c r="A881" s="5"/>
      <c r="B881" s="2"/>
      <c r="C881"/>
    </row>
    <row r="882" spans="1:3" x14ac:dyDescent="0.25">
      <c r="A882" s="5"/>
      <c r="B882" s="2"/>
      <c r="C882"/>
    </row>
    <row r="883" spans="1:3" x14ac:dyDescent="0.25">
      <c r="A883" s="5"/>
      <c r="B883" s="2"/>
      <c r="C883"/>
    </row>
    <row r="884" spans="1:3" x14ac:dyDescent="0.25">
      <c r="A884" s="5"/>
      <c r="B884" s="2"/>
      <c r="C884"/>
    </row>
    <row r="885" spans="1:3" x14ac:dyDescent="0.25">
      <c r="A885" s="5"/>
      <c r="B885" s="2"/>
      <c r="C885"/>
    </row>
    <row r="886" spans="1:3" x14ac:dyDescent="0.25">
      <c r="A886" s="5"/>
      <c r="B886" s="2"/>
      <c r="C886"/>
    </row>
    <row r="887" spans="1:3" x14ac:dyDescent="0.25">
      <c r="A887" s="5"/>
      <c r="B887" s="2"/>
      <c r="C887"/>
    </row>
    <row r="888" spans="1:3" x14ac:dyDescent="0.25">
      <c r="A888" s="5"/>
      <c r="B888" s="2"/>
      <c r="C888"/>
    </row>
    <row r="889" spans="1:3" x14ac:dyDescent="0.25">
      <c r="A889" s="5"/>
      <c r="B889" s="2"/>
      <c r="C889"/>
    </row>
    <row r="890" spans="1:3" x14ac:dyDescent="0.25">
      <c r="A890" s="5"/>
      <c r="B890" s="2"/>
      <c r="C890"/>
    </row>
    <row r="891" spans="1:3" x14ac:dyDescent="0.25">
      <c r="A891" s="5"/>
      <c r="B891" s="2"/>
      <c r="C891"/>
    </row>
    <row r="892" spans="1:3" x14ac:dyDescent="0.25">
      <c r="A892" s="5"/>
      <c r="B892" s="2"/>
      <c r="C892"/>
    </row>
    <row r="893" spans="1:3" x14ac:dyDescent="0.25">
      <c r="A893" s="5"/>
      <c r="B893" s="2"/>
      <c r="C893"/>
    </row>
    <row r="894" spans="1:3" x14ac:dyDescent="0.25">
      <c r="A894" s="5"/>
      <c r="B894" s="2"/>
      <c r="C894"/>
    </row>
    <row r="895" spans="1:3" x14ac:dyDescent="0.25">
      <c r="A895" s="5"/>
      <c r="B895" s="2"/>
      <c r="C895"/>
    </row>
    <row r="896" spans="1:3" x14ac:dyDescent="0.25">
      <c r="A896" s="5"/>
      <c r="B896" s="2"/>
      <c r="C896"/>
    </row>
    <row r="897" spans="1:3" x14ac:dyDescent="0.25">
      <c r="A897" s="5"/>
      <c r="B897" s="2"/>
      <c r="C897"/>
    </row>
    <row r="898" spans="1:3" x14ac:dyDescent="0.25">
      <c r="A898" s="5"/>
      <c r="B898" s="2"/>
      <c r="C898"/>
    </row>
    <row r="899" spans="1:3" x14ac:dyDescent="0.25">
      <c r="A899" s="5"/>
      <c r="B899" s="2"/>
      <c r="C899"/>
    </row>
    <row r="900" spans="1:3" x14ac:dyDescent="0.25">
      <c r="A900" s="5"/>
      <c r="B900" s="2"/>
      <c r="C900"/>
    </row>
    <row r="901" spans="1:3" x14ac:dyDescent="0.25">
      <c r="A901" s="5"/>
      <c r="B901" s="2"/>
      <c r="C901"/>
    </row>
    <row r="902" spans="1:3" x14ac:dyDescent="0.25">
      <c r="A902" s="5"/>
      <c r="B902" s="2"/>
      <c r="C902"/>
    </row>
    <row r="903" spans="1:3" x14ac:dyDescent="0.25">
      <c r="A903" s="5"/>
      <c r="B903" s="2"/>
      <c r="C903"/>
    </row>
    <row r="904" spans="1:3" x14ac:dyDescent="0.25">
      <c r="A904" s="5"/>
      <c r="B904" s="2"/>
      <c r="C904"/>
    </row>
    <row r="905" spans="1:3" x14ac:dyDescent="0.25">
      <c r="A905" s="5"/>
      <c r="B905" s="2"/>
      <c r="C905"/>
    </row>
    <row r="906" spans="1:3" x14ac:dyDescent="0.25">
      <c r="A906" s="5"/>
      <c r="B906" s="2"/>
      <c r="C906"/>
    </row>
    <row r="907" spans="1:3" x14ac:dyDescent="0.25">
      <c r="A907" s="5"/>
      <c r="B907" s="2"/>
      <c r="C907"/>
    </row>
    <row r="908" spans="1:3" x14ac:dyDescent="0.25">
      <c r="A908" s="5"/>
      <c r="B908" s="2"/>
      <c r="C908"/>
    </row>
    <row r="909" spans="1:3" x14ac:dyDescent="0.25">
      <c r="A909" s="5"/>
      <c r="B909" s="2"/>
      <c r="C909"/>
    </row>
    <row r="910" spans="1:3" x14ac:dyDescent="0.25">
      <c r="A910" s="5"/>
      <c r="B910" s="2"/>
      <c r="C910"/>
    </row>
    <row r="911" spans="1:3" x14ac:dyDescent="0.25">
      <c r="A911" s="5"/>
      <c r="B911" s="2"/>
      <c r="C911"/>
    </row>
    <row r="912" spans="1:3" x14ac:dyDescent="0.25">
      <c r="A912" s="5"/>
      <c r="B912" s="2"/>
      <c r="C912"/>
    </row>
    <row r="913" spans="1:3" x14ac:dyDescent="0.25">
      <c r="A913" s="5"/>
      <c r="B913" s="2"/>
      <c r="C913"/>
    </row>
    <row r="914" spans="1:3" x14ac:dyDescent="0.25">
      <c r="A914" s="5"/>
      <c r="B914" s="2"/>
      <c r="C914"/>
    </row>
    <row r="915" spans="1:3" x14ac:dyDescent="0.25">
      <c r="A915" s="5"/>
      <c r="B915" s="2"/>
      <c r="C915"/>
    </row>
    <row r="916" spans="1:3" x14ac:dyDescent="0.25">
      <c r="A916" s="5"/>
      <c r="B916" s="2"/>
      <c r="C916"/>
    </row>
    <row r="917" spans="1:3" x14ac:dyDescent="0.25">
      <c r="A917" s="5"/>
      <c r="B917" s="2"/>
      <c r="C917"/>
    </row>
    <row r="918" spans="1:3" x14ac:dyDescent="0.25">
      <c r="A918" s="5"/>
      <c r="B918" s="2"/>
      <c r="C918"/>
    </row>
    <row r="919" spans="1:3" x14ac:dyDescent="0.25">
      <c r="A919" s="5"/>
      <c r="B919" s="2"/>
      <c r="C919"/>
    </row>
    <row r="920" spans="1:3" x14ac:dyDescent="0.25">
      <c r="A920" s="5"/>
      <c r="B920" s="2"/>
      <c r="C920"/>
    </row>
    <row r="921" spans="1:3" x14ac:dyDescent="0.25">
      <c r="A921" s="5"/>
      <c r="B921" s="2"/>
      <c r="C921"/>
    </row>
    <row r="922" spans="1:3" x14ac:dyDescent="0.25">
      <c r="A922" s="5"/>
      <c r="B922" s="2"/>
      <c r="C922"/>
    </row>
    <row r="923" spans="1:3" x14ac:dyDescent="0.25">
      <c r="A923" s="5"/>
      <c r="B923" s="2"/>
      <c r="C923"/>
    </row>
    <row r="924" spans="1:3" x14ac:dyDescent="0.25">
      <c r="A924" s="5"/>
      <c r="B924" s="2"/>
      <c r="C924"/>
    </row>
    <row r="925" spans="1:3" x14ac:dyDescent="0.25">
      <c r="A925" s="5"/>
      <c r="B925" s="2"/>
      <c r="C925"/>
    </row>
    <row r="926" spans="1:3" x14ac:dyDescent="0.25">
      <c r="A926" s="5"/>
      <c r="B926" s="2"/>
      <c r="C926"/>
    </row>
    <row r="927" spans="1:3" x14ac:dyDescent="0.25">
      <c r="A927" s="5"/>
      <c r="B927" s="2"/>
      <c r="C927"/>
    </row>
    <row r="928" spans="1:3" x14ac:dyDescent="0.25">
      <c r="A928" s="5"/>
      <c r="B928" s="2"/>
      <c r="C928"/>
    </row>
    <row r="929" spans="1:3" x14ac:dyDescent="0.25">
      <c r="A929" s="5"/>
      <c r="B929" s="2"/>
      <c r="C929"/>
    </row>
    <row r="930" spans="1:3" x14ac:dyDescent="0.25">
      <c r="A930" s="5"/>
      <c r="B930" s="2"/>
      <c r="C930"/>
    </row>
    <row r="931" spans="1:3" x14ac:dyDescent="0.25">
      <c r="A931" s="5"/>
      <c r="B931" s="2"/>
      <c r="C931"/>
    </row>
    <row r="932" spans="1:3" x14ac:dyDescent="0.25">
      <c r="A932" s="5"/>
      <c r="B932" s="2"/>
      <c r="C932"/>
    </row>
    <row r="933" spans="1:3" x14ac:dyDescent="0.25">
      <c r="A933" s="5"/>
      <c r="B933" s="2"/>
      <c r="C933"/>
    </row>
    <row r="934" spans="1:3" x14ac:dyDescent="0.25">
      <c r="A934" s="5"/>
      <c r="B934" s="2"/>
      <c r="C934"/>
    </row>
    <row r="935" spans="1:3" x14ac:dyDescent="0.25">
      <c r="A935" s="5"/>
      <c r="B935" s="2"/>
      <c r="C935"/>
    </row>
    <row r="936" spans="1:3" x14ac:dyDescent="0.25">
      <c r="A936" s="5"/>
      <c r="B936" s="2"/>
      <c r="C936"/>
    </row>
    <row r="937" spans="1:3" x14ac:dyDescent="0.25">
      <c r="A937" s="5"/>
      <c r="B937" s="2"/>
      <c r="C937"/>
    </row>
    <row r="938" spans="1:3" x14ac:dyDescent="0.25">
      <c r="A938" s="5"/>
      <c r="B938" s="2"/>
      <c r="C938"/>
    </row>
    <row r="939" spans="1:3" x14ac:dyDescent="0.25">
      <c r="A939" s="5"/>
      <c r="B939" s="2"/>
      <c r="C939"/>
    </row>
    <row r="940" spans="1:3" x14ac:dyDescent="0.25">
      <c r="A940" s="5"/>
      <c r="B940" s="2"/>
      <c r="C940"/>
    </row>
    <row r="941" spans="1:3" x14ac:dyDescent="0.25">
      <c r="A941" s="5"/>
      <c r="B941" s="2"/>
      <c r="C941"/>
    </row>
    <row r="942" spans="1:3" x14ac:dyDescent="0.25">
      <c r="A942" s="5"/>
      <c r="B942" s="2"/>
      <c r="C942"/>
    </row>
    <row r="943" spans="1:3" x14ac:dyDescent="0.25">
      <c r="A943" s="5"/>
      <c r="B943" s="2"/>
      <c r="C943"/>
    </row>
    <row r="944" spans="1:3" x14ac:dyDescent="0.25">
      <c r="A944" s="5"/>
      <c r="B944" s="2"/>
      <c r="C944"/>
    </row>
    <row r="945" spans="1:3" x14ac:dyDescent="0.25">
      <c r="A945" s="5"/>
      <c r="B945" s="2"/>
      <c r="C945"/>
    </row>
    <row r="946" spans="1:3" x14ac:dyDescent="0.25">
      <c r="A946" s="5"/>
      <c r="B946" s="2"/>
      <c r="C946"/>
    </row>
    <row r="947" spans="1:3" x14ac:dyDescent="0.25">
      <c r="A947" s="5"/>
      <c r="B947" s="2"/>
      <c r="C947"/>
    </row>
    <row r="948" spans="1:3" x14ac:dyDescent="0.25">
      <c r="A948" s="5"/>
      <c r="B948" s="2"/>
      <c r="C948"/>
    </row>
    <row r="949" spans="1:3" x14ac:dyDescent="0.25">
      <c r="A949" s="5"/>
      <c r="B949" s="2"/>
      <c r="C949"/>
    </row>
    <row r="950" spans="1:3" x14ac:dyDescent="0.25">
      <c r="A950" s="5"/>
      <c r="B950" s="2"/>
      <c r="C950"/>
    </row>
    <row r="951" spans="1:3" x14ac:dyDescent="0.25">
      <c r="A951" s="5"/>
      <c r="B951" s="2"/>
      <c r="C951"/>
    </row>
    <row r="952" spans="1:3" x14ac:dyDescent="0.25">
      <c r="A952" s="5"/>
      <c r="B952" s="2"/>
      <c r="C952"/>
    </row>
    <row r="953" spans="1:3" x14ac:dyDescent="0.25">
      <c r="A953" s="5"/>
      <c r="B953" s="2"/>
      <c r="C953"/>
    </row>
    <row r="954" spans="1:3" x14ac:dyDescent="0.25">
      <c r="A954" s="5"/>
      <c r="B954" s="2"/>
      <c r="C954"/>
    </row>
    <row r="955" spans="1:3" x14ac:dyDescent="0.25">
      <c r="A955" s="5"/>
      <c r="B955" s="2"/>
      <c r="C955"/>
    </row>
    <row r="956" spans="1:3" x14ac:dyDescent="0.25">
      <c r="A956" s="5"/>
      <c r="B956" s="2"/>
      <c r="C956"/>
    </row>
    <row r="957" spans="1:3" x14ac:dyDescent="0.25">
      <c r="A957" s="5"/>
      <c r="B957" s="2"/>
      <c r="C957"/>
    </row>
    <row r="958" spans="1:3" x14ac:dyDescent="0.25">
      <c r="A958" s="5"/>
      <c r="B958" s="2"/>
      <c r="C958"/>
    </row>
    <row r="959" spans="1:3" x14ac:dyDescent="0.25">
      <c r="A959" s="5"/>
      <c r="B959" s="2"/>
      <c r="C959"/>
    </row>
    <row r="960" spans="1:3" x14ac:dyDescent="0.25">
      <c r="A960" s="5"/>
      <c r="B960" s="2"/>
      <c r="C960"/>
    </row>
    <row r="961" spans="1:3" x14ac:dyDescent="0.25">
      <c r="A961" s="5"/>
      <c r="B961" s="2"/>
      <c r="C961"/>
    </row>
    <row r="962" spans="1:3" x14ac:dyDescent="0.25">
      <c r="A962" s="5"/>
      <c r="B962" s="2"/>
      <c r="C962"/>
    </row>
    <row r="963" spans="1:3" x14ac:dyDescent="0.25">
      <c r="A963" s="5"/>
      <c r="B963" s="2"/>
      <c r="C963"/>
    </row>
    <row r="964" spans="1:3" x14ac:dyDescent="0.25">
      <c r="A964" s="5"/>
      <c r="B964" s="2"/>
      <c r="C964"/>
    </row>
    <row r="965" spans="1:3" x14ac:dyDescent="0.25">
      <c r="A965" s="5"/>
      <c r="B965" s="2"/>
      <c r="C965"/>
    </row>
    <row r="966" spans="1:3" x14ac:dyDescent="0.25">
      <c r="A966" s="5"/>
      <c r="B966" s="2"/>
      <c r="C966"/>
    </row>
    <row r="967" spans="1:3" x14ac:dyDescent="0.25">
      <c r="A967" s="5"/>
      <c r="B967" s="2"/>
      <c r="C967"/>
    </row>
    <row r="968" spans="1:3" x14ac:dyDescent="0.25">
      <c r="A968" s="5"/>
      <c r="B968" s="2"/>
      <c r="C968"/>
    </row>
    <row r="969" spans="1:3" x14ac:dyDescent="0.25">
      <c r="A969" s="5"/>
      <c r="B969" s="2"/>
      <c r="C969"/>
    </row>
    <row r="970" spans="1:3" x14ac:dyDescent="0.25">
      <c r="A970" s="5"/>
      <c r="B970" s="2"/>
      <c r="C970"/>
    </row>
    <row r="971" spans="1:3" x14ac:dyDescent="0.25">
      <c r="A971" s="5"/>
      <c r="B971" s="2"/>
      <c r="C971"/>
    </row>
    <row r="972" spans="1:3" x14ac:dyDescent="0.25">
      <c r="A972" s="5"/>
      <c r="B972" s="2"/>
      <c r="C972"/>
    </row>
    <row r="973" spans="1:3" x14ac:dyDescent="0.25">
      <c r="A973" s="5"/>
      <c r="B973" s="2"/>
      <c r="C973"/>
    </row>
    <row r="974" spans="1:3" x14ac:dyDescent="0.25">
      <c r="A974" s="5"/>
      <c r="B974" s="2"/>
      <c r="C974"/>
    </row>
    <row r="975" spans="1:3" x14ac:dyDescent="0.25">
      <c r="A975" s="5"/>
      <c r="B975" s="2"/>
      <c r="C975"/>
    </row>
    <row r="976" spans="1:3" x14ac:dyDescent="0.25">
      <c r="A976" s="5"/>
      <c r="B976" s="2"/>
      <c r="C976"/>
    </row>
    <row r="977" spans="1:3" x14ac:dyDescent="0.25">
      <c r="A977" s="5"/>
      <c r="B977" s="2"/>
      <c r="C977"/>
    </row>
    <row r="978" spans="1:3" x14ac:dyDescent="0.25">
      <c r="A978" s="5"/>
      <c r="B978" s="2"/>
      <c r="C978"/>
    </row>
    <row r="979" spans="1:3" x14ac:dyDescent="0.25">
      <c r="A979" s="5"/>
      <c r="B979" s="2"/>
      <c r="C979"/>
    </row>
    <row r="980" spans="1:3" x14ac:dyDescent="0.25">
      <c r="A980" s="5"/>
      <c r="B980" s="2"/>
      <c r="C980"/>
    </row>
    <row r="981" spans="1:3" x14ac:dyDescent="0.25">
      <c r="A981" s="5"/>
      <c r="B981" s="2"/>
      <c r="C981"/>
    </row>
    <row r="982" spans="1:3" x14ac:dyDescent="0.25">
      <c r="A982" s="5"/>
      <c r="B982" s="2"/>
      <c r="C982"/>
    </row>
    <row r="983" spans="1:3" x14ac:dyDescent="0.25">
      <c r="A983" s="5"/>
      <c r="B983" s="2"/>
      <c r="C983"/>
    </row>
    <row r="984" spans="1:3" x14ac:dyDescent="0.25">
      <c r="A984" s="5"/>
      <c r="B984" s="2"/>
      <c r="C984"/>
    </row>
    <row r="985" spans="1:3" x14ac:dyDescent="0.25">
      <c r="A985" s="5"/>
      <c r="B985" s="2"/>
      <c r="C985"/>
    </row>
    <row r="986" spans="1:3" x14ac:dyDescent="0.25">
      <c r="A986" s="5"/>
      <c r="B986" s="2"/>
      <c r="C986"/>
    </row>
    <row r="987" spans="1:3" x14ac:dyDescent="0.25">
      <c r="A987" s="5"/>
      <c r="B987" s="2"/>
      <c r="C987"/>
    </row>
    <row r="988" spans="1:3" x14ac:dyDescent="0.25">
      <c r="A988" s="5"/>
      <c r="B988" s="2"/>
      <c r="C988"/>
    </row>
    <row r="989" spans="1:3" x14ac:dyDescent="0.25">
      <c r="A989" s="5"/>
      <c r="B989" s="2"/>
      <c r="C989"/>
    </row>
    <row r="990" spans="1:3" x14ac:dyDescent="0.25">
      <c r="A990" s="5"/>
      <c r="B990" s="2"/>
      <c r="C990"/>
    </row>
    <row r="991" spans="1:3" x14ac:dyDescent="0.25">
      <c r="A991" s="5"/>
      <c r="B991" s="2"/>
      <c r="C991"/>
    </row>
    <row r="992" spans="1:3" x14ac:dyDescent="0.25">
      <c r="A992" s="5"/>
      <c r="B992" s="2"/>
      <c r="C992"/>
    </row>
    <row r="993" spans="1:3" x14ac:dyDescent="0.25">
      <c r="A993" s="5"/>
      <c r="B993" s="2"/>
      <c r="C993"/>
    </row>
    <row r="994" spans="1:3" x14ac:dyDescent="0.25">
      <c r="A994" s="5"/>
      <c r="B994" s="2"/>
      <c r="C994"/>
    </row>
    <row r="995" spans="1:3" x14ac:dyDescent="0.25">
      <c r="A995" s="5"/>
      <c r="B995" s="2"/>
      <c r="C995"/>
    </row>
    <row r="996" spans="1:3" x14ac:dyDescent="0.25">
      <c r="A996" s="5"/>
      <c r="B996" s="2"/>
      <c r="C996"/>
    </row>
    <row r="997" spans="1:3" x14ac:dyDescent="0.25">
      <c r="A997" s="5"/>
      <c r="B997" s="2"/>
      <c r="C997"/>
    </row>
    <row r="998" spans="1:3" x14ac:dyDescent="0.25">
      <c r="A998" s="5"/>
      <c r="B998" s="2"/>
      <c r="C998"/>
    </row>
    <row r="999" spans="1:3" x14ac:dyDescent="0.25">
      <c r="A999" s="5"/>
      <c r="B999" s="2"/>
      <c r="C999"/>
    </row>
    <row r="1000" spans="1:3" x14ac:dyDescent="0.25">
      <c r="A1000" s="5"/>
      <c r="B1000" s="2"/>
      <c r="C1000"/>
    </row>
    <row r="1001" spans="1:3" x14ac:dyDescent="0.25">
      <c r="A1001" s="5"/>
      <c r="B1001" s="2"/>
      <c r="C1001"/>
    </row>
    <row r="1002" spans="1:3" x14ac:dyDescent="0.25">
      <c r="A1002" s="5"/>
      <c r="B1002" s="2"/>
      <c r="C1002"/>
    </row>
    <row r="1003" spans="1:3" x14ac:dyDescent="0.25">
      <c r="A1003" s="5"/>
      <c r="B1003" s="2"/>
      <c r="C1003"/>
    </row>
    <row r="1004" spans="1:3" x14ac:dyDescent="0.25">
      <c r="A1004" s="5"/>
      <c r="B1004" s="2"/>
      <c r="C1004"/>
    </row>
    <row r="1005" spans="1:3" x14ac:dyDescent="0.25">
      <c r="A1005" s="5"/>
      <c r="B1005" s="2"/>
      <c r="C1005"/>
    </row>
    <row r="1006" spans="1:3" x14ac:dyDescent="0.25">
      <c r="A1006" s="5"/>
      <c r="B1006" s="2"/>
      <c r="C1006"/>
    </row>
    <row r="1007" spans="1:3" x14ac:dyDescent="0.25">
      <c r="A1007" s="5"/>
      <c r="B1007" s="2"/>
      <c r="C1007"/>
    </row>
    <row r="1008" spans="1:3" x14ac:dyDescent="0.25">
      <c r="A1008" s="5"/>
      <c r="B1008" s="2"/>
      <c r="C1008"/>
    </row>
    <row r="1009" spans="1:3" x14ac:dyDescent="0.25">
      <c r="A1009" s="5"/>
      <c r="B1009" s="2"/>
      <c r="C1009"/>
    </row>
    <row r="1010" spans="1:3" x14ac:dyDescent="0.25">
      <c r="A1010" s="5"/>
      <c r="B1010" s="2"/>
      <c r="C1010"/>
    </row>
    <row r="1011" spans="1:3" x14ac:dyDescent="0.25">
      <c r="A1011" s="5"/>
      <c r="B1011" s="2"/>
      <c r="C1011"/>
    </row>
    <row r="1012" spans="1:3" x14ac:dyDescent="0.25">
      <c r="A1012" s="5"/>
      <c r="B1012" s="2"/>
      <c r="C1012"/>
    </row>
    <row r="1013" spans="1:3" x14ac:dyDescent="0.25">
      <c r="A1013" s="5"/>
      <c r="B1013" s="2"/>
      <c r="C1013"/>
    </row>
    <row r="1014" spans="1:3" x14ac:dyDescent="0.25">
      <c r="A1014" s="5"/>
      <c r="B1014" s="2"/>
      <c r="C1014"/>
    </row>
    <row r="1015" spans="1:3" x14ac:dyDescent="0.25">
      <c r="A1015" s="5"/>
      <c r="B1015" s="2"/>
      <c r="C1015"/>
    </row>
    <row r="1016" spans="1:3" x14ac:dyDescent="0.25">
      <c r="A1016" s="5"/>
      <c r="B1016" s="2"/>
      <c r="C1016"/>
    </row>
    <row r="1017" spans="1:3" x14ac:dyDescent="0.25">
      <c r="A1017" s="5"/>
      <c r="B1017" s="2"/>
      <c r="C1017"/>
    </row>
    <row r="1018" spans="1:3" x14ac:dyDescent="0.25">
      <c r="A1018" s="5"/>
      <c r="B1018" s="2"/>
      <c r="C1018"/>
    </row>
    <row r="1019" spans="1:3" x14ac:dyDescent="0.25">
      <c r="A1019" s="5"/>
      <c r="B1019" s="2"/>
      <c r="C1019"/>
    </row>
    <row r="1020" spans="1:3" x14ac:dyDescent="0.25">
      <c r="A1020" s="5"/>
      <c r="B1020" s="2"/>
      <c r="C1020"/>
    </row>
    <row r="1021" spans="1:3" x14ac:dyDescent="0.25">
      <c r="A1021" s="5"/>
      <c r="B1021" s="2"/>
      <c r="C1021"/>
    </row>
    <row r="1022" spans="1:3" x14ac:dyDescent="0.25">
      <c r="A1022" s="5"/>
      <c r="B1022" s="2"/>
      <c r="C1022"/>
    </row>
    <row r="1023" spans="1:3" x14ac:dyDescent="0.25">
      <c r="A1023" s="5"/>
      <c r="B1023" s="2"/>
      <c r="C1023"/>
    </row>
    <row r="1024" spans="1:3" x14ac:dyDescent="0.25">
      <c r="A1024" s="5"/>
      <c r="B1024" s="2"/>
      <c r="C1024"/>
    </row>
    <row r="1025" spans="1:3" x14ac:dyDescent="0.25">
      <c r="A1025" s="5"/>
      <c r="B1025" s="2"/>
      <c r="C1025"/>
    </row>
    <row r="1026" spans="1:3" x14ac:dyDescent="0.25">
      <c r="A1026" s="5"/>
      <c r="B1026" s="2"/>
      <c r="C1026"/>
    </row>
    <row r="1027" spans="1:3" x14ac:dyDescent="0.25">
      <c r="A1027" s="5"/>
      <c r="B1027" s="2"/>
      <c r="C1027"/>
    </row>
    <row r="1028" spans="1:3" x14ac:dyDescent="0.25">
      <c r="A1028" s="5"/>
      <c r="B1028" s="2"/>
      <c r="C1028"/>
    </row>
    <row r="1029" spans="1:3" x14ac:dyDescent="0.25">
      <c r="A1029" s="5"/>
      <c r="B1029" s="2"/>
      <c r="C1029"/>
    </row>
    <row r="1030" spans="1:3" x14ac:dyDescent="0.25">
      <c r="A1030" s="5"/>
      <c r="B1030" s="2"/>
      <c r="C1030"/>
    </row>
    <row r="1031" spans="1:3" x14ac:dyDescent="0.25">
      <c r="A1031" s="5"/>
      <c r="B1031" s="2"/>
      <c r="C1031"/>
    </row>
    <row r="1032" spans="1:3" x14ac:dyDescent="0.25">
      <c r="A1032" s="5"/>
      <c r="B1032" s="2"/>
      <c r="C1032"/>
    </row>
    <row r="1033" spans="1:3" x14ac:dyDescent="0.25">
      <c r="A1033" s="5"/>
      <c r="B1033" s="2"/>
      <c r="C1033"/>
    </row>
    <row r="1034" spans="1:3" x14ac:dyDescent="0.25">
      <c r="A1034" s="5"/>
      <c r="B1034" s="2"/>
      <c r="C1034"/>
    </row>
    <row r="1035" spans="1:3" x14ac:dyDescent="0.25">
      <c r="A1035" s="5"/>
      <c r="B1035" s="2"/>
      <c r="C1035"/>
    </row>
    <row r="1036" spans="1:3" x14ac:dyDescent="0.25">
      <c r="A1036" s="5"/>
      <c r="B1036" s="2"/>
      <c r="C1036"/>
    </row>
    <row r="1037" spans="1:3" x14ac:dyDescent="0.25">
      <c r="A1037" s="5"/>
      <c r="B1037" s="2"/>
      <c r="C1037"/>
    </row>
    <row r="1038" spans="1:3" x14ac:dyDescent="0.25">
      <c r="A1038" s="5"/>
      <c r="B1038" s="2"/>
      <c r="C1038"/>
    </row>
    <row r="1039" spans="1:3" x14ac:dyDescent="0.25">
      <c r="A1039" s="5"/>
      <c r="B1039" s="2"/>
      <c r="C1039"/>
    </row>
    <row r="1040" spans="1:3" x14ac:dyDescent="0.25">
      <c r="A1040" s="5"/>
      <c r="B1040" s="2"/>
      <c r="C1040"/>
    </row>
    <row r="1041" spans="1:3" x14ac:dyDescent="0.25">
      <c r="A1041" s="5"/>
      <c r="B1041" s="2"/>
      <c r="C1041"/>
    </row>
    <row r="1042" spans="1:3" x14ac:dyDescent="0.25">
      <c r="A1042" s="5"/>
      <c r="B1042" s="2"/>
      <c r="C1042"/>
    </row>
    <row r="1043" spans="1:3" x14ac:dyDescent="0.25">
      <c r="A1043" s="5"/>
      <c r="B1043" s="2"/>
      <c r="C1043"/>
    </row>
    <row r="1044" spans="1:3" x14ac:dyDescent="0.25">
      <c r="A1044" s="5"/>
      <c r="B1044" s="2"/>
      <c r="C1044"/>
    </row>
    <row r="1045" spans="1:3" x14ac:dyDescent="0.25">
      <c r="A1045" s="5"/>
      <c r="B1045" s="2"/>
      <c r="C1045"/>
    </row>
    <row r="1046" spans="1:3" x14ac:dyDescent="0.25">
      <c r="A1046" s="5"/>
      <c r="B1046" s="2"/>
      <c r="C1046"/>
    </row>
    <row r="1047" spans="1:3" x14ac:dyDescent="0.25">
      <c r="A1047" s="5"/>
      <c r="B1047" s="2"/>
      <c r="C1047"/>
    </row>
    <row r="1048" spans="1:3" x14ac:dyDescent="0.25">
      <c r="A1048" s="5"/>
      <c r="B1048" s="2"/>
      <c r="C1048"/>
    </row>
    <row r="1049" spans="1:3" x14ac:dyDescent="0.25">
      <c r="A1049" s="5"/>
      <c r="B1049" s="2"/>
      <c r="C1049"/>
    </row>
    <row r="1050" spans="1:3" x14ac:dyDescent="0.25">
      <c r="A1050" s="5"/>
      <c r="B1050" s="2"/>
      <c r="C1050"/>
    </row>
    <row r="1051" spans="1:3" x14ac:dyDescent="0.25">
      <c r="A1051" s="5"/>
      <c r="B1051" s="2"/>
      <c r="C1051"/>
    </row>
    <row r="1052" spans="1:3" x14ac:dyDescent="0.25">
      <c r="A1052" s="5"/>
      <c r="B1052" s="2"/>
      <c r="C1052"/>
    </row>
    <row r="1053" spans="1:3" x14ac:dyDescent="0.25">
      <c r="A1053" s="5"/>
      <c r="B1053" s="2"/>
      <c r="C1053"/>
    </row>
    <row r="1054" spans="1:3" x14ac:dyDescent="0.25">
      <c r="A1054" s="5"/>
      <c r="B1054" s="2"/>
      <c r="C1054"/>
    </row>
    <row r="1055" spans="1:3" x14ac:dyDescent="0.25">
      <c r="A1055" s="5"/>
      <c r="B1055" s="2"/>
      <c r="C1055"/>
    </row>
    <row r="1056" spans="1:3" x14ac:dyDescent="0.25">
      <c r="A1056" s="5"/>
      <c r="B1056" s="2"/>
      <c r="C1056"/>
    </row>
    <row r="1057" spans="1:3" x14ac:dyDescent="0.25">
      <c r="A1057" s="5"/>
      <c r="B1057" s="2"/>
      <c r="C1057"/>
    </row>
    <row r="1058" spans="1:3" x14ac:dyDescent="0.25">
      <c r="A1058" s="5"/>
      <c r="B1058" s="2"/>
      <c r="C1058"/>
    </row>
    <row r="1059" spans="1:3" x14ac:dyDescent="0.25">
      <c r="A1059" s="5"/>
      <c r="B1059" s="2"/>
      <c r="C1059"/>
    </row>
    <row r="1060" spans="1:3" x14ac:dyDescent="0.25">
      <c r="A1060" s="5"/>
      <c r="B1060" s="2"/>
      <c r="C1060"/>
    </row>
    <row r="1061" spans="1:3" x14ac:dyDescent="0.25">
      <c r="A1061" s="5"/>
      <c r="B1061" s="2"/>
      <c r="C1061"/>
    </row>
    <row r="1062" spans="1:3" x14ac:dyDescent="0.25">
      <c r="A1062" s="5"/>
      <c r="B1062" s="2"/>
      <c r="C1062"/>
    </row>
    <row r="1063" spans="1:3" x14ac:dyDescent="0.25">
      <c r="A1063" s="5"/>
      <c r="B1063" s="2"/>
      <c r="C1063"/>
    </row>
    <row r="1064" spans="1:3" x14ac:dyDescent="0.25">
      <c r="A1064" s="5"/>
      <c r="B1064" s="2"/>
      <c r="C1064"/>
    </row>
    <row r="1065" spans="1:3" x14ac:dyDescent="0.25">
      <c r="A1065" s="5"/>
      <c r="B1065" s="2"/>
      <c r="C1065"/>
    </row>
    <row r="1066" spans="1:3" x14ac:dyDescent="0.25">
      <c r="A1066" s="5"/>
      <c r="B1066" s="2"/>
      <c r="C1066"/>
    </row>
    <row r="1067" spans="1:3" x14ac:dyDescent="0.25">
      <c r="A1067" s="5"/>
      <c r="B1067" s="2"/>
      <c r="C1067"/>
    </row>
    <row r="1068" spans="1:3" x14ac:dyDescent="0.25">
      <c r="A1068" s="5"/>
      <c r="B1068" s="2"/>
      <c r="C1068"/>
    </row>
    <row r="1069" spans="1:3" x14ac:dyDescent="0.25">
      <c r="A1069" s="5"/>
      <c r="B1069" s="2"/>
      <c r="C1069"/>
    </row>
    <row r="1070" spans="1:3" x14ac:dyDescent="0.25">
      <c r="A1070" s="5"/>
      <c r="B1070" s="2"/>
      <c r="C1070"/>
    </row>
    <row r="1071" spans="1:3" x14ac:dyDescent="0.25">
      <c r="A1071" s="5"/>
      <c r="B1071" s="2"/>
      <c r="C1071"/>
    </row>
    <row r="1072" spans="1:3" x14ac:dyDescent="0.25">
      <c r="A1072" s="5"/>
      <c r="B1072" s="2"/>
      <c r="C1072"/>
    </row>
    <row r="1073" spans="1:3" x14ac:dyDescent="0.25">
      <c r="A1073" s="5"/>
      <c r="B1073" s="2"/>
      <c r="C1073"/>
    </row>
    <row r="1074" spans="1:3" x14ac:dyDescent="0.25">
      <c r="A1074" s="5"/>
      <c r="B1074" s="2"/>
      <c r="C1074"/>
    </row>
    <row r="1075" spans="1:3" x14ac:dyDescent="0.25">
      <c r="A1075" s="5"/>
      <c r="B1075" s="2"/>
      <c r="C1075"/>
    </row>
    <row r="1076" spans="1:3" x14ac:dyDescent="0.25">
      <c r="A1076" s="5"/>
      <c r="B1076" s="2"/>
      <c r="C1076"/>
    </row>
    <row r="1077" spans="1:3" x14ac:dyDescent="0.25">
      <c r="A1077" s="5"/>
      <c r="B1077" s="2"/>
      <c r="C1077"/>
    </row>
    <row r="1078" spans="1:3" x14ac:dyDescent="0.25">
      <c r="A1078" s="5"/>
      <c r="B1078" s="2"/>
      <c r="C1078"/>
    </row>
    <row r="1079" spans="1:3" x14ac:dyDescent="0.25">
      <c r="A1079" s="5"/>
      <c r="B1079" s="2"/>
      <c r="C1079"/>
    </row>
    <row r="1080" spans="1:3" x14ac:dyDescent="0.25">
      <c r="A1080" s="5"/>
      <c r="B1080" s="2"/>
      <c r="C1080"/>
    </row>
    <row r="1081" spans="1:3" x14ac:dyDescent="0.25">
      <c r="A1081" s="5"/>
      <c r="B1081" s="2"/>
      <c r="C1081"/>
    </row>
    <row r="1082" spans="1:3" x14ac:dyDescent="0.25">
      <c r="A1082" s="5"/>
      <c r="B1082" s="2"/>
      <c r="C1082"/>
    </row>
    <row r="1083" spans="1:3" x14ac:dyDescent="0.25">
      <c r="A1083" s="5"/>
      <c r="B1083" s="2"/>
      <c r="C1083"/>
    </row>
    <row r="1084" spans="1:3" x14ac:dyDescent="0.25">
      <c r="A1084" s="5"/>
      <c r="B1084" s="2"/>
      <c r="C1084"/>
    </row>
    <row r="1085" spans="1:3" x14ac:dyDescent="0.25">
      <c r="A1085" s="5"/>
      <c r="B1085" s="2"/>
      <c r="C1085"/>
    </row>
    <row r="1086" spans="1:3" x14ac:dyDescent="0.25">
      <c r="A1086" s="5"/>
      <c r="B1086" s="2"/>
      <c r="C1086"/>
    </row>
    <row r="1087" spans="1:3" x14ac:dyDescent="0.25">
      <c r="A1087" s="5"/>
      <c r="B1087" s="2"/>
      <c r="C1087"/>
    </row>
    <row r="1088" spans="1:3" x14ac:dyDescent="0.25">
      <c r="A1088" s="5"/>
      <c r="B1088" s="2"/>
      <c r="C1088"/>
    </row>
    <row r="1089" spans="1:3" x14ac:dyDescent="0.25">
      <c r="A1089" s="5"/>
      <c r="B1089" s="2"/>
      <c r="C1089"/>
    </row>
    <row r="1090" spans="1:3" x14ac:dyDescent="0.25">
      <c r="A1090" s="5"/>
      <c r="B1090" s="2"/>
      <c r="C1090"/>
    </row>
    <row r="1091" spans="1:3" x14ac:dyDescent="0.25">
      <c r="A1091" s="5"/>
      <c r="B1091" s="2"/>
      <c r="C1091"/>
    </row>
    <row r="1092" spans="1:3" x14ac:dyDescent="0.25">
      <c r="A1092" s="5"/>
      <c r="B1092" s="2"/>
      <c r="C1092"/>
    </row>
    <row r="1093" spans="1:3" x14ac:dyDescent="0.25">
      <c r="A1093" s="5"/>
      <c r="B1093" s="2"/>
      <c r="C1093"/>
    </row>
    <row r="1094" spans="1:3" x14ac:dyDescent="0.25">
      <c r="A1094" s="5"/>
      <c r="B1094" s="2"/>
      <c r="C1094"/>
    </row>
    <row r="1095" spans="1:3" x14ac:dyDescent="0.25">
      <c r="A1095" s="5"/>
      <c r="B1095" s="2"/>
      <c r="C1095"/>
    </row>
    <row r="1096" spans="1:3" x14ac:dyDescent="0.25">
      <c r="A1096" s="5"/>
      <c r="B1096" s="2"/>
      <c r="C1096"/>
    </row>
    <row r="1097" spans="1:3" x14ac:dyDescent="0.25">
      <c r="A1097" s="5"/>
      <c r="B1097" s="2"/>
      <c r="C1097"/>
    </row>
    <row r="1098" spans="1:3" x14ac:dyDescent="0.25">
      <c r="A1098" s="5"/>
      <c r="B1098" s="2"/>
      <c r="C1098"/>
    </row>
    <row r="1099" spans="1:3" x14ac:dyDescent="0.25">
      <c r="A1099" s="5"/>
      <c r="B1099" s="2"/>
      <c r="C1099"/>
    </row>
    <row r="1100" spans="1:3" x14ac:dyDescent="0.25">
      <c r="A1100" s="5"/>
      <c r="B1100" s="2"/>
      <c r="C1100"/>
    </row>
    <row r="1101" spans="1:3" x14ac:dyDescent="0.25">
      <c r="A1101" s="5"/>
      <c r="B1101" s="2"/>
      <c r="C1101"/>
    </row>
    <row r="1102" spans="1:3" x14ac:dyDescent="0.25">
      <c r="A1102" s="5"/>
      <c r="B1102" s="2"/>
      <c r="C1102"/>
    </row>
    <row r="1103" spans="1:3" x14ac:dyDescent="0.25">
      <c r="A1103" s="5"/>
      <c r="B1103" s="2"/>
      <c r="C1103"/>
    </row>
    <row r="1104" spans="1:3" x14ac:dyDescent="0.25">
      <c r="A1104" s="5"/>
      <c r="B1104" s="2"/>
      <c r="C1104"/>
    </row>
    <row r="1105" spans="1:3" x14ac:dyDescent="0.25">
      <c r="A1105" s="5"/>
      <c r="B1105" s="2"/>
      <c r="C1105"/>
    </row>
    <row r="1106" spans="1:3" x14ac:dyDescent="0.25">
      <c r="A1106" s="5"/>
      <c r="B1106" s="2"/>
      <c r="C1106"/>
    </row>
    <row r="1107" spans="1:3" x14ac:dyDescent="0.25">
      <c r="A1107" s="5"/>
      <c r="B1107" s="2"/>
      <c r="C1107"/>
    </row>
    <row r="1108" spans="1:3" x14ac:dyDescent="0.25">
      <c r="A1108" s="5"/>
      <c r="B1108" s="2"/>
      <c r="C1108"/>
    </row>
    <row r="1109" spans="1:3" x14ac:dyDescent="0.25">
      <c r="A1109" s="5"/>
      <c r="B1109" s="2"/>
      <c r="C1109"/>
    </row>
    <row r="1110" spans="1:3" x14ac:dyDescent="0.25">
      <c r="A1110" s="5"/>
      <c r="B1110" s="2"/>
      <c r="C1110"/>
    </row>
    <row r="1111" spans="1:3" x14ac:dyDescent="0.25">
      <c r="A1111" s="5"/>
      <c r="B1111" s="2"/>
      <c r="C1111"/>
    </row>
    <row r="1112" spans="1:3" x14ac:dyDescent="0.25">
      <c r="A1112" s="5"/>
      <c r="B1112" s="2"/>
      <c r="C1112"/>
    </row>
    <row r="1113" spans="1:3" x14ac:dyDescent="0.25">
      <c r="A1113" s="5"/>
      <c r="B1113" s="2"/>
      <c r="C1113"/>
    </row>
    <row r="1114" spans="1:3" x14ac:dyDescent="0.25">
      <c r="A1114" s="5"/>
      <c r="B1114" s="2"/>
      <c r="C1114"/>
    </row>
    <row r="1115" spans="1:3" x14ac:dyDescent="0.25">
      <c r="A1115" s="5"/>
      <c r="B1115" s="2"/>
      <c r="C1115"/>
    </row>
    <row r="1116" spans="1:3" x14ac:dyDescent="0.25">
      <c r="A1116" s="5"/>
      <c r="B1116" s="2"/>
      <c r="C1116"/>
    </row>
    <row r="1117" spans="1:3" x14ac:dyDescent="0.25">
      <c r="A1117" s="5"/>
      <c r="B1117" s="2"/>
      <c r="C1117"/>
    </row>
    <row r="1118" spans="1:3" x14ac:dyDescent="0.25">
      <c r="A1118" s="5"/>
      <c r="B1118" s="2"/>
      <c r="C1118"/>
    </row>
    <row r="1119" spans="1:3" x14ac:dyDescent="0.25">
      <c r="A1119" s="5"/>
      <c r="B1119" s="2"/>
      <c r="C1119"/>
    </row>
    <row r="1120" spans="1:3" x14ac:dyDescent="0.25">
      <c r="A1120" s="5"/>
      <c r="B1120" s="2"/>
      <c r="C1120"/>
    </row>
    <row r="1121" spans="1:3" x14ac:dyDescent="0.25">
      <c r="A1121" s="5"/>
      <c r="B1121" s="2"/>
      <c r="C1121"/>
    </row>
    <row r="1122" spans="1:3" x14ac:dyDescent="0.25">
      <c r="A1122" s="5"/>
      <c r="B1122" s="2"/>
      <c r="C1122"/>
    </row>
    <row r="1123" spans="1:3" x14ac:dyDescent="0.25">
      <c r="A1123" s="5"/>
      <c r="B1123" s="2"/>
      <c r="C1123"/>
    </row>
    <row r="1124" spans="1:3" x14ac:dyDescent="0.25">
      <c r="A1124" s="5"/>
      <c r="B1124" s="2"/>
      <c r="C1124"/>
    </row>
    <row r="1125" spans="1:3" x14ac:dyDescent="0.25">
      <c r="A1125" s="5"/>
      <c r="B1125" s="2"/>
      <c r="C1125"/>
    </row>
    <row r="1126" spans="1:3" x14ac:dyDescent="0.25">
      <c r="A1126" s="5"/>
      <c r="B1126" s="2"/>
      <c r="C1126"/>
    </row>
    <row r="1127" spans="1:3" x14ac:dyDescent="0.25">
      <c r="A1127" s="5"/>
      <c r="B1127" s="2"/>
      <c r="C1127"/>
    </row>
    <row r="1128" spans="1:3" x14ac:dyDescent="0.25">
      <c r="A1128" s="5"/>
      <c r="B1128" s="2"/>
      <c r="C1128"/>
    </row>
    <row r="1129" spans="1:3" x14ac:dyDescent="0.25">
      <c r="A1129" s="5"/>
      <c r="B1129" s="2"/>
      <c r="C1129"/>
    </row>
    <row r="1130" spans="1:3" x14ac:dyDescent="0.25">
      <c r="A1130" s="5"/>
      <c r="B1130" s="2"/>
      <c r="C1130"/>
    </row>
    <row r="1131" spans="1:3" x14ac:dyDescent="0.25">
      <c r="A1131" s="5"/>
      <c r="B1131" s="2"/>
      <c r="C1131"/>
    </row>
    <row r="1132" spans="1:3" x14ac:dyDescent="0.25">
      <c r="A1132" s="5"/>
      <c r="B1132" s="2"/>
      <c r="C1132"/>
    </row>
    <row r="1133" spans="1:3" x14ac:dyDescent="0.25">
      <c r="A1133" s="5"/>
      <c r="B1133" s="2"/>
      <c r="C1133"/>
    </row>
    <row r="1134" spans="1:3" x14ac:dyDescent="0.25">
      <c r="A1134" s="5"/>
      <c r="B1134" s="2"/>
      <c r="C1134"/>
    </row>
    <row r="1135" spans="1:3" x14ac:dyDescent="0.25">
      <c r="A1135" s="5"/>
      <c r="B1135" s="2"/>
      <c r="C1135"/>
    </row>
    <row r="1136" spans="1:3" x14ac:dyDescent="0.25">
      <c r="A1136" s="5"/>
      <c r="B1136" s="2"/>
      <c r="C1136"/>
    </row>
    <row r="1137" spans="1:3" x14ac:dyDescent="0.25">
      <c r="A1137" s="5"/>
      <c r="B1137" s="2"/>
      <c r="C1137"/>
    </row>
    <row r="1138" spans="1:3" x14ac:dyDescent="0.25">
      <c r="A1138" s="5"/>
      <c r="B1138" s="2"/>
      <c r="C1138"/>
    </row>
    <row r="1139" spans="1:3" x14ac:dyDescent="0.25">
      <c r="A1139" s="5"/>
      <c r="B1139" s="2"/>
      <c r="C1139"/>
    </row>
    <row r="1140" spans="1:3" x14ac:dyDescent="0.25">
      <c r="A1140" s="5"/>
      <c r="B1140" s="2"/>
      <c r="C1140"/>
    </row>
    <row r="1141" spans="1:3" x14ac:dyDescent="0.25">
      <c r="A1141" s="5"/>
      <c r="B1141" s="2"/>
      <c r="C1141"/>
    </row>
    <row r="1142" spans="1:3" x14ac:dyDescent="0.25">
      <c r="A1142" s="5"/>
      <c r="B1142" s="2"/>
      <c r="C1142"/>
    </row>
    <row r="1143" spans="1:3" x14ac:dyDescent="0.25">
      <c r="A1143" s="5"/>
      <c r="B1143" s="2"/>
      <c r="C1143"/>
    </row>
    <row r="1144" spans="1:3" x14ac:dyDescent="0.25">
      <c r="A1144" s="5"/>
      <c r="B1144" s="2"/>
      <c r="C1144"/>
    </row>
    <row r="1145" spans="1:3" x14ac:dyDescent="0.25">
      <c r="A1145" s="5"/>
      <c r="B1145" s="2"/>
      <c r="C1145"/>
    </row>
    <row r="1146" spans="1:3" x14ac:dyDescent="0.25">
      <c r="A1146" s="5"/>
      <c r="B1146" s="2"/>
      <c r="C1146"/>
    </row>
    <row r="1147" spans="1:3" x14ac:dyDescent="0.25">
      <c r="A1147" s="5"/>
      <c r="B1147" s="2"/>
      <c r="C1147"/>
    </row>
    <row r="1148" spans="1:3" x14ac:dyDescent="0.25">
      <c r="A1148" s="5"/>
      <c r="B1148" s="2"/>
      <c r="C1148"/>
    </row>
    <row r="1149" spans="1:3" x14ac:dyDescent="0.25">
      <c r="A1149" s="5"/>
      <c r="B1149" s="2"/>
      <c r="C1149"/>
    </row>
    <row r="1150" spans="1:3" x14ac:dyDescent="0.25">
      <c r="A1150" s="5"/>
      <c r="B1150" s="2"/>
      <c r="C1150"/>
    </row>
    <row r="1151" spans="1:3" x14ac:dyDescent="0.25">
      <c r="A1151" s="5"/>
      <c r="B1151" s="2"/>
      <c r="C1151"/>
    </row>
    <row r="1152" spans="1:3" x14ac:dyDescent="0.25">
      <c r="A1152" s="5"/>
      <c r="B1152" s="2"/>
      <c r="C1152"/>
    </row>
    <row r="1153" spans="1:3" x14ac:dyDescent="0.25">
      <c r="A1153" s="5"/>
      <c r="B1153" s="2"/>
      <c r="C1153"/>
    </row>
    <row r="1154" spans="1:3" x14ac:dyDescent="0.25">
      <c r="A1154" s="5"/>
      <c r="B1154" s="2"/>
      <c r="C1154"/>
    </row>
    <row r="1155" spans="1:3" x14ac:dyDescent="0.25">
      <c r="A1155" s="5"/>
      <c r="B1155" s="2"/>
      <c r="C1155"/>
    </row>
    <row r="1156" spans="1:3" x14ac:dyDescent="0.25">
      <c r="A1156" s="5"/>
      <c r="B1156" s="2"/>
      <c r="C1156"/>
    </row>
    <row r="1157" spans="1:3" x14ac:dyDescent="0.25">
      <c r="A1157" s="5"/>
      <c r="B1157" s="2"/>
      <c r="C1157"/>
    </row>
    <row r="1158" spans="1:3" x14ac:dyDescent="0.25">
      <c r="A1158" s="5"/>
      <c r="B1158" s="2"/>
      <c r="C1158"/>
    </row>
    <row r="1159" spans="1:3" x14ac:dyDescent="0.25">
      <c r="A1159" s="5"/>
      <c r="B1159" s="2"/>
      <c r="C1159"/>
    </row>
    <row r="1160" spans="1:3" x14ac:dyDescent="0.25">
      <c r="A1160" s="5"/>
      <c r="B1160" s="2"/>
      <c r="C1160"/>
    </row>
    <row r="1161" spans="1:3" x14ac:dyDescent="0.25">
      <c r="A1161" s="5"/>
      <c r="B1161" s="2"/>
      <c r="C1161"/>
    </row>
    <row r="1162" spans="1:3" x14ac:dyDescent="0.25">
      <c r="A1162" s="5"/>
      <c r="B1162" s="2"/>
      <c r="C1162"/>
    </row>
    <row r="1163" spans="1:3" x14ac:dyDescent="0.25">
      <c r="A1163" s="5"/>
      <c r="B1163" s="2"/>
      <c r="C1163"/>
    </row>
    <row r="1164" spans="1:3" x14ac:dyDescent="0.25">
      <c r="A1164" s="5"/>
      <c r="B1164" s="2"/>
      <c r="C1164"/>
    </row>
    <row r="1165" spans="1:3" x14ac:dyDescent="0.25">
      <c r="A1165" s="5"/>
      <c r="B1165" s="2"/>
      <c r="C1165"/>
    </row>
    <row r="1166" spans="1:3" x14ac:dyDescent="0.25">
      <c r="A1166" s="5"/>
      <c r="B1166" s="2"/>
      <c r="C1166"/>
    </row>
    <row r="1167" spans="1:3" x14ac:dyDescent="0.25">
      <c r="A1167" s="5"/>
      <c r="B1167" s="2"/>
      <c r="C1167"/>
    </row>
    <row r="1168" spans="1:3" x14ac:dyDescent="0.25">
      <c r="A1168" s="5"/>
      <c r="B1168" s="2"/>
      <c r="C1168"/>
    </row>
    <row r="1169" spans="1:3" x14ac:dyDescent="0.25">
      <c r="A1169" s="5"/>
      <c r="B1169" s="2"/>
      <c r="C1169"/>
    </row>
    <row r="1170" spans="1:3" x14ac:dyDescent="0.25">
      <c r="A1170" s="5"/>
      <c r="B1170" s="2"/>
      <c r="C1170"/>
    </row>
    <row r="1171" spans="1:3" x14ac:dyDescent="0.25">
      <c r="A1171" s="5"/>
      <c r="B1171" s="2"/>
      <c r="C1171"/>
    </row>
    <row r="1172" spans="1:3" x14ac:dyDescent="0.25">
      <c r="A1172" s="5"/>
      <c r="B1172" s="2"/>
      <c r="C1172"/>
    </row>
    <row r="1173" spans="1:3" x14ac:dyDescent="0.25">
      <c r="A1173" s="5"/>
      <c r="B1173" s="2"/>
      <c r="C1173"/>
    </row>
    <row r="1174" spans="1:3" x14ac:dyDescent="0.25">
      <c r="A1174" s="5"/>
      <c r="B1174" s="2"/>
      <c r="C1174"/>
    </row>
    <row r="1175" spans="1:3" x14ac:dyDescent="0.25">
      <c r="A1175" s="5"/>
      <c r="B1175" s="2"/>
      <c r="C1175"/>
    </row>
    <row r="1176" spans="1:3" x14ac:dyDescent="0.25">
      <c r="A1176" s="5"/>
      <c r="B1176" s="2"/>
      <c r="C1176"/>
    </row>
    <row r="1177" spans="1:3" x14ac:dyDescent="0.25">
      <c r="A1177" s="5"/>
      <c r="B1177" s="2"/>
      <c r="C1177"/>
    </row>
    <row r="1178" spans="1:3" x14ac:dyDescent="0.25">
      <c r="A1178" s="5"/>
      <c r="B1178" s="2"/>
      <c r="C1178"/>
    </row>
    <row r="1179" spans="1:3" x14ac:dyDescent="0.25">
      <c r="A1179" s="5"/>
      <c r="B1179" s="2"/>
      <c r="C1179"/>
    </row>
    <row r="1180" spans="1:3" x14ac:dyDescent="0.25">
      <c r="A1180" s="5"/>
      <c r="B1180" s="2"/>
      <c r="C1180"/>
    </row>
    <row r="1181" spans="1:3" x14ac:dyDescent="0.25">
      <c r="A1181" s="5"/>
      <c r="B1181" s="2"/>
      <c r="C1181"/>
    </row>
    <row r="1182" spans="1:3" x14ac:dyDescent="0.25">
      <c r="A1182" s="5"/>
      <c r="B1182" s="2"/>
      <c r="C1182"/>
    </row>
    <row r="1183" spans="1:3" x14ac:dyDescent="0.25">
      <c r="A1183" s="5"/>
      <c r="B1183" s="2"/>
      <c r="C1183"/>
    </row>
    <row r="1184" spans="1:3" x14ac:dyDescent="0.25">
      <c r="A1184" s="5"/>
      <c r="B1184" s="2"/>
      <c r="C1184"/>
    </row>
    <row r="1185" spans="1:3" x14ac:dyDescent="0.25">
      <c r="A1185" s="5"/>
      <c r="B1185" s="2"/>
      <c r="C1185"/>
    </row>
    <row r="1186" spans="1:3" x14ac:dyDescent="0.25">
      <c r="A1186" s="5"/>
      <c r="B1186" s="2"/>
      <c r="C1186"/>
    </row>
    <row r="1187" spans="1:3" x14ac:dyDescent="0.25">
      <c r="A1187" s="5"/>
      <c r="B1187" s="2"/>
      <c r="C1187"/>
    </row>
    <row r="1188" spans="1:3" x14ac:dyDescent="0.25">
      <c r="A1188" s="5"/>
      <c r="B1188" s="2"/>
      <c r="C1188"/>
    </row>
    <row r="1189" spans="1:3" x14ac:dyDescent="0.25">
      <c r="A1189" s="5"/>
      <c r="B1189" s="2"/>
      <c r="C1189"/>
    </row>
    <row r="1190" spans="1:3" x14ac:dyDescent="0.25">
      <c r="A1190" s="5"/>
      <c r="B1190" s="2"/>
      <c r="C1190"/>
    </row>
    <row r="1191" spans="1:3" x14ac:dyDescent="0.25">
      <c r="A1191" s="5"/>
      <c r="B1191" s="2"/>
      <c r="C1191"/>
    </row>
    <row r="1192" spans="1:3" x14ac:dyDescent="0.25">
      <c r="A1192" s="5"/>
      <c r="B1192" s="2"/>
      <c r="C1192"/>
    </row>
    <row r="1193" spans="1:3" x14ac:dyDescent="0.25">
      <c r="A1193" s="5"/>
      <c r="B1193" s="2"/>
      <c r="C1193"/>
    </row>
    <row r="1194" spans="1:3" x14ac:dyDescent="0.25">
      <c r="A1194" s="5"/>
      <c r="B1194" s="2"/>
      <c r="C1194"/>
    </row>
    <row r="1195" spans="1:3" x14ac:dyDescent="0.25">
      <c r="A1195" s="5"/>
      <c r="B1195" s="2"/>
      <c r="C1195"/>
    </row>
    <row r="1196" spans="1:3" x14ac:dyDescent="0.25">
      <c r="A1196" s="5"/>
      <c r="B1196" s="2"/>
      <c r="C1196"/>
    </row>
    <row r="1197" spans="1:3" x14ac:dyDescent="0.25">
      <c r="A1197" s="5"/>
      <c r="B1197" s="2"/>
      <c r="C1197"/>
    </row>
    <row r="1198" spans="1:3" x14ac:dyDescent="0.25">
      <c r="A1198" s="5"/>
      <c r="B1198" s="2"/>
      <c r="C1198"/>
    </row>
    <row r="1199" spans="1:3" x14ac:dyDescent="0.25">
      <c r="A1199" s="5"/>
      <c r="B1199" s="2"/>
      <c r="C1199"/>
    </row>
    <row r="1200" spans="1:3" x14ac:dyDescent="0.25">
      <c r="A1200" s="5"/>
      <c r="B1200" s="2"/>
      <c r="C1200"/>
    </row>
    <row r="1201" spans="1:3" x14ac:dyDescent="0.25">
      <c r="A1201" s="5"/>
      <c r="B1201" s="2"/>
      <c r="C1201"/>
    </row>
    <row r="1202" spans="1:3" x14ac:dyDescent="0.25">
      <c r="A1202" s="5"/>
      <c r="B1202" s="2"/>
      <c r="C1202"/>
    </row>
    <row r="1203" spans="1:3" x14ac:dyDescent="0.25">
      <c r="A1203" s="5"/>
      <c r="B1203" s="2"/>
      <c r="C1203"/>
    </row>
    <row r="1204" spans="1:3" x14ac:dyDescent="0.25">
      <c r="A1204" s="5"/>
      <c r="B1204" s="2"/>
      <c r="C1204"/>
    </row>
    <row r="1205" spans="1:3" x14ac:dyDescent="0.25">
      <c r="A1205" s="5"/>
      <c r="B1205" s="2"/>
      <c r="C1205"/>
    </row>
    <row r="1206" spans="1:3" x14ac:dyDescent="0.25">
      <c r="A1206" s="5"/>
      <c r="B1206" s="2"/>
      <c r="C1206"/>
    </row>
    <row r="1207" spans="1:3" x14ac:dyDescent="0.25">
      <c r="A1207" s="5"/>
      <c r="B1207" s="2"/>
      <c r="C1207"/>
    </row>
    <row r="1208" spans="1:3" x14ac:dyDescent="0.25">
      <c r="A1208" s="5"/>
      <c r="B1208" s="2"/>
      <c r="C1208"/>
    </row>
    <row r="1209" spans="1:3" x14ac:dyDescent="0.25">
      <c r="A1209" s="5"/>
      <c r="B1209" s="2"/>
      <c r="C1209"/>
    </row>
    <row r="1210" spans="1:3" x14ac:dyDescent="0.25">
      <c r="A1210" s="5"/>
      <c r="B1210" s="2"/>
      <c r="C1210"/>
    </row>
    <row r="1211" spans="1:3" x14ac:dyDescent="0.25">
      <c r="A1211" s="5"/>
      <c r="B1211" s="2"/>
      <c r="C1211"/>
    </row>
    <row r="1212" spans="1:3" x14ac:dyDescent="0.25">
      <c r="A1212" s="5"/>
      <c r="B1212" s="2"/>
      <c r="C1212"/>
    </row>
    <row r="1213" spans="1:3" x14ac:dyDescent="0.25">
      <c r="A1213" s="5"/>
      <c r="B1213" s="2"/>
      <c r="C1213"/>
    </row>
    <row r="1214" spans="1:3" x14ac:dyDescent="0.25">
      <c r="A1214" s="5"/>
      <c r="B1214" s="2"/>
      <c r="C1214"/>
    </row>
    <row r="1215" spans="1:3" x14ac:dyDescent="0.25">
      <c r="A1215" s="5"/>
      <c r="B1215" s="2"/>
      <c r="C1215"/>
    </row>
    <row r="1216" spans="1:3" x14ac:dyDescent="0.25">
      <c r="A1216" s="5"/>
      <c r="B1216" s="2"/>
      <c r="C1216"/>
    </row>
    <row r="1217" spans="1:3" x14ac:dyDescent="0.25">
      <c r="A1217" s="5"/>
      <c r="B1217" s="2"/>
      <c r="C1217"/>
    </row>
    <row r="1218" spans="1:3" x14ac:dyDescent="0.25">
      <c r="A1218" s="5"/>
      <c r="B1218" s="2"/>
      <c r="C1218"/>
    </row>
    <row r="1219" spans="1:3" x14ac:dyDescent="0.25">
      <c r="A1219" s="5"/>
      <c r="B1219" s="2"/>
      <c r="C1219"/>
    </row>
    <row r="1220" spans="1:3" x14ac:dyDescent="0.25">
      <c r="A1220" s="5"/>
      <c r="B1220" s="2"/>
      <c r="C1220"/>
    </row>
    <row r="1221" spans="1:3" x14ac:dyDescent="0.25">
      <c r="A1221" s="5"/>
      <c r="B1221" s="2"/>
      <c r="C1221"/>
    </row>
    <row r="1222" spans="1:3" x14ac:dyDescent="0.25">
      <c r="A1222" s="5"/>
      <c r="B1222" s="2"/>
      <c r="C1222"/>
    </row>
    <row r="1223" spans="1:3" x14ac:dyDescent="0.25">
      <c r="A1223" s="5"/>
      <c r="B1223" s="2"/>
      <c r="C1223"/>
    </row>
    <row r="1224" spans="1:3" x14ac:dyDescent="0.25">
      <c r="A1224" s="5"/>
      <c r="B1224" s="2"/>
      <c r="C1224"/>
    </row>
    <row r="1225" spans="1:3" x14ac:dyDescent="0.25">
      <c r="A1225" s="5"/>
      <c r="B1225" s="2"/>
      <c r="C1225"/>
    </row>
    <row r="1226" spans="1:3" x14ac:dyDescent="0.25">
      <c r="A1226" s="5"/>
      <c r="B1226" s="2"/>
      <c r="C1226"/>
    </row>
    <row r="1227" spans="1:3" x14ac:dyDescent="0.25">
      <c r="A1227" s="5"/>
      <c r="B1227" s="2"/>
      <c r="C1227"/>
    </row>
    <row r="1228" spans="1:3" x14ac:dyDescent="0.25">
      <c r="A1228" s="5"/>
      <c r="B1228" s="2"/>
      <c r="C1228"/>
    </row>
    <row r="1229" spans="1:3" x14ac:dyDescent="0.25">
      <c r="A1229" s="5"/>
      <c r="B1229" s="2"/>
      <c r="C1229"/>
    </row>
    <row r="1230" spans="1:3" x14ac:dyDescent="0.25">
      <c r="A1230" s="5"/>
      <c r="B1230" s="2"/>
      <c r="C1230"/>
    </row>
    <row r="1231" spans="1:3" x14ac:dyDescent="0.25">
      <c r="A1231" s="5"/>
      <c r="B1231" s="2"/>
      <c r="C1231"/>
    </row>
    <row r="1232" spans="1:3" x14ac:dyDescent="0.25">
      <c r="A1232" s="5"/>
      <c r="B1232" s="2"/>
      <c r="C1232"/>
    </row>
    <row r="1233" spans="1:3" x14ac:dyDescent="0.25">
      <c r="A1233" s="5"/>
      <c r="B1233" s="2"/>
      <c r="C1233"/>
    </row>
    <row r="1234" spans="1:3" x14ac:dyDescent="0.25">
      <c r="A1234" s="5"/>
      <c r="B1234" s="2"/>
      <c r="C1234"/>
    </row>
    <row r="1235" spans="1:3" x14ac:dyDescent="0.25">
      <c r="A1235" s="5"/>
      <c r="B1235" s="2"/>
      <c r="C1235"/>
    </row>
    <row r="1236" spans="1:3" x14ac:dyDescent="0.25">
      <c r="A1236" s="5"/>
      <c r="B1236" s="2"/>
      <c r="C1236"/>
    </row>
    <row r="1237" spans="1:3" x14ac:dyDescent="0.25">
      <c r="A1237" s="5"/>
      <c r="B1237" s="2"/>
      <c r="C1237"/>
    </row>
    <row r="1238" spans="1:3" x14ac:dyDescent="0.25">
      <c r="A1238" s="5"/>
      <c r="B1238" s="2"/>
      <c r="C1238"/>
    </row>
    <row r="1239" spans="1:3" x14ac:dyDescent="0.25">
      <c r="A1239" s="5"/>
      <c r="B1239" s="2"/>
      <c r="C1239"/>
    </row>
    <row r="1240" spans="1:3" x14ac:dyDescent="0.25">
      <c r="A1240" s="5"/>
      <c r="B1240" s="2"/>
      <c r="C1240"/>
    </row>
    <row r="1241" spans="1:3" x14ac:dyDescent="0.25">
      <c r="A1241" s="5"/>
      <c r="B1241" s="2"/>
      <c r="C1241"/>
    </row>
    <row r="1242" spans="1:3" x14ac:dyDescent="0.25">
      <c r="A1242" s="5"/>
      <c r="B1242" s="2"/>
      <c r="C1242"/>
    </row>
    <row r="1243" spans="1:3" x14ac:dyDescent="0.25">
      <c r="A1243" s="5"/>
      <c r="B1243" s="2"/>
      <c r="C1243"/>
    </row>
    <row r="1244" spans="1:3" x14ac:dyDescent="0.25">
      <c r="A1244" s="5"/>
      <c r="B1244" s="2"/>
      <c r="C1244"/>
    </row>
    <row r="1245" spans="1:3" x14ac:dyDescent="0.25">
      <c r="A1245" s="5"/>
      <c r="B1245" s="2"/>
      <c r="C1245"/>
    </row>
    <row r="1246" spans="1:3" x14ac:dyDescent="0.25">
      <c r="A1246" s="5"/>
      <c r="B1246" s="2"/>
      <c r="C1246"/>
    </row>
    <row r="1247" spans="1:3" x14ac:dyDescent="0.25">
      <c r="A1247" s="5"/>
      <c r="B1247" s="2"/>
      <c r="C1247"/>
    </row>
    <row r="1248" spans="1:3" x14ac:dyDescent="0.25">
      <c r="A1248" s="5"/>
      <c r="B1248" s="2"/>
      <c r="C1248"/>
    </row>
    <row r="1249" spans="1:3" x14ac:dyDescent="0.25">
      <c r="A1249" s="5"/>
      <c r="B1249" s="2"/>
      <c r="C1249"/>
    </row>
    <row r="1250" spans="1:3" x14ac:dyDescent="0.25">
      <c r="A1250" s="5"/>
      <c r="B1250" s="2"/>
      <c r="C1250"/>
    </row>
    <row r="1251" spans="1:3" x14ac:dyDescent="0.25">
      <c r="A1251" s="5"/>
      <c r="B1251" s="2"/>
      <c r="C1251"/>
    </row>
    <row r="1252" spans="1:3" x14ac:dyDescent="0.25">
      <c r="A1252" s="5"/>
      <c r="B1252" s="2"/>
      <c r="C1252"/>
    </row>
    <row r="1253" spans="1:3" x14ac:dyDescent="0.25">
      <c r="A1253" s="5"/>
      <c r="B1253" s="2"/>
      <c r="C1253"/>
    </row>
    <row r="1254" spans="1:3" x14ac:dyDescent="0.25">
      <c r="A1254" s="5"/>
      <c r="B1254" s="2"/>
      <c r="C1254"/>
    </row>
    <row r="1255" spans="1:3" x14ac:dyDescent="0.25">
      <c r="A1255" s="5"/>
      <c r="B1255" s="2"/>
      <c r="C1255"/>
    </row>
    <row r="1256" spans="1:3" x14ac:dyDescent="0.25">
      <c r="A1256" s="5"/>
      <c r="B1256" s="2"/>
      <c r="C1256"/>
    </row>
    <row r="1257" spans="1:3" x14ac:dyDescent="0.25">
      <c r="A1257" s="5"/>
      <c r="B1257" s="2"/>
      <c r="C1257"/>
    </row>
    <row r="1258" spans="1:3" x14ac:dyDescent="0.25">
      <c r="A1258" s="5"/>
      <c r="B1258" s="2"/>
      <c r="C1258"/>
    </row>
    <row r="1259" spans="1:3" x14ac:dyDescent="0.25">
      <c r="A1259" s="5"/>
      <c r="B1259" s="2"/>
      <c r="C1259"/>
    </row>
    <row r="1260" spans="1:3" x14ac:dyDescent="0.25">
      <c r="A1260" s="5"/>
      <c r="B1260" s="2"/>
      <c r="C1260"/>
    </row>
    <row r="1261" spans="1:3" x14ac:dyDescent="0.25">
      <c r="A1261" s="5"/>
      <c r="B1261" s="2"/>
      <c r="C1261"/>
    </row>
    <row r="1262" spans="1:3" x14ac:dyDescent="0.25">
      <c r="A1262" s="5"/>
      <c r="B1262" s="2"/>
      <c r="C1262"/>
    </row>
    <row r="1263" spans="1:3" x14ac:dyDescent="0.25">
      <c r="A1263" s="5"/>
      <c r="B1263" s="2"/>
      <c r="C1263"/>
    </row>
    <row r="1264" spans="1:3" x14ac:dyDescent="0.25">
      <c r="A1264" s="5"/>
      <c r="B1264" s="2"/>
      <c r="C1264"/>
    </row>
    <row r="1265" spans="1:3" x14ac:dyDescent="0.25">
      <c r="A1265" s="5"/>
      <c r="B1265" s="2"/>
      <c r="C1265"/>
    </row>
    <row r="1266" spans="1:3" x14ac:dyDescent="0.25">
      <c r="A1266" s="5"/>
      <c r="B1266" s="2"/>
      <c r="C1266"/>
    </row>
    <row r="1267" spans="1:3" x14ac:dyDescent="0.25">
      <c r="A1267" s="5"/>
      <c r="B1267" s="2"/>
      <c r="C1267"/>
    </row>
    <row r="1268" spans="1:3" x14ac:dyDescent="0.25">
      <c r="A1268" s="5"/>
      <c r="B1268" s="2"/>
      <c r="C1268"/>
    </row>
    <row r="1269" spans="1:3" x14ac:dyDescent="0.25">
      <c r="A1269" s="5"/>
      <c r="B1269" s="2"/>
      <c r="C1269"/>
    </row>
    <row r="1270" spans="1:3" x14ac:dyDescent="0.25">
      <c r="A1270" s="5"/>
      <c r="B1270" s="2"/>
      <c r="C1270"/>
    </row>
    <row r="1271" spans="1:3" x14ac:dyDescent="0.25">
      <c r="A1271" s="5"/>
      <c r="B1271" s="2"/>
      <c r="C1271"/>
    </row>
    <row r="1272" spans="1:3" x14ac:dyDescent="0.25">
      <c r="A1272" s="5"/>
      <c r="B1272" s="2"/>
      <c r="C1272"/>
    </row>
    <row r="1273" spans="1:3" x14ac:dyDescent="0.25">
      <c r="A1273" s="5"/>
      <c r="B1273" s="2"/>
      <c r="C1273"/>
    </row>
    <row r="1274" spans="1:3" x14ac:dyDescent="0.25">
      <c r="A1274" s="5"/>
      <c r="B1274" s="2"/>
      <c r="C1274"/>
    </row>
    <row r="1275" spans="1:3" x14ac:dyDescent="0.25">
      <c r="A1275" s="5"/>
      <c r="B1275" s="2"/>
      <c r="C1275"/>
    </row>
    <row r="1276" spans="1:3" x14ac:dyDescent="0.25">
      <c r="A1276" s="5"/>
      <c r="B1276" s="2"/>
      <c r="C1276"/>
    </row>
    <row r="1277" spans="1:3" x14ac:dyDescent="0.25">
      <c r="A1277" s="5"/>
      <c r="B1277" s="2"/>
      <c r="C1277"/>
    </row>
    <row r="1278" spans="1:3" x14ac:dyDescent="0.25">
      <c r="A1278" s="5"/>
      <c r="B1278" s="2"/>
      <c r="C1278"/>
    </row>
    <row r="1279" spans="1:3" x14ac:dyDescent="0.25">
      <c r="A1279" s="5"/>
      <c r="B1279" s="2"/>
      <c r="C1279"/>
    </row>
    <row r="1280" spans="1:3" x14ac:dyDescent="0.25">
      <c r="A1280" s="5"/>
      <c r="B1280" s="2"/>
      <c r="C1280"/>
    </row>
    <row r="1281" spans="1:3" x14ac:dyDescent="0.25">
      <c r="A1281" s="5"/>
      <c r="B1281" s="2"/>
      <c r="C1281"/>
    </row>
    <row r="1282" spans="1:3" x14ac:dyDescent="0.25">
      <c r="A1282" s="5"/>
      <c r="B1282" s="2"/>
      <c r="C1282"/>
    </row>
    <row r="1283" spans="1:3" x14ac:dyDescent="0.25">
      <c r="A1283" s="5"/>
      <c r="B1283" s="2"/>
      <c r="C1283"/>
    </row>
    <row r="1284" spans="1:3" x14ac:dyDescent="0.25">
      <c r="A1284" s="5"/>
      <c r="B1284" s="2"/>
      <c r="C1284"/>
    </row>
    <row r="1285" spans="1:3" x14ac:dyDescent="0.25">
      <c r="A1285" s="5"/>
      <c r="B1285" s="2"/>
      <c r="C1285"/>
    </row>
    <row r="1286" spans="1:3" x14ac:dyDescent="0.25">
      <c r="A1286" s="5"/>
      <c r="B1286" s="2"/>
      <c r="C1286"/>
    </row>
    <row r="1287" spans="1:3" x14ac:dyDescent="0.25">
      <c r="A1287" s="5"/>
      <c r="B1287" s="2"/>
      <c r="C1287"/>
    </row>
    <row r="1288" spans="1:3" x14ac:dyDescent="0.25">
      <c r="A1288" s="5"/>
      <c r="B1288" s="2"/>
      <c r="C1288"/>
    </row>
    <row r="1289" spans="1:3" x14ac:dyDescent="0.25">
      <c r="A1289" s="5"/>
      <c r="B1289" s="2"/>
      <c r="C1289"/>
    </row>
    <row r="1290" spans="1:3" x14ac:dyDescent="0.25">
      <c r="A1290" s="5"/>
      <c r="B1290" s="2"/>
      <c r="C1290"/>
    </row>
    <row r="1291" spans="1:3" x14ac:dyDescent="0.25">
      <c r="A1291" s="5"/>
      <c r="B1291" s="2"/>
      <c r="C1291"/>
    </row>
    <row r="1292" spans="1:3" x14ac:dyDescent="0.25">
      <c r="A1292" s="5"/>
      <c r="B1292" s="2"/>
      <c r="C1292"/>
    </row>
    <row r="1293" spans="1:3" x14ac:dyDescent="0.25">
      <c r="A1293" s="5"/>
      <c r="B1293" s="2"/>
      <c r="C1293"/>
    </row>
    <row r="1294" spans="1:3" x14ac:dyDescent="0.25">
      <c r="A1294" s="5"/>
      <c r="B1294" s="2"/>
      <c r="C1294"/>
    </row>
    <row r="1295" spans="1:3" x14ac:dyDescent="0.25">
      <c r="A1295" s="5"/>
      <c r="B1295" s="2"/>
      <c r="C1295"/>
    </row>
    <row r="1296" spans="1:3" x14ac:dyDescent="0.25">
      <c r="A1296" s="5"/>
      <c r="B1296" s="2"/>
      <c r="C1296"/>
    </row>
    <row r="1297" spans="1:3" x14ac:dyDescent="0.25">
      <c r="A1297" s="5"/>
      <c r="B1297" s="2"/>
      <c r="C1297"/>
    </row>
    <row r="1298" spans="1:3" x14ac:dyDescent="0.25">
      <c r="A1298" s="5"/>
      <c r="B1298" s="2"/>
      <c r="C1298"/>
    </row>
    <row r="1299" spans="1:3" x14ac:dyDescent="0.25">
      <c r="A1299" s="5"/>
      <c r="B1299" s="2"/>
      <c r="C1299"/>
    </row>
    <row r="1300" spans="1:3" x14ac:dyDescent="0.25">
      <c r="A1300" s="5"/>
      <c r="B1300" s="2"/>
      <c r="C1300"/>
    </row>
    <row r="1301" spans="1:3" x14ac:dyDescent="0.25">
      <c r="A1301" s="5"/>
      <c r="B1301" s="2"/>
      <c r="C1301"/>
    </row>
    <row r="1302" spans="1:3" x14ac:dyDescent="0.25">
      <c r="A1302" s="5"/>
      <c r="B1302" s="2"/>
      <c r="C1302"/>
    </row>
    <row r="1303" spans="1:3" x14ac:dyDescent="0.25">
      <c r="A1303" s="5"/>
      <c r="B1303" s="2"/>
      <c r="C1303"/>
    </row>
    <row r="1304" spans="1:3" x14ac:dyDescent="0.25">
      <c r="A1304" s="5"/>
      <c r="B1304" s="2"/>
      <c r="C1304"/>
    </row>
    <row r="1305" spans="1:3" x14ac:dyDescent="0.25">
      <c r="A1305" s="5"/>
      <c r="B1305" s="2"/>
      <c r="C1305"/>
    </row>
    <row r="1306" spans="1:3" x14ac:dyDescent="0.25">
      <c r="A1306" s="5"/>
      <c r="B1306" s="2"/>
      <c r="C1306"/>
    </row>
    <row r="1307" spans="1:3" x14ac:dyDescent="0.25">
      <c r="A1307" s="5"/>
      <c r="B1307" s="2"/>
      <c r="C1307"/>
    </row>
    <row r="1308" spans="1:3" x14ac:dyDescent="0.25">
      <c r="A1308" s="5"/>
      <c r="B1308" s="2"/>
      <c r="C1308"/>
    </row>
    <row r="1309" spans="1:3" x14ac:dyDescent="0.25">
      <c r="A1309" s="5"/>
      <c r="B1309" s="2"/>
      <c r="C1309"/>
    </row>
    <row r="1310" spans="1:3" x14ac:dyDescent="0.25">
      <c r="A1310" s="5"/>
      <c r="B1310" s="2"/>
      <c r="C1310"/>
    </row>
    <row r="1311" spans="1:3" x14ac:dyDescent="0.25">
      <c r="A1311" s="5"/>
      <c r="B1311" s="2"/>
      <c r="C1311"/>
    </row>
    <row r="1312" spans="1:3" x14ac:dyDescent="0.25">
      <c r="A1312" s="5"/>
      <c r="B1312" s="2"/>
      <c r="C1312"/>
    </row>
    <row r="1313" spans="1:3" x14ac:dyDescent="0.25">
      <c r="A1313" s="5"/>
      <c r="B1313" s="2"/>
      <c r="C1313"/>
    </row>
    <row r="1314" spans="1:3" x14ac:dyDescent="0.25">
      <c r="A1314" s="5"/>
      <c r="B1314" s="2"/>
      <c r="C1314"/>
    </row>
    <row r="1315" spans="1:3" x14ac:dyDescent="0.25">
      <c r="A1315" s="5"/>
      <c r="B1315" s="2"/>
      <c r="C1315"/>
    </row>
    <row r="1316" spans="1:3" x14ac:dyDescent="0.25">
      <c r="A1316" s="5"/>
      <c r="B1316" s="2"/>
      <c r="C1316"/>
    </row>
    <row r="1317" spans="1:3" x14ac:dyDescent="0.25">
      <c r="A1317" s="5"/>
      <c r="B1317" s="2"/>
      <c r="C1317"/>
    </row>
    <row r="1318" spans="1:3" x14ac:dyDescent="0.25">
      <c r="A1318" s="5"/>
      <c r="B1318" s="2"/>
      <c r="C1318"/>
    </row>
    <row r="1319" spans="1:3" x14ac:dyDescent="0.25">
      <c r="A1319" s="5"/>
      <c r="B1319" s="2"/>
      <c r="C1319"/>
    </row>
    <row r="1320" spans="1:3" x14ac:dyDescent="0.25">
      <c r="A1320" s="5"/>
      <c r="B1320" s="2"/>
      <c r="C1320"/>
    </row>
    <row r="1321" spans="1:3" x14ac:dyDescent="0.25">
      <c r="A1321" s="5"/>
      <c r="B1321" s="2"/>
      <c r="C1321"/>
    </row>
    <row r="1322" spans="1:3" x14ac:dyDescent="0.25">
      <c r="A1322" s="5"/>
      <c r="B1322" s="2"/>
      <c r="C1322"/>
    </row>
    <row r="1323" spans="1:3" x14ac:dyDescent="0.25">
      <c r="A1323" s="5"/>
      <c r="B1323" s="2"/>
      <c r="C1323"/>
    </row>
    <row r="1324" spans="1:3" x14ac:dyDescent="0.25">
      <c r="A1324" s="5"/>
      <c r="B1324" s="2"/>
      <c r="C1324"/>
    </row>
    <row r="1325" spans="1:3" x14ac:dyDescent="0.25">
      <c r="A1325" s="5"/>
      <c r="B1325" s="2"/>
      <c r="C1325"/>
    </row>
    <row r="1326" spans="1:3" x14ac:dyDescent="0.25">
      <c r="A1326" s="5"/>
      <c r="B1326" s="2"/>
      <c r="C1326"/>
    </row>
    <row r="1327" spans="1:3" x14ac:dyDescent="0.25">
      <c r="A1327" s="5"/>
      <c r="B1327" s="2"/>
      <c r="C1327"/>
    </row>
    <row r="1328" spans="1:3" x14ac:dyDescent="0.25">
      <c r="A1328" s="5"/>
      <c r="B1328" s="2"/>
      <c r="C1328"/>
    </row>
    <row r="1329" spans="1:3" x14ac:dyDescent="0.25">
      <c r="A1329" s="5"/>
      <c r="B1329" s="2"/>
      <c r="C1329"/>
    </row>
    <row r="1330" spans="1:3" x14ac:dyDescent="0.25">
      <c r="A1330" s="5"/>
      <c r="B1330" s="2"/>
      <c r="C1330"/>
    </row>
    <row r="1331" spans="1:3" x14ac:dyDescent="0.25">
      <c r="A1331" s="5"/>
      <c r="B1331" s="2"/>
      <c r="C1331"/>
    </row>
    <row r="1332" spans="1:3" x14ac:dyDescent="0.25">
      <c r="A1332" s="5"/>
      <c r="B1332" s="2"/>
      <c r="C1332"/>
    </row>
    <row r="1333" spans="1:3" x14ac:dyDescent="0.25">
      <c r="A1333" s="5"/>
      <c r="B1333" s="2"/>
      <c r="C1333"/>
    </row>
    <row r="1334" spans="1:3" x14ac:dyDescent="0.25">
      <c r="A1334" s="5"/>
      <c r="B1334" s="2"/>
      <c r="C1334"/>
    </row>
    <row r="1335" spans="1:3" x14ac:dyDescent="0.25">
      <c r="A1335" s="5"/>
      <c r="B1335" s="2"/>
      <c r="C1335"/>
    </row>
    <row r="1336" spans="1:3" x14ac:dyDescent="0.25">
      <c r="A1336" s="5"/>
      <c r="B1336" s="2"/>
      <c r="C1336"/>
    </row>
    <row r="1337" spans="1:3" x14ac:dyDescent="0.25">
      <c r="A1337" s="5"/>
      <c r="B1337" s="2"/>
      <c r="C1337"/>
    </row>
    <row r="1338" spans="1:3" x14ac:dyDescent="0.25">
      <c r="A1338" s="5"/>
      <c r="B1338" s="2"/>
      <c r="C1338"/>
    </row>
    <row r="1339" spans="1:3" x14ac:dyDescent="0.25">
      <c r="A1339" s="5"/>
      <c r="B1339" s="2"/>
      <c r="C1339"/>
    </row>
    <row r="1340" spans="1:3" x14ac:dyDescent="0.25">
      <c r="A1340" s="5"/>
      <c r="B1340" s="2"/>
      <c r="C1340"/>
    </row>
    <row r="1341" spans="1:3" x14ac:dyDescent="0.25">
      <c r="A1341" s="5"/>
      <c r="B1341" s="2"/>
      <c r="C1341"/>
    </row>
    <row r="1342" spans="1:3" x14ac:dyDescent="0.25">
      <c r="A1342" s="5"/>
      <c r="B1342" s="2"/>
      <c r="C1342"/>
    </row>
    <row r="1343" spans="1:3" x14ac:dyDescent="0.25">
      <c r="A1343" s="5"/>
      <c r="B1343" s="2"/>
      <c r="C1343"/>
    </row>
    <row r="1344" spans="1:3" x14ac:dyDescent="0.25">
      <c r="A1344" s="5"/>
      <c r="B1344" s="2"/>
      <c r="C1344"/>
    </row>
    <row r="1345" spans="1:3" x14ac:dyDescent="0.25">
      <c r="A1345" s="5"/>
      <c r="B1345" s="2"/>
      <c r="C1345"/>
    </row>
    <row r="1346" spans="1:3" x14ac:dyDescent="0.25">
      <c r="A1346" s="5"/>
      <c r="B1346" s="2"/>
      <c r="C1346"/>
    </row>
    <row r="1347" spans="1:3" x14ac:dyDescent="0.25">
      <c r="A1347" s="5"/>
      <c r="B1347" s="2"/>
      <c r="C1347"/>
    </row>
    <row r="1348" spans="1:3" x14ac:dyDescent="0.25">
      <c r="A1348" s="5"/>
      <c r="B1348" s="2"/>
      <c r="C1348"/>
    </row>
    <row r="1349" spans="1:3" x14ac:dyDescent="0.25">
      <c r="A1349" s="5"/>
      <c r="B1349" s="2"/>
      <c r="C1349"/>
    </row>
    <row r="1350" spans="1:3" x14ac:dyDescent="0.25">
      <c r="A1350" s="5"/>
      <c r="B1350" s="2"/>
      <c r="C1350"/>
    </row>
    <row r="1351" spans="1:3" x14ac:dyDescent="0.25">
      <c r="A1351" s="5"/>
      <c r="B1351" s="2"/>
      <c r="C1351"/>
    </row>
    <row r="1352" spans="1:3" x14ac:dyDescent="0.25">
      <c r="A1352" s="5"/>
      <c r="B1352" s="2"/>
      <c r="C1352"/>
    </row>
    <row r="1353" spans="1:3" x14ac:dyDescent="0.25">
      <c r="A1353" s="5"/>
      <c r="B1353" s="2"/>
      <c r="C1353"/>
    </row>
    <row r="1354" spans="1:3" x14ac:dyDescent="0.25">
      <c r="A1354" s="5"/>
      <c r="B1354" s="2"/>
      <c r="C1354"/>
    </row>
    <row r="1355" spans="1:3" x14ac:dyDescent="0.25">
      <c r="A1355" s="5"/>
      <c r="B1355" s="2"/>
      <c r="C1355"/>
    </row>
    <row r="1356" spans="1:3" x14ac:dyDescent="0.25">
      <c r="A1356" s="5"/>
      <c r="B1356" s="2"/>
      <c r="C1356"/>
    </row>
    <row r="1357" spans="1:3" x14ac:dyDescent="0.25">
      <c r="A1357" s="5"/>
      <c r="B1357" s="2"/>
      <c r="C1357"/>
    </row>
    <row r="1358" spans="1:3" x14ac:dyDescent="0.25">
      <c r="A1358" s="5"/>
      <c r="B1358" s="2"/>
      <c r="C1358"/>
    </row>
    <row r="1359" spans="1:3" x14ac:dyDescent="0.25">
      <c r="A1359" s="5"/>
      <c r="B1359" s="2"/>
      <c r="C1359"/>
    </row>
    <row r="1360" spans="1:3" x14ac:dyDescent="0.25">
      <c r="A1360" s="5"/>
      <c r="B1360" s="2"/>
      <c r="C1360"/>
    </row>
    <row r="1361" spans="1:3" x14ac:dyDescent="0.25">
      <c r="A1361" s="5"/>
      <c r="B1361" s="2"/>
      <c r="C1361"/>
    </row>
    <row r="1362" spans="1:3" x14ac:dyDescent="0.25">
      <c r="A1362" s="5"/>
      <c r="B1362" s="2"/>
      <c r="C1362"/>
    </row>
    <row r="1363" spans="1:3" x14ac:dyDescent="0.25">
      <c r="A1363" s="5"/>
      <c r="B1363" s="2"/>
      <c r="C1363"/>
    </row>
    <row r="1364" spans="1:3" x14ac:dyDescent="0.25">
      <c r="A1364" s="5"/>
      <c r="B1364" s="2"/>
      <c r="C1364"/>
    </row>
    <row r="1365" spans="1:3" x14ac:dyDescent="0.25">
      <c r="A1365" s="5"/>
      <c r="B1365" s="2"/>
      <c r="C1365"/>
    </row>
    <row r="1366" spans="1:3" x14ac:dyDescent="0.25">
      <c r="A1366" s="5"/>
      <c r="B1366" s="2"/>
      <c r="C1366"/>
    </row>
    <row r="1367" spans="1:3" x14ac:dyDescent="0.25">
      <c r="A1367" s="5"/>
      <c r="B1367" s="2"/>
      <c r="C1367"/>
    </row>
    <row r="1368" spans="1:3" x14ac:dyDescent="0.25">
      <c r="A1368" s="5"/>
      <c r="B1368" s="2"/>
      <c r="C1368"/>
    </row>
    <row r="1369" spans="1:3" x14ac:dyDescent="0.25">
      <c r="A1369" s="5"/>
      <c r="B1369" s="2"/>
      <c r="C1369"/>
    </row>
    <row r="1370" spans="1:3" x14ac:dyDescent="0.25">
      <c r="A1370" s="5"/>
      <c r="B1370" s="2"/>
      <c r="C1370"/>
    </row>
    <row r="1371" spans="1:3" x14ac:dyDescent="0.25">
      <c r="A1371" s="5"/>
      <c r="B1371" s="2"/>
      <c r="C1371"/>
    </row>
    <row r="1372" spans="1:3" x14ac:dyDescent="0.25">
      <c r="A1372" s="5"/>
      <c r="B1372" s="2"/>
      <c r="C1372"/>
    </row>
    <row r="1373" spans="1:3" x14ac:dyDescent="0.25">
      <c r="A1373" s="5"/>
      <c r="B1373" s="2"/>
      <c r="C1373"/>
    </row>
    <row r="1374" spans="1:3" x14ac:dyDescent="0.25">
      <c r="A1374" s="5"/>
      <c r="B1374" s="2"/>
      <c r="C1374"/>
    </row>
    <row r="1375" spans="1:3" x14ac:dyDescent="0.25">
      <c r="A1375" s="5"/>
      <c r="B1375" s="2"/>
      <c r="C1375"/>
    </row>
    <row r="1376" spans="1:3" x14ac:dyDescent="0.25">
      <c r="A1376" s="5"/>
      <c r="B1376" s="2"/>
      <c r="C1376"/>
    </row>
    <row r="1377" spans="1:3" x14ac:dyDescent="0.25">
      <c r="A1377" s="5"/>
      <c r="B1377" s="2"/>
      <c r="C1377"/>
    </row>
    <row r="1378" spans="1:3" x14ac:dyDescent="0.25">
      <c r="A1378" s="5"/>
      <c r="B1378" s="2"/>
      <c r="C1378"/>
    </row>
    <row r="1379" spans="1:3" x14ac:dyDescent="0.25">
      <c r="A1379" s="5"/>
      <c r="B1379" s="2"/>
      <c r="C1379"/>
    </row>
    <row r="1380" spans="1:3" x14ac:dyDescent="0.25">
      <c r="A1380" s="5"/>
      <c r="B1380" s="2"/>
      <c r="C1380"/>
    </row>
    <row r="1381" spans="1:3" x14ac:dyDescent="0.25">
      <c r="A1381" s="5"/>
      <c r="B1381" s="2"/>
      <c r="C1381"/>
    </row>
    <row r="1382" spans="1:3" x14ac:dyDescent="0.25">
      <c r="A1382" s="5"/>
      <c r="B1382" s="2"/>
      <c r="C1382"/>
    </row>
    <row r="1383" spans="1:3" x14ac:dyDescent="0.25">
      <c r="A1383" s="5"/>
      <c r="B1383" s="2"/>
      <c r="C1383"/>
    </row>
    <row r="1384" spans="1:3" x14ac:dyDescent="0.25">
      <c r="A1384" s="5"/>
      <c r="B1384" s="2"/>
      <c r="C1384"/>
    </row>
    <row r="1385" spans="1:3" x14ac:dyDescent="0.25">
      <c r="A1385" s="5"/>
      <c r="B1385" s="2"/>
      <c r="C1385"/>
    </row>
    <row r="1386" spans="1:3" x14ac:dyDescent="0.25">
      <c r="A1386" s="5"/>
      <c r="B1386" s="2"/>
      <c r="C1386"/>
    </row>
    <row r="1387" spans="1:3" x14ac:dyDescent="0.25">
      <c r="A1387" s="5"/>
      <c r="B1387" s="2"/>
      <c r="C1387"/>
    </row>
    <row r="1388" spans="1:3" x14ac:dyDescent="0.25">
      <c r="A1388" s="5"/>
      <c r="B1388" s="2"/>
      <c r="C1388"/>
    </row>
    <row r="1389" spans="1:3" x14ac:dyDescent="0.25">
      <c r="A1389" s="5"/>
      <c r="B1389" s="2"/>
      <c r="C1389"/>
    </row>
    <row r="1390" spans="1:3" x14ac:dyDescent="0.25">
      <c r="A1390" s="5"/>
      <c r="B1390" s="2"/>
      <c r="C1390"/>
    </row>
    <row r="1391" spans="1:3" x14ac:dyDescent="0.25">
      <c r="A1391" s="5"/>
      <c r="B1391" s="2"/>
      <c r="C1391"/>
    </row>
    <row r="1392" spans="1:3" x14ac:dyDescent="0.25">
      <c r="A1392" s="5"/>
      <c r="B1392" s="2"/>
      <c r="C1392"/>
    </row>
    <row r="1393" spans="1:3" x14ac:dyDescent="0.25">
      <c r="A1393" s="5"/>
      <c r="B1393" s="2"/>
      <c r="C1393"/>
    </row>
    <row r="1394" spans="1:3" x14ac:dyDescent="0.25">
      <c r="A1394" s="5"/>
      <c r="B1394" s="2"/>
      <c r="C1394"/>
    </row>
    <row r="1395" spans="1:3" x14ac:dyDescent="0.25">
      <c r="A1395" s="5"/>
      <c r="B1395" s="2"/>
      <c r="C1395"/>
    </row>
    <row r="1396" spans="1:3" x14ac:dyDescent="0.25">
      <c r="A1396" s="5"/>
      <c r="B1396" s="2"/>
      <c r="C1396"/>
    </row>
    <row r="1397" spans="1:3" x14ac:dyDescent="0.25">
      <c r="A1397" s="5"/>
      <c r="B1397" s="2"/>
      <c r="C1397"/>
    </row>
    <row r="1398" spans="1:3" x14ac:dyDescent="0.25">
      <c r="A1398" s="5"/>
      <c r="B1398" s="2"/>
      <c r="C1398"/>
    </row>
    <row r="1399" spans="1:3" x14ac:dyDescent="0.25">
      <c r="A1399" s="5"/>
      <c r="B1399" s="2"/>
      <c r="C1399"/>
    </row>
    <row r="1400" spans="1:3" x14ac:dyDescent="0.25">
      <c r="A1400" s="5"/>
      <c r="B1400" s="2"/>
      <c r="C1400"/>
    </row>
    <row r="1401" spans="1:3" x14ac:dyDescent="0.25">
      <c r="A1401" s="5"/>
      <c r="B1401" s="2"/>
      <c r="C1401"/>
    </row>
    <row r="1402" spans="1:3" x14ac:dyDescent="0.25">
      <c r="A1402" s="5"/>
      <c r="B1402" s="2"/>
      <c r="C1402"/>
    </row>
    <row r="1403" spans="1:3" x14ac:dyDescent="0.25">
      <c r="A1403" s="5"/>
      <c r="B1403" s="2"/>
      <c r="C1403"/>
    </row>
    <row r="1404" spans="1:3" x14ac:dyDescent="0.25">
      <c r="A1404" s="5"/>
      <c r="B1404" s="2"/>
      <c r="C1404"/>
    </row>
    <row r="1405" spans="1:3" x14ac:dyDescent="0.25">
      <c r="A1405" s="5"/>
      <c r="B1405" s="2"/>
      <c r="C1405"/>
    </row>
    <row r="1406" spans="1:3" x14ac:dyDescent="0.25">
      <c r="A1406" s="5"/>
      <c r="B1406" s="2"/>
      <c r="C1406"/>
    </row>
    <row r="1407" spans="1:3" x14ac:dyDescent="0.25">
      <c r="A1407" s="5"/>
      <c r="B1407" s="2"/>
      <c r="C1407"/>
    </row>
    <row r="1408" spans="1:3" x14ac:dyDescent="0.25">
      <c r="A1408" s="5"/>
      <c r="B1408" s="2"/>
      <c r="C1408"/>
    </row>
    <row r="1409" spans="1:3" x14ac:dyDescent="0.25">
      <c r="A1409" s="5"/>
      <c r="B1409" s="2"/>
      <c r="C1409"/>
    </row>
    <row r="1410" spans="1:3" x14ac:dyDescent="0.25">
      <c r="A1410" s="5"/>
      <c r="B1410" s="2"/>
      <c r="C1410"/>
    </row>
    <row r="1411" spans="1:3" x14ac:dyDescent="0.25">
      <c r="A1411" s="5"/>
      <c r="B1411" s="2"/>
      <c r="C1411"/>
    </row>
    <row r="1412" spans="1:3" x14ac:dyDescent="0.25">
      <c r="A1412" s="5"/>
      <c r="B1412" s="2"/>
      <c r="C1412"/>
    </row>
    <row r="1413" spans="1:3" x14ac:dyDescent="0.25">
      <c r="A1413" s="5"/>
      <c r="B1413" s="2"/>
      <c r="C1413"/>
    </row>
    <row r="1414" spans="1:3" x14ac:dyDescent="0.25">
      <c r="A1414" s="5"/>
      <c r="B1414" s="2"/>
      <c r="C1414"/>
    </row>
    <row r="1415" spans="1:3" x14ac:dyDescent="0.25">
      <c r="A1415" s="5"/>
      <c r="B1415" s="2"/>
      <c r="C1415"/>
    </row>
    <row r="1416" spans="1:3" x14ac:dyDescent="0.25">
      <c r="A1416" s="5"/>
      <c r="B1416" s="2"/>
      <c r="C1416"/>
    </row>
    <row r="1417" spans="1:3" x14ac:dyDescent="0.25">
      <c r="A1417" s="5"/>
      <c r="B1417" s="2"/>
      <c r="C1417"/>
    </row>
    <row r="1418" spans="1:3" x14ac:dyDescent="0.25">
      <c r="A1418" s="5"/>
      <c r="B1418" s="2"/>
      <c r="C1418"/>
    </row>
    <row r="1419" spans="1:3" x14ac:dyDescent="0.25">
      <c r="A1419" s="5"/>
      <c r="B1419" s="2"/>
      <c r="C1419"/>
    </row>
    <row r="1420" spans="1:3" x14ac:dyDescent="0.25">
      <c r="A1420" s="5"/>
      <c r="B1420" s="2"/>
      <c r="C1420"/>
    </row>
    <row r="1421" spans="1:3" x14ac:dyDescent="0.25">
      <c r="A1421" s="5"/>
      <c r="B1421" s="2"/>
      <c r="C1421"/>
    </row>
    <row r="1422" spans="1:3" x14ac:dyDescent="0.25">
      <c r="A1422" s="5"/>
      <c r="B1422" s="2"/>
      <c r="C1422"/>
    </row>
    <row r="1423" spans="1:3" x14ac:dyDescent="0.25">
      <c r="A1423" s="5"/>
      <c r="B1423" s="2"/>
      <c r="C1423"/>
    </row>
    <row r="1424" spans="1:3" x14ac:dyDescent="0.25">
      <c r="A1424" s="5"/>
      <c r="B1424" s="2"/>
      <c r="C1424"/>
    </row>
    <row r="1425" spans="1:3" x14ac:dyDescent="0.25">
      <c r="A1425" s="5"/>
      <c r="B1425" s="2"/>
      <c r="C1425"/>
    </row>
    <row r="1426" spans="1:3" x14ac:dyDescent="0.25">
      <c r="A1426" s="5"/>
      <c r="B1426" s="2"/>
      <c r="C1426"/>
    </row>
    <row r="1427" spans="1:3" x14ac:dyDescent="0.25">
      <c r="A1427" s="5"/>
      <c r="B1427" s="2"/>
      <c r="C1427"/>
    </row>
    <row r="1428" spans="1:3" x14ac:dyDescent="0.25">
      <c r="A1428" s="5"/>
      <c r="B1428" s="2"/>
      <c r="C1428"/>
    </row>
    <row r="1429" spans="1:3" x14ac:dyDescent="0.25">
      <c r="A1429" s="5"/>
      <c r="B1429" s="2"/>
      <c r="C1429"/>
    </row>
    <row r="1430" spans="1:3" x14ac:dyDescent="0.25">
      <c r="A1430" s="5"/>
      <c r="B1430" s="2"/>
      <c r="C1430"/>
    </row>
    <row r="1431" spans="1:3" x14ac:dyDescent="0.25">
      <c r="A1431" s="5"/>
      <c r="B1431" s="2"/>
      <c r="C1431"/>
    </row>
    <row r="1432" spans="1:3" x14ac:dyDescent="0.25">
      <c r="A1432" s="5"/>
      <c r="B1432" s="2"/>
      <c r="C1432"/>
    </row>
    <row r="1433" spans="1:3" x14ac:dyDescent="0.25">
      <c r="A1433" s="5"/>
      <c r="B1433" s="2"/>
      <c r="C1433"/>
    </row>
    <row r="1434" spans="1:3" x14ac:dyDescent="0.25">
      <c r="A1434" s="5"/>
      <c r="B1434" s="2"/>
      <c r="C1434"/>
    </row>
    <row r="1435" spans="1:3" x14ac:dyDescent="0.25">
      <c r="A1435" s="5"/>
      <c r="B1435" s="2"/>
      <c r="C1435"/>
    </row>
    <row r="1436" spans="1:3" x14ac:dyDescent="0.25">
      <c r="A1436" s="5"/>
      <c r="B1436" s="2"/>
      <c r="C1436"/>
    </row>
    <row r="1437" spans="1:3" x14ac:dyDescent="0.25">
      <c r="A1437" s="5"/>
      <c r="B1437" s="2"/>
      <c r="C1437"/>
    </row>
    <row r="1438" spans="1:3" x14ac:dyDescent="0.25">
      <c r="A1438" s="5"/>
      <c r="B1438" s="2"/>
      <c r="C1438"/>
    </row>
    <row r="1439" spans="1:3" x14ac:dyDescent="0.25">
      <c r="A1439" s="5"/>
      <c r="B1439" s="2"/>
      <c r="C1439"/>
    </row>
    <row r="1440" spans="1:3" x14ac:dyDescent="0.25">
      <c r="A1440" s="5"/>
      <c r="B1440" s="2"/>
      <c r="C1440"/>
    </row>
    <row r="1441" spans="1:3" x14ac:dyDescent="0.25">
      <c r="A1441" s="5"/>
      <c r="B1441" s="2"/>
      <c r="C1441"/>
    </row>
    <row r="1442" spans="1:3" x14ac:dyDescent="0.25">
      <c r="A1442" s="5"/>
      <c r="B1442" s="2"/>
      <c r="C1442"/>
    </row>
    <row r="1443" spans="1:3" x14ac:dyDescent="0.25">
      <c r="A1443" s="5"/>
      <c r="B1443" s="2"/>
      <c r="C1443"/>
    </row>
    <row r="1444" spans="1:3" x14ac:dyDescent="0.25">
      <c r="A1444" s="5"/>
      <c r="B1444" s="2"/>
      <c r="C1444"/>
    </row>
    <row r="1445" spans="1:3" x14ac:dyDescent="0.25">
      <c r="A1445" s="5"/>
      <c r="B1445" s="2"/>
      <c r="C1445"/>
    </row>
    <row r="1446" spans="1:3" x14ac:dyDescent="0.25">
      <c r="A1446" s="5"/>
      <c r="B1446" s="2"/>
      <c r="C1446"/>
    </row>
    <row r="1447" spans="1:3" x14ac:dyDescent="0.25">
      <c r="A1447" s="5"/>
      <c r="B1447" s="2"/>
      <c r="C1447"/>
    </row>
    <row r="1448" spans="1:3" x14ac:dyDescent="0.25">
      <c r="A1448" s="5"/>
      <c r="B1448" s="2"/>
      <c r="C1448"/>
    </row>
    <row r="1449" spans="1:3" x14ac:dyDescent="0.25">
      <c r="A1449" s="5"/>
      <c r="B1449" s="2"/>
      <c r="C1449"/>
    </row>
    <row r="1450" spans="1:3" x14ac:dyDescent="0.25">
      <c r="A1450" s="5"/>
      <c r="B1450" s="2"/>
      <c r="C1450"/>
    </row>
    <row r="1451" spans="1:3" x14ac:dyDescent="0.25">
      <c r="A1451" s="5"/>
      <c r="B1451" s="2"/>
      <c r="C1451"/>
    </row>
    <row r="1452" spans="1:3" x14ac:dyDescent="0.25">
      <c r="A1452" s="5"/>
      <c r="B1452" s="2"/>
      <c r="C1452"/>
    </row>
    <row r="1453" spans="1:3" x14ac:dyDescent="0.25">
      <c r="A1453" s="5"/>
      <c r="B1453" s="2"/>
      <c r="C1453"/>
    </row>
    <row r="1454" spans="1:3" x14ac:dyDescent="0.25">
      <c r="A1454" s="5"/>
      <c r="B1454" s="2"/>
      <c r="C1454"/>
    </row>
    <row r="1455" spans="1:3" x14ac:dyDescent="0.25">
      <c r="A1455" s="5"/>
      <c r="B1455" s="2"/>
      <c r="C1455"/>
    </row>
    <row r="1456" spans="1:3" x14ac:dyDescent="0.25">
      <c r="A1456" s="5"/>
      <c r="B1456" s="2"/>
      <c r="C1456"/>
    </row>
    <row r="1457" spans="1:3" x14ac:dyDescent="0.25">
      <c r="A1457" s="5"/>
      <c r="B1457" s="2"/>
      <c r="C1457"/>
    </row>
    <row r="1458" spans="1:3" x14ac:dyDescent="0.25">
      <c r="A1458" s="5"/>
      <c r="B1458" s="2"/>
      <c r="C1458"/>
    </row>
    <row r="1459" spans="1:3" x14ac:dyDescent="0.25">
      <c r="A1459" s="5"/>
      <c r="B1459" s="2"/>
      <c r="C1459"/>
    </row>
    <row r="1460" spans="1:3" x14ac:dyDescent="0.25">
      <c r="A1460" s="5"/>
      <c r="B1460" s="2"/>
      <c r="C1460"/>
    </row>
    <row r="1461" spans="1:3" x14ac:dyDescent="0.25">
      <c r="A1461" s="5"/>
      <c r="B1461" s="2"/>
      <c r="C1461"/>
    </row>
    <row r="1462" spans="1:3" x14ac:dyDescent="0.25">
      <c r="A1462" s="5"/>
      <c r="B1462" s="2"/>
      <c r="C1462"/>
    </row>
    <row r="1463" spans="1:3" x14ac:dyDescent="0.25">
      <c r="A1463" s="5"/>
      <c r="B1463" s="2"/>
      <c r="C1463"/>
    </row>
    <row r="1464" spans="1:3" x14ac:dyDescent="0.25">
      <c r="A1464" s="5"/>
      <c r="B1464" s="2"/>
      <c r="C1464"/>
    </row>
    <row r="1465" spans="1:3" x14ac:dyDescent="0.25">
      <c r="A1465" s="5"/>
      <c r="B1465" s="2"/>
      <c r="C1465"/>
    </row>
    <row r="1466" spans="1:3" x14ac:dyDescent="0.25">
      <c r="A1466" s="5"/>
      <c r="B1466" s="2"/>
      <c r="C1466"/>
    </row>
    <row r="1467" spans="1:3" x14ac:dyDescent="0.25">
      <c r="A1467" s="5"/>
      <c r="B1467" s="2"/>
      <c r="C1467"/>
    </row>
    <row r="1468" spans="1:3" x14ac:dyDescent="0.25">
      <c r="A1468" s="5"/>
      <c r="B1468" s="2"/>
      <c r="C1468"/>
    </row>
    <row r="1469" spans="1:3" x14ac:dyDescent="0.25">
      <c r="A1469" s="5"/>
      <c r="B1469" s="2"/>
      <c r="C1469"/>
    </row>
    <row r="1470" spans="1:3" x14ac:dyDescent="0.25">
      <c r="A1470" s="5"/>
      <c r="B1470" s="2"/>
      <c r="C1470"/>
    </row>
    <row r="1471" spans="1:3" x14ac:dyDescent="0.25">
      <c r="A1471" s="5"/>
      <c r="B1471" s="2"/>
      <c r="C1471"/>
    </row>
    <row r="1472" spans="1:3" x14ac:dyDescent="0.25">
      <c r="A1472" s="5"/>
      <c r="B1472" s="2"/>
      <c r="C1472"/>
    </row>
    <row r="1473" spans="1:3" x14ac:dyDescent="0.25">
      <c r="A1473" s="5"/>
      <c r="B1473" s="2"/>
      <c r="C1473"/>
    </row>
    <row r="1474" spans="1:3" x14ac:dyDescent="0.25">
      <c r="A1474" s="5"/>
      <c r="B1474" s="2"/>
      <c r="C1474"/>
    </row>
    <row r="1475" spans="1:3" x14ac:dyDescent="0.25">
      <c r="A1475" s="5"/>
      <c r="B1475" s="2"/>
      <c r="C1475"/>
    </row>
    <row r="1476" spans="1:3" x14ac:dyDescent="0.25">
      <c r="A1476" s="5"/>
      <c r="B1476" s="2"/>
      <c r="C1476"/>
    </row>
    <row r="1477" spans="1:3" x14ac:dyDescent="0.25">
      <c r="A1477" s="5"/>
      <c r="B1477" s="2"/>
      <c r="C1477"/>
    </row>
    <row r="1478" spans="1:3" x14ac:dyDescent="0.25">
      <c r="A1478" s="5"/>
      <c r="B1478" s="2"/>
      <c r="C1478"/>
    </row>
    <row r="1479" spans="1:3" x14ac:dyDescent="0.25">
      <c r="A1479" s="5"/>
      <c r="B1479" s="2"/>
      <c r="C1479"/>
    </row>
    <row r="1480" spans="1:3" x14ac:dyDescent="0.25">
      <c r="A1480" s="5"/>
      <c r="B1480" s="2"/>
      <c r="C1480"/>
    </row>
    <row r="1481" spans="1:3" x14ac:dyDescent="0.25">
      <c r="A1481" s="5"/>
      <c r="B1481" s="2"/>
      <c r="C1481"/>
    </row>
    <row r="1482" spans="1:3" x14ac:dyDescent="0.25">
      <c r="A1482" s="5"/>
      <c r="B1482" s="2"/>
      <c r="C1482"/>
    </row>
    <row r="1483" spans="1:3" x14ac:dyDescent="0.25">
      <c r="A1483" s="5"/>
      <c r="B1483" s="2"/>
      <c r="C1483"/>
    </row>
    <row r="1484" spans="1:3" x14ac:dyDescent="0.25">
      <c r="A1484" s="5"/>
      <c r="B1484" s="2"/>
      <c r="C1484"/>
    </row>
    <row r="1485" spans="1:3" x14ac:dyDescent="0.25">
      <c r="A1485" s="5"/>
      <c r="B1485" s="2"/>
      <c r="C1485"/>
    </row>
    <row r="1486" spans="1:3" x14ac:dyDescent="0.25">
      <c r="A1486" s="5"/>
      <c r="B1486" s="2"/>
      <c r="C1486"/>
    </row>
    <row r="1487" spans="1:3" x14ac:dyDescent="0.25">
      <c r="A1487" s="5"/>
      <c r="B1487" s="2"/>
      <c r="C1487"/>
    </row>
    <row r="1488" spans="1:3" x14ac:dyDescent="0.25">
      <c r="A1488" s="5"/>
      <c r="B1488" s="2"/>
      <c r="C1488"/>
    </row>
    <row r="1489" spans="1:3" x14ac:dyDescent="0.25">
      <c r="A1489" s="5"/>
      <c r="B1489" s="2"/>
      <c r="C1489"/>
    </row>
    <row r="1490" spans="1:3" x14ac:dyDescent="0.25">
      <c r="A1490" s="5"/>
      <c r="B1490" s="2"/>
      <c r="C1490"/>
    </row>
    <row r="1491" spans="1:3" x14ac:dyDescent="0.25">
      <c r="A1491" s="5"/>
      <c r="B1491" s="2"/>
      <c r="C1491"/>
    </row>
    <row r="1492" spans="1:3" x14ac:dyDescent="0.25">
      <c r="A1492" s="5"/>
      <c r="B1492" s="2"/>
      <c r="C1492"/>
    </row>
    <row r="1493" spans="1:3" x14ac:dyDescent="0.25">
      <c r="A1493" s="5"/>
      <c r="B1493" s="2"/>
      <c r="C1493"/>
    </row>
    <row r="1494" spans="1:3" x14ac:dyDescent="0.25">
      <c r="A1494" s="5"/>
      <c r="B1494" s="2"/>
      <c r="C1494"/>
    </row>
    <row r="1495" spans="1:3" x14ac:dyDescent="0.25">
      <c r="A1495" s="5"/>
      <c r="B1495" s="2"/>
      <c r="C1495"/>
    </row>
    <row r="1496" spans="1:3" x14ac:dyDescent="0.25">
      <c r="A1496" s="5"/>
      <c r="B1496" s="2"/>
      <c r="C1496"/>
    </row>
    <row r="1497" spans="1:3" x14ac:dyDescent="0.25">
      <c r="A1497" s="5"/>
      <c r="B1497" s="2"/>
      <c r="C1497"/>
    </row>
    <row r="1498" spans="1:3" x14ac:dyDescent="0.25">
      <c r="A1498" s="5"/>
      <c r="B1498" s="2"/>
      <c r="C1498"/>
    </row>
    <row r="1499" spans="1:3" x14ac:dyDescent="0.25">
      <c r="A1499" s="5"/>
      <c r="B1499" s="2"/>
      <c r="C1499"/>
    </row>
    <row r="1500" spans="1:3" x14ac:dyDescent="0.25">
      <c r="A1500" s="5"/>
      <c r="B1500" s="2"/>
      <c r="C1500"/>
    </row>
    <row r="1501" spans="1:3" x14ac:dyDescent="0.25">
      <c r="A1501" s="5"/>
      <c r="B1501" s="2"/>
      <c r="C1501"/>
    </row>
    <row r="1502" spans="1:3" x14ac:dyDescent="0.25">
      <c r="A1502" s="5"/>
      <c r="B1502" s="2"/>
      <c r="C1502"/>
    </row>
    <row r="1503" spans="1:3" x14ac:dyDescent="0.25">
      <c r="A1503" s="5"/>
      <c r="B1503" s="2"/>
      <c r="C1503"/>
    </row>
    <row r="1504" spans="1:3" x14ac:dyDescent="0.25">
      <c r="A1504" s="5"/>
      <c r="B1504" s="2"/>
      <c r="C1504"/>
    </row>
    <row r="1505" spans="1:3" x14ac:dyDescent="0.25">
      <c r="A1505" s="5"/>
      <c r="B1505" s="2"/>
      <c r="C1505"/>
    </row>
    <row r="1506" spans="1:3" x14ac:dyDescent="0.25">
      <c r="A1506" s="5"/>
      <c r="B1506" s="2"/>
      <c r="C1506"/>
    </row>
    <row r="1507" spans="1:3" x14ac:dyDescent="0.25">
      <c r="A1507" s="5"/>
      <c r="B1507" s="2"/>
      <c r="C1507"/>
    </row>
    <row r="1508" spans="1:3" x14ac:dyDescent="0.25">
      <c r="A1508" s="5"/>
      <c r="B1508" s="2"/>
      <c r="C1508"/>
    </row>
    <row r="1509" spans="1:3" x14ac:dyDescent="0.25">
      <c r="A1509" s="5"/>
      <c r="B1509" s="2"/>
      <c r="C1509"/>
    </row>
    <row r="1510" spans="1:3" x14ac:dyDescent="0.25">
      <c r="A1510" s="5"/>
      <c r="B1510" s="2"/>
      <c r="C1510"/>
    </row>
    <row r="1511" spans="1:3" x14ac:dyDescent="0.25">
      <c r="A1511" s="5"/>
      <c r="B1511" s="2"/>
      <c r="C1511"/>
    </row>
    <row r="1512" spans="1:3" x14ac:dyDescent="0.25">
      <c r="A1512" s="5"/>
      <c r="B1512" s="2"/>
      <c r="C1512"/>
    </row>
    <row r="1513" spans="1:3" x14ac:dyDescent="0.25">
      <c r="A1513" s="5"/>
      <c r="B1513" s="2"/>
      <c r="C1513"/>
    </row>
    <row r="1514" spans="1:3" x14ac:dyDescent="0.25">
      <c r="A1514" s="5"/>
      <c r="B1514" s="2"/>
      <c r="C1514"/>
    </row>
    <row r="1515" spans="1:3" x14ac:dyDescent="0.25">
      <c r="A1515" s="5"/>
      <c r="B1515" s="2"/>
      <c r="C1515"/>
    </row>
    <row r="1516" spans="1:3" x14ac:dyDescent="0.25">
      <c r="A1516" s="5"/>
      <c r="B1516" s="2"/>
      <c r="C1516"/>
    </row>
    <row r="1517" spans="1:3" x14ac:dyDescent="0.25">
      <c r="A1517" s="5"/>
      <c r="B1517" s="2"/>
      <c r="C1517"/>
    </row>
    <row r="1518" spans="1:3" x14ac:dyDescent="0.25">
      <c r="A1518" s="5"/>
      <c r="B1518" s="2"/>
      <c r="C1518"/>
    </row>
    <row r="1519" spans="1:3" x14ac:dyDescent="0.25">
      <c r="A1519" s="5"/>
      <c r="B1519" s="2"/>
      <c r="C1519"/>
    </row>
    <row r="1520" spans="1:3" x14ac:dyDescent="0.25">
      <c r="A1520" s="5"/>
      <c r="B1520" s="2"/>
      <c r="C1520"/>
    </row>
    <row r="1521" spans="1:3" x14ac:dyDescent="0.25">
      <c r="A1521" s="5"/>
      <c r="B1521" s="2"/>
      <c r="C1521"/>
    </row>
    <row r="1522" spans="1:3" x14ac:dyDescent="0.25">
      <c r="A1522" s="5"/>
      <c r="B1522" s="2"/>
      <c r="C1522"/>
    </row>
    <row r="1523" spans="1:3" x14ac:dyDescent="0.25">
      <c r="A1523" s="5"/>
      <c r="B1523" s="2"/>
      <c r="C1523"/>
    </row>
    <row r="1524" spans="1:3" x14ac:dyDescent="0.25">
      <c r="A1524" s="5"/>
      <c r="B1524" s="2"/>
      <c r="C1524"/>
    </row>
    <row r="1525" spans="1:3" x14ac:dyDescent="0.25">
      <c r="A1525" s="5"/>
      <c r="B1525" s="2"/>
      <c r="C1525"/>
    </row>
    <row r="1526" spans="1:3" x14ac:dyDescent="0.25">
      <c r="A1526" s="5"/>
      <c r="B1526" s="2"/>
      <c r="C1526"/>
    </row>
    <row r="1527" spans="1:3" x14ac:dyDescent="0.25">
      <c r="A1527" s="5"/>
      <c r="B1527" s="2"/>
      <c r="C1527"/>
    </row>
    <row r="1528" spans="1:3" x14ac:dyDescent="0.25">
      <c r="A1528" s="5"/>
      <c r="B1528" s="2"/>
      <c r="C1528"/>
    </row>
    <row r="1529" spans="1:3" x14ac:dyDescent="0.25">
      <c r="A1529" s="5"/>
      <c r="B1529" s="2"/>
      <c r="C1529"/>
    </row>
    <row r="1530" spans="1:3" x14ac:dyDescent="0.25">
      <c r="A1530" s="5"/>
      <c r="B1530" s="2"/>
      <c r="C1530"/>
    </row>
    <row r="1531" spans="1:3" x14ac:dyDescent="0.25">
      <c r="A1531" s="5"/>
      <c r="B1531" s="2"/>
      <c r="C1531"/>
    </row>
    <row r="1532" spans="1:3" x14ac:dyDescent="0.25">
      <c r="A1532" s="5"/>
      <c r="B1532" s="2"/>
      <c r="C1532"/>
    </row>
    <row r="1533" spans="1:3" x14ac:dyDescent="0.25">
      <c r="A1533" s="5"/>
      <c r="B1533" s="2"/>
      <c r="C1533"/>
    </row>
    <row r="1534" spans="1:3" x14ac:dyDescent="0.25">
      <c r="A1534" s="5"/>
      <c r="B1534" s="2"/>
      <c r="C1534"/>
    </row>
    <row r="1535" spans="1:3" x14ac:dyDescent="0.25">
      <c r="A1535" s="5"/>
      <c r="B1535" s="2"/>
      <c r="C1535"/>
    </row>
    <row r="1536" spans="1:3" x14ac:dyDescent="0.25">
      <c r="A1536" s="5"/>
      <c r="B1536" s="2"/>
      <c r="C1536"/>
    </row>
    <row r="1537" spans="1:3" x14ac:dyDescent="0.25">
      <c r="A1537" s="5"/>
      <c r="B1537" s="2"/>
      <c r="C1537"/>
    </row>
    <row r="1538" spans="1:3" x14ac:dyDescent="0.25">
      <c r="A1538" s="5"/>
      <c r="B1538" s="2"/>
      <c r="C1538"/>
    </row>
    <row r="1539" spans="1:3" x14ac:dyDescent="0.25">
      <c r="A1539" s="5"/>
      <c r="B1539" s="2"/>
      <c r="C1539"/>
    </row>
    <row r="1540" spans="1:3" x14ac:dyDescent="0.25">
      <c r="A1540" s="5"/>
      <c r="B1540" s="2"/>
      <c r="C1540"/>
    </row>
    <row r="1541" spans="1:3" x14ac:dyDescent="0.25">
      <c r="A1541" s="5"/>
      <c r="B1541" s="2"/>
      <c r="C1541"/>
    </row>
    <row r="1542" spans="1:3" x14ac:dyDescent="0.25">
      <c r="A1542" s="5"/>
      <c r="B1542" s="2"/>
      <c r="C1542"/>
    </row>
    <row r="1543" spans="1:3" x14ac:dyDescent="0.25">
      <c r="A1543" s="5"/>
      <c r="B1543" s="2"/>
      <c r="C1543"/>
    </row>
    <row r="1544" spans="1:3" x14ac:dyDescent="0.25">
      <c r="A1544" s="5"/>
      <c r="B1544" s="2"/>
      <c r="C1544"/>
    </row>
    <row r="1545" spans="1:3" x14ac:dyDescent="0.25">
      <c r="A1545" s="5"/>
      <c r="B1545" s="2"/>
      <c r="C1545"/>
    </row>
    <row r="1546" spans="1:3" x14ac:dyDescent="0.25">
      <c r="A1546" s="5"/>
      <c r="B1546" s="2"/>
      <c r="C1546"/>
    </row>
    <row r="1547" spans="1:3" x14ac:dyDescent="0.25">
      <c r="A1547" s="5"/>
      <c r="B1547" s="2"/>
      <c r="C1547"/>
    </row>
    <row r="1548" spans="1:3" x14ac:dyDescent="0.25">
      <c r="A1548" s="5"/>
      <c r="B1548" s="2"/>
      <c r="C1548"/>
    </row>
    <row r="1549" spans="1:3" x14ac:dyDescent="0.25">
      <c r="A1549" s="5"/>
      <c r="B1549" s="2"/>
      <c r="C1549"/>
    </row>
    <row r="1550" spans="1:3" x14ac:dyDescent="0.25">
      <c r="A1550" s="5"/>
      <c r="B1550" s="2"/>
      <c r="C1550"/>
    </row>
    <row r="1551" spans="1:3" x14ac:dyDescent="0.25">
      <c r="A1551" s="5"/>
      <c r="B1551" s="2"/>
      <c r="C1551"/>
    </row>
    <row r="1552" spans="1:3" x14ac:dyDescent="0.25">
      <c r="A1552" s="5"/>
      <c r="B1552" s="2"/>
      <c r="C1552"/>
    </row>
    <row r="1553" spans="1:3" x14ac:dyDescent="0.25">
      <c r="A1553" s="5"/>
      <c r="B1553" s="2"/>
      <c r="C1553"/>
    </row>
    <row r="1554" spans="1:3" x14ac:dyDescent="0.25">
      <c r="A1554" s="5"/>
      <c r="B1554" s="2"/>
      <c r="C1554"/>
    </row>
    <row r="1555" spans="1:3" x14ac:dyDescent="0.25">
      <c r="A1555" s="5"/>
      <c r="B1555" s="2"/>
      <c r="C1555"/>
    </row>
    <row r="1556" spans="1:3" x14ac:dyDescent="0.25">
      <c r="A1556" s="5"/>
      <c r="B1556" s="2"/>
      <c r="C1556"/>
    </row>
    <row r="1557" spans="1:3" x14ac:dyDescent="0.25">
      <c r="A1557" s="5"/>
      <c r="B1557" s="2"/>
      <c r="C1557"/>
    </row>
    <row r="1558" spans="1:3" x14ac:dyDescent="0.25">
      <c r="A1558" s="5"/>
      <c r="B1558" s="2"/>
      <c r="C1558"/>
    </row>
    <row r="1559" spans="1:3" x14ac:dyDescent="0.25">
      <c r="A1559" s="5"/>
      <c r="B1559" s="2"/>
      <c r="C1559"/>
    </row>
    <row r="1560" spans="1:3" x14ac:dyDescent="0.25">
      <c r="A1560" s="5"/>
      <c r="B1560" s="2"/>
      <c r="C1560"/>
    </row>
    <row r="1561" spans="1:3" x14ac:dyDescent="0.25">
      <c r="A1561" s="5"/>
      <c r="B1561" s="2"/>
      <c r="C1561"/>
    </row>
    <row r="1562" spans="1:3" x14ac:dyDescent="0.25">
      <c r="A1562" s="5"/>
      <c r="B1562" s="2"/>
      <c r="C1562"/>
    </row>
    <row r="1563" spans="1:3" x14ac:dyDescent="0.25">
      <c r="A1563" s="5"/>
      <c r="B1563" s="2"/>
      <c r="C1563"/>
    </row>
    <row r="1564" spans="1:3" x14ac:dyDescent="0.25">
      <c r="A1564" s="5"/>
      <c r="B1564" s="2"/>
      <c r="C1564"/>
    </row>
    <row r="1565" spans="1:3" x14ac:dyDescent="0.25">
      <c r="A1565" s="5"/>
      <c r="B1565" s="2"/>
      <c r="C1565"/>
    </row>
    <row r="1566" spans="1:3" x14ac:dyDescent="0.25">
      <c r="A1566" s="5"/>
      <c r="B1566" s="2"/>
      <c r="C1566"/>
    </row>
    <row r="1567" spans="1:3" x14ac:dyDescent="0.25">
      <c r="A1567" s="5"/>
      <c r="B1567" s="2"/>
      <c r="C1567"/>
    </row>
    <row r="1568" spans="1:3" x14ac:dyDescent="0.25">
      <c r="A1568" s="5"/>
      <c r="B1568" s="2"/>
      <c r="C1568"/>
    </row>
    <row r="1569" spans="1:3" x14ac:dyDescent="0.25">
      <c r="A1569" s="5"/>
      <c r="B1569" s="2"/>
      <c r="C1569"/>
    </row>
    <row r="1570" spans="1:3" x14ac:dyDescent="0.25">
      <c r="A1570" s="5"/>
      <c r="B1570" s="2"/>
      <c r="C1570"/>
    </row>
    <row r="1571" spans="1:3" x14ac:dyDescent="0.25">
      <c r="A1571" s="5"/>
      <c r="B1571" s="2"/>
      <c r="C1571"/>
    </row>
    <row r="1572" spans="1:3" x14ac:dyDescent="0.25">
      <c r="A1572" s="5"/>
      <c r="B1572" s="2"/>
      <c r="C1572"/>
    </row>
    <row r="1573" spans="1:3" x14ac:dyDescent="0.25">
      <c r="A1573" s="5"/>
      <c r="B1573" s="2"/>
      <c r="C1573"/>
    </row>
    <row r="1574" spans="1:3" x14ac:dyDescent="0.25">
      <c r="A1574" s="5"/>
      <c r="B1574" s="2"/>
      <c r="C1574"/>
    </row>
    <row r="1575" spans="1:3" x14ac:dyDescent="0.25">
      <c r="A1575" s="5"/>
      <c r="B1575" s="2"/>
      <c r="C1575"/>
    </row>
    <row r="1576" spans="1:3" x14ac:dyDescent="0.25">
      <c r="A1576" s="5"/>
      <c r="B1576" s="2"/>
      <c r="C1576"/>
    </row>
    <row r="1577" spans="1:3" x14ac:dyDescent="0.25">
      <c r="A1577" s="5"/>
      <c r="B1577" s="2"/>
      <c r="C1577"/>
    </row>
    <row r="1578" spans="1:3" x14ac:dyDescent="0.25">
      <c r="A1578" s="5"/>
      <c r="B1578" s="2"/>
      <c r="C1578"/>
    </row>
    <row r="1579" spans="1:3" x14ac:dyDescent="0.25">
      <c r="A1579" s="5"/>
      <c r="B1579" s="2"/>
      <c r="C1579"/>
    </row>
    <row r="1580" spans="1:3" x14ac:dyDescent="0.25">
      <c r="A1580" s="5"/>
      <c r="B1580" s="2"/>
      <c r="C1580"/>
    </row>
    <row r="1581" spans="1:3" x14ac:dyDescent="0.25">
      <c r="A1581" s="5"/>
      <c r="B1581" s="2"/>
      <c r="C1581"/>
    </row>
    <row r="1582" spans="1:3" x14ac:dyDescent="0.25">
      <c r="A1582" s="5"/>
      <c r="B1582" s="2"/>
      <c r="C1582"/>
    </row>
    <row r="1583" spans="1:3" x14ac:dyDescent="0.25">
      <c r="A1583" s="5"/>
      <c r="B1583" s="2"/>
      <c r="C1583"/>
    </row>
    <row r="1584" spans="1:3" x14ac:dyDescent="0.25">
      <c r="A1584" s="5"/>
      <c r="B1584" s="2"/>
      <c r="C1584"/>
    </row>
    <row r="1585" spans="1:3" x14ac:dyDescent="0.25">
      <c r="A1585" s="5"/>
      <c r="B1585" s="2"/>
      <c r="C1585"/>
    </row>
    <row r="1586" spans="1:3" x14ac:dyDescent="0.25">
      <c r="A1586" s="5"/>
      <c r="B1586" s="2"/>
      <c r="C1586"/>
    </row>
    <row r="1587" spans="1:3" x14ac:dyDescent="0.25">
      <c r="A1587" s="5"/>
      <c r="B1587" s="2"/>
      <c r="C1587"/>
    </row>
    <row r="1588" spans="1:3" x14ac:dyDescent="0.25">
      <c r="A1588" s="5"/>
      <c r="B1588" s="2"/>
      <c r="C1588"/>
    </row>
    <row r="1589" spans="1:3" x14ac:dyDescent="0.25">
      <c r="A1589" s="5"/>
      <c r="B1589" s="2"/>
      <c r="C1589"/>
    </row>
    <row r="1590" spans="1:3" x14ac:dyDescent="0.25">
      <c r="A1590" s="5"/>
      <c r="B1590" s="2"/>
      <c r="C1590"/>
    </row>
    <row r="1591" spans="1:3" x14ac:dyDescent="0.25">
      <c r="A1591" s="5"/>
      <c r="B1591" s="2"/>
      <c r="C1591"/>
    </row>
    <row r="1592" spans="1:3" x14ac:dyDescent="0.25">
      <c r="A1592" s="5"/>
      <c r="B1592" s="2"/>
      <c r="C1592"/>
    </row>
    <row r="1593" spans="1:3" x14ac:dyDescent="0.25">
      <c r="A1593" s="5"/>
      <c r="B1593" s="2"/>
      <c r="C1593"/>
    </row>
    <row r="1594" spans="1:3" x14ac:dyDescent="0.25">
      <c r="A1594" s="5"/>
      <c r="B1594" s="2"/>
      <c r="C1594"/>
    </row>
    <row r="1595" spans="1:3" x14ac:dyDescent="0.25">
      <c r="A1595" s="5"/>
      <c r="B1595" s="2"/>
      <c r="C1595"/>
    </row>
    <row r="1596" spans="1:3" x14ac:dyDescent="0.25">
      <c r="A1596" s="5"/>
      <c r="B1596" s="2"/>
      <c r="C1596"/>
    </row>
    <row r="1597" spans="1:3" x14ac:dyDescent="0.25">
      <c r="A1597" s="5"/>
      <c r="B1597" s="2"/>
      <c r="C1597"/>
    </row>
    <row r="1598" spans="1:3" x14ac:dyDescent="0.25">
      <c r="A1598" s="5"/>
      <c r="B1598" s="2"/>
      <c r="C1598"/>
    </row>
    <row r="1599" spans="1:3" x14ac:dyDescent="0.25">
      <c r="A1599" s="5"/>
      <c r="B1599" s="2"/>
      <c r="C1599"/>
    </row>
    <row r="1600" spans="1:3" x14ac:dyDescent="0.25">
      <c r="A1600" s="5"/>
      <c r="B1600" s="2"/>
      <c r="C1600"/>
    </row>
    <row r="1601" spans="1:3" x14ac:dyDescent="0.25">
      <c r="A1601" s="5"/>
      <c r="B1601" s="2"/>
      <c r="C1601"/>
    </row>
    <row r="1602" spans="1:3" x14ac:dyDescent="0.25">
      <c r="A1602" s="5"/>
      <c r="B1602" s="2"/>
      <c r="C1602"/>
    </row>
    <row r="1603" spans="1:3" x14ac:dyDescent="0.25">
      <c r="A1603" s="5"/>
      <c r="B1603" s="2"/>
      <c r="C1603"/>
    </row>
    <row r="1604" spans="1:3" x14ac:dyDescent="0.25">
      <c r="A1604" s="5"/>
      <c r="B1604" s="2"/>
      <c r="C1604"/>
    </row>
    <row r="1605" spans="1:3" x14ac:dyDescent="0.25">
      <c r="A1605" s="5"/>
      <c r="B1605" s="2"/>
      <c r="C1605"/>
    </row>
    <row r="1606" spans="1:3" x14ac:dyDescent="0.25">
      <c r="A1606" s="5"/>
      <c r="B1606" s="2"/>
      <c r="C1606"/>
    </row>
    <row r="1607" spans="1:3" x14ac:dyDescent="0.25">
      <c r="A1607" s="5"/>
      <c r="B1607" s="2"/>
      <c r="C1607"/>
    </row>
    <row r="1608" spans="1:3" x14ac:dyDescent="0.25">
      <c r="A1608" s="5"/>
      <c r="B1608" s="2"/>
      <c r="C1608"/>
    </row>
    <row r="1609" spans="1:3" x14ac:dyDescent="0.25">
      <c r="A1609" s="5"/>
      <c r="B1609" s="2"/>
      <c r="C1609"/>
    </row>
    <row r="1610" spans="1:3" x14ac:dyDescent="0.25">
      <c r="A1610" s="5"/>
      <c r="B1610" s="2"/>
      <c r="C1610"/>
    </row>
    <row r="1611" spans="1:3" x14ac:dyDescent="0.25">
      <c r="A1611" s="5"/>
      <c r="B1611" s="2"/>
      <c r="C1611"/>
    </row>
    <row r="1612" spans="1:3" x14ac:dyDescent="0.25">
      <c r="A1612" s="5"/>
      <c r="B1612" s="2"/>
      <c r="C1612"/>
    </row>
    <row r="1613" spans="1:3" x14ac:dyDescent="0.25">
      <c r="A1613" s="5"/>
      <c r="B1613" s="2"/>
      <c r="C1613"/>
    </row>
    <row r="1614" spans="1:3" x14ac:dyDescent="0.25">
      <c r="A1614" s="5"/>
      <c r="B1614" s="2"/>
      <c r="C1614"/>
    </row>
    <row r="1615" spans="1:3" x14ac:dyDescent="0.25">
      <c r="A1615" s="5"/>
      <c r="B1615" s="2"/>
      <c r="C1615"/>
    </row>
    <row r="1616" spans="1:3" x14ac:dyDescent="0.25">
      <c r="A1616" s="5"/>
      <c r="B1616" s="2"/>
      <c r="C1616"/>
    </row>
    <row r="1617" spans="1:3" x14ac:dyDescent="0.25">
      <c r="A1617" s="5"/>
      <c r="B1617" s="2"/>
      <c r="C1617"/>
    </row>
    <row r="1618" spans="1:3" x14ac:dyDescent="0.25">
      <c r="A1618" s="5"/>
      <c r="B1618" s="2"/>
      <c r="C1618"/>
    </row>
    <row r="1619" spans="1:3" x14ac:dyDescent="0.25">
      <c r="A1619" s="5"/>
      <c r="B1619" s="2"/>
      <c r="C1619"/>
    </row>
    <row r="1620" spans="1:3" x14ac:dyDescent="0.25">
      <c r="A1620" s="5"/>
      <c r="B1620" s="2"/>
      <c r="C1620"/>
    </row>
    <row r="1621" spans="1:3" x14ac:dyDescent="0.25">
      <c r="A1621" s="5"/>
      <c r="B1621" s="2"/>
      <c r="C1621"/>
    </row>
    <row r="1622" spans="1:3" x14ac:dyDescent="0.25">
      <c r="A1622" s="5"/>
      <c r="B1622" s="2"/>
      <c r="C1622"/>
    </row>
    <row r="1623" spans="1:3" x14ac:dyDescent="0.25">
      <c r="A1623" s="5"/>
      <c r="B1623" s="2"/>
      <c r="C1623"/>
    </row>
    <row r="1624" spans="1:3" x14ac:dyDescent="0.25">
      <c r="A1624" s="5"/>
      <c r="B1624" s="2"/>
      <c r="C1624"/>
    </row>
    <row r="1625" spans="1:3" x14ac:dyDescent="0.25">
      <c r="A1625" s="5"/>
      <c r="B1625" s="2"/>
      <c r="C1625"/>
    </row>
    <row r="1626" spans="1:3" x14ac:dyDescent="0.25">
      <c r="A1626" s="5"/>
      <c r="B1626" s="2"/>
      <c r="C1626"/>
    </row>
    <row r="1627" spans="1:3" x14ac:dyDescent="0.25">
      <c r="A1627" s="5"/>
      <c r="B1627" s="2"/>
      <c r="C1627"/>
    </row>
    <row r="1628" spans="1:3" x14ac:dyDescent="0.25">
      <c r="A1628" s="5"/>
      <c r="B1628" s="2"/>
      <c r="C1628"/>
    </row>
    <row r="1629" spans="1:3" x14ac:dyDescent="0.25">
      <c r="A1629" s="5"/>
      <c r="B1629" s="2"/>
      <c r="C1629"/>
    </row>
    <row r="1630" spans="1:3" x14ac:dyDescent="0.25">
      <c r="A1630" s="5"/>
      <c r="B1630" s="2"/>
      <c r="C1630"/>
    </row>
    <row r="1631" spans="1:3" x14ac:dyDescent="0.25">
      <c r="A1631" s="5"/>
      <c r="B1631" s="2"/>
      <c r="C1631"/>
    </row>
    <row r="1632" spans="1:3" x14ac:dyDescent="0.25">
      <c r="A1632" s="5"/>
      <c r="B1632" s="2"/>
      <c r="C1632"/>
    </row>
    <row r="1633" spans="1:3" x14ac:dyDescent="0.25">
      <c r="A1633" s="5"/>
      <c r="B1633" s="2"/>
      <c r="C1633"/>
    </row>
    <row r="1634" spans="1:3" x14ac:dyDescent="0.25">
      <c r="A1634" s="5"/>
      <c r="B1634" s="2"/>
      <c r="C1634"/>
    </row>
    <row r="1635" spans="1:3" x14ac:dyDescent="0.25">
      <c r="A1635" s="5"/>
      <c r="B1635" s="2"/>
      <c r="C1635"/>
    </row>
    <row r="1636" spans="1:3" x14ac:dyDescent="0.25">
      <c r="A1636" s="5"/>
      <c r="B1636" s="2"/>
      <c r="C1636"/>
    </row>
    <row r="1637" spans="1:3" x14ac:dyDescent="0.25">
      <c r="A1637" s="5"/>
      <c r="B1637" s="2"/>
      <c r="C1637"/>
    </row>
    <row r="1638" spans="1:3" x14ac:dyDescent="0.25">
      <c r="A1638" s="5"/>
      <c r="B1638" s="2"/>
      <c r="C1638"/>
    </row>
    <row r="1639" spans="1:3" x14ac:dyDescent="0.25">
      <c r="A1639" s="5"/>
      <c r="B1639" s="2"/>
      <c r="C1639"/>
    </row>
    <row r="1640" spans="1:3" x14ac:dyDescent="0.25">
      <c r="A1640" s="5"/>
      <c r="B1640" s="2"/>
      <c r="C1640"/>
    </row>
    <row r="1641" spans="1:3" x14ac:dyDescent="0.25">
      <c r="A1641" s="5"/>
      <c r="B1641" s="2"/>
      <c r="C1641"/>
    </row>
    <row r="1642" spans="1:3" x14ac:dyDescent="0.25">
      <c r="A1642" s="5"/>
      <c r="B1642" s="2"/>
      <c r="C1642"/>
    </row>
    <row r="1643" spans="1:3" x14ac:dyDescent="0.25">
      <c r="A1643" s="5"/>
      <c r="B1643" s="2"/>
      <c r="C1643"/>
    </row>
    <row r="1644" spans="1:3" x14ac:dyDescent="0.25">
      <c r="A1644" s="5"/>
      <c r="B1644" s="2"/>
      <c r="C1644"/>
    </row>
    <row r="1645" spans="1:3" x14ac:dyDescent="0.25">
      <c r="A1645" s="5"/>
      <c r="B1645" s="2"/>
      <c r="C1645"/>
    </row>
    <row r="1646" spans="1:3" x14ac:dyDescent="0.25">
      <c r="A1646" s="5"/>
      <c r="B1646" s="2"/>
      <c r="C1646"/>
    </row>
    <row r="1647" spans="1:3" x14ac:dyDescent="0.25">
      <c r="A1647" s="5"/>
      <c r="B1647" s="2"/>
      <c r="C1647"/>
    </row>
    <row r="1648" spans="1:3" x14ac:dyDescent="0.25">
      <c r="A1648" s="5"/>
      <c r="B1648" s="2"/>
      <c r="C1648"/>
    </row>
    <row r="1649" spans="1:3" x14ac:dyDescent="0.25">
      <c r="A1649" s="5"/>
      <c r="B1649" s="2"/>
      <c r="C1649"/>
    </row>
    <row r="1650" spans="1:3" x14ac:dyDescent="0.25">
      <c r="A1650" s="5"/>
      <c r="B1650" s="2"/>
      <c r="C1650"/>
    </row>
    <row r="1651" spans="1:3" x14ac:dyDescent="0.25">
      <c r="A1651" s="5"/>
      <c r="B1651" s="2"/>
      <c r="C1651"/>
    </row>
    <row r="1652" spans="1:3" x14ac:dyDescent="0.25">
      <c r="A1652" s="5"/>
      <c r="B1652" s="2"/>
      <c r="C1652"/>
    </row>
    <row r="1653" spans="1:3" x14ac:dyDescent="0.25">
      <c r="A1653" s="5"/>
      <c r="B1653" s="2"/>
      <c r="C1653"/>
    </row>
    <row r="1654" spans="1:3" x14ac:dyDescent="0.25">
      <c r="A1654" s="5"/>
      <c r="B1654" s="2"/>
      <c r="C1654"/>
    </row>
    <row r="1655" spans="1:3" x14ac:dyDescent="0.25">
      <c r="A1655" s="5"/>
      <c r="B1655" s="2"/>
      <c r="C1655"/>
    </row>
    <row r="1656" spans="1:3" x14ac:dyDescent="0.25">
      <c r="A1656" s="5"/>
      <c r="B1656" s="2"/>
      <c r="C1656"/>
    </row>
    <row r="1657" spans="1:3" x14ac:dyDescent="0.25">
      <c r="A1657" s="5"/>
      <c r="B1657" s="2"/>
      <c r="C1657"/>
    </row>
    <row r="1658" spans="1:3" x14ac:dyDescent="0.25">
      <c r="A1658" s="5"/>
      <c r="B1658" s="2"/>
      <c r="C1658"/>
    </row>
    <row r="1659" spans="1:3" x14ac:dyDescent="0.25">
      <c r="A1659" s="5"/>
      <c r="B1659" s="2"/>
      <c r="C1659"/>
    </row>
    <row r="1660" spans="1:3" x14ac:dyDescent="0.25">
      <c r="A1660" s="5"/>
      <c r="B1660" s="2"/>
      <c r="C1660"/>
    </row>
    <row r="1661" spans="1:3" x14ac:dyDescent="0.25">
      <c r="A1661" s="5"/>
      <c r="B1661" s="2"/>
      <c r="C1661"/>
    </row>
    <row r="1662" spans="1:3" x14ac:dyDescent="0.25">
      <c r="A1662" s="5"/>
      <c r="B1662" s="2"/>
      <c r="C1662"/>
    </row>
    <row r="1663" spans="1:3" x14ac:dyDescent="0.25">
      <c r="A1663" s="5"/>
      <c r="B1663" s="2"/>
      <c r="C1663"/>
    </row>
    <row r="1664" spans="1:3" x14ac:dyDescent="0.25">
      <c r="A1664" s="5"/>
      <c r="B1664" s="2"/>
      <c r="C1664"/>
    </row>
    <row r="1665" spans="1:3" x14ac:dyDescent="0.25">
      <c r="A1665" s="5"/>
      <c r="B1665" s="2"/>
      <c r="C1665"/>
    </row>
    <row r="1666" spans="1:3" x14ac:dyDescent="0.25">
      <c r="A1666" s="5"/>
      <c r="B1666" s="2"/>
      <c r="C1666"/>
    </row>
    <row r="1667" spans="1:3" x14ac:dyDescent="0.25">
      <c r="A1667" s="5"/>
      <c r="B1667" s="2"/>
      <c r="C1667"/>
    </row>
    <row r="1668" spans="1:3" x14ac:dyDescent="0.25">
      <c r="A1668" s="5"/>
      <c r="B1668" s="2"/>
      <c r="C1668"/>
    </row>
    <row r="1669" spans="1:3" x14ac:dyDescent="0.25">
      <c r="A1669" s="5"/>
      <c r="B1669" s="2"/>
      <c r="C1669"/>
    </row>
    <row r="1670" spans="1:3" x14ac:dyDescent="0.25">
      <c r="A1670" s="5"/>
      <c r="B1670" s="2"/>
      <c r="C1670"/>
    </row>
    <row r="1671" spans="1:3" x14ac:dyDescent="0.25">
      <c r="A1671" s="5"/>
      <c r="B1671" s="2"/>
      <c r="C1671"/>
    </row>
    <row r="1672" spans="1:3" x14ac:dyDescent="0.25">
      <c r="A1672" s="5"/>
      <c r="B1672" s="2"/>
      <c r="C1672"/>
    </row>
    <row r="1673" spans="1:3" x14ac:dyDescent="0.25">
      <c r="A1673" s="5"/>
      <c r="B1673" s="2"/>
      <c r="C1673"/>
    </row>
    <row r="1674" spans="1:3" x14ac:dyDescent="0.25">
      <c r="A1674" s="5"/>
      <c r="B1674" s="2"/>
      <c r="C1674"/>
    </row>
    <row r="1675" spans="1:3" x14ac:dyDescent="0.25">
      <c r="A1675" s="5"/>
      <c r="B1675" s="2"/>
      <c r="C1675"/>
    </row>
    <row r="1676" spans="1:3" x14ac:dyDescent="0.25">
      <c r="A1676" s="5"/>
      <c r="B1676" s="2"/>
      <c r="C1676"/>
    </row>
    <row r="1677" spans="1:3" x14ac:dyDescent="0.25">
      <c r="A1677" s="5"/>
      <c r="B1677" s="2"/>
      <c r="C1677"/>
    </row>
    <row r="1678" spans="1:3" x14ac:dyDescent="0.25">
      <c r="A1678" s="5"/>
      <c r="B1678" s="2"/>
      <c r="C1678"/>
    </row>
    <row r="1679" spans="1:3" x14ac:dyDescent="0.25">
      <c r="A1679" s="5"/>
      <c r="B1679" s="2"/>
      <c r="C1679"/>
    </row>
    <row r="1680" spans="1:3" x14ac:dyDescent="0.25">
      <c r="A1680" s="5"/>
      <c r="B1680" s="2"/>
      <c r="C1680"/>
    </row>
    <row r="1681" spans="1:3" x14ac:dyDescent="0.25">
      <c r="A1681" s="5"/>
      <c r="B1681" s="2"/>
      <c r="C1681"/>
    </row>
    <row r="1682" spans="1:3" x14ac:dyDescent="0.25">
      <c r="A1682" s="5"/>
      <c r="B1682" s="2"/>
      <c r="C1682"/>
    </row>
    <row r="1683" spans="1:3" x14ac:dyDescent="0.25">
      <c r="A1683" s="5"/>
      <c r="B1683" s="2"/>
      <c r="C1683"/>
    </row>
    <row r="1684" spans="1:3" x14ac:dyDescent="0.25">
      <c r="A1684" s="5"/>
      <c r="B1684" s="2"/>
      <c r="C1684"/>
    </row>
    <row r="1685" spans="1:3" x14ac:dyDescent="0.25">
      <c r="A1685" s="5"/>
      <c r="B1685" s="2"/>
      <c r="C1685"/>
    </row>
    <row r="1686" spans="1:3" x14ac:dyDescent="0.25">
      <c r="A1686" s="5"/>
      <c r="B1686" s="2"/>
      <c r="C1686"/>
    </row>
    <row r="1687" spans="1:3" x14ac:dyDescent="0.25">
      <c r="A1687" s="5"/>
      <c r="B1687" s="2"/>
      <c r="C1687"/>
    </row>
    <row r="1688" spans="1:3" x14ac:dyDescent="0.25">
      <c r="A1688" s="5"/>
      <c r="B1688" s="2"/>
      <c r="C1688"/>
    </row>
    <row r="1689" spans="1:3" x14ac:dyDescent="0.25">
      <c r="A1689" s="5"/>
      <c r="B1689" s="2"/>
      <c r="C1689"/>
    </row>
    <row r="1690" spans="1:3" x14ac:dyDescent="0.25">
      <c r="A1690" s="5"/>
      <c r="B1690" s="2"/>
      <c r="C1690"/>
    </row>
    <row r="1691" spans="1:3" x14ac:dyDescent="0.25">
      <c r="A1691" s="5"/>
      <c r="B1691" s="2"/>
      <c r="C1691"/>
    </row>
    <row r="1692" spans="1:3" x14ac:dyDescent="0.25">
      <c r="A1692" s="5"/>
      <c r="B1692" s="2"/>
      <c r="C1692"/>
    </row>
    <row r="1693" spans="1:3" x14ac:dyDescent="0.25">
      <c r="A1693" s="5"/>
      <c r="B1693" s="2"/>
      <c r="C1693"/>
    </row>
    <row r="1694" spans="1:3" x14ac:dyDescent="0.25">
      <c r="A1694" s="5"/>
      <c r="B1694" s="2"/>
      <c r="C1694"/>
    </row>
    <row r="1695" spans="1:3" x14ac:dyDescent="0.25">
      <c r="A1695" s="5"/>
      <c r="B1695" s="2"/>
      <c r="C1695"/>
    </row>
    <row r="1696" spans="1:3" x14ac:dyDescent="0.25">
      <c r="A1696" s="5"/>
      <c r="B1696" s="2"/>
      <c r="C1696"/>
    </row>
    <row r="1697" spans="1:3" x14ac:dyDescent="0.25">
      <c r="A1697" s="5"/>
      <c r="B1697" s="2"/>
      <c r="C1697"/>
    </row>
    <row r="1698" spans="1:3" x14ac:dyDescent="0.25">
      <c r="A1698" s="5"/>
      <c r="B1698" s="2"/>
      <c r="C1698"/>
    </row>
    <row r="1699" spans="1:3" x14ac:dyDescent="0.25">
      <c r="A1699" s="5"/>
      <c r="B1699" s="2"/>
      <c r="C1699"/>
    </row>
    <row r="1700" spans="1:3" x14ac:dyDescent="0.25">
      <c r="A1700" s="5"/>
      <c r="B1700" s="2"/>
      <c r="C1700"/>
    </row>
    <row r="1701" spans="1:3" x14ac:dyDescent="0.25">
      <c r="A1701" s="5"/>
      <c r="B1701" s="2"/>
      <c r="C1701"/>
    </row>
    <row r="1702" spans="1:3" x14ac:dyDescent="0.25">
      <c r="A1702" s="5"/>
      <c r="B1702" s="2"/>
      <c r="C1702"/>
    </row>
    <row r="1703" spans="1:3" x14ac:dyDescent="0.25">
      <c r="A1703" s="5"/>
      <c r="B1703" s="2"/>
      <c r="C1703"/>
    </row>
    <row r="1704" spans="1:3" x14ac:dyDescent="0.25">
      <c r="A1704" s="5"/>
      <c r="B1704" s="2"/>
      <c r="C1704"/>
    </row>
    <row r="1705" spans="1:3" x14ac:dyDescent="0.25">
      <c r="A1705" s="5"/>
      <c r="B1705" s="2"/>
      <c r="C1705"/>
    </row>
    <row r="1706" spans="1:3" x14ac:dyDescent="0.25">
      <c r="A1706" s="5"/>
      <c r="B1706" s="2"/>
      <c r="C1706"/>
    </row>
    <row r="1707" spans="1:3" x14ac:dyDescent="0.25">
      <c r="A1707" s="5"/>
      <c r="B1707" s="2"/>
      <c r="C1707"/>
    </row>
    <row r="1708" spans="1:3" x14ac:dyDescent="0.25">
      <c r="A1708" s="5"/>
      <c r="B1708" s="2"/>
      <c r="C1708"/>
    </row>
    <row r="1709" spans="1:3" x14ac:dyDescent="0.25">
      <c r="A1709" s="5"/>
      <c r="B1709" s="2"/>
      <c r="C1709"/>
    </row>
    <row r="1710" spans="1:3" x14ac:dyDescent="0.25">
      <c r="A1710" s="5"/>
      <c r="B1710" s="2"/>
      <c r="C1710"/>
    </row>
    <row r="1711" spans="1:3" x14ac:dyDescent="0.25">
      <c r="A1711" s="5"/>
      <c r="B1711" s="2"/>
      <c r="C1711"/>
    </row>
    <row r="1712" spans="1:3" x14ac:dyDescent="0.25">
      <c r="A1712" s="5"/>
      <c r="B1712" s="2"/>
      <c r="C1712"/>
    </row>
    <row r="1713" spans="1:3" x14ac:dyDescent="0.25">
      <c r="A1713" s="5"/>
      <c r="B1713" s="2"/>
      <c r="C1713"/>
    </row>
    <row r="1714" spans="1:3" x14ac:dyDescent="0.25">
      <c r="A1714" s="5"/>
      <c r="B1714" s="2"/>
      <c r="C1714"/>
    </row>
    <row r="1715" spans="1:3" x14ac:dyDescent="0.25">
      <c r="A1715" s="5"/>
      <c r="B1715" s="2"/>
      <c r="C1715"/>
    </row>
    <row r="1716" spans="1:3" x14ac:dyDescent="0.25">
      <c r="A1716" s="5"/>
      <c r="B1716" s="2"/>
      <c r="C1716"/>
    </row>
    <row r="1717" spans="1:3" x14ac:dyDescent="0.25">
      <c r="A1717" s="5"/>
      <c r="B1717" s="2"/>
      <c r="C1717"/>
    </row>
    <row r="1718" spans="1:3" x14ac:dyDescent="0.25">
      <c r="A1718" s="5"/>
      <c r="B1718" s="2"/>
      <c r="C1718"/>
    </row>
    <row r="1719" spans="1:3" x14ac:dyDescent="0.25">
      <c r="A1719" s="5"/>
      <c r="B1719" s="2"/>
      <c r="C1719"/>
    </row>
    <row r="1720" spans="1:3" x14ac:dyDescent="0.25">
      <c r="A1720" s="5"/>
      <c r="B1720" s="2"/>
      <c r="C1720"/>
    </row>
    <row r="1721" spans="1:3" x14ac:dyDescent="0.25">
      <c r="A1721" s="5"/>
      <c r="B1721" s="2"/>
      <c r="C1721"/>
    </row>
    <row r="1722" spans="1:3" x14ac:dyDescent="0.25">
      <c r="A1722" s="5"/>
      <c r="B1722" s="2"/>
      <c r="C1722"/>
    </row>
    <row r="1723" spans="1:3" x14ac:dyDescent="0.25">
      <c r="A1723" s="5"/>
      <c r="B1723" s="2"/>
      <c r="C1723"/>
    </row>
    <row r="1724" spans="1:3" x14ac:dyDescent="0.25">
      <c r="A1724" s="5"/>
      <c r="B1724" s="2"/>
      <c r="C1724"/>
    </row>
    <row r="1725" spans="1:3" x14ac:dyDescent="0.25">
      <c r="A1725" s="5"/>
      <c r="B1725" s="2"/>
      <c r="C1725"/>
    </row>
    <row r="1726" spans="1:3" x14ac:dyDescent="0.25">
      <c r="A1726" s="5"/>
      <c r="B1726" s="2"/>
      <c r="C1726"/>
    </row>
    <row r="1727" spans="1:3" x14ac:dyDescent="0.25">
      <c r="A1727" s="5"/>
      <c r="B1727" s="2"/>
      <c r="C1727"/>
    </row>
    <row r="1728" spans="1:3" x14ac:dyDescent="0.25">
      <c r="A1728" s="5"/>
      <c r="B1728" s="2"/>
      <c r="C1728"/>
    </row>
    <row r="1729" spans="1:3" x14ac:dyDescent="0.25">
      <c r="A1729" s="5"/>
      <c r="B1729" s="2"/>
      <c r="C1729"/>
    </row>
    <row r="1730" spans="1:3" x14ac:dyDescent="0.25">
      <c r="A1730" s="5"/>
      <c r="B1730" s="2"/>
      <c r="C1730"/>
    </row>
    <row r="1731" spans="1:3" x14ac:dyDescent="0.25">
      <c r="A1731" s="5"/>
      <c r="B1731" s="2"/>
      <c r="C1731"/>
    </row>
    <row r="1732" spans="1:3" x14ac:dyDescent="0.25">
      <c r="A1732" s="5"/>
      <c r="B1732" s="2"/>
      <c r="C1732"/>
    </row>
    <row r="1733" spans="1:3" x14ac:dyDescent="0.25">
      <c r="A1733" s="5"/>
      <c r="B1733" s="2"/>
      <c r="C1733"/>
    </row>
    <row r="1734" spans="1:3" x14ac:dyDescent="0.25">
      <c r="A1734" s="5"/>
      <c r="B1734" s="2"/>
      <c r="C1734"/>
    </row>
    <row r="1735" spans="1:3" x14ac:dyDescent="0.25">
      <c r="A1735" s="5"/>
      <c r="B1735" s="2"/>
      <c r="C1735"/>
    </row>
    <row r="1736" spans="1:3" x14ac:dyDescent="0.25">
      <c r="A1736" s="5"/>
      <c r="B1736" s="2"/>
      <c r="C1736"/>
    </row>
    <row r="1737" spans="1:3" x14ac:dyDescent="0.25">
      <c r="A1737" s="5"/>
      <c r="B1737" s="2"/>
      <c r="C1737"/>
    </row>
    <row r="1738" spans="1:3" x14ac:dyDescent="0.25">
      <c r="A1738" s="5"/>
      <c r="B1738" s="2"/>
      <c r="C1738"/>
    </row>
    <row r="1739" spans="1:3" x14ac:dyDescent="0.25">
      <c r="A1739" s="5"/>
      <c r="B1739" s="2"/>
      <c r="C1739"/>
    </row>
    <row r="1740" spans="1:3" x14ac:dyDescent="0.25">
      <c r="A1740" s="5"/>
      <c r="B1740" s="2"/>
      <c r="C1740"/>
    </row>
    <row r="1741" spans="1:3" x14ac:dyDescent="0.25">
      <c r="A1741" s="5"/>
      <c r="B1741" s="2"/>
      <c r="C1741"/>
    </row>
    <row r="1742" spans="1:3" x14ac:dyDescent="0.25">
      <c r="A1742" s="5"/>
      <c r="B1742" s="2"/>
      <c r="C1742"/>
    </row>
    <row r="1743" spans="1:3" x14ac:dyDescent="0.25">
      <c r="A1743" s="5"/>
      <c r="B1743" s="2"/>
      <c r="C1743"/>
    </row>
    <row r="1744" spans="1:3" x14ac:dyDescent="0.25">
      <c r="A1744" s="5"/>
      <c r="B1744" s="2"/>
      <c r="C1744"/>
    </row>
    <row r="1745" spans="1:3" x14ac:dyDescent="0.25">
      <c r="A1745" s="5"/>
      <c r="B1745" s="2"/>
      <c r="C1745"/>
    </row>
    <row r="1746" spans="1:3" x14ac:dyDescent="0.25">
      <c r="A1746" s="5"/>
      <c r="B1746" s="2"/>
      <c r="C1746"/>
    </row>
    <row r="1747" spans="1:3" x14ac:dyDescent="0.25">
      <c r="A1747" s="5"/>
      <c r="B1747" s="2"/>
      <c r="C1747"/>
    </row>
    <row r="1748" spans="1:3" x14ac:dyDescent="0.25">
      <c r="A1748" s="5"/>
      <c r="B1748" s="2"/>
      <c r="C1748"/>
    </row>
    <row r="1749" spans="1:3" x14ac:dyDescent="0.25">
      <c r="A1749" s="5"/>
      <c r="B1749" s="2"/>
      <c r="C1749"/>
    </row>
    <row r="1750" spans="1:3" x14ac:dyDescent="0.25">
      <c r="A1750" s="5"/>
      <c r="B1750" s="2"/>
      <c r="C1750"/>
    </row>
    <row r="1751" spans="1:3" x14ac:dyDescent="0.25">
      <c r="A1751" s="5"/>
      <c r="B1751" s="2"/>
      <c r="C1751"/>
    </row>
    <row r="1752" spans="1:3" x14ac:dyDescent="0.25">
      <c r="A1752" s="5"/>
      <c r="B1752" s="2"/>
      <c r="C1752"/>
    </row>
    <row r="1753" spans="1:3" x14ac:dyDescent="0.25">
      <c r="A1753" s="5"/>
      <c r="B1753" s="2"/>
      <c r="C1753"/>
    </row>
    <row r="1754" spans="1:3" x14ac:dyDescent="0.25">
      <c r="A1754" s="5"/>
      <c r="B1754" s="2"/>
      <c r="C1754"/>
    </row>
    <row r="1755" spans="1:3" x14ac:dyDescent="0.25">
      <c r="A1755" s="5"/>
      <c r="B1755" s="2"/>
      <c r="C1755"/>
    </row>
    <row r="1756" spans="1:3" x14ac:dyDescent="0.25">
      <c r="A1756" s="5"/>
      <c r="B1756" s="2"/>
      <c r="C1756"/>
    </row>
    <row r="1757" spans="1:3" x14ac:dyDescent="0.25">
      <c r="A1757" s="5"/>
      <c r="B1757" s="2"/>
      <c r="C1757"/>
    </row>
    <row r="1758" spans="1:3" x14ac:dyDescent="0.25">
      <c r="A1758" s="5"/>
      <c r="B1758" s="2"/>
      <c r="C1758"/>
    </row>
    <row r="1759" spans="1:3" x14ac:dyDescent="0.25">
      <c r="A1759" s="5"/>
      <c r="B1759" s="2"/>
      <c r="C1759"/>
    </row>
    <row r="1760" spans="1:3" x14ac:dyDescent="0.25">
      <c r="A1760" s="5"/>
      <c r="B1760" s="2"/>
      <c r="C1760"/>
    </row>
    <row r="1761" spans="1:3" x14ac:dyDescent="0.25">
      <c r="A1761" s="5"/>
      <c r="B1761" s="2"/>
      <c r="C1761"/>
    </row>
    <row r="1762" spans="1:3" x14ac:dyDescent="0.25">
      <c r="A1762" s="5"/>
      <c r="B1762" s="2"/>
      <c r="C1762"/>
    </row>
    <row r="1763" spans="1:3" x14ac:dyDescent="0.25">
      <c r="A1763" s="5"/>
      <c r="B1763" s="2"/>
      <c r="C1763"/>
    </row>
    <row r="1764" spans="1:3" x14ac:dyDescent="0.25">
      <c r="A1764" s="5"/>
      <c r="B1764" s="2"/>
      <c r="C1764"/>
    </row>
    <row r="1765" spans="1:3" x14ac:dyDescent="0.25">
      <c r="A1765" s="5"/>
      <c r="B1765" s="2"/>
      <c r="C1765"/>
    </row>
    <row r="1766" spans="1:3" x14ac:dyDescent="0.25">
      <c r="A1766" s="5"/>
      <c r="B1766" s="2"/>
      <c r="C1766"/>
    </row>
    <row r="1767" spans="1:3" x14ac:dyDescent="0.25">
      <c r="A1767" s="5"/>
      <c r="B1767" s="2"/>
      <c r="C1767"/>
    </row>
    <row r="1768" spans="1:3" x14ac:dyDescent="0.25">
      <c r="A1768" s="5"/>
      <c r="B1768" s="2"/>
      <c r="C1768"/>
    </row>
    <row r="1769" spans="1:3" x14ac:dyDescent="0.25">
      <c r="A1769" s="5"/>
      <c r="B1769" s="2"/>
      <c r="C1769"/>
    </row>
    <row r="1770" spans="1:3" x14ac:dyDescent="0.25">
      <c r="A1770" s="5"/>
      <c r="B1770" s="2"/>
      <c r="C1770"/>
    </row>
    <row r="1771" spans="1:3" x14ac:dyDescent="0.25">
      <c r="A1771" s="5"/>
      <c r="B1771" s="2"/>
      <c r="C1771"/>
    </row>
    <row r="1772" spans="1:3" x14ac:dyDescent="0.25">
      <c r="A1772" s="5"/>
      <c r="B1772" s="2"/>
      <c r="C1772"/>
    </row>
    <row r="1773" spans="1:3" x14ac:dyDescent="0.25">
      <c r="A1773" s="5"/>
      <c r="B1773" s="2"/>
      <c r="C1773"/>
    </row>
    <row r="1774" spans="1:3" x14ac:dyDescent="0.25">
      <c r="A1774" s="5"/>
      <c r="B1774" s="2"/>
      <c r="C1774"/>
    </row>
    <row r="1775" spans="1:3" x14ac:dyDescent="0.25">
      <c r="A1775" s="5"/>
      <c r="B1775" s="2"/>
      <c r="C1775"/>
    </row>
    <row r="1776" spans="1:3" x14ac:dyDescent="0.25">
      <c r="A1776" s="5"/>
      <c r="B1776" s="2"/>
      <c r="C1776"/>
    </row>
    <row r="1777" spans="1:3" x14ac:dyDescent="0.25">
      <c r="A1777" s="5"/>
      <c r="B1777" s="2"/>
      <c r="C1777"/>
    </row>
    <row r="1778" spans="1:3" x14ac:dyDescent="0.25">
      <c r="A1778" s="5"/>
      <c r="B1778" s="2"/>
      <c r="C1778"/>
    </row>
    <row r="1779" spans="1:3" x14ac:dyDescent="0.25">
      <c r="A1779" s="5"/>
      <c r="B1779" s="2"/>
      <c r="C1779"/>
    </row>
    <row r="1780" spans="1:3" x14ac:dyDescent="0.25">
      <c r="A1780" s="5"/>
      <c r="B1780" s="2"/>
      <c r="C1780"/>
    </row>
    <row r="1781" spans="1:3" x14ac:dyDescent="0.25">
      <c r="A1781" s="5"/>
      <c r="B1781" s="2"/>
      <c r="C1781"/>
    </row>
    <row r="1782" spans="1:3" x14ac:dyDescent="0.25">
      <c r="A1782" s="5"/>
      <c r="B1782" s="2"/>
      <c r="C1782"/>
    </row>
    <row r="1783" spans="1:3" x14ac:dyDescent="0.25">
      <c r="A1783" s="5"/>
      <c r="B1783" s="2"/>
      <c r="C1783"/>
    </row>
    <row r="1784" spans="1:3" x14ac:dyDescent="0.25">
      <c r="A1784" s="5"/>
      <c r="B1784" s="2"/>
      <c r="C1784"/>
    </row>
    <row r="1785" spans="1:3" x14ac:dyDescent="0.25">
      <c r="A1785" s="5"/>
      <c r="B1785" s="2"/>
      <c r="C1785"/>
    </row>
    <row r="1786" spans="1:3" x14ac:dyDescent="0.25">
      <c r="A1786" s="5"/>
      <c r="B1786" s="2"/>
      <c r="C1786"/>
    </row>
    <row r="1787" spans="1:3" x14ac:dyDescent="0.25">
      <c r="A1787" s="5"/>
      <c r="B1787" s="2"/>
      <c r="C1787"/>
    </row>
    <row r="1788" spans="1:3" x14ac:dyDescent="0.25">
      <c r="A1788" s="5"/>
      <c r="B1788" s="2"/>
      <c r="C1788"/>
    </row>
    <row r="1789" spans="1:3" x14ac:dyDescent="0.25">
      <c r="A1789" s="5"/>
      <c r="B1789" s="2"/>
      <c r="C1789"/>
    </row>
    <row r="1790" spans="1:3" x14ac:dyDescent="0.25">
      <c r="A1790" s="5"/>
      <c r="B1790" s="2"/>
      <c r="C1790"/>
    </row>
    <row r="1791" spans="1:3" x14ac:dyDescent="0.25">
      <c r="A1791" s="5"/>
      <c r="B1791" s="2"/>
      <c r="C1791"/>
    </row>
    <row r="1792" spans="1:3" x14ac:dyDescent="0.25">
      <c r="A1792" s="5"/>
      <c r="B1792" s="2"/>
      <c r="C1792"/>
    </row>
    <row r="1793" spans="1:3" x14ac:dyDescent="0.25">
      <c r="A1793" s="5"/>
      <c r="B1793" s="2"/>
      <c r="C1793"/>
    </row>
    <row r="1794" spans="1:3" x14ac:dyDescent="0.25">
      <c r="A1794" s="5"/>
      <c r="B1794" s="2"/>
      <c r="C1794"/>
    </row>
    <row r="1795" spans="1:3" x14ac:dyDescent="0.25">
      <c r="A1795" s="5"/>
      <c r="B1795" s="2"/>
      <c r="C1795"/>
    </row>
    <row r="1796" spans="1:3" x14ac:dyDescent="0.25">
      <c r="A1796" s="5"/>
      <c r="B1796" s="2"/>
      <c r="C1796"/>
    </row>
    <row r="1797" spans="1:3" x14ac:dyDescent="0.25">
      <c r="A1797" s="5"/>
      <c r="B1797" s="2"/>
      <c r="C1797"/>
    </row>
    <row r="1798" spans="1:3" x14ac:dyDescent="0.25">
      <c r="A1798" s="5"/>
      <c r="B1798" s="2"/>
      <c r="C1798"/>
    </row>
    <row r="1799" spans="1:3" x14ac:dyDescent="0.25">
      <c r="A1799" s="5"/>
      <c r="B1799" s="2"/>
      <c r="C1799"/>
    </row>
    <row r="1800" spans="1:3" x14ac:dyDescent="0.25">
      <c r="A1800" s="5"/>
      <c r="B1800" s="2"/>
      <c r="C1800"/>
    </row>
    <row r="1801" spans="1:3" x14ac:dyDescent="0.25">
      <c r="A1801" s="5"/>
      <c r="B1801" s="2"/>
      <c r="C1801"/>
    </row>
    <row r="1802" spans="1:3" x14ac:dyDescent="0.25">
      <c r="A1802" s="5"/>
      <c r="B1802" s="2"/>
      <c r="C1802"/>
    </row>
    <row r="1803" spans="1:3" x14ac:dyDescent="0.25">
      <c r="A1803" s="5"/>
      <c r="B1803" s="2"/>
      <c r="C1803"/>
    </row>
    <row r="1804" spans="1:3" x14ac:dyDescent="0.25">
      <c r="A1804" s="5"/>
      <c r="B1804" s="2"/>
      <c r="C1804"/>
    </row>
    <row r="1805" spans="1:3" x14ac:dyDescent="0.25">
      <c r="A1805" s="5"/>
      <c r="B1805" s="2"/>
      <c r="C1805"/>
    </row>
    <row r="1806" spans="1:3" x14ac:dyDescent="0.25">
      <c r="A1806" s="5"/>
      <c r="B1806" s="2"/>
      <c r="C1806"/>
    </row>
    <row r="1807" spans="1:3" x14ac:dyDescent="0.25">
      <c r="A1807" s="5"/>
      <c r="B1807" s="2"/>
      <c r="C1807"/>
    </row>
    <row r="1808" spans="1:3" x14ac:dyDescent="0.25">
      <c r="A1808" s="5"/>
      <c r="B1808" s="2"/>
      <c r="C1808"/>
    </row>
    <row r="1809" spans="1:3" x14ac:dyDescent="0.25">
      <c r="A1809" s="5"/>
      <c r="B1809" s="2"/>
      <c r="C1809"/>
    </row>
    <row r="1810" spans="1:3" x14ac:dyDescent="0.25">
      <c r="A1810" s="5"/>
      <c r="B1810" s="2"/>
      <c r="C1810"/>
    </row>
    <row r="1811" spans="1:3" x14ac:dyDescent="0.25">
      <c r="A1811" s="5"/>
      <c r="B1811" s="2"/>
      <c r="C1811"/>
    </row>
    <row r="1812" spans="1:3" x14ac:dyDescent="0.25">
      <c r="A1812" s="5"/>
      <c r="B1812" s="2"/>
      <c r="C1812"/>
    </row>
    <row r="1813" spans="1:3" x14ac:dyDescent="0.25">
      <c r="A1813" s="5"/>
      <c r="B1813" s="2"/>
      <c r="C1813"/>
    </row>
    <row r="1814" spans="1:3" x14ac:dyDescent="0.25">
      <c r="A1814" s="5"/>
      <c r="B1814" s="2"/>
      <c r="C1814"/>
    </row>
    <row r="1815" spans="1:3" x14ac:dyDescent="0.25">
      <c r="A1815" s="5"/>
      <c r="B1815" s="2"/>
      <c r="C1815"/>
    </row>
    <row r="1816" spans="1:3" x14ac:dyDescent="0.25">
      <c r="A1816" s="5"/>
      <c r="B1816" s="2"/>
      <c r="C1816"/>
    </row>
    <row r="1817" spans="1:3" x14ac:dyDescent="0.25">
      <c r="A1817" s="5"/>
      <c r="B1817" s="2"/>
      <c r="C1817"/>
    </row>
    <row r="1818" spans="1:3" x14ac:dyDescent="0.25">
      <c r="A1818" s="5"/>
      <c r="B1818" s="2"/>
      <c r="C1818"/>
    </row>
    <row r="1819" spans="1:3" x14ac:dyDescent="0.25">
      <c r="A1819" s="5"/>
      <c r="B1819" s="2"/>
      <c r="C1819"/>
    </row>
    <row r="1820" spans="1:3" x14ac:dyDescent="0.25">
      <c r="A1820" s="5"/>
      <c r="B1820" s="2"/>
      <c r="C1820"/>
    </row>
    <row r="1821" spans="1:3" x14ac:dyDescent="0.25">
      <c r="A1821" s="5"/>
      <c r="B1821" s="2"/>
      <c r="C1821"/>
    </row>
    <row r="1822" spans="1:3" x14ac:dyDescent="0.25">
      <c r="A1822" s="5"/>
      <c r="B1822" s="2"/>
      <c r="C1822"/>
    </row>
    <row r="1823" spans="1:3" x14ac:dyDescent="0.25">
      <c r="A1823" s="5"/>
      <c r="B1823" s="2"/>
      <c r="C1823"/>
    </row>
    <row r="1824" spans="1:3" x14ac:dyDescent="0.25">
      <c r="A1824" s="5"/>
      <c r="B1824" s="2"/>
      <c r="C1824"/>
    </row>
    <row r="1825" spans="1:3" x14ac:dyDescent="0.25">
      <c r="A1825" s="5"/>
      <c r="B1825" s="2"/>
      <c r="C1825"/>
    </row>
    <row r="1826" spans="1:3" x14ac:dyDescent="0.25">
      <c r="A1826" s="5"/>
      <c r="B1826" s="2"/>
      <c r="C1826"/>
    </row>
    <row r="1827" spans="1:3" x14ac:dyDescent="0.25">
      <c r="A1827" s="5"/>
      <c r="B1827" s="2"/>
      <c r="C1827"/>
    </row>
    <row r="1828" spans="1:3" x14ac:dyDescent="0.25">
      <c r="A1828" s="5"/>
      <c r="B1828" s="2"/>
      <c r="C1828"/>
    </row>
    <row r="1829" spans="1:3" x14ac:dyDescent="0.25">
      <c r="A1829" s="5"/>
      <c r="B1829" s="2"/>
      <c r="C1829"/>
    </row>
    <row r="1830" spans="1:3" x14ac:dyDescent="0.25">
      <c r="A1830" s="5"/>
      <c r="B1830" s="2"/>
      <c r="C1830"/>
    </row>
    <row r="1831" spans="1:3" x14ac:dyDescent="0.25">
      <c r="A1831" s="5"/>
      <c r="B1831" s="2"/>
      <c r="C1831"/>
    </row>
    <row r="1832" spans="1:3" x14ac:dyDescent="0.25">
      <c r="A1832" s="5"/>
      <c r="B1832" s="2"/>
      <c r="C1832"/>
    </row>
    <row r="1833" spans="1:3" x14ac:dyDescent="0.25">
      <c r="A1833" s="5"/>
      <c r="B1833" s="2"/>
      <c r="C1833"/>
    </row>
    <row r="1834" spans="1:3" x14ac:dyDescent="0.25">
      <c r="A1834" s="5"/>
      <c r="B1834" s="2"/>
      <c r="C1834"/>
    </row>
    <row r="1835" spans="1:3" x14ac:dyDescent="0.25">
      <c r="A1835" s="5"/>
      <c r="B1835" s="2"/>
      <c r="C1835"/>
    </row>
    <row r="1836" spans="1:3" x14ac:dyDescent="0.25">
      <c r="A1836" s="5"/>
      <c r="B1836" s="2"/>
      <c r="C1836"/>
    </row>
    <row r="1837" spans="1:3" x14ac:dyDescent="0.25">
      <c r="A1837" s="5"/>
      <c r="B1837" s="2"/>
      <c r="C1837"/>
    </row>
    <row r="1838" spans="1:3" x14ac:dyDescent="0.25">
      <c r="A1838" s="5"/>
      <c r="B1838" s="2"/>
      <c r="C1838"/>
    </row>
    <row r="1839" spans="1:3" x14ac:dyDescent="0.25">
      <c r="A1839" s="5"/>
      <c r="B1839" s="2"/>
      <c r="C1839"/>
    </row>
    <row r="1840" spans="1:3" x14ac:dyDescent="0.25">
      <c r="A1840" s="5"/>
      <c r="B1840" s="2"/>
      <c r="C1840"/>
    </row>
    <row r="1841" spans="1:3" x14ac:dyDescent="0.25">
      <c r="A1841" s="5"/>
      <c r="B1841" s="2"/>
      <c r="C1841"/>
    </row>
    <row r="1842" spans="1:3" x14ac:dyDescent="0.25">
      <c r="A1842" s="5"/>
      <c r="B1842" s="2"/>
      <c r="C1842"/>
    </row>
    <row r="1843" spans="1:3" x14ac:dyDescent="0.25">
      <c r="A1843" s="5"/>
      <c r="B1843" s="2"/>
      <c r="C1843"/>
    </row>
    <row r="1844" spans="1:3" x14ac:dyDescent="0.25">
      <c r="A1844" s="5"/>
      <c r="B1844" s="2"/>
      <c r="C1844"/>
    </row>
    <row r="1845" spans="1:3" x14ac:dyDescent="0.25">
      <c r="A1845" s="5"/>
      <c r="B1845" s="2"/>
      <c r="C1845"/>
    </row>
    <row r="1846" spans="1:3" x14ac:dyDescent="0.25">
      <c r="A1846" s="5"/>
      <c r="B1846" s="2"/>
      <c r="C1846"/>
    </row>
    <row r="1847" spans="1:3" x14ac:dyDescent="0.25">
      <c r="A1847" s="5"/>
      <c r="B1847" s="2"/>
      <c r="C1847"/>
    </row>
    <row r="1848" spans="1:3" x14ac:dyDescent="0.25">
      <c r="A1848" s="5"/>
      <c r="B1848" s="2"/>
      <c r="C1848"/>
    </row>
    <row r="1849" spans="1:3" x14ac:dyDescent="0.25">
      <c r="A1849" s="5"/>
      <c r="B1849" s="2"/>
      <c r="C1849"/>
    </row>
    <row r="1850" spans="1:3" x14ac:dyDescent="0.25">
      <c r="A1850" s="5"/>
      <c r="B1850" s="2"/>
      <c r="C1850"/>
    </row>
    <row r="1851" spans="1:3" x14ac:dyDescent="0.25">
      <c r="A1851" s="5"/>
      <c r="B1851" s="2"/>
      <c r="C1851"/>
    </row>
    <row r="1852" spans="1:3" x14ac:dyDescent="0.25">
      <c r="A1852" s="5"/>
      <c r="B1852" s="2"/>
      <c r="C1852"/>
    </row>
    <row r="1853" spans="1:3" x14ac:dyDescent="0.25">
      <c r="A1853" s="5"/>
      <c r="B1853" s="2"/>
      <c r="C1853"/>
    </row>
    <row r="1854" spans="1:3" x14ac:dyDescent="0.25">
      <c r="A1854" s="5"/>
      <c r="B1854" s="2"/>
      <c r="C1854"/>
    </row>
    <row r="1855" spans="1:3" x14ac:dyDescent="0.25">
      <c r="A1855" s="5"/>
      <c r="B1855" s="2"/>
      <c r="C1855"/>
    </row>
    <row r="1856" spans="1:3" x14ac:dyDescent="0.25">
      <c r="A1856" s="5"/>
      <c r="B1856" s="2"/>
      <c r="C1856"/>
    </row>
    <row r="1857" spans="1:3" x14ac:dyDescent="0.25">
      <c r="A1857" s="5"/>
      <c r="B1857" s="2"/>
      <c r="C1857"/>
    </row>
    <row r="1858" spans="1:3" x14ac:dyDescent="0.25">
      <c r="A1858" s="5"/>
      <c r="B1858" s="2"/>
      <c r="C1858"/>
    </row>
    <row r="1859" spans="1:3" x14ac:dyDescent="0.25">
      <c r="A1859" s="5"/>
      <c r="B1859" s="2"/>
      <c r="C1859"/>
    </row>
    <row r="1860" spans="1:3" x14ac:dyDescent="0.25">
      <c r="A1860" s="5"/>
      <c r="B1860" s="2"/>
      <c r="C1860"/>
    </row>
    <row r="1861" spans="1:3" x14ac:dyDescent="0.25">
      <c r="A1861" s="5"/>
      <c r="B1861" s="2"/>
      <c r="C1861"/>
    </row>
    <row r="1862" spans="1:3" x14ac:dyDescent="0.25">
      <c r="A1862" s="5"/>
      <c r="B1862" s="2"/>
      <c r="C1862"/>
    </row>
    <row r="1863" spans="1:3" x14ac:dyDescent="0.25">
      <c r="A1863" s="5"/>
      <c r="B1863" s="2"/>
      <c r="C1863"/>
    </row>
    <row r="1864" spans="1:3" x14ac:dyDescent="0.25">
      <c r="A1864" s="5"/>
      <c r="B1864" s="2"/>
      <c r="C1864"/>
    </row>
    <row r="1865" spans="1:3" x14ac:dyDescent="0.25">
      <c r="A1865" s="5"/>
      <c r="B1865" s="2"/>
      <c r="C1865"/>
    </row>
    <row r="1866" spans="1:3" x14ac:dyDescent="0.25">
      <c r="A1866" s="5"/>
      <c r="B1866" s="2"/>
      <c r="C1866"/>
    </row>
    <row r="1867" spans="1:3" x14ac:dyDescent="0.25">
      <c r="A1867" s="5"/>
      <c r="B1867" s="2"/>
      <c r="C1867"/>
    </row>
    <row r="1868" spans="1:3" x14ac:dyDescent="0.25">
      <c r="A1868" s="5"/>
      <c r="B1868" s="2"/>
      <c r="C1868"/>
    </row>
    <row r="1869" spans="1:3" x14ac:dyDescent="0.25">
      <c r="A1869" s="5"/>
      <c r="B1869" s="2"/>
      <c r="C1869"/>
    </row>
    <row r="1870" spans="1:3" x14ac:dyDescent="0.25">
      <c r="A1870" s="5"/>
      <c r="B1870" s="2"/>
      <c r="C1870"/>
    </row>
    <row r="1871" spans="1:3" x14ac:dyDescent="0.25">
      <c r="A1871" s="5"/>
      <c r="B1871" s="2"/>
      <c r="C1871"/>
    </row>
    <row r="1872" spans="1:3" x14ac:dyDescent="0.25">
      <c r="A1872" s="5"/>
      <c r="B1872" s="2"/>
      <c r="C1872"/>
    </row>
    <row r="1873" spans="1:3" x14ac:dyDescent="0.25">
      <c r="A1873" s="5"/>
      <c r="B1873" s="2"/>
      <c r="C1873"/>
    </row>
    <row r="1874" spans="1:3" x14ac:dyDescent="0.25">
      <c r="A1874" s="5"/>
      <c r="B1874" s="2"/>
      <c r="C1874"/>
    </row>
    <row r="1875" spans="1:3" x14ac:dyDescent="0.25">
      <c r="A1875" s="5"/>
      <c r="B1875" s="2"/>
      <c r="C1875"/>
    </row>
    <row r="1876" spans="1:3" x14ac:dyDescent="0.25">
      <c r="A1876" s="5"/>
      <c r="B1876" s="2"/>
      <c r="C1876"/>
    </row>
    <row r="1877" spans="1:3" x14ac:dyDescent="0.25">
      <c r="A1877" s="5"/>
      <c r="B1877" s="2"/>
      <c r="C1877"/>
    </row>
    <row r="1878" spans="1:3" x14ac:dyDescent="0.25">
      <c r="A1878" s="5"/>
      <c r="B1878" s="2"/>
      <c r="C1878"/>
    </row>
    <row r="1879" spans="1:3" x14ac:dyDescent="0.25">
      <c r="A1879" s="5"/>
      <c r="B1879" s="2"/>
      <c r="C1879"/>
    </row>
    <row r="1880" spans="1:3" x14ac:dyDescent="0.25">
      <c r="A1880" s="5"/>
      <c r="B1880" s="2"/>
      <c r="C1880"/>
    </row>
    <row r="1881" spans="1:3" x14ac:dyDescent="0.25">
      <c r="A1881" s="5"/>
      <c r="B1881" s="2"/>
      <c r="C1881"/>
    </row>
    <row r="1882" spans="1:3" x14ac:dyDescent="0.25">
      <c r="A1882" s="5"/>
      <c r="B1882" s="2"/>
      <c r="C1882"/>
    </row>
    <row r="1883" spans="1:3" x14ac:dyDescent="0.25">
      <c r="A1883" s="5"/>
      <c r="B1883" s="2"/>
      <c r="C1883"/>
    </row>
    <row r="1884" spans="1:3" x14ac:dyDescent="0.25">
      <c r="A1884" s="5"/>
      <c r="B1884" s="2"/>
      <c r="C1884"/>
    </row>
    <row r="1885" spans="1:3" x14ac:dyDescent="0.25">
      <c r="A1885" s="5"/>
      <c r="B1885" s="2"/>
      <c r="C1885"/>
    </row>
    <row r="1886" spans="1:3" x14ac:dyDescent="0.25">
      <c r="A1886" s="5"/>
      <c r="B1886" s="2"/>
      <c r="C1886"/>
    </row>
    <row r="1887" spans="1:3" x14ac:dyDescent="0.25">
      <c r="A1887" s="5"/>
      <c r="B1887" s="2"/>
      <c r="C1887"/>
    </row>
    <row r="1888" spans="1:3" x14ac:dyDescent="0.25">
      <c r="A1888" s="5"/>
      <c r="B1888" s="2"/>
      <c r="C1888"/>
    </row>
    <row r="1889" spans="1:3" x14ac:dyDescent="0.25">
      <c r="A1889" s="5"/>
      <c r="B1889" s="2"/>
      <c r="C1889"/>
    </row>
    <row r="1890" spans="1:3" x14ac:dyDescent="0.25">
      <c r="A1890" s="5"/>
      <c r="B1890" s="2"/>
      <c r="C1890"/>
    </row>
    <row r="1891" spans="1:3" x14ac:dyDescent="0.25">
      <c r="A1891" s="5"/>
      <c r="B1891" s="2"/>
      <c r="C1891"/>
    </row>
    <row r="1892" spans="1:3" x14ac:dyDescent="0.25">
      <c r="A1892" s="5"/>
      <c r="B1892" s="2"/>
      <c r="C1892"/>
    </row>
    <row r="1893" spans="1:3" x14ac:dyDescent="0.25">
      <c r="A1893" s="5"/>
      <c r="B1893" s="2"/>
      <c r="C1893"/>
    </row>
    <row r="1894" spans="1:3" x14ac:dyDescent="0.25">
      <c r="A1894" s="5"/>
      <c r="B1894" s="2"/>
      <c r="C1894"/>
    </row>
    <row r="1895" spans="1:3" x14ac:dyDescent="0.25">
      <c r="A1895" s="5"/>
      <c r="B1895" s="2"/>
      <c r="C1895"/>
    </row>
    <row r="1896" spans="1:3" x14ac:dyDescent="0.25">
      <c r="A1896" s="5"/>
      <c r="B1896" s="2"/>
      <c r="C1896"/>
    </row>
    <row r="1897" spans="1:3" x14ac:dyDescent="0.25">
      <c r="A1897" s="5"/>
      <c r="B1897" s="2"/>
      <c r="C1897"/>
    </row>
    <row r="1898" spans="1:3" x14ac:dyDescent="0.25">
      <c r="A1898" s="5"/>
      <c r="B1898" s="2"/>
      <c r="C1898"/>
    </row>
    <row r="1899" spans="1:3" x14ac:dyDescent="0.25">
      <c r="A1899" s="5"/>
      <c r="B1899" s="2"/>
      <c r="C1899"/>
    </row>
    <row r="1900" spans="1:3" x14ac:dyDescent="0.25">
      <c r="A1900" s="5"/>
      <c r="B1900" s="2"/>
      <c r="C1900"/>
    </row>
    <row r="1901" spans="1:3" x14ac:dyDescent="0.25">
      <c r="A1901" s="5"/>
      <c r="B1901" s="2"/>
      <c r="C1901"/>
    </row>
    <row r="1902" spans="1:3" x14ac:dyDescent="0.25">
      <c r="A1902" s="5"/>
      <c r="B1902" s="2"/>
      <c r="C1902"/>
    </row>
    <row r="1903" spans="1:3" x14ac:dyDescent="0.25">
      <c r="A1903" s="5"/>
      <c r="B1903" s="2"/>
      <c r="C1903"/>
    </row>
    <row r="1904" spans="1:3" x14ac:dyDescent="0.25">
      <c r="A1904" s="5"/>
      <c r="B1904" s="2"/>
      <c r="C1904"/>
    </row>
    <row r="1905" spans="1:3" x14ac:dyDescent="0.25">
      <c r="A1905" s="5"/>
      <c r="B1905" s="2"/>
      <c r="C1905"/>
    </row>
    <row r="1906" spans="1:3" x14ac:dyDescent="0.25">
      <c r="A1906" s="5"/>
      <c r="B1906" s="2"/>
      <c r="C1906"/>
    </row>
    <row r="1907" spans="1:3" x14ac:dyDescent="0.25">
      <c r="A1907" s="5"/>
      <c r="B1907" s="2"/>
      <c r="C1907"/>
    </row>
    <row r="1908" spans="1:3" x14ac:dyDescent="0.25">
      <c r="A1908" s="5"/>
      <c r="B1908" s="2"/>
      <c r="C1908"/>
    </row>
    <row r="1909" spans="1:3" x14ac:dyDescent="0.25">
      <c r="A1909" s="5"/>
      <c r="B1909" s="2"/>
      <c r="C1909"/>
    </row>
    <row r="1910" spans="1:3" x14ac:dyDescent="0.25">
      <c r="A1910" s="5"/>
      <c r="B1910" s="2"/>
      <c r="C1910"/>
    </row>
    <row r="1911" spans="1:3" x14ac:dyDescent="0.25">
      <c r="A1911" s="5"/>
      <c r="B1911" s="2"/>
      <c r="C1911"/>
    </row>
    <row r="1912" spans="1:3" x14ac:dyDescent="0.25">
      <c r="A1912" s="5"/>
      <c r="B1912" s="2"/>
      <c r="C1912"/>
    </row>
    <row r="1913" spans="1:3" x14ac:dyDescent="0.25">
      <c r="A1913" s="5"/>
      <c r="B1913" s="2"/>
      <c r="C1913"/>
    </row>
    <row r="1914" spans="1:3" x14ac:dyDescent="0.25">
      <c r="A1914" s="5"/>
      <c r="B1914" s="2"/>
      <c r="C1914"/>
    </row>
    <row r="1915" spans="1:3" x14ac:dyDescent="0.25">
      <c r="A1915" s="5"/>
      <c r="B1915" s="2"/>
      <c r="C1915"/>
    </row>
    <row r="1916" spans="1:3" x14ac:dyDescent="0.25">
      <c r="A1916" s="5"/>
      <c r="B1916" s="2"/>
      <c r="C1916"/>
    </row>
    <row r="1917" spans="1:3" x14ac:dyDescent="0.25">
      <c r="A1917" s="5"/>
      <c r="B1917" s="2"/>
      <c r="C1917"/>
    </row>
    <row r="1918" spans="1:3" x14ac:dyDescent="0.25">
      <c r="A1918" s="5"/>
      <c r="B1918" s="2"/>
      <c r="C1918"/>
    </row>
    <row r="1919" spans="1:3" x14ac:dyDescent="0.25">
      <c r="A1919" s="5"/>
      <c r="B1919" s="2"/>
      <c r="C1919"/>
    </row>
    <row r="1920" spans="1:3" x14ac:dyDescent="0.25">
      <c r="A1920" s="5"/>
      <c r="B1920" s="2"/>
      <c r="C1920"/>
    </row>
    <row r="1921" spans="1:3" x14ac:dyDescent="0.25">
      <c r="A1921" s="5"/>
      <c r="B1921" s="2"/>
      <c r="C1921"/>
    </row>
    <row r="1922" spans="1:3" x14ac:dyDescent="0.25">
      <c r="A1922" s="5"/>
      <c r="B1922" s="2"/>
      <c r="C1922"/>
    </row>
    <row r="1923" spans="1:3" x14ac:dyDescent="0.25">
      <c r="A1923" s="5"/>
      <c r="B1923" s="2"/>
      <c r="C1923"/>
    </row>
    <row r="1924" spans="1:3" x14ac:dyDescent="0.25">
      <c r="A1924" s="5"/>
      <c r="B1924" s="2"/>
      <c r="C1924"/>
    </row>
    <row r="1925" spans="1:3" x14ac:dyDescent="0.25">
      <c r="A1925" s="5"/>
      <c r="B1925" s="2"/>
      <c r="C1925"/>
    </row>
    <row r="1926" spans="1:3" x14ac:dyDescent="0.25">
      <c r="A1926" s="5"/>
      <c r="B1926" s="2"/>
      <c r="C1926"/>
    </row>
    <row r="1927" spans="1:3" x14ac:dyDescent="0.25">
      <c r="A1927" s="5"/>
      <c r="B1927" s="2"/>
      <c r="C1927"/>
    </row>
    <row r="1928" spans="1:3" x14ac:dyDescent="0.25">
      <c r="A1928" s="5"/>
      <c r="B1928" s="2"/>
      <c r="C1928"/>
    </row>
    <row r="1929" spans="1:3" x14ac:dyDescent="0.25">
      <c r="A1929" s="5"/>
      <c r="B1929" s="2"/>
      <c r="C1929"/>
    </row>
    <row r="1930" spans="1:3" x14ac:dyDescent="0.25">
      <c r="A1930" s="5"/>
      <c r="B1930" s="2"/>
      <c r="C1930"/>
    </row>
    <row r="1931" spans="1:3" x14ac:dyDescent="0.25">
      <c r="A1931" s="5"/>
      <c r="B1931" s="2"/>
      <c r="C1931"/>
    </row>
    <row r="1932" spans="1:3" x14ac:dyDescent="0.25">
      <c r="A1932" s="5"/>
      <c r="B1932" s="2"/>
      <c r="C1932"/>
    </row>
    <row r="1933" spans="1:3" x14ac:dyDescent="0.25">
      <c r="A1933" s="5"/>
      <c r="B1933" s="2"/>
      <c r="C1933"/>
    </row>
    <row r="1934" spans="1:3" x14ac:dyDescent="0.25">
      <c r="A1934" s="5"/>
      <c r="B1934" s="2"/>
      <c r="C1934"/>
    </row>
    <row r="1935" spans="1:3" x14ac:dyDescent="0.25">
      <c r="A1935" s="5"/>
      <c r="B1935" s="2"/>
      <c r="C1935"/>
    </row>
    <row r="1936" spans="1:3" x14ac:dyDescent="0.25">
      <c r="A1936" s="5"/>
      <c r="B1936" s="2"/>
      <c r="C1936"/>
    </row>
    <row r="1937" spans="1:3" x14ac:dyDescent="0.25">
      <c r="A1937" s="5"/>
      <c r="B1937" s="2"/>
      <c r="C1937"/>
    </row>
    <row r="1938" spans="1:3" x14ac:dyDescent="0.25">
      <c r="A1938" s="5"/>
      <c r="B1938" s="2"/>
      <c r="C1938"/>
    </row>
    <row r="1939" spans="1:3" x14ac:dyDescent="0.25">
      <c r="A1939" s="5"/>
      <c r="B1939" s="2"/>
      <c r="C1939"/>
    </row>
    <row r="1940" spans="1:3" x14ac:dyDescent="0.25">
      <c r="A1940" s="5"/>
      <c r="B1940" s="2"/>
      <c r="C1940"/>
    </row>
    <row r="1941" spans="1:3" x14ac:dyDescent="0.25">
      <c r="A1941" s="5"/>
      <c r="B1941" s="2"/>
      <c r="C1941"/>
    </row>
    <row r="1942" spans="1:3" x14ac:dyDescent="0.25">
      <c r="A1942" s="5"/>
      <c r="B1942" s="2"/>
      <c r="C1942"/>
    </row>
    <row r="1943" spans="1:3" x14ac:dyDescent="0.25">
      <c r="A1943" s="5"/>
      <c r="B1943" s="2"/>
      <c r="C1943"/>
    </row>
    <row r="1944" spans="1:3" x14ac:dyDescent="0.25">
      <c r="A1944" s="5"/>
      <c r="B1944" s="2"/>
      <c r="C1944"/>
    </row>
    <row r="1945" spans="1:3" x14ac:dyDescent="0.25">
      <c r="A1945" s="5"/>
      <c r="B1945" s="2"/>
      <c r="C1945"/>
    </row>
    <row r="1946" spans="1:3" x14ac:dyDescent="0.25">
      <c r="A1946" s="5"/>
      <c r="B1946" s="2"/>
      <c r="C1946"/>
    </row>
    <row r="1947" spans="1:3" x14ac:dyDescent="0.25">
      <c r="A1947" s="5"/>
      <c r="B1947" s="2"/>
      <c r="C1947"/>
    </row>
    <row r="1948" spans="1:3" x14ac:dyDescent="0.25">
      <c r="A1948" s="5"/>
      <c r="B1948" s="2"/>
      <c r="C1948"/>
    </row>
    <row r="1949" spans="1:3" x14ac:dyDescent="0.25">
      <c r="A1949" s="5"/>
      <c r="B1949" s="2"/>
      <c r="C1949"/>
    </row>
    <row r="1950" spans="1:3" x14ac:dyDescent="0.25">
      <c r="A1950" s="5"/>
      <c r="B1950" s="2"/>
      <c r="C1950"/>
    </row>
    <row r="1951" spans="1:3" x14ac:dyDescent="0.25">
      <c r="A1951" s="5"/>
      <c r="B1951" s="2"/>
      <c r="C1951"/>
    </row>
    <row r="1952" spans="1:3" x14ac:dyDescent="0.25">
      <c r="A1952" s="5"/>
      <c r="B1952" s="2"/>
      <c r="C1952"/>
    </row>
    <row r="1953" spans="1:3" x14ac:dyDescent="0.25">
      <c r="A1953" s="5"/>
      <c r="B1953" s="2"/>
      <c r="C1953"/>
    </row>
    <row r="1954" spans="1:3" x14ac:dyDescent="0.25">
      <c r="A1954" s="5"/>
      <c r="B1954" s="2"/>
      <c r="C1954"/>
    </row>
    <row r="1955" spans="1:3" x14ac:dyDescent="0.25">
      <c r="A1955" s="5"/>
      <c r="B1955" s="2"/>
      <c r="C1955"/>
    </row>
    <row r="1956" spans="1:3" x14ac:dyDescent="0.25">
      <c r="A1956" s="5"/>
      <c r="B1956" s="2"/>
      <c r="C1956"/>
    </row>
    <row r="1957" spans="1:3" x14ac:dyDescent="0.25">
      <c r="A1957" s="5"/>
      <c r="B1957" s="2"/>
      <c r="C1957"/>
    </row>
    <row r="1958" spans="1:3" x14ac:dyDescent="0.25">
      <c r="A1958" s="5"/>
      <c r="B1958" s="2"/>
      <c r="C1958"/>
    </row>
    <row r="1959" spans="1:3" x14ac:dyDescent="0.25">
      <c r="A1959" s="5"/>
      <c r="B1959" s="2"/>
      <c r="C1959"/>
    </row>
    <row r="1960" spans="1:3" x14ac:dyDescent="0.25">
      <c r="A1960" s="5"/>
      <c r="B1960" s="2"/>
      <c r="C1960"/>
    </row>
    <row r="1961" spans="1:3" x14ac:dyDescent="0.25">
      <c r="A1961" s="5"/>
      <c r="B1961" s="2"/>
      <c r="C1961"/>
    </row>
    <row r="1962" spans="1:3" x14ac:dyDescent="0.25">
      <c r="A1962" s="5"/>
      <c r="B1962" s="2"/>
      <c r="C1962"/>
    </row>
    <row r="1963" spans="1:3" x14ac:dyDescent="0.25">
      <c r="A1963" s="5"/>
      <c r="B1963" s="2"/>
      <c r="C1963"/>
    </row>
    <row r="1964" spans="1:3" x14ac:dyDescent="0.25">
      <c r="A1964" s="5"/>
      <c r="B1964" s="2"/>
      <c r="C1964"/>
    </row>
    <row r="1965" spans="1:3" x14ac:dyDescent="0.25">
      <c r="A1965" s="5"/>
      <c r="B1965" s="2"/>
      <c r="C1965"/>
    </row>
    <row r="1966" spans="1:3" x14ac:dyDescent="0.25">
      <c r="A1966" s="5"/>
      <c r="B1966" s="2"/>
      <c r="C1966"/>
    </row>
    <row r="1967" spans="1:3" x14ac:dyDescent="0.25">
      <c r="A1967" s="5"/>
      <c r="B1967" s="2"/>
      <c r="C1967"/>
    </row>
    <row r="1968" spans="1:3" x14ac:dyDescent="0.25">
      <c r="A1968" s="5"/>
      <c r="B1968" s="2"/>
      <c r="C1968"/>
    </row>
    <row r="1969" spans="1:3" x14ac:dyDescent="0.25">
      <c r="A1969" s="5"/>
      <c r="B1969" s="2"/>
      <c r="C1969"/>
    </row>
    <row r="1970" spans="1:3" x14ac:dyDescent="0.25">
      <c r="A1970" s="5"/>
      <c r="B1970" s="2"/>
      <c r="C1970"/>
    </row>
    <row r="1971" spans="1:3" x14ac:dyDescent="0.25">
      <c r="A1971" s="5"/>
      <c r="B1971" s="2"/>
      <c r="C1971"/>
    </row>
    <row r="1972" spans="1:3" x14ac:dyDescent="0.25">
      <c r="A1972" s="5"/>
      <c r="B1972" s="2"/>
      <c r="C1972"/>
    </row>
    <row r="1973" spans="1:3" x14ac:dyDescent="0.25">
      <c r="A1973" s="5"/>
      <c r="B1973" s="2"/>
      <c r="C1973"/>
    </row>
    <row r="1974" spans="1:3" x14ac:dyDescent="0.25">
      <c r="A1974" s="5"/>
      <c r="B1974" s="2"/>
      <c r="C1974"/>
    </row>
    <row r="1975" spans="1:3" x14ac:dyDescent="0.25">
      <c r="A1975" s="5"/>
      <c r="B1975" s="2"/>
      <c r="C1975"/>
    </row>
    <row r="1976" spans="1:3" x14ac:dyDescent="0.25">
      <c r="A1976" s="5"/>
      <c r="B1976" s="2"/>
      <c r="C1976"/>
    </row>
    <row r="1977" spans="1:3" x14ac:dyDescent="0.25">
      <c r="A1977" s="5"/>
      <c r="B1977" s="2"/>
      <c r="C1977"/>
    </row>
    <row r="1978" spans="1:3" x14ac:dyDescent="0.25">
      <c r="A1978" s="5"/>
      <c r="B1978" s="2"/>
      <c r="C1978"/>
    </row>
    <row r="1979" spans="1:3" x14ac:dyDescent="0.25">
      <c r="A1979" s="5"/>
      <c r="B1979" s="2"/>
      <c r="C1979"/>
    </row>
    <row r="1980" spans="1:3" x14ac:dyDescent="0.25">
      <c r="A1980" s="5"/>
      <c r="B1980" s="2"/>
      <c r="C1980"/>
    </row>
    <row r="1981" spans="1:3" x14ac:dyDescent="0.25">
      <c r="A1981" s="5"/>
      <c r="B1981" s="2"/>
      <c r="C1981"/>
    </row>
    <row r="1982" spans="1:3" x14ac:dyDescent="0.25">
      <c r="A1982" s="5"/>
      <c r="B1982" s="2"/>
      <c r="C1982"/>
    </row>
    <row r="1983" spans="1:3" x14ac:dyDescent="0.25">
      <c r="A1983" s="5"/>
      <c r="B1983" s="2"/>
      <c r="C1983"/>
    </row>
    <row r="1984" spans="1:3" x14ac:dyDescent="0.25">
      <c r="A1984" s="5"/>
      <c r="B1984" s="2"/>
      <c r="C1984"/>
    </row>
    <row r="1985" spans="1:3" x14ac:dyDescent="0.25">
      <c r="A1985" s="5"/>
      <c r="B1985" s="2"/>
      <c r="C1985"/>
    </row>
    <row r="1986" spans="1:3" x14ac:dyDescent="0.25">
      <c r="A1986" s="5"/>
      <c r="B1986" s="2"/>
      <c r="C1986"/>
    </row>
    <row r="1987" spans="1:3" x14ac:dyDescent="0.25">
      <c r="A1987" s="5"/>
      <c r="B1987" s="2"/>
      <c r="C1987"/>
    </row>
    <row r="1988" spans="1:3" x14ac:dyDescent="0.25">
      <c r="A1988" s="5"/>
      <c r="B1988" s="2"/>
      <c r="C1988"/>
    </row>
    <row r="1989" spans="1:3" x14ac:dyDescent="0.25">
      <c r="A1989" s="5"/>
      <c r="B1989" s="2"/>
      <c r="C1989"/>
    </row>
    <row r="1990" spans="1:3" x14ac:dyDescent="0.25">
      <c r="A1990" s="5"/>
      <c r="B1990" s="2"/>
      <c r="C1990"/>
    </row>
    <row r="1991" spans="1:3" x14ac:dyDescent="0.25">
      <c r="A1991" s="5"/>
      <c r="B1991" s="2"/>
      <c r="C1991"/>
    </row>
    <row r="1992" spans="1:3" x14ac:dyDescent="0.25">
      <c r="A1992" s="5"/>
      <c r="B1992" s="2"/>
      <c r="C1992"/>
    </row>
    <row r="1993" spans="1:3" x14ac:dyDescent="0.25">
      <c r="A1993" s="5"/>
      <c r="B1993" s="2"/>
      <c r="C1993"/>
    </row>
    <row r="1994" spans="1:3" x14ac:dyDescent="0.25">
      <c r="A1994" s="5"/>
      <c r="B1994" s="2"/>
      <c r="C1994"/>
    </row>
    <row r="1995" spans="1:3" x14ac:dyDescent="0.25">
      <c r="A1995" s="5"/>
      <c r="B1995" s="2"/>
      <c r="C1995"/>
    </row>
    <row r="1996" spans="1:3" x14ac:dyDescent="0.25">
      <c r="A1996" s="5"/>
      <c r="B1996" s="2"/>
      <c r="C1996"/>
    </row>
    <row r="1997" spans="1:3" x14ac:dyDescent="0.25">
      <c r="A1997" s="5"/>
      <c r="B1997" s="2"/>
      <c r="C1997"/>
    </row>
    <row r="1998" spans="1:3" x14ac:dyDescent="0.25">
      <c r="A1998" s="5"/>
      <c r="B1998" s="2"/>
      <c r="C1998"/>
    </row>
    <row r="1999" spans="1:3" x14ac:dyDescent="0.25">
      <c r="A1999" s="5"/>
      <c r="B1999" s="2"/>
      <c r="C1999"/>
    </row>
    <row r="2000" spans="1:3" x14ac:dyDescent="0.25">
      <c r="A2000" s="5"/>
      <c r="B2000" s="2"/>
      <c r="C2000"/>
    </row>
    <row r="2001" spans="1:3" x14ac:dyDescent="0.25">
      <c r="A2001" s="5"/>
      <c r="B2001" s="2"/>
      <c r="C2001"/>
    </row>
    <row r="2002" spans="1:3" x14ac:dyDescent="0.25">
      <c r="A2002" s="5"/>
      <c r="B2002" s="2"/>
      <c r="C2002"/>
    </row>
    <row r="2003" spans="1:3" x14ac:dyDescent="0.25">
      <c r="A2003" s="5"/>
      <c r="B2003" s="2"/>
      <c r="C2003"/>
    </row>
    <row r="2004" spans="1:3" x14ac:dyDescent="0.25">
      <c r="A2004" s="5"/>
      <c r="B2004" s="2"/>
      <c r="C2004"/>
    </row>
    <row r="2005" spans="1:3" x14ac:dyDescent="0.25">
      <c r="A2005" s="5"/>
      <c r="B2005" s="2"/>
      <c r="C2005"/>
    </row>
    <row r="2006" spans="1:3" x14ac:dyDescent="0.25">
      <c r="A2006" s="5"/>
      <c r="B2006" s="2"/>
      <c r="C2006"/>
    </row>
    <row r="2007" spans="1:3" x14ac:dyDescent="0.25">
      <c r="A2007" s="5"/>
      <c r="B2007" s="2"/>
      <c r="C2007"/>
    </row>
    <row r="2008" spans="1:3" x14ac:dyDescent="0.25">
      <c r="A2008" s="5"/>
      <c r="B2008" s="2"/>
      <c r="C2008"/>
    </row>
    <row r="2009" spans="1:3" x14ac:dyDescent="0.25">
      <c r="A2009" s="5"/>
      <c r="B2009" s="2"/>
      <c r="C2009"/>
    </row>
    <row r="2010" spans="1:3" x14ac:dyDescent="0.25">
      <c r="A2010" s="5"/>
      <c r="B2010" s="2"/>
      <c r="C2010"/>
    </row>
    <row r="2011" spans="1:3" x14ac:dyDescent="0.25">
      <c r="A2011" s="5"/>
      <c r="B2011" s="2"/>
      <c r="C2011"/>
    </row>
    <row r="2012" spans="1:3" x14ac:dyDescent="0.25">
      <c r="A2012" s="5"/>
      <c r="B2012" s="2"/>
      <c r="C2012"/>
    </row>
    <row r="2013" spans="1:3" x14ac:dyDescent="0.25">
      <c r="A2013" s="5"/>
      <c r="B2013" s="2"/>
      <c r="C2013"/>
    </row>
    <row r="2014" spans="1:3" x14ac:dyDescent="0.25">
      <c r="A2014" s="5"/>
      <c r="B2014" s="2"/>
      <c r="C2014"/>
    </row>
    <row r="2015" spans="1:3" x14ac:dyDescent="0.25">
      <c r="A2015" s="5"/>
      <c r="B2015" s="2"/>
      <c r="C2015"/>
    </row>
    <row r="2016" spans="1:3" x14ac:dyDescent="0.25">
      <c r="A2016" s="5"/>
      <c r="B2016" s="2"/>
      <c r="C2016"/>
    </row>
    <row r="2017" spans="1:3" x14ac:dyDescent="0.25">
      <c r="A2017" s="5"/>
      <c r="B2017" s="2"/>
      <c r="C2017"/>
    </row>
    <row r="2018" spans="1:3" x14ac:dyDescent="0.25">
      <c r="A2018" s="5"/>
      <c r="B2018" s="2"/>
      <c r="C2018"/>
    </row>
    <row r="2019" spans="1:3" x14ac:dyDescent="0.25">
      <c r="A2019" s="5"/>
      <c r="B2019" s="2"/>
      <c r="C2019"/>
    </row>
    <row r="2020" spans="1:3" x14ac:dyDescent="0.25">
      <c r="A2020" s="5"/>
      <c r="B2020" s="2"/>
      <c r="C2020"/>
    </row>
    <row r="2021" spans="1:3" x14ac:dyDescent="0.25">
      <c r="A2021" s="5"/>
      <c r="B2021" s="2"/>
      <c r="C2021"/>
    </row>
    <row r="2022" spans="1:3" x14ac:dyDescent="0.25">
      <c r="A2022" s="5"/>
      <c r="B2022" s="2"/>
      <c r="C2022"/>
    </row>
    <row r="2023" spans="1:3" x14ac:dyDescent="0.25">
      <c r="A2023" s="5"/>
      <c r="B2023" s="2"/>
      <c r="C2023"/>
    </row>
    <row r="2024" spans="1:3" x14ac:dyDescent="0.25">
      <c r="A2024" s="5"/>
      <c r="B2024" s="2"/>
      <c r="C2024"/>
    </row>
    <row r="2025" spans="1:3" x14ac:dyDescent="0.25">
      <c r="A2025" s="5"/>
      <c r="B2025" s="2"/>
      <c r="C2025"/>
    </row>
    <row r="2026" spans="1:3" x14ac:dyDescent="0.25">
      <c r="A2026" s="5"/>
      <c r="B2026" s="2"/>
      <c r="C2026"/>
    </row>
    <row r="2027" spans="1:3" x14ac:dyDescent="0.25">
      <c r="A2027" s="5"/>
      <c r="B2027" s="2"/>
      <c r="C2027"/>
    </row>
    <row r="2028" spans="1:3" x14ac:dyDescent="0.25">
      <c r="A2028" s="5"/>
      <c r="B2028" s="2"/>
      <c r="C2028"/>
    </row>
    <row r="2029" spans="1:3" x14ac:dyDescent="0.25">
      <c r="A2029" s="5"/>
      <c r="B2029" s="2"/>
      <c r="C2029"/>
    </row>
    <row r="2030" spans="1:3" x14ac:dyDescent="0.25">
      <c r="A2030" s="5"/>
      <c r="B2030" s="2"/>
      <c r="C2030"/>
    </row>
    <row r="2031" spans="1:3" x14ac:dyDescent="0.25">
      <c r="A2031" s="5"/>
      <c r="B2031" s="2"/>
      <c r="C2031"/>
    </row>
    <row r="2032" spans="1:3" x14ac:dyDescent="0.25">
      <c r="A2032" s="5"/>
      <c r="B2032" s="2"/>
      <c r="C2032"/>
    </row>
    <row r="2033" spans="1:3" x14ac:dyDescent="0.25">
      <c r="A2033" s="5"/>
      <c r="B2033" s="2"/>
      <c r="C2033"/>
    </row>
    <row r="2034" spans="1:3" x14ac:dyDescent="0.25">
      <c r="A2034" s="5"/>
      <c r="B2034" s="2"/>
      <c r="C2034"/>
    </row>
    <row r="2035" spans="1:3" x14ac:dyDescent="0.25">
      <c r="A2035" s="5"/>
      <c r="B2035" s="2"/>
      <c r="C2035"/>
    </row>
    <row r="2036" spans="1:3" x14ac:dyDescent="0.25">
      <c r="A2036" s="5"/>
      <c r="B2036" s="2"/>
      <c r="C2036"/>
    </row>
    <row r="2037" spans="1:3" x14ac:dyDescent="0.25">
      <c r="A2037" s="5"/>
      <c r="B2037" s="2"/>
      <c r="C2037"/>
    </row>
    <row r="2038" spans="1:3" x14ac:dyDescent="0.25">
      <c r="A2038" s="5"/>
      <c r="B2038" s="2"/>
      <c r="C2038"/>
    </row>
    <row r="2039" spans="1:3" x14ac:dyDescent="0.25">
      <c r="A2039" s="5"/>
      <c r="B2039" s="2"/>
      <c r="C2039"/>
    </row>
    <row r="2040" spans="1:3" x14ac:dyDescent="0.25">
      <c r="A2040" s="5"/>
      <c r="B2040" s="2"/>
      <c r="C2040"/>
    </row>
    <row r="2041" spans="1:3" x14ac:dyDescent="0.25">
      <c r="A2041" s="5"/>
      <c r="B2041" s="2"/>
      <c r="C2041"/>
    </row>
    <row r="2042" spans="1:3" x14ac:dyDescent="0.25">
      <c r="A2042" s="5"/>
      <c r="B2042" s="2"/>
      <c r="C2042"/>
    </row>
    <row r="2043" spans="1:3" x14ac:dyDescent="0.25">
      <c r="A2043" s="5"/>
      <c r="B2043" s="2"/>
      <c r="C2043"/>
    </row>
    <row r="2044" spans="1:3" x14ac:dyDescent="0.25">
      <c r="A2044" s="5"/>
      <c r="B2044" s="2"/>
      <c r="C2044"/>
    </row>
    <row r="2045" spans="1:3" x14ac:dyDescent="0.25">
      <c r="A2045" s="5"/>
      <c r="B2045" s="2"/>
      <c r="C2045"/>
    </row>
    <row r="2046" spans="1:3" x14ac:dyDescent="0.25">
      <c r="A2046" s="5"/>
      <c r="B2046" s="2"/>
      <c r="C2046"/>
    </row>
    <row r="2047" spans="1:3" x14ac:dyDescent="0.25">
      <c r="A2047" s="5"/>
      <c r="B2047" s="2"/>
      <c r="C2047"/>
    </row>
    <row r="2048" spans="1:3" x14ac:dyDescent="0.25">
      <c r="A2048" s="5"/>
      <c r="B2048" s="2"/>
      <c r="C2048"/>
    </row>
    <row r="2049" spans="1:3" x14ac:dyDescent="0.25">
      <c r="A2049" s="5"/>
      <c r="B2049" s="2"/>
      <c r="C2049"/>
    </row>
    <row r="2050" spans="1:3" x14ac:dyDescent="0.25">
      <c r="A2050" s="5"/>
      <c r="B2050" s="2"/>
      <c r="C2050"/>
    </row>
    <row r="2051" spans="1:3" x14ac:dyDescent="0.25">
      <c r="A2051" s="5"/>
      <c r="B2051" s="2"/>
      <c r="C2051"/>
    </row>
    <row r="2052" spans="1:3" x14ac:dyDescent="0.25">
      <c r="A2052" s="5"/>
      <c r="B2052" s="2"/>
      <c r="C2052"/>
    </row>
    <row r="2053" spans="1:3" x14ac:dyDescent="0.25">
      <c r="A2053" s="5"/>
      <c r="B2053" s="2"/>
      <c r="C2053"/>
    </row>
    <row r="2054" spans="1:3" x14ac:dyDescent="0.25">
      <c r="A2054" s="5"/>
      <c r="B2054" s="2"/>
      <c r="C2054"/>
    </row>
    <row r="2055" spans="1:3" x14ac:dyDescent="0.25">
      <c r="A2055" s="5"/>
      <c r="B2055" s="2"/>
      <c r="C2055"/>
    </row>
    <row r="2056" spans="1:3" x14ac:dyDescent="0.25">
      <c r="A2056" s="5"/>
      <c r="B2056" s="2"/>
      <c r="C2056"/>
    </row>
    <row r="2057" spans="1:3" x14ac:dyDescent="0.25">
      <c r="A2057" s="5"/>
      <c r="B2057" s="2"/>
      <c r="C2057"/>
    </row>
    <row r="2058" spans="1:3" x14ac:dyDescent="0.25">
      <c r="A2058" s="5"/>
      <c r="B2058" s="2"/>
      <c r="C2058"/>
    </row>
    <row r="2059" spans="1:3" x14ac:dyDescent="0.25">
      <c r="A2059" s="5"/>
      <c r="B2059" s="2"/>
      <c r="C2059"/>
    </row>
    <row r="2060" spans="1:3" x14ac:dyDescent="0.25">
      <c r="A2060" s="5"/>
      <c r="B2060" s="2"/>
      <c r="C2060"/>
    </row>
    <row r="2061" spans="1:3" x14ac:dyDescent="0.25">
      <c r="A2061" s="5"/>
      <c r="B2061" s="2"/>
      <c r="C2061"/>
    </row>
    <row r="2062" spans="1:3" x14ac:dyDescent="0.25">
      <c r="A2062" s="5"/>
      <c r="B2062" s="2"/>
      <c r="C2062"/>
    </row>
    <row r="2063" spans="1:3" x14ac:dyDescent="0.25">
      <c r="A2063" s="5"/>
      <c r="B2063" s="2"/>
      <c r="C2063"/>
    </row>
    <row r="2064" spans="1:3" x14ac:dyDescent="0.25">
      <c r="A2064" s="5"/>
      <c r="B2064" s="2"/>
      <c r="C2064"/>
    </row>
    <row r="2065" spans="1:3" x14ac:dyDescent="0.25">
      <c r="A2065" s="5"/>
      <c r="B2065" s="2"/>
      <c r="C2065"/>
    </row>
    <row r="2066" spans="1:3" x14ac:dyDescent="0.25">
      <c r="A2066" s="5"/>
      <c r="B2066" s="2"/>
      <c r="C2066"/>
    </row>
    <row r="2067" spans="1:3" x14ac:dyDescent="0.25">
      <c r="A2067" s="5"/>
      <c r="B2067" s="2"/>
      <c r="C2067"/>
    </row>
    <row r="2068" spans="1:3" x14ac:dyDescent="0.25">
      <c r="A2068" s="5"/>
      <c r="B2068" s="2"/>
      <c r="C2068"/>
    </row>
    <row r="2069" spans="1:3" x14ac:dyDescent="0.25">
      <c r="A2069" s="5"/>
      <c r="B2069" s="2"/>
      <c r="C2069"/>
    </row>
    <row r="2070" spans="1:3" x14ac:dyDescent="0.25">
      <c r="A2070" s="5"/>
      <c r="B2070" s="2"/>
      <c r="C2070"/>
    </row>
    <row r="2071" spans="1:3" x14ac:dyDescent="0.25">
      <c r="A2071" s="5"/>
      <c r="B2071" s="2"/>
      <c r="C2071"/>
    </row>
    <row r="2072" spans="1:3" x14ac:dyDescent="0.25">
      <c r="A2072" s="5"/>
      <c r="B2072" s="2"/>
      <c r="C2072"/>
    </row>
    <row r="2073" spans="1:3" x14ac:dyDescent="0.25">
      <c r="A2073" s="5"/>
      <c r="B2073" s="2"/>
      <c r="C2073"/>
    </row>
    <row r="2074" spans="1:3" x14ac:dyDescent="0.25">
      <c r="A2074" s="5"/>
      <c r="B2074" s="2"/>
      <c r="C2074"/>
    </row>
    <row r="2075" spans="1:3" x14ac:dyDescent="0.25">
      <c r="A2075" s="5"/>
      <c r="B2075" s="2"/>
      <c r="C2075"/>
    </row>
    <row r="2076" spans="1:3" x14ac:dyDescent="0.25">
      <c r="A2076" s="5"/>
      <c r="B2076" s="2"/>
      <c r="C2076"/>
    </row>
    <row r="2077" spans="1:3" x14ac:dyDescent="0.25">
      <c r="A2077" s="5"/>
      <c r="B2077" s="2"/>
      <c r="C2077"/>
    </row>
    <row r="2078" spans="1:3" x14ac:dyDescent="0.25">
      <c r="A2078" s="5"/>
      <c r="B2078" s="2"/>
      <c r="C2078"/>
    </row>
    <row r="2079" spans="1:3" x14ac:dyDescent="0.25">
      <c r="A2079" s="5"/>
      <c r="B2079" s="2"/>
      <c r="C2079"/>
    </row>
    <row r="2080" spans="1:3" x14ac:dyDescent="0.25">
      <c r="A2080" s="5"/>
      <c r="B2080" s="2"/>
      <c r="C2080"/>
    </row>
    <row r="2081" spans="1:3" x14ac:dyDescent="0.25">
      <c r="A2081" s="5"/>
      <c r="B2081" s="2"/>
      <c r="C2081"/>
    </row>
    <row r="2082" spans="1:3" x14ac:dyDescent="0.25">
      <c r="A2082" s="5"/>
      <c r="B2082" s="2"/>
      <c r="C2082"/>
    </row>
    <row r="2083" spans="1:3" x14ac:dyDescent="0.25">
      <c r="A2083" s="5"/>
      <c r="B2083" s="2"/>
      <c r="C2083"/>
    </row>
    <row r="2084" spans="1:3" x14ac:dyDescent="0.25">
      <c r="A2084" s="5"/>
      <c r="B2084" s="2"/>
      <c r="C2084"/>
    </row>
    <row r="2085" spans="1:3" x14ac:dyDescent="0.25">
      <c r="A2085" s="5"/>
      <c r="B2085" s="2"/>
      <c r="C2085"/>
    </row>
    <row r="2086" spans="1:3" x14ac:dyDescent="0.25">
      <c r="A2086" s="5"/>
      <c r="B2086" s="2"/>
      <c r="C2086"/>
    </row>
    <row r="2087" spans="1:3" x14ac:dyDescent="0.25">
      <c r="A2087" s="5"/>
      <c r="B2087" s="2"/>
      <c r="C2087"/>
    </row>
    <row r="2088" spans="1:3" x14ac:dyDescent="0.25">
      <c r="A2088" s="5"/>
      <c r="B2088" s="2"/>
      <c r="C2088"/>
    </row>
    <row r="2089" spans="1:3" x14ac:dyDescent="0.25">
      <c r="A2089" s="5"/>
      <c r="B2089" s="2"/>
      <c r="C2089"/>
    </row>
    <row r="2090" spans="1:3" x14ac:dyDescent="0.25">
      <c r="A2090" s="5"/>
      <c r="B2090" s="2"/>
      <c r="C2090"/>
    </row>
    <row r="2091" spans="1:3" x14ac:dyDescent="0.25">
      <c r="A2091" s="5"/>
      <c r="B2091" s="2"/>
      <c r="C2091"/>
    </row>
    <row r="2092" spans="1:3" x14ac:dyDescent="0.25">
      <c r="A2092" s="5"/>
      <c r="B2092" s="2"/>
      <c r="C2092"/>
    </row>
    <row r="2093" spans="1:3" x14ac:dyDescent="0.25">
      <c r="A2093" s="5"/>
      <c r="B2093" s="2"/>
      <c r="C2093"/>
    </row>
    <row r="2094" spans="1:3" x14ac:dyDescent="0.25">
      <c r="A2094" s="5"/>
      <c r="B2094" s="2"/>
      <c r="C2094"/>
    </row>
    <row r="2095" spans="1:3" x14ac:dyDescent="0.25">
      <c r="A2095" s="5"/>
      <c r="B2095" s="2"/>
      <c r="C2095"/>
    </row>
    <row r="2096" spans="1:3" x14ac:dyDescent="0.25">
      <c r="A2096" s="5"/>
      <c r="B2096" s="2"/>
      <c r="C2096"/>
    </row>
    <row r="2097" spans="1:3" x14ac:dyDescent="0.25">
      <c r="A2097" s="5"/>
      <c r="B2097" s="2"/>
      <c r="C2097"/>
    </row>
    <row r="2098" spans="1:3" x14ac:dyDescent="0.25">
      <c r="A2098" s="5"/>
      <c r="B2098" s="2"/>
      <c r="C2098"/>
    </row>
    <row r="2099" spans="1:3" x14ac:dyDescent="0.25">
      <c r="A2099" s="5"/>
      <c r="B2099" s="2"/>
      <c r="C2099"/>
    </row>
    <row r="2100" spans="1:3" x14ac:dyDescent="0.25">
      <c r="A2100" s="5"/>
      <c r="B2100" s="2"/>
      <c r="C2100"/>
    </row>
    <row r="2101" spans="1:3" x14ac:dyDescent="0.25">
      <c r="A2101" s="5"/>
      <c r="B2101" s="2"/>
      <c r="C2101"/>
    </row>
    <row r="2102" spans="1:3" x14ac:dyDescent="0.25">
      <c r="A2102" s="5"/>
      <c r="B2102" s="2"/>
      <c r="C2102"/>
    </row>
    <row r="2103" spans="1:3" x14ac:dyDescent="0.25">
      <c r="A2103" s="5"/>
      <c r="B2103" s="2"/>
      <c r="C2103"/>
    </row>
    <row r="2104" spans="1:3" x14ac:dyDescent="0.25">
      <c r="A2104" s="5"/>
      <c r="B2104" s="2"/>
      <c r="C2104"/>
    </row>
    <row r="2105" spans="1:3" x14ac:dyDescent="0.25">
      <c r="A2105" s="5"/>
      <c r="B2105" s="2"/>
      <c r="C2105"/>
    </row>
    <row r="2106" spans="1:3" x14ac:dyDescent="0.25">
      <c r="A2106" s="5"/>
      <c r="B2106" s="2"/>
      <c r="C2106"/>
    </row>
    <row r="2107" spans="1:3" x14ac:dyDescent="0.25">
      <c r="A2107" s="5"/>
      <c r="B2107" s="2"/>
      <c r="C2107"/>
    </row>
    <row r="2108" spans="1:3" x14ac:dyDescent="0.25">
      <c r="A2108" s="5"/>
      <c r="B2108" s="2"/>
      <c r="C2108"/>
    </row>
    <row r="2109" spans="1:3" x14ac:dyDescent="0.25">
      <c r="A2109" s="5"/>
      <c r="B2109" s="2"/>
      <c r="C2109"/>
    </row>
    <row r="2110" spans="1:3" x14ac:dyDescent="0.25">
      <c r="A2110" s="5"/>
      <c r="B2110" s="2"/>
      <c r="C2110"/>
    </row>
    <row r="2111" spans="1:3" x14ac:dyDescent="0.25">
      <c r="A2111" s="5"/>
      <c r="B2111" s="2"/>
      <c r="C2111"/>
    </row>
    <row r="2112" spans="1:3" x14ac:dyDescent="0.25">
      <c r="A2112" s="5"/>
      <c r="B2112" s="2"/>
      <c r="C2112"/>
    </row>
    <row r="2113" spans="1:3" x14ac:dyDescent="0.25">
      <c r="A2113" s="5"/>
      <c r="B2113" s="2"/>
      <c r="C2113"/>
    </row>
    <row r="2114" spans="1:3" x14ac:dyDescent="0.25">
      <c r="A2114" s="5"/>
      <c r="B2114" s="2"/>
      <c r="C2114"/>
    </row>
    <row r="2115" spans="1:3" x14ac:dyDescent="0.25">
      <c r="A2115" s="5"/>
      <c r="B2115" s="2"/>
      <c r="C2115"/>
    </row>
    <row r="2116" spans="1:3" x14ac:dyDescent="0.25">
      <c r="A2116" s="5"/>
      <c r="B2116" s="2"/>
      <c r="C2116"/>
    </row>
    <row r="2117" spans="1:3" x14ac:dyDescent="0.25">
      <c r="A2117" s="5"/>
      <c r="B2117" s="2"/>
      <c r="C2117"/>
    </row>
    <row r="2118" spans="1:3" x14ac:dyDescent="0.25">
      <c r="A2118" s="5"/>
      <c r="B2118" s="2"/>
      <c r="C2118"/>
    </row>
    <row r="2119" spans="1:3" x14ac:dyDescent="0.25">
      <c r="A2119" s="5"/>
      <c r="B2119" s="2"/>
      <c r="C2119"/>
    </row>
    <row r="2120" spans="1:3" x14ac:dyDescent="0.25">
      <c r="A2120" s="5"/>
      <c r="B2120" s="2"/>
      <c r="C2120"/>
    </row>
    <row r="2121" spans="1:3" x14ac:dyDescent="0.25">
      <c r="A2121" s="5"/>
      <c r="B2121" s="2"/>
      <c r="C2121"/>
    </row>
    <row r="2122" spans="1:3" x14ac:dyDescent="0.25">
      <c r="A2122" s="5"/>
      <c r="B2122" s="2"/>
      <c r="C2122"/>
    </row>
    <row r="2123" spans="1:3" x14ac:dyDescent="0.25">
      <c r="A2123" s="5"/>
      <c r="B2123" s="2"/>
      <c r="C2123"/>
    </row>
    <row r="2124" spans="1:3" x14ac:dyDescent="0.25">
      <c r="A2124" s="5"/>
      <c r="B2124" s="2"/>
      <c r="C2124"/>
    </row>
    <row r="2125" spans="1:3" x14ac:dyDescent="0.25">
      <c r="A2125" s="5"/>
      <c r="B2125" s="2"/>
      <c r="C2125"/>
    </row>
    <row r="2126" spans="1:3" x14ac:dyDescent="0.25">
      <c r="A2126" s="5"/>
      <c r="B2126" s="2"/>
      <c r="C2126"/>
    </row>
    <row r="2127" spans="1:3" x14ac:dyDescent="0.25">
      <c r="A2127" s="5"/>
      <c r="B2127" s="2"/>
      <c r="C2127"/>
    </row>
    <row r="2128" spans="1:3" x14ac:dyDescent="0.25">
      <c r="A2128" s="5"/>
      <c r="B2128" s="2"/>
      <c r="C2128"/>
    </row>
    <row r="2129" spans="1:3" x14ac:dyDescent="0.25">
      <c r="A2129" s="5"/>
      <c r="B2129" s="2"/>
      <c r="C2129"/>
    </row>
    <row r="2130" spans="1:3" x14ac:dyDescent="0.25">
      <c r="A2130" s="5"/>
      <c r="B2130" s="2"/>
      <c r="C2130"/>
    </row>
    <row r="2131" spans="1:3" x14ac:dyDescent="0.25">
      <c r="A2131" s="5"/>
      <c r="B2131" s="2"/>
      <c r="C2131"/>
    </row>
    <row r="2132" spans="1:3" x14ac:dyDescent="0.25">
      <c r="A2132" s="5"/>
      <c r="B2132" s="2"/>
      <c r="C2132"/>
    </row>
    <row r="2133" spans="1:3" x14ac:dyDescent="0.25">
      <c r="A2133" s="5"/>
      <c r="B2133" s="2"/>
      <c r="C2133"/>
    </row>
    <row r="2134" spans="1:3" x14ac:dyDescent="0.25">
      <c r="A2134" s="5"/>
      <c r="B2134" s="2"/>
      <c r="C2134"/>
    </row>
    <row r="2135" spans="1:3" x14ac:dyDescent="0.25">
      <c r="A2135" s="5"/>
      <c r="B2135" s="2"/>
      <c r="C2135"/>
    </row>
    <row r="2136" spans="1:3" x14ac:dyDescent="0.25">
      <c r="A2136" s="5"/>
      <c r="B2136" s="2"/>
      <c r="C2136"/>
    </row>
    <row r="2137" spans="1:3" x14ac:dyDescent="0.25">
      <c r="A2137" s="5"/>
      <c r="B2137" s="2"/>
      <c r="C2137"/>
    </row>
    <row r="2138" spans="1:3" x14ac:dyDescent="0.25">
      <c r="A2138" s="5"/>
      <c r="B2138" s="2"/>
      <c r="C2138"/>
    </row>
    <row r="2139" spans="1:3" x14ac:dyDescent="0.25">
      <c r="A2139" s="5"/>
      <c r="B2139" s="2"/>
      <c r="C2139"/>
    </row>
    <row r="2140" spans="1:3" x14ac:dyDescent="0.25">
      <c r="A2140" s="5"/>
      <c r="B2140" s="2"/>
      <c r="C2140"/>
    </row>
    <row r="2141" spans="1:3" x14ac:dyDescent="0.25">
      <c r="A2141" s="5"/>
      <c r="B2141" s="2"/>
      <c r="C2141"/>
    </row>
    <row r="2142" spans="1:3" x14ac:dyDescent="0.25">
      <c r="A2142" s="5"/>
      <c r="B2142" s="2"/>
      <c r="C2142"/>
    </row>
    <row r="2143" spans="1:3" x14ac:dyDescent="0.25">
      <c r="A2143" s="5"/>
      <c r="B2143" s="2"/>
      <c r="C2143"/>
    </row>
    <row r="2144" spans="1:3" x14ac:dyDescent="0.25">
      <c r="A2144" s="5"/>
      <c r="B2144" s="2"/>
      <c r="C2144"/>
    </row>
    <row r="2145" spans="1:3" x14ac:dyDescent="0.25">
      <c r="A2145" s="5"/>
      <c r="B2145" s="2"/>
      <c r="C2145"/>
    </row>
    <row r="2146" spans="1:3" x14ac:dyDescent="0.25">
      <c r="A2146" s="5"/>
      <c r="B2146" s="2"/>
      <c r="C2146"/>
    </row>
    <row r="2147" spans="1:3" x14ac:dyDescent="0.25">
      <c r="A2147" s="5"/>
      <c r="B2147" s="2"/>
      <c r="C2147"/>
    </row>
    <row r="2148" spans="1:3" x14ac:dyDescent="0.25">
      <c r="A2148" s="5"/>
      <c r="B2148" s="2"/>
      <c r="C2148"/>
    </row>
    <row r="2149" spans="1:3" x14ac:dyDescent="0.25">
      <c r="A2149" s="5"/>
      <c r="B2149" s="2"/>
      <c r="C2149"/>
    </row>
    <row r="2150" spans="1:3" x14ac:dyDescent="0.25">
      <c r="A2150" s="5"/>
      <c r="B2150" s="2"/>
      <c r="C2150"/>
    </row>
    <row r="2151" spans="1:3" x14ac:dyDescent="0.25">
      <c r="A2151" s="5"/>
      <c r="B2151" s="2"/>
      <c r="C2151"/>
    </row>
    <row r="2152" spans="1:3" x14ac:dyDescent="0.25">
      <c r="A2152" s="5"/>
      <c r="B2152" s="2"/>
      <c r="C2152"/>
    </row>
    <row r="2153" spans="1:3" x14ac:dyDescent="0.25">
      <c r="A2153" s="5"/>
      <c r="B2153" s="2"/>
      <c r="C2153"/>
    </row>
    <row r="2154" spans="1:3" x14ac:dyDescent="0.25">
      <c r="A2154" s="5"/>
      <c r="B2154" s="2"/>
      <c r="C2154"/>
    </row>
    <row r="2155" spans="1:3" x14ac:dyDescent="0.25">
      <c r="A2155" s="5"/>
      <c r="B2155" s="2"/>
      <c r="C2155"/>
    </row>
    <row r="2156" spans="1:3" x14ac:dyDescent="0.25">
      <c r="A2156" s="5"/>
      <c r="B2156" s="2"/>
      <c r="C2156"/>
    </row>
    <row r="2157" spans="1:3" x14ac:dyDescent="0.25">
      <c r="A2157" s="5"/>
      <c r="B2157" s="2"/>
      <c r="C2157"/>
    </row>
    <row r="2158" spans="1:3" x14ac:dyDescent="0.25">
      <c r="A2158" s="5"/>
      <c r="B2158" s="2"/>
      <c r="C2158"/>
    </row>
    <row r="2159" spans="1:3" x14ac:dyDescent="0.25">
      <c r="A2159" s="5"/>
      <c r="B2159" s="2"/>
      <c r="C2159"/>
    </row>
    <row r="2160" spans="1:3" x14ac:dyDescent="0.25">
      <c r="A2160" s="5"/>
      <c r="B2160" s="2"/>
      <c r="C2160"/>
    </row>
    <row r="2161" spans="1:3" x14ac:dyDescent="0.25">
      <c r="A2161" s="5"/>
      <c r="B2161" s="2"/>
      <c r="C2161"/>
    </row>
    <row r="2162" spans="1:3" x14ac:dyDescent="0.25">
      <c r="A2162" s="5"/>
      <c r="B2162" s="2"/>
      <c r="C2162"/>
    </row>
    <row r="2163" spans="1:3" x14ac:dyDescent="0.25">
      <c r="A2163" s="5"/>
      <c r="B2163" s="2"/>
      <c r="C2163"/>
    </row>
    <row r="2164" spans="1:3" x14ac:dyDescent="0.25">
      <c r="A2164" s="5"/>
      <c r="B2164" s="2"/>
      <c r="C2164"/>
    </row>
    <row r="2165" spans="1:3" x14ac:dyDescent="0.25">
      <c r="A2165" s="5"/>
      <c r="B2165" s="2"/>
      <c r="C2165"/>
    </row>
    <row r="2166" spans="1:3" x14ac:dyDescent="0.25">
      <c r="A2166" s="5"/>
      <c r="B2166" s="2"/>
      <c r="C2166"/>
    </row>
    <row r="2167" spans="1:3" x14ac:dyDescent="0.25">
      <c r="A2167" s="5"/>
      <c r="B2167" s="2"/>
      <c r="C2167"/>
    </row>
    <row r="2168" spans="1:3" x14ac:dyDescent="0.25">
      <c r="A2168" s="5"/>
      <c r="B2168" s="2"/>
      <c r="C2168"/>
    </row>
    <row r="2169" spans="1:3" x14ac:dyDescent="0.25">
      <c r="A2169" s="5"/>
      <c r="B2169" s="2"/>
      <c r="C2169"/>
    </row>
    <row r="2170" spans="1:3" x14ac:dyDescent="0.25">
      <c r="A2170" s="5"/>
      <c r="B2170" s="2"/>
      <c r="C2170"/>
    </row>
    <row r="2171" spans="1:3" x14ac:dyDescent="0.25">
      <c r="A2171" s="5"/>
      <c r="B2171" s="2"/>
      <c r="C2171"/>
    </row>
    <row r="2172" spans="1:3" x14ac:dyDescent="0.25">
      <c r="A2172" s="5"/>
      <c r="B2172" s="2"/>
      <c r="C2172"/>
    </row>
    <row r="2173" spans="1:3" x14ac:dyDescent="0.25">
      <c r="A2173" s="5"/>
      <c r="B2173" s="2"/>
      <c r="C2173"/>
    </row>
    <row r="2174" spans="1:3" x14ac:dyDescent="0.25">
      <c r="A2174" s="5"/>
      <c r="B2174" s="2"/>
      <c r="C2174"/>
    </row>
    <row r="2175" spans="1:3" x14ac:dyDescent="0.25">
      <c r="A2175" s="5"/>
      <c r="B2175" s="2"/>
      <c r="C2175"/>
    </row>
    <row r="2176" spans="1:3" x14ac:dyDescent="0.25">
      <c r="A2176" s="5"/>
      <c r="B2176" s="2"/>
      <c r="C2176"/>
    </row>
    <row r="2177" spans="1:3" x14ac:dyDescent="0.25">
      <c r="A2177" s="5"/>
      <c r="B2177" s="2"/>
      <c r="C2177"/>
    </row>
    <row r="2178" spans="1:3" x14ac:dyDescent="0.25">
      <c r="A2178" s="5"/>
      <c r="B2178" s="2"/>
      <c r="C2178"/>
    </row>
    <row r="2179" spans="1:3" x14ac:dyDescent="0.25">
      <c r="A2179" s="5"/>
      <c r="B2179" s="2"/>
      <c r="C2179"/>
    </row>
    <row r="2180" spans="1:3" x14ac:dyDescent="0.25">
      <c r="A2180" s="5"/>
      <c r="B2180" s="2"/>
      <c r="C2180"/>
    </row>
    <row r="2181" spans="1:3" x14ac:dyDescent="0.25">
      <c r="A2181" s="5"/>
      <c r="B2181" s="2"/>
      <c r="C2181"/>
    </row>
    <row r="2182" spans="1:3" x14ac:dyDescent="0.25">
      <c r="A2182" s="5"/>
      <c r="B2182" s="2"/>
      <c r="C2182"/>
    </row>
    <row r="2183" spans="1:3" x14ac:dyDescent="0.25">
      <c r="A2183" s="5"/>
      <c r="B2183" s="2"/>
      <c r="C2183"/>
    </row>
    <row r="2184" spans="1:3" x14ac:dyDescent="0.25">
      <c r="A2184" s="5"/>
      <c r="B2184" s="2"/>
      <c r="C2184"/>
    </row>
    <row r="2185" spans="1:3" x14ac:dyDescent="0.25">
      <c r="A2185" s="5"/>
      <c r="B2185" s="2"/>
      <c r="C2185"/>
    </row>
    <row r="2186" spans="1:3" x14ac:dyDescent="0.25">
      <c r="A2186" s="5"/>
      <c r="B2186" s="2"/>
      <c r="C2186"/>
    </row>
    <row r="2187" spans="1:3" x14ac:dyDescent="0.25">
      <c r="A2187" s="5"/>
      <c r="B2187" s="2"/>
      <c r="C2187"/>
    </row>
    <row r="2188" spans="1:3" x14ac:dyDescent="0.25">
      <c r="A2188" s="5"/>
      <c r="B2188" s="2"/>
      <c r="C2188"/>
    </row>
    <row r="2189" spans="1:3" x14ac:dyDescent="0.25">
      <c r="A2189" s="5"/>
      <c r="B2189" s="2"/>
      <c r="C2189"/>
    </row>
    <row r="2190" spans="1:3" x14ac:dyDescent="0.25">
      <c r="A2190" s="5"/>
      <c r="B2190" s="2"/>
      <c r="C2190"/>
    </row>
    <row r="2191" spans="1:3" x14ac:dyDescent="0.25">
      <c r="A2191" s="5"/>
      <c r="B2191" s="2"/>
      <c r="C2191"/>
    </row>
    <row r="2192" spans="1:3" x14ac:dyDescent="0.25">
      <c r="A2192" s="5"/>
      <c r="B2192" s="2"/>
      <c r="C2192"/>
    </row>
    <row r="2193" spans="1:3" x14ac:dyDescent="0.25">
      <c r="A2193" s="5"/>
      <c r="B2193" s="2"/>
      <c r="C2193"/>
    </row>
    <row r="2194" spans="1:3" x14ac:dyDescent="0.25">
      <c r="A2194" s="5"/>
      <c r="B2194" s="2"/>
      <c r="C2194"/>
    </row>
    <row r="2195" spans="1:3" x14ac:dyDescent="0.25">
      <c r="A2195" s="5"/>
      <c r="B2195" s="2"/>
      <c r="C2195"/>
    </row>
    <row r="2196" spans="1:3" x14ac:dyDescent="0.25">
      <c r="A2196" s="5"/>
      <c r="B2196" s="2"/>
      <c r="C2196"/>
    </row>
    <row r="2197" spans="1:3" x14ac:dyDescent="0.25">
      <c r="A2197" s="5"/>
      <c r="B2197" s="2"/>
      <c r="C2197"/>
    </row>
    <row r="2198" spans="1:3" x14ac:dyDescent="0.25">
      <c r="A2198" s="5"/>
      <c r="B2198" s="2"/>
      <c r="C2198"/>
    </row>
    <row r="2199" spans="1:3" x14ac:dyDescent="0.25">
      <c r="A2199" s="5"/>
      <c r="B2199" s="2"/>
      <c r="C2199"/>
    </row>
    <row r="2200" spans="1:3" x14ac:dyDescent="0.25">
      <c r="A2200" s="5"/>
      <c r="B2200" s="2"/>
      <c r="C2200"/>
    </row>
    <row r="2201" spans="1:3" x14ac:dyDescent="0.25">
      <c r="A2201" s="5"/>
      <c r="B2201" s="2"/>
      <c r="C2201"/>
    </row>
    <row r="2202" spans="1:3" x14ac:dyDescent="0.25">
      <c r="A2202" s="5"/>
      <c r="B2202" s="2"/>
      <c r="C2202"/>
    </row>
    <row r="2203" spans="1:3" x14ac:dyDescent="0.25">
      <c r="A2203" s="5"/>
      <c r="B2203" s="2"/>
      <c r="C2203"/>
    </row>
    <row r="2204" spans="1:3" x14ac:dyDescent="0.25">
      <c r="A2204" s="5"/>
      <c r="B2204" s="2"/>
      <c r="C2204"/>
    </row>
    <row r="2205" spans="1:3" x14ac:dyDescent="0.25">
      <c r="A2205" s="5"/>
      <c r="B2205" s="2"/>
      <c r="C2205"/>
    </row>
    <row r="2206" spans="1:3" x14ac:dyDescent="0.25">
      <c r="A2206" s="5"/>
      <c r="B2206" s="2"/>
      <c r="C2206"/>
    </row>
    <row r="2207" spans="1:3" x14ac:dyDescent="0.25">
      <c r="A2207" s="5"/>
      <c r="B2207" s="2"/>
      <c r="C2207"/>
    </row>
    <row r="2208" spans="1:3" x14ac:dyDescent="0.25">
      <c r="A2208" s="5"/>
      <c r="B2208" s="2"/>
      <c r="C2208"/>
    </row>
    <row r="2209" spans="1:3" x14ac:dyDescent="0.25">
      <c r="A2209" s="5"/>
      <c r="B2209" s="2"/>
      <c r="C2209"/>
    </row>
    <row r="2210" spans="1:3" x14ac:dyDescent="0.25">
      <c r="A2210" s="5"/>
      <c r="B2210" s="2"/>
      <c r="C2210"/>
    </row>
    <row r="2211" spans="1:3" x14ac:dyDescent="0.25">
      <c r="A2211" s="5"/>
      <c r="B2211" s="2"/>
      <c r="C2211"/>
    </row>
    <row r="2212" spans="1:3" x14ac:dyDescent="0.25">
      <c r="A2212" s="5"/>
      <c r="B2212" s="2"/>
      <c r="C2212"/>
    </row>
    <row r="2213" spans="1:3" x14ac:dyDescent="0.25">
      <c r="A2213" s="5"/>
      <c r="B2213" s="2"/>
      <c r="C2213"/>
    </row>
    <row r="2214" spans="1:3" x14ac:dyDescent="0.25">
      <c r="A2214" s="5"/>
      <c r="B2214" s="2"/>
      <c r="C2214"/>
    </row>
    <row r="2215" spans="1:3" x14ac:dyDescent="0.25">
      <c r="A2215" s="5"/>
      <c r="B2215" s="2"/>
      <c r="C2215"/>
    </row>
    <row r="2216" spans="1:3" x14ac:dyDescent="0.25">
      <c r="A2216" s="5"/>
      <c r="B2216" s="2"/>
      <c r="C2216"/>
    </row>
    <row r="2217" spans="1:3" x14ac:dyDescent="0.25">
      <c r="A2217" s="5"/>
      <c r="B2217" s="2"/>
      <c r="C2217"/>
    </row>
    <row r="2218" spans="1:3" x14ac:dyDescent="0.25">
      <c r="A2218" s="5"/>
      <c r="B2218" s="2"/>
      <c r="C2218"/>
    </row>
    <row r="2219" spans="1:3" x14ac:dyDescent="0.25">
      <c r="A2219" s="5"/>
      <c r="B2219" s="2"/>
      <c r="C2219"/>
    </row>
    <row r="2220" spans="1:3" x14ac:dyDescent="0.25">
      <c r="A2220" s="5"/>
      <c r="B2220" s="2"/>
      <c r="C2220"/>
    </row>
    <row r="2221" spans="1:3" x14ac:dyDescent="0.25">
      <c r="A2221" s="5"/>
      <c r="B2221" s="2"/>
      <c r="C2221"/>
    </row>
    <row r="2222" spans="1:3" x14ac:dyDescent="0.25">
      <c r="A2222" s="5"/>
      <c r="B2222" s="2"/>
      <c r="C2222"/>
    </row>
    <row r="2223" spans="1:3" x14ac:dyDescent="0.25">
      <c r="A2223" s="5"/>
      <c r="B2223" s="2"/>
      <c r="C2223"/>
    </row>
    <row r="2224" spans="1:3" x14ac:dyDescent="0.25">
      <c r="A2224" s="5"/>
      <c r="B2224" s="2"/>
      <c r="C2224"/>
    </row>
    <row r="2225" spans="1:3" x14ac:dyDescent="0.25">
      <c r="A2225" s="5"/>
      <c r="B2225" s="2"/>
      <c r="C2225"/>
    </row>
    <row r="2226" spans="1:3" x14ac:dyDescent="0.25">
      <c r="A2226" s="5"/>
      <c r="B2226" s="2"/>
      <c r="C2226"/>
    </row>
    <row r="2227" spans="1:3" x14ac:dyDescent="0.25">
      <c r="A2227" s="5"/>
      <c r="B2227" s="2"/>
      <c r="C2227"/>
    </row>
    <row r="2228" spans="1:3" x14ac:dyDescent="0.25">
      <c r="A2228" s="5"/>
      <c r="B2228" s="2"/>
      <c r="C2228"/>
    </row>
    <row r="2229" spans="1:3" x14ac:dyDescent="0.25">
      <c r="A2229" s="5"/>
      <c r="B2229" s="2"/>
      <c r="C2229"/>
    </row>
    <row r="2230" spans="1:3" x14ac:dyDescent="0.25">
      <c r="A2230" s="5"/>
      <c r="B2230" s="2"/>
      <c r="C2230"/>
    </row>
    <row r="2231" spans="1:3" x14ac:dyDescent="0.25">
      <c r="A2231" s="5"/>
      <c r="B2231" s="2"/>
      <c r="C2231"/>
    </row>
    <row r="2232" spans="1:3" x14ac:dyDescent="0.25">
      <c r="A2232" s="5"/>
      <c r="B2232" s="2"/>
      <c r="C2232"/>
    </row>
    <row r="2233" spans="1:3" x14ac:dyDescent="0.25">
      <c r="A2233" s="5"/>
      <c r="B2233" s="2"/>
      <c r="C2233"/>
    </row>
    <row r="2234" spans="1:3" x14ac:dyDescent="0.25">
      <c r="A2234" s="5"/>
      <c r="B2234" s="2"/>
      <c r="C2234"/>
    </row>
    <row r="2235" spans="1:3" x14ac:dyDescent="0.25">
      <c r="A2235" s="5"/>
      <c r="B2235" s="2"/>
      <c r="C2235"/>
    </row>
    <row r="2236" spans="1:3" x14ac:dyDescent="0.25">
      <c r="A2236" s="5"/>
      <c r="B2236" s="2"/>
      <c r="C2236"/>
    </row>
    <row r="2237" spans="1:3" x14ac:dyDescent="0.25">
      <c r="A2237" s="5"/>
      <c r="B2237" s="2"/>
      <c r="C2237"/>
    </row>
    <row r="2238" spans="1:3" x14ac:dyDescent="0.25">
      <c r="A2238" s="5"/>
      <c r="B2238" s="2"/>
      <c r="C2238"/>
    </row>
    <row r="2239" spans="1:3" x14ac:dyDescent="0.25">
      <c r="A2239" s="5"/>
      <c r="B2239" s="2"/>
      <c r="C2239"/>
    </row>
    <row r="2240" spans="1:3" x14ac:dyDescent="0.25">
      <c r="A2240" s="5"/>
      <c r="B2240" s="2"/>
      <c r="C2240"/>
    </row>
    <row r="2241" spans="1:3" x14ac:dyDescent="0.25">
      <c r="A2241" s="5"/>
      <c r="B2241" s="2"/>
      <c r="C2241"/>
    </row>
    <row r="2242" spans="1:3" x14ac:dyDescent="0.25">
      <c r="A2242" s="5"/>
      <c r="B2242" s="2"/>
      <c r="C2242"/>
    </row>
    <row r="2243" spans="1:3" x14ac:dyDescent="0.25">
      <c r="A2243" s="5"/>
      <c r="B2243" s="2"/>
      <c r="C2243"/>
    </row>
    <row r="2244" spans="1:3" x14ac:dyDescent="0.25">
      <c r="A2244" s="5"/>
      <c r="B2244" s="2"/>
      <c r="C2244"/>
    </row>
    <row r="2245" spans="1:3" x14ac:dyDescent="0.25">
      <c r="A2245" s="5"/>
      <c r="B2245" s="2"/>
      <c r="C2245"/>
    </row>
    <row r="2246" spans="1:3" x14ac:dyDescent="0.25">
      <c r="A2246" s="5"/>
      <c r="B2246" s="2"/>
      <c r="C2246"/>
    </row>
    <row r="2247" spans="1:3" x14ac:dyDescent="0.25">
      <c r="A2247" s="5"/>
      <c r="B2247" s="2"/>
      <c r="C2247"/>
    </row>
    <row r="2248" spans="1:3" x14ac:dyDescent="0.25">
      <c r="A2248" s="5"/>
      <c r="B2248" s="2"/>
      <c r="C2248"/>
    </row>
    <row r="2249" spans="1:3" x14ac:dyDescent="0.25">
      <c r="A2249" s="5"/>
      <c r="B2249" s="2"/>
      <c r="C2249"/>
    </row>
    <row r="2250" spans="1:3" x14ac:dyDescent="0.25">
      <c r="A2250" s="5"/>
      <c r="B2250" s="2"/>
      <c r="C2250"/>
    </row>
    <row r="2251" spans="1:3" x14ac:dyDescent="0.25">
      <c r="A2251" s="5"/>
      <c r="B2251" s="2"/>
      <c r="C2251"/>
    </row>
    <row r="2252" spans="1:3" x14ac:dyDescent="0.25">
      <c r="A2252" s="5"/>
      <c r="B2252" s="2"/>
      <c r="C2252"/>
    </row>
    <row r="2253" spans="1:3" x14ac:dyDescent="0.25">
      <c r="A2253" s="5"/>
      <c r="B2253" s="2"/>
      <c r="C2253"/>
    </row>
    <row r="2254" spans="1:3" x14ac:dyDescent="0.25">
      <c r="A2254" s="5"/>
      <c r="B2254" s="2"/>
      <c r="C2254"/>
    </row>
    <row r="2255" spans="1:3" x14ac:dyDescent="0.25">
      <c r="A2255" s="5"/>
      <c r="B2255" s="2"/>
      <c r="C2255"/>
    </row>
    <row r="2256" spans="1:3" x14ac:dyDescent="0.25">
      <c r="A2256" s="5"/>
      <c r="B2256" s="2"/>
      <c r="C2256"/>
    </row>
    <row r="2257" spans="1:3" x14ac:dyDescent="0.25">
      <c r="A2257" s="5"/>
      <c r="B2257" s="2"/>
      <c r="C2257"/>
    </row>
    <row r="2258" spans="1:3" x14ac:dyDescent="0.25">
      <c r="A2258" s="5"/>
      <c r="B2258" s="2"/>
      <c r="C2258"/>
    </row>
    <row r="2259" spans="1:3" x14ac:dyDescent="0.25">
      <c r="A2259" s="5"/>
      <c r="B2259" s="2"/>
      <c r="C2259"/>
    </row>
    <row r="2260" spans="1:3" x14ac:dyDescent="0.25">
      <c r="A2260" s="5"/>
      <c r="B2260" s="2"/>
      <c r="C2260"/>
    </row>
    <row r="2261" spans="1:3" x14ac:dyDescent="0.25">
      <c r="A2261" s="5"/>
      <c r="B2261" s="2"/>
      <c r="C2261"/>
    </row>
    <row r="2262" spans="1:3" x14ac:dyDescent="0.25">
      <c r="A2262" s="5"/>
      <c r="B2262" s="2"/>
      <c r="C2262"/>
    </row>
    <row r="2263" spans="1:3" x14ac:dyDescent="0.25">
      <c r="A2263" s="5"/>
      <c r="B2263" s="2"/>
      <c r="C2263"/>
    </row>
    <row r="2264" spans="1:3" x14ac:dyDescent="0.25">
      <c r="A2264" s="5"/>
      <c r="B2264" s="2"/>
      <c r="C2264"/>
    </row>
    <row r="2265" spans="1:3" x14ac:dyDescent="0.25">
      <c r="A2265" s="5"/>
      <c r="B2265" s="2"/>
      <c r="C2265"/>
    </row>
    <row r="2266" spans="1:3" x14ac:dyDescent="0.25">
      <c r="A2266" s="5"/>
      <c r="B2266" s="2"/>
      <c r="C2266"/>
    </row>
    <row r="2267" spans="1:3" x14ac:dyDescent="0.25">
      <c r="A2267" s="5"/>
      <c r="B2267" s="2"/>
      <c r="C2267"/>
    </row>
    <row r="2268" spans="1:3" x14ac:dyDescent="0.25">
      <c r="A2268" s="5"/>
      <c r="B2268" s="2"/>
      <c r="C2268"/>
    </row>
    <row r="2269" spans="1:3" x14ac:dyDescent="0.25">
      <c r="A2269" s="5"/>
      <c r="B2269" s="2"/>
      <c r="C2269"/>
    </row>
    <row r="2270" spans="1:3" x14ac:dyDescent="0.25">
      <c r="A2270" s="5"/>
      <c r="B2270" s="2"/>
      <c r="C2270"/>
    </row>
    <row r="2271" spans="1:3" x14ac:dyDescent="0.25">
      <c r="A2271" s="5"/>
      <c r="B2271" s="2"/>
      <c r="C2271"/>
    </row>
    <row r="2272" spans="1:3" x14ac:dyDescent="0.25">
      <c r="A2272" s="5"/>
      <c r="B2272" s="2"/>
      <c r="C2272"/>
    </row>
    <row r="2273" spans="1:3" x14ac:dyDescent="0.25">
      <c r="A2273" s="5"/>
      <c r="B2273" s="2"/>
      <c r="C2273"/>
    </row>
    <row r="2274" spans="1:3" x14ac:dyDescent="0.25">
      <c r="A2274" s="5"/>
      <c r="B2274" s="2"/>
      <c r="C2274"/>
    </row>
    <row r="2275" spans="1:3" x14ac:dyDescent="0.25">
      <c r="A2275" s="5"/>
      <c r="B2275" s="2"/>
      <c r="C2275"/>
    </row>
    <row r="2276" spans="1:3" x14ac:dyDescent="0.25">
      <c r="A2276" s="5"/>
      <c r="B2276" s="2"/>
      <c r="C2276"/>
    </row>
    <row r="2277" spans="1:3" x14ac:dyDescent="0.25">
      <c r="A2277" s="5"/>
      <c r="B2277" s="2"/>
      <c r="C2277"/>
    </row>
    <row r="2278" spans="1:3" x14ac:dyDescent="0.25">
      <c r="A2278" s="5"/>
      <c r="B2278" s="2"/>
      <c r="C2278"/>
    </row>
    <row r="2279" spans="1:3" x14ac:dyDescent="0.25">
      <c r="A2279" s="5"/>
      <c r="B2279" s="2"/>
      <c r="C2279"/>
    </row>
    <row r="2280" spans="1:3" x14ac:dyDescent="0.25">
      <c r="A2280" s="5"/>
      <c r="B2280" s="2"/>
      <c r="C2280"/>
    </row>
    <row r="2281" spans="1:3" x14ac:dyDescent="0.25">
      <c r="A2281" s="5"/>
      <c r="B2281" s="2"/>
      <c r="C2281"/>
    </row>
    <row r="2282" spans="1:3" x14ac:dyDescent="0.25">
      <c r="A2282" s="5"/>
      <c r="B2282" s="2"/>
      <c r="C2282"/>
    </row>
    <row r="2283" spans="1:3" x14ac:dyDescent="0.25">
      <c r="A2283" s="5"/>
      <c r="B2283" s="2"/>
      <c r="C2283"/>
    </row>
    <row r="2284" spans="1:3" x14ac:dyDescent="0.25">
      <c r="A2284" s="5"/>
      <c r="B2284" s="2"/>
      <c r="C2284"/>
    </row>
    <row r="2285" spans="1:3" x14ac:dyDescent="0.25">
      <c r="A2285" s="5"/>
      <c r="B2285" s="2"/>
      <c r="C2285"/>
    </row>
    <row r="2286" spans="1:3" x14ac:dyDescent="0.25">
      <c r="A2286" s="5"/>
      <c r="B2286" s="2"/>
      <c r="C2286"/>
    </row>
    <row r="2287" spans="1:3" x14ac:dyDescent="0.25">
      <c r="A2287" s="5"/>
      <c r="B2287" s="2"/>
      <c r="C2287"/>
    </row>
    <row r="2288" spans="1:3" x14ac:dyDescent="0.25">
      <c r="A2288" s="5"/>
      <c r="B2288" s="2"/>
      <c r="C2288"/>
    </row>
    <row r="2289" spans="1:3" x14ac:dyDescent="0.25">
      <c r="A2289" s="5"/>
      <c r="B2289" s="2"/>
      <c r="C2289"/>
    </row>
    <row r="2290" spans="1:3" x14ac:dyDescent="0.25">
      <c r="A2290" s="5"/>
      <c r="B2290" s="2"/>
      <c r="C2290"/>
    </row>
    <row r="2291" spans="1:3" x14ac:dyDescent="0.25">
      <c r="A2291" s="5"/>
      <c r="B2291" s="2"/>
      <c r="C2291"/>
    </row>
    <row r="2292" spans="1:3" x14ac:dyDescent="0.25">
      <c r="A2292" s="5"/>
      <c r="B2292" s="2"/>
      <c r="C2292"/>
    </row>
    <row r="2293" spans="1:3" x14ac:dyDescent="0.25">
      <c r="A2293" s="5"/>
      <c r="B2293" s="2"/>
      <c r="C2293"/>
    </row>
    <row r="2294" spans="1:3" x14ac:dyDescent="0.25">
      <c r="A2294" s="5"/>
      <c r="B2294" s="2"/>
      <c r="C2294"/>
    </row>
    <row r="2295" spans="1:3" x14ac:dyDescent="0.25">
      <c r="A2295" s="5"/>
      <c r="B2295" s="2"/>
      <c r="C2295"/>
    </row>
    <row r="2296" spans="1:3" x14ac:dyDescent="0.25">
      <c r="A2296" s="5"/>
      <c r="B2296" s="2"/>
      <c r="C2296"/>
    </row>
    <row r="2297" spans="1:3" x14ac:dyDescent="0.25">
      <c r="A2297" s="5"/>
      <c r="B2297" s="2"/>
      <c r="C2297"/>
    </row>
    <row r="2298" spans="1:3" x14ac:dyDescent="0.25">
      <c r="A2298" s="5"/>
      <c r="B2298" s="2"/>
      <c r="C2298"/>
    </row>
    <row r="2299" spans="1:3" x14ac:dyDescent="0.25">
      <c r="A2299" s="5"/>
      <c r="B2299" s="2"/>
      <c r="C2299"/>
    </row>
    <row r="2300" spans="1:3" x14ac:dyDescent="0.25">
      <c r="A2300" s="5"/>
      <c r="B2300" s="2"/>
      <c r="C2300"/>
    </row>
    <row r="2301" spans="1:3" x14ac:dyDescent="0.25">
      <c r="A2301" s="5"/>
      <c r="B2301" s="2"/>
      <c r="C2301"/>
    </row>
    <row r="2302" spans="1:3" x14ac:dyDescent="0.25">
      <c r="A2302" s="5"/>
      <c r="B2302" s="2"/>
      <c r="C2302"/>
    </row>
    <row r="2303" spans="1:3" x14ac:dyDescent="0.25">
      <c r="A2303" s="5"/>
      <c r="B2303" s="2"/>
      <c r="C2303"/>
    </row>
    <row r="2304" spans="1:3" x14ac:dyDescent="0.25">
      <c r="A2304" s="5"/>
      <c r="B2304" s="2"/>
      <c r="C2304"/>
    </row>
    <row r="2305" spans="1:3" x14ac:dyDescent="0.25">
      <c r="A2305" s="5"/>
      <c r="B2305" s="2"/>
      <c r="C2305"/>
    </row>
    <row r="2306" spans="1:3" x14ac:dyDescent="0.25">
      <c r="A2306" s="5"/>
      <c r="B2306" s="2"/>
      <c r="C2306"/>
    </row>
    <row r="2307" spans="1:3" x14ac:dyDescent="0.25">
      <c r="A2307" s="5"/>
      <c r="B2307" s="2"/>
      <c r="C2307"/>
    </row>
    <row r="2308" spans="1:3" x14ac:dyDescent="0.25">
      <c r="A2308" s="5"/>
      <c r="B2308" s="2"/>
      <c r="C2308"/>
    </row>
    <row r="2309" spans="1:3" x14ac:dyDescent="0.25">
      <c r="A2309" s="5"/>
      <c r="B2309" s="2"/>
      <c r="C2309"/>
    </row>
    <row r="2310" spans="1:3" x14ac:dyDescent="0.25">
      <c r="A2310" s="5"/>
      <c r="B2310" s="2"/>
      <c r="C2310"/>
    </row>
    <row r="2311" spans="1:3" x14ac:dyDescent="0.25">
      <c r="A2311" s="5"/>
      <c r="B2311" s="2"/>
      <c r="C2311"/>
    </row>
    <row r="2312" spans="1:3" x14ac:dyDescent="0.25">
      <c r="A2312" s="5"/>
      <c r="B2312" s="2"/>
      <c r="C2312"/>
    </row>
    <row r="2313" spans="1:3" x14ac:dyDescent="0.25">
      <c r="A2313" s="5"/>
      <c r="B2313" s="2"/>
      <c r="C2313"/>
    </row>
    <row r="2314" spans="1:3" x14ac:dyDescent="0.25">
      <c r="A2314" s="5"/>
      <c r="B2314" s="2"/>
      <c r="C2314"/>
    </row>
    <row r="2315" spans="1:3" x14ac:dyDescent="0.25">
      <c r="A2315" s="5"/>
      <c r="B2315" s="2"/>
      <c r="C2315"/>
    </row>
    <row r="2316" spans="1:3" x14ac:dyDescent="0.25">
      <c r="A2316" s="5"/>
      <c r="B2316" s="2"/>
      <c r="C2316"/>
    </row>
    <row r="2317" spans="1:3" x14ac:dyDescent="0.25">
      <c r="A2317" s="5"/>
      <c r="B2317" s="2"/>
      <c r="C2317"/>
    </row>
    <row r="2318" spans="1:3" x14ac:dyDescent="0.25">
      <c r="A2318" s="5"/>
      <c r="B2318" s="2"/>
      <c r="C2318"/>
    </row>
    <row r="2319" spans="1:3" x14ac:dyDescent="0.25">
      <c r="A2319" s="5"/>
      <c r="B2319" s="2"/>
      <c r="C2319"/>
    </row>
    <row r="2320" spans="1:3" x14ac:dyDescent="0.25">
      <c r="A2320" s="5"/>
      <c r="B2320" s="2"/>
      <c r="C2320"/>
    </row>
    <row r="2321" spans="1:3" x14ac:dyDescent="0.25">
      <c r="A2321" s="5"/>
      <c r="B2321" s="2"/>
      <c r="C2321"/>
    </row>
    <row r="2322" spans="1:3" x14ac:dyDescent="0.25">
      <c r="A2322" s="5"/>
      <c r="B2322" s="2"/>
      <c r="C2322"/>
    </row>
    <row r="2323" spans="1:3" x14ac:dyDescent="0.25">
      <c r="A2323" s="5"/>
      <c r="B2323" s="2"/>
      <c r="C2323"/>
    </row>
    <row r="2324" spans="1:3" x14ac:dyDescent="0.25">
      <c r="A2324" s="5"/>
      <c r="B2324" s="2"/>
      <c r="C2324"/>
    </row>
    <row r="2325" spans="1:3" x14ac:dyDescent="0.25">
      <c r="A2325" s="5"/>
      <c r="B2325" s="2"/>
      <c r="C2325"/>
    </row>
    <row r="2326" spans="1:3" x14ac:dyDescent="0.25">
      <c r="A2326" s="5"/>
      <c r="B2326" s="2"/>
      <c r="C2326"/>
    </row>
    <row r="2327" spans="1:3" x14ac:dyDescent="0.25">
      <c r="A2327" s="5"/>
      <c r="B2327" s="2"/>
      <c r="C2327"/>
    </row>
    <row r="2328" spans="1:3" x14ac:dyDescent="0.25">
      <c r="A2328" s="5"/>
      <c r="B2328" s="2"/>
      <c r="C2328"/>
    </row>
    <row r="2329" spans="1:3" x14ac:dyDescent="0.25">
      <c r="A2329" s="5"/>
      <c r="B2329" s="2"/>
      <c r="C2329"/>
    </row>
    <row r="2330" spans="1:3" x14ac:dyDescent="0.25">
      <c r="A2330" s="5"/>
      <c r="B2330" s="2"/>
      <c r="C2330"/>
    </row>
    <row r="2331" spans="1:3" x14ac:dyDescent="0.25">
      <c r="A2331" s="5"/>
      <c r="B2331" s="2"/>
      <c r="C2331"/>
    </row>
    <row r="2332" spans="1:3" x14ac:dyDescent="0.25">
      <c r="A2332" s="5"/>
      <c r="B2332" s="2"/>
      <c r="C2332"/>
    </row>
    <row r="2333" spans="1:3" x14ac:dyDescent="0.25">
      <c r="A2333" s="5"/>
      <c r="B2333" s="2"/>
      <c r="C2333"/>
    </row>
    <row r="2334" spans="1:3" x14ac:dyDescent="0.25">
      <c r="A2334" s="5"/>
      <c r="B2334" s="2"/>
      <c r="C2334"/>
    </row>
    <row r="2335" spans="1:3" x14ac:dyDescent="0.25">
      <c r="A2335" s="5"/>
      <c r="B2335" s="2"/>
      <c r="C2335"/>
    </row>
    <row r="2336" spans="1:3" x14ac:dyDescent="0.25">
      <c r="A2336" s="5"/>
      <c r="B2336" s="2"/>
      <c r="C2336"/>
    </row>
    <row r="2337" spans="1:3" x14ac:dyDescent="0.25">
      <c r="A2337" s="5"/>
      <c r="B2337" s="2"/>
      <c r="C2337"/>
    </row>
    <row r="2338" spans="1:3" x14ac:dyDescent="0.25">
      <c r="A2338" s="5"/>
      <c r="B2338" s="2"/>
      <c r="C2338"/>
    </row>
    <row r="2339" spans="1:3" x14ac:dyDescent="0.25">
      <c r="A2339" s="5"/>
      <c r="B2339" s="2"/>
      <c r="C2339"/>
    </row>
    <row r="2340" spans="1:3" x14ac:dyDescent="0.25">
      <c r="A2340" s="5"/>
      <c r="B2340" s="2"/>
      <c r="C2340"/>
    </row>
    <row r="2341" spans="1:3" x14ac:dyDescent="0.25">
      <c r="A2341" s="5"/>
      <c r="B2341" s="2"/>
      <c r="C2341"/>
    </row>
    <row r="2342" spans="1:3" x14ac:dyDescent="0.25">
      <c r="A2342" s="5"/>
      <c r="B2342" s="2"/>
      <c r="C2342"/>
    </row>
    <row r="2343" spans="1:3" x14ac:dyDescent="0.25">
      <c r="A2343" s="5"/>
      <c r="B2343" s="2"/>
      <c r="C2343"/>
    </row>
    <row r="2344" spans="1:3" x14ac:dyDescent="0.25">
      <c r="A2344" s="5"/>
      <c r="B2344" s="2"/>
      <c r="C2344"/>
    </row>
    <row r="2345" spans="1:3" x14ac:dyDescent="0.25">
      <c r="A2345" s="5"/>
      <c r="B2345" s="2"/>
      <c r="C2345"/>
    </row>
    <row r="2346" spans="1:3" x14ac:dyDescent="0.25">
      <c r="A2346" s="5"/>
      <c r="B2346" s="2"/>
      <c r="C2346"/>
    </row>
    <row r="2347" spans="1:3" x14ac:dyDescent="0.25">
      <c r="A2347" s="5"/>
      <c r="B2347" s="2"/>
      <c r="C2347"/>
    </row>
    <row r="2348" spans="1:3" x14ac:dyDescent="0.25">
      <c r="A2348" s="5"/>
      <c r="B2348" s="2"/>
      <c r="C2348"/>
    </row>
    <row r="2349" spans="1:3" x14ac:dyDescent="0.25">
      <c r="A2349" s="5"/>
      <c r="B2349" s="2"/>
      <c r="C2349"/>
    </row>
    <row r="2350" spans="1:3" x14ac:dyDescent="0.25">
      <c r="A2350" s="5"/>
      <c r="B2350" s="2"/>
      <c r="C2350"/>
    </row>
    <row r="2351" spans="1:3" x14ac:dyDescent="0.25">
      <c r="A2351" s="5"/>
      <c r="B2351" s="2"/>
      <c r="C2351"/>
    </row>
    <row r="2352" spans="1:3" x14ac:dyDescent="0.25">
      <c r="A2352" s="5"/>
      <c r="B2352" s="2"/>
      <c r="C2352"/>
    </row>
    <row r="2353" spans="1:3" x14ac:dyDescent="0.25">
      <c r="A2353" s="5"/>
      <c r="B2353" s="2"/>
      <c r="C2353"/>
    </row>
    <row r="2354" spans="1:3" x14ac:dyDescent="0.25">
      <c r="A2354" s="5"/>
      <c r="B2354" s="2"/>
      <c r="C2354"/>
    </row>
    <row r="2355" spans="1:3" x14ac:dyDescent="0.25">
      <c r="A2355" s="5"/>
      <c r="B2355" s="2"/>
      <c r="C2355"/>
    </row>
    <row r="2356" spans="1:3" x14ac:dyDescent="0.25">
      <c r="A2356" s="5"/>
      <c r="B2356" s="2"/>
      <c r="C2356"/>
    </row>
    <row r="2357" spans="1:3" x14ac:dyDescent="0.25">
      <c r="A2357" s="5"/>
      <c r="B2357" s="2"/>
      <c r="C2357"/>
    </row>
    <row r="2358" spans="1:3" x14ac:dyDescent="0.25">
      <c r="A2358" s="5"/>
      <c r="B2358" s="2"/>
      <c r="C2358"/>
    </row>
    <row r="2359" spans="1:3" x14ac:dyDescent="0.25">
      <c r="A2359" s="5"/>
      <c r="B2359" s="2"/>
      <c r="C2359"/>
    </row>
    <row r="2360" spans="1:3" x14ac:dyDescent="0.25">
      <c r="A2360" s="5"/>
      <c r="B2360" s="2"/>
      <c r="C2360"/>
    </row>
    <row r="2361" spans="1:3" x14ac:dyDescent="0.25">
      <c r="A2361" s="5"/>
      <c r="B2361" s="2"/>
      <c r="C2361"/>
    </row>
    <row r="2362" spans="1:3" x14ac:dyDescent="0.25">
      <c r="A2362" s="5"/>
      <c r="B2362" s="2"/>
      <c r="C2362"/>
    </row>
    <row r="2363" spans="1:3" x14ac:dyDescent="0.25">
      <c r="A2363" s="5"/>
      <c r="B2363" s="2"/>
      <c r="C2363"/>
    </row>
    <row r="2364" spans="1:3" x14ac:dyDescent="0.25">
      <c r="A2364" s="5"/>
      <c r="B2364" s="2"/>
      <c r="C2364"/>
    </row>
    <row r="2365" spans="1:3" x14ac:dyDescent="0.25">
      <c r="A2365" s="5"/>
      <c r="B2365" s="2"/>
      <c r="C2365"/>
    </row>
    <row r="2366" spans="1:3" x14ac:dyDescent="0.25">
      <c r="A2366" s="5"/>
      <c r="B2366" s="2"/>
      <c r="C2366"/>
    </row>
    <row r="2367" spans="1:3" x14ac:dyDescent="0.25">
      <c r="A2367" s="5"/>
      <c r="B2367" s="2"/>
      <c r="C2367"/>
    </row>
    <row r="2368" spans="1:3" x14ac:dyDescent="0.25">
      <c r="A2368" s="5"/>
      <c r="B2368" s="2"/>
      <c r="C2368"/>
    </row>
    <row r="2369" spans="1:3" x14ac:dyDescent="0.25">
      <c r="A2369" s="5"/>
      <c r="B2369" s="2"/>
      <c r="C2369"/>
    </row>
    <row r="2370" spans="1:3" x14ac:dyDescent="0.25">
      <c r="A2370" s="5"/>
      <c r="B2370" s="2"/>
      <c r="C2370"/>
    </row>
    <row r="2371" spans="1:3" x14ac:dyDescent="0.25">
      <c r="A2371" s="5"/>
      <c r="B2371" s="2"/>
      <c r="C2371"/>
    </row>
    <row r="2372" spans="1:3" x14ac:dyDescent="0.25">
      <c r="A2372" s="5"/>
      <c r="B2372" s="2"/>
      <c r="C2372"/>
    </row>
    <row r="2373" spans="1:3" x14ac:dyDescent="0.25">
      <c r="A2373" s="5"/>
      <c r="B2373" s="2"/>
      <c r="C2373"/>
    </row>
    <row r="2374" spans="1:3" x14ac:dyDescent="0.25">
      <c r="A2374" s="5"/>
      <c r="B2374" s="2"/>
      <c r="C2374"/>
    </row>
    <row r="2375" spans="1:3" x14ac:dyDescent="0.25">
      <c r="A2375" s="5"/>
      <c r="B2375" s="2"/>
      <c r="C2375"/>
    </row>
    <row r="2376" spans="1:3" x14ac:dyDescent="0.25">
      <c r="A2376" s="5"/>
      <c r="B2376" s="2"/>
      <c r="C2376"/>
    </row>
    <row r="2377" spans="1:3" x14ac:dyDescent="0.25">
      <c r="A2377" s="5"/>
      <c r="B2377" s="2"/>
      <c r="C2377"/>
    </row>
    <row r="2378" spans="1:3" x14ac:dyDescent="0.25">
      <c r="A2378" s="5"/>
      <c r="B2378" s="2"/>
      <c r="C2378"/>
    </row>
    <row r="2379" spans="1:3" x14ac:dyDescent="0.25">
      <c r="A2379" s="5"/>
      <c r="B2379" s="2"/>
      <c r="C2379"/>
    </row>
    <row r="2380" spans="1:3" x14ac:dyDescent="0.25">
      <c r="A2380" s="5"/>
      <c r="B2380" s="2"/>
      <c r="C2380"/>
    </row>
    <row r="2381" spans="1:3" x14ac:dyDescent="0.25">
      <c r="A2381" s="5"/>
      <c r="B2381" s="2"/>
      <c r="C2381"/>
    </row>
    <row r="2382" spans="1:3" x14ac:dyDescent="0.25">
      <c r="A2382" s="5"/>
      <c r="B2382" s="2"/>
      <c r="C2382"/>
    </row>
    <row r="2383" spans="1:3" x14ac:dyDescent="0.25">
      <c r="A2383" s="5"/>
      <c r="B2383" s="2"/>
      <c r="C2383"/>
    </row>
    <row r="2384" spans="1:3" x14ac:dyDescent="0.25">
      <c r="A2384" s="5"/>
      <c r="B2384" s="2"/>
      <c r="C2384"/>
    </row>
    <row r="2385" spans="1:3" x14ac:dyDescent="0.25">
      <c r="A2385" s="5"/>
      <c r="B2385" s="2"/>
      <c r="C2385"/>
    </row>
    <row r="2386" spans="1:3" x14ac:dyDescent="0.25">
      <c r="A2386" s="5"/>
      <c r="B2386" s="2"/>
      <c r="C2386"/>
    </row>
    <row r="2387" spans="1:3" x14ac:dyDescent="0.25">
      <c r="A2387" s="5"/>
      <c r="B2387" s="2"/>
      <c r="C2387"/>
    </row>
    <row r="2388" spans="1:3" x14ac:dyDescent="0.25">
      <c r="A2388" s="5"/>
      <c r="B2388" s="2"/>
      <c r="C2388"/>
    </row>
    <row r="2389" spans="1:3" x14ac:dyDescent="0.25">
      <c r="A2389" s="5"/>
      <c r="B2389" s="2"/>
      <c r="C2389"/>
    </row>
    <row r="2390" spans="1:3" x14ac:dyDescent="0.25">
      <c r="A2390" s="5"/>
      <c r="B2390" s="2"/>
      <c r="C2390"/>
    </row>
    <row r="2391" spans="1:3" x14ac:dyDescent="0.25">
      <c r="A2391" s="5"/>
      <c r="B2391" s="2"/>
      <c r="C2391"/>
    </row>
    <row r="2392" spans="1:3" x14ac:dyDescent="0.25">
      <c r="A2392" s="5"/>
      <c r="B2392" s="2"/>
      <c r="C2392"/>
    </row>
    <row r="2393" spans="1:3" x14ac:dyDescent="0.25">
      <c r="A2393" s="5"/>
      <c r="B2393" s="2"/>
      <c r="C2393"/>
    </row>
    <row r="2394" spans="1:3" x14ac:dyDescent="0.25">
      <c r="A2394" s="5"/>
      <c r="B2394" s="2"/>
      <c r="C2394"/>
    </row>
    <row r="2395" spans="1:3" x14ac:dyDescent="0.25">
      <c r="A2395" s="5"/>
      <c r="B2395" s="2"/>
      <c r="C2395"/>
    </row>
    <row r="2396" spans="1:3" x14ac:dyDescent="0.25">
      <c r="A2396" s="5"/>
      <c r="B2396" s="2"/>
      <c r="C2396"/>
    </row>
    <row r="2397" spans="1:3" x14ac:dyDescent="0.25">
      <c r="A2397" s="5"/>
      <c r="B2397" s="2"/>
      <c r="C2397"/>
    </row>
    <row r="2398" spans="1:3" x14ac:dyDescent="0.25">
      <c r="A2398" s="5"/>
      <c r="B2398" s="2"/>
      <c r="C2398"/>
    </row>
    <row r="2399" spans="1:3" x14ac:dyDescent="0.25">
      <c r="A2399" s="5"/>
      <c r="B2399" s="2"/>
      <c r="C2399"/>
    </row>
    <row r="2400" spans="1:3" x14ac:dyDescent="0.25">
      <c r="A2400" s="5"/>
      <c r="B2400" s="2"/>
      <c r="C2400"/>
    </row>
    <row r="2401" spans="1:3" x14ac:dyDescent="0.25">
      <c r="A2401" s="5"/>
      <c r="B2401" s="2"/>
      <c r="C2401"/>
    </row>
    <row r="2402" spans="1:3" x14ac:dyDescent="0.25">
      <c r="A2402" s="5"/>
      <c r="B2402" s="2"/>
      <c r="C2402"/>
    </row>
    <row r="2403" spans="1:3" x14ac:dyDescent="0.25">
      <c r="A2403" s="5"/>
      <c r="B2403" s="2"/>
      <c r="C2403"/>
    </row>
    <row r="2404" spans="1:3" x14ac:dyDescent="0.25">
      <c r="A2404" s="5"/>
      <c r="B2404" s="2"/>
      <c r="C2404"/>
    </row>
    <row r="2405" spans="1:3" x14ac:dyDescent="0.25">
      <c r="A2405" s="5"/>
      <c r="B2405" s="2"/>
      <c r="C2405"/>
    </row>
    <row r="2406" spans="1:3" x14ac:dyDescent="0.25">
      <c r="A2406" s="5"/>
      <c r="B2406" s="2"/>
      <c r="C2406"/>
    </row>
    <row r="2407" spans="1:3" x14ac:dyDescent="0.25">
      <c r="A2407" s="5"/>
      <c r="B2407" s="2"/>
      <c r="C2407"/>
    </row>
    <row r="2408" spans="1:3" x14ac:dyDescent="0.25">
      <c r="A2408" s="5"/>
      <c r="B2408" s="2"/>
      <c r="C2408"/>
    </row>
    <row r="2409" spans="1:3" x14ac:dyDescent="0.25">
      <c r="A2409" s="5"/>
      <c r="B2409" s="2"/>
      <c r="C2409"/>
    </row>
    <row r="2410" spans="1:3" x14ac:dyDescent="0.25">
      <c r="A2410" s="5"/>
      <c r="B2410" s="2"/>
      <c r="C2410"/>
    </row>
    <row r="2411" spans="1:3" x14ac:dyDescent="0.25">
      <c r="A2411" s="5"/>
      <c r="B2411" s="2"/>
      <c r="C2411"/>
    </row>
    <row r="2412" spans="1:3" x14ac:dyDescent="0.25">
      <c r="A2412" s="5"/>
      <c r="B2412" s="2"/>
      <c r="C2412"/>
    </row>
    <row r="2413" spans="1:3" x14ac:dyDescent="0.25">
      <c r="A2413" s="5"/>
      <c r="B2413" s="2"/>
      <c r="C2413"/>
    </row>
    <row r="2414" spans="1:3" x14ac:dyDescent="0.25">
      <c r="A2414" s="5"/>
      <c r="B2414" s="2"/>
      <c r="C2414"/>
    </row>
    <row r="2415" spans="1:3" x14ac:dyDescent="0.25">
      <c r="A2415" s="5"/>
      <c r="B2415" s="2"/>
      <c r="C2415"/>
    </row>
    <row r="2416" spans="1:3" x14ac:dyDescent="0.25">
      <c r="A2416" s="5"/>
      <c r="B2416" s="2"/>
      <c r="C2416"/>
    </row>
    <row r="2417" spans="1:3" x14ac:dyDescent="0.25">
      <c r="A2417" s="5"/>
      <c r="B2417" s="2"/>
      <c r="C2417"/>
    </row>
    <row r="2418" spans="1:3" x14ac:dyDescent="0.25">
      <c r="A2418" s="5"/>
      <c r="B2418" s="2"/>
      <c r="C2418"/>
    </row>
    <row r="2419" spans="1:3" x14ac:dyDescent="0.25">
      <c r="A2419" s="5"/>
      <c r="B2419" s="2"/>
      <c r="C2419"/>
    </row>
    <row r="2420" spans="1:3" x14ac:dyDescent="0.25">
      <c r="A2420" s="5"/>
      <c r="B2420" s="2"/>
      <c r="C2420"/>
    </row>
    <row r="2421" spans="1:3" x14ac:dyDescent="0.25">
      <c r="A2421" s="5"/>
      <c r="B2421" s="2"/>
      <c r="C2421"/>
    </row>
    <row r="2422" spans="1:3" x14ac:dyDescent="0.25">
      <c r="A2422" s="5"/>
      <c r="B2422" s="2"/>
      <c r="C2422"/>
    </row>
    <row r="2423" spans="1:3" x14ac:dyDescent="0.25">
      <c r="A2423" s="5"/>
      <c r="B2423" s="2"/>
      <c r="C2423"/>
    </row>
    <row r="2424" spans="1:3" x14ac:dyDescent="0.25">
      <c r="A2424" s="5"/>
      <c r="B2424" s="2"/>
      <c r="C2424"/>
    </row>
    <row r="2425" spans="1:3" x14ac:dyDescent="0.25">
      <c r="A2425" s="5"/>
      <c r="B2425" s="2"/>
      <c r="C2425"/>
    </row>
    <row r="2426" spans="1:3" x14ac:dyDescent="0.25">
      <c r="A2426" s="5"/>
      <c r="B2426" s="2"/>
      <c r="C2426"/>
    </row>
    <row r="2427" spans="1:3" x14ac:dyDescent="0.25">
      <c r="A2427" s="5"/>
      <c r="B2427" s="2"/>
      <c r="C2427"/>
    </row>
    <row r="2428" spans="1:3" x14ac:dyDescent="0.25">
      <c r="A2428" s="5"/>
      <c r="B2428" s="2"/>
      <c r="C2428"/>
    </row>
    <row r="2429" spans="1:3" x14ac:dyDescent="0.25">
      <c r="A2429" s="5"/>
      <c r="B2429" s="2"/>
      <c r="C2429"/>
    </row>
    <row r="2430" spans="1:3" x14ac:dyDescent="0.25">
      <c r="A2430" s="5"/>
      <c r="B2430" s="2"/>
      <c r="C2430"/>
    </row>
    <row r="2431" spans="1:3" x14ac:dyDescent="0.25">
      <c r="A2431" s="5"/>
      <c r="B2431" s="2"/>
      <c r="C2431"/>
    </row>
    <row r="2432" spans="1:3" x14ac:dyDescent="0.25">
      <c r="A2432" s="5"/>
      <c r="B2432" s="2"/>
      <c r="C2432"/>
    </row>
    <row r="2433" spans="1:3" x14ac:dyDescent="0.25">
      <c r="A2433" s="5"/>
      <c r="B2433" s="2"/>
      <c r="C2433"/>
    </row>
    <row r="2434" spans="1:3" x14ac:dyDescent="0.25">
      <c r="A2434" s="5"/>
      <c r="B2434" s="2"/>
      <c r="C2434"/>
    </row>
    <row r="2435" spans="1:3" x14ac:dyDescent="0.25">
      <c r="A2435" s="5"/>
      <c r="B2435" s="2"/>
      <c r="C2435"/>
    </row>
    <row r="2436" spans="1:3" x14ac:dyDescent="0.25">
      <c r="A2436" s="5"/>
      <c r="B2436" s="2"/>
      <c r="C2436"/>
    </row>
    <row r="2437" spans="1:3" x14ac:dyDescent="0.25">
      <c r="A2437" s="5"/>
      <c r="B2437" s="2"/>
      <c r="C2437"/>
    </row>
    <row r="2438" spans="1:3" x14ac:dyDescent="0.25">
      <c r="A2438" s="5"/>
      <c r="B2438" s="2"/>
      <c r="C2438"/>
    </row>
    <row r="2439" spans="1:3" x14ac:dyDescent="0.25">
      <c r="A2439" s="5"/>
      <c r="B2439" s="2"/>
      <c r="C2439"/>
    </row>
    <row r="2440" spans="1:3" x14ac:dyDescent="0.25">
      <c r="A2440" s="5"/>
      <c r="B2440" s="2"/>
      <c r="C2440"/>
    </row>
    <row r="2441" spans="1:3" x14ac:dyDescent="0.25">
      <c r="A2441" s="5"/>
      <c r="B2441" s="2"/>
      <c r="C2441"/>
    </row>
    <row r="2442" spans="1:3" x14ac:dyDescent="0.25">
      <c r="A2442" s="5"/>
      <c r="B2442" s="2"/>
      <c r="C2442"/>
    </row>
    <row r="2443" spans="1:3" x14ac:dyDescent="0.25">
      <c r="A2443" s="5"/>
      <c r="B2443" s="2"/>
      <c r="C2443"/>
    </row>
    <row r="2444" spans="1:3" x14ac:dyDescent="0.25">
      <c r="A2444" s="5"/>
      <c r="B2444" s="2"/>
      <c r="C2444"/>
    </row>
    <row r="2445" spans="1:3" x14ac:dyDescent="0.25">
      <c r="A2445" s="5"/>
      <c r="B2445" s="2"/>
      <c r="C2445"/>
    </row>
    <row r="2446" spans="1:3" x14ac:dyDescent="0.25">
      <c r="A2446" s="5"/>
      <c r="B2446" s="2"/>
      <c r="C2446"/>
    </row>
    <row r="2447" spans="1:3" x14ac:dyDescent="0.25">
      <c r="A2447" s="5"/>
      <c r="B2447" s="2"/>
      <c r="C2447"/>
    </row>
    <row r="2448" spans="1:3" x14ac:dyDescent="0.25">
      <c r="A2448" s="5"/>
      <c r="B2448" s="2"/>
      <c r="C2448"/>
    </row>
    <row r="2449" spans="1:3" x14ac:dyDescent="0.25">
      <c r="A2449" s="5"/>
      <c r="B2449" s="2"/>
      <c r="C2449"/>
    </row>
    <row r="2450" spans="1:3" x14ac:dyDescent="0.25">
      <c r="A2450" s="5"/>
      <c r="B2450" s="2"/>
      <c r="C2450"/>
    </row>
    <row r="2451" spans="1:3" x14ac:dyDescent="0.25">
      <c r="A2451" s="5"/>
      <c r="B2451" s="2"/>
      <c r="C2451"/>
    </row>
    <row r="2452" spans="1:3" x14ac:dyDescent="0.25">
      <c r="A2452" s="5"/>
      <c r="B2452" s="2"/>
      <c r="C2452"/>
    </row>
    <row r="2453" spans="1:3" x14ac:dyDescent="0.25">
      <c r="A2453" s="5"/>
      <c r="B2453" s="2"/>
      <c r="C2453"/>
    </row>
    <row r="2454" spans="1:3" x14ac:dyDescent="0.25">
      <c r="A2454" s="5"/>
      <c r="B2454" s="2"/>
      <c r="C2454"/>
    </row>
    <row r="2455" spans="1:3" x14ac:dyDescent="0.25">
      <c r="A2455" s="5"/>
      <c r="B2455" s="2"/>
      <c r="C2455"/>
    </row>
    <row r="2456" spans="1:3" x14ac:dyDescent="0.25">
      <c r="A2456" s="5"/>
      <c r="B2456" s="2"/>
      <c r="C2456"/>
    </row>
    <row r="2457" spans="1:3" x14ac:dyDescent="0.25">
      <c r="A2457" s="5"/>
      <c r="B2457" s="2"/>
      <c r="C2457"/>
    </row>
    <row r="2458" spans="1:3" x14ac:dyDescent="0.25">
      <c r="A2458" s="5"/>
      <c r="B2458" s="2"/>
      <c r="C2458"/>
    </row>
    <row r="2459" spans="1:3" x14ac:dyDescent="0.25">
      <c r="A2459" s="5"/>
      <c r="B2459" s="2"/>
      <c r="C2459"/>
    </row>
    <row r="2460" spans="1:3" x14ac:dyDescent="0.25">
      <c r="A2460" s="5"/>
      <c r="B2460" s="2"/>
      <c r="C2460"/>
    </row>
    <row r="2461" spans="1:3" x14ac:dyDescent="0.25">
      <c r="A2461" s="5"/>
      <c r="B2461" s="2"/>
      <c r="C2461"/>
    </row>
    <row r="2462" spans="1:3" x14ac:dyDescent="0.25">
      <c r="A2462" s="5"/>
      <c r="B2462" s="2"/>
      <c r="C2462"/>
    </row>
    <row r="2463" spans="1:3" x14ac:dyDescent="0.25">
      <c r="A2463" s="5"/>
      <c r="B2463" s="2"/>
      <c r="C2463"/>
    </row>
    <row r="2464" spans="1:3" x14ac:dyDescent="0.25">
      <c r="A2464" s="5"/>
      <c r="B2464" s="2"/>
      <c r="C2464"/>
    </row>
    <row r="2465" spans="1:3" x14ac:dyDescent="0.25">
      <c r="A2465" s="5"/>
      <c r="B2465" s="2"/>
      <c r="C2465"/>
    </row>
    <row r="2466" spans="1:3" x14ac:dyDescent="0.25">
      <c r="A2466" s="5"/>
      <c r="B2466" s="2"/>
      <c r="C2466"/>
    </row>
    <row r="2467" spans="1:3" x14ac:dyDescent="0.25">
      <c r="A2467" s="5"/>
      <c r="B2467" s="2"/>
      <c r="C2467"/>
    </row>
    <row r="2468" spans="1:3" x14ac:dyDescent="0.25">
      <c r="A2468" s="5"/>
      <c r="B2468" s="2"/>
      <c r="C2468"/>
    </row>
    <row r="2469" spans="1:3" x14ac:dyDescent="0.25">
      <c r="A2469" s="5"/>
      <c r="B2469" s="2"/>
      <c r="C2469"/>
    </row>
    <row r="2470" spans="1:3" x14ac:dyDescent="0.25">
      <c r="A2470" s="5"/>
      <c r="B2470" s="2"/>
      <c r="C2470"/>
    </row>
    <row r="2471" spans="1:3" x14ac:dyDescent="0.25">
      <c r="A2471" s="5"/>
      <c r="B2471" s="2"/>
      <c r="C2471"/>
    </row>
    <row r="2472" spans="1:3" x14ac:dyDescent="0.25">
      <c r="A2472" s="5"/>
      <c r="B2472" s="2"/>
      <c r="C2472"/>
    </row>
    <row r="2473" spans="1:3" x14ac:dyDescent="0.25">
      <c r="A2473" s="5"/>
      <c r="B2473" s="2"/>
      <c r="C2473"/>
    </row>
    <row r="2474" spans="1:3" x14ac:dyDescent="0.25">
      <c r="A2474" s="5"/>
      <c r="B2474" s="2"/>
      <c r="C2474"/>
    </row>
    <row r="2475" spans="1:3" x14ac:dyDescent="0.25">
      <c r="A2475" s="5"/>
      <c r="B2475" s="2"/>
      <c r="C2475"/>
    </row>
    <row r="2476" spans="1:3" x14ac:dyDescent="0.25">
      <c r="A2476" s="5"/>
      <c r="B2476" s="2"/>
      <c r="C2476"/>
    </row>
    <row r="2477" spans="1:3" x14ac:dyDescent="0.25">
      <c r="A2477" s="5"/>
      <c r="B2477" s="2"/>
      <c r="C2477"/>
    </row>
    <row r="2478" spans="1:3" x14ac:dyDescent="0.25">
      <c r="A2478" s="5"/>
      <c r="B2478" s="2"/>
      <c r="C2478"/>
    </row>
    <row r="2479" spans="1:3" x14ac:dyDescent="0.25">
      <c r="A2479" s="5"/>
      <c r="B2479" s="2"/>
      <c r="C2479"/>
    </row>
    <row r="2480" spans="1:3" x14ac:dyDescent="0.25">
      <c r="A2480" s="5"/>
      <c r="B2480" s="2"/>
      <c r="C2480"/>
    </row>
    <row r="2481" spans="1:3" x14ac:dyDescent="0.25">
      <c r="A2481" s="5"/>
      <c r="B2481" s="2"/>
      <c r="C2481"/>
    </row>
    <row r="2482" spans="1:3" x14ac:dyDescent="0.25">
      <c r="A2482" s="5"/>
      <c r="B2482" s="2"/>
      <c r="C2482"/>
    </row>
    <row r="2483" spans="1:3" x14ac:dyDescent="0.25">
      <c r="A2483" s="5"/>
      <c r="B2483" s="2"/>
      <c r="C2483"/>
    </row>
    <row r="2484" spans="1:3" x14ac:dyDescent="0.25">
      <c r="A2484" s="5"/>
      <c r="B2484" s="2"/>
      <c r="C2484"/>
    </row>
    <row r="2485" spans="1:3" x14ac:dyDescent="0.25">
      <c r="A2485" s="5"/>
      <c r="B2485" s="2"/>
      <c r="C2485"/>
    </row>
    <row r="2486" spans="1:3" x14ac:dyDescent="0.25">
      <c r="A2486" s="5"/>
      <c r="B2486" s="2"/>
      <c r="C2486"/>
    </row>
    <row r="2487" spans="1:3" x14ac:dyDescent="0.25">
      <c r="A2487" s="5"/>
      <c r="B2487" s="2"/>
      <c r="C2487"/>
    </row>
    <row r="2488" spans="1:3" x14ac:dyDescent="0.25">
      <c r="A2488" s="5"/>
      <c r="B2488" s="2"/>
      <c r="C2488"/>
    </row>
    <row r="2489" spans="1:3" x14ac:dyDescent="0.25">
      <c r="A2489" s="5"/>
      <c r="B2489" s="2"/>
      <c r="C2489"/>
    </row>
    <row r="2490" spans="1:3" x14ac:dyDescent="0.25">
      <c r="A2490" s="5"/>
      <c r="B2490" s="2"/>
      <c r="C2490"/>
    </row>
    <row r="2491" spans="1:3" x14ac:dyDescent="0.25">
      <c r="A2491" s="5"/>
      <c r="B2491" s="2"/>
      <c r="C2491"/>
    </row>
    <row r="2492" spans="1:3" x14ac:dyDescent="0.25">
      <c r="A2492" s="5"/>
      <c r="B2492" s="2"/>
      <c r="C2492"/>
    </row>
    <row r="2493" spans="1:3" x14ac:dyDescent="0.25">
      <c r="A2493" s="5"/>
      <c r="B2493" s="2"/>
      <c r="C2493"/>
    </row>
    <row r="2494" spans="1:3" x14ac:dyDescent="0.25">
      <c r="A2494" s="5"/>
      <c r="B2494" s="2"/>
      <c r="C2494"/>
    </row>
    <row r="2495" spans="1:3" x14ac:dyDescent="0.25">
      <c r="A2495" s="5"/>
      <c r="B2495" s="2"/>
      <c r="C2495"/>
    </row>
    <row r="2496" spans="1:3" x14ac:dyDescent="0.25">
      <c r="A2496" s="5"/>
      <c r="B2496" s="2"/>
      <c r="C2496"/>
    </row>
    <row r="2497" spans="1:3" x14ac:dyDescent="0.25">
      <c r="A2497" s="5"/>
      <c r="B2497" s="2"/>
      <c r="C2497"/>
    </row>
    <row r="2498" spans="1:3" x14ac:dyDescent="0.25">
      <c r="A2498" s="5"/>
      <c r="B2498" s="2"/>
      <c r="C2498"/>
    </row>
    <row r="2499" spans="1:3" x14ac:dyDescent="0.25">
      <c r="A2499" s="5"/>
      <c r="B2499" s="2"/>
      <c r="C2499"/>
    </row>
    <row r="2500" spans="1:3" x14ac:dyDescent="0.25">
      <c r="A2500" s="5"/>
      <c r="B2500" s="2"/>
      <c r="C2500"/>
    </row>
    <row r="2501" spans="1:3" x14ac:dyDescent="0.25">
      <c r="A2501" s="5"/>
      <c r="B2501" s="2"/>
      <c r="C2501"/>
    </row>
    <row r="2502" spans="1:3" x14ac:dyDescent="0.25">
      <c r="A2502" s="5"/>
      <c r="B2502" s="2"/>
      <c r="C2502"/>
    </row>
    <row r="2503" spans="1:3" x14ac:dyDescent="0.25">
      <c r="A2503" s="5"/>
      <c r="B2503" s="2"/>
      <c r="C2503"/>
    </row>
    <row r="2504" spans="1:3" x14ac:dyDescent="0.25">
      <c r="A2504" s="5"/>
      <c r="B2504" s="2"/>
      <c r="C2504"/>
    </row>
    <row r="2505" spans="1:3" x14ac:dyDescent="0.25">
      <c r="A2505" s="5"/>
      <c r="B2505" s="2"/>
      <c r="C2505"/>
    </row>
    <row r="2506" spans="1:3" x14ac:dyDescent="0.25">
      <c r="A2506" s="5"/>
      <c r="B2506" s="2"/>
      <c r="C2506"/>
    </row>
    <row r="2507" spans="1:3" x14ac:dyDescent="0.25">
      <c r="A2507" s="5"/>
      <c r="B2507" s="2"/>
      <c r="C2507"/>
    </row>
    <row r="2508" spans="1:3" x14ac:dyDescent="0.25">
      <c r="A2508" s="5"/>
      <c r="B2508" s="2"/>
      <c r="C2508"/>
    </row>
    <row r="2509" spans="1:3" x14ac:dyDescent="0.25">
      <c r="A2509" s="5"/>
      <c r="B2509" s="2"/>
      <c r="C2509"/>
    </row>
    <row r="2510" spans="1:3" x14ac:dyDescent="0.25">
      <c r="A2510" s="5"/>
      <c r="B2510" s="2"/>
      <c r="C2510"/>
    </row>
    <row r="2511" spans="1:3" x14ac:dyDescent="0.25">
      <c r="A2511" s="5"/>
      <c r="B2511" s="2"/>
      <c r="C2511"/>
    </row>
    <row r="2512" spans="1:3" x14ac:dyDescent="0.25">
      <c r="A2512" s="5"/>
      <c r="B2512" s="2"/>
      <c r="C2512"/>
    </row>
    <row r="2513" spans="1:3" x14ac:dyDescent="0.25">
      <c r="A2513" s="5"/>
      <c r="B2513" s="2"/>
      <c r="C2513"/>
    </row>
    <row r="2514" spans="1:3" x14ac:dyDescent="0.25">
      <c r="A2514" s="5"/>
      <c r="B2514" s="2"/>
      <c r="C2514"/>
    </row>
    <row r="2515" spans="1:3" x14ac:dyDescent="0.25">
      <c r="A2515" s="5"/>
      <c r="B2515" s="2"/>
      <c r="C2515"/>
    </row>
    <row r="2516" spans="1:3" x14ac:dyDescent="0.25">
      <c r="A2516" s="5"/>
      <c r="B2516" s="2"/>
      <c r="C2516"/>
    </row>
    <row r="2517" spans="1:3" x14ac:dyDescent="0.25">
      <c r="A2517" s="5"/>
      <c r="B2517" s="2"/>
      <c r="C2517"/>
    </row>
    <row r="2518" spans="1:3" x14ac:dyDescent="0.25">
      <c r="A2518" s="5"/>
      <c r="B2518" s="2"/>
      <c r="C2518"/>
    </row>
    <row r="2519" spans="1:3" x14ac:dyDescent="0.25">
      <c r="A2519" s="5"/>
      <c r="B2519" s="2"/>
      <c r="C2519"/>
    </row>
    <row r="2520" spans="1:3" x14ac:dyDescent="0.25">
      <c r="A2520" s="5"/>
      <c r="B2520" s="2"/>
      <c r="C2520"/>
    </row>
    <row r="2521" spans="1:3" x14ac:dyDescent="0.25">
      <c r="A2521" s="5"/>
      <c r="B2521" s="2"/>
      <c r="C2521"/>
    </row>
    <row r="2522" spans="1:3" x14ac:dyDescent="0.25">
      <c r="A2522" s="5"/>
      <c r="B2522" s="2"/>
      <c r="C2522"/>
    </row>
    <row r="2523" spans="1:3" x14ac:dyDescent="0.25">
      <c r="A2523" s="5"/>
      <c r="B2523" s="2"/>
      <c r="C2523"/>
    </row>
    <row r="2524" spans="1:3" x14ac:dyDescent="0.25">
      <c r="A2524" s="5"/>
      <c r="B2524" s="2"/>
      <c r="C2524"/>
    </row>
    <row r="2525" spans="1:3" x14ac:dyDescent="0.25">
      <c r="A2525" s="5"/>
      <c r="B2525" s="2"/>
      <c r="C2525"/>
    </row>
    <row r="2526" spans="1:3" x14ac:dyDescent="0.25">
      <c r="A2526" s="5"/>
      <c r="B2526" s="2"/>
      <c r="C2526"/>
    </row>
    <row r="2527" spans="1:3" x14ac:dyDescent="0.25">
      <c r="A2527" s="5"/>
      <c r="B2527" s="2"/>
      <c r="C2527"/>
    </row>
    <row r="2528" spans="1:3" x14ac:dyDescent="0.25">
      <c r="A2528" s="5"/>
      <c r="B2528" s="2"/>
      <c r="C2528"/>
    </row>
    <row r="2529" spans="1:3" x14ac:dyDescent="0.25">
      <c r="A2529" s="5"/>
      <c r="B2529" s="2"/>
      <c r="C2529"/>
    </row>
    <row r="2530" spans="1:3" x14ac:dyDescent="0.25">
      <c r="A2530" s="5"/>
      <c r="B2530" s="2"/>
      <c r="C2530"/>
    </row>
    <row r="2531" spans="1:3" x14ac:dyDescent="0.25">
      <c r="A2531" s="5"/>
      <c r="B2531" s="2"/>
      <c r="C2531"/>
    </row>
    <row r="2532" spans="1:3" x14ac:dyDescent="0.25">
      <c r="A2532" s="5"/>
      <c r="B2532" s="2"/>
      <c r="C2532"/>
    </row>
    <row r="2533" spans="1:3" x14ac:dyDescent="0.25">
      <c r="A2533" s="5"/>
      <c r="B2533" s="2"/>
      <c r="C2533"/>
    </row>
    <row r="2534" spans="1:3" x14ac:dyDescent="0.25">
      <c r="A2534" s="5"/>
      <c r="B2534" s="2"/>
      <c r="C2534"/>
    </row>
    <row r="2535" spans="1:3" x14ac:dyDescent="0.25">
      <c r="A2535" s="5"/>
      <c r="B2535" s="2"/>
      <c r="C2535"/>
    </row>
    <row r="2536" spans="1:3" x14ac:dyDescent="0.25">
      <c r="A2536" s="5"/>
      <c r="B2536" s="2"/>
      <c r="C2536"/>
    </row>
    <row r="2537" spans="1:3" x14ac:dyDescent="0.25">
      <c r="A2537" s="5"/>
      <c r="B2537" s="2"/>
      <c r="C2537"/>
    </row>
    <row r="2538" spans="1:3" x14ac:dyDescent="0.25">
      <c r="A2538" s="5"/>
      <c r="B2538" s="2"/>
      <c r="C2538"/>
    </row>
    <row r="2539" spans="1:3" x14ac:dyDescent="0.25">
      <c r="A2539" s="5"/>
      <c r="B2539" s="2"/>
      <c r="C2539"/>
    </row>
    <row r="2540" spans="1:3" x14ac:dyDescent="0.25">
      <c r="A2540" s="5"/>
      <c r="B2540" s="2"/>
      <c r="C2540"/>
    </row>
    <row r="2541" spans="1:3" x14ac:dyDescent="0.25">
      <c r="A2541" s="5"/>
      <c r="B2541" s="2"/>
      <c r="C2541"/>
    </row>
    <row r="2542" spans="1:3" x14ac:dyDescent="0.25">
      <c r="A2542" s="5"/>
      <c r="B2542" s="2"/>
      <c r="C2542"/>
    </row>
    <row r="2543" spans="1:3" x14ac:dyDescent="0.25">
      <c r="A2543" s="5"/>
      <c r="B2543" s="2"/>
      <c r="C2543"/>
    </row>
    <row r="2544" spans="1:3" x14ac:dyDescent="0.25">
      <c r="A2544" s="5"/>
      <c r="B2544" s="2"/>
      <c r="C2544"/>
    </row>
    <row r="2545" spans="1:3" x14ac:dyDescent="0.25">
      <c r="A2545" s="5"/>
      <c r="B2545" s="2"/>
      <c r="C2545"/>
    </row>
    <row r="2546" spans="1:3" x14ac:dyDescent="0.25">
      <c r="A2546" s="5"/>
      <c r="B2546" s="2"/>
      <c r="C2546"/>
    </row>
    <row r="2547" spans="1:3" x14ac:dyDescent="0.25">
      <c r="A2547" s="5"/>
      <c r="B2547" s="2"/>
      <c r="C2547"/>
    </row>
    <row r="2548" spans="1:3" x14ac:dyDescent="0.25">
      <c r="A2548" s="5"/>
      <c r="B2548" s="2"/>
      <c r="C2548"/>
    </row>
    <row r="2549" spans="1:3" x14ac:dyDescent="0.25">
      <c r="A2549" s="5"/>
      <c r="B2549" s="2"/>
      <c r="C2549"/>
    </row>
    <row r="2550" spans="1:3" x14ac:dyDescent="0.25">
      <c r="A2550" s="5"/>
      <c r="B2550" s="2"/>
      <c r="C2550"/>
    </row>
    <row r="2551" spans="1:3" x14ac:dyDescent="0.25">
      <c r="A2551" s="5"/>
      <c r="B2551" s="2"/>
      <c r="C2551"/>
    </row>
    <row r="2552" spans="1:3" x14ac:dyDescent="0.25">
      <c r="A2552" s="5"/>
      <c r="B2552" s="2"/>
      <c r="C2552"/>
    </row>
    <row r="2553" spans="1:3" x14ac:dyDescent="0.25">
      <c r="A2553" s="5"/>
      <c r="B2553" s="2"/>
      <c r="C2553"/>
    </row>
    <row r="2554" spans="1:3" x14ac:dyDescent="0.25">
      <c r="A2554" s="5"/>
      <c r="B2554" s="2"/>
      <c r="C2554"/>
    </row>
    <row r="2555" spans="1:3" x14ac:dyDescent="0.25">
      <c r="A2555" s="5"/>
      <c r="B2555" s="2"/>
      <c r="C2555"/>
    </row>
    <row r="2556" spans="1:3" x14ac:dyDescent="0.25">
      <c r="A2556" s="5"/>
      <c r="B2556" s="2"/>
      <c r="C2556"/>
    </row>
    <row r="2557" spans="1:3" x14ac:dyDescent="0.25">
      <c r="A2557" s="5"/>
      <c r="B2557" s="2"/>
      <c r="C2557"/>
    </row>
    <row r="2558" spans="1:3" x14ac:dyDescent="0.25">
      <c r="A2558" s="5"/>
      <c r="B2558" s="2"/>
      <c r="C2558"/>
    </row>
    <row r="2559" spans="1:3" x14ac:dyDescent="0.25">
      <c r="A2559" s="5"/>
      <c r="B2559" s="2"/>
      <c r="C2559"/>
    </row>
    <row r="2560" spans="1:3" x14ac:dyDescent="0.25">
      <c r="A2560" s="5"/>
      <c r="B2560" s="2"/>
      <c r="C2560"/>
    </row>
    <row r="2561" spans="1:3" x14ac:dyDescent="0.25">
      <c r="A2561" s="5"/>
      <c r="B2561" s="2"/>
      <c r="C2561"/>
    </row>
    <row r="2562" spans="1:3" x14ac:dyDescent="0.25">
      <c r="A2562" s="5"/>
      <c r="B2562" s="2"/>
      <c r="C2562"/>
    </row>
    <row r="2563" spans="1:3" x14ac:dyDescent="0.25">
      <c r="A2563" s="5"/>
      <c r="B2563" s="2"/>
      <c r="C2563"/>
    </row>
    <row r="2564" spans="1:3" x14ac:dyDescent="0.25">
      <c r="A2564" s="5"/>
      <c r="B2564" s="2"/>
      <c r="C2564"/>
    </row>
    <row r="2565" spans="1:3" x14ac:dyDescent="0.25">
      <c r="A2565" s="5"/>
      <c r="B2565" s="2"/>
      <c r="C2565"/>
    </row>
    <row r="2566" spans="1:3" x14ac:dyDescent="0.25">
      <c r="A2566" s="5"/>
      <c r="B2566" s="2"/>
      <c r="C2566"/>
    </row>
    <row r="2567" spans="1:3" x14ac:dyDescent="0.25">
      <c r="A2567" s="5"/>
      <c r="B2567" s="2"/>
      <c r="C2567"/>
    </row>
    <row r="2568" spans="1:3" x14ac:dyDescent="0.25">
      <c r="A2568" s="5"/>
      <c r="B2568" s="2"/>
      <c r="C2568"/>
    </row>
    <row r="2569" spans="1:3" x14ac:dyDescent="0.25">
      <c r="A2569" s="5"/>
      <c r="B2569" s="2"/>
      <c r="C2569"/>
    </row>
    <row r="2570" spans="1:3" x14ac:dyDescent="0.25">
      <c r="A2570" s="5"/>
      <c r="B2570" s="2"/>
      <c r="C2570"/>
    </row>
    <row r="2571" spans="1:3" x14ac:dyDescent="0.25">
      <c r="A2571" s="5"/>
      <c r="B2571" s="2"/>
      <c r="C2571"/>
    </row>
    <row r="2572" spans="1:3" x14ac:dyDescent="0.25">
      <c r="A2572" s="5"/>
      <c r="B2572" s="2"/>
      <c r="C2572"/>
    </row>
    <row r="2573" spans="1:3" x14ac:dyDescent="0.25">
      <c r="A2573" s="5"/>
      <c r="B2573" s="2"/>
      <c r="C2573"/>
    </row>
    <row r="2574" spans="1:3" x14ac:dyDescent="0.25">
      <c r="A2574" s="5"/>
      <c r="B2574" s="2"/>
      <c r="C2574"/>
    </row>
    <row r="2575" spans="1:3" x14ac:dyDescent="0.25">
      <c r="A2575" s="5"/>
      <c r="B2575" s="2"/>
      <c r="C2575"/>
    </row>
    <row r="2576" spans="1:3" x14ac:dyDescent="0.25">
      <c r="A2576" s="5"/>
      <c r="B2576" s="2"/>
      <c r="C2576"/>
    </row>
    <row r="2577" spans="1:3" x14ac:dyDescent="0.25">
      <c r="A2577" s="5"/>
      <c r="B2577" s="2"/>
      <c r="C2577"/>
    </row>
    <row r="2578" spans="1:3" x14ac:dyDescent="0.25">
      <c r="A2578" s="5"/>
      <c r="B2578" s="2"/>
      <c r="C2578"/>
    </row>
    <row r="2579" spans="1:3" x14ac:dyDescent="0.25">
      <c r="A2579" s="5"/>
      <c r="B2579" s="2"/>
      <c r="C2579"/>
    </row>
    <row r="2580" spans="1:3" x14ac:dyDescent="0.25">
      <c r="A2580" s="5"/>
      <c r="B2580" s="2"/>
      <c r="C2580"/>
    </row>
    <row r="2581" spans="1:3" x14ac:dyDescent="0.25">
      <c r="A2581" s="5"/>
      <c r="B2581" s="2"/>
      <c r="C2581"/>
    </row>
    <row r="2582" spans="1:3" x14ac:dyDescent="0.25">
      <c r="A2582" s="5"/>
      <c r="B2582" s="2"/>
      <c r="C2582"/>
    </row>
    <row r="2583" spans="1:3" x14ac:dyDescent="0.25">
      <c r="A2583" s="5"/>
      <c r="B2583" s="2"/>
      <c r="C2583"/>
    </row>
    <row r="2584" spans="1:3" x14ac:dyDescent="0.25">
      <c r="A2584" s="5"/>
      <c r="B2584" s="2"/>
      <c r="C2584"/>
    </row>
    <row r="2585" spans="1:3" x14ac:dyDescent="0.25">
      <c r="A2585" s="5"/>
      <c r="B2585" s="2"/>
      <c r="C2585"/>
    </row>
    <row r="2586" spans="1:3" x14ac:dyDescent="0.25">
      <c r="A2586" s="5"/>
      <c r="B2586" s="2"/>
      <c r="C2586"/>
    </row>
    <row r="2587" spans="1:3" x14ac:dyDescent="0.25">
      <c r="A2587" s="5"/>
      <c r="B2587" s="2"/>
      <c r="C2587"/>
    </row>
    <row r="2588" spans="1:3" x14ac:dyDescent="0.25">
      <c r="A2588" s="5"/>
      <c r="B2588" s="2"/>
      <c r="C2588"/>
    </row>
    <row r="2589" spans="1:3" x14ac:dyDescent="0.25">
      <c r="A2589" s="5"/>
      <c r="B2589" s="2"/>
      <c r="C2589"/>
    </row>
    <row r="2590" spans="1:3" x14ac:dyDescent="0.25">
      <c r="A2590" s="5"/>
      <c r="B2590" s="2"/>
      <c r="C2590"/>
    </row>
    <row r="2591" spans="1:3" x14ac:dyDescent="0.25">
      <c r="A2591" s="5"/>
      <c r="B2591" s="2"/>
      <c r="C2591"/>
    </row>
    <row r="2592" spans="1:3" x14ac:dyDescent="0.25">
      <c r="A2592" s="5"/>
      <c r="B2592" s="2"/>
      <c r="C2592"/>
    </row>
    <row r="2593" spans="1:3" x14ac:dyDescent="0.25">
      <c r="A2593" s="5"/>
      <c r="B2593" s="2"/>
      <c r="C2593"/>
    </row>
    <row r="2594" spans="1:3" x14ac:dyDescent="0.25">
      <c r="A2594" s="5"/>
      <c r="B2594" s="2"/>
      <c r="C2594"/>
    </row>
    <row r="2595" spans="1:3" x14ac:dyDescent="0.25">
      <c r="A2595" s="5"/>
      <c r="B2595" s="2"/>
      <c r="C2595"/>
    </row>
    <row r="2596" spans="1:3" x14ac:dyDescent="0.25">
      <c r="A2596" s="5"/>
      <c r="B2596" s="2"/>
      <c r="C2596"/>
    </row>
    <row r="2597" spans="1:3" x14ac:dyDescent="0.25">
      <c r="A2597" s="5"/>
      <c r="B2597" s="2"/>
      <c r="C2597"/>
    </row>
    <row r="2598" spans="1:3" x14ac:dyDescent="0.25">
      <c r="A2598" s="5"/>
      <c r="B2598" s="2"/>
      <c r="C2598"/>
    </row>
    <row r="2599" spans="1:3" x14ac:dyDescent="0.25">
      <c r="A2599" s="5"/>
      <c r="B2599" s="2"/>
      <c r="C2599"/>
    </row>
    <row r="2600" spans="1:3" x14ac:dyDescent="0.25">
      <c r="A2600" s="5"/>
      <c r="B2600" s="2"/>
      <c r="C2600"/>
    </row>
    <row r="2601" spans="1:3" x14ac:dyDescent="0.25">
      <c r="A2601" s="5"/>
      <c r="B2601" s="2"/>
      <c r="C2601"/>
    </row>
    <row r="2602" spans="1:3" x14ac:dyDescent="0.25">
      <c r="A2602" s="5"/>
      <c r="B2602" s="2"/>
      <c r="C2602"/>
    </row>
    <row r="2603" spans="1:3" x14ac:dyDescent="0.25">
      <c r="A2603" s="5"/>
      <c r="B2603" s="2"/>
      <c r="C2603"/>
    </row>
    <row r="2604" spans="1:3" x14ac:dyDescent="0.25">
      <c r="A2604" s="5"/>
      <c r="B2604" s="2"/>
      <c r="C2604"/>
    </row>
    <row r="2605" spans="1:3" x14ac:dyDescent="0.25">
      <c r="A2605" s="5"/>
      <c r="B2605" s="2"/>
      <c r="C2605"/>
    </row>
    <row r="2606" spans="1:3" x14ac:dyDescent="0.25">
      <c r="A2606" s="5"/>
      <c r="B2606" s="2"/>
      <c r="C2606"/>
    </row>
    <row r="2607" spans="1:3" x14ac:dyDescent="0.25">
      <c r="A2607" s="5"/>
      <c r="B2607" s="2"/>
      <c r="C2607"/>
    </row>
    <row r="2608" spans="1:3" x14ac:dyDescent="0.25">
      <c r="A2608" s="5"/>
      <c r="B2608" s="2"/>
      <c r="C2608"/>
    </row>
    <row r="2609" spans="1:3" x14ac:dyDescent="0.25">
      <c r="A2609" s="5"/>
      <c r="B2609" s="2"/>
      <c r="C2609"/>
    </row>
    <row r="2610" spans="1:3" x14ac:dyDescent="0.25">
      <c r="A2610" s="5"/>
      <c r="B2610" s="2"/>
      <c r="C2610"/>
    </row>
    <row r="2611" spans="1:3" x14ac:dyDescent="0.25">
      <c r="A2611" s="5"/>
      <c r="B2611" s="2"/>
      <c r="C2611"/>
    </row>
    <row r="2612" spans="1:3" x14ac:dyDescent="0.25">
      <c r="A2612" s="5"/>
      <c r="B2612" s="2"/>
      <c r="C2612"/>
    </row>
    <row r="2613" spans="1:3" x14ac:dyDescent="0.25">
      <c r="A2613" s="5"/>
      <c r="B2613" s="2"/>
      <c r="C2613"/>
    </row>
    <row r="2614" spans="1:3" x14ac:dyDescent="0.25">
      <c r="A2614" s="5"/>
      <c r="B2614" s="2"/>
      <c r="C2614"/>
    </row>
    <row r="2615" spans="1:3" x14ac:dyDescent="0.25">
      <c r="A2615" s="5"/>
      <c r="B2615" s="2"/>
      <c r="C2615"/>
    </row>
    <row r="2616" spans="1:3" x14ac:dyDescent="0.25">
      <c r="A2616" s="5"/>
      <c r="B2616" s="2"/>
      <c r="C2616"/>
    </row>
    <row r="2617" spans="1:3" x14ac:dyDescent="0.25">
      <c r="A2617" s="5"/>
      <c r="B2617" s="2"/>
      <c r="C2617"/>
    </row>
    <row r="2618" spans="1:3" x14ac:dyDescent="0.25">
      <c r="A2618" s="5"/>
      <c r="B2618" s="2"/>
      <c r="C2618"/>
    </row>
    <row r="2619" spans="1:3" x14ac:dyDescent="0.25">
      <c r="A2619" s="5"/>
      <c r="B2619" s="2"/>
      <c r="C2619"/>
    </row>
    <row r="2620" spans="1:3" x14ac:dyDescent="0.25">
      <c r="A2620" s="5"/>
      <c r="B2620" s="2"/>
      <c r="C2620"/>
    </row>
    <row r="2621" spans="1:3" x14ac:dyDescent="0.25">
      <c r="A2621" s="5"/>
      <c r="B2621" s="2"/>
      <c r="C2621"/>
    </row>
    <row r="2622" spans="1:3" x14ac:dyDescent="0.25">
      <c r="A2622" s="5"/>
      <c r="B2622" s="2"/>
      <c r="C2622"/>
    </row>
    <row r="2623" spans="1:3" x14ac:dyDescent="0.25">
      <c r="A2623" s="5"/>
      <c r="B2623" s="2"/>
      <c r="C2623"/>
    </row>
    <row r="2624" spans="1:3" x14ac:dyDescent="0.25">
      <c r="A2624" s="5"/>
      <c r="B2624" s="2"/>
      <c r="C2624"/>
    </row>
    <row r="2625" spans="1:3" x14ac:dyDescent="0.25">
      <c r="A2625" s="5"/>
      <c r="B2625" s="2"/>
      <c r="C2625"/>
    </row>
    <row r="2626" spans="1:3" x14ac:dyDescent="0.25">
      <c r="A2626" s="5"/>
      <c r="B2626" s="2"/>
      <c r="C2626"/>
    </row>
    <row r="2627" spans="1:3" x14ac:dyDescent="0.25">
      <c r="A2627" s="5"/>
      <c r="B2627" s="2"/>
      <c r="C2627"/>
    </row>
    <row r="2628" spans="1:3" x14ac:dyDescent="0.25">
      <c r="A2628" s="5"/>
      <c r="B2628" s="2"/>
      <c r="C2628"/>
    </row>
    <row r="2629" spans="1:3" x14ac:dyDescent="0.25">
      <c r="A2629" s="5"/>
      <c r="B2629" s="2"/>
      <c r="C2629"/>
    </row>
    <row r="2630" spans="1:3" x14ac:dyDescent="0.25">
      <c r="A2630" s="5"/>
      <c r="B2630" s="2"/>
      <c r="C2630"/>
    </row>
    <row r="2631" spans="1:3" x14ac:dyDescent="0.25">
      <c r="A2631" s="5"/>
      <c r="B2631" s="2"/>
      <c r="C2631"/>
    </row>
    <row r="2632" spans="1:3" x14ac:dyDescent="0.25">
      <c r="A2632" s="5"/>
      <c r="B2632" s="2"/>
      <c r="C2632"/>
    </row>
    <row r="2633" spans="1:3" x14ac:dyDescent="0.25">
      <c r="A2633" s="5"/>
      <c r="B2633" s="2"/>
      <c r="C2633"/>
    </row>
    <row r="2634" spans="1:3" x14ac:dyDescent="0.25">
      <c r="A2634" s="5"/>
      <c r="B2634" s="2"/>
      <c r="C2634"/>
    </row>
    <row r="2635" spans="1:3" x14ac:dyDescent="0.25">
      <c r="A2635" s="5"/>
      <c r="B2635" s="2"/>
      <c r="C2635"/>
    </row>
    <row r="2636" spans="1:3" x14ac:dyDescent="0.25">
      <c r="A2636" s="5"/>
      <c r="B2636" s="2"/>
      <c r="C2636"/>
    </row>
    <row r="2637" spans="1:3" x14ac:dyDescent="0.25">
      <c r="A2637" s="5"/>
      <c r="B2637" s="2"/>
      <c r="C2637"/>
    </row>
    <row r="2638" spans="1:3" x14ac:dyDescent="0.25">
      <c r="A2638" s="5"/>
      <c r="B2638" s="2"/>
      <c r="C2638"/>
    </row>
    <row r="2639" spans="1:3" x14ac:dyDescent="0.25">
      <c r="A2639" s="5"/>
      <c r="B2639" s="2"/>
      <c r="C2639"/>
    </row>
    <row r="2640" spans="1:3" x14ac:dyDescent="0.25">
      <c r="A2640" s="5"/>
      <c r="B2640" s="2"/>
      <c r="C2640"/>
    </row>
    <row r="2641" spans="1:3" x14ac:dyDescent="0.25">
      <c r="A2641" s="5"/>
      <c r="B2641" s="2"/>
      <c r="C2641"/>
    </row>
    <row r="2642" spans="1:3" x14ac:dyDescent="0.25">
      <c r="A2642" s="5"/>
      <c r="B2642" s="2"/>
      <c r="C2642"/>
    </row>
    <row r="2643" spans="1:3" x14ac:dyDescent="0.25">
      <c r="A2643" s="5"/>
      <c r="B2643" s="2"/>
      <c r="C2643"/>
    </row>
    <row r="2644" spans="1:3" x14ac:dyDescent="0.25">
      <c r="A2644" s="5"/>
      <c r="B2644" s="2"/>
      <c r="C2644"/>
    </row>
    <row r="2645" spans="1:3" x14ac:dyDescent="0.25">
      <c r="A2645" s="5"/>
      <c r="B2645" s="2"/>
      <c r="C2645"/>
    </row>
    <row r="2646" spans="1:3" x14ac:dyDescent="0.25">
      <c r="A2646" s="5"/>
      <c r="B2646" s="2"/>
      <c r="C2646"/>
    </row>
    <row r="2647" spans="1:3" x14ac:dyDescent="0.25">
      <c r="A2647" s="5"/>
      <c r="B2647" s="2"/>
      <c r="C2647"/>
    </row>
    <row r="2648" spans="1:3" x14ac:dyDescent="0.25">
      <c r="A2648" s="5"/>
      <c r="B2648" s="2"/>
      <c r="C2648"/>
    </row>
    <row r="2649" spans="1:3" x14ac:dyDescent="0.25">
      <c r="A2649" s="5"/>
      <c r="B2649" s="2"/>
      <c r="C2649"/>
    </row>
    <row r="2650" spans="1:3" x14ac:dyDescent="0.25">
      <c r="A2650" s="5"/>
      <c r="B2650" s="2"/>
      <c r="C2650"/>
    </row>
    <row r="2651" spans="1:3" x14ac:dyDescent="0.25">
      <c r="A2651" s="5"/>
      <c r="B2651" s="2"/>
      <c r="C2651"/>
    </row>
    <row r="2652" spans="1:3" x14ac:dyDescent="0.25">
      <c r="A2652" s="5"/>
      <c r="B2652" s="2"/>
      <c r="C2652"/>
    </row>
    <row r="2653" spans="1:3" x14ac:dyDescent="0.25">
      <c r="A2653" s="5"/>
      <c r="B2653" s="2"/>
      <c r="C2653"/>
    </row>
    <row r="2654" spans="1:3" x14ac:dyDescent="0.25">
      <c r="A2654" s="5"/>
      <c r="B2654" s="2"/>
      <c r="C2654"/>
    </row>
    <row r="2655" spans="1:3" x14ac:dyDescent="0.25">
      <c r="A2655" s="5"/>
      <c r="B2655" s="2"/>
      <c r="C2655"/>
    </row>
    <row r="2656" spans="1:3" x14ac:dyDescent="0.25">
      <c r="A2656" s="5"/>
      <c r="B2656" s="2"/>
      <c r="C2656"/>
    </row>
    <row r="2657" spans="1:3" x14ac:dyDescent="0.25">
      <c r="A2657" s="5"/>
      <c r="B2657" s="2"/>
      <c r="C2657"/>
    </row>
    <row r="2658" spans="1:3" x14ac:dyDescent="0.25">
      <c r="A2658" s="5"/>
      <c r="B2658" s="2"/>
      <c r="C2658"/>
    </row>
    <row r="2659" spans="1:3" x14ac:dyDescent="0.25">
      <c r="A2659" s="5"/>
      <c r="B2659" s="2"/>
      <c r="C2659"/>
    </row>
    <row r="2660" spans="1:3" x14ac:dyDescent="0.25">
      <c r="A2660" s="5"/>
      <c r="B2660" s="2"/>
      <c r="C2660"/>
    </row>
    <row r="2661" spans="1:3" x14ac:dyDescent="0.25">
      <c r="A2661" s="5"/>
      <c r="B2661" s="2"/>
      <c r="C2661"/>
    </row>
    <row r="2662" spans="1:3" x14ac:dyDescent="0.25">
      <c r="A2662" s="5"/>
      <c r="B2662" s="2"/>
      <c r="C2662"/>
    </row>
    <row r="2663" spans="1:3" x14ac:dyDescent="0.25">
      <c r="A2663" s="5"/>
      <c r="B2663" s="2"/>
      <c r="C2663"/>
    </row>
    <row r="2664" spans="1:3" x14ac:dyDescent="0.25">
      <c r="A2664" s="5"/>
      <c r="B2664" s="2"/>
      <c r="C2664"/>
    </row>
    <row r="2665" spans="1:3" x14ac:dyDescent="0.25">
      <c r="A2665" s="5"/>
      <c r="B2665" s="2"/>
      <c r="C2665"/>
    </row>
    <row r="2666" spans="1:3" x14ac:dyDescent="0.25">
      <c r="A2666" s="5"/>
      <c r="B2666" s="2"/>
      <c r="C2666"/>
    </row>
    <row r="2667" spans="1:3" x14ac:dyDescent="0.25">
      <c r="A2667" s="5"/>
      <c r="B2667" s="2"/>
      <c r="C2667"/>
    </row>
    <row r="2668" spans="1:3" x14ac:dyDescent="0.25">
      <c r="A2668" s="5"/>
      <c r="B2668" s="2"/>
      <c r="C2668"/>
    </row>
    <row r="2669" spans="1:3" x14ac:dyDescent="0.25">
      <c r="A2669" s="5"/>
      <c r="B2669" s="2"/>
      <c r="C2669"/>
    </row>
    <row r="2670" spans="1:3" x14ac:dyDescent="0.25">
      <c r="A2670" s="5"/>
      <c r="B2670" s="2"/>
      <c r="C2670"/>
    </row>
    <row r="2671" spans="1:3" x14ac:dyDescent="0.25">
      <c r="A2671" s="5"/>
      <c r="B2671" s="2"/>
      <c r="C2671"/>
    </row>
    <row r="2672" spans="1:3" x14ac:dyDescent="0.25">
      <c r="A2672" s="5"/>
      <c r="B2672" s="2"/>
      <c r="C2672"/>
    </row>
    <row r="2673" spans="1:3" x14ac:dyDescent="0.25">
      <c r="A2673" s="5"/>
      <c r="B2673" s="2"/>
      <c r="C2673"/>
    </row>
    <row r="2674" spans="1:3" x14ac:dyDescent="0.25">
      <c r="A2674" s="5"/>
      <c r="B2674" s="2"/>
      <c r="C2674"/>
    </row>
    <row r="2675" spans="1:3" x14ac:dyDescent="0.25">
      <c r="A2675" s="5"/>
      <c r="B2675" s="2"/>
      <c r="C2675"/>
    </row>
    <row r="2676" spans="1:3" x14ac:dyDescent="0.25">
      <c r="A2676" s="5"/>
      <c r="B2676" s="2"/>
      <c r="C2676"/>
    </row>
    <row r="2677" spans="1:3" x14ac:dyDescent="0.25">
      <c r="A2677" s="5"/>
      <c r="B2677" s="2"/>
      <c r="C2677"/>
    </row>
    <row r="2678" spans="1:3" x14ac:dyDescent="0.25">
      <c r="A2678" s="5"/>
      <c r="B2678" s="2"/>
      <c r="C2678"/>
    </row>
    <row r="2679" spans="1:3" x14ac:dyDescent="0.25">
      <c r="A2679" s="5"/>
      <c r="B2679" s="2"/>
      <c r="C2679"/>
    </row>
    <row r="2680" spans="1:3" x14ac:dyDescent="0.25">
      <c r="A2680" s="5"/>
      <c r="B2680" s="2"/>
      <c r="C2680"/>
    </row>
    <row r="2681" spans="1:3" x14ac:dyDescent="0.25">
      <c r="A2681" s="5"/>
      <c r="B2681" s="2"/>
      <c r="C2681"/>
    </row>
    <row r="2682" spans="1:3" x14ac:dyDescent="0.25">
      <c r="A2682" s="5"/>
      <c r="B2682" s="2"/>
      <c r="C2682"/>
    </row>
    <row r="2683" spans="1:3" x14ac:dyDescent="0.25">
      <c r="A2683" s="5"/>
      <c r="B2683" s="2"/>
      <c r="C2683"/>
    </row>
    <row r="2684" spans="1:3" x14ac:dyDescent="0.25">
      <c r="A2684" s="5"/>
      <c r="B2684" s="2"/>
      <c r="C2684"/>
    </row>
    <row r="2685" spans="1:3" x14ac:dyDescent="0.25">
      <c r="A2685" s="5"/>
      <c r="B2685" s="2"/>
      <c r="C2685"/>
    </row>
    <row r="2686" spans="1:3" x14ac:dyDescent="0.25">
      <c r="A2686" s="5"/>
      <c r="B2686" s="2"/>
      <c r="C2686"/>
    </row>
    <row r="2687" spans="1:3" x14ac:dyDescent="0.25">
      <c r="A2687" s="5"/>
      <c r="B2687" s="2"/>
      <c r="C2687"/>
    </row>
    <row r="2688" spans="1:3" x14ac:dyDescent="0.25">
      <c r="A2688" s="5"/>
      <c r="B2688" s="2"/>
      <c r="C2688"/>
    </row>
    <row r="2689" spans="1:3" x14ac:dyDescent="0.25">
      <c r="A2689" s="5"/>
      <c r="B2689" s="2"/>
      <c r="C2689"/>
    </row>
    <row r="2690" spans="1:3" x14ac:dyDescent="0.25">
      <c r="A2690" s="5"/>
      <c r="B2690" s="2"/>
      <c r="C2690"/>
    </row>
    <row r="2691" spans="1:3" x14ac:dyDescent="0.25">
      <c r="A2691" s="5"/>
      <c r="B2691" s="2"/>
      <c r="C2691"/>
    </row>
    <row r="2692" spans="1:3" x14ac:dyDescent="0.25">
      <c r="A2692" s="5"/>
      <c r="B2692" s="2"/>
      <c r="C2692"/>
    </row>
    <row r="2693" spans="1:3" x14ac:dyDescent="0.25">
      <c r="A2693" s="5"/>
      <c r="B2693" s="2"/>
      <c r="C2693"/>
    </row>
    <row r="2694" spans="1:3" x14ac:dyDescent="0.25">
      <c r="A2694" s="5"/>
      <c r="B2694" s="2"/>
      <c r="C2694"/>
    </row>
    <row r="2695" spans="1:3" x14ac:dyDescent="0.25">
      <c r="A2695" s="5"/>
      <c r="B2695" s="2"/>
      <c r="C2695"/>
    </row>
    <row r="2696" spans="1:3" x14ac:dyDescent="0.25">
      <c r="A2696" s="5"/>
      <c r="B2696" s="2"/>
      <c r="C2696"/>
    </row>
    <row r="2697" spans="1:3" x14ac:dyDescent="0.25">
      <c r="A2697" s="5"/>
      <c r="B2697" s="2"/>
      <c r="C2697"/>
    </row>
    <row r="2698" spans="1:3" x14ac:dyDescent="0.25">
      <c r="A2698" s="5"/>
      <c r="B2698" s="2"/>
      <c r="C2698"/>
    </row>
    <row r="2699" spans="1:3" x14ac:dyDescent="0.25">
      <c r="A2699" s="5"/>
      <c r="B2699" s="2"/>
      <c r="C2699"/>
    </row>
    <row r="2700" spans="1:3" x14ac:dyDescent="0.25">
      <c r="A2700" s="5"/>
      <c r="B2700" s="2"/>
      <c r="C2700"/>
    </row>
    <row r="2701" spans="1:3" x14ac:dyDescent="0.25">
      <c r="A2701" s="5"/>
      <c r="B2701" s="2"/>
      <c r="C2701"/>
    </row>
    <row r="2702" spans="1:3" x14ac:dyDescent="0.25">
      <c r="A2702" s="5"/>
      <c r="B2702" s="2"/>
      <c r="C2702"/>
    </row>
    <row r="2703" spans="1:3" x14ac:dyDescent="0.25">
      <c r="A2703" s="5"/>
      <c r="B2703" s="2"/>
      <c r="C2703"/>
    </row>
    <row r="2704" spans="1:3" x14ac:dyDescent="0.25">
      <c r="A2704" s="5"/>
      <c r="B2704" s="2"/>
      <c r="C2704"/>
    </row>
    <row r="2705" spans="1:3" x14ac:dyDescent="0.25">
      <c r="A2705" s="5"/>
      <c r="B2705" s="2"/>
      <c r="C2705"/>
    </row>
    <row r="2706" spans="1:3" x14ac:dyDescent="0.25">
      <c r="A2706" s="5"/>
      <c r="B2706" s="2"/>
      <c r="C2706"/>
    </row>
    <row r="2707" spans="1:3" x14ac:dyDescent="0.25">
      <c r="A2707" s="5"/>
      <c r="B2707" s="2"/>
      <c r="C2707"/>
    </row>
    <row r="2708" spans="1:3" x14ac:dyDescent="0.25">
      <c r="A2708" s="5"/>
      <c r="B2708" s="2"/>
      <c r="C2708"/>
    </row>
    <row r="2709" spans="1:3" x14ac:dyDescent="0.25">
      <c r="A2709" s="5"/>
      <c r="B2709" s="2"/>
      <c r="C2709"/>
    </row>
    <row r="2710" spans="1:3" x14ac:dyDescent="0.25">
      <c r="A2710" s="5"/>
      <c r="B2710" s="2"/>
      <c r="C2710"/>
    </row>
    <row r="2711" spans="1:3" x14ac:dyDescent="0.25">
      <c r="A2711" s="5"/>
      <c r="B2711" s="2"/>
      <c r="C2711"/>
    </row>
    <row r="2712" spans="1:3" x14ac:dyDescent="0.25">
      <c r="A2712" s="5"/>
      <c r="B2712" s="2"/>
      <c r="C2712"/>
    </row>
    <row r="2713" spans="1:3" x14ac:dyDescent="0.25">
      <c r="A2713" s="5"/>
      <c r="B2713" s="2"/>
      <c r="C2713"/>
    </row>
    <row r="2714" spans="1:3" x14ac:dyDescent="0.25">
      <c r="A2714" s="5"/>
      <c r="B2714" s="2"/>
      <c r="C2714"/>
    </row>
    <row r="2715" spans="1:3" x14ac:dyDescent="0.25">
      <c r="A2715" s="5"/>
      <c r="B2715" s="2"/>
      <c r="C2715"/>
    </row>
    <row r="2716" spans="1:3" x14ac:dyDescent="0.25">
      <c r="A2716" s="5"/>
      <c r="B2716" s="2"/>
      <c r="C2716"/>
    </row>
    <row r="2717" spans="1:3" x14ac:dyDescent="0.25">
      <c r="A2717" s="5"/>
      <c r="B2717" s="2"/>
      <c r="C2717"/>
    </row>
    <row r="2718" spans="1:3" x14ac:dyDescent="0.25">
      <c r="A2718" s="5"/>
      <c r="B2718" s="2"/>
      <c r="C2718"/>
    </row>
    <row r="2719" spans="1:3" x14ac:dyDescent="0.25">
      <c r="A2719" s="5"/>
      <c r="B2719" s="2"/>
      <c r="C2719"/>
    </row>
    <row r="2720" spans="1:3" x14ac:dyDescent="0.25">
      <c r="A2720" s="5"/>
      <c r="B2720" s="2"/>
      <c r="C2720"/>
    </row>
    <row r="2721" spans="1:3" x14ac:dyDescent="0.25">
      <c r="A2721" s="5"/>
      <c r="B2721" s="2"/>
      <c r="C2721"/>
    </row>
    <row r="2722" spans="1:3" x14ac:dyDescent="0.25">
      <c r="A2722" s="5"/>
      <c r="B2722" s="2"/>
      <c r="C2722"/>
    </row>
    <row r="2723" spans="1:3" x14ac:dyDescent="0.25">
      <c r="A2723" s="5"/>
      <c r="B2723" s="2"/>
      <c r="C2723"/>
    </row>
    <row r="2724" spans="1:3" x14ac:dyDescent="0.25">
      <c r="A2724" s="5"/>
      <c r="B2724" s="2"/>
      <c r="C2724"/>
    </row>
    <row r="2725" spans="1:3" x14ac:dyDescent="0.25">
      <c r="A2725" s="5"/>
      <c r="B2725" s="2"/>
      <c r="C2725"/>
    </row>
    <row r="2726" spans="1:3" x14ac:dyDescent="0.25">
      <c r="A2726" s="5"/>
      <c r="B2726" s="2"/>
      <c r="C2726"/>
    </row>
    <row r="2727" spans="1:3" x14ac:dyDescent="0.25">
      <c r="A2727" s="5"/>
      <c r="B2727" s="2"/>
      <c r="C2727"/>
    </row>
    <row r="2728" spans="1:3" x14ac:dyDescent="0.25">
      <c r="A2728" s="5"/>
      <c r="B2728" s="2"/>
      <c r="C2728"/>
    </row>
    <row r="2729" spans="1:3" x14ac:dyDescent="0.25">
      <c r="A2729" s="5"/>
      <c r="B2729" s="2"/>
      <c r="C2729"/>
    </row>
    <row r="2730" spans="1:3" x14ac:dyDescent="0.25">
      <c r="A2730" s="5"/>
      <c r="B2730" s="2"/>
      <c r="C2730"/>
    </row>
    <row r="2731" spans="1:3" x14ac:dyDescent="0.25">
      <c r="A2731" s="5"/>
      <c r="B2731" s="2"/>
      <c r="C2731"/>
    </row>
    <row r="2732" spans="1:3" x14ac:dyDescent="0.25">
      <c r="A2732" s="5"/>
      <c r="B2732" s="2"/>
      <c r="C2732"/>
    </row>
    <row r="2733" spans="1:3" x14ac:dyDescent="0.25">
      <c r="A2733" s="5"/>
      <c r="B2733" s="2"/>
      <c r="C2733"/>
    </row>
    <row r="2734" spans="1:3" x14ac:dyDescent="0.25">
      <c r="A2734" s="5"/>
      <c r="B2734" s="2"/>
      <c r="C2734"/>
    </row>
    <row r="2735" spans="1:3" x14ac:dyDescent="0.25">
      <c r="A2735" s="5"/>
      <c r="B2735" s="2"/>
      <c r="C2735"/>
    </row>
    <row r="2736" spans="1:3" x14ac:dyDescent="0.25">
      <c r="A2736" s="5"/>
      <c r="B2736" s="2"/>
      <c r="C2736"/>
    </row>
    <row r="2737" spans="1:3" x14ac:dyDescent="0.25">
      <c r="A2737" s="5"/>
      <c r="B2737" s="2"/>
      <c r="C2737"/>
    </row>
    <row r="2738" spans="1:3" x14ac:dyDescent="0.25">
      <c r="A2738" s="5"/>
      <c r="B2738" s="2"/>
      <c r="C2738"/>
    </row>
    <row r="2739" spans="1:3" x14ac:dyDescent="0.25">
      <c r="A2739" s="5"/>
      <c r="B2739" s="2"/>
      <c r="C2739"/>
    </row>
    <row r="2740" spans="1:3" x14ac:dyDescent="0.25">
      <c r="A2740" s="5"/>
      <c r="B2740" s="2"/>
      <c r="C2740"/>
    </row>
    <row r="2741" spans="1:3" x14ac:dyDescent="0.25">
      <c r="A2741" s="5"/>
      <c r="B2741" s="2"/>
      <c r="C2741"/>
    </row>
    <row r="2742" spans="1:3" x14ac:dyDescent="0.25">
      <c r="A2742" s="5"/>
      <c r="B2742" s="2"/>
      <c r="C2742"/>
    </row>
    <row r="2743" spans="1:3" x14ac:dyDescent="0.25">
      <c r="A2743" s="5"/>
      <c r="B2743" s="2"/>
      <c r="C2743"/>
    </row>
    <row r="2744" spans="1:3" x14ac:dyDescent="0.25">
      <c r="A2744" s="5"/>
      <c r="B2744" s="2"/>
      <c r="C2744"/>
    </row>
    <row r="2745" spans="1:3" x14ac:dyDescent="0.25">
      <c r="A2745" s="5"/>
      <c r="B2745" s="2"/>
      <c r="C2745"/>
    </row>
    <row r="2746" spans="1:3" x14ac:dyDescent="0.25">
      <c r="A2746" s="5"/>
      <c r="B2746" s="2"/>
      <c r="C2746"/>
    </row>
    <row r="2747" spans="1:3" x14ac:dyDescent="0.25">
      <c r="A2747" s="5"/>
      <c r="B2747" s="2"/>
      <c r="C2747"/>
    </row>
    <row r="2748" spans="1:3" x14ac:dyDescent="0.25">
      <c r="A2748" s="5"/>
      <c r="B2748" s="2"/>
      <c r="C2748"/>
    </row>
    <row r="2749" spans="1:3" x14ac:dyDescent="0.25">
      <c r="A2749" s="5"/>
      <c r="B2749" s="2"/>
      <c r="C2749"/>
    </row>
    <row r="2750" spans="1:3" x14ac:dyDescent="0.25">
      <c r="A2750" s="5"/>
      <c r="B2750" s="2"/>
      <c r="C2750"/>
    </row>
    <row r="2751" spans="1:3" x14ac:dyDescent="0.25">
      <c r="A2751" s="5"/>
      <c r="B2751" s="2"/>
      <c r="C2751"/>
    </row>
    <row r="2752" spans="1:3" x14ac:dyDescent="0.25">
      <c r="A2752" s="5"/>
      <c r="B2752" s="2"/>
      <c r="C2752"/>
    </row>
    <row r="2753" spans="1:3" x14ac:dyDescent="0.25">
      <c r="A2753" s="5"/>
      <c r="B2753" s="2"/>
      <c r="C2753"/>
    </row>
    <row r="2754" spans="1:3" x14ac:dyDescent="0.25">
      <c r="A2754" s="5"/>
      <c r="B2754" s="2"/>
      <c r="C2754"/>
    </row>
    <row r="2755" spans="1:3" x14ac:dyDescent="0.25">
      <c r="A2755" s="5"/>
      <c r="B2755" s="2"/>
      <c r="C2755"/>
    </row>
    <row r="2756" spans="1:3" x14ac:dyDescent="0.25">
      <c r="A2756" s="5"/>
      <c r="B2756" s="2"/>
      <c r="C2756"/>
    </row>
    <row r="2757" spans="1:3" x14ac:dyDescent="0.25">
      <c r="A2757" s="5"/>
      <c r="B2757" s="2"/>
      <c r="C2757"/>
    </row>
    <row r="2758" spans="1:3" x14ac:dyDescent="0.25">
      <c r="A2758" s="5"/>
      <c r="B2758" s="2"/>
      <c r="C2758"/>
    </row>
    <row r="2759" spans="1:3" x14ac:dyDescent="0.25">
      <c r="A2759" s="5"/>
      <c r="B2759" s="2"/>
      <c r="C2759"/>
    </row>
    <row r="2760" spans="1:3" x14ac:dyDescent="0.25">
      <c r="A2760" s="5"/>
      <c r="B2760" s="2"/>
      <c r="C2760"/>
    </row>
    <row r="2761" spans="1:3" x14ac:dyDescent="0.25">
      <c r="A2761" s="5"/>
      <c r="B2761" s="2"/>
      <c r="C2761"/>
    </row>
    <row r="2762" spans="1:3" x14ac:dyDescent="0.25">
      <c r="A2762" s="5"/>
      <c r="B2762" s="2"/>
      <c r="C2762"/>
    </row>
    <row r="2763" spans="1:3" x14ac:dyDescent="0.25">
      <c r="A2763" s="5"/>
      <c r="B2763" s="2"/>
      <c r="C2763"/>
    </row>
    <row r="2764" spans="1:3" x14ac:dyDescent="0.25">
      <c r="A2764" s="5"/>
      <c r="B2764" s="2"/>
      <c r="C2764"/>
    </row>
    <row r="2765" spans="1:3" x14ac:dyDescent="0.25">
      <c r="A2765" s="5"/>
      <c r="B2765" s="2"/>
      <c r="C2765"/>
    </row>
    <row r="2766" spans="1:3" x14ac:dyDescent="0.25">
      <c r="A2766" s="5"/>
      <c r="B2766" s="2"/>
      <c r="C2766"/>
    </row>
    <row r="2767" spans="1:3" x14ac:dyDescent="0.25">
      <c r="A2767" s="5"/>
      <c r="B2767" s="2"/>
      <c r="C2767"/>
    </row>
    <row r="2768" spans="1:3" x14ac:dyDescent="0.25">
      <c r="A2768" s="5"/>
      <c r="B2768" s="2"/>
      <c r="C2768"/>
    </row>
    <row r="2769" spans="1:3" x14ac:dyDescent="0.25">
      <c r="A2769" s="5"/>
      <c r="B2769" s="2"/>
      <c r="C2769"/>
    </row>
    <row r="2770" spans="1:3" x14ac:dyDescent="0.25">
      <c r="A2770" s="5"/>
      <c r="B2770" s="2"/>
      <c r="C2770"/>
    </row>
    <row r="2771" spans="1:3" x14ac:dyDescent="0.25">
      <c r="A2771" s="5"/>
      <c r="B2771" s="2"/>
      <c r="C2771"/>
    </row>
    <row r="2772" spans="1:3" x14ac:dyDescent="0.25">
      <c r="A2772" s="5"/>
      <c r="B2772" s="2"/>
      <c r="C2772"/>
    </row>
    <row r="2773" spans="1:3" x14ac:dyDescent="0.25">
      <c r="A2773" s="5"/>
      <c r="B2773" s="2"/>
      <c r="C2773"/>
    </row>
    <row r="2774" spans="1:3" x14ac:dyDescent="0.25">
      <c r="A2774" s="5"/>
      <c r="B2774" s="2"/>
      <c r="C2774"/>
    </row>
    <row r="2775" spans="1:3" x14ac:dyDescent="0.25">
      <c r="A2775" s="5"/>
      <c r="B2775" s="2"/>
      <c r="C2775"/>
    </row>
    <row r="2776" spans="1:3" x14ac:dyDescent="0.25">
      <c r="A2776" s="5"/>
      <c r="B2776" s="2"/>
      <c r="C2776"/>
    </row>
    <row r="2777" spans="1:3" x14ac:dyDescent="0.25">
      <c r="A2777" s="5"/>
      <c r="B2777" s="2"/>
      <c r="C2777"/>
    </row>
    <row r="2778" spans="1:3" x14ac:dyDescent="0.25">
      <c r="A2778" s="5"/>
      <c r="B2778" s="2"/>
      <c r="C2778"/>
    </row>
    <row r="2779" spans="1:3" x14ac:dyDescent="0.25">
      <c r="A2779" s="5"/>
      <c r="B2779" s="2"/>
      <c r="C2779"/>
    </row>
    <row r="2780" spans="1:3" x14ac:dyDescent="0.25">
      <c r="A2780" s="5"/>
      <c r="B2780" s="2"/>
      <c r="C2780"/>
    </row>
    <row r="2781" spans="1:3" x14ac:dyDescent="0.25">
      <c r="A2781" s="5"/>
      <c r="B2781" s="2"/>
      <c r="C2781"/>
    </row>
    <row r="2782" spans="1:3" x14ac:dyDescent="0.25">
      <c r="A2782" s="5"/>
      <c r="B2782" s="2"/>
      <c r="C2782"/>
    </row>
    <row r="2783" spans="1:3" x14ac:dyDescent="0.25">
      <c r="A2783" s="5"/>
      <c r="B2783" s="2"/>
      <c r="C2783"/>
    </row>
    <row r="2784" spans="1:3" x14ac:dyDescent="0.25">
      <c r="A2784" s="5"/>
      <c r="B2784" s="2"/>
      <c r="C2784"/>
    </row>
    <row r="2785" spans="1:3" x14ac:dyDescent="0.25">
      <c r="A2785" s="5"/>
      <c r="B2785" s="2"/>
      <c r="C2785"/>
    </row>
    <row r="2786" spans="1:3" x14ac:dyDescent="0.25">
      <c r="A2786" s="5"/>
      <c r="B2786" s="2"/>
      <c r="C2786"/>
    </row>
    <row r="2787" spans="1:3" x14ac:dyDescent="0.25">
      <c r="A2787" s="5"/>
      <c r="B2787" s="2"/>
      <c r="C2787"/>
    </row>
    <row r="2788" spans="1:3" x14ac:dyDescent="0.25">
      <c r="A2788" s="5"/>
      <c r="B2788" s="2"/>
      <c r="C2788"/>
    </row>
    <row r="2789" spans="1:3" x14ac:dyDescent="0.25">
      <c r="A2789" s="5"/>
      <c r="B2789" s="2"/>
      <c r="C2789"/>
    </row>
    <row r="2790" spans="1:3" x14ac:dyDescent="0.25">
      <c r="A2790" s="5"/>
      <c r="B2790" s="2"/>
      <c r="C2790"/>
    </row>
    <row r="2791" spans="1:3" x14ac:dyDescent="0.25">
      <c r="A2791" s="5"/>
      <c r="B2791" s="2"/>
      <c r="C2791"/>
    </row>
    <row r="2792" spans="1:3" x14ac:dyDescent="0.25">
      <c r="A2792" s="5"/>
      <c r="B2792" s="2"/>
      <c r="C2792"/>
    </row>
    <row r="2793" spans="1:3" x14ac:dyDescent="0.25">
      <c r="A2793" s="5"/>
      <c r="B2793" s="2"/>
      <c r="C2793"/>
    </row>
    <row r="2794" spans="1:3" x14ac:dyDescent="0.25">
      <c r="A2794" s="5"/>
      <c r="B2794" s="2"/>
      <c r="C2794"/>
    </row>
    <row r="2795" spans="1:3" x14ac:dyDescent="0.25">
      <c r="A2795" s="5"/>
      <c r="B2795" s="2"/>
      <c r="C2795"/>
    </row>
    <row r="2796" spans="1:3" x14ac:dyDescent="0.25">
      <c r="A2796" s="5"/>
      <c r="B2796" s="2"/>
      <c r="C2796"/>
    </row>
    <row r="2797" spans="1:3" x14ac:dyDescent="0.25">
      <c r="A2797" s="5"/>
      <c r="B2797" s="2"/>
      <c r="C2797"/>
    </row>
    <row r="2798" spans="1:3" x14ac:dyDescent="0.25">
      <c r="A2798" s="5"/>
      <c r="B2798" s="2"/>
      <c r="C2798"/>
    </row>
    <row r="2799" spans="1:3" x14ac:dyDescent="0.25">
      <c r="A2799" s="5"/>
      <c r="B2799" s="2"/>
      <c r="C2799"/>
    </row>
    <row r="2800" spans="1:3" x14ac:dyDescent="0.25">
      <c r="A2800" s="5"/>
      <c r="B2800" s="2"/>
      <c r="C2800"/>
    </row>
    <row r="2801" spans="1:3" x14ac:dyDescent="0.25">
      <c r="A2801" s="5"/>
      <c r="B2801" s="2"/>
      <c r="C2801"/>
    </row>
    <row r="2802" spans="1:3" x14ac:dyDescent="0.25">
      <c r="A2802" s="5"/>
      <c r="B2802" s="2"/>
      <c r="C2802"/>
    </row>
    <row r="2803" spans="1:3" x14ac:dyDescent="0.25">
      <c r="A2803" s="5"/>
      <c r="B2803" s="2"/>
      <c r="C2803"/>
    </row>
    <row r="2804" spans="1:3" x14ac:dyDescent="0.25">
      <c r="A2804" s="5"/>
      <c r="B2804" s="2"/>
      <c r="C2804"/>
    </row>
    <row r="2805" spans="1:3" x14ac:dyDescent="0.25">
      <c r="A2805" s="5"/>
      <c r="B2805" s="2"/>
      <c r="C2805"/>
    </row>
    <row r="2806" spans="1:3" x14ac:dyDescent="0.25">
      <c r="A2806" s="5"/>
      <c r="B2806" s="2"/>
      <c r="C2806"/>
    </row>
    <row r="2807" spans="1:3" x14ac:dyDescent="0.25">
      <c r="A2807" s="5"/>
      <c r="B2807" s="2"/>
      <c r="C2807"/>
    </row>
    <row r="2808" spans="1:3" x14ac:dyDescent="0.25">
      <c r="A2808" s="5"/>
      <c r="B2808" s="2"/>
      <c r="C2808"/>
    </row>
    <row r="2809" spans="1:3" x14ac:dyDescent="0.25">
      <c r="A2809" s="5"/>
      <c r="B2809" s="2"/>
      <c r="C2809"/>
    </row>
    <row r="2810" spans="1:3" x14ac:dyDescent="0.25">
      <c r="A2810" s="5"/>
      <c r="B2810" s="2"/>
      <c r="C2810"/>
    </row>
    <row r="2811" spans="1:3" x14ac:dyDescent="0.25">
      <c r="A2811" s="5"/>
      <c r="B2811" s="2"/>
      <c r="C2811"/>
    </row>
    <row r="2812" spans="1:3" x14ac:dyDescent="0.25">
      <c r="A2812" s="5"/>
      <c r="B2812" s="2"/>
      <c r="C2812"/>
    </row>
    <row r="2813" spans="1:3" x14ac:dyDescent="0.25">
      <c r="A2813" s="5"/>
      <c r="B2813" s="2"/>
      <c r="C2813"/>
    </row>
    <row r="2814" spans="1:3" x14ac:dyDescent="0.25">
      <c r="A2814" s="5"/>
      <c r="B2814" s="2"/>
      <c r="C2814"/>
    </row>
    <row r="2815" spans="1:3" x14ac:dyDescent="0.25">
      <c r="A2815" s="5"/>
      <c r="B2815" s="2"/>
      <c r="C2815"/>
    </row>
    <row r="2816" spans="1:3" x14ac:dyDescent="0.25">
      <c r="A2816" s="5"/>
      <c r="B2816" s="2"/>
      <c r="C2816"/>
    </row>
    <row r="2817" spans="1:3" x14ac:dyDescent="0.25">
      <c r="A2817" s="5"/>
      <c r="B2817" s="2"/>
      <c r="C2817"/>
    </row>
    <row r="2818" spans="1:3" x14ac:dyDescent="0.25">
      <c r="A2818" s="5"/>
      <c r="B2818" s="2"/>
      <c r="C2818"/>
    </row>
    <row r="2819" spans="1:3" x14ac:dyDescent="0.25">
      <c r="A2819" s="5"/>
      <c r="B2819" s="2"/>
      <c r="C2819"/>
    </row>
    <row r="2820" spans="1:3" x14ac:dyDescent="0.25">
      <c r="A2820" s="5"/>
      <c r="B2820" s="2"/>
      <c r="C2820"/>
    </row>
    <row r="2821" spans="1:3" x14ac:dyDescent="0.25">
      <c r="A2821" s="5"/>
      <c r="B2821" s="2"/>
      <c r="C2821"/>
    </row>
    <row r="2822" spans="1:3" x14ac:dyDescent="0.25">
      <c r="A2822" s="5"/>
      <c r="B2822" s="2"/>
      <c r="C2822"/>
    </row>
    <row r="2823" spans="1:3" x14ac:dyDescent="0.25">
      <c r="A2823" s="5"/>
      <c r="B2823" s="2"/>
      <c r="C2823"/>
    </row>
    <row r="2824" spans="1:3" x14ac:dyDescent="0.25">
      <c r="A2824" s="5"/>
      <c r="B2824" s="2"/>
      <c r="C2824"/>
    </row>
    <row r="2825" spans="1:3" x14ac:dyDescent="0.25">
      <c r="A2825" s="5"/>
      <c r="B2825" s="2"/>
      <c r="C2825"/>
    </row>
    <row r="2826" spans="1:3" x14ac:dyDescent="0.25">
      <c r="A2826" s="5"/>
      <c r="B2826" s="2"/>
      <c r="C2826"/>
    </row>
    <row r="2827" spans="1:3" x14ac:dyDescent="0.25">
      <c r="A2827" s="5"/>
      <c r="B2827" s="2"/>
      <c r="C2827"/>
    </row>
    <row r="2828" spans="1:3" x14ac:dyDescent="0.25">
      <c r="A2828" s="5"/>
      <c r="B2828" s="2"/>
      <c r="C2828"/>
    </row>
    <row r="2829" spans="1:3" x14ac:dyDescent="0.25">
      <c r="A2829" s="5"/>
      <c r="B2829" s="2"/>
      <c r="C2829"/>
    </row>
    <row r="2830" spans="1:3" x14ac:dyDescent="0.25">
      <c r="A2830" s="5"/>
      <c r="B2830" s="2"/>
      <c r="C2830"/>
    </row>
    <row r="2831" spans="1:3" x14ac:dyDescent="0.25">
      <c r="A2831" s="5"/>
      <c r="B2831" s="2"/>
      <c r="C2831"/>
    </row>
    <row r="2832" spans="1:3" x14ac:dyDescent="0.25">
      <c r="A2832" s="5"/>
      <c r="B2832" s="2"/>
      <c r="C2832"/>
    </row>
    <row r="2833" spans="1:3" x14ac:dyDescent="0.25">
      <c r="A2833" s="5"/>
      <c r="B2833" s="2"/>
      <c r="C2833"/>
    </row>
    <row r="2834" spans="1:3" x14ac:dyDescent="0.25">
      <c r="A2834" s="5"/>
      <c r="B2834" s="2"/>
      <c r="C2834"/>
    </row>
    <row r="2835" spans="1:3" x14ac:dyDescent="0.25">
      <c r="A2835" s="5"/>
      <c r="B2835" s="2"/>
      <c r="C2835"/>
    </row>
    <row r="2836" spans="1:3" x14ac:dyDescent="0.25">
      <c r="A2836" s="5"/>
      <c r="B2836" s="2"/>
      <c r="C2836"/>
    </row>
    <row r="2837" spans="1:3" x14ac:dyDescent="0.25">
      <c r="A2837" s="5"/>
      <c r="B2837" s="2"/>
      <c r="C2837"/>
    </row>
    <row r="2838" spans="1:3" x14ac:dyDescent="0.25">
      <c r="A2838" s="5"/>
      <c r="B2838" s="2"/>
      <c r="C2838"/>
    </row>
    <row r="2839" spans="1:3" x14ac:dyDescent="0.25">
      <c r="A2839" s="5"/>
      <c r="B2839" s="2"/>
      <c r="C2839"/>
    </row>
    <row r="2840" spans="1:3" x14ac:dyDescent="0.25">
      <c r="A2840" s="5"/>
      <c r="B2840" s="2"/>
      <c r="C2840"/>
    </row>
    <row r="2841" spans="1:3" x14ac:dyDescent="0.25">
      <c r="A2841" s="5"/>
      <c r="B2841" s="2"/>
      <c r="C2841"/>
    </row>
    <row r="2842" spans="1:3" x14ac:dyDescent="0.25">
      <c r="A2842" s="5"/>
      <c r="B2842" s="2"/>
      <c r="C2842"/>
    </row>
    <row r="2843" spans="1:3" x14ac:dyDescent="0.25">
      <c r="A2843" s="5"/>
      <c r="B2843" s="2"/>
      <c r="C2843"/>
    </row>
    <row r="2844" spans="1:3" x14ac:dyDescent="0.25">
      <c r="A2844" s="5"/>
      <c r="B2844" s="2"/>
      <c r="C2844"/>
    </row>
    <row r="2845" spans="1:3" x14ac:dyDescent="0.25">
      <c r="A2845" s="5"/>
      <c r="B2845" s="2"/>
      <c r="C2845"/>
    </row>
    <row r="2846" spans="1:3" x14ac:dyDescent="0.25">
      <c r="A2846" s="5"/>
      <c r="B2846" s="2"/>
      <c r="C2846"/>
    </row>
    <row r="2847" spans="1:3" x14ac:dyDescent="0.25">
      <c r="A2847" s="5"/>
      <c r="B2847" s="2"/>
      <c r="C2847"/>
    </row>
    <row r="2848" spans="1:3" x14ac:dyDescent="0.25">
      <c r="A2848" s="5"/>
      <c r="B2848" s="2"/>
      <c r="C2848"/>
    </row>
    <row r="2849" spans="1:3" x14ac:dyDescent="0.25">
      <c r="A2849" s="5"/>
      <c r="B2849" s="2"/>
      <c r="C2849"/>
    </row>
    <row r="2850" spans="1:3" x14ac:dyDescent="0.25">
      <c r="A2850" s="5"/>
      <c r="B2850" s="2"/>
      <c r="C2850"/>
    </row>
    <row r="2851" spans="1:3" x14ac:dyDescent="0.25">
      <c r="A2851" s="5"/>
      <c r="B2851" s="2"/>
      <c r="C2851"/>
    </row>
    <row r="2852" spans="1:3" x14ac:dyDescent="0.25">
      <c r="A2852" s="5"/>
      <c r="B2852" s="2"/>
      <c r="C2852"/>
    </row>
    <row r="2853" spans="1:3" x14ac:dyDescent="0.25">
      <c r="A2853" s="5"/>
      <c r="B2853" s="2"/>
      <c r="C2853"/>
    </row>
    <row r="2854" spans="1:3" x14ac:dyDescent="0.25">
      <c r="A2854" s="5"/>
      <c r="B2854" s="2"/>
      <c r="C2854"/>
    </row>
    <row r="2855" spans="1:3" x14ac:dyDescent="0.25">
      <c r="A2855" s="5"/>
      <c r="B2855" s="2"/>
      <c r="C2855"/>
    </row>
    <row r="2856" spans="1:3" x14ac:dyDescent="0.25">
      <c r="A2856" s="5"/>
      <c r="B2856" s="2"/>
      <c r="C2856"/>
    </row>
    <row r="2857" spans="1:3" x14ac:dyDescent="0.25">
      <c r="A2857" s="5"/>
      <c r="B2857" s="2"/>
      <c r="C2857"/>
    </row>
    <row r="2858" spans="1:3" x14ac:dyDescent="0.25">
      <c r="A2858" s="5"/>
      <c r="B2858" s="2"/>
      <c r="C2858"/>
    </row>
    <row r="2859" spans="1:3" x14ac:dyDescent="0.25">
      <c r="A2859" s="5"/>
      <c r="B2859" s="2"/>
      <c r="C2859"/>
    </row>
    <row r="2860" spans="1:3" x14ac:dyDescent="0.25">
      <c r="A2860" s="5"/>
      <c r="B2860" s="2"/>
      <c r="C2860"/>
    </row>
    <row r="2861" spans="1:3" x14ac:dyDescent="0.25">
      <c r="A2861" s="5"/>
      <c r="B2861" s="2"/>
      <c r="C2861"/>
    </row>
    <row r="2862" spans="1:3" x14ac:dyDescent="0.25">
      <c r="A2862" s="5"/>
      <c r="B2862" s="2"/>
      <c r="C2862"/>
    </row>
    <row r="2863" spans="1:3" x14ac:dyDescent="0.25">
      <c r="A2863" s="5"/>
      <c r="B2863" s="2"/>
      <c r="C2863"/>
    </row>
    <row r="2864" spans="1:3" x14ac:dyDescent="0.25">
      <c r="A2864" s="5"/>
      <c r="B2864" s="2"/>
      <c r="C2864"/>
    </row>
    <row r="2865" spans="1:3" x14ac:dyDescent="0.25">
      <c r="A2865" s="5"/>
      <c r="B2865" s="2"/>
      <c r="C2865"/>
    </row>
    <row r="2866" spans="1:3" x14ac:dyDescent="0.25">
      <c r="A2866" s="5"/>
      <c r="B2866" s="2"/>
      <c r="C2866"/>
    </row>
    <row r="2867" spans="1:3" x14ac:dyDescent="0.25">
      <c r="A2867" s="5"/>
      <c r="B2867" s="2"/>
      <c r="C2867"/>
    </row>
    <row r="2868" spans="1:3" x14ac:dyDescent="0.25">
      <c r="A2868" s="5"/>
      <c r="B2868" s="2"/>
      <c r="C2868"/>
    </row>
    <row r="2869" spans="1:3" x14ac:dyDescent="0.25">
      <c r="A2869" s="5"/>
      <c r="B2869" s="2"/>
      <c r="C2869"/>
    </row>
    <row r="2870" spans="1:3" x14ac:dyDescent="0.25">
      <c r="A2870" s="5"/>
      <c r="B2870" s="2"/>
      <c r="C2870"/>
    </row>
    <row r="2871" spans="1:3" x14ac:dyDescent="0.25">
      <c r="A2871" s="5"/>
      <c r="B2871" s="2"/>
      <c r="C2871"/>
    </row>
    <row r="2872" spans="1:3" x14ac:dyDescent="0.25">
      <c r="A2872" s="5"/>
      <c r="B2872" s="2"/>
      <c r="C2872"/>
    </row>
    <row r="2873" spans="1:3" x14ac:dyDescent="0.25">
      <c r="A2873" s="5"/>
      <c r="B2873" s="2"/>
      <c r="C2873"/>
    </row>
    <row r="2874" spans="1:3" x14ac:dyDescent="0.25">
      <c r="A2874" s="5"/>
      <c r="B2874" s="2"/>
      <c r="C2874"/>
    </row>
    <row r="2875" spans="1:3" x14ac:dyDescent="0.25">
      <c r="A2875" s="5"/>
      <c r="B2875" s="2"/>
      <c r="C2875"/>
    </row>
    <row r="2876" spans="1:3" x14ac:dyDescent="0.25">
      <c r="A2876" s="5"/>
      <c r="B2876" s="2"/>
      <c r="C2876"/>
    </row>
    <row r="2877" spans="1:3" x14ac:dyDescent="0.25">
      <c r="A2877" s="5"/>
      <c r="B2877" s="2"/>
      <c r="C2877"/>
    </row>
    <row r="2878" spans="1:3" x14ac:dyDescent="0.25">
      <c r="A2878" s="5"/>
      <c r="B2878" s="2"/>
      <c r="C2878"/>
    </row>
    <row r="2879" spans="1:3" x14ac:dyDescent="0.25">
      <c r="A2879" s="5"/>
      <c r="B2879" s="2"/>
      <c r="C2879"/>
    </row>
    <row r="2880" spans="1:3" x14ac:dyDescent="0.25">
      <c r="A2880" s="5"/>
      <c r="B2880" s="2"/>
      <c r="C2880"/>
    </row>
    <row r="2881" spans="1:3" x14ac:dyDescent="0.25">
      <c r="A2881" s="5"/>
      <c r="B2881" s="2"/>
      <c r="C2881"/>
    </row>
    <row r="2882" spans="1:3" x14ac:dyDescent="0.25">
      <c r="A2882" s="5"/>
      <c r="B2882" s="2"/>
      <c r="C2882"/>
    </row>
    <row r="2883" spans="1:3" x14ac:dyDescent="0.25">
      <c r="A2883" s="5"/>
      <c r="B2883" s="2"/>
      <c r="C2883"/>
    </row>
    <row r="2884" spans="1:3" x14ac:dyDescent="0.25">
      <c r="A2884" s="5"/>
      <c r="B2884" s="2"/>
      <c r="C2884"/>
    </row>
    <row r="2885" spans="1:3" x14ac:dyDescent="0.25">
      <c r="A2885" s="5"/>
      <c r="B2885" s="2"/>
      <c r="C2885"/>
    </row>
    <row r="2886" spans="1:3" x14ac:dyDescent="0.25">
      <c r="A2886" s="5"/>
      <c r="B2886" s="2"/>
      <c r="C2886"/>
    </row>
    <row r="2887" spans="1:3" x14ac:dyDescent="0.25">
      <c r="A2887" s="5"/>
      <c r="B2887" s="2"/>
      <c r="C2887"/>
    </row>
    <row r="2888" spans="1:3" x14ac:dyDescent="0.25">
      <c r="A2888" s="5"/>
      <c r="B2888" s="2"/>
      <c r="C2888"/>
    </row>
    <row r="2889" spans="1:3" x14ac:dyDescent="0.25">
      <c r="A2889" s="5"/>
      <c r="B2889" s="2"/>
      <c r="C2889"/>
    </row>
    <row r="2890" spans="1:3" x14ac:dyDescent="0.25">
      <c r="A2890" s="5"/>
      <c r="B2890" s="2"/>
      <c r="C2890"/>
    </row>
    <row r="2891" spans="1:3" x14ac:dyDescent="0.25">
      <c r="A2891" s="5"/>
      <c r="B2891" s="2"/>
      <c r="C2891"/>
    </row>
    <row r="2892" spans="1:3" x14ac:dyDescent="0.25">
      <c r="A2892" s="5"/>
      <c r="B2892" s="2"/>
      <c r="C2892"/>
    </row>
    <row r="2893" spans="1:3" x14ac:dyDescent="0.25">
      <c r="A2893" s="5"/>
      <c r="B2893" s="2"/>
      <c r="C2893"/>
    </row>
    <row r="2894" spans="1:3" x14ac:dyDescent="0.25">
      <c r="A2894" s="5"/>
      <c r="B2894" s="2"/>
      <c r="C2894"/>
    </row>
    <row r="2895" spans="1:3" x14ac:dyDescent="0.25">
      <c r="A2895" s="5"/>
      <c r="B2895" s="2"/>
      <c r="C2895"/>
    </row>
    <row r="2896" spans="1:3" x14ac:dyDescent="0.25">
      <c r="A2896" s="5"/>
      <c r="B2896" s="2"/>
      <c r="C2896"/>
    </row>
    <row r="2897" spans="1:3" x14ac:dyDescent="0.25">
      <c r="A2897" s="5"/>
      <c r="B2897" s="2"/>
      <c r="C2897"/>
    </row>
    <row r="2898" spans="1:3" x14ac:dyDescent="0.25">
      <c r="A2898" s="5"/>
      <c r="B2898" s="2"/>
      <c r="C2898"/>
    </row>
    <row r="2899" spans="1:3" x14ac:dyDescent="0.25">
      <c r="A2899" s="5"/>
      <c r="B2899" s="2"/>
      <c r="C2899"/>
    </row>
    <row r="2900" spans="1:3" x14ac:dyDescent="0.25">
      <c r="A2900" s="5"/>
      <c r="B2900" s="2"/>
      <c r="C2900"/>
    </row>
    <row r="2901" spans="1:3" x14ac:dyDescent="0.25">
      <c r="A2901" s="5"/>
      <c r="B2901" s="2"/>
      <c r="C2901"/>
    </row>
    <row r="2902" spans="1:3" x14ac:dyDescent="0.25">
      <c r="A2902" s="5"/>
      <c r="B2902" s="2"/>
      <c r="C2902"/>
    </row>
    <row r="2903" spans="1:3" x14ac:dyDescent="0.25">
      <c r="A2903" s="5"/>
      <c r="B2903" s="2"/>
      <c r="C2903"/>
    </row>
    <row r="2904" spans="1:3" x14ac:dyDescent="0.25">
      <c r="A2904" s="5"/>
      <c r="B2904" s="2"/>
      <c r="C2904"/>
    </row>
    <row r="2905" spans="1:3" x14ac:dyDescent="0.25">
      <c r="A2905" s="5"/>
      <c r="B2905" s="2"/>
      <c r="C2905"/>
    </row>
    <row r="2906" spans="1:3" x14ac:dyDescent="0.25">
      <c r="A2906" s="5"/>
      <c r="B2906" s="2"/>
      <c r="C2906"/>
    </row>
    <row r="2907" spans="1:3" x14ac:dyDescent="0.25">
      <c r="A2907" s="5"/>
      <c r="B2907" s="2"/>
      <c r="C2907"/>
    </row>
    <row r="2908" spans="1:3" x14ac:dyDescent="0.25">
      <c r="A2908" s="5"/>
      <c r="B2908" s="2"/>
      <c r="C2908"/>
    </row>
    <row r="2909" spans="1:3" x14ac:dyDescent="0.25">
      <c r="A2909" s="5"/>
      <c r="B2909" s="2"/>
      <c r="C2909"/>
    </row>
    <row r="2910" spans="1:3" x14ac:dyDescent="0.25">
      <c r="A2910" s="5"/>
      <c r="B2910" s="2"/>
      <c r="C2910"/>
    </row>
    <row r="2911" spans="1:3" x14ac:dyDescent="0.25">
      <c r="A2911" s="5"/>
      <c r="B2911" s="2"/>
      <c r="C2911"/>
    </row>
    <row r="2912" spans="1:3" x14ac:dyDescent="0.25">
      <c r="A2912" s="5"/>
      <c r="B2912" s="2"/>
      <c r="C2912"/>
    </row>
    <row r="2913" spans="1:3" x14ac:dyDescent="0.25">
      <c r="A2913" s="5"/>
      <c r="B2913" s="2"/>
      <c r="C2913"/>
    </row>
    <row r="2914" spans="1:3" x14ac:dyDescent="0.25">
      <c r="A2914" s="5"/>
      <c r="B2914" s="2"/>
      <c r="C2914"/>
    </row>
    <row r="2915" spans="1:3" x14ac:dyDescent="0.25">
      <c r="A2915" s="5"/>
      <c r="B2915" s="2"/>
      <c r="C2915"/>
    </row>
    <row r="2916" spans="1:3" x14ac:dyDescent="0.25">
      <c r="A2916" s="5"/>
      <c r="B2916" s="2"/>
      <c r="C2916"/>
    </row>
    <row r="2917" spans="1:3" x14ac:dyDescent="0.25">
      <c r="A2917" s="5"/>
      <c r="B2917" s="2"/>
      <c r="C2917"/>
    </row>
    <row r="2918" spans="1:3" x14ac:dyDescent="0.25">
      <c r="A2918" s="5"/>
      <c r="B2918" s="2"/>
      <c r="C2918"/>
    </row>
    <row r="2919" spans="1:3" x14ac:dyDescent="0.25">
      <c r="A2919" s="5"/>
      <c r="B2919" s="2"/>
      <c r="C2919"/>
    </row>
    <row r="2920" spans="1:3" x14ac:dyDescent="0.25">
      <c r="A2920" s="5"/>
      <c r="B2920" s="2"/>
      <c r="C2920"/>
    </row>
    <row r="2921" spans="1:3" x14ac:dyDescent="0.25">
      <c r="A2921" s="5"/>
      <c r="B2921" s="2"/>
      <c r="C2921"/>
    </row>
    <row r="2922" spans="1:3" x14ac:dyDescent="0.25">
      <c r="A2922" s="5"/>
      <c r="B2922" s="2"/>
      <c r="C2922"/>
    </row>
    <row r="2923" spans="1:3" x14ac:dyDescent="0.25">
      <c r="A2923" s="5"/>
      <c r="B2923" s="2"/>
      <c r="C2923"/>
    </row>
    <row r="2924" spans="1:3" x14ac:dyDescent="0.25">
      <c r="A2924" s="5"/>
      <c r="B2924" s="2"/>
      <c r="C2924"/>
    </row>
    <row r="2925" spans="1:3" x14ac:dyDescent="0.25">
      <c r="A2925" s="5"/>
      <c r="B2925" s="2"/>
      <c r="C2925"/>
    </row>
    <row r="2926" spans="1:3" x14ac:dyDescent="0.25">
      <c r="A2926" s="5"/>
      <c r="B2926" s="2"/>
      <c r="C2926"/>
    </row>
    <row r="2927" spans="1:3" x14ac:dyDescent="0.25">
      <c r="A2927" s="5"/>
      <c r="B2927" s="2"/>
      <c r="C2927"/>
    </row>
    <row r="2928" spans="1:3" x14ac:dyDescent="0.25">
      <c r="A2928" s="5"/>
      <c r="B2928" s="2"/>
      <c r="C2928"/>
    </row>
    <row r="2929" spans="1:3" x14ac:dyDescent="0.25">
      <c r="A2929" s="5"/>
      <c r="B2929" s="2"/>
      <c r="C2929"/>
    </row>
    <row r="2930" spans="1:3" x14ac:dyDescent="0.25">
      <c r="A2930" s="5"/>
      <c r="B2930" s="2"/>
      <c r="C2930"/>
    </row>
    <row r="2931" spans="1:3" x14ac:dyDescent="0.25">
      <c r="A2931" s="5"/>
      <c r="B2931" s="2"/>
      <c r="C2931"/>
    </row>
    <row r="2932" spans="1:3" x14ac:dyDescent="0.25">
      <c r="A2932" s="5"/>
      <c r="B2932" s="2"/>
      <c r="C2932"/>
    </row>
    <row r="2933" spans="1:3" x14ac:dyDescent="0.25">
      <c r="A2933" s="5"/>
      <c r="B2933" s="2"/>
      <c r="C2933"/>
    </row>
    <row r="2934" spans="1:3" x14ac:dyDescent="0.25">
      <c r="A2934" s="5"/>
      <c r="B2934" s="2"/>
      <c r="C2934"/>
    </row>
    <row r="2935" spans="1:3" x14ac:dyDescent="0.25">
      <c r="A2935" s="5"/>
      <c r="B2935" s="2"/>
      <c r="C2935"/>
    </row>
    <row r="2936" spans="1:3" x14ac:dyDescent="0.25">
      <c r="A2936" s="5"/>
      <c r="B2936" s="2"/>
      <c r="C2936"/>
    </row>
    <row r="2937" spans="1:3" x14ac:dyDescent="0.25">
      <c r="A2937" s="5"/>
      <c r="B2937" s="2"/>
      <c r="C2937"/>
    </row>
    <row r="2938" spans="1:3" x14ac:dyDescent="0.25">
      <c r="A2938" s="5"/>
      <c r="B2938" s="2"/>
      <c r="C2938"/>
    </row>
    <row r="2939" spans="1:3" x14ac:dyDescent="0.25">
      <c r="A2939" s="5"/>
      <c r="B2939" s="2"/>
      <c r="C2939"/>
    </row>
    <row r="2940" spans="1:3" x14ac:dyDescent="0.25">
      <c r="A2940" s="5"/>
      <c r="B2940" s="2"/>
      <c r="C2940"/>
    </row>
    <row r="2941" spans="1:3" x14ac:dyDescent="0.25">
      <c r="A2941" s="5"/>
      <c r="B2941" s="2"/>
      <c r="C2941"/>
    </row>
    <row r="2942" spans="1:3" x14ac:dyDescent="0.25">
      <c r="A2942" s="5"/>
      <c r="B2942" s="2"/>
      <c r="C2942"/>
    </row>
    <row r="2943" spans="1:3" x14ac:dyDescent="0.25">
      <c r="A2943" s="5"/>
      <c r="B2943" s="2"/>
      <c r="C2943"/>
    </row>
    <row r="2944" spans="1:3" x14ac:dyDescent="0.25">
      <c r="A2944" s="5"/>
      <c r="B2944" s="2"/>
      <c r="C2944"/>
    </row>
    <row r="2945" spans="1:3" x14ac:dyDescent="0.25">
      <c r="A2945" s="5"/>
      <c r="B2945" s="2"/>
      <c r="C2945"/>
    </row>
    <row r="2946" spans="1:3" x14ac:dyDescent="0.25">
      <c r="A2946" s="5"/>
      <c r="B2946" s="2"/>
      <c r="C2946"/>
    </row>
    <row r="2947" spans="1:3" x14ac:dyDescent="0.25">
      <c r="A2947" s="5"/>
      <c r="B2947" s="2"/>
      <c r="C2947"/>
    </row>
    <row r="2948" spans="1:3" x14ac:dyDescent="0.25">
      <c r="A2948" s="5"/>
      <c r="B2948" s="2"/>
      <c r="C2948"/>
    </row>
    <row r="2949" spans="1:3" x14ac:dyDescent="0.25">
      <c r="A2949" s="5"/>
      <c r="B2949" s="2"/>
      <c r="C2949"/>
    </row>
    <row r="2950" spans="1:3" x14ac:dyDescent="0.25">
      <c r="A2950" s="5"/>
      <c r="B2950" s="2"/>
      <c r="C2950"/>
    </row>
    <row r="2951" spans="1:3" x14ac:dyDescent="0.25">
      <c r="A2951" s="5"/>
      <c r="B2951" s="2"/>
      <c r="C2951"/>
    </row>
    <row r="2952" spans="1:3" x14ac:dyDescent="0.25">
      <c r="A2952" s="5"/>
      <c r="B2952" s="2"/>
      <c r="C2952"/>
    </row>
    <row r="2953" spans="1:3" x14ac:dyDescent="0.25">
      <c r="A2953" s="5"/>
      <c r="B2953" s="2"/>
      <c r="C2953"/>
    </row>
    <row r="2954" spans="1:3" x14ac:dyDescent="0.25">
      <c r="A2954" s="5"/>
      <c r="B2954" s="2"/>
      <c r="C2954"/>
    </row>
    <row r="2955" spans="1:3" x14ac:dyDescent="0.25">
      <c r="A2955" s="5"/>
      <c r="B2955" s="2"/>
      <c r="C2955"/>
    </row>
    <row r="2956" spans="1:3" x14ac:dyDescent="0.25">
      <c r="A2956" s="5"/>
      <c r="B2956" s="2"/>
      <c r="C2956"/>
    </row>
    <row r="2957" spans="1:3" x14ac:dyDescent="0.25">
      <c r="A2957" s="5"/>
      <c r="B2957" s="2"/>
      <c r="C2957"/>
    </row>
    <row r="2958" spans="1:3" x14ac:dyDescent="0.25">
      <c r="A2958" s="5"/>
      <c r="B2958" s="2"/>
      <c r="C2958"/>
    </row>
    <row r="2959" spans="1:3" x14ac:dyDescent="0.25">
      <c r="A2959" s="5"/>
      <c r="B2959" s="2"/>
      <c r="C2959"/>
    </row>
    <row r="2960" spans="1:3" x14ac:dyDescent="0.25">
      <c r="A2960" s="5"/>
      <c r="B2960" s="2"/>
      <c r="C2960"/>
    </row>
    <row r="2961" spans="1:3" x14ac:dyDescent="0.25">
      <c r="A2961" s="5"/>
      <c r="B2961" s="2"/>
      <c r="C2961"/>
    </row>
    <row r="2962" spans="1:3" x14ac:dyDescent="0.25">
      <c r="A2962" s="5"/>
      <c r="B2962" s="2"/>
      <c r="C2962"/>
    </row>
    <row r="2963" spans="1:3" x14ac:dyDescent="0.25">
      <c r="A2963" s="5"/>
      <c r="B2963" s="2"/>
      <c r="C2963"/>
    </row>
    <row r="2964" spans="1:3" x14ac:dyDescent="0.25">
      <c r="A2964" s="5"/>
      <c r="B2964" s="2"/>
      <c r="C2964"/>
    </row>
    <row r="2965" spans="1:3" x14ac:dyDescent="0.25">
      <c r="A2965" s="5"/>
      <c r="B2965" s="2"/>
      <c r="C2965"/>
    </row>
    <row r="2966" spans="1:3" x14ac:dyDescent="0.25">
      <c r="A2966" s="5"/>
      <c r="B2966" s="2"/>
      <c r="C2966"/>
    </row>
    <row r="2967" spans="1:3" x14ac:dyDescent="0.25">
      <c r="A2967" s="5"/>
      <c r="B2967" s="2"/>
      <c r="C2967"/>
    </row>
    <row r="2968" spans="1:3" x14ac:dyDescent="0.25">
      <c r="A2968" s="5"/>
      <c r="B2968" s="2"/>
      <c r="C2968"/>
    </row>
    <row r="2969" spans="1:3" x14ac:dyDescent="0.25">
      <c r="A2969" s="5"/>
      <c r="B2969" s="2"/>
      <c r="C2969"/>
    </row>
    <row r="2970" spans="1:3" x14ac:dyDescent="0.25">
      <c r="A2970" s="5"/>
      <c r="B2970" s="2"/>
      <c r="C2970"/>
    </row>
    <row r="2971" spans="1:3" x14ac:dyDescent="0.25">
      <c r="A2971" s="5"/>
      <c r="B2971" s="2"/>
      <c r="C2971"/>
    </row>
    <row r="2972" spans="1:3" x14ac:dyDescent="0.25">
      <c r="A2972" s="5"/>
      <c r="B2972" s="2"/>
      <c r="C2972"/>
    </row>
    <row r="2973" spans="1:3" x14ac:dyDescent="0.25">
      <c r="A2973" s="5"/>
      <c r="B2973" s="2"/>
      <c r="C2973"/>
    </row>
    <row r="2974" spans="1:3" x14ac:dyDescent="0.25">
      <c r="A2974" s="5"/>
      <c r="B2974" s="2"/>
      <c r="C2974"/>
    </row>
    <row r="2975" spans="1:3" x14ac:dyDescent="0.25">
      <c r="A2975" s="5"/>
      <c r="B2975" s="2"/>
      <c r="C2975"/>
    </row>
    <row r="2976" spans="1:3" x14ac:dyDescent="0.25">
      <c r="A2976" s="5"/>
      <c r="B2976" s="2"/>
      <c r="C2976"/>
    </row>
    <row r="2977" spans="1:3" x14ac:dyDescent="0.25">
      <c r="A2977" s="5"/>
      <c r="B2977" s="2"/>
      <c r="C2977"/>
    </row>
    <row r="2978" spans="1:3" x14ac:dyDescent="0.25">
      <c r="A2978" s="5"/>
      <c r="B2978" s="2"/>
      <c r="C2978"/>
    </row>
    <row r="2979" spans="1:3" x14ac:dyDescent="0.25">
      <c r="A2979" s="5"/>
      <c r="B2979" s="2"/>
      <c r="C2979"/>
    </row>
    <row r="2980" spans="1:3" x14ac:dyDescent="0.25">
      <c r="A2980" s="5"/>
      <c r="B2980" s="2"/>
      <c r="C2980"/>
    </row>
    <row r="2981" spans="1:3" x14ac:dyDescent="0.25">
      <c r="A2981" s="5"/>
      <c r="B2981" s="2"/>
      <c r="C2981"/>
    </row>
    <row r="2982" spans="1:3" x14ac:dyDescent="0.25">
      <c r="A2982" s="5"/>
      <c r="B2982" s="2"/>
      <c r="C2982"/>
    </row>
    <row r="2983" spans="1:3" x14ac:dyDescent="0.25">
      <c r="A2983" s="5"/>
      <c r="B2983" s="2"/>
      <c r="C2983"/>
    </row>
    <row r="2984" spans="1:3" x14ac:dyDescent="0.25">
      <c r="A2984" s="5"/>
      <c r="B2984" s="2"/>
      <c r="C2984"/>
    </row>
    <row r="2985" spans="1:3" x14ac:dyDescent="0.25">
      <c r="A2985" s="5"/>
      <c r="B2985" s="2"/>
      <c r="C2985"/>
    </row>
    <row r="2986" spans="1:3" x14ac:dyDescent="0.25">
      <c r="A2986" s="5"/>
      <c r="B2986" s="2"/>
      <c r="C2986"/>
    </row>
    <row r="2987" spans="1:3" x14ac:dyDescent="0.25">
      <c r="A2987" s="5"/>
      <c r="B2987" s="2"/>
      <c r="C2987"/>
    </row>
    <row r="2988" spans="1:3" x14ac:dyDescent="0.25">
      <c r="A2988" s="5"/>
      <c r="B2988" s="2"/>
      <c r="C2988"/>
    </row>
    <row r="2989" spans="1:3" x14ac:dyDescent="0.25">
      <c r="A2989" s="5"/>
      <c r="B2989" s="2"/>
      <c r="C2989"/>
    </row>
    <row r="2990" spans="1:3" x14ac:dyDescent="0.25">
      <c r="A2990" s="5"/>
      <c r="B2990" s="2"/>
      <c r="C2990"/>
    </row>
    <row r="2991" spans="1:3" x14ac:dyDescent="0.25">
      <c r="A2991" s="5"/>
      <c r="B2991" s="2"/>
      <c r="C2991"/>
    </row>
    <row r="2992" spans="1:3" x14ac:dyDescent="0.25">
      <c r="A2992" s="5"/>
      <c r="B2992" s="2"/>
      <c r="C2992"/>
    </row>
    <row r="2993" spans="1:3" x14ac:dyDescent="0.25">
      <c r="A2993" s="5"/>
      <c r="B2993" s="2"/>
      <c r="C2993"/>
    </row>
    <row r="2994" spans="1:3" x14ac:dyDescent="0.25">
      <c r="A2994" s="5"/>
      <c r="B2994" s="2"/>
      <c r="C2994"/>
    </row>
    <row r="2995" spans="1:3" x14ac:dyDescent="0.25">
      <c r="A2995" s="5"/>
      <c r="B2995" s="2"/>
      <c r="C2995"/>
    </row>
    <row r="2996" spans="1:3" x14ac:dyDescent="0.25">
      <c r="A2996" s="5"/>
      <c r="B2996" s="2"/>
      <c r="C2996"/>
    </row>
    <row r="2997" spans="1:3" x14ac:dyDescent="0.25">
      <c r="A2997" s="5"/>
      <c r="B2997" s="2"/>
      <c r="C2997"/>
    </row>
    <row r="2998" spans="1:3" x14ac:dyDescent="0.25">
      <c r="A2998" s="5"/>
      <c r="B2998" s="2"/>
      <c r="C2998"/>
    </row>
    <row r="2999" spans="1:3" x14ac:dyDescent="0.25">
      <c r="A2999" s="5"/>
      <c r="B2999" s="2"/>
      <c r="C2999"/>
    </row>
    <row r="3000" spans="1:3" x14ac:dyDescent="0.25">
      <c r="A3000" s="5"/>
      <c r="B3000" s="2"/>
      <c r="C3000"/>
    </row>
    <row r="3001" spans="1:3" x14ac:dyDescent="0.25">
      <c r="A3001" s="5"/>
      <c r="B3001" s="2"/>
      <c r="C3001"/>
    </row>
    <row r="3002" spans="1:3" x14ac:dyDescent="0.25">
      <c r="A3002" s="5"/>
      <c r="B3002" s="2"/>
      <c r="C3002"/>
    </row>
    <row r="3003" spans="1:3" x14ac:dyDescent="0.25">
      <c r="A3003" s="5"/>
      <c r="B3003" s="2"/>
      <c r="C3003"/>
    </row>
    <row r="3004" spans="1:3" x14ac:dyDescent="0.25">
      <c r="A3004" s="5"/>
      <c r="B3004" s="2"/>
      <c r="C3004"/>
    </row>
    <row r="3005" spans="1:3" x14ac:dyDescent="0.25">
      <c r="A3005" s="5"/>
      <c r="B3005" s="2"/>
      <c r="C3005"/>
    </row>
    <row r="3006" spans="1:3" x14ac:dyDescent="0.25">
      <c r="A3006" s="5"/>
      <c r="B3006" s="2"/>
      <c r="C3006"/>
    </row>
    <row r="3007" spans="1:3" x14ac:dyDescent="0.25">
      <c r="A3007" s="5"/>
      <c r="B3007" s="2"/>
      <c r="C3007"/>
    </row>
    <row r="3008" spans="1:3" x14ac:dyDescent="0.25">
      <c r="A3008" s="5"/>
      <c r="B3008" s="2"/>
      <c r="C3008"/>
    </row>
    <row r="3009" spans="1:3" x14ac:dyDescent="0.25">
      <c r="A3009" s="5"/>
      <c r="B3009" s="2"/>
      <c r="C3009"/>
    </row>
    <row r="3010" spans="1:3" x14ac:dyDescent="0.25">
      <c r="A3010" s="5"/>
      <c r="B3010" s="2"/>
      <c r="C3010"/>
    </row>
    <row r="3011" spans="1:3" x14ac:dyDescent="0.25">
      <c r="A3011" s="5"/>
      <c r="B3011" s="2"/>
      <c r="C3011"/>
    </row>
    <row r="3012" spans="1:3" x14ac:dyDescent="0.25">
      <c r="A3012" s="5"/>
      <c r="B3012" s="2"/>
      <c r="C3012"/>
    </row>
    <row r="3013" spans="1:3" x14ac:dyDescent="0.25">
      <c r="A3013" s="5"/>
      <c r="B3013" s="2"/>
      <c r="C3013"/>
    </row>
    <row r="3014" spans="1:3" x14ac:dyDescent="0.25">
      <c r="A3014" s="5"/>
      <c r="B3014" s="2"/>
      <c r="C3014"/>
    </row>
    <row r="3015" spans="1:3" x14ac:dyDescent="0.25">
      <c r="A3015" s="5"/>
      <c r="B3015" s="2"/>
      <c r="C3015"/>
    </row>
    <row r="3016" spans="1:3" x14ac:dyDescent="0.25">
      <c r="A3016" s="5"/>
      <c r="B3016" s="2"/>
      <c r="C3016"/>
    </row>
    <row r="3017" spans="1:3" x14ac:dyDescent="0.25">
      <c r="A3017" s="5"/>
      <c r="B3017" s="2"/>
      <c r="C3017"/>
    </row>
    <row r="3018" spans="1:3" x14ac:dyDescent="0.25">
      <c r="A3018" s="5"/>
      <c r="B3018" s="2"/>
      <c r="C3018"/>
    </row>
    <row r="3019" spans="1:3" x14ac:dyDescent="0.25">
      <c r="A3019" s="5"/>
      <c r="B3019" s="2"/>
      <c r="C3019"/>
    </row>
    <row r="3020" spans="1:3" x14ac:dyDescent="0.25">
      <c r="A3020" s="5"/>
      <c r="B3020" s="2"/>
      <c r="C3020"/>
    </row>
    <row r="3021" spans="1:3" x14ac:dyDescent="0.25">
      <c r="A3021" s="5"/>
      <c r="B3021" s="2"/>
      <c r="C3021"/>
    </row>
    <row r="3022" spans="1:3" x14ac:dyDescent="0.25">
      <c r="A3022" s="5"/>
      <c r="B3022" s="2"/>
      <c r="C3022"/>
    </row>
    <row r="3023" spans="1:3" x14ac:dyDescent="0.25">
      <c r="A3023" s="5"/>
      <c r="B3023" s="2"/>
      <c r="C3023"/>
    </row>
    <row r="3024" spans="1:3" x14ac:dyDescent="0.25">
      <c r="A3024" s="5"/>
      <c r="B3024" s="2"/>
      <c r="C3024"/>
    </row>
    <row r="3025" spans="1:3" x14ac:dyDescent="0.25">
      <c r="A3025" s="5"/>
      <c r="B3025" s="2"/>
      <c r="C3025"/>
    </row>
    <row r="3026" spans="1:3" x14ac:dyDescent="0.25">
      <c r="A3026" s="5"/>
      <c r="B3026" s="2"/>
      <c r="C3026"/>
    </row>
    <row r="3027" spans="1:3" x14ac:dyDescent="0.25">
      <c r="A3027" s="5"/>
      <c r="B3027" s="2"/>
      <c r="C3027"/>
    </row>
    <row r="3028" spans="1:3" x14ac:dyDescent="0.25">
      <c r="A3028" s="5"/>
      <c r="B3028" s="2"/>
      <c r="C3028"/>
    </row>
    <row r="3029" spans="1:3" x14ac:dyDescent="0.25">
      <c r="A3029" s="5"/>
      <c r="B3029" s="2"/>
      <c r="C3029"/>
    </row>
    <row r="3030" spans="1:3" x14ac:dyDescent="0.25">
      <c r="A3030" s="5"/>
      <c r="B3030" s="2"/>
      <c r="C3030"/>
    </row>
    <row r="3031" spans="1:3" x14ac:dyDescent="0.25">
      <c r="A3031" s="5"/>
      <c r="B3031" s="2"/>
      <c r="C3031"/>
    </row>
    <row r="3032" spans="1:3" x14ac:dyDescent="0.25">
      <c r="A3032" s="5"/>
      <c r="B3032" s="2"/>
      <c r="C3032"/>
    </row>
    <row r="3033" spans="1:3" x14ac:dyDescent="0.25">
      <c r="A3033" s="5"/>
      <c r="B3033" s="2"/>
      <c r="C3033"/>
    </row>
    <row r="3034" spans="1:3" x14ac:dyDescent="0.25">
      <c r="A3034" s="5"/>
      <c r="B3034" s="2"/>
      <c r="C3034"/>
    </row>
    <row r="3035" spans="1:3" x14ac:dyDescent="0.25">
      <c r="A3035" s="5"/>
      <c r="B3035" s="2"/>
      <c r="C3035"/>
    </row>
    <row r="3036" spans="1:3" x14ac:dyDescent="0.25">
      <c r="A3036" s="5"/>
      <c r="B3036" s="2"/>
      <c r="C3036"/>
    </row>
    <row r="3037" spans="1:3" x14ac:dyDescent="0.25">
      <c r="A3037" s="5"/>
      <c r="B3037" s="2"/>
      <c r="C3037"/>
    </row>
    <row r="3038" spans="1:3" x14ac:dyDescent="0.25">
      <c r="A3038" s="5"/>
      <c r="B3038" s="2"/>
      <c r="C3038"/>
    </row>
    <row r="3039" spans="1:3" x14ac:dyDescent="0.25">
      <c r="A3039" s="5"/>
      <c r="B3039" s="2"/>
      <c r="C3039"/>
    </row>
    <row r="3040" spans="1:3" x14ac:dyDescent="0.25">
      <c r="A3040" s="5"/>
      <c r="B3040" s="2"/>
      <c r="C3040"/>
    </row>
    <row r="3041" spans="1:3" x14ac:dyDescent="0.25">
      <c r="A3041" s="5"/>
      <c r="B3041" s="2"/>
      <c r="C3041"/>
    </row>
    <row r="3042" spans="1:3" x14ac:dyDescent="0.25">
      <c r="A3042" s="5"/>
      <c r="B3042" s="2"/>
      <c r="C3042"/>
    </row>
    <row r="3043" spans="1:3" x14ac:dyDescent="0.25">
      <c r="A3043" s="5"/>
      <c r="B3043" s="2"/>
      <c r="C3043"/>
    </row>
    <row r="3044" spans="1:3" x14ac:dyDescent="0.25">
      <c r="A3044" s="5"/>
      <c r="B3044" s="2"/>
      <c r="C3044"/>
    </row>
    <row r="3045" spans="1:3" x14ac:dyDescent="0.25">
      <c r="A3045" s="5"/>
      <c r="B3045" s="2"/>
      <c r="C3045"/>
    </row>
    <row r="3046" spans="1:3" x14ac:dyDescent="0.25">
      <c r="A3046" s="5"/>
      <c r="B3046" s="2"/>
      <c r="C3046"/>
    </row>
    <row r="3047" spans="1:3" x14ac:dyDescent="0.25">
      <c r="A3047" s="5"/>
      <c r="B3047" s="2"/>
      <c r="C3047"/>
    </row>
    <row r="3048" spans="1:3" x14ac:dyDescent="0.25">
      <c r="A3048" s="5"/>
      <c r="B3048" s="2"/>
      <c r="C3048"/>
    </row>
    <row r="3049" spans="1:3" x14ac:dyDescent="0.25">
      <c r="A3049" s="5"/>
      <c r="B3049" s="2"/>
      <c r="C3049"/>
    </row>
    <row r="3050" spans="1:3" x14ac:dyDescent="0.25">
      <c r="A3050" s="5"/>
      <c r="B3050" s="2"/>
      <c r="C3050"/>
    </row>
    <row r="3051" spans="1:3" x14ac:dyDescent="0.25">
      <c r="A3051" s="5"/>
      <c r="B3051" s="2"/>
      <c r="C3051"/>
    </row>
    <row r="3052" spans="1:3" x14ac:dyDescent="0.25">
      <c r="A3052" s="5"/>
      <c r="B3052" s="2"/>
      <c r="C3052"/>
    </row>
    <row r="3053" spans="1:3" x14ac:dyDescent="0.25">
      <c r="A3053" s="5"/>
      <c r="B3053" s="2"/>
      <c r="C3053"/>
    </row>
    <row r="3054" spans="1:3" x14ac:dyDescent="0.25">
      <c r="A3054" s="5"/>
      <c r="B3054" s="2"/>
      <c r="C3054"/>
    </row>
    <row r="3055" spans="1:3" x14ac:dyDescent="0.25">
      <c r="A3055" s="5"/>
      <c r="B3055" s="2"/>
      <c r="C3055"/>
    </row>
    <row r="3056" spans="1:3" x14ac:dyDescent="0.25">
      <c r="A3056" s="5"/>
      <c r="B3056" s="2"/>
      <c r="C3056"/>
    </row>
    <row r="3057" spans="1:3" x14ac:dyDescent="0.25">
      <c r="A3057" s="5"/>
      <c r="B3057" s="2"/>
      <c r="C3057"/>
    </row>
    <row r="3058" spans="1:3" x14ac:dyDescent="0.25">
      <c r="A3058" s="5"/>
      <c r="B3058" s="2"/>
      <c r="C3058"/>
    </row>
    <row r="3059" spans="1:3" x14ac:dyDescent="0.25">
      <c r="A3059" s="5"/>
      <c r="B3059" s="2"/>
      <c r="C3059"/>
    </row>
    <row r="3060" spans="1:3" x14ac:dyDescent="0.25">
      <c r="A3060" s="5"/>
      <c r="B3060" s="2"/>
      <c r="C3060"/>
    </row>
    <row r="3061" spans="1:3" x14ac:dyDescent="0.25">
      <c r="A3061" s="5"/>
      <c r="B3061" s="2"/>
      <c r="C3061"/>
    </row>
    <row r="3062" spans="1:3" x14ac:dyDescent="0.25">
      <c r="A3062" s="5"/>
      <c r="B3062" s="2"/>
      <c r="C3062"/>
    </row>
    <row r="3063" spans="1:3" x14ac:dyDescent="0.25">
      <c r="A3063" s="5"/>
      <c r="B3063" s="2"/>
      <c r="C3063"/>
    </row>
    <row r="3064" spans="1:3" x14ac:dyDescent="0.25">
      <c r="A3064" s="5"/>
      <c r="B3064" s="2"/>
      <c r="C3064"/>
    </row>
    <row r="3065" spans="1:3" x14ac:dyDescent="0.25">
      <c r="A3065" s="5"/>
      <c r="B3065" s="2"/>
      <c r="C3065"/>
    </row>
    <row r="3066" spans="1:3" x14ac:dyDescent="0.25">
      <c r="A3066" s="5"/>
      <c r="B3066" s="2"/>
      <c r="C3066"/>
    </row>
    <row r="3067" spans="1:3" x14ac:dyDescent="0.25">
      <c r="A3067" s="5"/>
      <c r="B3067" s="2"/>
      <c r="C3067"/>
    </row>
    <row r="3068" spans="1:3" x14ac:dyDescent="0.25">
      <c r="A3068" s="5"/>
      <c r="B3068" s="2"/>
      <c r="C3068"/>
    </row>
    <row r="3069" spans="1:3" x14ac:dyDescent="0.25">
      <c r="A3069" s="5"/>
      <c r="B3069" s="2"/>
      <c r="C3069"/>
    </row>
    <row r="3070" spans="1:3" x14ac:dyDescent="0.25">
      <c r="A3070" s="5"/>
      <c r="B3070" s="2"/>
      <c r="C3070"/>
    </row>
    <row r="3071" spans="1:3" x14ac:dyDescent="0.25">
      <c r="A3071" s="5"/>
      <c r="B3071" s="2"/>
      <c r="C3071"/>
    </row>
    <row r="3072" spans="1:3" x14ac:dyDescent="0.25">
      <c r="A3072" s="5"/>
      <c r="B3072" s="2"/>
      <c r="C3072"/>
    </row>
    <row r="3073" spans="1:3" x14ac:dyDescent="0.25">
      <c r="A3073" s="5"/>
      <c r="B3073" s="2"/>
      <c r="C3073"/>
    </row>
    <row r="3074" spans="1:3" x14ac:dyDescent="0.25">
      <c r="A3074" s="5"/>
      <c r="B3074" s="2"/>
      <c r="C3074"/>
    </row>
    <row r="3075" spans="1:3" x14ac:dyDescent="0.25">
      <c r="A3075" s="5"/>
      <c r="B3075" s="2"/>
      <c r="C3075"/>
    </row>
    <row r="3076" spans="1:3" x14ac:dyDescent="0.25">
      <c r="A3076" s="5"/>
      <c r="B3076" s="2"/>
      <c r="C3076"/>
    </row>
    <row r="3077" spans="1:3" x14ac:dyDescent="0.25">
      <c r="A3077" s="5"/>
      <c r="B3077" s="2"/>
      <c r="C3077"/>
    </row>
    <row r="3078" spans="1:3" x14ac:dyDescent="0.25">
      <c r="A3078" s="5"/>
      <c r="B3078" s="2"/>
      <c r="C3078"/>
    </row>
    <row r="3079" spans="1:3" x14ac:dyDescent="0.25">
      <c r="A3079" s="5"/>
      <c r="B3079" s="2"/>
      <c r="C3079"/>
    </row>
    <row r="3080" spans="1:3" x14ac:dyDescent="0.25">
      <c r="A3080" s="5"/>
      <c r="B3080" s="2"/>
      <c r="C3080"/>
    </row>
    <row r="3081" spans="1:3" x14ac:dyDescent="0.25">
      <c r="A3081" s="5"/>
      <c r="B3081" s="2"/>
      <c r="C3081"/>
    </row>
    <row r="3082" spans="1:3" x14ac:dyDescent="0.25">
      <c r="A3082" s="5"/>
      <c r="B3082" s="2"/>
      <c r="C3082"/>
    </row>
    <row r="3083" spans="1:3" x14ac:dyDescent="0.25">
      <c r="A3083" s="5"/>
      <c r="B3083" s="2"/>
      <c r="C3083"/>
    </row>
    <row r="3084" spans="1:3" x14ac:dyDescent="0.25">
      <c r="A3084" s="5"/>
      <c r="B3084" s="2"/>
      <c r="C3084"/>
    </row>
    <row r="3085" spans="1:3" x14ac:dyDescent="0.25">
      <c r="A3085" s="5"/>
      <c r="B3085" s="2"/>
      <c r="C3085"/>
    </row>
    <row r="3086" spans="1:3" x14ac:dyDescent="0.25">
      <c r="A3086" s="5"/>
      <c r="B3086" s="2"/>
      <c r="C3086"/>
    </row>
    <row r="3087" spans="1:3" x14ac:dyDescent="0.25">
      <c r="A3087" s="5"/>
      <c r="B3087" s="2"/>
      <c r="C3087"/>
    </row>
    <row r="3088" spans="1:3" x14ac:dyDescent="0.25">
      <c r="A3088" s="5"/>
      <c r="B3088" s="2"/>
      <c r="C3088"/>
    </row>
    <row r="3089" spans="1:3" x14ac:dyDescent="0.25">
      <c r="A3089" s="5"/>
      <c r="B3089" s="2"/>
      <c r="C3089"/>
    </row>
    <row r="3090" spans="1:3" x14ac:dyDescent="0.25">
      <c r="A3090" s="5"/>
      <c r="B3090" s="2"/>
      <c r="C3090"/>
    </row>
    <row r="3091" spans="1:3" x14ac:dyDescent="0.25">
      <c r="A3091" s="5"/>
      <c r="B3091" s="2"/>
      <c r="C3091"/>
    </row>
    <row r="3092" spans="1:3" x14ac:dyDescent="0.25">
      <c r="A3092" s="5"/>
      <c r="B3092" s="2"/>
      <c r="C3092"/>
    </row>
    <row r="3093" spans="1:3" x14ac:dyDescent="0.25">
      <c r="A3093" s="5"/>
      <c r="B3093" s="2"/>
      <c r="C3093"/>
    </row>
    <row r="3094" spans="1:3" x14ac:dyDescent="0.25">
      <c r="A3094" s="5"/>
      <c r="B3094" s="2"/>
      <c r="C3094"/>
    </row>
    <row r="3095" spans="1:3" x14ac:dyDescent="0.25">
      <c r="A3095" s="5"/>
      <c r="B3095" s="2"/>
      <c r="C3095"/>
    </row>
    <row r="3096" spans="1:3" x14ac:dyDescent="0.25">
      <c r="A3096" s="5"/>
      <c r="B3096" s="2"/>
      <c r="C3096"/>
    </row>
    <row r="3097" spans="1:3" x14ac:dyDescent="0.25">
      <c r="A3097" s="5"/>
      <c r="B3097" s="2"/>
      <c r="C3097"/>
    </row>
    <row r="3098" spans="1:3" x14ac:dyDescent="0.25">
      <c r="A3098" s="5"/>
      <c r="B3098" s="2"/>
      <c r="C3098"/>
    </row>
    <row r="3099" spans="1:3" x14ac:dyDescent="0.25">
      <c r="A3099" s="5"/>
      <c r="B3099" s="2"/>
      <c r="C3099"/>
    </row>
    <row r="3100" spans="1:3" x14ac:dyDescent="0.25">
      <c r="A3100" s="5"/>
      <c r="B3100" s="2"/>
      <c r="C3100"/>
    </row>
    <row r="3101" spans="1:3" x14ac:dyDescent="0.25">
      <c r="A3101" s="5"/>
      <c r="B3101" s="2"/>
      <c r="C3101"/>
    </row>
    <row r="3102" spans="1:3" x14ac:dyDescent="0.25">
      <c r="A3102" s="5"/>
      <c r="B3102" s="2"/>
      <c r="C3102"/>
    </row>
    <row r="3103" spans="1:3" x14ac:dyDescent="0.25">
      <c r="A3103" s="5"/>
      <c r="B3103" s="2"/>
      <c r="C3103"/>
    </row>
    <row r="3104" spans="1:3" x14ac:dyDescent="0.25">
      <c r="A3104" s="5"/>
      <c r="B3104" s="2"/>
      <c r="C3104"/>
    </row>
    <row r="3105" spans="1:3" x14ac:dyDescent="0.25">
      <c r="A3105" s="5"/>
      <c r="B3105" s="2"/>
      <c r="C3105"/>
    </row>
    <row r="3106" spans="1:3" x14ac:dyDescent="0.25">
      <c r="A3106" s="5"/>
      <c r="B3106" s="2"/>
      <c r="C3106"/>
    </row>
    <row r="3107" spans="1:3" x14ac:dyDescent="0.25">
      <c r="A3107" s="5"/>
      <c r="B3107" s="2"/>
      <c r="C3107"/>
    </row>
    <row r="3108" spans="1:3" x14ac:dyDescent="0.25">
      <c r="A3108" s="5"/>
      <c r="B3108" s="2"/>
      <c r="C3108"/>
    </row>
    <row r="3109" spans="1:3" x14ac:dyDescent="0.25">
      <c r="A3109" s="5"/>
      <c r="B3109" s="2"/>
      <c r="C3109"/>
    </row>
    <row r="3110" spans="1:3" x14ac:dyDescent="0.25">
      <c r="A3110" s="5"/>
      <c r="B3110" s="2"/>
      <c r="C3110"/>
    </row>
    <row r="3111" spans="1:3" x14ac:dyDescent="0.25">
      <c r="A3111" s="5"/>
      <c r="B3111" s="2"/>
      <c r="C3111"/>
    </row>
    <row r="3112" spans="1:3" x14ac:dyDescent="0.25">
      <c r="A3112" s="5"/>
      <c r="B3112" s="2"/>
      <c r="C3112"/>
    </row>
    <row r="3113" spans="1:3" x14ac:dyDescent="0.25">
      <c r="A3113" s="5"/>
      <c r="B3113" s="2"/>
      <c r="C3113"/>
    </row>
    <row r="3114" spans="1:3" x14ac:dyDescent="0.25">
      <c r="A3114" s="5"/>
      <c r="B3114" s="2"/>
      <c r="C3114"/>
    </row>
    <row r="3115" spans="1:3" x14ac:dyDescent="0.25">
      <c r="A3115" s="5"/>
      <c r="B3115" s="2"/>
      <c r="C3115"/>
    </row>
    <row r="3116" spans="1:3" x14ac:dyDescent="0.25">
      <c r="A3116" s="5"/>
      <c r="B3116" s="2"/>
      <c r="C3116"/>
    </row>
    <row r="3117" spans="1:3" x14ac:dyDescent="0.25">
      <c r="A3117" s="5"/>
      <c r="B3117" s="2"/>
      <c r="C3117"/>
    </row>
    <row r="3118" spans="1:3" x14ac:dyDescent="0.25">
      <c r="A3118" s="5"/>
      <c r="B3118" s="2"/>
      <c r="C3118"/>
    </row>
    <row r="3119" spans="1:3" x14ac:dyDescent="0.25">
      <c r="A3119" s="5"/>
      <c r="B3119" s="2"/>
      <c r="C3119"/>
    </row>
    <row r="3120" spans="1:3" x14ac:dyDescent="0.25">
      <c r="A3120" s="5"/>
      <c r="B3120" s="2"/>
      <c r="C3120"/>
    </row>
    <row r="3121" spans="1:3" x14ac:dyDescent="0.25">
      <c r="A3121" s="5"/>
      <c r="B3121" s="2"/>
      <c r="C3121"/>
    </row>
    <row r="3122" spans="1:3" x14ac:dyDescent="0.25">
      <c r="A3122" s="5"/>
      <c r="B3122" s="2"/>
      <c r="C3122"/>
    </row>
    <row r="3123" spans="1:3" x14ac:dyDescent="0.25">
      <c r="A3123" s="5"/>
      <c r="B3123" s="2"/>
      <c r="C3123"/>
    </row>
    <row r="3124" spans="1:3" x14ac:dyDescent="0.25">
      <c r="A3124" s="5"/>
      <c r="B3124" s="2"/>
      <c r="C3124"/>
    </row>
    <row r="3125" spans="1:3" x14ac:dyDescent="0.25">
      <c r="A3125" s="5"/>
      <c r="B3125" s="2"/>
      <c r="C3125"/>
    </row>
    <row r="3126" spans="1:3" x14ac:dyDescent="0.25">
      <c r="A3126" s="5"/>
      <c r="B3126" s="2"/>
      <c r="C3126"/>
    </row>
    <row r="3127" spans="1:3" x14ac:dyDescent="0.25">
      <c r="A3127" s="5"/>
      <c r="B3127" s="2"/>
      <c r="C3127"/>
    </row>
    <row r="3128" spans="1:3" x14ac:dyDescent="0.25">
      <c r="A3128" s="5"/>
      <c r="B3128" s="2"/>
      <c r="C3128"/>
    </row>
    <row r="3129" spans="1:3" x14ac:dyDescent="0.25">
      <c r="A3129" s="5"/>
      <c r="B3129" s="2"/>
      <c r="C3129"/>
    </row>
    <row r="3130" spans="1:3" x14ac:dyDescent="0.25">
      <c r="A3130" s="5"/>
      <c r="B3130" s="2"/>
      <c r="C3130"/>
    </row>
    <row r="3131" spans="1:3" x14ac:dyDescent="0.25">
      <c r="A3131" s="5"/>
      <c r="B3131" s="2"/>
      <c r="C3131"/>
    </row>
    <row r="3132" spans="1:3" x14ac:dyDescent="0.25">
      <c r="A3132" s="5"/>
      <c r="B3132" s="2"/>
      <c r="C3132"/>
    </row>
    <row r="3133" spans="1:3" x14ac:dyDescent="0.25">
      <c r="A3133" s="5"/>
      <c r="B3133" s="2"/>
      <c r="C3133"/>
    </row>
    <row r="3134" spans="1:3" x14ac:dyDescent="0.25">
      <c r="A3134" s="5"/>
      <c r="B3134" s="2"/>
      <c r="C3134"/>
    </row>
    <row r="3135" spans="1:3" x14ac:dyDescent="0.25">
      <c r="A3135" s="5"/>
      <c r="B3135" s="2"/>
      <c r="C3135"/>
    </row>
    <row r="3136" spans="1:3" x14ac:dyDescent="0.25">
      <c r="A3136" s="5"/>
      <c r="B3136" s="2"/>
      <c r="C3136"/>
    </row>
    <row r="3137" spans="1:3" x14ac:dyDescent="0.25">
      <c r="A3137" s="5"/>
      <c r="B3137" s="2"/>
      <c r="C3137"/>
    </row>
    <row r="3138" spans="1:3" x14ac:dyDescent="0.25">
      <c r="A3138" s="5"/>
      <c r="B3138" s="2"/>
      <c r="C3138"/>
    </row>
    <row r="3139" spans="1:3" x14ac:dyDescent="0.25">
      <c r="A3139" s="5"/>
      <c r="B3139" s="2"/>
      <c r="C3139"/>
    </row>
    <row r="3140" spans="1:3" x14ac:dyDescent="0.25">
      <c r="A3140" s="5"/>
      <c r="B3140" s="2"/>
      <c r="C3140"/>
    </row>
    <row r="3141" spans="1:3" x14ac:dyDescent="0.25">
      <c r="A3141" s="5"/>
      <c r="B3141" s="2"/>
      <c r="C3141"/>
    </row>
    <row r="3142" spans="1:3" x14ac:dyDescent="0.25">
      <c r="A3142" s="5"/>
      <c r="B3142" s="2"/>
      <c r="C3142"/>
    </row>
    <row r="3143" spans="1:3" x14ac:dyDescent="0.25">
      <c r="A3143" s="5"/>
      <c r="B3143" s="2"/>
      <c r="C3143"/>
    </row>
    <row r="3144" spans="1:3" x14ac:dyDescent="0.25">
      <c r="A3144" s="5"/>
      <c r="B3144" s="2"/>
      <c r="C3144"/>
    </row>
    <row r="3145" spans="1:3" x14ac:dyDescent="0.25">
      <c r="A3145" s="5"/>
      <c r="B3145" s="2"/>
      <c r="C3145"/>
    </row>
    <row r="3146" spans="1:3" x14ac:dyDescent="0.25">
      <c r="A3146" s="5"/>
      <c r="B3146" s="2"/>
      <c r="C3146"/>
    </row>
    <row r="3147" spans="1:3" x14ac:dyDescent="0.25">
      <c r="A3147" s="5"/>
      <c r="B3147" s="2"/>
      <c r="C3147"/>
    </row>
    <row r="3148" spans="1:3" x14ac:dyDescent="0.25">
      <c r="A3148" s="5"/>
      <c r="B3148" s="2"/>
      <c r="C3148"/>
    </row>
    <row r="3149" spans="1:3" x14ac:dyDescent="0.25">
      <c r="A3149" s="5"/>
      <c r="B3149" s="2"/>
      <c r="C3149"/>
    </row>
    <row r="3150" spans="1:3" x14ac:dyDescent="0.25">
      <c r="A3150" s="5"/>
      <c r="B3150" s="2"/>
      <c r="C3150"/>
    </row>
    <row r="3151" spans="1:3" x14ac:dyDescent="0.25">
      <c r="A3151" s="5"/>
      <c r="B3151" s="2"/>
      <c r="C3151"/>
    </row>
    <row r="3152" spans="1:3" x14ac:dyDescent="0.25">
      <c r="A3152" s="5"/>
      <c r="B3152" s="2"/>
      <c r="C3152"/>
    </row>
    <row r="3153" spans="1:3" x14ac:dyDescent="0.25">
      <c r="A3153" s="5"/>
      <c r="B3153" s="2"/>
      <c r="C3153"/>
    </row>
    <row r="3154" spans="1:3" x14ac:dyDescent="0.25">
      <c r="A3154" s="5"/>
      <c r="B3154" s="2"/>
      <c r="C3154"/>
    </row>
    <row r="3155" spans="1:3" x14ac:dyDescent="0.25">
      <c r="A3155" s="5"/>
      <c r="B3155" s="2"/>
      <c r="C3155"/>
    </row>
    <row r="3156" spans="1:3" x14ac:dyDescent="0.25">
      <c r="A3156" s="5"/>
      <c r="B3156" s="2"/>
      <c r="C3156"/>
    </row>
    <row r="3157" spans="1:3" x14ac:dyDescent="0.25">
      <c r="A3157" s="5"/>
      <c r="B3157" s="2"/>
      <c r="C3157"/>
    </row>
    <row r="3158" spans="1:3" x14ac:dyDescent="0.25">
      <c r="A3158" s="5"/>
      <c r="B3158" s="2"/>
      <c r="C3158"/>
    </row>
    <row r="3159" spans="1:3" x14ac:dyDescent="0.25">
      <c r="A3159" s="5"/>
      <c r="B3159" s="2"/>
      <c r="C3159"/>
    </row>
    <row r="3160" spans="1:3" x14ac:dyDescent="0.25">
      <c r="A3160" s="5"/>
      <c r="B3160" s="2"/>
      <c r="C3160"/>
    </row>
    <row r="3161" spans="1:3" x14ac:dyDescent="0.25">
      <c r="A3161" s="5"/>
      <c r="B3161" s="2"/>
      <c r="C3161"/>
    </row>
    <row r="3162" spans="1:3" x14ac:dyDescent="0.25">
      <c r="A3162" s="5"/>
      <c r="B3162" s="2"/>
      <c r="C3162"/>
    </row>
    <row r="3163" spans="1:3" x14ac:dyDescent="0.25">
      <c r="A3163" s="5"/>
      <c r="B3163" s="2"/>
      <c r="C3163"/>
    </row>
    <row r="3164" spans="1:3" x14ac:dyDescent="0.25">
      <c r="A3164" s="5"/>
      <c r="B3164" s="2"/>
      <c r="C3164"/>
    </row>
    <row r="3165" spans="1:3" x14ac:dyDescent="0.25">
      <c r="A3165" s="5"/>
      <c r="B3165" s="2"/>
      <c r="C3165"/>
    </row>
    <row r="3166" spans="1:3" x14ac:dyDescent="0.25">
      <c r="A3166" s="5"/>
      <c r="B3166" s="2"/>
      <c r="C3166"/>
    </row>
    <row r="3167" spans="1:3" x14ac:dyDescent="0.25">
      <c r="A3167" s="5"/>
      <c r="B3167" s="2"/>
      <c r="C3167"/>
    </row>
    <row r="3168" spans="1:3" x14ac:dyDescent="0.25">
      <c r="A3168" s="5"/>
      <c r="B3168" s="2"/>
      <c r="C3168"/>
    </row>
    <row r="3169" spans="1:3" x14ac:dyDescent="0.25">
      <c r="A3169" s="5"/>
      <c r="B3169" s="2"/>
      <c r="C3169"/>
    </row>
    <row r="3170" spans="1:3" x14ac:dyDescent="0.25">
      <c r="A3170" s="5"/>
      <c r="B3170" s="2"/>
      <c r="C3170"/>
    </row>
    <row r="3171" spans="1:3" x14ac:dyDescent="0.25">
      <c r="A3171" s="5"/>
      <c r="B3171" s="2"/>
      <c r="C3171"/>
    </row>
    <row r="3172" spans="1:3" x14ac:dyDescent="0.25">
      <c r="A3172" s="5"/>
      <c r="B3172" s="2"/>
      <c r="C3172"/>
    </row>
    <row r="3173" spans="1:3" x14ac:dyDescent="0.25">
      <c r="A3173" s="5"/>
      <c r="B3173" s="2"/>
      <c r="C3173"/>
    </row>
    <row r="3174" spans="1:3" x14ac:dyDescent="0.25">
      <c r="A3174" s="5"/>
      <c r="B3174" s="2"/>
      <c r="C3174"/>
    </row>
    <row r="3175" spans="1:3" x14ac:dyDescent="0.25">
      <c r="A3175" s="5"/>
      <c r="B3175" s="2"/>
      <c r="C3175"/>
    </row>
    <row r="3176" spans="1:3" x14ac:dyDescent="0.25">
      <c r="A3176" s="5"/>
      <c r="B3176" s="2"/>
      <c r="C3176"/>
    </row>
    <row r="3177" spans="1:3" x14ac:dyDescent="0.25">
      <c r="A3177" s="5"/>
      <c r="B3177" s="2"/>
      <c r="C3177"/>
    </row>
    <row r="3178" spans="1:3" x14ac:dyDescent="0.25">
      <c r="A3178" s="5"/>
      <c r="B3178" s="2"/>
      <c r="C3178"/>
    </row>
    <row r="3179" spans="1:3" x14ac:dyDescent="0.25">
      <c r="A3179" s="5"/>
      <c r="B3179" s="2"/>
      <c r="C3179"/>
    </row>
    <row r="3180" spans="1:3" x14ac:dyDescent="0.25">
      <c r="A3180" s="5"/>
      <c r="B3180" s="2"/>
      <c r="C3180"/>
    </row>
    <row r="3181" spans="1:3" x14ac:dyDescent="0.25">
      <c r="A3181" s="5"/>
      <c r="B3181" s="2"/>
      <c r="C3181"/>
    </row>
    <row r="3182" spans="1:3" x14ac:dyDescent="0.25">
      <c r="A3182" s="5"/>
      <c r="B3182" s="2"/>
      <c r="C3182"/>
    </row>
    <row r="3183" spans="1:3" x14ac:dyDescent="0.25">
      <c r="A3183" s="5"/>
      <c r="B3183" s="2"/>
      <c r="C3183"/>
    </row>
    <row r="3184" spans="1:3" x14ac:dyDescent="0.25">
      <c r="A3184" s="5"/>
      <c r="B3184" s="2"/>
      <c r="C3184"/>
    </row>
    <row r="3185" spans="1:3" x14ac:dyDescent="0.25">
      <c r="A3185" s="5"/>
      <c r="B3185" s="2"/>
      <c r="C3185"/>
    </row>
    <row r="3186" spans="1:3" x14ac:dyDescent="0.25">
      <c r="A3186" s="5"/>
      <c r="B3186" s="2"/>
      <c r="C3186"/>
    </row>
    <row r="3187" spans="1:3" x14ac:dyDescent="0.25">
      <c r="A3187" s="5"/>
      <c r="B3187" s="2"/>
      <c r="C3187"/>
    </row>
    <row r="3188" spans="1:3" x14ac:dyDescent="0.25">
      <c r="A3188" s="5"/>
      <c r="B3188" s="2"/>
      <c r="C3188"/>
    </row>
    <row r="3189" spans="1:3" x14ac:dyDescent="0.25">
      <c r="A3189" s="5"/>
      <c r="B3189" s="2"/>
      <c r="C3189"/>
    </row>
    <row r="3190" spans="1:3" x14ac:dyDescent="0.25">
      <c r="A3190" s="5"/>
      <c r="B3190" s="2"/>
      <c r="C3190"/>
    </row>
    <row r="3191" spans="1:3" x14ac:dyDescent="0.25">
      <c r="A3191" s="5"/>
      <c r="B3191" s="2"/>
      <c r="C3191"/>
    </row>
    <row r="3192" spans="1:3" x14ac:dyDescent="0.25">
      <c r="A3192" s="5"/>
      <c r="B3192" s="2"/>
      <c r="C3192"/>
    </row>
    <row r="3193" spans="1:3" x14ac:dyDescent="0.25">
      <c r="A3193" s="5"/>
      <c r="B3193" s="2"/>
      <c r="C3193"/>
    </row>
    <row r="3194" spans="1:3" x14ac:dyDescent="0.25">
      <c r="A3194" s="5"/>
      <c r="B3194" s="2"/>
      <c r="C3194"/>
    </row>
    <row r="3195" spans="1:3" x14ac:dyDescent="0.25">
      <c r="A3195" s="5"/>
      <c r="B3195" s="2"/>
      <c r="C3195"/>
    </row>
    <row r="3196" spans="1:3" x14ac:dyDescent="0.25">
      <c r="A3196" s="5"/>
      <c r="B3196" s="2"/>
      <c r="C3196"/>
    </row>
    <row r="3197" spans="1:3" x14ac:dyDescent="0.25">
      <c r="A3197" s="5"/>
      <c r="B3197" s="2"/>
      <c r="C3197"/>
    </row>
    <row r="3198" spans="1:3" x14ac:dyDescent="0.25">
      <c r="A3198" s="5"/>
      <c r="B3198" s="2"/>
      <c r="C3198"/>
    </row>
    <row r="3199" spans="1:3" x14ac:dyDescent="0.25">
      <c r="A3199" s="5"/>
      <c r="B3199" s="2"/>
      <c r="C3199"/>
    </row>
    <row r="3200" spans="1:3" x14ac:dyDescent="0.25">
      <c r="A3200" s="5"/>
      <c r="B3200" s="2"/>
      <c r="C3200"/>
    </row>
    <row r="3201" spans="1:3" x14ac:dyDescent="0.25">
      <c r="A3201" s="5"/>
      <c r="B3201" s="2"/>
      <c r="C3201"/>
    </row>
    <row r="3202" spans="1:3" x14ac:dyDescent="0.25">
      <c r="A3202" s="5"/>
      <c r="B3202" s="2"/>
      <c r="C3202"/>
    </row>
    <row r="3203" spans="1:3" x14ac:dyDescent="0.25">
      <c r="A3203" s="5"/>
      <c r="B3203" s="2"/>
      <c r="C3203"/>
    </row>
    <row r="3204" spans="1:3" x14ac:dyDescent="0.25">
      <c r="A3204" s="5"/>
      <c r="B3204" s="2"/>
      <c r="C3204"/>
    </row>
    <row r="3205" spans="1:3" x14ac:dyDescent="0.25">
      <c r="A3205" s="5"/>
      <c r="B3205" s="2"/>
      <c r="C3205"/>
    </row>
    <row r="3206" spans="1:3" x14ac:dyDescent="0.25">
      <c r="A3206" s="5"/>
      <c r="B3206" s="2"/>
      <c r="C3206"/>
    </row>
    <row r="3207" spans="1:3" x14ac:dyDescent="0.25">
      <c r="A3207" s="5"/>
      <c r="B3207" s="2"/>
      <c r="C3207"/>
    </row>
    <row r="3208" spans="1:3" x14ac:dyDescent="0.25">
      <c r="A3208" s="5"/>
      <c r="B3208" s="2"/>
      <c r="C3208"/>
    </row>
    <row r="3209" spans="1:3" x14ac:dyDescent="0.25">
      <c r="A3209" s="5"/>
      <c r="B3209" s="2"/>
      <c r="C3209"/>
    </row>
    <row r="3210" spans="1:3" x14ac:dyDescent="0.25">
      <c r="A3210" s="5"/>
      <c r="B3210" s="2"/>
      <c r="C3210"/>
    </row>
    <row r="3211" spans="1:3" x14ac:dyDescent="0.25">
      <c r="A3211" s="5"/>
      <c r="B3211" s="2"/>
      <c r="C3211"/>
    </row>
    <row r="3212" spans="1:3" x14ac:dyDescent="0.25">
      <c r="A3212" s="5"/>
      <c r="B3212" s="2"/>
      <c r="C3212"/>
    </row>
    <row r="3213" spans="1:3" x14ac:dyDescent="0.25">
      <c r="A3213" s="5"/>
      <c r="B3213" s="2"/>
      <c r="C3213"/>
    </row>
    <row r="3214" spans="1:3" x14ac:dyDescent="0.25">
      <c r="A3214" s="5"/>
      <c r="B3214" s="2"/>
      <c r="C3214"/>
    </row>
    <row r="3215" spans="1:3" x14ac:dyDescent="0.25">
      <c r="A3215" s="5"/>
      <c r="B3215" s="2"/>
      <c r="C3215"/>
    </row>
    <row r="3216" spans="1:3" x14ac:dyDescent="0.25">
      <c r="A3216" s="5"/>
      <c r="B3216" s="2"/>
      <c r="C3216"/>
    </row>
    <row r="3217" spans="1:3" x14ac:dyDescent="0.25">
      <c r="A3217" s="5"/>
      <c r="B3217" s="2"/>
      <c r="C3217"/>
    </row>
    <row r="3218" spans="1:3" x14ac:dyDescent="0.25">
      <c r="A3218" s="5"/>
      <c r="B3218" s="2"/>
      <c r="C3218"/>
    </row>
    <row r="3219" spans="1:3" x14ac:dyDescent="0.25">
      <c r="A3219" s="5"/>
      <c r="B3219" s="2"/>
      <c r="C3219"/>
    </row>
    <row r="3220" spans="1:3" x14ac:dyDescent="0.25">
      <c r="A3220" s="5"/>
      <c r="B3220" s="2"/>
      <c r="C3220"/>
    </row>
    <row r="3221" spans="1:3" x14ac:dyDescent="0.25">
      <c r="A3221" s="5"/>
      <c r="B3221" s="2"/>
      <c r="C3221"/>
    </row>
    <row r="3222" spans="1:3" x14ac:dyDescent="0.25">
      <c r="A3222" s="5"/>
      <c r="B3222" s="2"/>
      <c r="C3222"/>
    </row>
    <row r="3223" spans="1:3" x14ac:dyDescent="0.25">
      <c r="A3223" s="5"/>
      <c r="B3223" s="2"/>
      <c r="C3223"/>
    </row>
    <row r="3224" spans="1:3" x14ac:dyDescent="0.25">
      <c r="A3224" s="5"/>
      <c r="B3224" s="2"/>
      <c r="C3224"/>
    </row>
    <row r="3225" spans="1:3" x14ac:dyDescent="0.25">
      <c r="A3225" s="5"/>
      <c r="B3225" s="2"/>
      <c r="C3225"/>
    </row>
    <row r="3226" spans="1:3" x14ac:dyDescent="0.25">
      <c r="A3226" s="5"/>
      <c r="B3226" s="2"/>
      <c r="C3226"/>
    </row>
    <row r="3227" spans="1:3" x14ac:dyDescent="0.25">
      <c r="A3227" s="5"/>
      <c r="B3227" s="2"/>
      <c r="C3227"/>
    </row>
    <row r="3228" spans="1:3" x14ac:dyDescent="0.25">
      <c r="A3228" s="5"/>
      <c r="B3228" s="2"/>
      <c r="C3228"/>
    </row>
    <row r="3229" spans="1:3" x14ac:dyDescent="0.25">
      <c r="A3229" s="5"/>
      <c r="B3229" s="2"/>
      <c r="C3229"/>
    </row>
    <row r="3230" spans="1:3" x14ac:dyDescent="0.25">
      <c r="A3230" s="5"/>
      <c r="B3230" s="2"/>
      <c r="C3230"/>
    </row>
    <row r="3231" spans="1:3" x14ac:dyDescent="0.25">
      <c r="A3231" s="5"/>
      <c r="B3231" s="2"/>
      <c r="C3231"/>
    </row>
    <row r="3232" spans="1:3" x14ac:dyDescent="0.25">
      <c r="A3232" s="5"/>
      <c r="B3232" s="2"/>
      <c r="C3232"/>
    </row>
    <row r="3233" spans="1:3" x14ac:dyDescent="0.25">
      <c r="A3233" s="5"/>
      <c r="B3233" s="2"/>
      <c r="C3233"/>
    </row>
    <row r="3234" spans="1:3" x14ac:dyDescent="0.25">
      <c r="A3234" s="5"/>
      <c r="B3234" s="2"/>
      <c r="C3234"/>
    </row>
    <row r="3235" spans="1:3" x14ac:dyDescent="0.25">
      <c r="A3235" s="5"/>
      <c r="B3235" s="2"/>
      <c r="C3235"/>
    </row>
    <row r="3236" spans="1:3" x14ac:dyDescent="0.25">
      <c r="A3236" s="5"/>
      <c r="B3236" s="2"/>
      <c r="C3236"/>
    </row>
    <row r="3237" spans="1:3" x14ac:dyDescent="0.25">
      <c r="A3237" s="5"/>
      <c r="B3237" s="2"/>
      <c r="C3237"/>
    </row>
    <row r="3238" spans="1:3" x14ac:dyDescent="0.25">
      <c r="A3238" s="5"/>
      <c r="B3238" s="2"/>
      <c r="C3238"/>
    </row>
    <row r="3239" spans="1:3" x14ac:dyDescent="0.25">
      <c r="A3239" s="5"/>
      <c r="B3239" s="2"/>
      <c r="C3239"/>
    </row>
    <row r="3240" spans="1:3" x14ac:dyDescent="0.25">
      <c r="A3240" s="5"/>
      <c r="B3240" s="2"/>
      <c r="C3240"/>
    </row>
    <row r="3241" spans="1:3" x14ac:dyDescent="0.25">
      <c r="A3241" s="5"/>
      <c r="B3241" s="2"/>
      <c r="C3241"/>
    </row>
    <row r="3242" spans="1:3" x14ac:dyDescent="0.25">
      <c r="A3242" s="5"/>
      <c r="B3242" s="2"/>
      <c r="C3242"/>
    </row>
    <row r="3243" spans="1:3" x14ac:dyDescent="0.25">
      <c r="A3243" s="5"/>
      <c r="B3243" s="2"/>
      <c r="C3243"/>
    </row>
    <row r="3244" spans="1:3" x14ac:dyDescent="0.25">
      <c r="A3244" s="5"/>
      <c r="B3244" s="2"/>
      <c r="C3244"/>
    </row>
    <row r="3245" spans="1:3" x14ac:dyDescent="0.25">
      <c r="A3245" s="5"/>
      <c r="B3245" s="2"/>
      <c r="C3245"/>
    </row>
    <row r="3246" spans="1:3" x14ac:dyDescent="0.25">
      <c r="A3246" s="5"/>
      <c r="B3246" s="2"/>
      <c r="C3246"/>
    </row>
    <row r="3247" spans="1:3" x14ac:dyDescent="0.25">
      <c r="A3247" s="5"/>
      <c r="B3247" s="2"/>
      <c r="C3247"/>
    </row>
    <row r="3248" spans="1:3" x14ac:dyDescent="0.25">
      <c r="A3248" s="5"/>
      <c r="B3248" s="2"/>
      <c r="C3248"/>
    </row>
    <row r="3249" spans="1:3" x14ac:dyDescent="0.25">
      <c r="A3249" s="5"/>
      <c r="B3249" s="2"/>
      <c r="C3249"/>
    </row>
    <row r="3250" spans="1:3" x14ac:dyDescent="0.25">
      <c r="A3250" s="5"/>
      <c r="B3250" s="2"/>
      <c r="C3250"/>
    </row>
    <row r="3251" spans="1:3" x14ac:dyDescent="0.25">
      <c r="A3251" s="5"/>
      <c r="B3251" s="2"/>
      <c r="C3251"/>
    </row>
    <row r="3252" spans="1:3" x14ac:dyDescent="0.25">
      <c r="A3252" s="5"/>
      <c r="B3252" s="2"/>
      <c r="C3252"/>
    </row>
    <row r="3253" spans="1:3" x14ac:dyDescent="0.25">
      <c r="A3253" s="5"/>
      <c r="B3253" s="2"/>
      <c r="C3253"/>
    </row>
    <row r="3254" spans="1:3" x14ac:dyDescent="0.25">
      <c r="A3254" s="5"/>
      <c r="B3254" s="2"/>
      <c r="C3254"/>
    </row>
    <row r="3255" spans="1:3" x14ac:dyDescent="0.25">
      <c r="A3255" s="5"/>
      <c r="B3255" s="2"/>
      <c r="C3255"/>
    </row>
    <row r="3256" spans="1:3" x14ac:dyDescent="0.25">
      <c r="A3256" s="5"/>
      <c r="B3256" s="2"/>
      <c r="C3256"/>
    </row>
    <row r="3257" spans="1:3" x14ac:dyDescent="0.25">
      <c r="A3257" s="5"/>
      <c r="B3257" s="2"/>
      <c r="C3257"/>
    </row>
    <row r="3258" spans="1:3" x14ac:dyDescent="0.25">
      <c r="A3258" s="5"/>
      <c r="B3258" s="2"/>
      <c r="C3258"/>
    </row>
    <row r="3259" spans="1:3" x14ac:dyDescent="0.25">
      <c r="A3259" s="5"/>
      <c r="B3259" s="2"/>
      <c r="C3259"/>
    </row>
    <row r="3260" spans="1:3" x14ac:dyDescent="0.25">
      <c r="A3260" s="5"/>
      <c r="B3260" s="2"/>
      <c r="C3260"/>
    </row>
    <row r="3261" spans="1:3" x14ac:dyDescent="0.25">
      <c r="A3261" s="5"/>
      <c r="B3261" s="2"/>
      <c r="C3261"/>
    </row>
    <row r="3262" spans="1:3" x14ac:dyDescent="0.25">
      <c r="A3262" s="5"/>
      <c r="B3262" s="2"/>
      <c r="C3262"/>
    </row>
    <row r="3263" spans="1:3" x14ac:dyDescent="0.25">
      <c r="A3263" s="5"/>
      <c r="B3263" s="2"/>
      <c r="C3263"/>
    </row>
    <row r="3264" spans="1:3" x14ac:dyDescent="0.25">
      <c r="A3264" s="5"/>
      <c r="B3264" s="2"/>
      <c r="C3264"/>
    </row>
    <row r="3265" spans="1:3" x14ac:dyDescent="0.25">
      <c r="A3265" s="5"/>
      <c r="B3265" s="2"/>
      <c r="C3265"/>
    </row>
    <row r="3266" spans="1:3" x14ac:dyDescent="0.25">
      <c r="A3266" s="5"/>
      <c r="B3266" s="2"/>
      <c r="C3266"/>
    </row>
    <row r="3267" spans="1:3" x14ac:dyDescent="0.25">
      <c r="A3267" s="5"/>
      <c r="B3267" s="2"/>
      <c r="C3267"/>
    </row>
    <row r="3268" spans="1:3" x14ac:dyDescent="0.25">
      <c r="A3268" s="5"/>
      <c r="B3268" s="2"/>
      <c r="C3268"/>
    </row>
    <row r="3269" spans="1:3" x14ac:dyDescent="0.25">
      <c r="A3269" s="5"/>
      <c r="B3269" s="2"/>
      <c r="C3269"/>
    </row>
    <row r="3270" spans="1:3" x14ac:dyDescent="0.25">
      <c r="A3270" s="5"/>
      <c r="B3270" s="2"/>
      <c r="C3270"/>
    </row>
    <row r="3271" spans="1:3" x14ac:dyDescent="0.25">
      <c r="A3271" s="5"/>
      <c r="B3271" s="2"/>
      <c r="C3271"/>
    </row>
    <row r="3272" spans="1:3" x14ac:dyDescent="0.25">
      <c r="A3272" s="5"/>
      <c r="B3272" s="2"/>
      <c r="C3272"/>
    </row>
    <row r="3273" spans="1:3" x14ac:dyDescent="0.25">
      <c r="A3273" s="5"/>
      <c r="B3273" s="2"/>
      <c r="C3273"/>
    </row>
    <row r="3274" spans="1:3" x14ac:dyDescent="0.25">
      <c r="A3274" s="5"/>
      <c r="B3274" s="2"/>
      <c r="C3274"/>
    </row>
    <row r="3275" spans="1:3" x14ac:dyDescent="0.25">
      <c r="A3275" s="5"/>
      <c r="B3275" s="2"/>
      <c r="C3275"/>
    </row>
    <row r="3276" spans="1:3" x14ac:dyDescent="0.25">
      <c r="A3276" s="5"/>
      <c r="B3276" s="2"/>
      <c r="C3276"/>
    </row>
    <row r="3277" spans="1:3" x14ac:dyDescent="0.25">
      <c r="A3277" s="5"/>
      <c r="B3277" s="2"/>
      <c r="C3277"/>
    </row>
    <row r="3278" spans="1:3" x14ac:dyDescent="0.25">
      <c r="A3278" s="5"/>
      <c r="B3278" s="2"/>
      <c r="C3278"/>
    </row>
    <row r="3279" spans="1:3" x14ac:dyDescent="0.25">
      <c r="A3279" s="5"/>
      <c r="B3279" s="2"/>
      <c r="C3279"/>
    </row>
    <row r="3280" spans="1:3" x14ac:dyDescent="0.25">
      <c r="A3280" s="5"/>
      <c r="B3280" s="2"/>
      <c r="C3280"/>
    </row>
    <row r="3281" spans="1:3" x14ac:dyDescent="0.25">
      <c r="A3281" s="5"/>
      <c r="B3281" s="2"/>
      <c r="C3281"/>
    </row>
    <row r="3282" spans="1:3" x14ac:dyDescent="0.25">
      <c r="A3282" s="5"/>
      <c r="B3282" s="2"/>
      <c r="C3282"/>
    </row>
    <row r="3283" spans="1:3" x14ac:dyDescent="0.25">
      <c r="A3283" s="5"/>
      <c r="B3283" s="2"/>
      <c r="C3283"/>
    </row>
    <row r="3284" spans="1:3" x14ac:dyDescent="0.25">
      <c r="A3284" s="5"/>
      <c r="B3284" s="2"/>
      <c r="C3284"/>
    </row>
    <row r="3285" spans="1:3" x14ac:dyDescent="0.25">
      <c r="A3285" s="5"/>
      <c r="B3285" s="2"/>
      <c r="C3285"/>
    </row>
    <row r="3286" spans="1:3" x14ac:dyDescent="0.25">
      <c r="A3286" s="5"/>
      <c r="B3286" s="2"/>
      <c r="C3286"/>
    </row>
    <row r="3287" spans="1:3" x14ac:dyDescent="0.25">
      <c r="A3287" s="5"/>
      <c r="B3287" s="2"/>
      <c r="C3287"/>
    </row>
    <row r="3288" spans="1:3" x14ac:dyDescent="0.25">
      <c r="A3288" s="5"/>
      <c r="B3288" s="2"/>
      <c r="C3288"/>
    </row>
    <row r="3289" spans="1:3" x14ac:dyDescent="0.25">
      <c r="A3289" s="5"/>
      <c r="B3289" s="2"/>
      <c r="C3289"/>
    </row>
    <row r="3290" spans="1:3" x14ac:dyDescent="0.25">
      <c r="A3290" s="5"/>
      <c r="B3290" s="2"/>
      <c r="C3290"/>
    </row>
    <row r="3291" spans="1:3" x14ac:dyDescent="0.25">
      <c r="A3291" s="5"/>
      <c r="B3291" s="2"/>
      <c r="C3291"/>
    </row>
    <row r="3292" spans="1:3" x14ac:dyDescent="0.25">
      <c r="A3292" s="5"/>
      <c r="B3292" s="2"/>
      <c r="C3292"/>
    </row>
    <row r="3293" spans="1:3" x14ac:dyDescent="0.25">
      <c r="A3293" s="5"/>
      <c r="B3293" s="2"/>
      <c r="C3293"/>
    </row>
    <row r="3294" spans="1:3" x14ac:dyDescent="0.25">
      <c r="A3294" s="5"/>
      <c r="B3294" s="2"/>
      <c r="C3294"/>
    </row>
    <row r="3295" spans="1:3" x14ac:dyDescent="0.25">
      <c r="A3295" s="5"/>
      <c r="B3295" s="2"/>
      <c r="C3295"/>
    </row>
    <row r="3296" spans="1:3" x14ac:dyDescent="0.25">
      <c r="A3296" s="5"/>
      <c r="B3296" s="2"/>
      <c r="C3296"/>
    </row>
    <row r="3297" spans="1:3" x14ac:dyDescent="0.25">
      <c r="A3297" s="5"/>
      <c r="B3297" s="2"/>
      <c r="C3297"/>
    </row>
    <row r="3298" spans="1:3" x14ac:dyDescent="0.25">
      <c r="A3298" s="5"/>
      <c r="B3298" s="2"/>
      <c r="C3298"/>
    </row>
    <row r="3299" spans="1:3" x14ac:dyDescent="0.25">
      <c r="A3299" s="5"/>
      <c r="B3299" s="2"/>
      <c r="C3299"/>
    </row>
    <row r="3300" spans="1:3" x14ac:dyDescent="0.25">
      <c r="A3300" s="5"/>
      <c r="B3300" s="2"/>
      <c r="C3300"/>
    </row>
    <row r="3301" spans="1:3" x14ac:dyDescent="0.25">
      <c r="A3301" s="5"/>
      <c r="B3301" s="2"/>
      <c r="C3301"/>
    </row>
    <row r="3302" spans="1:3" x14ac:dyDescent="0.25">
      <c r="A3302" s="5"/>
      <c r="B3302" s="2"/>
      <c r="C3302"/>
    </row>
    <row r="3303" spans="1:3" x14ac:dyDescent="0.25">
      <c r="A3303" s="5"/>
      <c r="B3303" s="2"/>
      <c r="C3303"/>
    </row>
    <row r="3304" spans="1:3" x14ac:dyDescent="0.25">
      <c r="A3304" s="5"/>
      <c r="B3304" s="2"/>
      <c r="C3304"/>
    </row>
    <row r="3305" spans="1:3" x14ac:dyDescent="0.25">
      <c r="A3305" s="5"/>
      <c r="B3305" s="2"/>
      <c r="C3305"/>
    </row>
    <row r="3306" spans="1:3" x14ac:dyDescent="0.25">
      <c r="A3306" s="5"/>
      <c r="B3306" s="2"/>
      <c r="C3306"/>
    </row>
    <row r="3307" spans="1:3" x14ac:dyDescent="0.25">
      <c r="A3307" s="5"/>
      <c r="B3307" s="2"/>
      <c r="C3307"/>
    </row>
    <row r="3308" spans="1:3" x14ac:dyDescent="0.25">
      <c r="A3308" s="5"/>
      <c r="B3308" s="2"/>
      <c r="C3308"/>
    </row>
    <row r="3309" spans="1:3" x14ac:dyDescent="0.25">
      <c r="A3309" s="5"/>
      <c r="B3309" s="2"/>
      <c r="C3309"/>
    </row>
    <row r="3310" spans="1:3" x14ac:dyDescent="0.25">
      <c r="A3310" s="5"/>
      <c r="B3310" s="2"/>
      <c r="C3310"/>
    </row>
    <row r="3311" spans="1:3" x14ac:dyDescent="0.25">
      <c r="A3311" s="5"/>
      <c r="B3311" s="2"/>
      <c r="C3311"/>
    </row>
    <row r="3312" spans="1:3" x14ac:dyDescent="0.25">
      <c r="A3312" s="5"/>
      <c r="B3312" s="2"/>
      <c r="C3312"/>
    </row>
    <row r="3313" spans="1:3" x14ac:dyDescent="0.25">
      <c r="A3313" s="5"/>
      <c r="B3313" s="2"/>
      <c r="C3313"/>
    </row>
    <row r="3314" spans="1:3" x14ac:dyDescent="0.25">
      <c r="A3314" s="5"/>
      <c r="B3314" s="2"/>
      <c r="C3314"/>
    </row>
    <row r="3315" spans="1:3" x14ac:dyDescent="0.25">
      <c r="A3315" s="5"/>
      <c r="B3315" s="2"/>
      <c r="C3315"/>
    </row>
    <row r="3316" spans="1:3" x14ac:dyDescent="0.25">
      <c r="A3316" s="5"/>
      <c r="B3316" s="2"/>
      <c r="C3316"/>
    </row>
    <row r="3317" spans="1:3" x14ac:dyDescent="0.25">
      <c r="A3317" s="5"/>
      <c r="B3317" s="2"/>
      <c r="C3317"/>
    </row>
    <row r="3318" spans="1:3" x14ac:dyDescent="0.25">
      <c r="A3318" s="5"/>
      <c r="B3318" s="2"/>
      <c r="C3318"/>
    </row>
    <row r="3319" spans="1:3" x14ac:dyDescent="0.25">
      <c r="A3319" s="5"/>
      <c r="B3319" s="2"/>
      <c r="C3319"/>
    </row>
    <row r="3320" spans="1:3" x14ac:dyDescent="0.25">
      <c r="A3320" s="5"/>
      <c r="B3320" s="2"/>
      <c r="C3320"/>
    </row>
    <row r="3321" spans="1:3" x14ac:dyDescent="0.25">
      <c r="A3321" s="5"/>
      <c r="B3321" s="2"/>
      <c r="C3321"/>
    </row>
    <row r="3322" spans="1:3" x14ac:dyDescent="0.25">
      <c r="A3322" s="5"/>
      <c r="B3322" s="2"/>
      <c r="C3322"/>
    </row>
    <row r="3323" spans="1:3" x14ac:dyDescent="0.25">
      <c r="A3323" s="5"/>
      <c r="B3323" s="2"/>
      <c r="C3323"/>
    </row>
    <row r="3324" spans="1:3" x14ac:dyDescent="0.25">
      <c r="A3324" s="5"/>
      <c r="B3324" s="2"/>
      <c r="C3324"/>
    </row>
    <row r="3325" spans="1:3" x14ac:dyDescent="0.25">
      <c r="A3325" s="5"/>
      <c r="B3325" s="2"/>
      <c r="C3325"/>
    </row>
    <row r="3326" spans="1:3" x14ac:dyDescent="0.25">
      <c r="A3326" s="5"/>
      <c r="B3326" s="2"/>
      <c r="C3326"/>
    </row>
    <row r="3327" spans="1:3" x14ac:dyDescent="0.25">
      <c r="A3327" s="5"/>
      <c r="B3327" s="2"/>
      <c r="C3327"/>
    </row>
    <row r="3328" spans="1:3" x14ac:dyDescent="0.25">
      <c r="A3328" s="5"/>
      <c r="B3328" s="2"/>
      <c r="C3328"/>
    </row>
    <row r="3329" spans="1:3" x14ac:dyDescent="0.25">
      <c r="A3329" s="5"/>
      <c r="B3329" s="2"/>
      <c r="C3329"/>
    </row>
    <row r="3330" spans="1:3" x14ac:dyDescent="0.25">
      <c r="A3330" s="5"/>
      <c r="B3330" s="2"/>
      <c r="C3330"/>
    </row>
    <row r="3331" spans="1:3" x14ac:dyDescent="0.25">
      <c r="A3331" s="5"/>
      <c r="B3331" s="2"/>
      <c r="C3331"/>
    </row>
    <row r="3332" spans="1:3" x14ac:dyDescent="0.25">
      <c r="A3332" s="5"/>
      <c r="B3332" s="2"/>
      <c r="C3332"/>
    </row>
    <row r="3333" spans="1:3" x14ac:dyDescent="0.25">
      <c r="A3333" s="5"/>
      <c r="B3333" s="2"/>
      <c r="C3333"/>
    </row>
    <row r="3334" spans="1:3" x14ac:dyDescent="0.25">
      <c r="A3334" s="5"/>
      <c r="B3334" s="2"/>
      <c r="C3334"/>
    </row>
    <row r="3335" spans="1:3" x14ac:dyDescent="0.25">
      <c r="A3335" s="5"/>
      <c r="B3335" s="2"/>
      <c r="C3335"/>
    </row>
    <row r="3336" spans="1:3" x14ac:dyDescent="0.25">
      <c r="A3336" s="5"/>
      <c r="B3336" s="2"/>
      <c r="C3336"/>
    </row>
    <row r="3337" spans="1:3" x14ac:dyDescent="0.25">
      <c r="A3337" s="5"/>
      <c r="B3337" s="2"/>
      <c r="C3337"/>
    </row>
    <row r="3338" spans="1:3" x14ac:dyDescent="0.25">
      <c r="A3338" s="5"/>
      <c r="B3338" s="2"/>
      <c r="C3338"/>
    </row>
    <row r="3339" spans="1:3" x14ac:dyDescent="0.25">
      <c r="A3339" s="5"/>
      <c r="B3339" s="2"/>
      <c r="C3339"/>
    </row>
    <row r="3340" spans="1:3" x14ac:dyDescent="0.25">
      <c r="A3340" s="5"/>
      <c r="B3340" s="2"/>
      <c r="C3340"/>
    </row>
    <row r="3341" spans="1:3" x14ac:dyDescent="0.25">
      <c r="A3341" s="5"/>
      <c r="B3341" s="2"/>
      <c r="C3341"/>
    </row>
    <row r="3342" spans="1:3" x14ac:dyDescent="0.25">
      <c r="A3342" s="5"/>
      <c r="B3342" s="2"/>
      <c r="C3342"/>
    </row>
    <row r="3343" spans="1:3" x14ac:dyDescent="0.25">
      <c r="A3343" s="5"/>
      <c r="B3343" s="2"/>
      <c r="C3343"/>
    </row>
    <row r="3344" spans="1:3" x14ac:dyDescent="0.25">
      <c r="A3344" s="5"/>
      <c r="B3344" s="2"/>
      <c r="C3344"/>
    </row>
    <row r="3345" spans="1:3" x14ac:dyDescent="0.25">
      <c r="A3345" s="5"/>
      <c r="B3345" s="2"/>
      <c r="C3345"/>
    </row>
    <row r="3346" spans="1:3" x14ac:dyDescent="0.25">
      <c r="A3346" s="5"/>
      <c r="B3346" s="2"/>
      <c r="C3346"/>
    </row>
    <row r="3347" spans="1:3" x14ac:dyDescent="0.25">
      <c r="A3347" s="5"/>
      <c r="B3347" s="2"/>
      <c r="C3347"/>
    </row>
    <row r="3348" spans="1:3" x14ac:dyDescent="0.25">
      <c r="A3348" s="5"/>
      <c r="B3348" s="2"/>
      <c r="C3348"/>
    </row>
    <row r="3349" spans="1:3" x14ac:dyDescent="0.25">
      <c r="A3349" s="5"/>
      <c r="B3349" s="2"/>
      <c r="C3349"/>
    </row>
    <row r="3350" spans="1:3" x14ac:dyDescent="0.25">
      <c r="A3350" s="5"/>
      <c r="B3350" s="2"/>
      <c r="C3350"/>
    </row>
    <row r="3351" spans="1:3" x14ac:dyDescent="0.25">
      <c r="A3351" s="5"/>
      <c r="B3351" s="2"/>
      <c r="C3351"/>
    </row>
    <row r="3352" spans="1:3" x14ac:dyDescent="0.25">
      <c r="A3352" s="5"/>
      <c r="B3352" s="2"/>
      <c r="C3352"/>
    </row>
    <row r="3353" spans="1:3" x14ac:dyDescent="0.25">
      <c r="A3353" s="5"/>
      <c r="B3353" s="2"/>
      <c r="C3353"/>
    </row>
    <row r="3354" spans="1:3" x14ac:dyDescent="0.25">
      <c r="A3354" s="5"/>
      <c r="B3354" s="2"/>
      <c r="C3354"/>
    </row>
    <row r="3355" spans="1:3" x14ac:dyDescent="0.25">
      <c r="A3355" s="5"/>
      <c r="B3355" s="2"/>
      <c r="C3355"/>
    </row>
    <row r="3356" spans="1:3" x14ac:dyDescent="0.25">
      <c r="A3356" s="5"/>
      <c r="B3356" s="2"/>
      <c r="C3356"/>
    </row>
    <row r="3357" spans="1:3" x14ac:dyDescent="0.25">
      <c r="A3357" s="5"/>
      <c r="B3357" s="2"/>
      <c r="C3357"/>
    </row>
    <row r="3358" spans="1:3" x14ac:dyDescent="0.25">
      <c r="A3358" s="5"/>
      <c r="B3358" s="2"/>
      <c r="C3358"/>
    </row>
    <row r="3359" spans="1:3" x14ac:dyDescent="0.25">
      <c r="A3359" s="5"/>
      <c r="B3359" s="2"/>
      <c r="C3359"/>
    </row>
    <row r="3360" spans="1:3" x14ac:dyDescent="0.25">
      <c r="A3360" s="5"/>
      <c r="B3360" s="2"/>
      <c r="C3360"/>
    </row>
    <row r="3361" spans="1:3" x14ac:dyDescent="0.25">
      <c r="A3361" s="5"/>
      <c r="B3361" s="2"/>
      <c r="C3361"/>
    </row>
    <row r="3362" spans="1:3" x14ac:dyDescent="0.25">
      <c r="A3362" s="5"/>
      <c r="B3362" s="2"/>
      <c r="C3362"/>
    </row>
    <row r="3363" spans="1:3" x14ac:dyDescent="0.25">
      <c r="A3363" s="5"/>
      <c r="B3363" s="2"/>
      <c r="C3363"/>
    </row>
    <row r="3364" spans="1:3" x14ac:dyDescent="0.25">
      <c r="A3364" s="5"/>
      <c r="B3364" s="2"/>
      <c r="C3364"/>
    </row>
    <row r="3365" spans="1:3" x14ac:dyDescent="0.25">
      <c r="A3365" s="5"/>
      <c r="B3365" s="2"/>
      <c r="C3365"/>
    </row>
    <row r="3366" spans="1:3" x14ac:dyDescent="0.25">
      <c r="A3366" s="5"/>
      <c r="B3366" s="2"/>
      <c r="C3366"/>
    </row>
    <row r="3367" spans="1:3" x14ac:dyDescent="0.25">
      <c r="A3367" s="5"/>
      <c r="B3367" s="2"/>
      <c r="C3367"/>
    </row>
    <row r="3368" spans="1:3" x14ac:dyDescent="0.25">
      <c r="A3368" s="5"/>
      <c r="B3368" s="2"/>
      <c r="C3368"/>
    </row>
    <row r="3369" spans="1:3" x14ac:dyDescent="0.25">
      <c r="A3369" s="5"/>
      <c r="B3369" s="2"/>
      <c r="C3369"/>
    </row>
    <row r="3370" spans="1:3" x14ac:dyDescent="0.25">
      <c r="A3370" s="5"/>
      <c r="B3370" s="2"/>
      <c r="C3370"/>
    </row>
    <row r="3371" spans="1:3" x14ac:dyDescent="0.25">
      <c r="A3371" s="5"/>
      <c r="B3371" s="2"/>
      <c r="C3371"/>
    </row>
    <row r="3372" spans="1:3" x14ac:dyDescent="0.25">
      <c r="A3372" s="5"/>
      <c r="B3372" s="2"/>
      <c r="C3372"/>
    </row>
    <row r="3373" spans="1:3" x14ac:dyDescent="0.25">
      <c r="A3373" s="5"/>
      <c r="B3373" s="2"/>
      <c r="C3373"/>
    </row>
    <row r="3374" spans="1:3" x14ac:dyDescent="0.25">
      <c r="A3374" s="5"/>
      <c r="B3374" s="2"/>
      <c r="C3374"/>
    </row>
    <row r="3375" spans="1:3" x14ac:dyDescent="0.25">
      <c r="A3375" s="5"/>
      <c r="B3375" s="2"/>
      <c r="C3375"/>
    </row>
    <row r="3376" spans="1:3" x14ac:dyDescent="0.25">
      <c r="A3376" s="5"/>
      <c r="B3376" s="2"/>
      <c r="C3376"/>
    </row>
    <row r="3377" spans="1:3" x14ac:dyDescent="0.25">
      <c r="A3377" s="5"/>
      <c r="B3377" s="2"/>
      <c r="C3377"/>
    </row>
    <row r="3378" spans="1:3" x14ac:dyDescent="0.25">
      <c r="A3378" s="5"/>
      <c r="B3378" s="2"/>
      <c r="C3378"/>
    </row>
    <row r="3379" spans="1:3" x14ac:dyDescent="0.25">
      <c r="A3379" s="5"/>
      <c r="B3379" s="2"/>
      <c r="C3379"/>
    </row>
    <row r="3380" spans="1:3" x14ac:dyDescent="0.25">
      <c r="A3380" s="5"/>
      <c r="B3380" s="2"/>
      <c r="C3380"/>
    </row>
    <row r="3381" spans="1:3" x14ac:dyDescent="0.25">
      <c r="A3381" s="5"/>
      <c r="B3381" s="2"/>
      <c r="C3381"/>
    </row>
    <row r="3382" spans="1:3" x14ac:dyDescent="0.25">
      <c r="A3382" s="5"/>
      <c r="B3382" s="2"/>
      <c r="C3382"/>
    </row>
    <row r="3383" spans="1:3" x14ac:dyDescent="0.25">
      <c r="A3383" s="5"/>
      <c r="B3383" s="2"/>
      <c r="C3383"/>
    </row>
    <row r="3384" spans="1:3" x14ac:dyDescent="0.25">
      <c r="A3384" s="5"/>
      <c r="B3384" s="2"/>
      <c r="C3384"/>
    </row>
    <row r="3385" spans="1:3" x14ac:dyDescent="0.25">
      <c r="A3385" s="5"/>
      <c r="B3385" s="2"/>
      <c r="C3385"/>
    </row>
    <row r="3386" spans="1:3" x14ac:dyDescent="0.25">
      <c r="A3386" s="5"/>
      <c r="B3386" s="2"/>
      <c r="C3386"/>
    </row>
    <row r="3387" spans="1:3" x14ac:dyDescent="0.25">
      <c r="A3387" s="5"/>
      <c r="B3387" s="2"/>
      <c r="C3387"/>
    </row>
    <row r="3388" spans="1:3" x14ac:dyDescent="0.25">
      <c r="A3388" s="5"/>
      <c r="B3388" s="2"/>
      <c r="C3388"/>
    </row>
    <row r="3389" spans="1:3" x14ac:dyDescent="0.25">
      <c r="A3389" s="5"/>
      <c r="B3389" s="2"/>
      <c r="C3389"/>
    </row>
    <row r="3390" spans="1:3" x14ac:dyDescent="0.25">
      <c r="A3390" s="5"/>
      <c r="B3390" s="2"/>
      <c r="C3390"/>
    </row>
    <row r="3391" spans="1:3" x14ac:dyDescent="0.25">
      <c r="A3391" s="5"/>
      <c r="B3391" s="2"/>
      <c r="C3391"/>
    </row>
    <row r="3392" spans="1:3" x14ac:dyDescent="0.25">
      <c r="A3392" s="5"/>
      <c r="B3392" s="2"/>
      <c r="C3392"/>
    </row>
    <row r="3393" spans="1:3" x14ac:dyDescent="0.25">
      <c r="A3393" s="5"/>
      <c r="B3393" s="2"/>
      <c r="C3393"/>
    </row>
    <row r="3394" spans="1:3" x14ac:dyDescent="0.25">
      <c r="A3394" s="5"/>
      <c r="B3394" s="2"/>
      <c r="C3394"/>
    </row>
    <row r="3395" spans="1:3" x14ac:dyDescent="0.25">
      <c r="A3395" s="5"/>
      <c r="B3395" s="2"/>
      <c r="C3395"/>
    </row>
    <row r="3396" spans="1:3" x14ac:dyDescent="0.25">
      <c r="A3396" s="5"/>
      <c r="B3396" s="2"/>
      <c r="C3396"/>
    </row>
    <row r="3397" spans="1:3" x14ac:dyDescent="0.25">
      <c r="A3397" s="5"/>
      <c r="B3397" s="2"/>
      <c r="C3397"/>
    </row>
    <row r="3398" spans="1:3" x14ac:dyDescent="0.25">
      <c r="A3398" s="5"/>
      <c r="B3398" s="2"/>
      <c r="C3398"/>
    </row>
    <row r="3399" spans="1:3" x14ac:dyDescent="0.25">
      <c r="A3399" s="5"/>
      <c r="B3399" s="2"/>
      <c r="C3399"/>
    </row>
    <row r="3400" spans="1:3" x14ac:dyDescent="0.25">
      <c r="A3400" s="5"/>
      <c r="B3400" s="2"/>
      <c r="C3400"/>
    </row>
    <row r="3401" spans="1:3" x14ac:dyDescent="0.25">
      <c r="A3401" s="5"/>
      <c r="B3401" s="2"/>
      <c r="C3401"/>
    </row>
    <row r="3402" spans="1:3" x14ac:dyDescent="0.25">
      <c r="A3402" s="5"/>
      <c r="B3402" s="2"/>
      <c r="C3402"/>
    </row>
    <row r="3403" spans="1:3" x14ac:dyDescent="0.25">
      <c r="A3403" s="5"/>
      <c r="B3403" s="2"/>
      <c r="C3403"/>
    </row>
    <row r="3404" spans="1:3" x14ac:dyDescent="0.25">
      <c r="A3404" s="5"/>
      <c r="B3404" s="2"/>
      <c r="C3404"/>
    </row>
    <row r="3405" spans="1:3" x14ac:dyDescent="0.25">
      <c r="A3405" s="5"/>
      <c r="B3405" s="2"/>
      <c r="C3405"/>
    </row>
    <row r="3406" spans="1:3" x14ac:dyDescent="0.25">
      <c r="A3406" s="5"/>
      <c r="B3406" s="2"/>
      <c r="C3406"/>
    </row>
    <row r="3407" spans="1:3" x14ac:dyDescent="0.25">
      <c r="A3407" s="5"/>
      <c r="B3407" s="2"/>
      <c r="C3407"/>
    </row>
    <row r="3408" spans="1:3" x14ac:dyDescent="0.25">
      <c r="A3408" s="5"/>
      <c r="B3408" s="2"/>
      <c r="C3408"/>
    </row>
    <row r="3409" spans="1:3" x14ac:dyDescent="0.25">
      <c r="A3409" s="5"/>
      <c r="B3409" s="2"/>
      <c r="C3409"/>
    </row>
    <row r="3410" spans="1:3" x14ac:dyDescent="0.25">
      <c r="A3410" s="5"/>
      <c r="B3410" s="2"/>
      <c r="C3410"/>
    </row>
    <row r="3411" spans="1:3" x14ac:dyDescent="0.25">
      <c r="A3411" s="5"/>
      <c r="B3411" s="2"/>
      <c r="C3411"/>
    </row>
    <row r="3412" spans="1:3" x14ac:dyDescent="0.25">
      <c r="A3412" s="5"/>
      <c r="B3412" s="2"/>
      <c r="C3412"/>
    </row>
    <row r="3413" spans="1:3" x14ac:dyDescent="0.25">
      <c r="A3413" s="5"/>
      <c r="B3413" s="2"/>
      <c r="C3413"/>
    </row>
    <row r="3414" spans="1:3" x14ac:dyDescent="0.25">
      <c r="A3414" s="5"/>
      <c r="B3414" s="2"/>
      <c r="C3414"/>
    </row>
    <row r="3415" spans="1:3" x14ac:dyDescent="0.25">
      <c r="A3415" s="5"/>
      <c r="B3415" s="2"/>
      <c r="C3415"/>
    </row>
    <row r="3416" spans="1:3" x14ac:dyDescent="0.25">
      <c r="A3416" s="5"/>
      <c r="B3416" s="2"/>
      <c r="C3416"/>
    </row>
    <row r="3417" spans="1:3" x14ac:dyDescent="0.25">
      <c r="A3417" s="5"/>
      <c r="B3417" s="2"/>
      <c r="C3417"/>
    </row>
    <row r="3418" spans="1:3" x14ac:dyDescent="0.25">
      <c r="A3418" s="5"/>
      <c r="B3418" s="2"/>
      <c r="C3418"/>
    </row>
    <row r="3419" spans="1:3" x14ac:dyDescent="0.25">
      <c r="A3419" s="5"/>
      <c r="B3419" s="2"/>
      <c r="C3419"/>
    </row>
    <row r="3420" spans="1:3" x14ac:dyDescent="0.25">
      <c r="A3420" s="5"/>
      <c r="B3420" s="2"/>
      <c r="C3420"/>
    </row>
    <row r="3421" spans="1:3" x14ac:dyDescent="0.25">
      <c r="A3421" s="5"/>
      <c r="B3421" s="2"/>
      <c r="C3421"/>
    </row>
    <row r="3422" spans="1:3" x14ac:dyDescent="0.25">
      <c r="A3422" s="5"/>
      <c r="B3422" s="2"/>
      <c r="C3422"/>
    </row>
    <row r="3423" spans="1:3" x14ac:dyDescent="0.25">
      <c r="A3423" s="5"/>
      <c r="B3423" s="2"/>
      <c r="C3423"/>
    </row>
    <row r="3424" spans="1:3" x14ac:dyDescent="0.25">
      <c r="A3424" s="5"/>
      <c r="B3424" s="2"/>
      <c r="C3424"/>
    </row>
    <row r="3425" spans="1:3" x14ac:dyDescent="0.25">
      <c r="A3425" s="5"/>
      <c r="B3425" s="2"/>
      <c r="C3425"/>
    </row>
    <row r="3426" spans="1:3" x14ac:dyDescent="0.25">
      <c r="A3426" s="5"/>
      <c r="B3426" s="2"/>
      <c r="C3426"/>
    </row>
    <row r="3427" spans="1:3" x14ac:dyDescent="0.25">
      <c r="A3427" s="5"/>
      <c r="B3427" s="2"/>
      <c r="C3427"/>
    </row>
    <row r="3428" spans="1:3" x14ac:dyDescent="0.25">
      <c r="A3428" s="5"/>
      <c r="B3428" s="2"/>
      <c r="C3428"/>
    </row>
    <row r="3429" spans="1:3" x14ac:dyDescent="0.25">
      <c r="A3429" s="5"/>
      <c r="B3429" s="2"/>
      <c r="C3429"/>
    </row>
    <row r="3430" spans="1:3" x14ac:dyDescent="0.25">
      <c r="A3430" s="5"/>
      <c r="B3430" s="2"/>
      <c r="C3430"/>
    </row>
    <row r="3431" spans="1:3" x14ac:dyDescent="0.25">
      <c r="A3431" s="5"/>
      <c r="B3431" s="2"/>
      <c r="C3431"/>
    </row>
    <row r="3432" spans="1:3" x14ac:dyDescent="0.25">
      <c r="A3432" s="5"/>
      <c r="B3432" s="2"/>
      <c r="C3432"/>
    </row>
    <row r="3433" spans="1:3" x14ac:dyDescent="0.25">
      <c r="A3433" s="5"/>
      <c r="B3433" s="2"/>
      <c r="C3433"/>
    </row>
    <row r="3434" spans="1:3" x14ac:dyDescent="0.25">
      <c r="A3434" s="5"/>
      <c r="B3434" s="2"/>
      <c r="C3434"/>
    </row>
    <row r="3435" spans="1:3" x14ac:dyDescent="0.25">
      <c r="A3435" s="5"/>
      <c r="B3435" s="2"/>
      <c r="C3435"/>
    </row>
    <row r="3436" spans="1:3" x14ac:dyDescent="0.25">
      <c r="A3436" s="5"/>
      <c r="B3436" s="2"/>
      <c r="C3436"/>
    </row>
    <row r="3437" spans="1:3" x14ac:dyDescent="0.25">
      <c r="A3437" s="5"/>
      <c r="B3437" s="2"/>
      <c r="C3437"/>
    </row>
    <row r="3438" spans="1:3" x14ac:dyDescent="0.25">
      <c r="A3438" s="5"/>
      <c r="B3438" s="2"/>
      <c r="C3438"/>
    </row>
    <row r="3439" spans="1:3" x14ac:dyDescent="0.25">
      <c r="A3439" s="5"/>
      <c r="B3439" s="2"/>
      <c r="C3439"/>
    </row>
    <row r="3440" spans="1:3" x14ac:dyDescent="0.25">
      <c r="A3440" s="5"/>
      <c r="B3440" s="2"/>
      <c r="C3440"/>
    </row>
    <row r="3441" spans="1:3" x14ac:dyDescent="0.25">
      <c r="A3441" s="5"/>
      <c r="B3441" s="2"/>
      <c r="C3441"/>
    </row>
    <row r="3442" spans="1:3" x14ac:dyDescent="0.25">
      <c r="A3442" s="5"/>
      <c r="B3442" s="2"/>
      <c r="C3442"/>
    </row>
    <row r="3443" spans="1:3" x14ac:dyDescent="0.25">
      <c r="A3443" s="5"/>
      <c r="B3443" s="2"/>
      <c r="C3443"/>
    </row>
    <row r="3444" spans="1:3" x14ac:dyDescent="0.25">
      <c r="A3444" s="5"/>
      <c r="B3444" s="2"/>
      <c r="C3444"/>
    </row>
    <row r="3445" spans="1:3" x14ac:dyDescent="0.25">
      <c r="A3445" s="5"/>
      <c r="B3445" s="2"/>
      <c r="C3445"/>
    </row>
    <row r="3446" spans="1:3" x14ac:dyDescent="0.25">
      <c r="A3446" s="5"/>
      <c r="B3446" s="2"/>
      <c r="C3446"/>
    </row>
    <row r="3447" spans="1:3" x14ac:dyDescent="0.25">
      <c r="A3447" s="5"/>
      <c r="B3447" s="2"/>
      <c r="C3447"/>
    </row>
    <row r="3448" spans="1:3" x14ac:dyDescent="0.25">
      <c r="A3448" s="5"/>
      <c r="B3448" s="2"/>
      <c r="C3448"/>
    </row>
    <row r="3449" spans="1:3" x14ac:dyDescent="0.25">
      <c r="A3449" s="5"/>
      <c r="B3449" s="2"/>
      <c r="C3449"/>
    </row>
    <row r="3450" spans="1:3" x14ac:dyDescent="0.25">
      <c r="A3450" s="5"/>
      <c r="B3450" s="2"/>
      <c r="C3450"/>
    </row>
    <row r="3451" spans="1:3" x14ac:dyDescent="0.25">
      <c r="A3451" s="5"/>
      <c r="B3451" s="2"/>
      <c r="C3451"/>
    </row>
    <row r="3452" spans="1:3" x14ac:dyDescent="0.25">
      <c r="A3452" s="5"/>
      <c r="B3452" s="2"/>
      <c r="C3452"/>
    </row>
    <row r="3453" spans="1:3" x14ac:dyDescent="0.25">
      <c r="A3453" s="5"/>
      <c r="B3453" s="2"/>
      <c r="C3453"/>
    </row>
    <row r="3454" spans="1:3" x14ac:dyDescent="0.25">
      <c r="A3454" s="5"/>
      <c r="B3454" s="2"/>
      <c r="C3454"/>
    </row>
    <row r="3455" spans="1:3" x14ac:dyDescent="0.25">
      <c r="A3455" s="5"/>
      <c r="B3455" s="2"/>
      <c r="C3455"/>
    </row>
    <row r="3456" spans="1:3" x14ac:dyDescent="0.25">
      <c r="A3456" s="5"/>
      <c r="B3456" s="2"/>
      <c r="C3456"/>
    </row>
    <row r="3457" spans="1:3" x14ac:dyDescent="0.25">
      <c r="A3457" s="5"/>
      <c r="B3457" s="2"/>
      <c r="C3457"/>
    </row>
    <row r="3458" spans="1:3" x14ac:dyDescent="0.25">
      <c r="A3458" s="5"/>
      <c r="B3458" s="2"/>
      <c r="C3458"/>
    </row>
    <row r="3459" spans="1:3" x14ac:dyDescent="0.25">
      <c r="A3459" s="5"/>
      <c r="B3459" s="2"/>
      <c r="C3459"/>
    </row>
    <row r="3460" spans="1:3" x14ac:dyDescent="0.25">
      <c r="A3460" s="5"/>
      <c r="B3460" s="2"/>
      <c r="C3460"/>
    </row>
    <row r="3461" spans="1:3" x14ac:dyDescent="0.25">
      <c r="A3461" s="5"/>
      <c r="B3461" s="2"/>
      <c r="C3461"/>
    </row>
    <row r="3462" spans="1:3" x14ac:dyDescent="0.25">
      <c r="A3462" s="5"/>
      <c r="B3462" s="2"/>
      <c r="C3462"/>
    </row>
    <row r="3463" spans="1:3" x14ac:dyDescent="0.25">
      <c r="A3463" s="5"/>
      <c r="B3463" s="2"/>
      <c r="C3463"/>
    </row>
    <row r="3464" spans="1:3" x14ac:dyDescent="0.25">
      <c r="A3464" s="5"/>
      <c r="B3464" s="2"/>
      <c r="C3464"/>
    </row>
    <row r="3465" spans="1:3" x14ac:dyDescent="0.25">
      <c r="A3465" s="5"/>
      <c r="B3465" s="2"/>
      <c r="C3465"/>
    </row>
    <row r="3466" spans="1:3" x14ac:dyDescent="0.25">
      <c r="A3466" s="5"/>
      <c r="B3466" s="2"/>
      <c r="C3466"/>
    </row>
    <row r="3467" spans="1:3" x14ac:dyDescent="0.25">
      <c r="A3467" s="5"/>
      <c r="B3467" s="2"/>
      <c r="C3467"/>
    </row>
    <row r="3468" spans="1:3" x14ac:dyDescent="0.25">
      <c r="A3468" s="5"/>
      <c r="B3468" s="2"/>
      <c r="C3468"/>
    </row>
    <row r="3469" spans="1:3" x14ac:dyDescent="0.25">
      <c r="A3469" s="5"/>
      <c r="B3469" s="2"/>
      <c r="C3469"/>
    </row>
    <row r="3470" spans="1:3" x14ac:dyDescent="0.25">
      <c r="A3470" s="5"/>
      <c r="B3470" s="2"/>
      <c r="C3470"/>
    </row>
    <row r="3471" spans="1:3" x14ac:dyDescent="0.25">
      <c r="A3471" s="5"/>
      <c r="B3471" s="2"/>
      <c r="C3471"/>
    </row>
    <row r="3472" spans="1:3" x14ac:dyDescent="0.25">
      <c r="A3472" s="5"/>
      <c r="B3472" s="2"/>
      <c r="C3472"/>
    </row>
    <row r="3473" spans="1:3" x14ac:dyDescent="0.25">
      <c r="A3473" s="5"/>
      <c r="B3473" s="2"/>
      <c r="C3473"/>
    </row>
    <row r="3474" spans="1:3" x14ac:dyDescent="0.25">
      <c r="A3474" s="5"/>
      <c r="B3474" s="2"/>
      <c r="C3474"/>
    </row>
    <row r="3475" spans="1:3" x14ac:dyDescent="0.25">
      <c r="A3475" s="5"/>
      <c r="B3475" s="2"/>
      <c r="C3475"/>
    </row>
    <row r="3476" spans="1:3" x14ac:dyDescent="0.25">
      <c r="A3476" s="5"/>
      <c r="B3476" s="2"/>
      <c r="C3476"/>
    </row>
    <row r="3477" spans="1:3" x14ac:dyDescent="0.25">
      <c r="A3477" s="5"/>
      <c r="B3477" s="2"/>
      <c r="C3477"/>
    </row>
    <row r="3478" spans="1:3" x14ac:dyDescent="0.25">
      <c r="A3478" s="5"/>
      <c r="B3478" s="2"/>
      <c r="C3478"/>
    </row>
    <row r="3479" spans="1:3" x14ac:dyDescent="0.25">
      <c r="A3479" s="5"/>
      <c r="B3479" s="2"/>
      <c r="C3479"/>
    </row>
    <row r="3480" spans="1:3" x14ac:dyDescent="0.25">
      <c r="A3480" s="5"/>
      <c r="B3480" s="2"/>
      <c r="C3480"/>
    </row>
    <row r="3481" spans="1:3" x14ac:dyDescent="0.25">
      <c r="A3481" s="5"/>
      <c r="B3481" s="2"/>
      <c r="C3481"/>
    </row>
    <row r="3482" spans="1:3" x14ac:dyDescent="0.25">
      <c r="A3482" s="5"/>
      <c r="B3482" s="2"/>
      <c r="C3482"/>
    </row>
    <row r="3483" spans="1:3" x14ac:dyDescent="0.25">
      <c r="A3483" s="5"/>
      <c r="B3483" s="2"/>
      <c r="C3483"/>
    </row>
    <row r="3484" spans="1:3" x14ac:dyDescent="0.25">
      <c r="A3484" s="5"/>
      <c r="B3484" s="2"/>
      <c r="C3484"/>
    </row>
    <row r="3485" spans="1:3" x14ac:dyDescent="0.25">
      <c r="A3485" s="5"/>
      <c r="B3485" s="2"/>
      <c r="C3485"/>
    </row>
    <row r="3486" spans="1:3" x14ac:dyDescent="0.25">
      <c r="A3486" s="5"/>
      <c r="B3486" s="2"/>
      <c r="C3486"/>
    </row>
    <row r="3487" spans="1:3" x14ac:dyDescent="0.25">
      <c r="A3487" s="5"/>
      <c r="B3487" s="2"/>
      <c r="C3487"/>
    </row>
    <row r="3488" spans="1:3" x14ac:dyDescent="0.25">
      <c r="A3488" s="5"/>
      <c r="B3488" s="2"/>
      <c r="C3488"/>
    </row>
    <row r="3489" spans="1:3" x14ac:dyDescent="0.25">
      <c r="A3489" s="5"/>
      <c r="B3489" s="2"/>
      <c r="C3489"/>
    </row>
    <row r="3490" spans="1:3" x14ac:dyDescent="0.25">
      <c r="A3490" s="5"/>
      <c r="B3490" s="2"/>
      <c r="C3490"/>
    </row>
    <row r="3491" spans="1:3" x14ac:dyDescent="0.25">
      <c r="A3491" s="5"/>
      <c r="B3491" s="2"/>
      <c r="C3491"/>
    </row>
    <row r="3492" spans="1:3" x14ac:dyDescent="0.25">
      <c r="A3492" s="5"/>
      <c r="B3492" s="2"/>
      <c r="C3492"/>
    </row>
    <row r="3493" spans="1:3" x14ac:dyDescent="0.25">
      <c r="A3493" s="5"/>
      <c r="B3493" s="2"/>
      <c r="C3493"/>
    </row>
    <row r="3494" spans="1:3" x14ac:dyDescent="0.25">
      <c r="A3494" s="5"/>
      <c r="B3494" s="2"/>
      <c r="C3494"/>
    </row>
    <row r="3495" spans="1:3" x14ac:dyDescent="0.25">
      <c r="A3495" s="5"/>
      <c r="B3495" s="2"/>
      <c r="C3495"/>
    </row>
    <row r="3496" spans="1:3" x14ac:dyDescent="0.25">
      <c r="A3496" s="5"/>
      <c r="B3496" s="2"/>
      <c r="C3496"/>
    </row>
    <row r="3497" spans="1:3" x14ac:dyDescent="0.25">
      <c r="A3497" s="5"/>
      <c r="B3497" s="2"/>
      <c r="C3497"/>
    </row>
    <row r="3498" spans="1:3" x14ac:dyDescent="0.25">
      <c r="A3498" s="5"/>
      <c r="B3498" s="2"/>
      <c r="C3498"/>
    </row>
    <row r="3499" spans="1:3" x14ac:dyDescent="0.25">
      <c r="A3499" s="5"/>
      <c r="B3499" s="2"/>
      <c r="C3499"/>
    </row>
    <row r="3500" spans="1:3" x14ac:dyDescent="0.25">
      <c r="A3500" s="5"/>
      <c r="B3500" s="2"/>
      <c r="C3500"/>
    </row>
    <row r="3501" spans="1:3" x14ac:dyDescent="0.25">
      <c r="A3501" s="5"/>
      <c r="B3501" s="2"/>
      <c r="C3501"/>
    </row>
    <row r="3502" spans="1:3" x14ac:dyDescent="0.25">
      <c r="A3502" s="5"/>
      <c r="B3502" s="2"/>
      <c r="C3502"/>
    </row>
    <row r="3503" spans="1:3" x14ac:dyDescent="0.25">
      <c r="A3503" s="5"/>
      <c r="B3503" s="2"/>
      <c r="C3503"/>
    </row>
    <row r="3504" spans="1:3" x14ac:dyDescent="0.25">
      <c r="A3504" s="5"/>
      <c r="B3504" s="2"/>
      <c r="C3504"/>
    </row>
    <row r="3505" spans="1:3" x14ac:dyDescent="0.25">
      <c r="A3505" s="5"/>
      <c r="B3505" s="2"/>
      <c r="C3505"/>
    </row>
    <row r="3506" spans="1:3" x14ac:dyDescent="0.25">
      <c r="A3506" s="5"/>
      <c r="B3506" s="2"/>
      <c r="C3506"/>
    </row>
    <row r="3507" spans="1:3" x14ac:dyDescent="0.25">
      <c r="A3507" s="5"/>
      <c r="B3507" s="2"/>
      <c r="C3507"/>
    </row>
    <row r="3508" spans="1:3" x14ac:dyDescent="0.25">
      <c r="A3508" s="5"/>
      <c r="B3508" s="2"/>
      <c r="C3508"/>
    </row>
    <row r="3509" spans="1:3" x14ac:dyDescent="0.25">
      <c r="A3509" s="5"/>
      <c r="B3509" s="2"/>
      <c r="C3509"/>
    </row>
    <row r="3510" spans="1:3" x14ac:dyDescent="0.25">
      <c r="A3510" s="5"/>
      <c r="B3510" s="2"/>
      <c r="C3510"/>
    </row>
    <row r="3511" spans="1:3" x14ac:dyDescent="0.25">
      <c r="A3511" s="5"/>
      <c r="B3511" s="2"/>
      <c r="C3511"/>
    </row>
    <row r="3512" spans="1:3" x14ac:dyDescent="0.25">
      <c r="A3512" s="5"/>
      <c r="B3512" s="2"/>
      <c r="C3512"/>
    </row>
    <row r="3513" spans="1:3" x14ac:dyDescent="0.25">
      <c r="A3513" s="5"/>
      <c r="B3513" s="2"/>
      <c r="C3513"/>
    </row>
    <row r="3514" spans="1:3" x14ac:dyDescent="0.25">
      <c r="A3514" s="5"/>
      <c r="B3514" s="2"/>
      <c r="C3514"/>
    </row>
    <row r="3515" spans="1:3" x14ac:dyDescent="0.25">
      <c r="A3515" s="5"/>
      <c r="B3515" s="2"/>
      <c r="C3515"/>
    </row>
    <row r="3516" spans="1:3" x14ac:dyDescent="0.25">
      <c r="A3516" s="5"/>
      <c r="B3516" s="2"/>
      <c r="C3516"/>
    </row>
    <row r="3517" spans="1:3" x14ac:dyDescent="0.25">
      <c r="A3517" s="5"/>
      <c r="B3517" s="2"/>
      <c r="C3517"/>
    </row>
    <row r="3518" spans="1:3" x14ac:dyDescent="0.25">
      <c r="A3518" s="5"/>
      <c r="B3518" s="2"/>
      <c r="C3518"/>
    </row>
    <row r="3519" spans="1:3" x14ac:dyDescent="0.25">
      <c r="A3519" s="5"/>
      <c r="B3519" s="2"/>
      <c r="C3519"/>
    </row>
    <row r="3520" spans="1:3" x14ac:dyDescent="0.25">
      <c r="A3520" s="5"/>
      <c r="B3520" s="2"/>
      <c r="C3520"/>
    </row>
    <row r="3521" spans="1:3" x14ac:dyDescent="0.25">
      <c r="A3521" s="5"/>
      <c r="B3521" s="2"/>
      <c r="C3521"/>
    </row>
    <row r="3522" spans="1:3" x14ac:dyDescent="0.25">
      <c r="A3522" s="5"/>
      <c r="B3522" s="2"/>
      <c r="C3522"/>
    </row>
    <row r="3523" spans="1:3" x14ac:dyDescent="0.25">
      <c r="A3523" s="5"/>
      <c r="B3523" s="2"/>
      <c r="C3523"/>
    </row>
    <row r="3524" spans="1:3" x14ac:dyDescent="0.25">
      <c r="A3524" s="5"/>
      <c r="B3524" s="2"/>
      <c r="C3524"/>
    </row>
    <row r="3525" spans="1:3" x14ac:dyDescent="0.25">
      <c r="A3525" s="5"/>
      <c r="B3525" s="2"/>
      <c r="C3525"/>
    </row>
    <row r="3526" spans="1:3" x14ac:dyDescent="0.25">
      <c r="A3526" s="5"/>
      <c r="B3526" s="2"/>
      <c r="C3526"/>
    </row>
    <row r="3527" spans="1:3" x14ac:dyDescent="0.25">
      <c r="A3527" s="5"/>
      <c r="B3527" s="2"/>
      <c r="C3527"/>
    </row>
    <row r="3528" spans="1:3" x14ac:dyDescent="0.25">
      <c r="A3528" s="5"/>
      <c r="B3528" s="2"/>
      <c r="C3528"/>
    </row>
    <row r="3529" spans="1:3" x14ac:dyDescent="0.25">
      <c r="A3529" s="5"/>
      <c r="B3529" s="2"/>
      <c r="C3529"/>
    </row>
    <row r="3530" spans="1:3" x14ac:dyDescent="0.25">
      <c r="A3530" s="5"/>
      <c r="B3530" s="2"/>
      <c r="C3530"/>
    </row>
    <row r="3531" spans="1:3" x14ac:dyDescent="0.25">
      <c r="A3531" s="5"/>
      <c r="B3531" s="2"/>
      <c r="C3531"/>
    </row>
    <row r="3532" spans="1:3" x14ac:dyDescent="0.25">
      <c r="A3532" s="5"/>
      <c r="B3532" s="2"/>
      <c r="C3532"/>
    </row>
    <row r="3533" spans="1:3" x14ac:dyDescent="0.25">
      <c r="A3533" s="5"/>
      <c r="B3533" s="2"/>
      <c r="C3533"/>
    </row>
    <row r="3534" spans="1:3" x14ac:dyDescent="0.25">
      <c r="A3534" s="5"/>
      <c r="B3534" s="2"/>
      <c r="C3534"/>
    </row>
    <row r="3535" spans="1:3" x14ac:dyDescent="0.25">
      <c r="A3535" s="5"/>
      <c r="B3535" s="2"/>
      <c r="C3535"/>
    </row>
    <row r="3536" spans="1:3" x14ac:dyDescent="0.25">
      <c r="A3536" s="5"/>
      <c r="B3536" s="2"/>
      <c r="C3536"/>
    </row>
    <row r="3537" spans="1:3" x14ac:dyDescent="0.25">
      <c r="A3537" s="5"/>
      <c r="B3537" s="2"/>
      <c r="C3537"/>
    </row>
    <row r="3538" spans="1:3" x14ac:dyDescent="0.25">
      <c r="A3538" s="5"/>
      <c r="B3538" s="2"/>
      <c r="C3538"/>
    </row>
    <row r="3539" spans="1:3" x14ac:dyDescent="0.25">
      <c r="A3539" s="5"/>
      <c r="B3539" s="2"/>
      <c r="C3539"/>
    </row>
    <row r="3540" spans="1:3" x14ac:dyDescent="0.25">
      <c r="A3540" s="5"/>
      <c r="B3540" s="2"/>
      <c r="C3540"/>
    </row>
    <row r="3541" spans="1:3" x14ac:dyDescent="0.25">
      <c r="A3541" s="5"/>
      <c r="B3541" s="2"/>
      <c r="C3541"/>
    </row>
    <row r="3542" spans="1:3" x14ac:dyDescent="0.25">
      <c r="A3542" s="5"/>
      <c r="B3542" s="2"/>
      <c r="C3542"/>
    </row>
    <row r="3543" spans="1:3" x14ac:dyDescent="0.25">
      <c r="A3543" s="5"/>
      <c r="B3543" s="2"/>
      <c r="C3543"/>
    </row>
    <row r="3544" spans="1:3" x14ac:dyDescent="0.25">
      <c r="A3544" s="5"/>
      <c r="B3544" s="2"/>
      <c r="C3544"/>
    </row>
    <row r="3545" spans="1:3" x14ac:dyDescent="0.25">
      <c r="A3545" s="5"/>
      <c r="B3545" s="2"/>
      <c r="C3545"/>
    </row>
    <row r="3546" spans="1:3" x14ac:dyDescent="0.25">
      <c r="A3546" s="5"/>
      <c r="B3546" s="2"/>
      <c r="C3546"/>
    </row>
    <row r="3547" spans="1:3" x14ac:dyDescent="0.25">
      <c r="A3547" s="5"/>
      <c r="B3547" s="2"/>
      <c r="C3547"/>
    </row>
    <row r="3548" spans="1:3" x14ac:dyDescent="0.25">
      <c r="A3548" s="5"/>
      <c r="B3548" s="2"/>
      <c r="C3548"/>
    </row>
    <row r="3549" spans="1:3" x14ac:dyDescent="0.25">
      <c r="A3549" s="5"/>
      <c r="B3549" s="2"/>
      <c r="C3549"/>
    </row>
    <row r="3550" spans="1:3" x14ac:dyDescent="0.25">
      <c r="A3550" s="5"/>
      <c r="B3550" s="2"/>
      <c r="C3550"/>
    </row>
    <row r="3551" spans="1:3" x14ac:dyDescent="0.25">
      <c r="A3551" s="5"/>
      <c r="B3551" s="2"/>
      <c r="C3551"/>
    </row>
    <row r="3552" spans="1:3" x14ac:dyDescent="0.25">
      <c r="A3552" s="5"/>
      <c r="B3552" s="2"/>
      <c r="C3552"/>
    </row>
    <row r="3553" spans="1:3" x14ac:dyDescent="0.25">
      <c r="A3553" s="5"/>
      <c r="B3553" s="2"/>
      <c r="C3553"/>
    </row>
    <row r="3554" spans="1:3" x14ac:dyDescent="0.25">
      <c r="A3554" s="5"/>
      <c r="B3554" s="2"/>
      <c r="C3554"/>
    </row>
    <row r="3555" spans="1:3" x14ac:dyDescent="0.25">
      <c r="A3555" s="5"/>
      <c r="B3555" s="2"/>
      <c r="C3555"/>
    </row>
    <row r="3556" spans="1:3" x14ac:dyDescent="0.25">
      <c r="A3556" s="5"/>
      <c r="B3556" s="2"/>
      <c r="C3556"/>
    </row>
    <row r="3557" spans="1:3" x14ac:dyDescent="0.25">
      <c r="A3557" s="5"/>
      <c r="B3557" s="2"/>
      <c r="C3557"/>
    </row>
    <row r="3558" spans="1:3" x14ac:dyDescent="0.25">
      <c r="A3558" s="5"/>
      <c r="B3558" s="2"/>
      <c r="C3558"/>
    </row>
    <row r="3559" spans="1:3" x14ac:dyDescent="0.25">
      <c r="A3559" s="5"/>
      <c r="B3559" s="2"/>
      <c r="C3559"/>
    </row>
    <row r="3560" spans="1:3" x14ac:dyDescent="0.25">
      <c r="A3560" s="5"/>
      <c r="B3560" s="2"/>
      <c r="C3560"/>
    </row>
    <row r="3561" spans="1:3" x14ac:dyDescent="0.25">
      <c r="A3561" s="5"/>
      <c r="B3561" s="2"/>
      <c r="C3561"/>
    </row>
    <row r="3562" spans="1:3" x14ac:dyDescent="0.25">
      <c r="A3562" s="5"/>
      <c r="B3562" s="2"/>
      <c r="C3562"/>
    </row>
    <row r="3563" spans="1:3" x14ac:dyDescent="0.25">
      <c r="A3563" s="5"/>
      <c r="B3563" s="2"/>
      <c r="C3563"/>
    </row>
    <row r="3564" spans="1:3" x14ac:dyDescent="0.25">
      <c r="A3564" s="5"/>
      <c r="B3564" s="2"/>
      <c r="C3564"/>
    </row>
    <row r="3565" spans="1:3" x14ac:dyDescent="0.25">
      <c r="A3565" s="5"/>
      <c r="B3565" s="2"/>
      <c r="C3565"/>
    </row>
    <row r="3566" spans="1:3" x14ac:dyDescent="0.25">
      <c r="A3566" s="5"/>
      <c r="B3566" s="2"/>
      <c r="C3566"/>
    </row>
    <row r="3567" spans="1:3" x14ac:dyDescent="0.25">
      <c r="A3567" s="5"/>
      <c r="B3567" s="2"/>
      <c r="C3567"/>
    </row>
    <row r="3568" spans="1:3" x14ac:dyDescent="0.25">
      <c r="A3568" s="5"/>
      <c r="B3568" s="2"/>
      <c r="C3568"/>
    </row>
    <row r="3569" spans="1:3" x14ac:dyDescent="0.25">
      <c r="A3569" s="5"/>
      <c r="B3569" s="2"/>
      <c r="C3569"/>
    </row>
    <row r="3570" spans="1:3" x14ac:dyDescent="0.25">
      <c r="A3570" s="5"/>
      <c r="B3570" s="2"/>
      <c r="C3570"/>
    </row>
    <row r="3571" spans="1:3" x14ac:dyDescent="0.25">
      <c r="A3571" s="5"/>
      <c r="B3571" s="2"/>
      <c r="C3571"/>
    </row>
    <row r="3572" spans="1:3" x14ac:dyDescent="0.25">
      <c r="A3572" s="5"/>
      <c r="B3572" s="2"/>
      <c r="C3572"/>
    </row>
    <row r="3573" spans="1:3" x14ac:dyDescent="0.25">
      <c r="A3573" s="5"/>
      <c r="B3573" s="2"/>
      <c r="C3573"/>
    </row>
    <row r="3574" spans="1:3" x14ac:dyDescent="0.25">
      <c r="A3574" s="5"/>
      <c r="B3574" s="2"/>
      <c r="C3574"/>
    </row>
    <row r="3575" spans="1:3" x14ac:dyDescent="0.25">
      <c r="A3575" s="5"/>
      <c r="B3575" s="2"/>
      <c r="C3575"/>
    </row>
    <row r="3576" spans="1:3" x14ac:dyDescent="0.25">
      <c r="A3576" s="5"/>
      <c r="B3576" s="2"/>
      <c r="C3576"/>
    </row>
    <row r="3577" spans="1:3" x14ac:dyDescent="0.25">
      <c r="A3577" s="5"/>
      <c r="B3577" s="2"/>
      <c r="C3577"/>
    </row>
    <row r="3578" spans="1:3" x14ac:dyDescent="0.25">
      <c r="A3578" s="5"/>
      <c r="B3578" s="2"/>
      <c r="C3578"/>
    </row>
    <row r="3579" spans="1:3" x14ac:dyDescent="0.25">
      <c r="A3579" s="5"/>
      <c r="B3579" s="2"/>
      <c r="C3579"/>
    </row>
    <row r="3580" spans="1:3" x14ac:dyDescent="0.25">
      <c r="A3580" s="5"/>
      <c r="B3580" s="2"/>
      <c r="C3580"/>
    </row>
    <row r="3581" spans="1:3" x14ac:dyDescent="0.25">
      <c r="A3581" s="5"/>
      <c r="B3581" s="2"/>
      <c r="C3581"/>
    </row>
    <row r="3582" spans="1:3" x14ac:dyDescent="0.25">
      <c r="A3582" s="5"/>
      <c r="B3582" s="2"/>
      <c r="C3582"/>
    </row>
    <row r="3583" spans="1:3" x14ac:dyDescent="0.25">
      <c r="A3583" s="5"/>
      <c r="B3583" s="2"/>
      <c r="C3583"/>
    </row>
    <row r="3584" spans="1:3" x14ac:dyDescent="0.25">
      <c r="A3584" s="5"/>
      <c r="B3584" s="2"/>
      <c r="C3584"/>
    </row>
    <row r="3585" spans="1:3" x14ac:dyDescent="0.25">
      <c r="A3585" s="5"/>
      <c r="B3585" s="2"/>
      <c r="C3585"/>
    </row>
    <row r="3586" spans="1:3" x14ac:dyDescent="0.25">
      <c r="A3586" s="5"/>
      <c r="B3586" s="2"/>
      <c r="C3586"/>
    </row>
    <row r="3587" spans="1:3" x14ac:dyDescent="0.25">
      <c r="A3587" s="5"/>
      <c r="B3587" s="2"/>
      <c r="C3587"/>
    </row>
    <row r="3588" spans="1:3" x14ac:dyDescent="0.25">
      <c r="A3588" s="5"/>
      <c r="B3588" s="2"/>
      <c r="C3588"/>
    </row>
    <row r="3589" spans="1:3" x14ac:dyDescent="0.25">
      <c r="A3589" s="5"/>
      <c r="B3589" s="2"/>
      <c r="C3589"/>
    </row>
    <row r="3590" spans="1:3" x14ac:dyDescent="0.25">
      <c r="A3590" s="5"/>
      <c r="B3590" s="2"/>
      <c r="C3590"/>
    </row>
    <row r="3591" spans="1:3" x14ac:dyDescent="0.25">
      <c r="A3591" s="5"/>
      <c r="B3591" s="2"/>
      <c r="C3591"/>
    </row>
    <row r="3592" spans="1:3" x14ac:dyDescent="0.25">
      <c r="A3592" s="5"/>
      <c r="B3592" s="2"/>
      <c r="C3592"/>
    </row>
    <row r="3593" spans="1:3" x14ac:dyDescent="0.25">
      <c r="A3593" s="5"/>
      <c r="B3593" s="2"/>
      <c r="C3593"/>
    </row>
    <row r="3594" spans="1:3" x14ac:dyDescent="0.25">
      <c r="A3594" s="5"/>
      <c r="B3594" s="2"/>
      <c r="C3594"/>
    </row>
    <row r="3595" spans="1:3" x14ac:dyDescent="0.25">
      <c r="A3595" s="5"/>
      <c r="B3595" s="2"/>
      <c r="C3595"/>
    </row>
    <row r="3596" spans="1:3" x14ac:dyDescent="0.25">
      <c r="A3596" s="5"/>
      <c r="B3596" s="2"/>
      <c r="C3596"/>
    </row>
    <row r="3597" spans="1:3" x14ac:dyDescent="0.25">
      <c r="A3597" s="5"/>
      <c r="B3597" s="2"/>
      <c r="C3597"/>
    </row>
    <row r="3598" spans="1:3" x14ac:dyDescent="0.25">
      <c r="A3598" s="5"/>
      <c r="B3598" s="2"/>
      <c r="C3598"/>
    </row>
    <row r="3599" spans="1:3" x14ac:dyDescent="0.25">
      <c r="A3599" s="5"/>
      <c r="B3599" s="2"/>
      <c r="C3599"/>
    </row>
    <row r="3600" spans="1:3" x14ac:dyDescent="0.25">
      <c r="A3600" s="5"/>
      <c r="B3600" s="2"/>
      <c r="C3600"/>
    </row>
    <row r="3601" spans="1:3" x14ac:dyDescent="0.25">
      <c r="A3601" s="5"/>
      <c r="B3601" s="2"/>
      <c r="C3601"/>
    </row>
    <row r="3602" spans="1:3" x14ac:dyDescent="0.25">
      <c r="A3602" s="5"/>
      <c r="B3602" s="2"/>
      <c r="C3602"/>
    </row>
    <row r="3603" spans="1:3" x14ac:dyDescent="0.25">
      <c r="A3603" s="5"/>
      <c r="B3603" s="2"/>
      <c r="C3603"/>
    </row>
    <row r="3604" spans="1:3" x14ac:dyDescent="0.25">
      <c r="A3604" s="5"/>
      <c r="B3604" s="2"/>
      <c r="C3604"/>
    </row>
    <row r="3605" spans="1:3" x14ac:dyDescent="0.25">
      <c r="A3605" s="5"/>
      <c r="B3605" s="2"/>
      <c r="C3605"/>
    </row>
    <row r="3606" spans="1:3" x14ac:dyDescent="0.25">
      <c r="A3606" s="5"/>
      <c r="B3606" s="2"/>
      <c r="C3606"/>
    </row>
    <row r="3607" spans="1:3" x14ac:dyDescent="0.25">
      <c r="A3607" s="5"/>
      <c r="B3607" s="2"/>
      <c r="C3607"/>
    </row>
    <row r="3608" spans="1:3" x14ac:dyDescent="0.25">
      <c r="A3608" s="5"/>
      <c r="B3608" s="2"/>
      <c r="C3608"/>
    </row>
    <row r="3609" spans="1:3" x14ac:dyDescent="0.25">
      <c r="A3609" s="5"/>
      <c r="B3609" s="2"/>
      <c r="C3609"/>
    </row>
    <row r="3610" spans="1:3" x14ac:dyDescent="0.25">
      <c r="A3610" s="5"/>
      <c r="B3610" s="2"/>
      <c r="C3610"/>
    </row>
    <row r="3611" spans="1:3" x14ac:dyDescent="0.25">
      <c r="A3611" s="5"/>
      <c r="B3611" s="2"/>
      <c r="C3611"/>
    </row>
    <row r="3612" spans="1:3" x14ac:dyDescent="0.25">
      <c r="A3612" s="5"/>
      <c r="B3612" s="2"/>
      <c r="C3612"/>
    </row>
    <row r="3613" spans="1:3" x14ac:dyDescent="0.25">
      <c r="A3613" s="5"/>
      <c r="B3613" s="2"/>
      <c r="C3613"/>
    </row>
    <row r="3614" spans="1:3" x14ac:dyDescent="0.25">
      <c r="A3614" s="5"/>
      <c r="B3614" s="2"/>
      <c r="C3614"/>
    </row>
    <row r="3615" spans="1:3" x14ac:dyDescent="0.25">
      <c r="A3615" s="5"/>
      <c r="B3615" s="2"/>
      <c r="C3615"/>
    </row>
    <row r="3616" spans="1:3" x14ac:dyDescent="0.25">
      <c r="A3616" s="5"/>
      <c r="B3616" s="2"/>
      <c r="C3616"/>
    </row>
    <row r="3617" spans="1:3" x14ac:dyDescent="0.25">
      <c r="A3617" s="5"/>
      <c r="B3617" s="2"/>
      <c r="C3617"/>
    </row>
    <row r="3618" spans="1:3" x14ac:dyDescent="0.25">
      <c r="A3618" s="5"/>
      <c r="B3618" s="2"/>
      <c r="C3618"/>
    </row>
    <row r="3619" spans="1:3" x14ac:dyDescent="0.25">
      <c r="A3619" s="5"/>
      <c r="B3619" s="2"/>
      <c r="C3619"/>
    </row>
    <row r="3620" spans="1:3" x14ac:dyDescent="0.25">
      <c r="A3620" s="5"/>
      <c r="B3620" s="2"/>
      <c r="C3620"/>
    </row>
    <row r="3621" spans="1:3" x14ac:dyDescent="0.25">
      <c r="A3621" s="5"/>
      <c r="B3621" s="2"/>
      <c r="C3621"/>
    </row>
    <row r="3622" spans="1:3" x14ac:dyDescent="0.25">
      <c r="A3622" s="5"/>
      <c r="B3622" s="2"/>
      <c r="C3622"/>
    </row>
    <row r="3623" spans="1:3" x14ac:dyDescent="0.25">
      <c r="A3623" s="5"/>
      <c r="B3623" s="2"/>
      <c r="C3623"/>
    </row>
    <row r="3624" spans="1:3" x14ac:dyDescent="0.25">
      <c r="A3624" s="5"/>
      <c r="B3624" s="2"/>
      <c r="C3624"/>
    </row>
    <row r="3625" spans="1:3" x14ac:dyDescent="0.25">
      <c r="A3625" s="5"/>
      <c r="B3625" s="2"/>
      <c r="C3625"/>
    </row>
    <row r="3626" spans="1:3" x14ac:dyDescent="0.25">
      <c r="A3626" s="5"/>
      <c r="B3626" s="2"/>
      <c r="C3626"/>
    </row>
    <row r="3627" spans="1:3" x14ac:dyDescent="0.25">
      <c r="A3627" s="5"/>
      <c r="B3627" s="2"/>
      <c r="C3627"/>
    </row>
    <row r="3628" spans="1:3" x14ac:dyDescent="0.25">
      <c r="A3628" s="5"/>
      <c r="B3628" s="2"/>
      <c r="C3628"/>
    </row>
    <row r="3629" spans="1:3" x14ac:dyDescent="0.25">
      <c r="A3629" s="5"/>
      <c r="B3629" s="2"/>
      <c r="C3629"/>
    </row>
    <row r="3630" spans="1:3" x14ac:dyDescent="0.25">
      <c r="A3630" s="5"/>
      <c r="B3630" s="2"/>
      <c r="C3630"/>
    </row>
    <row r="3631" spans="1:3" x14ac:dyDescent="0.25">
      <c r="A3631" s="5"/>
      <c r="B3631" s="2"/>
      <c r="C3631"/>
    </row>
    <row r="3632" spans="1:3" x14ac:dyDescent="0.25">
      <c r="A3632" s="5"/>
      <c r="B3632" s="2"/>
      <c r="C3632"/>
    </row>
    <row r="3633" spans="1:3" x14ac:dyDescent="0.25">
      <c r="A3633" s="5"/>
      <c r="B3633" s="2"/>
      <c r="C3633"/>
    </row>
    <row r="3634" spans="1:3" x14ac:dyDescent="0.25">
      <c r="A3634" s="5"/>
      <c r="B3634" s="2"/>
      <c r="C3634"/>
    </row>
    <row r="3635" spans="1:3" x14ac:dyDescent="0.25">
      <c r="A3635" s="5"/>
      <c r="B3635" s="2"/>
      <c r="C3635"/>
    </row>
    <row r="3636" spans="1:3" x14ac:dyDescent="0.25">
      <c r="A3636" s="5"/>
      <c r="B3636" s="2"/>
      <c r="C3636"/>
    </row>
    <row r="3637" spans="1:3" x14ac:dyDescent="0.25">
      <c r="A3637" s="5"/>
      <c r="B3637" s="2"/>
      <c r="C3637"/>
    </row>
    <row r="3638" spans="1:3" x14ac:dyDescent="0.25">
      <c r="A3638" s="5"/>
      <c r="B3638" s="2"/>
      <c r="C3638"/>
    </row>
    <row r="3639" spans="1:3" x14ac:dyDescent="0.25">
      <c r="A3639" s="5"/>
      <c r="B3639" s="2"/>
      <c r="C3639"/>
    </row>
    <row r="3640" spans="1:3" x14ac:dyDescent="0.25">
      <c r="A3640" s="5"/>
      <c r="B3640" s="2"/>
      <c r="C3640"/>
    </row>
    <row r="3641" spans="1:3" x14ac:dyDescent="0.25">
      <c r="A3641" s="5"/>
      <c r="B3641" s="2"/>
      <c r="C3641"/>
    </row>
    <row r="3642" spans="1:3" x14ac:dyDescent="0.25">
      <c r="A3642" s="5"/>
      <c r="B3642" s="2"/>
      <c r="C3642"/>
    </row>
    <row r="3643" spans="1:3" x14ac:dyDescent="0.25">
      <c r="A3643" s="5"/>
      <c r="B3643" s="2"/>
      <c r="C3643"/>
    </row>
    <row r="3644" spans="1:3" x14ac:dyDescent="0.25">
      <c r="A3644" s="5"/>
      <c r="B3644" s="2"/>
      <c r="C3644"/>
    </row>
    <row r="3645" spans="1:3" x14ac:dyDescent="0.25">
      <c r="A3645" s="5"/>
      <c r="B3645" s="2"/>
      <c r="C3645"/>
    </row>
    <row r="3646" spans="1:3" x14ac:dyDescent="0.25">
      <c r="A3646" s="5"/>
      <c r="B3646" s="2"/>
      <c r="C3646"/>
    </row>
    <row r="3647" spans="1:3" x14ac:dyDescent="0.25">
      <c r="A3647" s="5"/>
      <c r="B3647" s="2"/>
      <c r="C3647"/>
    </row>
    <row r="3648" spans="1:3" x14ac:dyDescent="0.25">
      <c r="A3648" s="5"/>
      <c r="B3648" s="2"/>
      <c r="C3648"/>
    </row>
    <row r="3649" spans="1:3" x14ac:dyDescent="0.25">
      <c r="A3649" s="5"/>
      <c r="B3649" s="2"/>
      <c r="C3649"/>
    </row>
    <row r="3650" spans="1:3" x14ac:dyDescent="0.25">
      <c r="A3650" s="5"/>
      <c r="B3650" s="2"/>
      <c r="C3650"/>
    </row>
    <row r="3651" spans="1:3" x14ac:dyDescent="0.25">
      <c r="A3651" s="5"/>
      <c r="B3651" s="2"/>
      <c r="C3651"/>
    </row>
    <row r="3652" spans="1:3" x14ac:dyDescent="0.25">
      <c r="A3652" s="5"/>
      <c r="B3652" s="2"/>
      <c r="C3652"/>
    </row>
    <row r="3653" spans="1:3" x14ac:dyDescent="0.25">
      <c r="A3653" s="5"/>
      <c r="B3653" s="2"/>
      <c r="C3653"/>
    </row>
    <row r="3654" spans="1:3" x14ac:dyDescent="0.25">
      <c r="A3654" s="5"/>
      <c r="B3654" s="2"/>
      <c r="C3654"/>
    </row>
    <row r="3655" spans="1:3" x14ac:dyDescent="0.25">
      <c r="A3655" s="5"/>
      <c r="B3655" s="2"/>
      <c r="C3655"/>
    </row>
    <row r="3656" spans="1:3" x14ac:dyDescent="0.25">
      <c r="A3656" s="5"/>
      <c r="B3656" s="2"/>
      <c r="C3656"/>
    </row>
    <row r="3657" spans="1:3" x14ac:dyDescent="0.25">
      <c r="A3657" s="5"/>
      <c r="B3657" s="2"/>
      <c r="C3657"/>
    </row>
    <row r="3658" spans="1:3" x14ac:dyDescent="0.25">
      <c r="A3658" s="5"/>
      <c r="B3658" s="2"/>
      <c r="C3658"/>
    </row>
    <row r="3659" spans="1:3" x14ac:dyDescent="0.25">
      <c r="A3659" s="5"/>
      <c r="B3659" s="2"/>
      <c r="C3659"/>
    </row>
    <row r="3660" spans="1:3" x14ac:dyDescent="0.25">
      <c r="A3660" s="5"/>
      <c r="B3660" s="2"/>
      <c r="C3660"/>
    </row>
    <row r="3661" spans="1:3" x14ac:dyDescent="0.25">
      <c r="A3661" s="5"/>
      <c r="B3661" s="2"/>
      <c r="C3661"/>
    </row>
    <row r="3662" spans="1:3" x14ac:dyDescent="0.25">
      <c r="A3662" s="5"/>
      <c r="B3662" s="2"/>
      <c r="C3662"/>
    </row>
    <row r="3663" spans="1:3" x14ac:dyDescent="0.25">
      <c r="A3663" s="5"/>
      <c r="B3663" s="2"/>
      <c r="C3663"/>
    </row>
    <row r="3664" spans="1:3" x14ac:dyDescent="0.25">
      <c r="A3664" s="5"/>
      <c r="B3664" s="2"/>
      <c r="C3664"/>
    </row>
    <row r="3665" spans="1:3" x14ac:dyDescent="0.25">
      <c r="A3665" s="5"/>
      <c r="B3665" s="2"/>
      <c r="C3665"/>
    </row>
    <row r="3666" spans="1:3" x14ac:dyDescent="0.25">
      <c r="A3666" s="5"/>
      <c r="B3666" s="2"/>
      <c r="C3666"/>
    </row>
    <row r="3667" spans="1:3" x14ac:dyDescent="0.25">
      <c r="A3667" s="5"/>
      <c r="B3667" s="2"/>
      <c r="C3667"/>
    </row>
    <row r="3668" spans="1:3" x14ac:dyDescent="0.25">
      <c r="A3668" s="5"/>
      <c r="B3668" s="2"/>
      <c r="C3668"/>
    </row>
    <row r="3669" spans="1:3" x14ac:dyDescent="0.25">
      <c r="A3669" s="5"/>
      <c r="B3669" s="2"/>
      <c r="C3669"/>
    </row>
    <row r="3670" spans="1:3" x14ac:dyDescent="0.25">
      <c r="A3670" s="5"/>
      <c r="B3670" s="2"/>
      <c r="C3670"/>
    </row>
    <row r="3671" spans="1:3" x14ac:dyDescent="0.25">
      <c r="A3671" s="5"/>
      <c r="B3671" s="2"/>
      <c r="C3671"/>
    </row>
    <row r="3672" spans="1:3" x14ac:dyDescent="0.25">
      <c r="A3672" s="5"/>
      <c r="B3672" s="2"/>
      <c r="C3672"/>
    </row>
    <row r="3673" spans="1:3" x14ac:dyDescent="0.25">
      <c r="A3673" s="5"/>
      <c r="B3673" s="2"/>
      <c r="C3673"/>
    </row>
    <row r="3674" spans="1:3" x14ac:dyDescent="0.25">
      <c r="A3674" s="5"/>
      <c r="B3674" s="2"/>
      <c r="C3674"/>
    </row>
    <row r="3675" spans="1:3" x14ac:dyDescent="0.25">
      <c r="A3675" s="5"/>
      <c r="B3675" s="2"/>
      <c r="C3675"/>
    </row>
    <row r="3676" spans="1:3" x14ac:dyDescent="0.25">
      <c r="A3676" s="5"/>
      <c r="B3676" s="2"/>
      <c r="C3676"/>
    </row>
    <row r="3677" spans="1:3" x14ac:dyDescent="0.25">
      <c r="A3677" s="5"/>
      <c r="B3677" s="2"/>
      <c r="C3677"/>
    </row>
    <row r="3678" spans="1:3" x14ac:dyDescent="0.25">
      <c r="A3678" s="5"/>
      <c r="B3678" s="2"/>
      <c r="C3678"/>
    </row>
    <row r="3679" spans="1:3" x14ac:dyDescent="0.25">
      <c r="A3679" s="5"/>
      <c r="B3679" s="2"/>
      <c r="C3679"/>
    </row>
    <row r="3680" spans="1:3" x14ac:dyDescent="0.25">
      <c r="A3680" s="5"/>
      <c r="B3680" s="2"/>
      <c r="C3680"/>
    </row>
    <row r="3681" spans="1:3" x14ac:dyDescent="0.25">
      <c r="A3681" s="5"/>
      <c r="B3681" s="2"/>
      <c r="C3681"/>
    </row>
    <row r="3682" spans="1:3" x14ac:dyDescent="0.25">
      <c r="A3682" s="5"/>
      <c r="B3682" s="2"/>
      <c r="C3682"/>
    </row>
    <row r="3683" spans="1:3" x14ac:dyDescent="0.25">
      <c r="A3683" s="5"/>
      <c r="B3683" s="2"/>
      <c r="C3683"/>
    </row>
    <row r="3684" spans="1:3" x14ac:dyDescent="0.25">
      <c r="A3684" s="5"/>
      <c r="B3684" s="2"/>
      <c r="C3684"/>
    </row>
    <row r="3685" spans="1:3" x14ac:dyDescent="0.25">
      <c r="A3685" s="5"/>
      <c r="B3685" s="2"/>
      <c r="C3685"/>
    </row>
    <row r="3686" spans="1:3" x14ac:dyDescent="0.25">
      <c r="A3686" s="5"/>
      <c r="B3686" s="2"/>
      <c r="C3686"/>
    </row>
    <row r="3687" spans="1:3" x14ac:dyDescent="0.25">
      <c r="A3687" s="5"/>
      <c r="B3687" s="2"/>
      <c r="C3687"/>
    </row>
    <row r="3688" spans="1:3" x14ac:dyDescent="0.25">
      <c r="A3688" s="5"/>
      <c r="B3688" s="2"/>
      <c r="C3688"/>
    </row>
    <row r="3689" spans="1:3" x14ac:dyDescent="0.25">
      <c r="A3689" s="5"/>
      <c r="B3689" s="2"/>
      <c r="C3689"/>
    </row>
    <row r="3690" spans="1:3" x14ac:dyDescent="0.25">
      <c r="A3690" s="5"/>
      <c r="B3690" s="2"/>
      <c r="C3690"/>
    </row>
    <row r="3691" spans="1:3" x14ac:dyDescent="0.25">
      <c r="A3691" s="5"/>
      <c r="B3691" s="2"/>
      <c r="C3691"/>
    </row>
    <row r="3692" spans="1:3" x14ac:dyDescent="0.25">
      <c r="A3692" s="5"/>
      <c r="B3692" s="2"/>
      <c r="C3692"/>
    </row>
    <row r="3693" spans="1:3" x14ac:dyDescent="0.25">
      <c r="A3693" s="5"/>
      <c r="B3693" s="2"/>
      <c r="C3693"/>
    </row>
    <row r="3694" spans="1:3" x14ac:dyDescent="0.25">
      <c r="A3694" s="5"/>
      <c r="B3694" s="2"/>
      <c r="C3694"/>
    </row>
    <row r="3695" spans="1:3" x14ac:dyDescent="0.25">
      <c r="A3695" s="5"/>
      <c r="B3695" s="2"/>
      <c r="C3695"/>
    </row>
    <row r="3696" spans="1:3" x14ac:dyDescent="0.25">
      <c r="A3696" s="5"/>
      <c r="B3696" s="2"/>
      <c r="C3696"/>
    </row>
    <row r="3697" spans="1:3" x14ac:dyDescent="0.25">
      <c r="A3697" s="5"/>
      <c r="B3697" s="2"/>
      <c r="C3697"/>
    </row>
    <row r="3698" spans="1:3" x14ac:dyDescent="0.25">
      <c r="A3698" s="5"/>
      <c r="B3698" s="2"/>
      <c r="C3698"/>
    </row>
    <row r="3699" spans="1:3" x14ac:dyDescent="0.25">
      <c r="A3699" s="5"/>
      <c r="B3699" s="2"/>
      <c r="C3699"/>
    </row>
    <row r="3700" spans="1:3" x14ac:dyDescent="0.25">
      <c r="A3700" s="5"/>
      <c r="B3700" s="2"/>
      <c r="C3700"/>
    </row>
    <row r="3701" spans="1:3" x14ac:dyDescent="0.25">
      <c r="A3701" s="5"/>
      <c r="B3701" s="2"/>
      <c r="C3701"/>
    </row>
    <row r="3702" spans="1:3" x14ac:dyDescent="0.25">
      <c r="A3702" s="5"/>
      <c r="B3702" s="2"/>
      <c r="C3702"/>
    </row>
    <row r="3703" spans="1:3" x14ac:dyDescent="0.25">
      <c r="A3703" s="5"/>
      <c r="B3703" s="2"/>
      <c r="C3703"/>
    </row>
    <row r="3704" spans="1:3" x14ac:dyDescent="0.25">
      <c r="A3704" s="5"/>
      <c r="B3704" s="2"/>
      <c r="C3704"/>
    </row>
    <row r="3705" spans="1:3" x14ac:dyDescent="0.25">
      <c r="A3705" s="5"/>
      <c r="B3705" s="2"/>
      <c r="C3705"/>
    </row>
    <row r="3706" spans="1:3" x14ac:dyDescent="0.25">
      <c r="A3706" s="5"/>
      <c r="B3706" s="2"/>
      <c r="C3706"/>
    </row>
    <row r="3707" spans="1:3" x14ac:dyDescent="0.25">
      <c r="A3707" s="5"/>
      <c r="B3707" s="2"/>
      <c r="C3707"/>
    </row>
    <row r="3708" spans="1:3" x14ac:dyDescent="0.25">
      <c r="A3708" s="5"/>
      <c r="B3708" s="2"/>
      <c r="C3708"/>
    </row>
    <row r="3709" spans="1:3" x14ac:dyDescent="0.25">
      <c r="A3709" s="5"/>
      <c r="B3709" s="2"/>
      <c r="C3709"/>
    </row>
    <row r="3710" spans="1:3" x14ac:dyDescent="0.25">
      <c r="A3710" s="5"/>
      <c r="B3710" s="2"/>
      <c r="C3710"/>
    </row>
    <row r="3711" spans="1:3" x14ac:dyDescent="0.25">
      <c r="A3711" s="5"/>
      <c r="B3711" s="2"/>
      <c r="C3711"/>
    </row>
    <row r="3712" spans="1:3" x14ac:dyDescent="0.25">
      <c r="A3712" s="5"/>
      <c r="B3712" s="2"/>
      <c r="C3712"/>
    </row>
    <row r="3713" spans="1:3" x14ac:dyDescent="0.25">
      <c r="A3713" s="5"/>
      <c r="B3713" s="2"/>
      <c r="C3713"/>
    </row>
    <row r="3714" spans="1:3" x14ac:dyDescent="0.25">
      <c r="A3714" s="5"/>
      <c r="B3714" s="2"/>
      <c r="C3714"/>
    </row>
    <row r="3715" spans="1:3" x14ac:dyDescent="0.25">
      <c r="A3715" s="5"/>
      <c r="B3715" s="2"/>
      <c r="C3715"/>
    </row>
    <row r="3716" spans="1:3" x14ac:dyDescent="0.25">
      <c r="A3716" s="5"/>
      <c r="B3716" s="2"/>
      <c r="C3716"/>
    </row>
    <row r="3717" spans="1:3" x14ac:dyDescent="0.25">
      <c r="A3717" s="5"/>
      <c r="B3717" s="2"/>
      <c r="C3717"/>
    </row>
    <row r="3718" spans="1:3" x14ac:dyDescent="0.25">
      <c r="A3718" s="5"/>
      <c r="B3718" s="2"/>
      <c r="C3718"/>
    </row>
    <row r="3719" spans="1:3" x14ac:dyDescent="0.25">
      <c r="A3719" s="5"/>
      <c r="B3719" s="2"/>
      <c r="C3719"/>
    </row>
    <row r="3720" spans="1:3" x14ac:dyDescent="0.25">
      <c r="A3720" s="5"/>
      <c r="B3720" s="2"/>
      <c r="C3720"/>
    </row>
    <row r="3721" spans="1:3" x14ac:dyDescent="0.25">
      <c r="A3721" s="5"/>
      <c r="B3721" s="2"/>
      <c r="C3721"/>
    </row>
    <row r="3722" spans="1:3" x14ac:dyDescent="0.25">
      <c r="A3722" s="5"/>
      <c r="B3722" s="2"/>
      <c r="C3722"/>
    </row>
    <row r="3723" spans="1:3" x14ac:dyDescent="0.25">
      <c r="A3723" s="5"/>
      <c r="B3723" s="2"/>
      <c r="C3723"/>
    </row>
    <row r="3724" spans="1:3" x14ac:dyDescent="0.25">
      <c r="A3724" s="5"/>
      <c r="B3724" s="2"/>
      <c r="C3724"/>
    </row>
    <row r="3725" spans="1:3" x14ac:dyDescent="0.25">
      <c r="A3725" s="5"/>
      <c r="B3725" s="2"/>
      <c r="C3725"/>
    </row>
    <row r="3726" spans="1:3" x14ac:dyDescent="0.25">
      <c r="A3726" s="5"/>
      <c r="B3726" s="2"/>
      <c r="C3726"/>
    </row>
    <row r="3727" spans="1:3" x14ac:dyDescent="0.25">
      <c r="A3727" s="5"/>
      <c r="B3727" s="2"/>
      <c r="C3727"/>
    </row>
    <row r="3728" spans="1:3" x14ac:dyDescent="0.25">
      <c r="A3728" s="5"/>
      <c r="B3728" s="2"/>
      <c r="C3728"/>
    </row>
    <row r="3729" spans="1:3" x14ac:dyDescent="0.25">
      <c r="A3729" s="5"/>
      <c r="B3729" s="2"/>
      <c r="C3729"/>
    </row>
    <row r="3730" spans="1:3" x14ac:dyDescent="0.25">
      <c r="A3730" s="5"/>
      <c r="B3730" s="2"/>
      <c r="C3730"/>
    </row>
    <row r="3731" spans="1:3" x14ac:dyDescent="0.25">
      <c r="A3731" s="5"/>
      <c r="B3731" s="2"/>
      <c r="C3731"/>
    </row>
    <row r="3732" spans="1:3" x14ac:dyDescent="0.25">
      <c r="A3732" s="5"/>
      <c r="B3732" s="2"/>
      <c r="C3732"/>
    </row>
    <row r="3733" spans="1:3" x14ac:dyDescent="0.25">
      <c r="A3733" s="5"/>
      <c r="B3733" s="2"/>
      <c r="C3733"/>
    </row>
    <row r="3734" spans="1:3" x14ac:dyDescent="0.25">
      <c r="A3734" s="5"/>
      <c r="B3734" s="2"/>
      <c r="C3734"/>
    </row>
    <row r="3735" spans="1:3" x14ac:dyDescent="0.25">
      <c r="A3735" s="5"/>
      <c r="B3735" s="2"/>
      <c r="C3735"/>
    </row>
    <row r="3736" spans="1:3" x14ac:dyDescent="0.25">
      <c r="A3736" s="5"/>
      <c r="B3736" s="2"/>
      <c r="C3736"/>
    </row>
    <row r="3737" spans="1:3" x14ac:dyDescent="0.25">
      <c r="A3737" s="5"/>
      <c r="B3737" s="2"/>
      <c r="C3737"/>
    </row>
    <row r="3738" spans="1:3" x14ac:dyDescent="0.25">
      <c r="A3738" s="5"/>
      <c r="B3738" s="2"/>
      <c r="C3738"/>
    </row>
    <row r="3739" spans="1:3" x14ac:dyDescent="0.25">
      <c r="A3739" s="5"/>
      <c r="B3739" s="2"/>
      <c r="C3739"/>
    </row>
    <row r="3740" spans="1:3" x14ac:dyDescent="0.25">
      <c r="A3740" s="5"/>
      <c r="B3740" s="2"/>
      <c r="C3740"/>
    </row>
    <row r="3741" spans="1:3" x14ac:dyDescent="0.25">
      <c r="A3741" s="5"/>
      <c r="B3741" s="2"/>
      <c r="C3741"/>
    </row>
    <row r="3742" spans="1:3" x14ac:dyDescent="0.25">
      <c r="A3742" s="5"/>
      <c r="B3742" s="2"/>
      <c r="C3742"/>
    </row>
    <row r="3743" spans="1:3" x14ac:dyDescent="0.25">
      <c r="A3743" s="5"/>
      <c r="B3743" s="2"/>
      <c r="C3743"/>
    </row>
    <row r="3744" spans="1:3" x14ac:dyDescent="0.25">
      <c r="A3744" s="5"/>
      <c r="B3744" s="2"/>
      <c r="C3744"/>
    </row>
    <row r="3745" spans="1:3" x14ac:dyDescent="0.25">
      <c r="A3745" s="5"/>
      <c r="B3745" s="2"/>
      <c r="C3745"/>
    </row>
    <row r="3746" spans="1:3" x14ac:dyDescent="0.25">
      <c r="A3746" s="5"/>
      <c r="B3746" s="2"/>
      <c r="C3746"/>
    </row>
    <row r="3747" spans="1:3" x14ac:dyDescent="0.25">
      <c r="A3747" s="5"/>
      <c r="B3747" s="2"/>
      <c r="C3747"/>
    </row>
    <row r="3748" spans="1:3" x14ac:dyDescent="0.25">
      <c r="A3748" s="5"/>
      <c r="B3748" s="2"/>
      <c r="C3748"/>
    </row>
    <row r="3749" spans="1:3" x14ac:dyDescent="0.25">
      <c r="A3749" s="5"/>
      <c r="B3749" s="2"/>
      <c r="C3749"/>
    </row>
    <row r="3750" spans="1:3" x14ac:dyDescent="0.25">
      <c r="A3750" s="5"/>
      <c r="B3750" s="2"/>
      <c r="C3750"/>
    </row>
    <row r="3751" spans="1:3" x14ac:dyDescent="0.25">
      <c r="A3751" s="5"/>
      <c r="B3751" s="2"/>
      <c r="C3751"/>
    </row>
    <row r="3752" spans="1:3" x14ac:dyDescent="0.25">
      <c r="A3752" s="5"/>
      <c r="B3752" s="2"/>
      <c r="C3752"/>
    </row>
    <row r="3753" spans="1:3" x14ac:dyDescent="0.25">
      <c r="A3753" s="5"/>
      <c r="B3753" s="2"/>
      <c r="C3753"/>
    </row>
    <row r="3754" spans="1:3" x14ac:dyDescent="0.25">
      <c r="A3754" s="5"/>
      <c r="B3754" s="2"/>
      <c r="C3754"/>
    </row>
    <row r="3755" spans="1:3" x14ac:dyDescent="0.25">
      <c r="A3755" s="5"/>
      <c r="B3755" s="2"/>
      <c r="C3755"/>
    </row>
    <row r="3756" spans="1:3" x14ac:dyDescent="0.25">
      <c r="A3756" s="5"/>
      <c r="B3756" s="2"/>
      <c r="C3756"/>
    </row>
    <row r="3757" spans="1:3" x14ac:dyDescent="0.25">
      <c r="A3757" s="5"/>
      <c r="B3757" s="2"/>
      <c r="C3757"/>
    </row>
    <row r="3758" spans="1:3" x14ac:dyDescent="0.25">
      <c r="A3758" s="5"/>
      <c r="B3758" s="2"/>
      <c r="C3758"/>
    </row>
    <row r="3759" spans="1:3" x14ac:dyDescent="0.25">
      <c r="A3759" s="5"/>
      <c r="B3759" s="2"/>
      <c r="C3759"/>
    </row>
    <row r="3760" spans="1:3" x14ac:dyDescent="0.25">
      <c r="A3760" s="5"/>
      <c r="B3760" s="2"/>
      <c r="C3760"/>
    </row>
    <row r="3761" spans="1:3" x14ac:dyDescent="0.25">
      <c r="A3761" s="5"/>
      <c r="B3761" s="2"/>
      <c r="C3761"/>
    </row>
    <row r="3762" spans="1:3" x14ac:dyDescent="0.25">
      <c r="A3762" s="5"/>
      <c r="B3762" s="2"/>
      <c r="C3762"/>
    </row>
    <row r="3763" spans="1:3" x14ac:dyDescent="0.25">
      <c r="A3763" s="5"/>
      <c r="B3763" s="2"/>
      <c r="C3763"/>
    </row>
    <row r="3764" spans="1:3" x14ac:dyDescent="0.25">
      <c r="A3764" s="5"/>
      <c r="B3764" s="2"/>
      <c r="C3764"/>
    </row>
    <row r="3765" spans="1:3" x14ac:dyDescent="0.25">
      <c r="A3765" s="5"/>
      <c r="B3765" s="2"/>
      <c r="C3765"/>
    </row>
    <row r="3766" spans="1:3" x14ac:dyDescent="0.25">
      <c r="A3766" s="5"/>
      <c r="B3766" s="2"/>
      <c r="C3766"/>
    </row>
    <row r="3767" spans="1:3" x14ac:dyDescent="0.25">
      <c r="A3767" s="5"/>
      <c r="B3767" s="2"/>
      <c r="C3767"/>
    </row>
    <row r="3768" spans="1:3" x14ac:dyDescent="0.25">
      <c r="A3768" s="5"/>
      <c r="B3768" s="2"/>
      <c r="C3768"/>
    </row>
    <row r="3769" spans="1:3" x14ac:dyDescent="0.25">
      <c r="A3769" s="5"/>
      <c r="B3769" s="2"/>
      <c r="C3769"/>
    </row>
    <row r="3770" spans="1:3" x14ac:dyDescent="0.25">
      <c r="A3770" s="5"/>
      <c r="B3770" s="2"/>
      <c r="C3770"/>
    </row>
    <row r="3771" spans="1:3" x14ac:dyDescent="0.25">
      <c r="A3771" s="5"/>
      <c r="B3771" s="2"/>
      <c r="C3771"/>
    </row>
    <row r="3772" spans="1:3" x14ac:dyDescent="0.25">
      <c r="A3772" s="5"/>
      <c r="B3772" s="2"/>
      <c r="C3772"/>
    </row>
    <row r="3773" spans="1:3" x14ac:dyDescent="0.25">
      <c r="A3773" s="5"/>
      <c r="B3773" s="2"/>
      <c r="C3773"/>
    </row>
    <row r="3774" spans="1:3" x14ac:dyDescent="0.25">
      <c r="A3774" s="5"/>
      <c r="B3774" s="2"/>
      <c r="C3774"/>
    </row>
    <row r="3775" spans="1:3" x14ac:dyDescent="0.25">
      <c r="A3775" s="5"/>
      <c r="B3775" s="2"/>
      <c r="C3775"/>
    </row>
    <row r="3776" spans="1:3" x14ac:dyDescent="0.25">
      <c r="A3776" s="5"/>
      <c r="B3776" s="2"/>
      <c r="C3776"/>
    </row>
    <row r="3777" spans="1:3" x14ac:dyDescent="0.25">
      <c r="A3777" s="5"/>
      <c r="B3777" s="2"/>
      <c r="C3777"/>
    </row>
    <row r="3778" spans="1:3" x14ac:dyDescent="0.25">
      <c r="A3778" s="5"/>
      <c r="B3778" s="2"/>
      <c r="C3778"/>
    </row>
    <row r="3779" spans="1:3" x14ac:dyDescent="0.25">
      <c r="A3779" s="5"/>
      <c r="B3779" s="2"/>
      <c r="C3779"/>
    </row>
    <row r="3780" spans="1:3" x14ac:dyDescent="0.25">
      <c r="A3780" s="5"/>
      <c r="B3780" s="2"/>
      <c r="C3780"/>
    </row>
    <row r="3781" spans="1:3" x14ac:dyDescent="0.25">
      <c r="A3781" s="5"/>
      <c r="B3781" s="2"/>
      <c r="C3781"/>
    </row>
    <row r="3782" spans="1:3" x14ac:dyDescent="0.25">
      <c r="A3782" s="5"/>
      <c r="B3782" s="2"/>
      <c r="C3782"/>
    </row>
    <row r="3783" spans="1:3" x14ac:dyDescent="0.25">
      <c r="A3783" s="5"/>
      <c r="B3783" s="2"/>
      <c r="C3783"/>
    </row>
    <row r="3784" spans="1:3" x14ac:dyDescent="0.25">
      <c r="A3784" s="5"/>
      <c r="B3784" s="2"/>
      <c r="C3784"/>
    </row>
    <row r="3785" spans="1:3" x14ac:dyDescent="0.25">
      <c r="A3785" s="5"/>
      <c r="B3785" s="2"/>
      <c r="C3785"/>
    </row>
    <row r="3786" spans="1:3" x14ac:dyDescent="0.25">
      <c r="A3786" s="5"/>
      <c r="B3786" s="2"/>
      <c r="C3786"/>
    </row>
    <row r="3787" spans="1:3" x14ac:dyDescent="0.25">
      <c r="A3787" s="5"/>
      <c r="B3787" s="2"/>
      <c r="C3787"/>
    </row>
    <row r="3788" spans="1:3" x14ac:dyDescent="0.25">
      <c r="A3788" s="5"/>
      <c r="B3788" s="2"/>
      <c r="C3788"/>
    </row>
    <row r="3789" spans="1:3" x14ac:dyDescent="0.25">
      <c r="A3789" s="5"/>
      <c r="B3789" s="2"/>
      <c r="C3789"/>
    </row>
    <row r="3790" spans="1:3" x14ac:dyDescent="0.25">
      <c r="A3790" s="5"/>
      <c r="B3790" s="2"/>
      <c r="C3790"/>
    </row>
    <row r="3791" spans="1:3" x14ac:dyDescent="0.25">
      <c r="A3791" s="5"/>
      <c r="B3791" s="2"/>
      <c r="C3791"/>
    </row>
    <row r="3792" spans="1:3" x14ac:dyDescent="0.25">
      <c r="A3792" s="5"/>
      <c r="B3792" s="2"/>
      <c r="C3792"/>
    </row>
    <row r="3793" spans="1:3" x14ac:dyDescent="0.25">
      <c r="A3793" s="5"/>
      <c r="B3793" s="2"/>
      <c r="C3793"/>
    </row>
    <row r="3794" spans="1:3" x14ac:dyDescent="0.25">
      <c r="A3794" s="5"/>
      <c r="B3794" s="2"/>
      <c r="C3794"/>
    </row>
    <row r="3795" spans="1:3" x14ac:dyDescent="0.25">
      <c r="A3795" s="5"/>
      <c r="B3795" s="2"/>
      <c r="C3795"/>
    </row>
    <row r="3796" spans="1:3" x14ac:dyDescent="0.25">
      <c r="A3796" s="5"/>
      <c r="B3796" s="2"/>
      <c r="C3796"/>
    </row>
    <row r="3797" spans="1:3" x14ac:dyDescent="0.25">
      <c r="A3797" s="5"/>
      <c r="B3797" s="2"/>
      <c r="C3797"/>
    </row>
    <row r="3798" spans="1:3" x14ac:dyDescent="0.25">
      <c r="A3798" s="5"/>
      <c r="B3798" s="2"/>
      <c r="C3798"/>
    </row>
    <row r="3799" spans="1:3" x14ac:dyDescent="0.25">
      <c r="A3799" s="5"/>
      <c r="B3799" s="2"/>
      <c r="C3799"/>
    </row>
    <row r="3800" spans="1:3" x14ac:dyDescent="0.25">
      <c r="A3800" s="5"/>
      <c r="B3800" s="2"/>
      <c r="C3800"/>
    </row>
    <row r="3801" spans="1:3" x14ac:dyDescent="0.25">
      <c r="A3801" s="5"/>
      <c r="B3801" s="2"/>
      <c r="C3801"/>
    </row>
    <row r="3802" spans="1:3" x14ac:dyDescent="0.25">
      <c r="A3802" s="5"/>
      <c r="B3802" s="2"/>
      <c r="C3802"/>
    </row>
    <row r="3803" spans="1:3" x14ac:dyDescent="0.25">
      <c r="A3803" s="5"/>
      <c r="B3803" s="2"/>
      <c r="C3803"/>
    </row>
    <row r="3804" spans="1:3" x14ac:dyDescent="0.25">
      <c r="A3804" s="5"/>
      <c r="B3804" s="2"/>
      <c r="C3804"/>
    </row>
    <row r="3805" spans="1:3" x14ac:dyDescent="0.25">
      <c r="A3805" s="5"/>
      <c r="B3805" s="2"/>
      <c r="C3805"/>
    </row>
    <row r="3806" spans="1:3" x14ac:dyDescent="0.25">
      <c r="A3806" s="5"/>
      <c r="B3806" s="2"/>
      <c r="C3806"/>
    </row>
    <row r="3807" spans="1:3" x14ac:dyDescent="0.25">
      <c r="A3807" s="5"/>
      <c r="B3807" s="2"/>
      <c r="C3807"/>
    </row>
    <row r="3808" spans="1:3" x14ac:dyDescent="0.25">
      <c r="A3808" s="5"/>
      <c r="B3808" s="2"/>
      <c r="C3808"/>
    </row>
    <row r="3809" spans="1:3" x14ac:dyDescent="0.25">
      <c r="A3809" s="5"/>
      <c r="B3809" s="2"/>
      <c r="C3809"/>
    </row>
    <row r="3810" spans="1:3" x14ac:dyDescent="0.25">
      <c r="A3810" s="5"/>
      <c r="B3810" s="2"/>
      <c r="C3810"/>
    </row>
    <row r="3811" spans="1:3" x14ac:dyDescent="0.25">
      <c r="A3811" s="5"/>
      <c r="B3811" s="2"/>
      <c r="C3811"/>
    </row>
    <row r="3812" spans="1:3" x14ac:dyDescent="0.25">
      <c r="A3812" s="5"/>
      <c r="B3812" s="2"/>
      <c r="C3812"/>
    </row>
    <row r="3813" spans="1:3" x14ac:dyDescent="0.25">
      <c r="A3813" s="5"/>
      <c r="B3813" s="2"/>
      <c r="C3813"/>
    </row>
    <row r="3814" spans="1:3" x14ac:dyDescent="0.25">
      <c r="A3814" s="5"/>
      <c r="B3814" s="2"/>
      <c r="C3814"/>
    </row>
    <row r="3815" spans="1:3" x14ac:dyDescent="0.25">
      <c r="A3815" s="5"/>
      <c r="B3815" s="2"/>
      <c r="C3815"/>
    </row>
    <row r="3816" spans="1:3" x14ac:dyDescent="0.25">
      <c r="A3816" s="5"/>
      <c r="B3816" s="2"/>
      <c r="C3816"/>
    </row>
    <row r="3817" spans="1:3" x14ac:dyDescent="0.25">
      <c r="A3817" s="5"/>
      <c r="B3817" s="2"/>
      <c r="C3817"/>
    </row>
    <row r="3818" spans="1:3" x14ac:dyDescent="0.25">
      <c r="A3818" s="5"/>
      <c r="B3818" s="2"/>
      <c r="C3818"/>
    </row>
    <row r="3819" spans="1:3" x14ac:dyDescent="0.25">
      <c r="A3819" s="5"/>
      <c r="B3819" s="2"/>
      <c r="C3819"/>
    </row>
    <row r="3820" spans="1:3" x14ac:dyDescent="0.25">
      <c r="A3820" s="5"/>
      <c r="B3820" s="2"/>
      <c r="C3820"/>
    </row>
    <row r="3821" spans="1:3" x14ac:dyDescent="0.25">
      <c r="A3821" s="5"/>
      <c r="B3821" s="2"/>
      <c r="C3821"/>
    </row>
    <row r="3822" spans="1:3" x14ac:dyDescent="0.25">
      <c r="A3822" s="5"/>
      <c r="B3822" s="2"/>
      <c r="C3822"/>
    </row>
    <row r="3823" spans="1:3" x14ac:dyDescent="0.25">
      <c r="A3823" s="5"/>
      <c r="B3823" s="2"/>
      <c r="C3823"/>
    </row>
    <row r="3824" spans="1:3" x14ac:dyDescent="0.25">
      <c r="A3824" s="5"/>
      <c r="B3824" s="2"/>
      <c r="C3824"/>
    </row>
    <row r="3825" spans="1:3" x14ac:dyDescent="0.25">
      <c r="A3825" s="5"/>
      <c r="B3825" s="2"/>
      <c r="C3825"/>
    </row>
    <row r="3826" spans="1:3" x14ac:dyDescent="0.25">
      <c r="A3826" s="5"/>
      <c r="B3826" s="2"/>
      <c r="C3826"/>
    </row>
    <row r="3827" spans="1:3" x14ac:dyDescent="0.25">
      <c r="A3827" s="5"/>
      <c r="B3827" s="2"/>
      <c r="C3827"/>
    </row>
    <row r="3828" spans="1:3" x14ac:dyDescent="0.25">
      <c r="A3828" s="5"/>
      <c r="B3828" s="2"/>
      <c r="C3828"/>
    </row>
    <row r="3829" spans="1:3" x14ac:dyDescent="0.25">
      <c r="A3829" s="5"/>
      <c r="B3829" s="2"/>
      <c r="C3829"/>
    </row>
    <row r="3830" spans="1:3" x14ac:dyDescent="0.25">
      <c r="A3830" s="5"/>
      <c r="B3830" s="2"/>
      <c r="C3830"/>
    </row>
    <row r="3831" spans="1:3" x14ac:dyDescent="0.25">
      <c r="A3831" s="5"/>
      <c r="B3831" s="2"/>
      <c r="C3831"/>
    </row>
    <row r="3832" spans="1:3" x14ac:dyDescent="0.25">
      <c r="A3832" s="5"/>
      <c r="B3832" s="2"/>
      <c r="C3832"/>
    </row>
    <row r="3833" spans="1:3" x14ac:dyDescent="0.25">
      <c r="A3833" s="5"/>
      <c r="B3833" s="2"/>
      <c r="C3833"/>
    </row>
    <row r="3834" spans="1:3" x14ac:dyDescent="0.25">
      <c r="A3834" s="5"/>
      <c r="B3834" s="2"/>
      <c r="C3834"/>
    </row>
    <row r="3835" spans="1:3" x14ac:dyDescent="0.25">
      <c r="A3835" s="5"/>
      <c r="B3835" s="2"/>
      <c r="C3835"/>
    </row>
    <row r="3836" spans="1:3" x14ac:dyDescent="0.25">
      <c r="A3836" s="5"/>
      <c r="B3836" s="2"/>
      <c r="C3836"/>
    </row>
    <row r="3837" spans="1:3" x14ac:dyDescent="0.25">
      <c r="A3837" s="5"/>
      <c r="B3837" s="2"/>
      <c r="C3837"/>
    </row>
    <row r="3838" spans="1:3" x14ac:dyDescent="0.25">
      <c r="A3838" s="5"/>
      <c r="B3838" s="2"/>
      <c r="C3838"/>
    </row>
    <row r="3839" spans="1:3" x14ac:dyDescent="0.25">
      <c r="A3839" s="5"/>
      <c r="B3839" s="2"/>
      <c r="C3839"/>
    </row>
    <row r="3840" spans="1:3" x14ac:dyDescent="0.25">
      <c r="A3840" s="5"/>
      <c r="B3840" s="2"/>
      <c r="C3840"/>
    </row>
    <row r="3841" spans="1:3" x14ac:dyDescent="0.25">
      <c r="A3841" s="5"/>
      <c r="B3841" s="2"/>
      <c r="C3841"/>
    </row>
    <row r="3842" spans="1:3" x14ac:dyDescent="0.25">
      <c r="A3842" s="5"/>
      <c r="B3842" s="2"/>
      <c r="C3842"/>
    </row>
    <row r="3843" spans="1:3" x14ac:dyDescent="0.25">
      <c r="A3843" s="5"/>
      <c r="B3843" s="2"/>
      <c r="C3843"/>
    </row>
    <row r="3844" spans="1:3" x14ac:dyDescent="0.25">
      <c r="A3844" s="5"/>
      <c r="B3844" s="2"/>
      <c r="C3844"/>
    </row>
    <row r="3845" spans="1:3" x14ac:dyDescent="0.25">
      <c r="A3845" s="5"/>
      <c r="B3845" s="2"/>
      <c r="C3845"/>
    </row>
    <row r="3846" spans="1:3" x14ac:dyDescent="0.25">
      <c r="A3846" s="5"/>
      <c r="B3846" s="2"/>
      <c r="C3846"/>
    </row>
    <row r="3847" spans="1:3" x14ac:dyDescent="0.25">
      <c r="A3847" s="5"/>
      <c r="B3847" s="2"/>
      <c r="C3847"/>
    </row>
    <row r="3848" spans="1:3" x14ac:dyDescent="0.25">
      <c r="A3848" s="5"/>
      <c r="B3848" s="2"/>
      <c r="C3848"/>
    </row>
    <row r="3849" spans="1:3" x14ac:dyDescent="0.25">
      <c r="A3849" s="5"/>
      <c r="B3849" s="2"/>
      <c r="C3849"/>
    </row>
    <row r="3850" spans="1:3" x14ac:dyDescent="0.25">
      <c r="A3850" s="5"/>
      <c r="B3850" s="2"/>
      <c r="C3850"/>
    </row>
    <row r="3851" spans="1:3" x14ac:dyDescent="0.25">
      <c r="A3851" s="5"/>
      <c r="B3851" s="2"/>
      <c r="C3851"/>
    </row>
    <row r="3852" spans="1:3" x14ac:dyDescent="0.25">
      <c r="A3852" s="5"/>
      <c r="B3852" s="2"/>
      <c r="C3852"/>
    </row>
    <row r="3853" spans="1:3" x14ac:dyDescent="0.25">
      <c r="A3853" s="5"/>
      <c r="B3853" s="2"/>
      <c r="C3853"/>
    </row>
    <row r="3854" spans="1:3" x14ac:dyDescent="0.25">
      <c r="A3854" s="5"/>
      <c r="B3854" s="2"/>
      <c r="C3854"/>
    </row>
    <row r="3855" spans="1:3" x14ac:dyDescent="0.25">
      <c r="A3855" s="5"/>
      <c r="B3855" s="2"/>
      <c r="C3855"/>
    </row>
    <row r="3856" spans="1:3" x14ac:dyDescent="0.25">
      <c r="A3856" s="5"/>
      <c r="B3856" s="2"/>
      <c r="C3856"/>
    </row>
    <row r="3857" spans="1:3" x14ac:dyDescent="0.25">
      <c r="A3857" s="5"/>
      <c r="B3857" s="2"/>
      <c r="C3857"/>
    </row>
    <row r="3858" spans="1:3" x14ac:dyDescent="0.25">
      <c r="A3858" s="5"/>
      <c r="B3858" s="2"/>
      <c r="C3858"/>
    </row>
    <row r="3859" spans="1:3" x14ac:dyDescent="0.25">
      <c r="A3859" s="5"/>
      <c r="B3859" s="2"/>
      <c r="C3859"/>
    </row>
    <row r="3860" spans="1:3" x14ac:dyDescent="0.25">
      <c r="A3860" s="5"/>
      <c r="B3860" s="2"/>
      <c r="C3860"/>
    </row>
    <row r="3861" spans="1:3" x14ac:dyDescent="0.25">
      <c r="A3861" s="5"/>
      <c r="B3861" s="2"/>
      <c r="C3861"/>
    </row>
    <row r="3862" spans="1:3" x14ac:dyDescent="0.25">
      <c r="A3862" s="5"/>
      <c r="B3862" s="2"/>
      <c r="C3862"/>
    </row>
    <row r="3863" spans="1:3" x14ac:dyDescent="0.25">
      <c r="A3863" s="5"/>
      <c r="B3863" s="2"/>
      <c r="C3863"/>
    </row>
    <row r="3864" spans="1:3" x14ac:dyDescent="0.25">
      <c r="A3864" s="5"/>
      <c r="B3864" s="2"/>
      <c r="C3864"/>
    </row>
    <row r="3865" spans="1:3" x14ac:dyDescent="0.25">
      <c r="A3865" s="5"/>
      <c r="B3865" s="2"/>
      <c r="C3865"/>
    </row>
    <row r="3866" spans="1:3" x14ac:dyDescent="0.25">
      <c r="A3866" s="5"/>
      <c r="B3866" s="2"/>
      <c r="C3866"/>
    </row>
    <row r="3867" spans="1:3" x14ac:dyDescent="0.25">
      <c r="A3867" s="5"/>
      <c r="B3867" s="2"/>
      <c r="C3867"/>
    </row>
    <row r="3868" spans="1:3" x14ac:dyDescent="0.25">
      <c r="A3868" s="5"/>
      <c r="B3868" s="2"/>
      <c r="C3868"/>
    </row>
    <row r="3869" spans="1:3" x14ac:dyDescent="0.25">
      <c r="A3869" s="5"/>
      <c r="B3869" s="2"/>
      <c r="C3869"/>
    </row>
    <row r="3870" spans="1:3" x14ac:dyDescent="0.25">
      <c r="A3870" s="5"/>
      <c r="B3870" s="2"/>
      <c r="C3870"/>
    </row>
    <row r="3871" spans="1:3" x14ac:dyDescent="0.25">
      <c r="A3871" s="5"/>
      <c r="B3871" s="2"/>
      <c r="C3871"/>
    </row>
    <row r="3872" spans="1:3" x14ac:dyDescent="0.25">
      <c r="A3872" s="5"/>
      <c r="B3872" s="2"/>
      <c r="C3872"/>
    </row>
    <row r="3873" spans="1:3" x14ac:dyDescent="0.25">
      <c r="A3873" s="5"/>
      <c r="B3873" s="2"/>
      <c r="C3873"/>
    </row>
    <row r="3874" spans="1:3" x14ac:dyDescent="0.25">
      <c r="A3874" s="5"/>
      <c r="B3874" s="2"/>
      <c r="C3874"/>
    </row>
    <row r="3875" spans="1:3" x14ac:dyDescent="0.25">
      <c r="A3875" s="5"/>
      <c r="B3875" s="2"/>
      <c r="C3875"/>
    </row>
    <row r="3876" spans="1:3" x14ac:dyDescent="0.25">
      <c r="A3876" s="5"/>
      <c r="B3876" s="2"/>
      <c r="C3876"/>
    </row>
    <row r="3877" spans="1:3" x14ac:dyDescent="0.25">
      <c r="A3877" s="5"/>
      <c r="B3877" s="2"/>
      <c r="C3877"/>
    </row>
    <row r="3878" spans="1:3" x14ac:dyDescent="0.25">
      <c r="A3878" s="5"/>
      <c r="B3878" s="2"/>
      <c r="C3878"/>
    </row>
    <row r="3879" spans="1:3" x14ac:dyDescent="0.25">
      <c r="A3879" s="5"/>
      <c r="B3879" s="2"/>
      <c r="C3879"/>
    </row>
    <row r="3880" spans="1:3" x14ac:dyDescent="0.25">
      <c r="A3880" s="5"/>
      <c r="B3880" s="2"/>
      <c r="C3880"/>
    </row>
    <row r="3881" spans="1:3" x14ac:dyDescent="0.25">
      <c r="A3881" s="5"/>
      <c r="B3881" s="2"/>
      <c r="C3881"/>
    </row>
    <row r="3882" spans="1:3" x14ac:dyDescent="0.25">
      <c r="A3882" s="5"/>
      <c r="B3882" s="2"/>
      <c r="C3882"/>
    </row>
    <row r="3883" spans="1:3" x14ac:dyDescent="0.25">
      <c r="A3883" s="5"/>
      <c r="B3883" s="2"/>
      <c r="C3883"/>
    </row>
    <row r="3884" spans="1:3" x14ac:dyDescent="0.25">
      <c r="A3884" s="5"/>
      <c r="B3884" s="2"/>
      <c r="C3884"/>
    </row>
    <row r="3885" spans="1:3" x14ac:dyDescent="0.25">
      <c r="A3885" s="5"/>
      <c r="B3885" s="2"/>
      <c r="C3885"/>
    </row>
    <row r="3886" spans="1:3" x14ac:dyDescent="0.25">
      <c r="A3886" s="5"/>
      <c r="B3886" s="2"/>
      <c r="C3886"/>
    </row>
    <row r="3887" spans="1:3" x14ac:dyDescent="0.25">
      <c r="A3887" s="5"/>
      <c r="B3887" s="2"/>
      <c r="C3887"/>
    </row>
    <row r="3888" spans="1:3" x14ac:dyDescent="0.25">
      <c r="A3888" s="5"/>
      <c r="B3888" s="2"/>
      <c r="C3888"/>
    </row>
    <row r="3889" spans="1:3" x14ac:dyDescent="0.25">
      <c r="A3889" s="5"/>
      <c r="B3889" s="2"/>
      <c r="C3889"/>
    </row>
    <row r="3890" spans="1:3" x14ac:dyDescent="0.25">
      <c r="A3890" s="5"/>
      <c r="B3890" s="2"/>
      <c r="C3890"/>
    </row>
    <row r="3891" spans="1:3" x14ac:dyDescent="0.25">
      <c r="A3891" s="5"/>
      <c r="B3891" s="2"/>
      <c r="C3891"/>
    </row>
    <row r="3892" spans="1:3" x14ac:dyDescent="0.25">
      <c r="A3892" s="5"/>
      <c r="B3892" s="2"/>
      <c r="C3892"/>
    </row>
    <row r="3893" spans="1:3" x14ac:dyDescent="0.25">
      <c r="A3893" s="5"/>
      <c r="B3893" s="2"/>
      <c r="C3893"/>
    </row>
    <row r="3894" spans="1:3" x14ac:dyDescent="0.25">
      <c r="A3894" s="5"/>
      <c r="B3894" s="2"/>
      <c r="C3894"/>
    </row>
    <row r="3895" spans="1:3" x14ac:dyDescent="0.25">
      <c r="A3895" s="5"/>
      <c r="B3895" s="2"/>
      <c r="C3895"/>
    </row>
    <row r="3896" spans="1:3" x14ac:dyDescent="0.25">
      <c r="A3896" s="5"/>
      <c r="B3896" s="2"/>
      <c r="C3896"/>
    </row>
    <row r="3897" spans="1:3" x14ac:dyDescent="0.25">
      <c r="A3897" s="5"/>
      <c r="B3897" s="2"/>
      <c r="C3897"/>
    </row>
    <row r="3898" spans="1:3" x14ac:dyDescent="0.25">
      <c r="A3898" s="5"/>
      <c r="B3898" s="2"/>
      <c r="C3898"/>
    </row>
    <row r="3899" spans="1:3" x14ac:dyDescent="0.25">
      <c r="A3899" s="5"/>
      <c r="B3899" s="2"/>
      <c r="C3899"/>
    </row>
    <row r="3900" spans="1:3" x14ac:dyDescent="0.25">
      <c r="A3900" s="5"/>
      <c r="B3900" s="2"/>
      <c r="C3900"/>
    </row>
    <row r="3901" spans="1:3" x14ac:dyDescent="0.25">
      <c r="A3901" s="5"/>
      <c r="B3901" s="2"/>
      <c r="C3901"/>
    </row>
    <row r="3902" spans="1:3" x14ac:dyDescent="0.25">
      <c r="A3902" s="5"/>
      <c r="B3902" s="2"/>
      <c r="C3902"/>
    </row>
    <row r="3903" spans="1:3" x14ac:dyDescent="0.25">
      <c r="A3903" s="5"/>
      <c r="B3903" s="2"/>
      <c r="C3903"/>
    </row>
    <row r="3904" spans="1:3" x14ac:dyDescent="0.25">
      <c r="A3904" s="5"/>
      <c r="B3904" s="2"/>
      <c r="C3904"/>
    </row>
    <row r="3905" spans="1:3" x14ac:dyDescent="0.25">
      <c r="A3905" s="5"/>
      <c r="B3905" s="2"/>
      <c r="C3905"/>
    </row>
    <row r="3906" spans="1:3" x14ac:dyDescent="0.25">
      <c r="A3906" s="5"/>
      <c r="B3906" s="2"/>
      <c r="C3906"/>
    </row>
    <row r="3907" spans="1:3" x14ac:dyDescent="0.25">
      <c r="A3907" s="5"/>
      <c r="B3907" s="2"/>
      <c r="C3907"/>
    </row>
    <row r="3908" spans="1:3" x14ac:dyDescent="0.25">
      <c r="A3908" s="5"/>
      <c r="B3908" s="2"/>
      <c r="C3908"/>
    </row>
    <row r="3909" spans="1:3" x14ac:dyDescent="0.25">
      <c r="A3909" s="5"/>
      <c r="B3909" s="2"/>
      <c r="C3909"/>
    </row>
    <row r="3910" spans="1:3" x14ac:dyDescent="0.25">
      <c r="A3910" s="5"/>
      <c r="B3910" s="2"/>
      <c r="C3910"/>
    </row>
    <row r="3911" spans="1:3" x14ac:dyDescent="0.25">
      <c r="A3911" s="5"/>
      <c r="B3911" s="2"/>
      <c r="C3911"/>
    </row>
    <row r="3912" spans="1:3" x14ac:dyDescent="0.25">
      <c r="A3912" s="5"/>
      <c r="B3912" s="2"/>
      <c r="C3912"/>
    </row>
    <row r="3913" spans="1:3" x14ac:dyDescent="0.25">
      <c r="A3913" s="5"/>
      <c r="B3913" s="2"/>
      <c r="C3913"/>
    </row>
    <row r="3914" spans="1:3" x14ac:dyDescent="0.25">
      <c r="A3914" s="5"/>
      <c r="B3914" s="2"/>
      <c r="C3914"/>
    </row>
    <row r="3915" spans="1:3" x14ac:dyDescent="0.25">
      <c r="A3915" s="5"/>
      <c r="B3915" s="2"/>
      <c r="C3915"/>
    </row>
    <row r="3916" spans="1:3" x14ac:dyDescent="0.25">
      <c r="A3916" s="5"/>
      <c r="B3916" s="2"/>
      <c r="C3916"/>
    </row>
    <row r="3917" spans="1:3" x14ac:dyDescent="0.25">
      <c r="A3917" s="5"/>
      <c r="B3917" s="2"/>
      <c r="C3917"/>
    </row>
    <row r="3918" spans="1:3" x14ac:dyDescent="0.25">
      <c r="A3918" s="5"/>
      <c r="B3918" s="2"/>
      <c r="C3918"/>
    </row>
    <row r="3919" spans="1:3" x14ac:dyDescent="0.25">
      <c r="A3919" s="5"/>
      <c r="B3919" s="2"/>
      <c r="C3919"/>
    </row>
    <row r="3920" spans="1:3" x14ac:dyDescent="0.25">
      <c r="A3920" s="5"/>
      <c r="B3920" s="2"/>
      <c r="C3920"/>
    </row>
    <row r="3921" spans="1:3" x14ac:dyDescent="0.25">
      <c r="A3921" s="5"/>
      <c r="B3921" s="2"/>
      <c r="C3921"/>
    </row>
    <row r="3922" spans="1:3" x14ac:dyDescent="0.25">
      <c r="A3922" s="5"/>
      <c r="B3922" s="2"/>
      <c r="C3922"/>
    </row>
    <row r="3923" spans="1:3" x14ac:dyDescent="0.25">
      <c r="A3923" s="5"/>
      <c r="B3923" s="2"/>
      <c r="C3923"/>
    </row>
    <row r="3924" spans="1:3" x14ac:dyDescent="0.25">
      <c r="A3924" s="5"/>
      <c r="B3924" s="2"/>
      <c r="C3924"/>
    </row>
    <row r="3925" spans="1:3" x14ac:dyDescent="0.25">
      <c r="A3925" s="5"/>
      <c r="B3925" s="2"/>
      <c r="C3925"/>
    </row>
    <row r="3926" spans="1:3" x14ac:dyDescent="0.25">
      <c r="A3926" s="5"/>
      <c r="B3926" s="2"/>
      <c r="C3926"/>
    </row>
    <row r="3927" spans="1:3" x14ac:dyDescent="0.25">
      <c r="A3927" s="5"/>
      <c r="B3927" s="2"/>
      <c r="C3927"/>
    </row>
    <row r="3928" spans="1:3" x14ac:dyDescent="0.25">
      <c r="A3928" s="5"/>
      <c r="B3928" s="2"/>
      <c r="C3928"/>
    </row>
    <row r="3929" spans="1:3" x14ac:dyDescent="0.25">
      <c r="A3929" s="5"/>
      <c r="B3929" s="2"/>
      <c r="C3929"/>
    </row>
    <row r="3930" spans="1:3" x14ac:dyDescent="0.25">
      <c r="A3930" s="5"/>
      <c r="B3930" s="2"/>
      <c r="C3930"/>
    </row>
    <row r="3931" spans="1:3" x14ac:dyDescent="0.25">
      <c r="A3931" s="5"/>
      <c r="B3931" s="2"/>
      <c r="C3931"/>
    </row>
    <row r="3932" spans="1:3" x14ac:dyDescent="0.25">
      <c r="A3932" s="5"/>
      <c r="B3932" s="2"/>
      <c r="C3932"/>
    </row>
    <row r="3933" spans="1:3" x14ac:dyDescent="0.25">
      <c r="A3933" s="5"/>
      <c r="B3933" s="2"/>
      <c r="C3933"/>
    </row>
    <row r="3934" spans="1:3" x14ac:dyDescent="0.25">
      <c r="A3934" s="5"/>
      <c r="B3934" s="2"/>
      <c r="C3934"/>
    </row>
    <row r="3935" spans="1:3" x14ac:dyDescent="0.25">
      <c r="A3935" s="5"/>
      <c r="B3935" s="2"/>
      <c r="C3935"/>
    </row>
    <row r="3936" spans="1:3" x14ac:dyDescent="0.25">
      <c r="A3936" s="5"/>
      <c r="B3936" s="2"/>
      <c r="C3936"/>
    </row>
    <row r="3937" spans="1:3" x14ac:dyDescent="0.25">
      <c r="A3937" s="5"/>
      <c r="B3937" s="2"/>
      <c r="C3937"/>
    </row>
    <row r="3938" spans="1:3" x14ac:dyDescent="0.25">
      <c r="A3938" s="5"/>
      <c r="B3938" s="2"/>
      <c r="C3938"/>
    </row>
    <row r="3939" spans="1:3" x14ac:dyDescent="0.25">
      <c r="A3939" s="5"/>
      <c r="B3939" s="2"/>
      <c r="C3939"/>
    </row>
    <row r="3940" spans="1:3" x14ac:dyDescent="0.25">
      <c r="A3940" s="5"/>
      <c r="B3940" s="2"/>
      <c r="C3940"/>
    </row>
    <row r="3941" spans="1:3" x14ac:dyDescent="0.25">
      <c r="A3941" s="5"/>
      <c r="B3941" s="2"/>
      <c r="C3941"/>
    </row>
    <row r="3942" spans="1:3" x14ac:dyDescent="0.25">
      <c r="A3942" s="5"/>
      <c r="B3942" s="2"/>
      <c r="C3942"/>
    </row>
    <row r="3943" spans="1:3" x14ac:dyDescent="0.25">
      <c r="A3943" s="5"/>
      <c r="B3943" s="2"/>
      <c r="C3943"/>
    </row>
    <row r="3944" spans="1:3" x14ac:dyDescent="0.25">
      <c r="A3944" s="5"/>
      <c r="B3944" s="2"/>
      <c r="C3944"/>
    </row>
    <row r="3945" spans="1:3" x14ac:dyDescent="0.25">
      <c r="A3945" s="5"/>
      <c r="B3945" s="2"/>
      <c r="C3945"/>
    </row>
    <row r="3946" spans="1:3" x14ac:dyDescent="0.25">
      <c r="A3946" s="5"/>
      <c r="B3946" s="2"/>
      <c r="C3946"/>
    </row>
    <row r="3947" spans="1:3" x14ac:dyDescent="0.25">
      <c r="A3947" s="5"/>
      <c r="B3947" s="2"/>
      <c r="C3947"/>
    </row>
    <row r="3948" spans="1:3" x14ac:dyDescent="0.25">
      <c r="A3948" s="5"/>
      <c r="B3948" s="2"/>
      <c r="C3948"/>
    </row>
    <row r="3949" spans="1:3" x14ac:dyDescent="0.25">
      <c r="A3949" s="5"/>
      <c r="B3949" s="2"/>
      <c r="C3949"/>
    </row>
    <row r="3950" spans="1:3" x14ac:dyDescent="0.25">
      <c r="A3950" s="5"/>
      <c r="B3950" s="2"/>
      <c r="C3950"/>
    </row>
    <row r="3951" spans="1:3" x14ac:dyDescent="0.25">
      <c r="A3951" s="5"/>
      <c r="B3951" s="2"/>
      <c r="C3951"/>
    </row>
    <row r="3952" spans="1:3" x14ac:dyDescent="0.25">
      <c r="A3952" s="5"/>
      <c r="B3952" s="2"/>
      <c r="C3952"/>
    </row>
    <row r="3953" spans="1:3" x14ac:dyDescent="0.25">
      <c r="A3953" s="5"/>
      <c r="B3953" s="2"/>
      <c r="C3953"/>
    </row>
    <row r="3954" spans="1:3" x14ac:dyDescent="0.25">
      <c r="A3954" s="5"/>
      <c r="B3954" s="2"/>
      <c r="C3954"/>
    </row>
    <row r="3955" spans="1:3" x14ac:dyDescent="0.25">
      <c r="A3955" s="5"/>
      <c r="B3955" s="2"/>
      <c r="C3955"/>
    </row>
    <row r="3956" spans="1:3" x14ac:dyDescent="0.25">
      <c r="A3956" s="5"/>
      <c r="B3956" s="2"/>
      <c r="C3956"/>
    </row>
    <row r="3957" spans="1:3" x14ac:dyDescent="0.25">
      <c r="A3957" s="5"/>
      <c r="B3957" s="2"/>
      <c r="C3957"/>
    </row>
    <row r="3958" spans="1:3" x14ac:dyDescent="0.25">
      <c r="A3958" s="5"/>
      <c r="B3958" s="2"/>
      <c r="C3958"/>
    </row>
    <row r="3959" spans="1:3" x14ac:dyDescent="0.25">
      <c r="A3959" s="5"/>
      <c r="B3959" s="2"/>
      <c r="C3959"/>
    </row>
    <row r="3960" spans="1:3" x14ac:dyDescent="0.25">
      <c r="A3960" s="5"/>
      <c r="B3960" s="2"/>
      <c r="C3960"/>
    </row>
    <row r="3961" spans="1:3" x14ac:dyDescent="0.25">
      <c r="A3961" s="5"/>
      <c r="B3961" s="2"/>
      <c r="C3961"/>
    </row>
    <row r="3962" spans="1:3" x14ac:dyDescent="0.25">
      <c r="A3962" s="5"/>
      <c r="B3962" s="2"/>
      <c r="C3962"/>
    </row>
    <row r="3963" spans="1:3" x14ac:dyDescent="0.25">
      <c r="A3963" s="5"/>
      <c r="B3963" s="2"/>
      <c r="C3963"/>
    </row>
    <row r="3964" spans="1:3" x14ac:dyDescent="0.25">
      <c r="A3964" s="5"/>
      <c r="B3964" s="2"/>
      <c r="C3964"/>
    </row>
    <row r="3965" spans="1:3" x14ac:dyDescent="0.25">
      <c r="A3965" s="5"/>
      <c r="B3965" s="2"/>
      <c r="C3965"/>
    </row>
    <row r="3966" spans="1:3" x14ac:dyDescent="0.25">
      <c r="A3966" s="5"/>
      <c r="B3966" s="2"/>
      <c r="C3966"/>
    </row>
    <row r="3967" spans="1:3" x14ac:dyDescent="0.25">
      <c r="A3967" s="5"/>
      <c r="B3967" s="2"/>
      <c r="C3967"/>
    </row>
    <row r="3968" spans="1:3" x14ac:dyDescent="0.25">
      <c r="A3968" s="5"/>
      <c r="B3968" s="2"/>
      <c r="C3968"/>
    </row>
    <row r="3969" spans="1:3" x14ac:dyDescent="0.25">
      <c r="A3969" s="5"/>
      <c r="B3969" s="2"/>
      <c r="C3969"/>
    </row>
    <row r="3970" spans="1:3" x14ac:dyDescent="0.25">
      <c r="A3970" s="5"/>
      <c r="B3970" s="2"/>
      <c r="C3970"/>
    </row>
    <row r="3971" spans="1:3" x14ac:dyDescent="0.25">
      <c r="A3971" s="5"/>
      <c r="B3971" s="2"/>
      <c r="C3971"/>
    </row>
    <row r="3972" spans="1:3" x14ac:dyDescent="0.25">
      <c r="A3972" s="5"/>
      <c r="B3972" s="2"/>
      <c r="C3972"/>
    </row>
    <row r="3973" spans="1:3" x14ac:dyDescent="0.25">
      <c r="A3973" s="5"/>
      <c r="B3973" s="2"/>
      <c r="C3973"/>
    </row>
    <row r="3974" spans="1:3" x14ac:dyDescent="0.25">
      <c r="A3974" s="5"/>
      <c r="B3974" s="2"/>
      <c r="C3974"/>
    </row>
    <row r="3975" spans="1:3" x14ac:dyDescent="0.25">
      <c r="A3975" s="5"/>
      <c r="B3975" s="2"/>
      <c r="C3975"/>
    </row>
    <row r="3976" spans="1:3" x14ac:dyDescent="0.25">
      <c r="A3976" s="5"/>
      <c r="B3976" s="2"/>
      <c r="C3976"/>
    </row>
    <row r="3977" spans="1:3" x14ac:dyDescent="0.25">
      <c r="A3977" s="5"/>
      <c r="B3977" s="2"/>
      <c r="C3977"/>
    </row>
    <row r="3978" spans="1:3" x14ac:dyDescent="0.25">
      <c r="A3978" s="5"/>
      <c r="B3978" s="2"/>
      <c r="C3978"/>
    </row>
    <row r="3979" spans="1:3" x14ac:dyDescent="0.25">
      <c r="A3979" s="5"/>
      <c r="B3979" s="2"/>
      <c r="C3979"/>
    </row>
    <row r="3980" spans="1:3" x14ac:dyDescent="0.25">
      <c r="A3980" s="5"/>
      <c r="B3980" s="2"/>
      <c r="C3980"/>
    </row>
    <row r="3981" spans="1:3" x14ac:dyDescent="0.25">
      <c r="A3981" s="5"/>
      <c r="B3981" s="2"/>
      <c r="C3981"/>
    </row>
    <row r="3982" spans="1:3" x14ac:dyDescent="0.25">
      <c r="A3982" s="5"/>
      <c r="B3982" s="2"/>
      <c r="C3982"/>
    </row>
    <row r="3983" spans="1:3" x14ac:dyDescent="0.25">
      <c r="A3983" s="5"/>
      <c r="B3983" s="2"/>
      <c r="C3983"/>
    </row>
    <row r="3984" spans="1:3" x14ac:dyDescent="0.25">
      <c r="A3984" s="5"/>
      <c r="B3984" s="2"/>
      <c r="C3984"/>
    </row>
    <row r="3985" spans="1:3" x14ac:dyDescent="0.25">
      <c r="A3985" s="5"/>
      <c r="B3985" s="2"/>
      <c r="C3985"/>
    </row>
    <row r="3986" spans="1:3" x14ac:dyDescent="0.25">
      <c r="A3986" s="5"/>
      <c r="B3986" s="2"/>
      <c r="C3986"/>
    </row>
    <row r="3987" spans="1:3" x14ac:dyDescent="0.25">
      <c r="A3987" s="5"/>
      <c r="B3987" s="2"/>
      <c r="C3987"/>
    </row>
    <row r="3988" spans="1:3" x14ac:dyDescent="0.25">
      <c r="A3988" s="5"/>
      <c r="B3988" s="2"/>
      <c r="C3988"/>
    </row>
    <row r="3989" spans="1:3" x14ac:dyDescent="0.25">
      <c r="A3989" s="5"/>
      <c r="B3989" s="2"/>
      <c r="C3989"/>
    </row>
    <row r="3990" spans="1:3" x14ac:dyDescent="0.25">
      <c r="A3990" s="5"/>
      <c r="B3990" s="2"/>
      <c r="C3990"/>
    </row>
    <row r="3991" spans="1:3" x14ac:dyDescent="0.25">
      <c r="A3991" s="5"/>
      <c r="B3991" s="2"/>
      <c r="C3991"/>
    </row>
    <row r="3992" spans="1:3" x14ac:dyDescent="0.25">
      <c r="A3992" s="5"/>
      <c r="B3992" s="2"/>
      <c r="C3992"/>
    </row>
    <row r="3993" spans="1:3" x14ac:dyDescent="0.25">
      <c r="A3993" s="5"/>
      <c r="B3993" s="2"/>
      <c r="C3993"/>
    </row>
    <row r="3994" spans="1:3" x14ac:dyDescent="0.25">
      <c r="A3994" s="5"/>
      <c r="B3994" s="2"/>
      <c r="C3994"/>
    </row>
    <row r="3995" spans="1:3" x14ac:dyDescent="0.25">
      <c r="A3995" s="5"/>
      <c r="B3995" s="2"/>
      <c r="C3995"/>
    </row>
    <row r="3996" spans="1:3" x14ac:dyDescent="0.25">
      <c r="A3996" s="5"/>
      <c r="B3996" s="2"/>
      <c r="C3996"/>
    </row>
    <row r="3997" spans="1:3" x14ac:dyDescent="0.25">
      <c r="A3997" s="5"/>
      <c r="B3997" s="2"/>
      <c r="C3997"/>
    </row>
    <row r="3998" spans="1:3" x14ac:dyDescent="0.25">
      <c r="A3998" s="5"/>
      <c r="B3998" s="2"/>
      <c r="C3998"/>
    </row>
    <row r="3999" spans="1:3" x14ac:dyDescent="0.25">
      <c r="A3999" s="5"/>
      <c r="B3999" s="2"/>
      <c r="C3999"/>
    </row>
    <row r="4000" spans="1:3" x14ac:dyDescent="0.25">
      <c r="A4000" s="5"/>
      <c r="B4000" s="2"/>
      <c r="C4000"/>
    </row>
    <row r="4001" spans="1:3" x14ac:dyDescent="0.25">
      <c r="A4001" s="5"/>
      <c r="B4001" s="2"/>
      <c r="C4001"/>
    </row>
    <row r="4002" spans="1:3" x14ac:dyDescent="0.25">
      <c r="A4002" s="5"/>
      <c r="B4002" s="2"/>
      <c r="C4002"/>
    </row>
    <row r="4003" spans="1:3" x14ac:dyDescent="0.25">
      <c r="A4003" s="5"/>
      <c r="B4003" s="2"/>
      <c r="C4003"/>
    </row>
    <row r="4004" spans="1:3" x14ac:dyDescent="0.25">
      <c r="A4004" s="5"/>
      <c r="B4004" s="2"/>
      <c r="C4004"/>
    </row>
    <row r="4005" spans="1:3" x14ac:dyDescent="0.25">
      <c r="A4005" s="5"/>
      <c r="B4005" s="2"/>
      <c r="C4005"/>
    </row>
    <row r="4006" spans="1:3" x14ac:dyDescent="0.25">
      <c r="A4006" s="5"/>
      <c r="B4006" s="2"/>
      <c r="C4006"/>
    </row>
    <row r="4007" spans="1:3" x14ac:dyDescent="0.25">
      <c r="A4007" s="5"/>
      <c r="B4007" s="2"/>
      <c r="C4007"/>
    </row>
    <row r="4008" spans="1:3" x14ac:dyDescent="0.25">
      <c r="A4008" s="5"/>
      <c r="B4008" s="2"/>
      <c r="C4008"/>
    </row>
    <row r="4009" spans="1:3" x14ac:dyDescent="0.25">
      <c r="A4009" s="5"/>
      <c r="B4009" s="2"/>
      <c r="C4009"/>
    </row>
    <row r="4010" spans="1:3" x14ac:dyDescent="0.25">
      <c r="A4010" s="5"/>
      <c r="B4010" s="2"/>
      <c r="C4010"/>
    </row>
    <row r="4011" spans="1:3" x14ac:dyDescent="0.25">
      <c r="A4011" s="5"/>
      <c r="B4011" s="2"/>
      <c r="C4011"/>
    </row>
    <row r="4012" spans="1:3" x14ac:dyDescent="0.25">
      <c r="A4012" s="5"/>
      <c r="B4012" s="2"/>
      <c r="C4012"/>
    </row>
    <row r="4013" spans="1:3" x14ac:dyDescent="0.25">
      <c r="A4013" s="5"/>
      <c r="B4013" s="2"/>
      <c r="C4013"/>
    </row>
    <row r="4014" spans="1:3" x14ac:dyDescent="0.25">
      <c r="A4014" s="5"/>
      <c r="B4014" s="2"/>
      <c r="C4014"/>
    </row>
    <row r="4015" spans="1:3" x14ac:dyDescent="0.25">
      <c r="A4015" s="5"/>
      <c r="B4015" s="2"/>
      <c r="C4015"/>
    </row>
    <row r="4016" spans="1:3" x14ac:dyDescent="0.25">
      <c r="A4016" s="5"/>
      <c r="B4016" s="2"/>
      <c r="C4016"/>
    </row>
    <row r="4017" spans="1:3" x14ac:dyDescent="0.25">
      <c r="A4017" s="5"/>
      <c r="B4017" s="2"/>
      <c r="C4017"/>
    </row>
    <row r="4018" spans="1:3" x14ac:dyDescent="0.25">
      <c r="A4018" s="5"/>
      <c r="B4018" s="2"/>
      <c r="C4018"/>
    </row>
    <row r="4019" spans="1:3" x14ac:dyDescent="0.25">
      <c r="A4019" s="5"/>
      <c r="B4019" s="2"/>
      <c r="C4019"/>
    </row>
    <row r="4020" spans="1:3" x14ac:dyDescent="0.25">
      <c r="A4020" s="5"/>
      <c r="B4020" s="2"/>
      <c r="C4020"/>
    </row>
    <row r="4021" spans="1:3" x14ac:dyDescent="0.25">
      <c r="A4021" s="5"/>
      <c r="B4021" s="2"/>
      <c r="C4021"/>
    </row>
    <row r="4022" spans="1:3" x14ac:dyDescent="0.25">
      <c r="A4022" s="5"/>
      <c r="B4022" s="2"/>
      <c r="C4022"/>
    </row>
    <row r="4023" spans="1:3" x14ac:dyDescent="0.25">
      <c r="A4023" s="5"/>
      <c r="B4023" s="2"/>
      <c r="C4023"/>
    </row>
    <row r="4024" spans="1:3" x14ac:dyDescent="0.25">
      <c r="A4024" s="5"/>
      <c r="B4024" s="2"/>
      <c r="C4024"/>
    </row>
    <row r="4025" spans="1:3" x14ac:dyDescent="0.25">
      <c r="A4025" s="5"/>
      <c r="B4025" s="2"/>
      <c r="C4025"/>
    </row>
    <row r="4026" spans="1:3" x14ac:dyDescent="0.25">
      <c r="A4026" s="5"/>
      <c r="B4026" s="2"/>
      <c r="C4026"/>
    </row>
    <row r="4027" spans="1:3" x14ac:dyDescent="0.25">
      <c r="A4027" s="5"/>
      <c r="B4027" s="2"/>
      <c r="C4027"/>
    </row>
    <row r="4028" spans="1:3" x14ac:dyDescent="0.25">
      <c r="A4028" s="5"/>
      <c r="B4028" s="2"/>
      <c r="C4028"/>
    </row>
    <row r="4029" spans="1:3" x14ac:dyDescent="0.25">
      <c r="A4029" s="5"/>
      <c r="B4029" s="2"/>
      <c r="C4029"/>
    </row>
    <row r="4030" spans="1:3" x14ac:dyDescent="0.25">
      <c r="A4030" s="5"/>
      <c r="B4030" s="2"/>
      <c r="C4030"/>
    </row>
    <row r="4031" spans="1:3" x14ac:dyDescent="0.25">
      <c r="A4031" s="5"/>
      <c r="B4031" s="2"/>
      <c r="C4031"/>
    </row>
    <row r="4032" spans="1:3" x14ac:dyDescent="0.25">
      <c r="A4032" s="5"/>
      <c r="B4032" s="2"/>
      <c r="C4032"/>
    </row>
    <row r="4033" spans="1:3" x14ac:dyDescent="0.25">
      <c r="A4033" s="5"/>
      <c r="B4033" s="2"/>
      <c r="C4033"/>
    </row>
    <row r="4034" spans="1:3" x14ac:dyDescent="0.25">
      <c r="A4034" s="5"/>
      <c r="B4034" s="2"/>
      <c r="C4034"/>
    </row>
    <row r="4035" spans="1:3" x14ac:dyDescent="0.25">
      <c r="A4035" s="5"/>
      <c r="B4035" s="2"/>
      <c r="C4035"/>
    </row>
    <row r="4036" spans="1:3" x14ac:dyDescent="0.25">
      <c r="A4036" s="5"/>
      <c r="B4036" s="2"/>
      <c r="C4036"/>
    </row>
    <row r="4037" spans="1:3" x14ac:dyDescent="0.25">
      <c r="A4037" s="5"/>
      <c r="B4037" s="2"/>
      <c r="C4037"/>
    </row>
    <row r="4038" spans="1:3" x14ac:dyDescent="0.25">
      <c r="A4038" s="5"/>
      <c r="B4038" s="2"/>
      <c r="C4038"/>
    </row>
    <row r="4039" spans="1:3" x14ac:dyDescent="0.25">
      <c r="A4039" s="5"/>
      <c r="B4039" s="2"/>
      <c r="C4039"/>
    </row>
    <row r="4040" spans="1:3" x14ac:dyDescent="0.25">
      <c r="A4040" s="5"/>
      <c r="B4040" s="2"/>
      <c r="C4040"/>
    </row>
    <row r="4041" spans="1:3" x14ac:dyDescent="0.25">
      <c r="A4041" s="5"/>
      <c r="B4041" s="2"/>
      <c r="C4041"/>
    </row>
    <row r="4042" spans="1:3" x14ac:dyDescent="0.25">
      <c r="A4042" s="5"/>
      <c r="B4042" s="2"/>
      <c r="C4042"/>
    </row>
    <row r="4043" spans="1:3" x14ac:dyDescent="0.25">
      <c r="A4043" s="5"/>
      <c r="B4043" s="2"/>
      <c r="C4043"/>
    </row>
    <row r="4044" spans="1:3" x14ac:dyDescent="0.25">
      <c r="A4044" s="5"/>
      <c r="B4044" s="2"/>
      <c r="C4044"/>
    </row>
    <row r="4045" spans="1:3" x14ac:dyDescent="0.25">
      <c r="A4045" s="5"/>
      <c r="B4045" s="2"/>
      <c r="C4045"/>
    </row>
    <row r="4046" spans="1:3" x14ac:dyDescent="0.25">
      <c r="A4046" s="5"/>
      <c r="B4046" s="2"/>
      <c r="C4046"/>
    </row>
    <row r="4047" spans="1:3" x14ac:dyDescent="0.25">
      <c r="A4047" s="5"/>
      <c r="B4047" s="2"/>
      <c r="C4047"/>
    </row>
    <row r="4048" spans="1:3" x14ac:dyDescent="0.25">
      <c r="A4048" s="5"/>
      <c r="B4048" s="2"/>
      <c r="C4048"/>
    </row>
    <row r="4049" spans="1:3" x14ac:dyDescent="0.25">
      <c r="A4049" s="5"/>
      <c r="B4049" s="2"/>
      <c r="C4049"/>
    </row>
    <row r="4050" spans="1:3" x14ac:dyDescent="0.25">
      <c r="A4050" s="5"/>
      <c r="B4050" s="2"/>
      <c r="C4050"/>
    </row>
    <row r="4051" spans="1:3" x14ac:dyDescent="0.25">
      <c r="A4051" s="5"/>
      <c r="B4051" s="2"/>
      <c r="C4051"/>
    </row>
    <row r="4052" spans="1:3" x14ac:dyDescent="0.25">
      <c r="A4052" s="5"/>
      <c r="B4052" s="2"/>
      <c r="C4052"/>
    </row>
    <row r="4053" spans="1:3" x14ac:dyDescent="0.25">
      <c r="A4053" s="5"/>
      <c r="B4053" s="2"/>
      <c r="C4053"/>
    </row>
    <row r="4054" spans="1:3" x14ac:dyDescent="0.25">
      <c r="A4054" s="5"/>
      <c r="B4054" s="2"/>
      <c r="C4054"/>
    </row>
    <row r="4055" spans="1:3" x14ac:dyDescent="0.25">
      <c r="A4055" s="5"/>
      <c r="B4055" s="2"/>
      <c r="C4055"/>
    </row>
    <row r="4056" spans="1:3" x14ac:dyDescent="0.25">
      <c r="A4056" s="5"/>
      <c r="B4056" s="2"/>
      <c r="C4056"/>
    </row>
    <row r="4057" spans="1:3" x14ac:dyDescent="0.25">
      <c r="A4057" s="5"/>
      <c r="B4057" s="2"/>
      <c r="C4057"/>
    </row>
    <row r="4058" spans="1:3" x14ac:dyDescent="0.25">
      <c r="A4058" s="5"/>
      <c r="B4058" s="2"/>
      <c r="C4058"/>
    </row>
    <row r="4059" spans="1:3" x14ac:dyDescent="0.25">
      <c r="A4059" s="5"/>
      <c r="B4059" s="2"/>
      <c r="C4059"/>
    </row>
    <row r="4060" spans="1:3" x14ac:dyDescent="0.25">
      <c r="A4060" s="5"/>
      <c r="B4060" s="2"/>
      <c r="C4060"/>
    </row>
    <row r="4061" spans="1:3" x14ac:dyDescent="0.25">
      <c r="A4061" s="5"/>
      <c r="B4061" s="2"/>
      <c r="C4061"/>
    </row>
    <row r="4062" spans="1:3" x14ac:dyDescent="0.25">
      <c r="A4062" s="5"/>
      <c r="B4062" s="2"/>
      <c r="C4062"/>
    </row>
    <row r="4063" spans="1:3" x14ac:dyDescent="0.25">
      <c r="A4063" s="5"/>
      <c r="B4063" s="2"/>
      <c r="C4063"/>
    </row>
    <row r="4064" spans="1:3" x14ac:dyDescent="0.25">
      <c r="A4064" s="5"/>
      <c r="B4064" s="2"/>
      <c r="C4064"/>
    </row>
    <row r="4065" spans="1:3" x14ac:dyDescent="0.25">
      <c r="A4065" s="5"/>
      <c r="B4065" s="2"/>
      <c r="C4065"/>
    </row>
    <row r="4066" spans="1:3" x14ac:dyDescent="0.25">
      <c r="A4066" s="5"/>
      <c r="B4066" s="2"/>
      <c r="C4066"/>
    </row>
    <row r="4067" spans="1:3" x14ac:dyDescent="0.25">
      <c r="A4067" s="5"/>
      <c r="B4067" s="2"/>
      <c r="C4067"/>
    </row>
    <row r="4068" spans="1:3" x14ac:dyDescent="0.25">
      <c r="A4068" s="5"/>
      <c r="B4068" s="2"/>
      <c r="C4068"/>
    </row>
    <row r="4069" spans="1:3" x14ac:dyDescent="0.25">
      <c r="A4069" s="5"/>
      <c r="B4069" s="2"/>
      <c r="C4069"/>
    </row>
    <row r="4070" spans="1:3" x14ac:dyDescent="0.25">
      <c r="A4070" s="5"/>
      <c r="B4070" s="2"/>
      <c r="C4070"/>
    </row>
    <row r="4071" spans="1:3" x14ac:dyDescent="0.25">
      <c r="A4071" s="5"/>
      <c r="B4071" s="2"/>
      <c r="C4071"/>
    </row>
    <row r="4072" spans="1:3" x14ac:dyDescent="0.25">
      <c r="A4072" s="5"/>
      <c r="B4072" s="2"/>
      <c r="C4072"/>
    </row>
    <row r="4073" spans="1:3" x14ac:dyDescent="0.25">
      <c r="A4073" s="5"/>
      <c r="B4073" s="2"/>
      <c r="C4073"/>
    </row>
    <row r="4074" spans="1:3" x14ac:dyDescent="0.25">
      <c r="A4074" s="5"/>
      <c r="B4074" s="2"/>
      <c r="C4074"/>
    </row>
    <row r="4075" spans="1:3" x14ac:dyDescent="0.25">
      <c r="A4075" s="5"/>
      <c r="B4075" s="2"/>
      <c r="C4075"/>
    </row>
    <row r="4076" spans="1:3" x14ac:dyDescent="0.25">
      <c r="A4076" s="5"/>
      <c r="B4076" s="2"/>
      <c r="C4076"/>
    </row>
    <row r="4077" spans="1:3" x14ac:dyDescent="0.25">
      <c r="A4077" s="5"/>
      <c r="B4077" s="2"/>
      <c r="C4077"/>
    </row>
    <row r="4078" spans="1:3" x14ac:dyDescent="0.25">
      <c r="A4078" s="5"/>
      <c r="B4078" s="2"/>
      <c r="C4078"/>
    </row>
    <row r="4079" spans="1:3" x14ac:dyDescent="0.25">
      <c r="A4079" s="5"/>
      <c r="B4079" s="2"/>
      <c r="C4079"/>
    </row>
    <row r="4080" spans="1:3" x14ac:dyDescent="0.25">
      <c r="A4080" s="5"/>
      <c r="B4080" s="2"/>
      <c r="C4080"/>
    </row>
    <row r="4081" spans="1:3" x14ac:dyDescent="0.25">
      <c r="A4081" s="5"/>
      <c r="B4081" s="2"/>
      <c r="C4081"/>
    </row>
    <row r="4082" spans="1:3" x14ac:dyDescent="0.25">
      <c r="A4082" s="5"/>
      <c r="B4082" s="2"/>
      <c r="C4082"/>
    </row>
    <row r="4083" spans="1:3" x14ac:dyDescent="0.25">
      <c r="A4083" s="5"/>
      <c r="B4083" s="2"/>
      <c r="C4083"/>
    </row>
    <row r="4084" spans="1:3" x14ac:dyDescent="0.25">
      <c r="A4084" s="5"/>
      <c r="B4084" s="2"/>
      <c r="C4084"/>
    </row>
    <row r="4085" spans="1:3" x14ac:dyDescent="0.25">
      <c r="A4085" s="5"/>
      <c r="B4085" s="2"/>
      <c r="C4085"/>
    </row>
    <row r="4086" spans="1:3" x14ac:dyDescent="0.25">
      <c r="A4086" s="5"/>
      <c r="B4086" s="2"/>
      <c r="C4086"/>
    </row>
    <row r="4087" spans="1:3" x14ac:dyDescent="0.25">
      <c r="A4087" s="5"/>
      <c r="B4087" s="2"/>
      <c r="C4087"/>
    </row>
    <row r="4088" spans="1:3" x14ac:dyDescent="0.25">
      <c r="A4088" s="5"/>
      <c r="B4088" s="2"/>
      <c r="C4088"/>
    </row>
    <row r="4089" spans="1:3" x14ac:dyDescent="0.25">
      <c r="A4089" s="5"/>
      <c r="B4089" s="2"/>
      <c r="C4089"/>
    </row>
    <row r="4090" spans="1:3" x14ac:dyDescent="0.25">
      <c r="A4090" s="5"/>
      <c r="B4090" s="2"/>
      <c r="C4090"/>
    </row>
    <row r="4091" spans="1:3" x14ac:dyDescent="0.25">
      <c r="A4091" s="5"/>
      <c r="B4091" s="2"/>
      <c r="C4091"/>
    </row>
    <row r="4092" spans="1:3" x14ac:dyDescent="0.25">
      <c r="A4092" s="5"/>
      <c r="B4092" s="2"/>
      <c r="C4092"/>
    </row>
    <row r="4093" spans="1:3" x14ac:dyDescent="0.25">
      <c r="A4093" s="5"/>
      <c r="B4093" s="2"/>
      <c r="C4093"/>
    </row>
    <row r="4094" spans="1:3" x14ac:dyDescent="0.25">
      <c r="A4094" s="5"/>
      <c r="B4094" s="2"/>
      <c r="C4094"/>
    </row>
    <row r="4095" spans="1:3" x14ac:dyDescent="0.25">
      <c r="A4095" s="5"/>
      <c r="B4095" s="2"/>
      <c r="C4095"/>
    </row>
    <row r="4096" spans="1:3" x14ac:dyDescent="0.25">
      <c r="A4096" s="5"/>
      <c r="B4096" s="2"/>
      <c r="C4096"/>
    </row>
    <row r="4097" spans="1:3" x14ac:dyDescent="0.25">
      <c r="A4097" s="5"/>
      <c r="B4097" s="2"/>
      <c r="C4097"/>
    </row>
    <row r="4098" spans="1:3" x14ac:dyDescent="0.25">
      <c r="A4098" s="5"/>
      <c r="B4098" s="2"/>
      <c r="C4098"/>
    </row>
    <row r="4099" spans="1:3" x14ac:dyDescent="0.25">
      <c r="A4099" s="5"/>
      <c r="B4099" s="2"/>
      <c r="C4099"/>
    </row>
    <row r="4100" spans="1:3" x14ac:dyDescent="0.25">
      <c r="A4100" s="5"/>
      <c r="B4100" s="2"/>
      <c r="C4100"/>
    </row>
    <row r="4101" spans="1:3" x14ac:dyDescent="0.25">
      <c r="A4101" s="5"/>
      <c r="B4101" s="2"/>
      <c r="C4101"/>
    </row>
    <row r="4102" spans="1:3" x14ac:dyDescent="0.25">
      <c r="A4102" s="5"/>
      <c r="B4102" s="2"/>
      <c r="C4102"/>
    </row>
    <row r="4103" spans="1:3" x14ac:dyDescent="0.25">
      <c r="A4103" s="5"/>
      <c r="B4103" s="2"/>
      <c r="C4103"/>
    </row>
    <row r="4104" spans="1:3" x14ac:dyDescent="0.25">
      <c r="A4104" s="5"/>
      <c r="B4104" s="2"/>
      <c r="C4104"/>
    </row>
    <row r="4105" spans="1:3" x14ac:dyDescent="0.25">
      <c r="A4105" s="5"/>
      <c r="B4105" s="2"/>
      <c r="C4105"/>
    </row>
    <row r="4106" spans="1:3" x14ac:dyDescent="0.25">
      <c r="A4106" s="5"/>
      <c r="B4106" s="2"/>
      <c r="C4106"/>
    </row>
    <row r="4107" spans="1:3" x14ac:dyDescent="0.25">
      <c r="A4107" s="5"/>
      <c r="B4107" s="2"/>
      <c r="C4107"/>
    </row>
    <row r="4108" spans="1:3" x14ac:dyDescent="0.25">
      <c r="A4108" s="5"/>
      <c r="B4108" s="2"/>
      <c r="C4108"/>
    </row>
    <row r="4109" spans="1:3" x14ac:dyDescent="0.25">
      <c r="A4109" s="5"/>
      <c r="B4109" s="2"/>
      <c r="C4109"/>
    </row>
    <row r="4110" spans="1:3" x14ac:dyDescent="0.25">
      <c r="A4110" s="5"/>
      <c r="B4110" s="2"/>
      <c r="C4110"/>
    </row>
    <row r="4111" spans="1:3" x14ac:dyDescent="0.25">
      <c r="A4111" s="5"/>
      <c r="B4111" s="2"/>
      <c r="C4111"/>
    </row>
    <row r="4112" spans="1:3" x14ac:dyDescent="0.25">
      <c r="A4112" s="5"/>
      <c r="B4112" s="2"/>
      <c r="C4112"/>
    </row>
    <row r="4113" spans="1:3" x14ac:dyDescent="0.25">
      <c r="A4113" s="5"/>
      <c r="B4113" s="2"/>
      <c r="C4113"/>
    </row>
    <row r="4114" spans="1:3" x14ac:dyDescent="0.25">
      <c r="A4114" s="5"/>
      <c r="B4114" s="2"/>
      <c r="C4114"/>
    </row>
    <row r="4115" spans="1:3" x14ac:dyDescent="0.25">
      <c r="A4115" s="5"/>
      <c r="B4115" s="2"/>
      <c r="C4115"/>
    </row>
    <row r="4116" spans="1:3" x14ac:dyDescent="0.25">
      <c r="A4116" s="5"/>
      <c r="B4116" s="2"/>
      <c r="C4116"/>
    </row>
    <row r="4117" spans="1:3" x14ac:dyDescent="0.25">
      <c r="A4117" s="5"/>
      <c r="B4117" s="2"/>
      <c r="C4117"/>
    </row>
    <row r="4118" spans="1:3" x14ac:dyDescent="0.25">
      <c r="A4118" s="5"/>
      <c r="B4118" s="2"/>
      <c r="C4118"/>
    </row>
    <row r="4119" spans="1:3" x14ac:dyDescent="0.25">
      <c r="A4119" s="5"/>
      <c r="B4119" s="2"/>
      <c r="C4119"/>
    </row>
    <row r="4120" spans="1:3" x14ac:dyDescent="0.25">
      <c r="A4120" s="5"/>
      <c r="B4120" s="2"/>
      <c r="C4120"/>
    </row>
    <row r="4121" spans="1:3" x14ac:dyDescent="0.25">
      <c r="A4121" s="5"/>
      <c r="B4121" s="2"/>
      <c r="C4121"/>
    </row>
    <row r="4122" spans="1:3" x14ac:dyDescent="0.25">
      <c r="A4122" s="5"/>
      <c r="B4122" s="2"/>
      <c r="C4122"/>
    </row>
    <row r="4123" spans="1:3" x14ac:dyDescent="0.25">
      <c r="A4123" s="5"/>
      <c r="B4123" s="2"/>
      <c r="C4123"/>
    </row>
    <row r="4124" spans="1:3" x14ac:dyDescent="0.25">
      <c r="A4124" s="5"/>
      <c r="B4124" s="2"/>
      <c r="C4124"/>
    </row>
    <row r="4125" spans="1:3" x14ac:dyDescent="0.25">
      <c r="A4125" s="5"/>
      <c r="B4125" s="2"/>
      <c r="C4125"/>
    </row>
    <row r="4126" spans="1:3" x14ac:dyDescent="0.25">
      <c r="A4126" s="5"/>
      <c r="B4126" s="2"/>
      <c r="C4126"/>
    </row>
    <row r="4127" spans="1:3" x14ac:dyDescent="0.25">
      <c r="A4127" s="5"/>
      <c r="B4127" s="2"/>
      <c r="C4127"/>
    </row>
    <row r="4128" spans="1:3" x14ac:dyDescent="0.25">
      <c r="A4128" s="5"/>
      <c r="B4128" s="2"/>
      <c r="C4128"/>
    </row>
    <row r="4129" spans="1:3" x14ac:dyDescent="0.25">
      <c r="A4129" s="5"/>
      <c r="B4129" s="2"/>
      <c r="C4129"/>
    </row>
    <row r="4130" spans="1:3" x14ac:dyDescent="0.25">
      <c r="A4130" s="5"/>
      <c r="B4130" s="2"/>
      <c r="C4130"/>
    </row>
    <row r="4131" spans="1:3" x14ac:dyDescent="0.25">
      <c r="A4131" s="5"/>
      <c r="B4131" s="2"/>
      <c r="C4131"/>
    </row>
    <row r="4132" spans="1:3" x14ac:dyDescent="0.25">
      <c r="A4132" s="5"/>
      <c r="B4132" s="2"/>
      <c r="C4132"/>
    </row>
    <row r="4133" spans="1:3" x14ac:dyDescent="0.25">
      <c r="A4133" s="5"/>
      <c r="B4133" s="2"/>
      <c r="C4133"/>
    </row>
    <row r="4134" spans="1:3" x14ac:dyDescent="0.25">
      <c r="A4134" s="5"/>
      <c r="B4134" s="2"/>
      <c r="C4134"/>
    </row>
    <row r="4135" spans="1:3" x14ac:dyDescent="0.25">
      <c r="A4135" s="5"/>
      <c r="B4135" s="2"/>
      <c r="C4135"/>
    </row>
    <row r="4136" spans="1:3" x14ac:dyDescent="0.25">
      <c r="A4136" s="5"/>
      <c r="B4136" s="2"/>
      <c r="C4136"/>
    </row>
    <row r="4137" spans="1:3" x14ac:dyDescent="0.25">
      <c r="A4137" s="5"/>
      <c r="B4137" s="2"/>
      <c r="C4137"/>
    </row>
    <row r="4138" spans="1:3" x14ac:dyDescent="0.25">
      <c r="A4138" s="5"/>
      <c r="B4138" s="2"/>
      <c r="C4138"/>
    </row>
    <row r="4139" spans="1:3" x14ac:dyDescent="0.25">
      <c r="A4139" s="5"/>
      <c r="B4139" s="2"/>
      <c r="C4139"/>
    </row>
    <row r="4140" spans="1:3" x14ac:dyDescent="0.25">
      <c r="A4140" s="5"/>
      <c r="B4140" s="2"/>
      <c r="C4140"/>
    </row>
    <row r="4141" spans="1:3" x14ac:dyDescent="0.25">
      <c r="A4141" s="5"/>
      <c r="B4141" s="2"/>
      <c r="C4141"/>
    </row>
    <row r="4142" spans="1:3" x14ac:dyDescent="0.25">
      <c r="A4142" s="5"/>
      <c r="B4142" s="2"/>
      <c r="C4142"/>
    </row>
    <row r="4143" spans="1:3" x14ac:dyDescent="0.25">
      <c r="A4143" s="5"/>
      <c r="B4143" s="2"/>
      <c r="C4143"/>
    </row>
    <row r="4144" spans="1:3" x14ac:dyDescent="0.25">
      <c r="A4144" s="5"/>
      <c r="B4144" s="2"/>
      <c r="C4144"/>
    </row>
    <row r="4145" spans="1:3" x14ac:dyDescent="0.25">
      <c r="A4145" s="5"/>
      <c r="B4145" s="2"/>
      <c r="C4145"/>
    </row>
    <row r="4146" spans="1:3" x14ac:dyDescent="0.25">
      <c r="A4146" s="5"/>
      <c r="B4146" s="2"/>
      <c r="C4146"/>
    </row>
    <row r="4147" spans="1:3" x14ac:dyDescent="0.25">
      <c r="A4147" s="5"/>
      <c r="B4147" s="2"/>
      <c r="C4147"/>
    </row>
    <row r="4148" spans="1:3" x14ac:dyDescent="0.25">
      <c r="A4148" s="5"/>
      <c r="B4148" s="2"/>
      <c r="C4148"/>
    </row>
    <row r="4149" spans="1:3" x14ac:dyDescent="0.25">
      <c r="A4149" s="5"/>
      <c r="B4149" s="2"/>
      <c r="C4149"/>
    </row>
    <row r="4150" spans="1:3" x14ac:dyDescent="0.25">
      <c r="A4150" s="5"/>
      <c r="B4150" s="2"/>
      <c r="C4150"/>
    </row>
    <row r="4151" spans="1:3" x14ac:dyDescent="0.25">
      <c r="A4151" s="5"/>
      <c r="B4151" s="2"/>
      <c r="C4151"/>
    </row>
    <row r="4152" spans="1:3" x14ac:dyDescent="0.25">
      <c r="A4152" s="5"/>
      <c r="B4152" s="2"/>
      <c r="C4152"/>
    </row>
    <row r="4153" spans="1:3" x14ac:dyDescent="0.25">
      <c r="A4153" s="5"/>
      <c r="B4153" s="2"/>
      <c r="C4153"/>
    </row>
    <row r="4154" spans="1:3" x14ac:dyDescent="0.25">
      <c r="A4154" s="5"/>
      <c r="B4154" s="2"/>
      <c r="C4154"/>
    </row>
    <row r="4155" spans="1:3" x14ac:dyDescent="0.25">
      <c r="A4155" s="5"/>
      <c r="B4155" s="2"/>
      <c r="C4155"/>
    </row>
    <row r="4156" spans="1:3" x14ac:dyDescent="0.25">
      <c r="A4156" s="5"/>
      <c r="B4156" s="2"/>
      <c r="C4156"/>
    </row>
    <row r="4157" spans="1:3" x14ac:dyDescent="0.25">
      <c r="A4157" s="5"/>
      <c r="B4157" s="2"/>
      <c r="C4157"/>
    </row>
    <row r="4158" spans="1:3" x14ac:dyDescent="0.25">
      <c r="A4158" s="5"/>
      <c r="B4158" s="2"/>
      <c r="C4158"/>
    </row>
    <row r="4159" spans="1:3" x14ac:dyDescent="0.25">
      <c r="A4159" s="5"/>
      <c r="B4159" s="2"/>
      <c r="C4159"/>
    </row>
    <row r="4160" spans="1:3" x14ac:dyDescent="0.25">
      <c r="A4160" s="5"/>
      <c r="B4160" s="2"/>
      <c r="C4160"/>
    </row>
    <row r="4161" spans="1:3" x14ac:dyDescent="0.25">
      <c r="A4161" s="5"/>
      <c r="B4161" s="2"/>
      <c r="C4161"/>
    </row>
    <row r="4162" spans="1:3" x14ac:dyDescent="0.25">
      <c r="A4162" s="5"/>
      <c r="B4162" s="2"/>
      <c r="C4162"/>
    </row>
    <row r="4163" spans="1:3" x14ac:dyDescent="0.25">
      <c r="A4163" s="5"/>
      <c r="B4163" s="2"/>
      <c r="C4163"/>
    </row>
    <row r="4164" spans="1:3" x14ac:dyDescent="0.25">
      <c r="A4164" s="5"/>
      <c r="B4164" s="2"/>
      <c r="C4164"/>
    </row>
    <row r="4165" spans="1:3" x14ac:dyDescent="0.25">
      <c r="A4165" s="5"/>
      <c r="B4165" s="2"/>
      <c r="C4165"/>
    </row>
    <row r="4166" spans="1:3" x14ac:dyDescent="0.25">
      <c r="A4166" s="5"/>
      <c r="B4166" s="2"/>
      <c r="C4166"/>
    </row>
    <row r="4167" spans="1:3" x14ac:dyDescent="0.25">
      <c r="A4167" s="5"/>
      <c r="B4167" s="2"/>
      <c r="C4167"/>
    </row>
    <row r="4168" spans="1:3" x14ac:dyDescent="0.25">
      <c r="A4168" s="5"/>
      <c r="B4168" s="2"/>
      <c r="C4168"/>
    </row>
    <row r="4169" spans="1:3" x14ac:dyDescent="0.25">
      <c r="A4169" s="5"/>
      <c r="B4169" s="2"/>
      <c r="C4169"/>
    </row>
    <row r="4170" spans="1:3" x14ac:dyDescent="0.25">
      <c r="A4170" s="5"/>
      <c r="B4170" s="2"/>
      <c r="C4170"/>
    </row>
    <row r="4171" spans="1:3" x14ac:dyDescent="0.25">
      <c r="A4171" s="5"/>
      <c r="B4171" s="2"/>
      <c r="C4171"/>
    </row>
    <row r="4172" spans="1:3" x14ac:dyDescent="0.25">
      <c r="A4172" s="5"/>
      <c r="B4172" s="2"/>
      <c r="C4172"/>
    </row>
    <row r="4173" spans="1:3" x14ac:dyDescent="0.25">
      <c r="A4173" s="5"/>
      <c r="B4173" s="2"/>
      <c r="C4173"/>
    </row>
    <row r="4174" spans="1:3" x14ac:dyDescent="0.25">
      <c r="A4174" s="5"/>
      <c r="B4174" s="2"/>
      <c r="C4174"/>
    </row>
    <row r="4175" spans="1:3" x14ac:dyDescent="0.25">
      <c r="A4175" s="5"/>
      <c r="B4175" s="2"/>
      <c r="C4175"/>
    </row>
    <row r="4176" spans="1:3" x14ac:dyDescent="0.25">
      <c r="A4176" s="5"/>
      <c r="B4176" s="2"/>
      <c r="C4176"/>
    </row>
    <row r="4177" spans="1:3" x14ac:dyDescent="0.25">
      <c r="A4177" s="5"/>
      <c r="B4177" s="2"/>
      <c r="C4177"/>
    </row>
    <row r="4178" spans="1:3" x14ac:dyDescent="0.25">
      <c r="A4178" s="5"/>
      <c r="B4178" s="2"/>
      <c r="C4178"/>
    </row>
    <row r="4179" spans="1:3" x14ac:dyDescent="0.25">
      <c r="A4179" s="5"/>
      <c r="B4179" s="2"/>
      <c r="C4179"/>
    </row>
    <row r="4180" spans="1:3" x14ac:dyDescent="0.25">
      <c r="A4180" s="5"/>
      <c r="B4180" s="2"/>
      <c r="C4180"/>
    </row>
    <row r="4181" spans="1:3" x14ac:dyDescent="0.25">
      <c r="A4181" s="5"/>
      <c r="B4181" s="2"/>
      <c r="C4181"/>
    </row>
    <row r="4182" spans="1:3" x14ac:dyDescent="0.25">
      <c r="A4182" s="5"/>
      <c r="B4182" s="2"/>
      <c r="C4182"/>
    </row>
    <row r="4183" spans="1:3" x14ac:dyDescent="0.25">
      <c r="A4183" s="5"/>
      <c r="B4183" s="2"/>
      <c r="C4183"/>
    </row>
    <row r="4184" spans="1:3" x14ac:dyDescent="0.25">
      <c r="A4184" s="5"/>
      <c r="B4184" s="2"/>
      <c r="C4184"/>
    </row>
    <row r="4185" spans="1:3" x14ac:dyDescent="0.25">
      <c r="A4185" s="5"/>
      <c r="B4185" s="2"/>
      <c r="C4185"/>
    </row>
    <row r="4186" spans="1:3" x14ac:dyDescent="0.25">
      <c r="A4186" s="5"/>
      <c r="B4186" s="2"/>
      <c r="C4186"/>
    </row>
    <row r="4187" spans="1:3" x14ac:dyDescent="0.25">
      <c r="A4187" s="5"/>
      <c r="B4187" s="2"/>
      <c r="C4187"/>
    </row>
    <row r="4188" spans="1:3" x14ac:dyDescent="0.25">
      <c r="A4188" s="5"/>
      <c r="B4188" s="2"/>
      <c r="C4188"/>
    </row>
    <row r="4189" spans="1:3" x14ac:dyDescent="0.25">
      <c r="A4189" s="5"/>
      <c r="B4189" s="2"/>
      <c r="C4189"/>
    </row>
    <row r="4190" spans="1:3" x14ac:dyDescent="0.25">
      <c r="A4190" s="5"/>
      <c r="B4190" s="2"/>
      <c r="C4190"/>
    </row>
    <row r="4191" spans="1:3" x14ac:dyDescent="0.25">
      <c r="A4191" s="5"/>
      <c r="B4191" s="2"/>
      <c r="C4191"/>
    </row>
    <row r="4192" spans="1:3" x14ac:dyDescent="0.25">
      <c r="A4192" s="5"/>
      <c r="B4192" s="2"/>
      <c r="C4192"/>
    </row>
    <row r="4193" spans="1:3" x14ac:dyDescent="0.25">
      <c r="A4193" s="5"/>
      <c r="B4193" s="2"/>
      <c r="C4193"/>
    </row>
    <row r="4194" spans="1:3" x14ac:dyDescent="0.25">
      <c r="A4194" s="5"/>
      <c r="B4194" s="2"/>
      <c r="C4194"/>
    </row>
    <row r="4195" spans="1:3" x14ac:dyDescent="0.25">
      <c r="A4195" s="5"/>
      <c r="B4195" s="2"/>
      <c r="C4195"/>
    </row>
    <row r="4196" spans="1:3" x14ac:dyDescent="0.25">
      <c r="A4196" s="5"/>
      <c r="B4196" s="2"/>
      <c r="C4196"/>
    </row>
    <row r="4197" spans="1:3" x14ac:dyDescent="0.25">
      <c r="A4197" s="5"/>
      <c r="B4197" s="2"/>
      <c r="C4197"/>
    </row>
    <row r="4198" spans="1:3" x14ac:dyDescent="0.25">
      <c r="A4198" s="5"/>
      <c r="B4198" s="2"/>
      <c r="C4198"/>
    </row>
    <row r="4199" spans="1:3" x14ac:dyDescent="0.25">
      <c r="A4199" s="5"/>
      <c r="B4199" s="2"/>
      <c r="C4199"/>
    </row>
    <row r="4200" spans="1:3" x14ac:dyDescent="0.25">
      <c r="A4200" s="5"/>
      <c r="B4200" s="2"/>
      <c r="C4200"/>
    </row>
    <row r="4201" spans="1:3" x14ac:dyDescent="0.25">
      <c r="A4201" s="5"/>
      <c r="B4201" s="2"/>
      <c r="C4201"/>
    </row>
    <row r="4202" spans="1:3" x14ac:dyDescent="0.25">
      <c r="A4202" s="5"/>
      <c r="B4202" s="2"/>
      <c r="C4202"/>
    </row>
    <row r="4203" spans="1:3" x14ac:dyDescent="0.25">
      <c r="A4203" s="5"/>
      <c r="B4203" s="2"/>
      <c r="C4203"/>
    </row>
    <row r="4204" spans="1:3" x14ac:dyDescent="0.25">
      <c r="A4204" s="5"/>
      <c r="B4204" s="2"/>
      <c r="C4204"/>
    </row>
    <row r="4205" spans="1:3" x14ac:dyDescent="0.25">
      <c r="A4205" s="5"/>
      <c r="B4205" s="2"/>
      <c r="C4205"/>
    </row>
    <row r="4206" spans="1:3" x14ac:dyDescent="0.25">
      <c r="A4206" s="5"/>
      <c r="B4206" s="2"/>
      <c r="C4206"/>
    </row>
    <row r="4207" spans="1:3" x14ac:dyDescent="0.25">
      <c r="A4207" s="5"/>
      <c r="B4207" s="2"/>
      <c r="C4207"/>
    </row>
    <row r="4208" spans="1:3" x14ac:dyDescent="0.25">
      <c r="A4208" s="5"/>
      <c r="B4208" s="2"/>
      <c r="C4208"/>
    </row>
    <row r="4209" spans="1:3" x14ac:dyDescent="0.25">
      <c r="A4209" s="5"/>
      <c r="B4209" s="2"/>
      <c r="C4209"/>
    </row>
    <row r="4210" spans="1:3" x14ac:dyDescent="0.25">
      <c r="A4210" s="5"/>
      <c r="B4210" s="2"/>
      <c r="C4210"/>
    </row>
    <row r="4211" spans="1:3" x14ac:dyDescent="0.25">
      <c r="A4211" s="5"/>
      <c r="B4211" s="2"/>
      <c r="C4211"/>
    </row>
    <row r="4212" spans="1:3" x14ac:dyDescent="0.25">
      <c r="A4212" s="5"/>
      <c r="B4212" s="2"/>
      <c r="C4212"/>
    </row>
    <row r="4213" spans="1:3" x14ac:dyDescent="0.25">
      <c r="A4213" s="5"/>
      <c r="B4213" s="2"/>
      <c r="C4213"/>
    </row>
    <row r="4214" spans="1:3" x14ac:dyDescent="0.25">
      <c r="A4214" s="5"/>
      <c r="B4214" s="2"/>
      <c r="C4214"/>
    </row>
    <row r="4215" spans="1:3" x14ac:dyDescent="0.25">
      <c r="A4215" s="5"/>
      <c r="B4215" s="2"/>
      <c r="C4215"/>
    </row>
    <row r="4216" spans="1:3" x14ac:dyDescent="0.25">
      <c r="A4216" s="5"/>
      <c r="B4216" s="2"/>
      <c r="C4216"/>
    </row>
    <row r="4217" spans="1:3" x14ac:dyDescent="0.25">
      <c r="A4217" s="5"/>
      <c r="B4217" s="2"/>
      <c r="C4217"/>
    </row>
    <row r="4218" spans="1:3" x14ac:dyDescent="0.25">
      <c r="A4218" s="5"/>
      <c r="B4218" s="2"/>
      <c r="C4218"/>
    </row>
    <row r="4219" spans="1:3" x14ac:dyDescent="0.25">
      <c r="A4219" s="5"/>
      <c r="B4219" s="2"/>
      <c r="C4219"/>
    </row>
    <row r="4220" spans="1:3" x14ac:dyDescent="0.25">
      <c r="A4220" s="5"/>
      <c r="B4220" s="2"/>
      <c r="C4220"/>
    </row>
    <row r="4221" spans="1:3" x14ac:dyDescent="0.25">
      <c r="A4221" s="5"/>
      <c r="B4221" s="2"/>
      <c r="C4221"/>
    </row>
    <row r="4222" spans="1:3" x14ac:dyDescent="0.25">
      <c r="A4222" s="5"/>
      <c r="B4222" s="2"/>
      <c r="C4222"/>
    </row>
    <row r="4223" spans="1:3" x14ac:dyDescent="0.25">
      <c r="A4223" s="5"/>
      <c r="B4223" s="2"/>
      <c r="C4223"/>
    </row>
    <row r="4224" spans="1:3" x14ac:dyDescent="0.25">
      <c r="A4224" s="5"/>
      <c r="B4224" s="2"/>
      <c r="C4224"/>
    </row>
    <row r="4225" spans="1:3" x14ac:dyDescent="0.25">
      <c r="A4225" s="5"/>
      <c r="B4225" s="2"/>
      <c r="C4225"/>
    </row>
    <row r="4226" spans="1:3" x14ac:dyDescent="0.25">
      <c r="A4226" s="5"/>
      <c r="B4226" s="2"/>
      <c r="C4226"/>
    </row>
    <row r="4227" spans="1:3" x14ac:dyDescent="0.25">
      <c r="A4227" s="5"/>
      <c r="B4227" s="2"/>
      <c r="C4227"/>
    </row>
    <row r="4228" spans="1:3" x14ac:dyDescent="0.25">
      <c r="A4228" s="5"/>
      <c r="B4228" s="2"/>
      <c r="C4228"/>
    </row>
    <row r="4229" spans="1:3" x14ac:dyDescent="0.25">
      <c r="A4229" s="5"/>
      <c r="B4229" s="2"/>
      <c r="C4229"/>
    </row>
    <row r="4230" spans="1:3" x14ac:dyDescent="0.25">
      <c r="A4230" s="5"/>
      <c r="B4230" s="2"/>
      <c r="C4230"/>
    </row>
    <row r="4231" spans="1:3" x14ac:dyDescent="0.25">
      <c r="A4231" s="5"/>
      <c r="B4231" s="2"/>
      <c r="C4231"/>
    </row>
    <row r="4232" spans="1:3" x14ac:dyDescent="0.25">
      <c r="A4232" s="5"/>
      <c r="B4232" s="2"/>
      <c r="C4232"/>
    </row>
    <row r="4233" spans="1:3" x14ac:dyDescent="0.25">
      <c r="A4233" s="5"/>
      <c r="B4233" s="2"/>
      <c r="C4233"/>
    </row>
    <row r="4234" spans="1:3" x14ac:dyDescent="0.25">
      <c r="A4234" s="5"/>
      <c r="B4234" s="2"/>
      <c r="C4234"/>
    </row>
    <row r="4235" spans="1:3" x14ac:dyDescent="0.25">
      <c r="A4235" s="5"/>
      <c r="B4235" s="2"/>
      <c r="C4235"/>
    </row>
    <row r="4236" spans="1:3" x14ac:dyDescent="0.25">
      <c r="A4236" s="5"/>
      <c r="B4236" s="2"/>
      <c r="C4236"/>
    </row>
    <row r="4237" spans="1:3" x14ac:dyDescent="0.25">
      <c r="A4237" s="5"/>
      <c r="B4237" s="2"/>
      <c r="C4237"/>
    </row>
    <row r="4238" spans="1:3" x14ac:dyDescent="0.25">
      <c r="A4238" s="5"/>
      <c r="B4238" s="2"/>
      <c r="C4238"/>
    </row>
    <row r="4239" spans="1:3" x14ac:dyDescent="0.25">
      <c r="A4239" s="5"/>
      <c r="B4239" s="2"/>
      <c r="C4239"/>
    </row>
    <row r="4240" spans="1:3" x14ac:dyDescent="0.25">
      <c r="A4240" s="5"/>
      <c r="B4240" s="2"/>
      <c r="C4240"/>
    </row>
    <row r="4241" spans="1:3" x14ac:dyDescent="0.25">
      <c r="A4241" s="5"/>
      <c r="B4241" s="2"/>
      <c r="C4241"/>
    </row>
    <row r="4242" spans="1:3" x14ac:dyDescent="0.25">
      <c r="A4242" s="5"/>
      <c r="B4242" s="2"/>
      <c r="C4242"/>
    </row>
    <row r="4243" spans="1:3" x14ac:dyDescent="0.25">
      <c r="A4243" s="5"/>
      <c r="B4243" s="2"/>
      <c r="C4243"/>
    </row>
    <row r="4244" spans="1:3" x14ac:dyDescent="0.25">
      <c r="A4244" s="5"/>
      <c r="B4244" s="2"/>
      <c r="C4244"/>
    </row>
    <row r="4245" spans="1:3" x14ac:dyDescent="0.25">
      <c r="A4245" s="5"/>
      <c r="B4245" s="2"/>
      <c r="C4245"/>
    </row>
    <row r="4246" spans="1:3" x14ac:dyDescent="0.25">
      <c r="A4246" s="5"/>
      <c r="B4246" s="2"/>
      <c r="C4246"/>
    </row>
    <row r="4247" spans="1:3" x14ac:dyDescent="0.25">
      <c r="A4247" s="5"/>
      <c r="B4247" s="2"/>
      <c r="C4247"/>
    </row>
    <row r="4248" spans="1:3" x14ac:dyDescent="0.25">
      <c r="A4248" s="5"/>
      <c r="B4248" s="2"/>
      <c r="C4248"/>
    </row>
    <row r="4249" spans="1:3" x14ac:dyDescent="0.25">
      <c r="A4249" s="5"/>
      <c r="B4249" s="2"/>
      <c r="C4249"/>
    </row>
    <row r="4250" spans="1:3" x14ac:dyDescent="0.25">
      <c r="A4250" s="5"/>
      <c r="B4250" s="2"/>
      <c r="C4250"/>
    </row>
    <row r="4251" spans="1:3" x14ac:dyDescent="0.25">
      <c r="A4251" s="5"/>
      <c r="B4251" s="2"/>
      <c r="C4251"/>
    </row>
    <row r="4252" spans="1:3" x14ac:dyDescent="0.25">
      <c r="A4252" s="5"/>
      <c r="B4252" s="2"/>
      <c r="C4252"/>
    </row>
    <row r="4253" spans="1:3" x14ac:dyDescent="0.25">
      <c r="A4253" s="5"/>
      <c r="B4253" s="2"/>
      <c r="C4253"/>
    </row>
    <row r="4254" spans="1:3" x14ac:dyDescent="0.25">
      <c r="A4254" s="5"/>
      <c r="B4254" s="2"/>
      <c r="C4254"/>
    </row>
    <row r="4255" spans="1:3" x14ac:dyDescent="0.25">
      <c r="A4255" s="5"/>
      <c r="B4255" s="2"/>
      <c r="C4255"/>
    </row>
    <row r="4256" spans="1:3" x14ac:dyDescent="0.25">
      <c r="A4256" s="5"/>
      <c r="B4256" s="2"/>
      <c r="C4256"/>
    </row>
    <row r="4257" spans="1:3" x14ac:dyDescent="0.25">
      <c r="A4257" s="5"/>
      <c r="B4257" s="2"/>
      <c r="C4257"/>
    </row>
    <row r="4258" spans="1:3" x14ac:dyDescent="0.25">
      <c r="A4258" s="5"/>
      <c r="B4258" s="2"/>
      <c r="C4258"/>
    </row>
    <row r="4259" spans="1:3" x14ac:dyDescent="0.25">
      <c r="A4259" s="5"/>
      <c r="B4259" s="2"/>
      <c r="C4259"/>
    </row>
    <row r="4260" spans="1:3" x14ac:dyDescent="0.25">
      <c r="A4260" s="5"/>
      <c r="B4260" s="2"/>
      <c r="C4260"/>
    </row>
    <row r="4261" spans="1:3" x14ac:dyDescent="0.25">
      <c r="A4261" s="5"/>
      <c r="B4261" s="2"/>
      <c r="C4261"/>
    </row>
    <row r="4262" spans="1:3" x14ac:dyDescent="0.25">
      <c r="A4262" s="5"/>
      <c r="B4262" s="2"/>
      <c r="C4262"/>
    </row>
    <row r="4263" spans="1:3" x14ac:dyDescent="0.25">
      <c r="A4263" s="5"/>
      <c r="B4263" s="2"/>
      <c r="C4263"/>
    </row>
    <row r="4264" spans="1:3" x14ac:dyDescent="0.25">
      <c r="A4264" s="5"/>
      <c r="B4264" s="2"/>
      <c r="C4264"/>
    </row>
    <row r="4265" spans="1:3" x14ac:dyDescent="0.25">
      <c r="A4265" s="5"/>
      <c r="B4265" s="2"/>
      <c r="C4265"/>
    </row>
    <row r="4266" spans="1:3" x14ac:dyDescent="0.25">
      <c r="A4266" s="5"/>
      <c r="B4266" s="2"/>
      <c r="C4266"/>
    </row>
    <row r="4267" spans="1:3" x14ac:dyDescent="0.25">
      <c r="A4267" s="5"/>
      <c r="B4267" s="2"/>
      <c r="C4267"/>
    </row>
    <row r="4268" spans="1:3" x14ac:dyDescent="0.25">
      <c r="A4268" s="5"/>
      <c r="B4268" s="2"/>
      <c r="C4268"/>
    </row>
    <row r="4269" spans="1:3" x14ac:dyDescent="0.25">
      <c r="A4269" s="5"/>
      <c r="B4269" s="2"/>
      <c r="C4269"/>
    </row>
    <row r="4270" spans="1:3" x14ac:dyDescent="0.25">
      <c r="A4270" s="5"/>
      <c r="B4270" s="2"/>
      <c r="C4270"/>
    </row>
    <row r="4271" spans="1:3" x14ac:dyDescent="0.25">
      <c r="A4271" s="5"/>
      <c r="B4271" s="2"/>
      <c r="C4271"/>
    </row>
    <row r="4272" spans="1:3" x14ac:dyDescent="0.25">
      <c r="A4272" s="5"/>
      <c r="B4272" s="2"/>
      <c r="C4272"/>
    </row>
    <row r="4273" spans="1:3" x14ac:dyDescent="0.25">
      <c r="A4273" s="5"/>
      <c r="B4273" s="2"/>
      <c r="C4273"/>
    </row>
    <row r="4274" spans="1:3" x14ac:dyDescent="0.25">
      <c r="A4274" s="5"/>
      <c r="B4274" s="2"/>
      <c r="C4274"/>
    </row>
    <row r="4275" spans="1:3" x14ac:dyDescent="0.25">
      <c r="A4275" s="5"/>
      <c r="B4275" s="2"/>
      <c r="C4275"/>
    </row>
    <row r="4276" spans="1:3" x14ac:dyDescent="0.25">
      <c r="A4276" s="5"/>
      <c r="B4276" s="2"/>
      <c r="C4276"/>
    </row>
    <row r="4277" spans="1:3" x14ac:dyDescent="0.25">
      <c r="A4277" s="5"/>
      <c r="B4277" s="2"/>
      <c r="C4277"/>
    </row>
    <row r="4278" spans="1:3" x14ac:dyDescent="0.25">
      <c r="A4278" s="5"/>
      <c r="B4278" s="2"/>
      <c r="C4278"/>
    </row>
    <row r="4279" spans="1:3" x14ac:dyDescent="0.25">
      <c r="A4279" s="5"/>
      <c r="B4279" s="2"/>
      <c r="C4279"/>
    </row>
    <row r="4280" spans="1:3" x14ac:dyDescent="0.25">
      <c r="A4280" s="5"/>
      <c r="B4280" s="2"/>
      <c r="C4280"/>
    </row>
    <row r="4281" spans="1:3" x14ac:dyDescent="0.25">
      <c r="A4281" s="5"/>
      <c r="B4281" s="2"/>
      <c r="C4281"/>
    </row>
    <row r="4282" spans="1:3" x14ac:dyDescent="0.25">
      <c r="A4282" s="5"/>
      <c r="B4282" s="2"/>
      <c r="C4282"/>
    </row>
    <row r="4283" spans="1:3" x14ac:dyDescent="0.25">
      <c r="A4283" s="5"/>
      <c r="B4283" s="2"/>
      <c r="C4283"/>
    </row>
    <row r="4284" spans="1:3" x14ac:dyDescent="0.25">
      <c r="A4284" s="5"/>
      <c r="B4284" s="2"/>
      <c r="C4284"/>
    </row>
    <row r="4285" spans="1:3" x14ac:dyDescent="0.25">
      <c r="A4285" s="5"/>
      <c r="B4285" s="2"/>
      <c r="C4285"/>
    </row>
    <row r="4286" spans="1:3" x14ac:dyDescent="0.25">
      <c r="A4286" s="5"/>
      <c r="B4286" s="2"/>
      <c r="C4286"/>
    </row>
    <row r="4287" spans="1:3" x14ac:dyDescent="0.25">
      <c r="A4287" s="5"/>
      <c r="B4287" s="2"/>
      <c r="C4287"/>
    </row>
    <row r="4288" spans="1:3" x14ac:dyDescent="0.25">
      <c r="A4288" s="5"/>
      <c r="B4288" s="2"/>
      <c r="C4288"/>
    </row>
    <row r="4289" spans="1:3" x14ac:dyDescent="0.25">
      <c r="A4289" s="5"/>
      <c r="B4289" s="2"/>
      <c r="C4289"/>
    </row>
    <row r="4290" spans="1:3" x14ac:dyDescent="0.25">
      <c r="A4290" s="5"/>
      <c r="B4290" s="2"/>
      <c r="C4290"/>
    </row>
    <row r="4291" spans="1:3" x14ac:dyDescent="0.25">
      <c r="A4291" s="5"/>
      <c r="B4291" s="2"/>
      <c r="C4291"/>
    </row>
    <row r="4292" spans="1:3" x14ac:dyDescent="0.25">
      <c r="A4292" s="5"/>
      <c r="B4292" s="2"/>
      <c r="C4292"/>
    </row>
    <row r="4293" spans="1:3" x14ac:dyDescent="0.25">
      <c r="A4293" s="5"/>
      <c r="B4293" s="2"/>
      <c r="C4293"/>
    </row>
    <row r="4294" spans="1:3" x14ac:dyDescent="0.25">
      <c r="A4294" s="5"/>
      <c r="B4294" s="2"/>
      <c r="C4294"/>
    </row>
    <row r="4295" spans="1:3" x14ac:dyDescent="0.25">
      <c r="A4295" s="5"/>
      <c r="B4295" s="2"/>
      <c r="C4295"/>
    </row>
    <row r="4296" spans="1:3" x14ac:dyDescent="0.25">
      <c r="A4296" s="5"/>
      <c r="B4296" s="2"/>
      <c r="C4296"/>
    </row>
    <row r="4297" spans="1:3" x14ac:dyDescent="0.25">
      <c r="A4297" s="5"/>
      <c r="B4297" s="2"/>
      <c r="C4297"/>
    </row>
    <row r="4298" spans="1:3" x14ac:dyDescent="0.25">
      <c r="A4298" s="5"/>
      <c r="B4298" s="2"/>
      <c r="C4298"/>
    </row>
    <row r="4299" spans="1:3" x14ac:dyDescent="0.25">
      <c r="A4299" s="5"/>
      <c r="B4299" s="2"/>
      <c r="C4299"/>
    </row>
    <row r="4300" spans="1:3" x14ac:dyDescent="0.25">
      <c r="A4300" s="5"/>
      <c r="B4300" s="2"/>
      <c r="C4300"/>
    </row>
    <row r="4301" spans="1:3" x14ac:dyDescent="0.25">
      <c r="A4301" s="5"/>
      <c r="B4301" s="2"/>
      <c r="C4301"/>
    </row>
    <row r="4302" spans="1:3" x14ac:dyDescent="0.25">
      <c r="A4302" s="5"/>
      <c r="B4302" s="2"/>
      <c r="C4302"/>
    </row>
    <row r="4303" spans="1:3" x14ac:dyDescent="0.25">
      <c r="A4303" s="5"/>
      <c r="B4303" s="2"/>
      <c r="C4303"/>
    </row>
    <row r="4304" spans="1:3" x14ac:dyDescent="0.25">
      <c r="A4304" s="5"/>
      <c r="B4304" s="2"/>
      <c r="C4304"/>
    </row>
    <row r="4305" spans="1:3" x14ac:dyDescent="0.25">
      <c r="A4305" s="5"/>
      <c r="B4305" s="2"/>
      <c r="C4305"/>
    </row>
    <row r="4306" spans="1:3" x14ac:dyDescent="0.25">
      <c r="A4306" s="5"/>
      <c r="B4306" s="2"/>
      <c r="C4306"/>
    </row>
    <row r="4307" spans="1:3" x14ac:dyDescent="0.25">
      <c r="A4307" s="5"/>
      <c r="B4307" s="2"/>
      <c r="C4307"/>
    </row>
    <row r="4308" spans="1:3" x14ac:dyDescent="0.25">
      <c r="A4308" s="5"/>
      <c r="B4308" s="2"/>
      <c r="C4308"/>
    </row>
    <row r="4309" spans="1:3" x14ac:dyDescent="0.25">
      <c r="A4309" s="5"/>
      <c r="B4309" s="2"/>
      <c r="C4309"/>
    </row>
    <row r="4310" spans="1:3" x14ac:dyDescent="0.25">
      <c r="A4310" s="5"/>
      <c r="B4310" s="2"/>
      <c r="C4310"/>
    </row>
    <row r="4311" spans="1:3" x14ac:dyDescent="0.25">
      <c r="A4311" s="5"/>
      <c r="B4311" s="2"/>
      <c r="C4311"/>
    </row>
    <row r="4312" spans="1:3" x14ac:dyDescent="0.25">
      <c r="A4312" s="5"/>
      <c r="B4312" s="2"/>
      <c r="C4312"/>
    </row>
    <row r="4313" spans="1:3" x14ac:dyDescent="0.25">
      <c r="A4313" s="5"/>
      <c r="B4313" s="2"/>
      <c r="C4313"/>
    </row>
    <row r="4314" spans="1:3" x14ac:dyDescent="0.25">
      <c r="A4314" s="5"/>
      <c r="B4314" s="2"/>
      <c r="C4314"/>
    </row>
    <row r="4315" spans="1:3" x14ac:dyDescent="0.25">
      <c r="A4315" s="5"/>
      <c r="B4315" s="2"/>
      <c r="C4315"/>
    </row>
    <row r="4316" spans="1:3" x14ac:dyDescent="0.25">
      <c r="A4316" s="5"/>
      <c r="B4316" s="2"/>
      <c r="C4316"/>
    </row>
    <row r="4317" spans="1:3" x14ac:dyDescent="0.25">
      <c r="A4317" s="5"/>
      <c r="B4317" s="2"/>
      <c r="C4317"/>
    </row>
    <row r="4318" spans="1:3" x14ac:dyDescent="0.25">
      <c r="A4318" s="5"/>
      <c r="B4318" s="2"/>
      <c r="C4318"/>
    </row>
    <row r="4319" spans="1:3" x14ac:dyDescent="0.25">
      <c r="A4319" s="5"/>
      <c r="B4319" s="2"/>
      <c r="C4319"/>
    </row>
    <row r="4320" spans="1:3" x14ac:dyDescent="0.25">
      <c r="A4320" s="5"/>
      <c r="B4320" s="2"/>
      <c r="C4320"/>
    </row>
    <row r="4321" spans="1:3" x14ac:dyDescent="0.25">
      <c r="A4321" s="5"/>
      <c r="B4321" s="2"/>
      <c r="C4321"/>
    </row>
    <row r="4322" spans="1:3" x14ac:dyDescent="0.25">
      <c r="A4322" s="5"/>
      <c r="B4322" s="2"/>
      <c r="C4322"/>
    </row>
    <row r="4323" spans="1:3" x14ac:dyDescent="0.25">
      <c r="A4323" s="5"/>
      <c r="B4323" s="2"/>
      <c r="C4323"/>
    </row>
    <row r="4324" spans="1:3" x14ac:dyDescent="0.25">
      <c r="A4324" s="5"/>
      <c r="B4324" s="2"/>
      <c r="C4324"/>
    </row>
    <row r="4325" spans="1:3" x14ac:dyDescent="0.25">
      <c r="A4325" s="5"/>
      <c r="B4325" s="2"/>
      <c r="C4325"/>
    </row>
    <row r="4326" spans="1:3" x14ac:dyDescent="0.25">
      <c r="A4326" s="5"/>
      <c r="B4326" s="2"/>
      <c r="C4326"/>
    </row>
    <row r="4327" spans="1:3" x14ac:dyDescent="0.25">
      <c r="A4327" s="5"/>
      <c r="B4327" s="2"/>
      <c r="C4327"/>
    </row>
    <row r="4328" spans="1:3" x14ac:dyDescent="0.25">
      <c r="A4328" s="5"/>
      <c r="B4328" s="2"/>
      <c r="C4328"/>
    </row>
    <row r="4329" spans="1:3" x14ac:dyDescent="0.25">
      <c r="A4329" s="5"/>
      <c r="B4329" s="2"/>
      <c r="C4329"/>
    </row>
    <row r="4330" spans="1:3" x14ac:dyDescent="0.25">
      <c r="A4330" s="5"/>
      <c r="B4330" s="2"/>
      <c r="C4330"/>
    </row>
    <row r="4331" spans="1:3" x14ac:dyDescent="0.25">
      <c r="A4331" s="5"/>
      <c r="B4331" s="2"/>
      <c r="C4331"/>
    </row>
    <row r="4332" spans="1:3" x14ac:dyDescent="0.25">
      <c r="A4332" s="5"/>
      <c r="B4332" s="2"/>
      <c r="C4332"/>
    </row>
    <row r="4333" spans="1:3" x14ac:dyDescent="0.25">
      <c r="A4333" s="5"/>
      <c r="B4333" s="2"/>
      <c r="C4333"/>
    </row>
    <row r="4334" spans="1:3" x14ac:dyDescent="0.25">
      <c r="A4334" s="5"/>
      <c r="B4334" s="2"/>
      <c r="C4334"/>
    </row>
    <row r="4335" spans="1:3" x14ac:dyDescent="0.25">
      <c r="A4335" s="5"/>
      <c r="B4335" s="2"/>
      <c r="C4335"/>
    </row>
    <row r="4336" spans="1:3" x14ac:dyDescent="0.25">
      <c r="A4336" s="5"/>
      <c r="B4336" s="2"/>
      <c r="C4336"/>
    </row>
    <row r="4337" spans="1:3" x14ac:dyDescent="0.25">
      <c r="A4337" s="5"/>
      <c r="B4337" s="2"/>
      <c r="C4337"/>
    </row>
    <row r="4338" spans="1:3" x14ac:dyDescent="0.25">
      <c r="A4338" s="5"/>
      <c r="B4338" s="2"/>
      <c r="C4338"/>
    </row>
    <row r="4339" spans="1:3" x14ac:dyDescent="0.25">
      <c r="A4339" s="5"/>
      <c r="B4339" s="2"/>
      <c r="C4339"/>
    </row>
    <row r="4340" spans="1:3" x14ac:dyDescent="0.25">
      <c r="A4340" s="5"/>
      <c r="B4340" s="2"/>
      <c r="C4340"/>
    </row>
    <row r="4341" spans="1:3" x14ac:dyDescent="0.25">
      <c r="A4341" s="5"/>
      <c r="B4341" s="2"/>
      <c r="C4341"/>
    </row>
    <row r="4342" spans="1:3" x14ac:dyDescent="0.25">
      <c r="A4342" s="5"/>
      <c r="B4342" s="2"/>
      <c r="C4342"/>
    </row>
    <row r="4343" spans="1:3" x14ac:dyDescent="0.25">
      <c r="A4343" s="5"/>
      <c r="B4343" s="2"/>
      <c r="C4343"/>
    </row>
    <row r="4344" spans="1:3" x14ac:dyDescent="0.25">
      <c r="A4344" s="5"/>
      <c r="B4344" s="2"/>
      <c r="C4344"/>
    </row>
    <row r="4345" spans="1:3" x14ac:dyDescent="0.25">
      <c r="A4345" s="5"/>
      <c r="B4345" s="2"/>
      <c r="C4345"/>
    </row>
    <row r="4346" spans="1:3" x14ac:dyDescent="0.25">
      <c r="A4346" s="5"/>
      <c r="B4346" s="2"/>
      <c r="C4346"/>
    </row>
    <row r="4347" spans="1:3" x14ac:dyDescent="0.25">
      <c r="A4347" s="5"/>
      <c r="B4347" s="2"/>
      <c r="C4347"/>
    </row>
    <row r="4348" spans="1:3" x14ac:dyDescent="0.25">
      <c r="A4348" s="5"/>
      <c r="B4348" s="2"/>
      <c r="C4348"/>
    </row>
    <row r="4349" spans="1:3" x14ac:dyDescent="0.25">
      <c r="A4349" s="5"/>
      <c r="B4349" s="2"/>
      <c r="C4349"/>
    </row>
    <row r="4350" spans="1:3" x14ac:dyDescent="0.25">
      <c r="A4350" s="5"/>
      <c r="B4350" s="2"/>
      <c r="C4350"/>
    </row>
    <row r="4351" spans="1:3" x14ac:dyDescent="0.25">
      <c r="A4351" s="5"/>
      <c r="B4351" s="2"/>
      <c r="C4351"/>
    </row>
    <row r="4352" spans="1:3" x14ac:dyDescent="0.25">
      <c r="A4352" s="5"/>
      <c r="B4352" s="2"/>
      <c r="C4352"/>
    </row>
    <row r="4353" spans="1:3" x14ac:dyDescent="0.25">
      <c r="A4353" s="5"/>
      <c r="B4353" s="2"/>
      <c r="C4353"/>
    </row>
    <row r="4354" spans="1:3" x14ac:dyDescent="0.25">
      <c r="A4354" s="5"/>
      <c r="B4354" s="2"/>
      <c r="C4354"/>
    </row>
    <row r="4355" spans="1:3" x14ac:dyDescent="0.25">
      <c r="A4355" s="5"/>
      <c r="B4355" s="2"/>
      <c r="C4355"/>
    </row>
    <row r="4356" spans="1:3" x14ac:dyDescent="0.25">
      <c r="A4356" s="5"/>
      <c r="B4356" s="2"/>
      <c r="C4356"/>
    </row>
    <row r="4357" spans="1:3" x14ac:dyDescent="0.25">
      <c r="A4357" s="5"/>
      <c r="B4357" s="2"/>
      <c r="C4357"/>
    </row>
    <row r="4358" spans="1:3" x14ac:dyDescent="0.25">
      <c r="A4358" s="5"/>
      <c r="B4358" s="2"/>
      <c r="C4358"/>
    </row>
    <row r="4359" spans="1:3" x14ac:dyDescent="0.25">
      <c r="A4359" s="5"/>
      <c r="B4359" s="2"/>
      <c r="C4359"/>
    </row>
    <row r="4360" spans="1:3" x14ac:dyDescent="0.25">
      <c r="A4360" s="5"/>
      <c r="B4360" s="2"/>
      <c r="C4360"/>
    </row>
    <row r="4361" spans="1:3" x14ac:dyDescent="0.25">
      <c r="A4361" s="5"/>
      <c r="B4361" s="2"/>
      <c r="C4361"/>
    </row>
    <row r="4362" spans="1:3" x14ac:dyDescent="0.25">
      <c r="A4362" s="5"/>
      <c r="B4362" s="2"/>
      <c r="C4362"/>
    </row>
    <row r="4363" spans="1:3" x14ac:dyDescent="0.25">
      <c r="A4363" s="5"/>
      <c r="B4363" s="2"/>
      <c r="C4363"/>
    </row>
    <row r="4364" spans="1:3" x14ac:dyDescent="0.25">
      <c r="A4364" s="5"/>
      <c r="B4364" s="2"/>
      <c r="C4364"/>
    </row>
    <row r="4365" spans="1:3" x14ac:dyDescent="0.25">
      <c r="A4365" s="5"/>
      <c r="B4365" s="2"/>
      <c r="C4365"/>
    </row>
    <row r="4366" spans="1:3" x14ac:dyDescent="0.25">
      <c r="A4366" s="5"/>
      <c r="B4366" s="2"/>
      <c r="C4366"/>
    </row>
    <row r="4367" spans="1:3" x14ac:dyDescent="0.25">
      <c r="A4367" s="5"/>
      <c r="B4367" s="2"/>
      <c r="C4367"/>
    </row>
    <row r="4368" spans="1:3" x14ac:dyDescent="0.25">
      <c r="A4368" s="5"/>
      <c r="B4368" s="2"/>
      <c r="C4368"/>
    </row>
    <row r="4369" spans="1:3" x14ac:dyDescent="0.25">
      <c r="A4369" s="5"/>
      <c r="B4369" s="2"/>
      <c r="C4369"/>
    </row>
    <row r="4370" spans="1:3" x14ac:dyDescent="0.25">
      <c r="A4370" s="5"/>
      <c r="B4370" s="2"/>
      <c r="C4370"/>
    </row>
    <row r="4371" spans="1:3" x14ac:dyDescent="0.25">
      <c r="A4371" s="5"/>
      <c r="B4371" s="2"/>
      <c r="C4371"/>
    </row>
    <row r="4372" spans="1:3" x14ac:dyDescent="0.25">
      <c r="A4372" s="5"/>
      <c r="B4372" s="2"/>
      <c r="C4372"/>
    </row>
    <row r="4373" spans="1:3" x14ac:dyDescent="0.25">
      <c r="A4373" s="5"/>
      <c r="B4373" s="2"/>
      <c r="C4373"/>
    </row>
    <row r="4374" spans="1:3" x14ac:dyDescent="0.25">
      <c r="A4374" s="5"/>
      <c r="B4374" s="2"/>
      <c r="C4374"/>
    </row>
    <row r="4375" spans="1:3" x14ac:dyDescent="0.25">
      <c r="A4375" s="5"/>
      <c r="B4375" s="2"/>
      <c r="C4375"/>
    </row>
    <row r="4376" spans="1:3" x14ac:dyDescent="0.25">
      <c r="A4376" s="5"/>
      <c r="B4376" s="2"/>
      <c r="C4376"/>
    </row>
    <row r="4377" spans="1:3" x14ac:dyDescent="0.25">
      <c r="A4377" s="5"/>
      <c r="B4377" s="2"/>
      <c r="C4377"/>
    </row>
    <row r="4378" spans="1:3" x14ac:dyDescent="0.25">
      <c r="A4378" s="5"/>
      <c r="B4378" s="2"/>
      <c r="C4378"/>
    </row>
    <row r="4379" spans="1:3" x14ac:dyDescent="0.25">
      <c r="A4379" s="5"/>
      <c r="B4379" s="2"/>
      <c r="C4379"/>
    </row>
    <row r="4380" spans="1:3" x14ac:dyDescent="0.25">
      <c r="A4380" s="5"/>
      <c r="B4380" s="2"/>
      <c r="C4380"/>
    </row>
    <row r="4381" spans="1:3" x14ac:dyDescent="0.25">
      <c r="A4381" s="5"/>
      <c r="B4381" s="2"/>
      <c r="C4381"/>
    </row>
    <row r="4382" spans="1:3" x14ac:dyDescent="0.25">
      <c r="A4382" s="5"/>
      <c r="B4382" s="2"/>
      <c r="C4382"/>
    </row>
    <row r="4383" spans="1:3" x14ac:dyDescent="0.25">
      <c r="A4383" s="5"/>
      <c r="B4383" s="2"/>
      <c r="C4383"/>
    </row>
    <row r="4384" spans="1:3" x14ac:dyDescent="0.25">
      <c r="A4384" s="5"/>
      <c r="B4384" s="2"/>
      <c r="C4384"/>
    </row>
    <row r="4385" spans="1:3" x14ac:dyDescent="0.25">
      <c r="A4385" s="5"/>
      <c r="B4385" s="2"/>
      <c r="C4385"/>
    </row>
    <row r="4386" spans="1:3" x14ac:dyDescent="0.25">
      <c r="A4386" s="5"/>
      <c r="B4386" s="2"/>
      <c r="C4386"/>
    </row>
    <row r="4387" spans="1:3" x14ac:dyDescent="0.25">
      <c r="A4387" s="5"/>
      <c r="B4387" s="2"/>
      <c r="C4387"/>
    </row>
    <row r="4388" spans="1:3" x14ac:dyDescent="0.25">
      <c r="A4388" s="5"/>
      <c r="B4388" s="2"/>
      <c r="C4388"/>
    </row>
    <row r="4389" spans="1:3" x14ac:dyDescent="0.25">
      <c r="A4389" s="5"/>
      <c r="B4389" s="2"/>
      <c r="C4389"/>
    </row>
    <row r="4390" spans="1:3" x14ac:dyDescent="0.25">
      <c r="A4390" s="5"/>
      <c r="B4390" s="2"/>
      <c r="C4390"/>
    </row>
    <row r="4391" spans="1:3" x14ac:dyDescent="0.25">
      <c r="A4391" s="5"/>
      <c r="B4391" s="2"/>
      <c r="C4391"/>
    </row>
    <row r="4392" spans="1:3" x14ac:dyDescent="0.25">
      <c r="A4392" s="5"/>
      <c r="B4392" s="2"/>
      <c r="C4392"/>
    </row>
    <row r="4393" spans="1:3" x14ac:dyDescent="0.25">
      <c r="A4393" s="5"/>
      <c r="B4393" s="2"/>
      <c r="C4393"/>
    </row>
    <row r="4394" spans="1:3" x14ac:dyDescent="0.25">
      <c r="A4394" s="5"/>
      <c r="B4394" s="2"/>
      <c r="C4394"/>
    </row>
    <row r="4395" spans="1:3" x14ac:dyDescent="0.25">
      <c r="A4395" s="5"/>
      <c r="B4395" s="2"/>
      <c r="C4395"/>
    </row>
    <row r="4396" spans="1:3" x14ac:dyDescent="0.25">
      <c r="A4396" s="5"/>
      <c r="B4396" s="2"/>
      <c r="C4396"/>
    </row>
    <row r="4397" spans="1:3" x14ac:dyDescent="0.25">
      <c r="A4397" s="5"/>
      <c r="B4397" s="2"/>
      <c r="C4397"/>
    </row>
    <row r="4398" spans="1:3" x14ac:dyDescent="0.25">
      <c r="A4398" s="5"/>
      <c r="B4398" s="2"/>
      <c r="C4398"/>
    </row>
    <row r="4399" spans="1:3" x14ac:dyDescent="0.25">
      <c r="A4399" s="5"/>
      <c r="B4399" s="2"/>
      <c r="C4399"/>
    </row>
    <row r="4400" spans="1:3" x14ac:dyDescent="0.25">
      <c r="A4400" s="5"/>
      <c r="B4400" s="2"/>
      <c r="C4400"/>
    </row>
    <row r="4401" spans="1:3" x14ac:dyDescent="0.25">
      <c r="A4401" s="5"/>
      <c r="B4401" s="2"/>
      <c r="C4401"/>
    </row>
    <row r="4402" spans="1:3" x14ac:dyDescent="0.25">
      <c r="A4402" s="5"/>
      <c r="B4402" s="2"/>
      <c r="C4402"/>
    </row>
    <row r="4403" spans="1:3" x14ac:dyDescent="0.25">
      <c r="A4403" s="5"/>
      <c r="B4403" s="2"/>
      <c r="C4403"/>
    </row>
    <row r="4404" spans="1:3" x14ac:dyDescent="0.25">
      <c r="A4404" s="5"/>
      <c r="B4404" s="2"/>
      <c r="C4404"/>
    </row>
    <row r="4405" spans="1:3" x14ac:dyDescent="0.25">
      <c r="A4405" s="5"/>
      <c r="B4405" s="2"/>
      <c r="C4405"/>
    </row>
    <row r="4406" spans="1:3" x14ac:dyDescent="0.25">
      <c r="A4406" s="5"/>
      <c r="B4406" s="2"/>
      <c r="C4406"/>
    </row>
    <row r="4407" spans="1:3" x14ac:dyDescent="0.25">
      <c r="A4407" s="5"/>
      <c r="B4407" s="2"/>
      <c r="C4407"/>
    </row>
    <row r="4408" spans="1:3" x14ac:dyDescent="0.25">
      <c r="A4408" s="5"/>
      <c r="B4408" s="2"/>
      <c r="C4408"/>
    </row>
    <row r="4409" spans="1:3" x14ac:dyDescent="0.25">
      <c r="A4409" s="5"/>
      <c r="B4409" s="2"/>
      <c r="C4409"/>
    </row>
    <row r="4410" spans="1:3" x14ac:dyDescent="0.25">
      <c r="A4410" s="5"/>
      <c r="B4410" s="2"/>
      <c r="C4410"/>
    </row>
    <row r="4411" spans="1:3" x14ac:dyDescent="0.25">
      <c r="A4411" s="5"/>
      <c r="B4411" s="2"/>
      <c r="C4411"/>
    </row>
    <row r="4412" spans="1:3" x14ac:dyDescent="0.25">
      <c r="A4412" s="5"/>
      <c r="B4412" s="2"/>
      <c r="C4412"/>
    </row>
    <row r="4413" spans="1:3" x14ac:dyDescent="0.25">
      <c r="A4413" s="5"/>
      <c r="B4413" s="2"/>
      <c r="C4413"/>
    </row>
    <row r="4414" spans="1:3" x14ac:dyDescent="0.25">
      <c r="A4414" s="5"/>
      <c r="B4414" s="2"/>
      <c r="C4414"/>
    </row>
    <row r="4415" spans="1:3" x14ac:dyDescent="0.25">
      <c r="A4415" s="5"/>
      <c r="B4415" s="2"/>
      <c r="C4415"/>
    </row>
    <row r="4416" spans="1:3" x14ac:dyDescent="0.25">
      <c r="A4416" s="5"/>
      <c r="B4416" s="2"/>
      <c r="C4416"/>
    </row>
    <row r="4417" spans="1:3" x14ac:dyDescent="0.25">
      <c r="A4417" s="5"/>
      <c r="B4417" s="2"/>
      <c r="C4417"/>
    </row>
    <row r="4418" spans="1:3" x14ac:dyDescent="0.25">
      <c r="A4418" s="5"/>
      <c r="B4418" s="2"/>
      <c r="C4418"/>
    </row>
    <row r="4419" spans="1:3" x14ac:dyDescent="0.25">
      <c r="A4419" s="5"/>
      <c r="B4419" s="2"/>
      <c r="C4419"/>
    </row>
    <row r="4420" spans="1:3" x14ac:dyDescent="0.25">
      <c r="A4420" s="5"/>
      <c r="B4420" s="2"/>
      <c r="C4420"/>
    </row>
    <row r="4421" spans="1:3" x14ac:dyDescent="0.25">
      <c r="A4421" s="5"/>
      <c r="B4421" s="2"/>
      <c r="C4421"/>
    </row>
    <row r="4422" spans="1:3" x14ac:dyDescent="0.25">
      <c r="A4422" s="5"/>
      <c r="B4422" s="2"/>
      <c r="C4422"/>
    </row>
    <row r="4423" spans="1:3" x14ac:dyDescent="0.25">
      <c r="A4423" s="5"/>
      <c r="B4423" s="2"/>
      <c r="C4423"/>
    </row>
    <row r="4424" spans="1:3" x14ac:dyDescent="0.25">
      <c r="A4424" s="5"/>
      <c r="B4424" s="2"/>
      <c r="C4424"/>
    </row>
    <row r="4425" spans="1:3" x14ac:dyDescent="0.25">
      <c r="A4425" s="5"/>
      <c r="B4425" s="2"/>
      <c r="C4425"/>
    </row>
    <row r="4426" spans="1:3" x14ac:dyDescent="0.25">
      <c r="A4426" s="5"/>
      <c r="B4426" s="2"/>
      <c r="C4426"/>
    </row>
    <row r="4427" spans="1:3" x14ac:dyDescent="0.25">
      <c r="A4427" s="5"/>
      <c r="B4427" s="2"/>
      <c r="C4427"/>
    </row>
    <row r="4428" spans="1:3" x14ac:dyDescent="0.25">
      <c r="A4428" s="5"/>
      <c r="B4428" s="2"/>
      <c r="C4428"/>
    </row>
    <row r="4429" spans="1:3" x14ac:dyDescent="0.25">
      <c r="A4429" s="5"/>
      <c r="B4429" s="2"/>
      <c r="C4429"/>
    </row>
    <row r="4430" spans="1:3" x14ac:dyDescent="0.25">
      <c r="A4430" s="5"/>
      <c r="B4430" s="2"/>
      <c r="C4430"/>
    </row>
    <row r="4431" spans="1:3" x14ac:dyDescent="0.25">
      <c r="A4431" s="5"/>
      <c r="B4431" s="2"/>
      <c r="C4431"/>
    </row>
    <row r="4432" spans="1:3" x14ac:dyDescent="0.25">
      <c r="A4432" s="5"/>
      <c r="B4432" s="2"/>
      <c r="C4432"/>
    </row>
    <row r="4433" spans="1:3" x14ac:dyDescent="0.25">
      <c r="A4433" s="5"/>
      <c r="B4433" s="2"/>
      <c r="C4433"/>
    </row>
    <row r="4434" spans="1:3" x14ac:dyDescent="0.25">
      <c r="A4434" s="5"/>
      <c r="B4434" s="2"/>
      <c r="C4434"/>
    </row>
    <row r="4435" spans="1:3" x14ac:dyDescent="0.25">
      <c r="A4435" s="5"/>
      <c r="B4435" s="2"/>
      <c r="C4435"/>
    </row>
    <row r="4436" spans="1:3" x14ac:dyDescent="0.25">
      <c r="A4436" s="5"/>
      <c r="B4436" s="2"/>
      <c r="C4436"/>
    </row>
    <row r="4437" spans="1:3" x14ac:dyDescent="0.25">
      <c r="A4437" s="5"/>
      <c r="B4437" s="2"/>
      <c r="C4437"/>
    </row>
    <row r="4438" spans="1:3" x14ac:dyDescent="0.25">
      <c r="A4438" s="5"/>
      <c r="B4438" s="2"/>
      <c r="C4438"/>
    </row>
    <row r="4439" spans="1:3" x14ac:dyDescent="0.25">
      <c r="A4439" s="5"/>
      <c r="B4439" s="2"/>
      <c r="C4439"/>
    </row>
    <row r="4440" spans="1:3" x14ac:dyDescent="0.25">
      <c r="A4440" s="5"/>
      <c r="B4440" s="2"/>
      <c r="C4440"/>
    </row>
    <row r="4441" spans="1:3" x14ac:dyDescent="0.25">
      <c r="A4441" s="5"/>
      <c r="B4441" s="2"/>
      <c r="C4441"/>
    </row>
    <row r="4442" spans="1:3" x14ac:dyDescent="0.25">
      <c r="A4442" s="5"/>
      <c r="B4442" s="2"/>
      <c r="C4442"/>
    </row>
    <row r="4443" spans="1:3" x14ac:dyDescent="0.25">
      <c r="A4443" s="5"/>
      <c r="B4443" s="2"/>
      <c r="C4443"/>
    </row>
    <row r="4444" spans="1:3" x14ac:dyDescent="0.25">
      <c r="A4444" s="5"/>
      <c r="B4444" s="2"/>
      <c r="C4444"/>
    </row>
    <row r="4445" spans="1:3" x14ac:dyDescent="0.25">
      <c r="A4445" s="5"/>
      <c r="B4445" s="2"/>
      <c r="C4445"/>
    </row>
    <row r="4446" spans="1:3" x14ac:dyDescent="0.25">
      <c r="A4446" s="5"/>
      <c r="B4446" s="2"/>
      <c r="C4446"/>
    </row>
    <row r="4447" spans="1:3" x14ac:dyDescent="0.25">
      <c r="A4447" s="5"/>
      <c r="B4447" s="2"/>
      <c r="C4447"/>
    </row>
    <row r="4448" spans="1:3" x14ac:dyDescent="0.25">
      <c r="A4448" s="5"/>
      <c r="B4448" s="2"/>
      <c r="C4448"/>
    </row>
    <row r="4449" spans="1:3" x14ac:dyDescent="0.25">
      <c r="A4449" s="5"/>
      <c r="B4449" s="2"/>
      <c r="C4449"/>
    </row>
    <row r="4450" spans="1:3" x14ac:dyDescent="0.25">
      <c r="A4450" s="5"/>
      <c r="B4450" s="2"/>
      <c r="C4450"/>
    </row>
    <row r="4451" spans="1:3" x14ac:dyDescent="0.25">
      <c r="A4451" s="5"/>
      <c r="B4451" s="2"/>
      <c r="C4451"/>
    </row>
    <row r="4452" spans="1:3" x14ac:dyDescent="0.25">
      <c r="A4452" s="5"/>
      <c r="B4452" s="2"/>
      <c r="C4452"/>
    </row>
    <row r="4453" spans="1:3" x14ac:dyDescent="0.25">
      <c r="A4453" s="5"/>
      <c r="B4453" s="2"/>
      <c r="C4453"/>
    </row>
    <row r="4454" spans="1:3" x14ac:dyDescent="0.25">
      <c r="A4454" s="5"/>
      <c r="B4454" s="2"/>
      <c r="C4454"/>
    </row>
    <row r="4455" spans="1:3" x14ac:dyDescent="0.25">
      <c r="A4455" s="5"/>
      <c r="B4455" s="2"/>
      <c r="C4455"/>
    </row>
    <row r="4456" spans="1:3" x14ac:dyDescent="0.25">
      <c r="A4456" s="5"/>
      <c r="B4456" s="2"/>
      <c r="C4456"/>
    </row>
    <row r="4457" spans="1:3" x14ac:dyDescent="0.25">
      <c r="A4457" s="5"/>
      <c r="B4457" s="2"/>
      <c r="C4457"/>
    </row>
    <row r="4458" spans="1:3" x14ac:dyDescent="0.25">
      <c r="A4458" s="5"/>
      <c r="B4458" s="2"/>
      <c r="C4458"/>
    </row>
    <row r="4459" spans="1:3" x14ac:dyDescent="0.25">
      <c r="A4459" s="5"/>
      <c r="B4459" s="2"/>
      <c r="C4459"/>
    </row>
    <row r="4460" spans="1:3" x14ac:dyDescent="0.25">
      <c r="A4460" s="5"/>
      <c r="B4460" s="2"/>
      <c r="C4460"/>
    </row>
    <row r="4461" spans="1:3" x14ac:dyDescent="0.25">
      <c r="A4461" s="5"/>
      <c r="B4461" s="2"/>
      <c r="C4461"/>
    </row>
    <row r="4462" spans="1:3" x14ac:dyDescent="0.25">
      <c r="A4462" s="5"/>
      <c r="B4462" s="2"/>
      <c r="C4462"/>
    </row>
    <row r="4463" spans="1:3" x14ac:dyDescent="0.25">
      <c r="A4463" s="5"/>
      <c r="B4463" s="2"/>
      <c r="C4463"/>
    </row>
    <row r="4464" spans="1:3" x14ac:dyDescent="0.25">
      <c r="A4464" s="5"/>
      <c r="B4464" s="2"/>
      <c r="C4464"/>
    </row>
    <row r="4465" spans="1:3" x14ac:dyDescent="0.25">
      <c r="A4465" s="5"/>
      <c r="B4465" s="2"/>
      <c r="C4465"/>
    </row>
    <row r="4466" spans="1:3" x14ac:dyDescent="0.25">
      <c r="A4466" s="5"/>
      <c r="B4466" s="2"/>
      <c r="C4466"/>
    </row>
    <row r="4467" spans="1:3" x14ac:dyDescent="0.25">
      <c r="A4467" s="5"/>
      <c r="B4467" s="2"/>
      <c r="C4467"/>
    </row>
    <row r="4468" spans="1:3" x14ac:dyDescent="0.25">
      <c r="A4468" s="5"/>
      <c r="B4468" s="2"/>
      <c r="C4468"/>
    </row>
    <row r="4469" spans="1:3" x14ac:dyDescent="0.25">
      <c r="A4469" s="5"/>
      <c r="B4469" s="2"/>
      <c r="C4469"/>
    </row>
    <row r="4470" spans="1:3" x14ac:dyDescent="0.25">
      <c r="A4470" s="5"/>
      <c r="B4470" s="2"/>
      <c r="C4470"/>
    </row>
    <row r="4471" spans="1:3" x14ac:dyDescent="0.25">
      <c r="A4471" s="5"/>
      <c r="B4471" s="2"/>
      <c r="C4471"/>
    </row>
    <row r="4472" spans="1:3" x14ac:dyDescent="0.25">
      <c r="A4472" s="5"/>
      <c r="B4472" s="2"/>
      <c r="C4472"/>
    </row>
    <row r="4473" spans="1:3" x14ac:dyDescent="0.25">
      <c r="A4473" s="5"/>
      <c r="B4473" s="2"/>
      <c r="C4473"/>
    </row>
    <row r="4474" spans="1:3" x14ac:dyDescent="0.25">
      <c r="A4474" s="5"/>
      <c r="B4474" s="2"/>
      <c r="C4474"/>
    </row>
    <row r="4475" spans="1:3" x14ac:dyDescent="0.25">
      <c r="A4475" s="5"/>
      <c r="B4475" s="2"/>
      <c r="C4475"/>
    </row>
    <row r="4476" spans="1:3" x14ac:dyDescent="0.25">
      <c r="A4476" s="5"/>
      <c r="B4476" s="2"/>
      <c r="C4476"/>
    </row>
    <row r="4477" spans="1:3" x14ac:dyDescent="0.25">
      <c r="A4477" s="5"/>
      <c r="B4477" s="2"/>
      <c r="C4477"/>
    </row>
    <row r="4478" spans="1:3" x14ac:dyDescent="0.25">
      <c r="A4478" s="5"/>
      <c r="B4478" s="2"/>
      <c r="C4478"/>
    </row>
    <row r="4479" spans="1:3" x14ac:dyDescent="0.25">
      <c r="A4479" s="5"/>
      <c r="B4479" s="2"/>
      <c r="C4479"/>
    </row>
    <row r="4480" spans="1:3" x14ac:dyDescent="0.25">
      <c r="A4480" s="5"/>
      <c r="B4480" s="2"/>
      <c r="C4480"/>
    </row>
    <row r="4481" spans="1:3" x14ac:dyDescent="0.25">
      <c r="A4481" s="5"/>
      <c r="B4481" s="2"/>
      <c r="C4481"/>
    </row>
    <row r="4482" spans="1:3" x14ac:dyDescent="0.25">
      <c r="A4482" s="5"/>
      <c r="B4482" s="2"/>
      <c r="C4482"/>
    </row>
    <row r="4483" spans="1:3" x14ac:dyDescent="0.25">
      <c r="A4483" s="5"/>
      <c r="B4483" s="2"/>
      <c r="C4483"/>
    </row>
    <row r="4484" spans="1:3" x14ac:dyDescent="0.25">
      <c r="A4484" s="5"/>
      <c r="B4484" s="2"/>
      <c r="C4484"/>
    </row>
    <row r="4485" spans="1:3" x14ac:dyDescent="0.25">
      <c r="A4485" s="5"/>
      <c r="B4485" s="2"/>
      <c r="C4485"/>
    </row>
    <row r="4486" spans="1:3" x14ac:dyDescent="0.25">
      <c r="A4486" s="5"/>
      <c r="B4486" s="2"/>
      <c r="C4486"/>
    </row>
    <row r="4487" spans="1:3" x14ac:dyDescent="0.25">
      <c r="A4487" s="5"/>
      <c r="B4487" s="2"/>
      <c r="C4487"/>
    </row>
    <row r="4488" spans="1:3" x14ac:dyDescent="0.25">
      <c r="A4488" s="5"/>
      <c r="B4488" s="2"/>
      <c r="C4488"/>
    </row>
    <row r="4489" spans="1:3" x14ac:dyDescent="0.25">
      <c r="A4489" s="5"/>
      <c r="B4489" s="2"/>
      <c r="C4489"/>
    </row>
    <row r="4490" spans="1:3" x14ac:dyDescent="0.25">
      <c r="A4490" s="5"/>
      <c r="B4490" s="2"/>
      <c r="C4490"/>
    </row>
    <row r="4491" spans="1:3" x14ac:dyDescent="0.25">
      <c r="A4491" s="5"/>
      <c r="B4491" s="2"/>
      <c r="C4491"/>
    </row>
    <row r="4492" spans="1:3" x14ac:dyDescent="0.25">
      <c r="A4492" s="5"/>
      <c r="B4492" s="2"/>
      <c r="C4492"/>
    </row>
    <row r="4493" spans="1:3" x14ac:dyDescent="0.25">
      <c r="A4493" s="5"/>
      <c r="B4493" s="2"/>
      <c r="C4493"/>
    </row>
    <row r="4494" spans="1:3" x14ac:dyDescent="0.25">
      <c r="A4494" s="5"/>
      <c r="B4494" s="2"/>
      <c r="C4494"/>
    </row>
    <row r="4495" spans="1:3" x14ac:dyDescent="0.25">
      <c r="A4495" s="5"/>
      <c r="B4495" s="2"/>
      <c r="C4495"/>
    </row>
    <row r="4496" spans="1:3" x14ac:dyDescent="0.25">
      <c r="A4496" s="5"/>
      <c r="B4496" s="2"/>
      <c r="C4496"/>
    </row>
    <row r="4497" spans="1:3" x14ac:dyDescent="0.25">
      <c r="A4497" s="5"/>
      <c r="B4497" s="2"/>
      <c r="C4497"/>
    </row>
    <row r="4498" spans="1:3" x14ac:dyDescent="0.25">
      <c r="A4498" s="5"/>
      <c r="B4498" s="2"/>
      <c r="C4498"/>
    </row>
    <row r="4499" spans="1:3" x14ac:dyDescent="0.25">
      <c r="A4499" s="5"/>
      <c r="B4499" s="2"/>
      <c r="C4499"/>
    </row>
    <row r="4500" spans="1:3" x14ac:dyDescent="0.25">
      <c r="A4500" s="5"/>
      <c r="B4500" s="2"/>
      <c r="C4500"/>
    </row>
    <row r="4501" spans="1:3" x14ac:dyDescent="0.25">
      <c r="A4501" s="5"/>
      <c r="B4501" s="2"/>
      <c r="C4501"/>
    </row>
    <row r="4502" spans="1:3" x14ac:dyDescent="0.25">
      <c r="A4502" s="5"/>
      <c r="B4502" s="2"/>
      <c r="C4502"/>
    </row>
    <row r="4503" spans="1:3" x14ac:dyDescent="0.25">
      <c r="A4503" s="5"/>
      <c r="B4503" s="2"/>
      <c r="C4503"/>
    </row>
    <row r="4504" spans="1:3" x14ac:dyDescent="0.25">
      <c r="A4504" s="5"/>
      <c r="B4504" s="2"/>
      <c r="C4504"/>
    </row>
    <row r="4505" spans="1:3" x14ac:dyDescent="0.25">
      <c r="A4505" s="5"/>
      <c r="B4505" s="2"/>
      <c r="C4505"/>
    </row>
    <row r="4506" spans="1:3" x14ac:dyDescent="0.25">
      <c r="A4506" s="5"/>
      <c r="B4506" s="2"/>
      <c r="C4506"/>
    </row>
    <row r="4507" spans="1:3" x14ac:dyDescent="0.25">
      <c r="A4507" s="5"/>
      <c r="B4507" s="2"/>
      <c r="C4507"/>
    </row>
    <row r="4508" spans="1:3" x14ac:dyDescent="0.25">
      <c r="A4508" s="5"/>
      <c r="B4508" s="2"/>
      <c r="C4508"/>
    </row>
    <row r="4509" spans="1:3" x14ac:dyDescent="0.25">
      <c r="A4509" s="5"/>
      <c r="B4509" s="2"/>
      <c r="C4509"/>
    </row>
    <row r="4510" spans="1:3" x14ac:dyDescent="0.25">
      <c r="A4510" s="5"/>
      <c r="B4510" s="2"/>
      <c r="C4510"/>
    </row>
    <row r="4511" spans="1:3" x14ac:dyDescent="0.25">
      <c r="A4511" s="5"/>
      <c r="B4511" s="2"/>
      <c r="C4511"/>
    </row>
    <row r="4512" spans="1:3" x14ac:dyDescent="0.25">
      <c r="A4512" s="5"/>
      <c r="B4512" s="2"/>
      <c r="C4512"/>
    </row>
    <row r="4513" spans="1:3" x14ac:dyDescent="0.25">
      <c r="A4513" s="5"/>
      <c r="B4513" s="2"/>
      <c r="C4513"/>
    </row>
    <row r="4514" spans="1:3" x14ac:dyDescent="0.25">
      <c r="A4514" s="5"/>
      <c r="B4514" s="2"/>
      <c r="C4514"/>
    </row>
    <row r="4515" spans="1:3" x14ac:dyDescent="0.25">
      <c r="A4515" s="5"/>
      <c r="B4515" s="2"/>
      <c r="C4515"/>
    </row>
    <row r="4516" spans="1:3" x14ac:dyDescent="0.25">
      <c r="A4516" s="5"/>
      <c r="B4516" s="2"/>
      <c r="C4516"/>
    </row>
    <row r="4517" spans="1:3" x14ac:dyDescent="0.25">
      <c r="A4517" s="5"/>
      <c r="B4517" s="2"/>
      <c r="C4517"/>
    </row>
    <row r="4518" spans="1:3" x14ac:dyDescent="0.25">
      <c r="A4518" s="5"/>
      <c r="B4518" s="2"/>
      <c r="C4518"/>
    </row>
    <row r="4519" spans="1:3" x14ac:dyDescent="0.25">
      <c r="A4519" s="5"/>
      <c r="B4519" s="2"/>
      <c r="C4519"/>
    </row>
    <row r="4520" spans="1:3" x14ac:dyDescent="0.25">
      <c r="A4520" s="5"/>
      <c r="B4520" s="2"/>
      <c r="C4520"/>
    </row>
    <row r="4521" spans="1:3" x14ac:dyDescent="0.25">
      <c r="A4521" s="5"/>
      <c r="B4521" s="2"/>
      <c r="C4521"/>
    </row>
    <row r="4522" spans="1:3" x14ac:dyDescent="0.25">
      <c r="A4522" s="5"/>
      <c r="B4522" s="2"/>
      <c r="C4522"/>
    </row>
    <row r="4523" spans="1:3" x14ac:dyDescent="0.25">
      <c r="A4523" s="5"/>
      <c r="B4523" s="2"/>
      <c r="C4523"/>
    </row>
    <row r="4524" spans="1:3" x14ac:dyDescent="0.25">
      <c r="A4524" s="5"/>
      <c r="B4524" s="2"/>
      <c r="C4524"/>
    </row>
    <row r="4525" spans="1:3" x14ac:dyDescent="0.25">
      <c r="A4525" s="5"/>
      <c r="B4525" s="2"/>
      <c r="C4525"/>
    </row>
    <row r="4526" spans="1:3" x14ac:dyDescent="0.25">
      <c r="A4526" s="5"/>
      <c r="B4526" s="2"/>
      <c r="C4526"/>
    </row>
    <row r="4527" spans="1:3" x14ac:dyDescent="0.25">
      <c r="A4527" s="5"/>
      <c r="B4527" s="2"/>
      <c r="C4527"/>
    </row>
    <row r="4528" spans="1:3" x14ac:dyDescent="0.25">
      <c r="A4528" s="5"/>
      <c r="B4528" s="2"/>
      <c r="C4528"/>
    </row>
    <row r="4529" spans="1:3" x14ac:dyDescent="0.25">
      <c r="A4529" s="5"/>
      <c r="B4529" s="2"/>
      <c r="C4529"/>
    </row>
    <row r="4530" spans="1:3" x14ac:dyDescent="0.25">
      <c r="A4530" s="5"/>
      <c r="B4530" s="2"/>
      <c r="C4530"/>
    </row>
    <row r="4531" spans="1:3" x14ac:dyDescent="0.25">
      <c r="A4531" s="5"/>
      <c r="B4531" s="2"/>
      <c r="C4531"/>
    </row>
    <row r="4532" spans="1:3" x14ac:dyDescent="0.25">
      <c r="A4532" s="5"/>
      <c r="B4532" s="2"/>
      <c r="C4532"/>
    </row>
    <row r="4533" spans="1:3" x14ac:dyDescent="0.25">
      <c r="A4533" s="5"/>
      <c r="B4533" s="2"/>
      <c r="C4533"/>
    </row>
    <row r="4534" spans="1:3" x14ac:dyDescent="0.25">
      <c r="A4534" s="5"/>
      <c r="B4534" s="2"/>
      <c r="C4534"/>
    </row>
    <row r="4535" spans="1:3" x14ac:dyDescent="0.25">
      <c r="A4535" s="5"/>
      <c r="B4535" s="2"/>
      <c r="C4535"/>
    </row>
    <row r="4536" spans="1:3" x14ac:dyDescent="0.25">
      <c r="A4536" s="5"/>
      <c r="B4536" s="2"/>
      <c r="C4536"/>
    </row>
    <row r="4537" spans="1:3" x14ac:dyDescent="0.25">
      <c r="A4537" s="5"/>
      <c r="B4537" s="2"/>
      <c r="C4537"/>
    </row>
    <row r="4538" spans="1:3" x14ac:dyDescent="0.25">
      <c r="A4538" s="5"/>
      <c r="B4538" s="2"/>
      <c r="C4538"/>
    </row>
    <row r="4539" spans="1:3" x14ac:dyDescent="0.25">
      <c r="A4539" s="5"/>
      <c r="B4539" s="2"/>
      <c r="C4539"/>
    </row>
    <row r="4540" spans="1:3" x14ac:dyDescent="0.25">
      <c r="A4540" s="5"/>
      <c r="B4540" s="2"/>
      <c r="C4540"/>
    </row>
    <row r="4541" spans="1:3" x14ac:dyDescent="0.25">
      <c r="A4541" s="5"/>
      <c r="B4541" s="2"/>
      <c r="C4541"/>
    </row>
    <row r="4542" spans="1:3" x14ac:dyDescent="0.25">
      <c r="A4542" s="5"/>
      <c r="B4542" s="2"/>
      <c r="C4542"/>
    </row>
    <row r="4543" spans="1:3" x14ac:dyDescent="0.25">
      <c r="A4543" s="5"/>
      <c r="B4543" s="2"/>
      <c r="C4543"/>
    </row>
    <row r="4544" spans="1:3" x14ac:dyDescent="0.25">
      <c r="A4544" s="5"/>
      <c r="B4544" s="2"/>
      <c r="C4544"/>
    </row>
    <row r="4545" spans="1:3" x14ac:dyDescent="0.25">
      <c r="A4545" s="5"/>
      <c r="B4545" s="2"/>
      <c r="C4545"/>
    </row>
    <row r="4546" spans="1:3" x14ac:dyDescent="0.25">
      <c r="A4546" s="5"/>
      <c r="B4546" s="2"/>
      <c r="C4546"/>
    </row>
    <row r="4547" spans="1:3" x14ac:dyDescent="0.25">
      <c r="A4547" s="5"/>
      <c r="B4547" s="2"/>
      <c r="C4547"/>
    </row>
    <row r="4548" spans="1:3" x14ac:dyDescent="0.25">
      <c r="A4548" s="5"/>
      <c r="B4548" s="2"/>
      <c r="C4548"/>
    </row>
    <row r="4549" spans="1:3" x14ac:dyDescent="0.25">
      <c r="A4549" s="5"/>
      <c r="B4549" s="2"/>
      <c r="C4549"/>
    </row>
    <row r="4550" spans="1:3" x14ac:dyDescent="0.25">
      <c r="A4550" s="5"/>
      <c r="B4550" s="2"/>
      <c r="C4550"/>
    </row>
    <row r="4551" spans="1:3" x14ac:dyDescent="0.25">
      <c r="A4551" s="5"/>
      <c r="B4551" s="2"/>
      <c r="C4551"/>
    </row>
    <row r="4552" spans="1:3" x14ac:dyDescent="0.25">
      <c r="A4552" s="5"/>
      <c r="B4552" s="2"/>
      <c r="C4552"/>
    </row>
    <row r="4553" spans="1:3" x14ac:dyDescent="0.25">
      <c r="A4553" s="5"/>
      <c r="B4553" s="2"/>
      <c r="C4553"/>
    </row>
    <row r="4554" spans="1:3" x14ac:dyDescent="0.25">
      <c r="A4554" s="5"/>
      <c r="B4554" s="2"/>
      <c r="C4554"/>
    </row>
    <row r="4555" spans="1:3" x14ac:dyDescent="0.25">
      <c r="A4555" s="5"/>
      <c r="B4555" s="2"/>
      <c r="C4555"/>
    </row>
    <row r="4556" spans="1:3" x14ac:dyDescent="0.25">
      <c r="A4556" s="5"/>
      <c r="B4556" s="2"/>
      <c r="C4556"/>
    </row>
    <row r="4557" spans="1:3" x14ac:dyDescent="0.25">
      <c r="A4557" s="5"/>
      <c r="B4557" s="2"/>
      <c r="C4557"/>
    </row>
    <row r="4558" spans="1:3" x14ac:dyDescent="0.25">
      <c r="A4558" s="5"/>
      <c r="B4558" s="2"/>
      <c r="C4558"/>
    </row>
    <row r="4559" spans="1:3" x14ac:dyDescent="0.25">
      <c r="A4559" s="5"/>
      <c r="B4559" s="2"/>
      <c r="C4559"/>
    </row>
    <row r="4560" spans="1:3" x14ac:dyDescent="0.25">
      <c r="A4560" s="5"/>
      <c r="B4560" s="2"/>
      <c r="C4560"/>
    </row>
    <row r="4561" spans="1:3" x14ac:dyDescent="0.25">
      <c r="A4561" s="5"/>
      <c r="B4561" s="2"/>
      <c r="C4561"/>
    </row>
    <row r="4562" spans="1:3" x14ac:dyDescent="0.25">
      <c r="A4562" s="5"/>
      <c r="B4562" s="2"/>
      <c r="C4562"/>
    </row>
    <row r="4563" spans="1:3" x14ac:dyDescent="0.25">
      <c r="A4563" s="5"/>
      <c r="B4563" s="2"/>
      <c r="C4563"/>
    </row>
    <row r="4564" spans="1:3" x14ac:dyDescent="0.25">
      <c r="A4564" s="5"/>
      <c r="B4564" s="2"/>
      <c r="C4564"/>
    </row>
    <row r="4565" spans="1:3" x14ac:dyDescent="0.25">
      <c r="A4565" s="5"/>
      <c r="B4565" s="2"/>
      <c r="C4565"/>
    </row>
    <row r="4566" spans="1:3" x14ac:dyDescent="0.25">
      <c r="A4566" s="5"/>
      <c r="B4566" s="2"/>
      <c r="C4566"/>
    </row>
    <row r="4567" spans="1:3" x14ac:dyDescent="0.25">
      <c r="A4567" s="5"/>
      <c r="B4567" s="2"/>
      <c r="C4567"/>
    </row>
    <row r="4568" spans="1:3" x14ac:dyDescent="0.25">
      <c r="A4568" s="5"/>
      <c r="B4568" s="2"/>
      <c r="C4568"/>
    </row>
    <row r="4569" spans="1:3" x14ac:dyDescent="0.25">
      <c r="A4569" s="5"/>
      <c r="B4569" s="2"/>
      <c r="C4569"/>
    </row>
    <row r="4570" spans="1:3" x14ac:dyDescent="0.25">
      <c r="A4570" s="5"/>
      <c r="B4570" s="2"/>
      <c r="C4570"/>
    </row>
    <row r="4571" spans="1:3" x14ac:dyDescent="0.25">
      <c r="A4571" s="5"/>
      <c r="B4571" s="2"/>
      <c r="C4571"/>
    </row>
    <row r="4572" spans="1:3" x14ac:dyDescent="0.25">
      <c r="A4572" s="5"/>
      <c r="B4572" s="2"/>
      <c r="C4572"/>
    </row>
    <row r="4573" spans="1:3" x14ac:dyDescent="0.25">
      <c r="A4573" s="5"/>
      <c r="B4573" s="2"/>
      <c r="C4573"/>
    </row>
    <row r="4574" spans="1:3" x14ac:dyDescent="0.25">
      <c r="A4574" s="5"/>
      <c r="B4574" s="2"/>
      <c r="C4574"/>
    </row>
    <row r="4575" spans="1:3" x14ac:dyDescent="0.25">
      <c r="A4575" s="5"/>
      <c r="B4575" s="2"/>
      <c r="C4575"/>
    </row>
    <row r="4576" spans="1:3" x14ac:dyDescent="0.25">
      <c r="A4576" s="5"/>
      <c r="B4576" s="2"/>
      <c r="C4576"/>
    </row>
    <row r="4577" spans="1:3" x14ac:dyDescent="0.25">
      <c r="A4577" s="5"/>
      <c r="B4577" s="2"/>
      <c r="C4577"/>
    </row>
    <row r="4578" spans="1:3" x14ac:dyDescent="0.25">
      <c r="A4578" s="5"/>
      <c r="B4578" s="2"/>
      <c r="C4578"/>
    </row>
    <row r="4579" spans="1:3" x14ac:dyDescent="0.25">
      <c r="A4579" s="5"/>
      <c r="B4579" s="2"/>
      <c r="C4579"/>
    </row>
    <row r="4580" spans="1:3" x14ac:dyDescent="0.25">
      <c r="A4580" s="5"/>
      <c r="B4580" s="2"/>
      <c r="C4580"/>
    </row>
    <row r="4581" spans="1:3" x14ac:dyDescent="0.25">
      <c r="A4581" s="5"/>
      <c r="B4581" s="2"/>
      <c r="C4581"/>
    </row>
    <row r="4582" spans="1:3" x14ac:dyDescent="0.25">
      <c r="A4582" s="5"/>
      <c r="B4582" s="2"/>
      <c r="C4582"/>
    </row>
    <row r="4583" spans="1:3" x14ac:dyDescent="0.25">
      <c r="A4583" s="5"/>
      <c r="B4583" s="2"/>
      <c r="C4583"/>
    </row>
    <row r="4584" spans="1:3" x14ac:dyDescent="0.25">
      <c r="A4584" s="5"/>
      <c r="B4584" s="2"/>
      <c r="C4584"/>
    </row>
    <row r="4585" spans="1:3" x14ac:dyDescent="0.25">
      <c r="A4585" s="5"/>
      <c r="B4585" s="2"/>
      <c r="C4585"/>
    </row>
    <row r="4586" spans="1:3" x14ac:dyDescent="0.25">
      <c r="A4586" s="5"/>
      <c r="B4586" s="2"/>
      <c r="C4586"/>
    </row>
    <row r="4587" spans="1:3" x14ac:dyDescent="0.25">
      <c r="A4587" s="5"/>
      <c r="B4587" s="2"/>
      <c r="C4587"/>
    </row>
    <row r="4588" spans="1:3" x14ac:dyDescent="0.25">
      <c r="A4588" s="5"/>
      <c r="B4588" s="2"/>
      <c r="C4588"/>
    </row>
    <row r="4589" spans="1:3" x14ac:dyDescent="0.25">
      <c r="A4589" s="5"/>
      <c r="B4589" s="2"/>
      <c r="C4589"/>
    </row>
    <row r="4590" spans="1:3" x14ac:dyDescent="0.25">
      <c r="A4590" s="5"/>
      <c r="B4590" s="2"/>
      <c r="C4590"/>
    </row>
    <row r="4591" spans="1:3" x14ac:dyDescent="0.25">
      <c r="A4591" s="5"/>
      <c r="B4591" s="2"/>
      <c r="C4591"/>
    </row>
    <row r="4592" spans="1:3" x14ac:dyDescent="0.25">
      <c r="A4592" s="5"/>
      <c r="B4592" s="2"/>
      <c r="C4592"/>
    </row>
    <row r="4593" spans="1:3" x14ac:dyDescent="0.25">
      <c r="A4593" s="5"/>
      <c r="B4593" s="2"/>
      <c r="C4593"/>
    </row>
    <row r="4594" spans="1:3" x14ac:dyDescent="0.25">
      <c r="A4594" s="5"/>
      <c r="B4594" s="2"/>
      <c r="C4594"/>
    </row>
    <row r="4595" spans="1:3" x14ac:dyDescent="0.25">
      <c r="A4595" s="5"/>
      <c r="B4595" s="2"/>
      <c r="C4595"/>
    </row>
    <row r="4596" spans="1:3" x14ac:dyDescent="0.25">
      <c r="A4596" s="5"/>
      <c r="B4596" s="2"/>
      <c r="C4596"/>
    </row>
    <row r="4597" spans="1:3" x14ac:dyDescent="0.25">
      <c r="A4597" s="5"/>
      <c r="B4597" s="2"/>
      <c r="C4597"/>
    </row>
    <row r="4598" spans="1:3" x14ac:dyDescent="0.25">
      <c r="A4598" s="5"/>
      <c r="B4598" s="2"/>
      <c r="C4598"/>
    </row>
    <row r="4599" spans="1:3" x14ac:dyDescent="0.25">
      <c r="A4599" s="5"/>
      <c r="B4599" s="2"/>
      <c r="C4599"/>
    </row>
    <row r="4600" spans="1:3" x14ac:dyDescent="0.25">
      <c r="A4600" s="5"/>
      <c r="B4600" s="2"/>
      <c r="C4600"/>
    </row>
    <row r="4601" spans="1:3" x14ac:dyDescent="0.25">
      <c r="A4601" s="5"/>
      <c r="B4601" s="2"/>
      <c r="C4601"/>
    </row>
    <row r="4602" spans="1:3" x14ac:dyDescent="0.25">
      <c r="A4602" s="5"/>
      <c r="B4602" s="2"/>
      <c r="C4602"/>
    </row>
    <row r="4603" spans="1:3" x14ac:dyDescent="0.25">
      <c r="A4603" s="5"/>
      <c r="B4603" s="2"/>
      <c r="C4603"/>
    </row>
    <row r="4604" spans="1:3" x14ac:dyDescent="0.25">
      <c r="A4604" s="5"/>
      <c r="B4604" s="2"/>
      <c r="C4604"/>
    </row>
    <row r="4605" spans="1:3" x14ac:dyDescent="0.25">
      <c r="A4605" s="5"/>
      <c r="B4605" s="2"/>
      <c r="C4605"/>
    </row>
    <row r="4606" spans="1:3" x14ac:dyDescent="0.25">
      <c r="A4606" s="5"/>
      <c r="B4606" s="2"/>
      <c r="C4606"/>
    </row>
    <row r="4607" spans="1:3" x14ac:dyDescent="0.25">
      <c r="A4607" s="5"/>
      <c r="B4607" s="2"/>
      <c r="C4607"/>
    </row>
    <row r="4608" spans="1:3" x14ac:dyDescent="0.25">
      <c r="A4608" s="5"/>
      <c r="B4608" s="2"/>
      <c r="C4608"/>
    </row>
    <row r="4609" spans="1:3" x14ac:dyDescent="0.25">
      <c r="A4609" s="5"/>
      <c r="B4609" s="2"/>
      <c r="C4609"/>
    </row>
    <row r="4610" spans="1:3" x14ac:dyDescent="0.25">
      <c r="A4610" s="5"/>
      <c r="B4610" s="2"/>
      <c r="C4610"/>
    </row>
    <row r="4611" spans="1:3" x14ac:dyDescent="0.25">
      <c r="A4611" s="5"/>
      <c r="B4611" s="2"/>
      <c r="C4611"/>
    </row>
    <row r="4612" spans="1:3" x14ac:dyDescent="0.25">
      <c r="A4612" s="5"/>
      <c r="B4612" s="2"/>
      <c r="C4612"/>
    </row>
    <row r="4613" spans="1:3" x14ac:dyDescent="0.25">
      <c r="A4613" s="5"/>
      <c r="B4613" s="2"/>
      <c r="C4613"/>
    </row>
    <row r="4614" spans="1:3" x14ac:dyDescent="0.25">
      <c r="A4614" s="5"/>
      <c r="B4614" s="2"/>
      <c r="C4614"/>
    </row>
    <row r="4615" spans="1:3" x14ac:dyDescent="0.25">
      <c r="A4615" s="5"/>
      <c r="B4615" s="2"/>
      <c r="C4615"/>
    </row>
    <row r="4616" spans="1:3" x14ac:dyDescent="0.25">
      <c r="A4616" s="5"/>
      <c r="B4616" s="2"/>
      <c r="C4616"/>
    </row>
    <row r="4617" spans="1:3" x14ac:dyDescent="0.25">
      <c r="A4617" s="5"/>
      <c r="B4617" s="2"/>
      <c r="C4617"/>
    </row>
    <row r="4618" spans="1:3" x14ac:dyDescent="0.25">
      <c r="A4618" s="5"/>
      <c r="B4618" s="2"/>
      <c r="C4618"/>
    </row>
    <row r="4619" spans="1:3" x14ac:dyDescent="0.25">
      <c r="A4619" s="5"/>
      <c r="B4619" s="2"/>
      <c r="C4619"/>
    </row>
    <row r="4620" spans="1:3" x14ac:dyDescent="0.25">
      <c r="A4620" s="5"/>
      <c r="B4620" s="2"/>
      <c r="C4620"/>
    </row>
    <row r="4621" spans="1:3" x14ac:dyDescent="0.25">
      <c r="A4621" s="5"/>
      <c r="B4621" s="2"/>
      <c r="C4621"/>
    </row>
    <row r="4622" spans="1:3" x14ac:dyDescent="0.25">
      <c r="A4622" s="5"/>
      <c r="B4622" s="2"/>
      <c r="C4622"/>
    </row>
    <row r="4623" spans="1:3" x14ac:dyDescent="0.25">
      <c r="A4623" s="5"/>
      <c r="B4623" s="2"/>
      <c r="C4623"/>
    </row>
    <row r="4624" spans="1:3" x14ac:dyDescent="0.25">
      <c r="A4624" s="5"/>
      <c r="B4624" s="2"/>
      <c r="C4624"/>
    </row>
    <row r="4625" spans="1:3" x14ac:dyDescent="0.25">
      <c r="A4625" s="5"/>
      <c r="B4625" s="2"/>
      <c r="C4625"/>
    </row>
    <row r="4626" spans="1:3" x14ac:dyDescent="0.25">
      <c r="A4626" s="5"/>
      <c r="B4626" s="2"/>
      <c r="C4626"/>
    </row>
    <row r="4627" spans="1:3" x14ac:dyDescent="0.25">
      <c r="A4627" s="5"/>
      <c r="B4627" s="2"/>
      <c r="C4627"/>
    </row>
    <row r="4628" spans="1:3" x14ac:dyDescent="0.25">
      <c r="A4628" s="5"/>
      <c r="B4628" s="2"/>
      <c r="C4628"/>
    </row>
    <row r="4629" spans="1:3" x14ac:dyDescent="0.25">
      <c r="A4629" s="5"/>
      <c r="B4629" s="2"/>
      <c r="C4629"/>
    </row>
    <row r="4630" spans="1:3" x14ac:dyDescent="0.25">
      <c r="A4630" s="5"/>
      <c r="B4630" s="2"/>
      <c r="C4630"/>
    </row>
    <row r="4631" spans="1:3" x14ac:dyDescent="0.25">
      <c r="A4631" s="5"/>
      <c r="B4631" s="2"/>
      <c r="C4631"/>
    </row>
    <row r="4632" spans="1:3" x14ac:dyDescent="0.25">
      <c r="A4632" s="5"/>
      <c r="B4632" s="2"/>
      <c r="C4632"/>
    </row>
    <row r="4633" spans="1:3" x14ac:dyDescent="0.25">
      <c r="A4633" s="5"/>
      <c r="B4633" s="2"/>
      <c r="C4633"/>
    </row>
    <row r="4634" spans="1:3" x14ac:dyDescent="0.25">
      <c r="A4634" s="5"/>
      <c r="B4634" s="2"/>
      <c r="C4634"/>
    </row>
    <row r="4635" spans="1:3" x14ac:dyDescent="0.25">
      <c r="A4635" s="5"/>
      <c r="B4635" s="2"/>
      <c r="C4635"/>
    </row>
    <row r="4636" spans="1:3" x14ac:dyDescent="0.25">
      <c r="A4636" s="5"/>
      <c r="B4636" s="2"/>
      <c r="C4636"/>
    </row>
    <row r="4637" spans="1:3" x14ac:dyDescent="0.25">
      <c r="A4637" s="5"/>
      <c r="B4637" s="2"/>
      <c r="C4637"/>
    </row>
    <row r="4638" spans="1:3" x14ac:dyDescent="0.25">
      <c r="A4638" s="5"/>
      <c r="B4638" s="2"/>
      <c r="C4638"/>
    </row>
    <row r="4639" spans="1:3" x14ac:dyDescent="0.25">
      <c r="A4639" s="5"/>
      <c r="B4639" s="2"/>
      <c r="C4639"/>
    </row>
    <row r="4640" spans="1:3" x14ac:dyDescent="0.25">
      <c r="A4640" s="5"/>
      <c r="B4640" s="2"/>
      <c r="C4640"/>
    </row>
    <row r="4641" spans="1:3" x14ac:dyDescent="0.25">
      <c r="A4641" s="5"/>
      <c r="B4641" s="2"/>
      <c r="C4641"/>
    </row>
    <row r="4642" spans="1:3" x14ac:dyDescent="0.25">
      <c r="A4642" s="5"/>
      <c r="B4642" s="2"/>
      <c r="C4642"/>
    </row>
    <row r="4643" spans="1:3" x14ac:dyDescent="0.25">
      <c r="A4643" s="5"/>
      <c r="B4643" s="2"/>
      <c r="C4643"/>
    </row>
    <row r="4644" spans="1:3" x14ac:dyDescent="0.25">
      <c r="A4644" s="5"/>
      <c r="B4644" s="2"/>
      <c r="C4644"/>
    </row>
    <row r="4645" spans="1:3" x14ac:dyDescent="0.25">
      <c r="A4645" s="5"/>
      <c r="B4645" s="2"/>
      <c r="C4645"/>
    </row>
    <row r="4646" spans="1:3" x14ac:dyDescent="0.25">
      <c r="A4646" s="5"/>
      <c r="B4646" s="2"/>
      <c r="C4646"/>
    </row>
    <row r="4647" spans="1:3" x14ac:dyDescent="0.25">
      <c r="A4647" s="5"/>
      <c r="B4647" s="2"/>
      <c r="C4647"/>
    </row>
    <row r="4648" spans="1:3" x14ac:dyDescent="0.25">
      <c r="A4648" s="5"/>
      <c r="B4648" s="2"/>
      <c r="C4648"/>
    </row>
    <row r="4649" spans="1:3" x14ac:dyDescent="0.25">
      <c r="A4649" s="5"/>
      <c r="B4649" s="2"/>
      <c r="C4649"/>
    </row>
    <row r="4650" spans="1:3" x14ac:dyDescent="0.25">
      <c r="A4650" s="5"/>
      <c r="B4650" s="2"/>
      <c r="C4650"/>
    </row>
    <row r="4651" spans="1:3" x14ac:dyDescent="0.25">
      <c r="A4651" s="5"/>
      <c r="B4651" s="2"/>
      <c r="C4651"/>
    </row>
    <row r="4652" spans="1:3" x14ac:dyDescent="0.25">
      <c r="A4652" s="5"/>
      <c r="B4652" s="2"/>
      <c r="C4652"/>
    </row>
    <row r="4653" spans="1:3" x14ac:dyDescent="0.25">
      <c r="A4653" s="5"/>
      <c r="B4653" s="2"/>
      <c r="C4653"/>
    </row>
    <row r="4654" spans="1:3" x14ac:dyDescent="0.25">
      <c r="A4654" s="5"/>
      <c r="B4654" s="2"/>
      <c r="C4654"/>
    </row>
    <row r="4655" spans="1:3" x14ac:dyDescent="0.25">
      <c r="A4655" s="5"/>
      <c r="B4655" s="2"/>
      <c r="C4655"/>
    </row>
    <row r="4656" spans="1:3" x14ac:dyDescent="0.25">
      <c r="A4656" s="5"/>
      <c r="B4656" s="2"/>
      <c r="C4656"/>
    </row>
    <row r="4657" spans="1:3" x14ac:dyDescent="0.25">
      <c r="A4657" s="5"/>
      <c r="B4657" s="2"/>
      <c r="C4657"/>
    </row>
    <row r="4658" spans="1:3" x14ac:dyDescent="0.25">
      <c r="A4658" s="5"/>
      <c r="B4658" s="2"/>
      <c r="C4658"/>
    </row>
    <row r="4659" spans="1:3" x14ac:dyDescent="0.25">
      <c r="A4659" s="5"/>
      <c r="B4659" s="2"/>
      <c r="C4659"/>
    </row>
    <row r="4660" spans="1:3" x14ac:dyDescent="0.25">
      <c r="A4660" s="5"/>
      <c r="B4660" s="2"/>
      <c r="C4660"/>
    </row>
    <row r="4661" spans="1:3" x14ac:dyDescent="0.25">
      <c r="A4661" s="5"/>
      <c r="B4661" s="2"/>
      <c r="C4661"/>
    </row>
    <row r="4662" spans="1:3" x14ac:dyDescent="0.25">
      <c r="A4662" s="5"/>
      <c r="B4662" s="2"/>
      <c r="C4662"/>
    </row>
    <row r="4663" spans="1:3" x14ac:dyDescent="0.25">
      <c r="A4663" s="5"/>
      <c r="B4663" s="2"/>
      <c r="C4663"/>
    </row>
    <row r="4664" spans="1:3" x14ac:dyDescent="0.25">
      <c r="A4664" s="5"/>
      <c r="B4664" s="2"/>
      <c r="C4664"/>
    </row>
    <row r="4665" spans="1:3" x14ac:dyDescent="0.25">
      <c r="A4665" s="5"/>
      <c r="B4665" s="2"/>
      <c r="C4665"/>
    </row>
    <row r="4666" spans="1:3" x14ac:dyDescent="0.25">
      <c r="A4666" s="5"/>
      <c r="B4666" s="2"/>
      <c r="C4666"/>
    </row>
    <row r="4667" spans="1:3" x14ac:dyDescent="0.25">
      <c r="A4667" s="5"/>
      <c r="B4667" s="2"/>
      <c r="C4667"/>
    </row>
    <row r="4668" spans="1:3" x14ac:dyDescent="0.25">
      <c r="A4668" s="5"/>
      <c r="B4668" s="2"/>
      <c r="C4668"/>
    </row>
    <row r="4669" spans="1:3" x14ac:dyDescent="0.25">
      <c r="A4669" s="5"/>
      <c r="B4669" s="2"/>
      <c r="C4669"/>
    </row>
    <row r="4670" spans="1:3" x14ac:dyDescent="0.25">
      <c r="A4670" s="5"/>
      <c r="B4670" s="2"/>
      <c r="C4670"/>
    </row>
    <row r="4671" spans="1:3" x14ac:dyDescent="0.25">
      <c r="A4671" s="5"/>
      <c r="B4671" s="2"/>
      <c r="C4671"/>
    </row>
    <row r="4672" spans="1:3" x14ac:dyDescent="0.25">
      <c r="A4672" s="5"/>
      <c r="B4672" s="2"/>
      <c r="C4672"/>
    </row>
    <row r="4673" spans="1:3" x14ac:dyDescent="0.25">
      <c r="A4673" s="5"/>
      <c r="B4673" s="2"/>
      <c r="C4673"/>
    </row>
    <row r="4674" spans="1:3" x14ac:dyDescent="0.25">
      <c r="A4674" s="5"/>
      <c r="B4674" s="2"/>
      <c r="C4674"/>
    </row>
    <row r="4675" spans="1:3" x14ac:dyDescent="0.25">
      <c r="A4675" s="5"/>
      <c r="B4675" s="2"/>
      <c r="C4675"/>
    </row>
    <row r="4676" spans="1:3" x14ac:dyDescent="0.25">
      <c r="A4676" s="5"/>
      <c r="B4676" s="2"/>
      <c r="C4676"/>
    </row>
    <row r="4677" spans="1:3" x14ac:dyDescent="0.25">
      <c r="A4677" s="5"/>
      <c r="B4677" s="2"/>
      <c r="C4677"/>
    </row>
    <row r="4678" spans="1:3" x14ac:dyDescent="0.25">
      <c r="A4678" s="5"/>
      <c r="B4678" s="2"/>
      <c r="C4678"/>
    </row>
    <row r="4679" spans="1:3" x14ac:dyDescent="0.25">
      <c r="A4679" s="5"/>
      <c r="B4679" s="2"/>
      <c r="C4679"/>
    </row>
    <row r="4680" spans="1:3" x14ac:dyDescent="0.25">
      <c r="A4680" s="5"/>
      <c r="B4680" s="2"/>
      <c r="C4680"/>
    </row>
    <row r="4681" spans="1:3" x14ac:dyDescent="0.25">
      <c r="A4681" s="5"/>
      <c r="B4681" s="2"/>
      <c r="C4681"/>
    </row>
    <row r="4682" spans="1:3" x14ac:dyDescent="0.25">
      <c r="A4682" s="5"/>
      <c r="B4682" s="2"/>
      <c r="C4682"/>
    </row>
    <row r="4683" spans="1:3" x14ac:dyDescent="0.25">
      <c r="A4683" s="5"/>
      <c r="B4683" s="2"/>
      <c r="C4683"/>
    </row>
    <row r="4684" spans="1:3" x14ac:dyDescent="0.25">
      <c r="A4684" s="5"/>
      <c r="B4684" s="2"/>
      <c r="C4684"/>
    </row>
    <row r="4685" spans="1:3" x14ac:dyDescent="0.25">
      <c r="A4685" s="5"/>
      <c r="B4685" s="2"/>
      <c r="C4685"/>
    </row>
    <row r="4686" spans="1:3" x14ac:dyDescent="0.25">
      <c r="A4686" s="5"/>
      <c r="B4686" s="2"/>
      <c r="C4686"/>
    </row>
    <row r="4687" spans="1:3" x14ac:dyDescent="0.25">
      <c r="A4687" s="5"/>
      <c r="B4687" s="2"/>
      <c r="C4687"/>
    </row>
    <row r="4688" spans="1:3" x14ac:dyDescent="0.25">
      <c r="A4688" s="5"/>
      <c r="B4688" s="2"/>
      <c r="C4688"/>
    </row>
    <row r="4689" spans="1:3" x14ac:dyDescent="0.25">
      <c r="A4689" s="5"/>
      <c r="B4689" s="2"/>
      <c r="C4689"/>
    </row>
    <row r="4690" spans="1:3" x14ac:dyDescent="0.25">
      <c r="A4690" s="5"/>
      <c r="B4690" s="2"/>
      <c r="C4690"/>
    </row>
    <row r="4691" spans="1:3" x14ac:dyDescent="0.25">
      <c r="A4691" s="5"/>
      <c r="B4691" s="2"/>
      <c r="C4691"/>
    </row>
    <row r="4692" spans="1:3" x14ac:dyDescent="0.25">
      <c r="A4692" s="5"/>
      <c r="B4692" s="2"/>
      <c r="C4692"/>
    </row>
    <row r="4693" spans="1:3" x14ac:dyDescent="0.25">
      <c r="A4693" s="5"/>
      <c r="B4693" s="2"/>
      <c r="C4693"/>
    </row>
    <row r="4694" spans="1:3" x14ac:dyDescent="0.25">
      <c r="A4694" s="5"/>
      <c r="B4694" s="2"/>
      <c r="C4694"/>
    </row>
    <row r="4695" spans="1:3" x14ac:dyDescent="0.25">
      <c r="A4695" s="5"/>
      <c r="B4695" s="2"/>
      <c r="C4695"/>
    </row>
    <row r="4696" spans="1:3" x14ac:dyDescent="0.25">
      <c r="A4696" s="5"/>
      <c r="B4696" s="2"/>
      <c r="C4696"/>
    </row>
    <row r="4697" spans="1:3" x14ac:dyDescent="0.25">
      <c r="A4697" s="5"/>
      <c r="B4697" s="2"/>
      <c r="C4697"/>
    </row>
    <row r="4698" spans="1:3" x14ac:dyDescent="0.25">
      <c r="A4698" s="5"/>
      <c r="B4698" s="2"/>
      <c r="C4698"/>
    </row>
    <row r="4699" spans="1:3" x14ac:dyDescent="0.25">
      <c r="A4699" s="5"/>
      <c r="B4699" s="2"/>
      <c r="C4699"/>
    </row>
    <row r="4700" spans="1:3" x14ac:dyDescent="0.25">
      <c r="A4700" s="5"/>
      <c r="B4700" s="2"/>
      <c r="C4700"/>
    </row>
    <row r="4701" spans="1:3" x14ac:dyDescent="0.25">
      <c r="A4701" s="5"/>
      <c r="B4701" s="2"/>
      <c r="C4701"/>
    </row>
    <row r="4702" spans="1:3" x14ac:dyDescent="0.25">
      <c r="A4702" s="5"/>
      <c r="B4702" s="2"/>
      <c r="C4702"/>
    </row>
    <row r="4703" spans="1:3" x14ac:dyDescent="0.25">
      <c r="A4703" s="5"/>
      <c r="B4703" s="2"/>
      <c r="C4703"/>
    </row>
    <row r="4704" spans="1:3" x14ac:dyDescent="0.25">
      <c r="A4704" s="5"/>
      <c r="B4704" s="2"/>
      <c r="C4704"/>
    </row>
    <row r="4705" spans="1:3" x14ac:dyDescent="0.25">
      <c r="A4705" s="5"/>
      <c r="B4705" s="2"/>
      <c r="C4705"/>
    </row>
    <row r="4706" spans="1:3" x14ac:dyDescent="0.25">
      <c r="A4706" s="5"/>
      <c r="B4706" s="2"/>
      <c r="C4706"/>
    </row>
    <row r="4707" spans="1:3" x14ac:dyDescent="0.25">
      <c r="A4707" s="5"/>
      <c r="B4707" s="2"/>
      <c r="C4707"/>
    </row>
    <row r="4708" spans="1:3" x14ac:dyDescent="0.25">
      <c r="A4708" s="5"/>
      <c r="B4708" s="2"/>
      <c r="C4708"/>
    </row>
    <row r="4709" spans="1:3" x14ac:dyDescent="0.25">
      <c r="A4709" s="5"/>
      <c r="B4709" s="2"/>
      <c r="C4709"/>
    </row>
    <row r="4710" spans="1:3" x14ac:dyDescent="0.25">
      <c r="A4710" s="5"/>
      <c r="B4710" s="2"/>
      <c r="C4710"/>
    </row>
    <row r="4711" spans="1:3" x14ac:dyDescent="0.25">
      <c r="A4711" s="5"/>
      <c r="B4711" s="2"/>
      <c r="C4711"/>
    </row>
    <row r="4712" spans="1:3" x14ac:dyDescent="0.25">
      <c r="A4712" s="5"/>
      <c r="B4712" s="2"/>
      <c r="C4712"/>
    </row>
    <row r="4713" spans="1:3" x14ac:dyDescent="0.25">
      <c r="A4713" s="5"/>
      <c r="B4713" s="2"/>
      <c r="C4713"/>
    </row>
    <row r="4714" spans="1:3" x14ac:dyDescent="0.25">
      <c r="A4714" s="5"/>
      <c r="B4714" s="2"/>
      <c r="C4714"/>
    </row>
    <row r="4715" spans="1:3" x14ac:dyDescent="0.25">
      <c r="A4715" s="5"/>
      <c r="B4715" s="2"/>
      <c r="C4715"/>
    </row>
    <row r="4716" spans="1:3" x14ac:dyDescent="0.25">
      <c r="A4716" s="5"/>
      <c r="B4716" s="2"/>
      <c r="C4716"/>
    </row>
    <row r="4717" spans="1:3" x14ac:dyDescent="0.25">
      <c r="A4717" s="5"/>
      <c r="B4717" s="2"/>
      <c r="C4717"/>
    </row>
    <row r="4718" spans="1:3" x14ac:dyDescent="0.25">
      <c r="A4718" s="5"/>
      <c r="B4718" s="2"/>
      <c r="C4718"/>
    </row>
    <row r="4719" spans="1:3" x14ac:dyDescent="0.25">
      <c r="A4719" s="5"/>
      <c r="B4719" s="2"/>
      <c r="C4719"/>
    </row>
    <row r="4720" spans="1:3" x14ac:dyDescent="0.25">
      <c r="A4720" s="5"/>
      <c r="B4720" s="2"/>
      <c r="C4720"/>
    </row>
    <row r="4721" spans="1:3" x14ac:dyDescent="0.25">
      <c r="A4721" s="5"/>
      <c r="B4721" s="2"/>
      <c r="C4721"/>
    </row>
    <row r="4722" spans="1:3" x14ac:dyDescent="0.25">
      <c r="A4722" s="5"/>
      <c r="B4722" s="2"/>
      <c r="C4722"/>
    </row>
    <row r="4723" spans="1:3" x14ac:dyDescent="0.25">
      <c r="A4723" s="5"/>
      <c r="B4723" s="2"/>
      <c r="C4723"/>
    </row>
    <row r="4724" spans="1:3" x14ac:dyDescent="0.25">
      <c r="A4724" s="5"/>
      <c r="B4724" s="2"/>
      <c r="C4724"/>
    </row>
    <row r="4725" spans="1:3" x14ac:dyDescent="0.25">
      <c r="A4725" s="5"/>
      <c r="B4725" s="2"/>
      <c r="C4725"/>
    </row>
    <row r="4726" spans="1:3" x14ac:dyDescent="0.25">
      <c r="A4726" s="5"/>
      <c r="B4726" s="2"/>
      <c r="C4726"/>
    </row>
    <row r="4727" spans="1:3" x14ac:dyDescent="0.25">
      <c r="A4727" s="5"/>
      <c r="B4727" s="2"/>
      <c r="C4727"/>
    </row>
    <row r="4728" spans="1:3" x14ac:dyDescent="0.25">
      <c r="A4728" s="5"/>
      <c r="B4728" s="2"/>
      <c r="C4728"/>
    </row>
    <row r="4729" spans="1:3" x14ac:dyDescent="0.25">
      <c r="A4729" s="5"/>
      <c r="B4729" s="2"/>
      <c r="C4729"/>
    </row>
    <row r="4730" spans="1:3" x14ac:dyDescent="0.25">
      <c r="A4730" s="5"/>
      <c r="B4730" s="2"/>
      <c r="C4730"/>
    </row>
    <row r="4731" spans="1:3" x14ac:dyDescent="0.25">
      <c r="A4731" s="5"/>
      <c r="B4731" s="2"/>
      <c r="C4731"/>
    </row>
    <row r="4732" spans="1:3" x14ac:dyDescent="0.25">
      <c r="A4732" s="5"/>
      <c r="B4732" s="2"/>
      <c r="C4732"/>
    </row>
    <row r="4733" spans="1:3" x14ac:dyDescent="0.25">
      <c r="A4733" s="5"/>
      <c r="B4733" s="2"/>
      <c r="C4733"/>
    </row>
    <row r="4734" spans="1:3" x14ac:dyDescent="0.25">
      <c r="A4734" s="5"/>
      <c r="B4734" s="2"/>
      <c r="C4734"/>
    </row>
    <row r="4735" spans="1:3" x14ac:dyDescent="0.25">
      <c r="A4735" s="5"/>
      <c r="B4735" s="2"/>
      <c r="C4735"/>
    </row>
    <row r="4736" spans="1:3" x14ac:dyDescent="0.25">
      <c r="A4736" s="5"/>
      <c r="B4736" s="2"/>
      <c r="C4736"/>
    </row>
    <row r="4737" spans="1:3" x14ac:dyDescent="0.25">
      <c r="A4737" s="5"/>
      <c r="B4737" s="2"/>
      <c r="C4737"/>
    </row>
    <row r="4738" spans="1:3" x14ac:dyDescent="0.25">
      <c r="A4738" s="5"/>
      <c r="B4738" s="2"/>
      <c r="C4738"/>
    </row>
    <row r="4739" spans="1:3" x14ac:dyDescent="0.25">
      <c r="A4739" s="5"/>
      <c r="B4739" s="2"/>
      <c r="C4739"/>
    </row>
    <row r="4740" spans="1:3" x14ac:dyDescent="0.25">
      <c r="A4740" s="5"/>
      <c r="B4740" s="2"/>
      <c r="C4740"/>
    </row>
    <row r="4741" spans="1:3" x14ac:dyDescent="0.25">
      <c r="A4741" s="5"/>
      <c r="B4741" s="2"/>
      <c r="C4741"/>
    </row>
    <row r="4742" spans="1:3" x14ac:dyDescent="0.25">
      <c r="A4742" s="5"/>
      <c r="B4742" s="2"/>
      <c r="C4742"/>
    </row>
    <row r="4743" spans="1:3" x14ac:dyDescent="0.25">
      <c r="A4743" s="5"/>
      <c r="B4743" s="2"/>
      <c r="C4743"/>
    </row>
    <row r="4744" spans="1:3" x14ac:dyDescent="0.25">
      <c r="A4744" s="5"/>
      <c r="B4744" s="2"/>
      <c r="C4744"/>
    </row>
    <row r="4745" spans="1:3" x14ac:dyDescent="0.25">
      <c r="A4745" s="5"/>
      <c r="B4745" s="2"/>
      <c r="C4745"/>
    </row>
    <row r="4746" spans="1:3" x14ac:dyDescent="0.25">
      <c r="A4746" s="5"/>
      <c r="B4746" s="2"/>
      <c r="C4746"/>
    </row>
    <row r="4747" spans="1:3" x14ac:dyDescent="0.25">
      <c r="A4747" s="5"/>
      <c r="B4747" s="2"/>
      <c r="C4747"/>
    </row>
    <row r="4748" spans="1:3" x14ac:dyDescent="0.25">
      <c r="A4748" s="5"/>
      <c r="B4748" s="2"/>
      <c r="C4748"/>
    </row>
    <row r="4749" spans="1:3" x14ac:dyDescent="0.25">
      <c r="A4749" s="5"/>
      <c r="B4749" s="2"/>
      <c r="C4749"/>
    </row>
    <row r="4750" spans="1:3" x14ac:dyDescent="0.25">
      <c r="A4750" s="5"/>
      <c r="B4750" s="2"/>
      <c r="C4750"/>
    </row>
    <row r="4751" spans="1:3" x14ac:dyDescent="0.25">
      <c r="A4751" s="5"/>
      <c r="B4751" s="2"/>
      <c r="C4751"/>
    </row>
    <row r="4752" spans="1:3" x14ac:dyDescent="0.25">
      <c r="A4752" s="5"/>
      <c r="B4752" s="2"/>
      <c r="C4752"/>
    </row>
    <row r="4753" spans="1:3" x14ac:dyDescent="0.25">
      <c r="A4753" s="5"/>
      <c r="B4753" s="2"/>
      <c r="C4753"/>
    </row>
    <row r="4754" spans="1:3" x14ac:dyDescent="0.25">
      <c r="A4754" s="5"/>
      <c r="B4754" s="2"/>
      <c r="C4754"/>
    </row>
    <row r="4755" spans="1:3" x14ac:dyDescent="0.25">
      <c r="A4755" s="5"/>
      <c r="B4755" s="2"/>
      <c r="C4755"/>
    </row>
    <row r="4756" spans="1:3" x14ac:dyDescent="0.25">
      <c r="A4756" s="5"/>
      <c r="B4756" s="2"/>
      <c r="C4756"/>
    </row>
    <row r="4757" spans="1:3" x14ac:dyDescent="0.25">
      <c r="A4757" s="5"/>
      <c r="B4757" s="2"/>
      <c r="C4757"/>
    </row>
    <row r="4758" spans="1:3" x14ac:dyDescent="0.25">
      <c r="A4758" s="5"/>
      <c r="B4758" s="2"/>
      <c r="C4758"/>
    </row>
    <row r="4759" spans="1:3" x14ac:dyDescent="0.25">
      <c r="A4759" s="5"/>
      <c r="B4759" s="2"/>
      <c r="C4759"/>
    </row>
    <row r="4760" spans="1:3" x14ac:dyDescent="0.25">
      <c r="A4760" s="5"/>
      <c r="B4760" s="2"/>
      <c r="C4760"/>
    </row>
    <row r="4761" spans="1:3" x14ac:dyDescent="0.25">
      <c r="A4761" s="5"/>
      <c r="B4761" s="2"/>
      <c r="C4761"/>
    </row>
    <row r="4762" spans="1:3" x14ac:dyDescent="0.25">
      <c r="A4762" s="5"/>
      <c r="B4762" s="2"/>
      <c r="C4762"/>
    </row>
    <row r="4763" spans="1:3" x14ac:dyDescent="0.25">
      <c r="A4763" s="5"/>
      <c r="B4763" s="2"/>
      <c r="C4763"/>
    </row>
    <row r="4764" spans="1:3" x14ac:dyDescent="0.25">
      <c r="A4764" s="5"/>
      <c r="B4764" s="2"/>
      <c r="C4764"/>
    </row>
    <row r="4765" spans="1:3" x14ac:dyDescent="0.25">
      <c r="A4765" s="5"/>
      <c r="B4765" s="2"/>
      <c r="C4765"/>
    </row>
    <row r="4766" spans="1:3" x14ac:dyDescent="0.25">
      <c r="A4766" s="5"/>
      <c r="B4766" s="2"/>
      <c r="C4766"/>
    </row>
    <row r="4767" spans="1:3" x14ac:dyDescent="0.25">
      <c r="A4767" s="5"/>
      <c r="B4767" s="2"/>
      <c r="C4767"/>
    </row>
    <row r="4768" spans="1:3" x14ac:dyDescent="0.25">
      <c r="A4768" s="5"/>
      <c r="B4768" s="2"/>
      <c r="C4768"/>
    </row>
    <row r="4769" spans="1:3" x14ac:dyDescent="0.25">
      <c r="A4769" s="5"/>
      <c r="B4769" s="2"/>
      <c r="C4769"/>
    </row>
    <row r="4770" spans="1:3" x14ac:dyDescent="0.25">
      <c r="A4770" s="5"/>
      <c r="B4770" s="2"/>
      <c r="C4770"/>
    </row>
    <row r="4771" spans="1:3" x14ac:dyDescent="0.25">
      <c r="A4771" s="5"/>
      <c r="B4771" s="2"/>
      <c r="C4771"/>
    </row>
    <row r="4772" spans="1:3" x14ac:dyDescent="0.25">
      <c r="A4772" s="5"/>
      <c r="B4772" s="2"/>
      <c r="C4772"/>
    </row>
    <row r="4773" spans="1:3" x14ac:dyDescent="0.25">
      <c r="A4773" s="5"/>
      <c r="B4773" s="2"/>
      <c r="C4773"/>
    </row>
    <row r="4774" spans="1:3" x14ac:dyDescent="0.25">
      <c r="A4774" s="5"/>
      <c r="B4774" s="2"/>
      <c r="C4774"/>
    </row>
    <row r="4775" spans="1:3" x14ac:dyDescent="0.25">
      <c r="A4775" s="5"/>
      <c r="B4775" s="2"/>
      <c r="C4775"/>
    </row>
    <row r="4776" spans="1:3" x14ac:dyDescent="0.25">
      <c r="A4776" s="5"/>
      <c r="B4776" s="2"/>
      <c r="C4776"/>
    </row>
    <row r="4777" spans="1:3" x14ac:dyDescent="0.25">
      <c r="A4777" s="5"/>
      <c r="B4777" s="2"/>
      <c r="C4777"/>
    </row>
    <row r="4778" spans="1:3" x14ac:dyDescent="0.25">
      <c r="A4778" s="5"/>
      <c r="B4778" s="2"/>
      <c r="C4778"/>
    </row>
    <row r="4779" spans="1:3" x14ac:dyDescent="0.25">
      <c r="A4779" s="5"/>
      <c r="B4779" s="2"/>
      <c r="C4779"/>
    </row>
    <row r="4780" spans="1:3" x14ac:dyDescent="0.25">
      <c r="A4780" s="5"/>
      <c r="B4780" s="2"/>
      <c r="C4780"/>
    </row>
    <row r="4781" spans="1:3" x14ac:dyDescent="0.25">
      <c r="A4781" s="5"/>
      <c r="B4781" s="2"/>
      <c r="C4781"/>
    </row>
    <row r="4782" spans="1:3" x14ac:dyDescent="0.25">
      <c r="A4782" s="5"/>
      <c r="B4782" s="2"/>
      <c r="C4782"/>
    </row>
    <row r="4783" spans="1:3" x14ac:dyDescent="0.25">
      <c r="A4783" s="5"/>
      <c r="B4783" s="2"/>
      <c r="C4783"/>
    </row>
    <row r="4784" spans="1:3" x14ac:dyDescent="0.25">
      <c r="A4784" s="5"/>
      <c r="B4784" s="2"/>
      <c r="C4784"/>
    </row>
    <row r="4785" spans="1:3" x14ac:dyDescent="0.25">
      <c r="A4785" s="5"/>
      <c r="B4785" s="2"/>
      <c r="C4785"/>
    </row>
    <row r="4786" spans="1:3" x14ac:dyDescent="0.25">
      <c r="A4786" s="5"/>
      <c r="B4786" s="2"/>
      <c r="C4786"/>
    </row>
    <row r="4787" spans="1:3" x14ac:dyDescent="0.25">
      <c r="A4787" s="5"/>
      <c r="B4787" s="2"/>
      <c r="C4787"/>
    </row>
    <row r="4788" spans="1:3" x14ac:dyDescent="0.25">
      <c r="A4788" s="5"/>
      <c r="B4788" s="2"/>
      <c r="C4788"/>
    </row>
    <row r="4789" spans="1:3" x14ac:dyDescent="0.25">
      <c r="A4789" s="5"/>
      <c r="B4789" s="2"/>
      <c r="C4789"/>
    </row>
    <row r="4790" spans="1:3" x14ac:dyDescent="0.25">
      <c r="A4790" s="5"/>
      <c r="B4790" s="2"/>
      <c r="C4790"/>
    </row>
    <row r="4791" spans="1:3" x14ac:dyDescent="0.25">
      <c r="A4791" s="5"/>
      <c r="B4791" s="2"/>
      <c r="C4791"/>
    </row>
    <row r="4792" spans="1:3" x14ac:dyDescent="0.25">
      <c r="A4792" s="5"/>
      <c r="B4792" s="2"/>
      <c r="C4792"/>
    </row>
    <row r="4793" spans="1:3" x14ac:dyDescent="0.25">
      <c r="A4793" s="5"/>
      <c r="B4793" s="2"/>
      <c r="C4793"/>
    </row>
    <row r="4794" spans="1:3" x14ac:dyDescent="0.25">
      <c r="A4794" s="5"/>
      <c r="B4794" s="2"/>
      <c r="C4794"/>
    </row>
    <row r="4795" spans="1:3" x14ac:dyDescent="0.25">
      <c r="A4795" s="5"/>
      <c r="B4795" s="2"/>
      <c r="C4795"/>
    </row>
    <row r="4796" spans="1:3" x14ac:dyDescent="0.25">
      <c r="A4796" s="5"/>
      <c r="B4796" s="2"/>
      <c r="C4796"/>
    </row>
    <row r="4797" spans="1:3" x14ac:dyDescent="0.25">
      <c r="A4797" s="5"/>
      <c r="B4797" s="2"/>
      <c r="C4797"/>
    </row>
    <row r="4798" spans="1:3" x14ac:dyDescent="0.25">
      <c r="A4798" s="5"/>
      <c r="B4798" s="2"/>
      <c r="C4798"/>
    </row>
    <row r="4799" spans="1:3" x14ac:dyDescent="0.25">
      <c r="A4799" s="5"/>
      <c r="B4799" s="2"/>
      <c r="C4799"/>
    </row>
    <row r="4800" spans="1:3" x14ac:dyDescent="0.25">
      <c r="A4800" s="5"/>
      <c r="B4800" s="2"/>
      <c r="C4800"/>
    </row>
    <row r="4801" spans="1:3" x14ac:dyDescent="0.25">
      <c r="A4801" s="5"/>
      <c r="B4801" s="2"/>
      <c r="C4801"/>
    </row>
    <row r="4802" spans="1:3" x14ac:dyDescent="0.25">
      <c r="A4802" s="5"/>
      <c r="B4802" s="2"/>
      <c r="C4802"/>
    </row>
    <row r="4803" spans="1:3" x14ac:dyDescent="0.25">
      <c r="A4803" s="5"/>
      <c r="B4803" s="2"/>
      <c r="C4803"/>
    </row>
    <row r="4804" spans="1:3" x14ac:dyDescent="0.25">
      <c r="A4804" s="5"/>
      <c r="B4804" s="2"/>
      <c r="C4804"/>
    </row>
    <row r="4805" spans="1:3" x14ac:dyDescent="0.25">
      <c r="A4805" s="5"/>
      <c r="B4805" s="2"/>
      <c r="C4805"/>
    </row>
    <row r="4806" spans="1:3" x14ac:dyDescent="0.25">
      <c r="A4806" s="5"/>
      <c r="B4806" s="2"/>
      <c r="C4806"/>
    </row>
    <row r="4807" spans="1:3" x14ac:dyDescent="0.25">
      <c r="A4807" s="5"/>
      <c r="B4807" s="2"/>
      <c r="C4807"/>
    </row>
    <row r="4808" spans="1:3" x14ac:dyDescent="0.25">
      <c r="A4808" s="5"/>
      <c r="B4808" s="2"/>
      <c r="C4808"/>
    </row>
    <row r="4809" spans="1:3" x14ac:dyDescent="0.25">
      <c r="A4809" s="5"/>
      <c r="B4809" s="2"/>
      <c r="C4809"/>
    </row>
    <row r="4810" spans="1:3" x14ac:dyDescent="0.25">
      <c r="A4810" s="5"/>
      <c r="B4810" s="2"/>
      <c r="C4810"/>
    </row>
    <row r="4811" spans="1:3" x14ac:dyDescent="0.25">
      <c r="A4811" s="5"/>
      <c r="B4811" s="2"/>
      <c r="C4811"/>
    </row>
    <row r="4812" spans="1:3" x14ac:dyDescent="0.25">
      <c r="A4812" s="5"/>
      <c r="B4812" s="2"/>
      <c r="C4812"/>
    </row>
    <row r="4813" spans="1:3" x14ac:dyDescent="0.25">
      <c r="A4813" s="5"/>
      <c r="B4813" s="2"/>
      <c r="C4813"/>
    </row>
    <row r="4814" spans="1:3" x14ac:dyDescent="0.25">
      <c r="A4814" s="5"/>
      <c r="B4814" s="2"/>
      <c r="C4814"/>
    </row>
    <row r="4815" spans="1:3" x14ac:dyDescent="0.25">
      <c r="A4815" s="5"/>
      <c r="B4815" s="2"/>
      <c r="C4815"/>
    </row>
    <row r="4816" spans="1:3" x14ac:dyDescent="0.25">
      <c r="A4816" s="5"/>
      <c r="B4816" s="2"/>
      <c r="C4816"/>
    </row>
    <row r="4817" spans="1:3" x14ac:dyDescent="0.25">
      <c r="A4817" s="5"/>
      <c r="B4817" s="2"/>
      <c r="C4817"/>
    </row>
    <row r="4818" spans="1:3" x14ac:dyDescent="0.25">
      <c r="A4818" s="5"/>
      <c r="B4818" s="2"/>
      <c r="C4818"/>
    </row>
    <row r="4819" spans="1:3" x14ac:dyDescent="0.25">
      <c r="A4819" s="5"/>
      <c r="B4819" s="2"/>
      <c r="C4819"/>
    </row>
    <row r="4820" spans="1:3" x14ac:dyDescent="0.25">
      <c r="A4820" s="5"/>
      <c r="B4820" s="2"/>
      <c r="C4820"/>
    </row>
    <row r="4821" spans="1:3" x14ac:dyDescent="0.25">
      <c r="A4821" s="5"/>
      <c r="B4821" s="2"/>
      <c r="C4821"/>
    </row>
    <row r="4822" spans="1:3" x14ac:dyDescent="0.25">
      <c r="A4822" s="5"/>
      <c r="B4822" s="2"/>
      <c r="C4822"/>
    </row>
    <row r="4823" spans="1:3" x14ac:dyDescent="0.25">
      <c r="A4823" s="5"/>
      <c r="B4823" s="2"/>
      <c r="C4823"/>
    </row>
    <row r="4824" spans="1:3" x14ac:dyDescent="0.25">
      <c r="A4824" s="5"/>
      <c r="B4824" s="2"/>
      <c r="C4824"/>
    </row>
    <row r="4825" spans="1:3" x14ac:dyDescent="0.25">
      <c r="A4825" s="5"/>
      <c r="B4825" s="2"/>
      <c r="C4825"/>
    </row>
    <row r="4826" spans="1:3" x14ac:dyDescent="0.25">
      <c r="A4826" s="5"/>
      <c r="B4826" s="2"/>
      <c r="C4826"/>
    </row>
    <row r="4827" spans="1:3" x14ac:dyDescent="0.25">
      <c r="A4827" s="5"/>
      <c r="B4827" s="2"/>
      <c r="C4827"/>
    </row>
    <row r="4828" spans="1:3" x14ac:dyDescent="0.25">
      <c r="A4828" s="5"/>
      <c r="B4828" s="2"/>
      <c r="C4828"/>
    </row>
    <row r="4829" spans="1:3" x14ac:dyDescent="0.25">
      <c r="A4829" s="5"/>
      <c r="B4829" s="2"/>
      <c r="C4829"/>
    </row>
    <row r="4830" spans="1:3" x14ac:dyDescent="0.25">
      <c r="A4830" s="5"/>
      <c r="B4830" s="2"/>
      <c r="C4830"/>
    </row>
    <row r="4831" spans="1:3" x14ac:dyDescent="0.25">
      <c r="A4831" s="5"/>
      <c r="B4831" s="2"/>
      <c r="C4831"/>
    </row>
    <row r="4832" spans="1:3" x14ac:dyDescent="0.25">
      <c r="A4832" s="5"/>
      <c r="B4832" s="2"/>
      <c r="C4832"/>
    </row>
    <row r="4833" spans="1:3" x14ac:dyDescent="0.25">
      <c r="A4833" s="5"/>
      <c r="B4833" s="2"/>
      <c r="C4833"/>
    </row>
    <row r="4834" spans="1:3" x14ac:dyDescent="0.25">
      <c r="A4834" s="5"/>
      <c r="B4834" s="2"/>
      <c r="C4834"/>
    </row>
    <row r="4835" spans="1:3" x14ac:dyDescent="0.25">
      <c r="A4835" s="5"/>
      <c r="B4835" s="2"/>
      <c r="C4835"/>
    </row>
    <row r="4836" spans="1:3" x14ac:dyDescent="0.25">
      <c r="A4836" s="5"/>
      <c r="B4836" s="2"/>
      <c r="C4836"/>
    </row>
    <row r="4837" spans="1:3" x14ac:dyDescent="0.25">
      <c r="A4837" s="5"/>
      <c r="B4837" s="2"/>
      <c r="C4837"/>
    </row>
    <row r="4838" spans="1:3" x14ac:dyDescent="0.25">
      <c r="A4838" s="5"/>
      <c r="B4838" s="2"/>
      <c r="C4838"/>
    </row>
    <row r="4839" spans="1:3" x14ac:dyDescent="0.25">
      <c r="A4839" s="5"/>
      <c r="B4839" s="2"/>
      <c r="C4839"/>
    </row>
    <row r="4840" spans="1:3" x14ac:dyDescent="0.25">
      <c r="A4840" s="5"/>
      <c r="B4840" s="2"/>
      <c r="C4840"/>
    </row>
    <row r="4841" spans="1:3" x14ac:dyDescent="0.25">
      <c r="A4841" s="5"/>
      <c r="B4841" s="2"/>
      <c r="C4841"/>
    </row>
    <row r="4842" spans="1:3" x14ac:dyDescent="0.25">
      <c r="A4842" s="5"/>
      <c r="B4842" s="2"/>
      <c r="C4842"/>
    </row>
    <row r="4843" spans="1:3" x14ac:dyDescent="0.25">
      <c r="A4843" s="5"/>
      <c r="B4843" s="2"/>
      <c r="C4843"/>
    </row>
    <row r="4844" spans="1:3" x14ac:dyDescent="0.25">
      <c r="A4844" s="5"/>
      <c r="B4844" s="2"/>
      <c r="C4844"/>
    </row>
    <row r="4845" spans="1:3" x14ac:dyDescent="0.25">
      <c r="A4845" s="5"/>
      <c r="B4845" s="2"/>
      <c r="C4845"/>
    </row>
    <row r="4846" spans="1:3" x14ac:dyDescent="0.25">
      <c r="A4846" s="5"/>
      <c r="B4846" s="2"/>
      <c r="C4846"/>
    </row>
    <row r="4847" spans="1:3" x14ac:dyDescent="0.25">
      <c r="A4847" s="5"/>
      <c r="B4847" s="2"/>
      <c r="C4847"/>
    </row>
    <row r="4848" spans="1:3" x14ac:dyDescent="0.25">
      <c r="A4848" s="5"/>
      <c r="B4848" s="2"/>
      <c r="C4848"/>
    </row>
    <row r="4849" spans="1:3" x14ac:dyDescent="0.25">
      <c r="A4849" s="5"/>
      <c r="B4849" s="2"/>
      <c r="C4849"/>
    </row>
    <row r="4850" spans="1:3" x14ac:dyDescent="0.25">
      <c r="A4850" s="5"/>
      <c r="B4850" s="2"/>
      <c r="C4850"/>
    </row>
    <row r="4851" spans="1:3" x14ac:dyDescent="0.25">
      <c r="A4851" s="5"/>
      <c r="B4851" s="2"/>
      <c r="C4851"/>
    </row>
    <row r="4852" spans="1:3" x14ac:dyDescent="0.25">
      <c r="A4852" s="5"/>
      <c r="B4852" s="2"/>
      <c r="C4852"/>
    </row>
    <row r="4853" spans="1:3" x14ac:dyDescent="0.25">
      <c r="A4853" s="5"/>
      <c r="B4853" s="2"/>
      <c r="C4853"/>
    </row>
    <row r="4854" spans="1:3" x14ac:dyDescent="0.25">
      <c r="A4854" s="5"/>
      <c r="B4854" s="2"/>
      <c r="C4854"/>
    </row>
    <row r="4855" spans="1:3" x14ac:dyDescent="0.25">
      <c r="A4855" s="5"/>
      <c r="B4855" s="2"/>
      <c r="C4855"/>
    </row>
    <row r="4856" spans="1:3" x14ac:dyDescent="0.25">
      <c r="A4856" s="5"/>
      <c r="B4856" s="2"/>
      <c r="C4856"/>
    </row>
    <row r="4857" spans="1:3" x14ac:dyDescent="0.25">
      <c r="A4857" s="5"/>
      <c r="B4857" s="2"/>
      <c r="C4857"/>
    </row>
    <row r="4858" spans="1:3" x14ac:dyDescent="0.25">
      <c r="A4858" s="5"/>
      <c r="B4858" s="2"/>
      <c r="C4858"/>
    </row>
    <row r="4859" spans="1:3" x14ac:dyDescent="0.25">
      <c r="A4859" s="5"/>
      <c r="B4859" s="2"/>
      <c r="C4859"/>
    </row>
    <row r="4860" spans="1:3" x14ac:dyDescent="0.25">
      <c r="A4860" s="5"/>
      <c r="B4860" s="2"/>
      <c r="C4860"/>
    </row>
    <row r="4861" spans="1:3" x14ac:dyDescent="0.25">
      <c r="A4861" s="5"/>
      <c r="B4861" s="2"/>
      <c r="C4861"/>
    </row>
    <row r="4862" spans="1:3" x14ac:dyDescent="0.25">
      <c r="A4862" s="5"/>
      <c r="B4862" s="2"/>
      <c r="C4862"/>
    </row>
    <row r="4863" spans="1:3" x14ac:dyDescent="0.25">
      <c r="A4863" s="5"/>
      <c r="B4863" s="2"/>
      <c r="C4863"/>
    </row>
    <row r="4864" spans="1:3" x14ac:dyDescent="0.25">
      <c r="A4864" s="5"/>
      <c r="B4864" s="2"/>
      <c r="C4864"/>
    </row>
    <row r="4865" spans="1:3" x14ac:dyDescent="0.25">
      <c r="A4865" s="5"/>
      <c r="B4865" s="2"/>
      <c r="C4865"/>
    </row>
    <row r="4866" spans="1:3" x14ac:dyDescent="0.25">
      <c r="A4866" s="5"/>
      <c r="B4866" s="2"/>
      <c r="C4866"/>
    </row>
    <row r="4867" spans="1:3" x14ac:dyDescent="0.25">
      <c r="A4867" s="5"/>
      <c r="B4867" s="2"/>
      <c r="C4867"/>
    </row>
    <row r="4868" spans="1:3" x14ac:dyDescent="0.25">
      <c r="A4868" s="5"/>
      <c r="B4868" s="2"/>
      <c r="C4868"/>
    </row>
    <row r="4869" spans="1:3" x14ac:dyDescent="0.25">
      <c r="A4869" s="5"/>
      <c r="B4869" s="2"/>
      <c r="C4869"/>
    </row>
    <row r="4870" spans="1:3" x14ac:dyDescent="0.25">
      <c r="A4870" s="5"/>
      <c r="B4870" s="2"/>
      <c r="C4870"/>
    </row>
    <row r="4871" spans="1:3" x14ac:dyDescent="0.25">
      <c r="A4871" s="5"/>
      <c r="B4871" s="2"/>
      <c r="C4871"/>
    </row>
    <row r="4872" spans="1:3" x14ac:dyDescent="0.25">
      <c r="A4872" s="5"/>
      <c r="B4872" s="2"/>
      <c r="C4872"/>
    </row>
    <row r="4873" spans="1:3" x14ac:dyDescent="0.25">
      <c r="A4873" s="5"/>
      <c r="B4873" s="2"/>
      <c r="C4873"/>
    </row>
    <row r="4874" spans="1:3" x14ac:dyDescent="0.25">
      <c r="A4874" s="5"/>
      <c r="B4874" s="2"/>
      <c r="C4874"/>
    </row>
    <row r="4875" spans="1:3" x14ac:dyDescent="0.25">
      <c r="A4875" s="5"/>
      <c r="B4875" s="2"/>
      <c r="C4875"/>
    </row>
    <row r="4876" spans="1:3" x14ac:dyDescent="0.25">
      <c r="A4876" s="5"/>
      <c r="B4876" s="2"/>
      <c r="C4876"/>
    </row>
    <row r="4877" spans="1:3" x14ac:dyDescent="0.25">
      <c r="A4877" s="5"/>
      <c r="B4877" s="2"/>
      <c r="C4877"/>
    </row>
    <row r="4878" spans="1:3" x14ac:dyDescent="0.25">
      <c r="A4878" s="5"/>
      <c r="B4878" s="2"/>
      <c r="C4878"/>
    </row>
    <row r="4879" spans="1:3" x14ac:dyDescent="0.25">
      <c r="A4879" s="5"/>
      <c r="B4879" s="2"/>
      <c r="C4879"/>
    </row>
    <row r="4880" spans="1:3" x14ac:dyDescent="0.25">
      <c r="A4880" s="5"/>
      <c r="B4880" s="2"/>
      <c r="C4880"/>
    </row>
    <row r="4881" spans="1:3" x14ac:dyDescent="0.25">
      <c r="A4881" s="5"/>
      <c r="B4881" s="2"/>
      <c r="C4881"/>
    </row>
    <row r="4882" spans="1:3" x14ac:dyDescent="0.25">
      <c r="A4882" s="5"/>
      <c r="B4882" s="2"/>
      <c r="C4882"/>
    </row>
    <row r="4883" spans="1:3" x14ac:dyDescent="0.25">
      <c r="A4883" s="5"/>
      <c r="B4883" s="2"/>
      <c r="C4883"/>
    </row>
    <row r="4884" spans="1:3" x14ac:dyDescent="0.25">
      <c r="A4884" s="5"/>
      <c r="B4884" s="2"/>
      <c r="C4884"/>
    </row>
    <row r="4885" spans="1:3" x14ac:dyDescent="0.25">
      <c r="A4885" s="5"/>
      <c r="B4885" s="2"/>
      <c r="C4885"/>
    </row>
    <row r="4886" spans="1:3" x14ac:dyDescent="0.25">
      <c r="A4886" s="5"/>
      <c r="B4886" s="2"/>
      <c r="C4886"/>
    </row>
    <row r="4887" spans="1:3" x14ac:dyDescent="0.25">
      <c r="A4887" s="5"/>
      <c r="B4887" s="2"/>
      <c r="C4887"/>
    </row>
    <row r="4888" spans="1:3" x14ac:dyDescent="0.25">
      <c r="A4888" s="5"/>
      <c r="B4888" s="2"/>
      <c r="C4888"/>
    </row>
    <row r="4889" spans="1:3" x14ac:dyDescent="0.25">
      <c r="A4889" s="5"/>
      <c r="B4889" s="2"/>
      <c r="C4889"/>
    </row>
    <row r="4890" spans="1:3" x14ac:dyDescent="0.25">
      <c r="A4890" s="5"/>
      <c r="B4890" s="2"/>
      <c r="C4890"/>
    </row>
    <row r="4891" spans="1:3" x14ac:dyDescent="0.25">
      <c r="A4891" s="5"/>
      <c r="B4891" s="2"/>
      <c r="C4891"/>
    </row>
    <row r="4892" spans="1:3" x14ac:dyDescent="0.25">
      <c r="A4892" s="5"/>
      <c r="B4892" s="2"/>
      <c r="C4892"/>
    </row>
    <row r="4893" spans="1:3" x14ac:dyDescent="0.25">
      <c r="A4893" s="5"/>
      <c r="B4893" s="2"/>
      <c r="C4893"/>
    </row>
    <row r="4894" spans="1:3" x14ac:dyDescent="0.25">
      <c r="A4894" s="5"/>
      <c r="B4894" s="2"/>
      <c r="C4894"/>
    </row>
    <row r="4895" spans="1:3" x14ac:dyDescent="0.25">
      <c r="A4895" s="5"/>
      <c r="B4895" s="2"/>
      <c r="C4895"/>
    </row>
    <row r="4896" spans="1:3" x14ac:dyDescent="0.25">
      <c r="A4896" s="5"/>
      <c r="B4896" s="2"/>
      <c r="C4896"/>
    </row>
    <row r="4897" spans="1:3" x14ac:dyDescent="0.25">
      <c r="A4897" s="5"/>
      <c r="B4897" s="2"/>
      <c r="C4897"/>
    </row>
    <row r="4898" spans="1:3" x14ac:dyDescent="0.25">
      <c r="A4898" s="5"/>
      <c r="B4898" s="2"/>
      <c r="C4898"/>
    </row>
    <row r="4899" spans="1:3" x14ac:dyDescent="0.25">
      <c r="A4899" s="5"/>
      <c r="B4899" s="2"/>
      <c r="C4899"/>
    </row>
    <row r="4900" spans="1:3" x14ac:dyDescent="0.25">
      <c r="A4900" s="5"/>
      <c r="B4900" s="2"/>
      <c r="C4900"/>
    </row>
    <row r="4901" spans="1:3" x14ac:dyDescent="0.25">
      <c r="A4901" s="5"/>
      <c r="B4901" s="2"/>
      <c r="C4901"/>
    </row>
    <row r="4902" spans="1:3" x14ac:dyDescent="0.25">
      <c r="A4902" s="5"/>
      <c r="B4902" s="2"/>
      <c r="C4902"/>
    </row>
    <row r="4903" spans="1:3" x14ac:dyDescent="0.25">
      <c r="A4903" s="5"/>
      <c r="B4903" s="2"/>
      <c r="C4903"/>
    </row>
    <row r="4904" spans="1:3" x14ac:dyDescent="0.25">
      <c r="A4904" s="5"/>
      <c r="B4904" s="2"/>
      <c r="C4904"/>
    </row>
    <row r="4905" spans="1:3" x14ac:dyDescent="0.25">
      <c r="A4905" s="5"/>
      <c r="B4905" s="2"/>
      <c r="C4905"/>
    </row>
    <row r="4906" spans="1:3" x14ac:dyDescent="0.25">
      <c r="A4906" s="5"/>
      <c r="B4906" s="2"/>
      <c r="C4906"/>
    </row>
    <row r="4907" spans="1:3" x14ac:dyDescent="0.25">
      <c r="A4907" s="5"/>
      <c r="B4907" s="2"/>
      <c r="C4907"/>
    </row>
    <row r="4908" spans="1:3" x14ac:dyDescent="0.25">
      <c r="A4908" s="5"/>
      <c r="B4908" s="2"/>
      <c r="C4908"/>
    </row>
    <row r="4909" spans="1:3" x14ac:dyDescent="0.25">
      <c r="A4909" s="5"/>
      <c r="B4909" s="2"/>
      <c r="C4909"/>
    </row>
    <row r="4910" spans="1:3" x14ac:dyDescent="0.25">
      <c r="A4910" s="5"/>
      <c r="B4910" s="2"/>
      <c r="C4910"/>
    </row>
    <row r="4911" spans="1:3" x14ac:dyDescent="0.25">
      <c r="A4911" s="5"/>
      <c r="B4911" s="2"/>
      <c r="C4911"/>
    </row>
    <row r="4912" spans="1:3" x14ac:dyDescent="0.25">
      <c r="A4912" s="5"/>
      <c r="B4912" s="2"/>
      <c r="C4912"/>
    </row>
    <row r="4913" spans="1:3" x14ac:dyDescent="0.25">
      <c r="A4913" s="5"/>
      <c r="B4913" s="2"/>
      <c r="C4913"/>
    </row>
    <row r="4914" spans="1:3" x14ac:dyDescent="0.25">
      <c r="A4914" s="5"/>
      <c r="B4914" s="2"/>
      <c r="C4914"/>
    </row>
    <row r="4915" spans="1:3" x14ac:dyDescent="0.25">
      <c r="A4915" s="5"/>
      <c r="B4915" s="2"/>
      <c r="C4915"/>
    </row>
    <row r="4916" spans="1:3" x14ac:dyDescent="0.25">
      <c r="A4916" s="5"/>
      <c r="B4916" s="2"/>
      <c r="C4916"/>
    </row>
    <row r="4917" spans="1:3" x14ac:dyDescent="0.25">
      <c r="A4917" s="5"/>
      <c r="B4917" s="2"/>
      <c r="C4917"/>
    </row>
    <row r="4918" spans="1:3" x14ac:dyDescent="0.25">
      <c r="A4918" s="5"/>
      <c r="B4918" s="2"/>
      <c r="C4918"/>
    </row>
    <row r="4919" spans="1:3" x14ac:dyDescent="0.25">
      <c r="A4919" s="5"/>
      <c r="B4919" s="2"/>
      <c r="C4919"/>
    </row>
    <row r="4920" spans="1:3" x14ac:dyDescent="0.25">
      <c r="A4920" s="5"/>
      <c r="B4920" s="2"/>
      <c r="C4920"/>
    </row>
    <row r="4921" spans="1:3" x14ac:dyDescent="0.25">
      <c r="A4921" s="5"/>
      <c r="B4921" s="2"/>
      <c r="C4921"/>
    </row>
    <row r="4922" spans="1:3" x14ac:dyDescent="0.25">
      <c r="A4922" s="5"/>
      <c r="B4922" s="2"/>
      <c r="C4922"/>
    </row>
    <row r="4923" spans="1:3" x14ac:dyDescent="0.25">
      <c r="A4923" s="5"/>
      <c r="B4923" s="2"/>
      <c r="C4923"/>
    </row>
    <row r="4924" spans="1:3" x14ac:dyDescent="0.25">
      <c r="A4924" s="5"/>
      <c r="B4924" s="2"/>
      <c r="C4924"/>
    </row>
    <row r="4925" spans="1:3" x14ac:dyDescent="0.25">
      <c r="A4925" s="5"/>
      <c r="B4925" s="2"/>
      <c r="C4925"/>
    </row>
    <row r="4926" spans="1:3" x14ac:dyDescent="0.25">
      <c r="A4926" s="5"/>
      <c r="B4926" s="2"/>
      <c r="C4926"/>
    </row>
    <row r="4927" spans="1:3" x14ac:dyDescent="0.25">
      <c r="A4927" s="5"/>
      <c r="B4927" s="2"/>
      <c r="C4927"/>
    </row>
    <row r="4928" spans="1:3" x14ac:dyDescent="0.25">
      <c r="A4928" s="5"/>
      <c r="B4928" s="2"/>
      <c r="C4928"/>
    </row>
    <row r="4929" spans="1:3" x14ac:dyDescent="0.25">
      <c r="A4929" s="5"/>
      <c r="B4929" s="2"/>
      <c r="C4929"/>
    </row>
    <row r="4930" spans="1:3" x14ac:dyDescent="0.25">
      <c r="A4930" s="5"/>
      <c r="B4930" s="2"/>
      <c r="C4930"/>
    </row>
    <row r="4931" spans="1:3" x14ac:dyDescent="0.25">
      <c r="A4931" s="5"/>
      <c r="B4931" s="2"/>
      <c r="C4931"/>
    </row>
    <row r="4932" spans="1:3" x14ac:dyDescent="0.25">
      <c r="A4932" s="5"/>
      <c r="B4932" s="2"/>
      <c r="C4932"/>
    </row>
    <row r="4933" spans="1:3" x14ac:dyDescent="0.25">
      <c r="A4933" s="5"/>
      <c r="B4933" s="2"/>
      <c r="C4933"/>
    </row>
    <row r="4934" spans="1:3" x14ac:dyDescent="0.25">
      <c r="A4934" s="5"/>
      <c r="B4934" s="2"/>
      <c r="C4934"/>
    </row>
    <row r="4935" spans="1:3" x14ac:dyDescent="0.25">
      <c r="A4935" s="5"/>
      <c r="B4935" s="2"/>
      <c r="C4935"/>
    </row>
    <row r="4936" spans="1:3" x14ac:dyDescent="0.25">
      <c r="A4936" s="5"/>
      <c r="B4936" s="2"/>
      <c r="C4936"/>
    </row>
    <row r="4937" spans="1:3" x14ac:dyDescent="0.25">
      <c r="A4937" s="5"/>
      <c r="B4937" s="2"/>
      <c r="C4937"/>
    </row>
    <row r="4938" spans="1:3" x14ac:dyDescent="0.25">
      <c r="A4938" s="5"/>
      <c r="B4938" s="2"/>
      <c r="C4938"/>
    </row>
    <row r="4939" spans="1:3" x14ac:dyDescent="0.25">
      <c r="A4939" s="5"/>
      <c r="B4939" s="2"/>
      <c r="C4939"/>
    </row>
    <row r="4940" spans="1:3" x14ac:dyDescent="0.25">
      <c r="A4940" s="5"/>
      <c r="B4940" s="2"/>
      <c r="C4940"/>
    </row>
    <row r="4941" spans="1:3" x14ac:dyDescent="0.25">
      <c r="A4941" s="5"/>
      <c r="B4941" s="2"/>
      <c r="C4941"/>
    </row>
    <row r="4942" spans="1:3" x14ac:dyDescent="0.25">
      <c r="A4942" s="5"/>
      <c r="B4942" s="2"/>
      <c r="C4942"/>
    </row>
    <row r="4943" spans="1:3" x14ac:dyDescent="0.25">
      <c r="A4943" s="5"/>
      <c r="B4943" s="2"/>
      <c r="C4943"/>
    </row>
    <row r="4944" spans="1:3" x14ac:dyDescent="0.25">
      <c r="A4944" s="5"/>
      <c r="B4944" s="2"/>
      <c r="C4944"/>
    </row>
    <row r="4945" spans="1:3" x14ac:dyDescent="0.25">
      <c r="A4945" s="5"/>
      <c r="B4945" s="2"/>
      <c r="C4945"/>
    </row>
    <row r="4946" spans="1:3" x14ac:dyDescent="0.25">
      <c r="A4946" s="5"/>
      <c r="B4946" s="2"/>
      <c r="C4946"/>
    </row>
    <row r="4947" spans="1:3" x14ac:dyDescent="0.25">
      <c r="A4947" s="5"/>
      <c r="B4947" s="2"/>
      <c r="C4947"/>
    </row>
    <row r="4948" spans="1:3" x14ac:dyDescent="0.25">
      <c r="A4948" s="5"/>
      <c r="B4948" s="2"/>
      <c r="C4948"/>
    </row>
    <row r="4949" spans="1:3" x14ac:dyDescent="0.25">
      <c r="A4949" s="5"/>
      <c r="B4949" s="2"/>
      <c r="C4949"/>
    </row>
    <row r="4950" spans="1:3" x14ac:dyDescent="0.25">
      <c r="A4950" s="5"/>
      <c r="B4950" s="2"/>
      <c r="C4950"/>
    </row>
    <row r="4951" spans="1:3" x14ac:dyDescent="0.25">
      <c r="A4951" s="5"/>
      <c r="B4951" s="2"/>
      <c r="C4951"/>
    </row>
    <row r="4952" spans="1:3" x14ac:dyDescent="0.25">
      <c r="A4952" s="5"/>
      <c r="B4952" s="2"/>
      <c r="C4952"/>
    </row>
    <row r="4953" spans="1:3" x14ac:dyDescent="0.25">
      <c r="A4953" s="5"/>
      <c r="B4953" s="2"/>
      <c r="C4953"/>
    </row>
    <row r="4954" spans="1:3" x14ac:dyDescent="0.25">
      <c r="A4954" s="5"/>
      <c r="B4954" s="2"/>
      <c r="C4954"/>
    </row>
    <row r="4955" spans="1:3" x14ac:dyDescent="0.25">
      <c r="A4955" s="5"/>
      <c r="B4955" s="2"/>
      <c r="C4955"/>
    </row>
    <row r="4956" spans="1:3" x14ac:dyDescent="0.25">
      <c r="A4956" s="5"/>
      <c r="B4956" s="2"/>
      <c r="C4956"/>
    </row>
    <row r="4957" spans="1:3" x14ac:dyDescent="0.25">
      <c r="A4957" s="5"/>
      <c r="B4957" s="2"/>
      <c r="C4957"/>
    </row>
    <row r="4958" spans="1:3" x14ac:dyDescent="0.25">
      <c r="A4958" s="5"/>
      <c r="B4958" s="2"/>
      <c r="C4958"/>
    </row>
    <row r="4959" spans="1:3" x14ac:dyDescent="0.25">
      <c r="A4959" s="5"/>
      <c r="B4959" s="2"/>
      <c r="C4959"/>
    </row>
    <row r="4960" spans="1:3" x14ac:dyDescent="0.25">
      <c r="A4960" s="5"/>
      <c r="B4960" s="2"/>
      <c r="C4960"/>
    </row>
    <row r="4961" spans="1:3" x14ac:dyDescent="0.25">
      <c r="A4961" s="5"/>
      <c r="B4961" s="2"/>
      <c r="C4961"/>
    </row>
    <row r="4962" spans="1:3" x14ac:dyDescent="0.25">
      <c r="A4962" s="5"/>
      <c r="B4962" s="2"/>
      <c r="C4962"/>
    </row>
    <row r="4963" spans="1:3" x14ac:dyDescent="0.25">
      <c r="A4963" s="5"/>
      <c r="B4963" s="2"/>
      <c r="C4963"/>
    </row>
    <row r="4964" spans="1:3" x14ac:dyDescent="0.25">
      <c r="A4964" s="5"/>
      <c r="B4964" s="2"/>
      <c r="C4964"/>
    </row>
    <row r="4965" spans="1:3" x14ac:dyDescent="0.25">
      <c r="A4965" s="5"/>
      <c r="B4965" s="2"/>
      <c r="C4965"/>
    </row>
    <row r="4966" spans="1:3" x14ac:dyDescent="0.25">
      <c r="A4966" s="5"/>
      <c r="B4966" s="2"/>
      <c r="C4966"/>
    </row>
    <row r="4967" spans="1:3" x14ac:dyDescent="0.25">
      <c r="A4967" s="5"/>
      <c r="B4967" s="2"/>
      <c r="C4967"/>
    </row>
    <row r="4968" spans="1:3" x14ac:dyDescent="0.25">
      <c r="A4968" s="5"/>
      <c r="B4968" s="2"/>
      <c r="C4968"/>
    </row>
    <row r="4969" spans="1:3" x14ac:dyDescent="0.25">
      <c r="A4969" s="5"/>
      <c r="B4969" s="2"/>
      <c r="C4969"/>
    </row>
    <row r="4970" spans="1:3" x14ac:dyDescent="0.25">
      <c r="A4970" s="5"/>
      <c r="B4970" s="2"/>
      <c r="C4970"/>
    </row>
    <row r="4971" spans="1:3" x14ac:dyDescent="0.25">
      <c r="A4971" s="5"/>
      <c r="B4971" s="2"/>
      <c r="C4971"/>
    </row>
    <row r="4972" spans="1:3" x14ac:dyDescent="0.25">
      <c r="A4972" s="5"/>
      <c r="B4972" s="2"/>
      <c r="C4972"/>
    </row>
    <row r="4973" spans="1:3" x14ac:dyDescent="0.25">
      <c r="A4973" s="5"/>
      <c r="B4973" s="2"/>
      <c r="C4973"/>
    </row>
    <row r="4974" spans="1:3" x14ac:dyDescent="0.25">
      <c r="A4974" s="5"/>
      <c r="B4974" s="2"/>
      <c r="C4974"/>
    </row>
    <row r="4975" spans="1:3" x14ac:dyDescent="0.25">
      <c r="A4975" s="5"/>
      <c r="B4975" s="2"/>
      <c r="C4975"/>
    </row>
    <row r="4976" spans="1:3" x14ac:dyDescent="0.25">
      <c r="A4976" s="5"/>
      <c r="B4976" s="2"/>
      <c r="C4976"/>
    </row>
    <row r="4977" spans="1:3" x14ac:dyDescent="0.25">
      <c r="A4977" s="5"/>
      <c r="B4977" s="2"/>
      <c r="C4977"/>
    </row>
    <row r="4978" spans="1:3" x14ac:dyDescent="0.25">
      <c r="A4978" s="5"/>
      <c r="B4978" s="2"/>
      <c r="C4978"/>
    </row>
    <row r="4979" spans="1:3" x14ac:dyDescent="0.25">
      <c r="A4979" s="5"/>
      <c r="B4979" s="2"/>
      <c r="C4979"/>
    </row>
    <row r="4980" spans="1:3" x14ac:dyDescent="0.25">
      <c r="A4980" s="5"/>
      <c r="B4980" s="2"/>
      <c r="C4980"/>
    </row>
    <row r="4981" spans="1:3" x14ac:dyDescent="0.25">
      <c r="A4981" s="5"/>
      <c r="B4981" s="2"/>
      <c r="C4981"/>
    </row>
    <row r="4982" spans="1:3" x14ac:dyDescent="0.25">
      <c r="A4982" s="5"/>
      <c r="B4982" s="2"/>
      <c r="C4982"/>
    </row>
    <row r="4983" spans="1:3" x14ac:dyDescent="0.25">
      <c r="A4983" s="5"/>
      <c r="B4983" s="2"/>
      <c r="C4983"/>
    </row>
    <row r="4984" spans="1:3" x14ac:dyDescent="0.25">
      <c r="A4984" s="5"/>
      <c r="B4984" s="2"/>
      <c r="C4984"/>
    </row>
    <row r="4985" spans="1:3" x14ac:dyDescent="0.25">
      <c r="A4985" s="5"/>
      <c r="B4985" s="2"/>
      <c r="C4985"/>
    </row>
    <row r="4986" spans="1:3" x14ac:dyDescent="0.25">
      <c r="A4986" s="5"/>
      <c r="B4986" s="2"/>
      <c r="C4986"/>
    </row>
    <row r="4987" spans="1:3" x14ac:dyDescent="0.25">
      <c r="A4987" s="5"/>
      <c r="B4987" s="2"/>
      <c r="C4987"/>
    </row>
    <row r="4988" spans="1:3" x14ac:dyDescent="0.25">
      <c r="A4988" s="5"/>
      <c r="B4988" s="2"/>
      <c r="C4988"/>
    </row>
    <row r="4989" spans="1:3" x14ac:dyDescent="0.25">
      <c r="A4989" s="5"/>
      <c r="B4989" s="2"/>
      <c r="C4989"/>
    </row>
    <row r="4990" spans="1:3" x14ac:dyDescent="0.25">
      <c r="A4990" s="5"/>
      <c r="B4990" s="2"/>
      <c r="C4990"/>
    </row>
    <row r="4991" spans="1:3" x14ac:dyDescent="0.25">
      <c r="A4991" s="5"/>
      <c r="B4991" s="2"/>
      <c r="C4991"/>
    </row>
    <row r="4992" spans="1:3" x14ac:dyDescent="0.25">
      <c r="A4992" s="5"/>
      <c r="B4992" s="2"/>
      <c r="C4992"/>
    </row>
    <row r="4993" spans="1:3" x14ac:dyDescent="0.25">
      <c r="A4993" s="5"/>
      <c r="B4993" s="2"/>
      <c r="C4993"/>
    </row>
    <row r="4994" spans="1:3" x14ac:dyDescent="0.25">
      <c r="A4994" s="5"/>
      <c r="B4994" s="2"/>
      <c r="C4994"/>
    </row>
    <row r="4995" spans="1:3" x14ac:dyDescent="0.25">
      <c r="A4995" s="5"/>
      <c r="B4995" s="2"/>
      <c r="C4995"/>
    </row>
    <row r="4996" spans="1:3" x14ac:dyDescent="0.25">
      <c r="A4996" s="5"/>
      <c r="B4996" s="2"/>
      <c r="C4996"/>
    </row>
    <row r="4997" spans="1:3" x14ac:dyDescent="0.25">
      <c r="A4997" s="5"/>
      <c r="B4997" s="2"/>
      <c r="C4997"/>
    </row>
    <row r="4998" spans="1:3" x14ac:dyDescent="0.25">
      <c r="A4998" s="5"/>
      <c r="B4998" s="2"/>
      <c r="C4998"/>
    </row>
    <row r="4999" spans="1:3" x14ac:dyDescent="0.25">
      <c r="A4999" s="5"/>
      <c r="B4999" s="2"/>
      <c r="C4999"/>
    </row>
    <row r="5000" spans="1:3" x14ac:dyDescent="0.25">
      <c r="A5000" s="5"/>
      <c r="B5000" s="2"/>
      <c r="C5000"/>
    </row>
    <row r="5001" spans="1:3" x14ac:dyDescent="0.25">
      <c r="A5001" s="5"/>
      <c r="B5001" s="2"/>
      <c r="C5001"/>
    </row>
    <row r="5002" spans="1:3" x14ac:dyDescent="0.25">
      <c r="A5002" s="5"/>
      <c r="B5002" s="2"/>
      <c r="C5002"/>
    </row>
    <row r="5003" spans="1:3" x14ac:dyDescent="0.25">
      <c r="A5003" s="5"/>
      <c r="B5003" s="2"/>
      <c r="C5003"/>
    </row>
    <row r="5004" spans="1:3" x14ac:dyDescent="0.25">
      <c r="A5004" s="5"/>
      <c r="B5004" s="2"/>
      <c r="C5004"/>
    </row>
    <row r="5005" spans="1:3" x14ac:dyDescent="0.25">
      <c r="A5005" s="5"/>
      <c r="B5005" s="2"/>
      <c r="C5005"/>
    </row>
    <row r="5006" spans="1:3" x14ac:dyDescent="0.25">
      <c r="A5006" s="5"/>
      <c r="B5006" s="2"/>
      <c r="C5006"/>
    </row>
    <row r="5007" spans="1:3" x14ac:dyDescent="0.25">
      <c r="A5007" s="5"/>
      <c r="B5007" s="2"/>
      <c r="C5007"/>
    </row>
    <row r="5008" spans="1:3" x14ac:dyDescent="0.25">
      <c r="A5008" s="5"/>
      <c r="B5008" s="2"/>
      <c r="C5008"/>
    </row>
    <row r="5009" spans="1:3" x14ac:dyDescent="0.25">
      <c r="A5009" s="5"/>
      <c r="B5009" s="2"/>
      <c r="C5009"/>
    </row>
    <row r="5010" spans="1:3" x14ac:dyDescent="0.25">
      <c r="A5010" s="5"/>
      <c r="B5010" s="2"/>
      <c r="C5010"/>
    </row>
    <row r="5011" spans="1:3" x14ac:dyDescent="0.25">
      <c r="A5011" s="5"/>
      <c r="B5011" s="2"/>
      <c r="C5011"/>
    </row>
    <row r="5012" spans="1:3" x14ac:dyDescent="0.25">
      <c r="A5012" s="5"/>
      <c r="B5012" s="2"/>
      <c r="C5012"/>
    </row>
    <row r="5013" spans="1:3" x14ac:dyDescent="0.25">
      <c r="A5013" s="5"/>
      <c r="B5013" s="2"/>
      <c r="C5013"/>
    </row>
    <row r="5014" spans="1:3" x14ac:dyDescent="0.25">
      <c r="A5014" s="5"/>
      <c r="B5014" s="2"/>
      <c r="C5014"/>
    </row>
    <row r="5015" spans="1:3" x14ac:dyDescent="0.25">
      <c r="A5015" s="5"/>
      <c r="B5015" s="2"/>
      <c r="C5015"/>
    </row>
    <row r="5016" spans="1:3" x14ac:dyDescent="0.25">
      <c r="A5016" s="5"/>
      <c r="B5016" s="2"/>
      <c r="C5016"/>
    </row>
    <row r="5017" spans="1:3" x14ac:dyDescent="0.25">
      <c r="A5017" s="5"/>
      <c r="B5017" s="2"/>
      <c r="C5017"/>
    </row>
    <row r="5018" spans="1:3" x14ac:dyDescent="0.25">
      <c r="A5018" s="5"/>
      <c r="B5018" s="2"/>
      <c r="C5018"/>
    </row>
    <row r="5019" spans="1:3" x14ac:dyDescent="0.25">
      <c r="A5019" s="5"/>
      <c r="B5019" s="2"/>
      <c r="C5019"/>
    </row>
    <row r="5020" spans="1:3" x14ac:dyDescent="0.25">
      <c r="A5020" s="5"/>
      <c r="B5020" s="2"/>
      <c r="C5020"/>
    </row>
    <row r="5021" spans="1:3" x14ac:dyDescent="0.25">
      <c r="A5021" s="5"/>
      <c r="B5021" s="2"/>
      <c r="C5021"/>
    </row>
    <row r="5022" spans="1:3" x14ac:dyDescent="0.25">
      <c r="A5022" s="5"/>
      <c r="B5022" s="2"/>
      <c r="C5022"/>
    </row>
    <row r="5023" spans="1:3" x14ac:dyDescent="0.25">
      <c r="A5023" s="5"/>
      <c r="B5023" s="2"/>
      <c r="C5023"/>
    </row>
    <row r="5024" spans="1:3" x14ac:dyDescent="0.25">
      <c r="A5024" s="5"/>
      <c r="B5024" s="2"/>
      <c r="C5024"/>
    </row>
    <row r="5025" spans="1:3" x14ac:dyDescent="0.25">
      <c r="A5025" s="5"/>
      <c r="B5025" s="2"/>
      <c r="C5025"/>
    </row>
    <row r="5026" spans="1:3" x14ac:dyDescent="0.25">
      <c r="A5026" s="5"/>
      <c r="B5026" s="2"/>
      <c r="C5026"/>
    </row>
    <row r="5027" spans="1:3" x14ac:dyDescent="0.25">
      <c r="A5027" s="5"/>
      <c r="B5027" s="2"/>
      <c r="C5027"/>
    </row>
    <row r="5028" spans="1:3" x14ac:dyDescent="0.25">
      <c r="A5028" s="5"/>
      <c r="B5028" s="2"/>
      <c r="C5028"/>
    </row>
    <row r="5029" spans="1:3" x14ac:dyDescent="0.25">
      <c r="A5029" s="5"/>
      <c r="B5029" s="2"/>
      <c r="C5029"/>
    </row>
    <row r="5030" spans="1:3" x14ac:dyDescent="0.25">
      <c r="A5030" s="5"/>
      <c r="B5030" s="2"/>
      <c r="C5030"/>
    </row>
    <row r="5031" spans="1:3" x14ac:dyDescent="0.25">
      <c r="A5031" s="5"/>
      <c r="B5031" s="2"/>
      <c r="C5031"/>
    </row>
    <row r="5032" spans="1:3" x14ac:dyDescent="0.25">
      <c r="A5032" s="5"/>
      <c r="B5032" s="2"/>
      <c r="C5032"/>
    </row>
    <row r="5033" spans="1:3" x14ac:dyDescent="0.25">
      <c r="A5033" s="5"/>
      <c r="B5033" s="2"/>
      <c r="C5033"/>
    </row>
    <row r="5034" spans="1:3" x14ac:dyDescent="0.25">
      <c r="A5034" s="5"/>
      <c r="B5034" s="2"/>
      <c r="C5034"/>
    </row>
    <row r="5035" spans="1:3" x14ac:dyDescent="0.25">
      <c r="A5035" s="5"/>
      <c r="B5035" s="2"/>
      <c r="C5035"/>
    </row>
    <row r="5036" spans="1:3" x14ac:dyDescent="0.25">
      <c r="A5036" s="5"/>
      <c r="B5036" s="2"/>
      <c r="C5036"/>
    </row>
    <row r="5037" spans="1:3" x14ac:dyDescent="0.25">
      <c r="A5037" s="5"/>
      <c r="B5037" s="2"/>
      <c r="C5037"/>
    </row>
    <row r="5038" spans="1:3" x14ac:dyDescent="0.25">
      <c r="A5038" s="5"/>
      <c r="B5038" s="2"/>
      <c r="C5038"/>
    </row>
    <row r="5039" spans="1:3" x14ac:dyDescent="0.25">
      <c r="A5039" s="5"/>
      <c r="B5039" s="2"/>
      <c r="C5039"/>
    </row>
    <row r="5040" spans="1:3" x14ac:dyDescent="0.25">
      <c r="A5040" s="5"/>
      <c r="B5040" s="2"/>
      <c r="C5040"/>
    </row>
    <row r="5041" spans="1:3" x14ac:dyDescent="0.25">
      <c r="A5041" s="5"/>
      <c r="B5041" s="2"/>
      <c r="C5041"/>
    </row>
    <row r="5042" spans="1:3" x14ac:dyDescent="0.25">
      <c r="A5042" s="5"/>
      <c r="B5042" s="2"/>
      <c r="C5042"/>
    </row>
    <row r="5043" spans="1:3" x14ac:dyDescent="0.25">
      <c r="A5043" s="5"/>
      <c r="B5043" s="2"/>
      <c r="C5043"/>
    </row>
    <row r="5044" spans="1:3" x14ac:dyDescent="0.25">
      <c r="A5044" s="5"/>
      <c r="B5044" s="2"/>
      <c r="C5044"/>
    </row>
    <row r="5045" spans="1:3" x14ac:dyDescent="0.25">
      <c r="A5045" s="5"/>
      <c r="B5045" s="2"/>
      <c r="C5045"/>
    </row>
    <row r="5046" spans="1:3" x14ac:dyDescent="0.25">
      <c r="A5046" s="5"/>
      <c r="B5046" s="2"/>
      <c r="C5046"/>
    </row>
    <row r="5047" spans="1:3" x14ac:dyDescent="0.25">
      <c r="A5047" s="5"/>
      <c r="B5047" s="2"/>
      <c r="C5047"/>
    </row>
    <row r="5048" spans="1:3" x14ac:dyDescent="0.25">
      <c r="A5048" s="5"/>
      <c r="B5048" s="2"/>
      <c r="C5048"/>
    </row>
    <row r="5049" spans="1:3" x14ac:dyDescent="0.25">
      <c r="A5049" s="5"/>
      <c r="B5049" s="2"/>
      <c r="C5049"/>
    </row>
    <row r="5050" spans="1:3" x14ac:dyDescent="0.25">
      <c r="A5050" s="5"/>
      <c r="B5050" s="2"/>
      <c r="C5050"/>
    </row>
    <row r="5051" spans="1:3" x14ac:dyDescent="0.25">
      <c r="A5051" s="5"/>
      <c r="B5051" s="2"/>
      <c r="C5051"/>
    </row>
    <row r="5052" spans="1:3" x14ac:dyDescent="0.25">
      <c r="A5052" s="5"/>
      <c r="B5052" s="2"/>
      <c r="C5052"/>
    </row>
    <row r="5053" spans="1:3" x14ac:dyDescent="0.25">
      <c r="A5053" s="5"/>
      <c r="B5053" s="2"/>
      <c r="C5053"/>
    </row>
    <row r="5054" spans="1:3" x14ac:dyDescent="0.25">
      <c r="A5054" s="5"/>
      <c r="B5054" s="2"/>
      <c r="C5054"/>
    </row>
    <row r="5055" spans="1:3" x14ac:dyDescent="0.25">
      <c r="A5055" s="5"/>
      <c r="B5055" s="2"/>
      <c r="C5055"/>
    </row>
    <row r="5056" spans="1:3" x14ac:dyDescent="0.25">
      <c r="A5056" s="5"/>
      <c r="B5056" s="2"/>
      <c r="C5056"/>
    </row>
    <row r="5057" spans="1:3" x14ac:dyDescent="0.25">
      <c r="A5057" s="5"/>
      <c r="B5057" s="2"/>
      <c r="C5057"/>
    </row>
    <row r="5058" spans="1:3" x14ac:dyDescent="0.25">
      <c r="A5058" s="5"/>
      <c r="B5058" s="2"/>
      <c r="C5058"/>
    </row>
    <row r="5059" spans="1:3" x14ac:dyDescent="0.25">
      <c r="A5059" s="5"/>
      <c r="B5059" s="2"/>
      <c r="C5059"/>
    </row>
    <row r="5060" spans="1:3" x14ac:dyDescent="0.25">
      <c r="A5060" s="5"/>
      <c r="B5060" s="2"/>
      <c r="C5060"/>
    </row>
    <row r="5061" spans="1:3" x14ac:dyDescent="0.25">
      <c r="A5061" s="5"/>
      <c r="B5061" s="2"/>
      <c r="C5061"/>
    </row>
    <row r="5062" spans="1:3" x14ac:dyDescent="0.25">
      <c r="A5062" s="5"/>
      <c r="B5062" s="2"/>
      <c r="C5062"/>
    </row>
    <row r="5063" spans="1:3" x14ac:dyDescent="0.25">
      <c r="A5063" s="5"/>
      <c r="B5063" s="2"/>
      <c r="C5063"/>
    </row>
    <row r="5064" spans="1:3" x14ac:dyDescent="0.25">
      <c r="A5064" s="5"/>
      <c r="B5064" s="2"/>
      <c r="C5064"/>
    </row>
    <row r="5065" spans="1:3" x14ac:dyDescent="0.25">
      <c r="A5065" s="5"/>
      <c r="B5065" s="2"/>
      <c r="C5065"/>
    </row>
    <row r="5066" spans="1:3" x14ac:dyDescent="0.25">
      <c r="A5066" s="5"/>
      <c r="B5066" s="2"/>
      <c r="C5066"/>
    </row>
    <row r="5067" spans="1:3" x14ac:dyDescent="0.25">
      <c r="A5067" s="5"/>
      <c r="B5067" s="2"/>
      <c r="C5067"/>
    </row>
    <row r="5068" spans="1:3" x14ac:dyDescent="0.25">
      <c r="A5068" s="5"/>
      <c r="B5068" s="2"/>
      <c r="C5068"/>
    </row>
    <row r="5069" spans="1:3" x14ac:dyDescent="0.25">
      <c r="A5069" s="5"/>
      <c r="B5069" s="2"/>
      <c r="C5069"/>
    </row>
    <row r="5070" spans="1:3" x14ac:dyDescent="0.25">
      <c r="A5070" s="5"/>
      <c r="B5070" s="2"/>
      <c r="C5070"/>
    </row>
    <row r="5071" spans="1:3" x14ac:dyDescent="0.25">
      <c r="A5071" s="5"/>
      <c r="B5071" s="2"/>
      <c r="C5071"/>
    </row>
    <row r="5072" spans="1:3" x14ac:dyDescent="0.25">
      <c r="A5072" s="5"/>
      <c r="B5072" s="2"/>
      <c r="C5072"/>
    </row>
    <row r="5073" spans="1:3" x14ac:dyDescent="0.25">
      <c r="A5073" s="5"/>
      <c r="B5073" s="2"/>
      <c r="C5073"/>
    </row>
    <row r="5074" spans="1:3" x14ac:dyDescent="0.25">
      <c r="A5074" s="5"/>
      <c r="B5074" s="2"/>
      <c r="C5074"/>
    </row>
    <row r="5075" spans="1:3" x14ac:dyDescent="0.25">
      <c r="A5075" s="5"/>
      <c r="B5075" s="2"/>
      <c r="C5075"/>
    </row>
    <row r="5076" spans="1:3" x14ac:dyDescent="0.25">
      <c r="A5076" s="5"/>
      <c r="B5076" s="2"/>
      <c r="C5076"/>
    </row>
    <row r="5077" spans="1:3" x14ac:dyDescent="0.25">
      <c r="A5077" s="5"/>
      <c r="B5077" s="2"/>
      <c r="C5077"/>
    </row>
    <row r="5078" spans="1:3" x14ac:dyDescent="0.25">
      <c r="A5078" s="5"/>
      <c r="B5078" s="2"/>
      <c r="C5078"/>
    </row>
    <row r="5079" spans="1:3" x14ac:dyDescent="0.25">
      <c r="A5079" s="5"/>
      <c r="B5079" s="2"/>
      <c r="C5079"/>
    </row>
    <row r="5080" spans="1:3" x14ac:dyDescent="0.25">
      <c r="A5080" s="5"/>
      <c r="B5080" s="2"/>
      <c r="C5080"/>
    </row>
    <row r="5081" spans="1:3" x14ac:dyDescent="0.25">
      <c r="A5081" s="5"/>
      <c r="B5081" s="2"/>
      <c r="C5081"/>
    </row>
    <row r="5082" spans="1:3" x14ac:dyDescent="0.25">
      <c r="A5082" s="5"/>
      <c r="B5082" s="2"/>
      <c r="C5082"/>
    </row>
    <row r="5083" spans="1:3" x14ac:dyDescent="0.25">
      <c r="A5083" s="5"/>
      <c r="B5083" s="2"/>
      <c r="C5083"/>
    </row>
    <row r="5084" spans="1:3" x14ac:dyDescent="0.25">
      <c r="A5084" s="5"/>
      <c r="B5084" s="2"/>
      <c r="C5084"/>
    </row>
    <row r="5085" spans="1:3" x14ac:dyDescent="0.25">
      <c r="A5085" s="5"/>
      <c r="B5085" s="2"/>
      <c r="C5085"/>
    </row>
    <row r="5086" spans="1:3" x14ac:dyDescent="0.25">
      <c r="A5086" s="5"/>
      <c r="B5086" s="2"/>
      <c r="C5086"/>
    </row>
    <row r="5087" spans="1:3" x14ac:dyDescent="0.25">
      <c r="A5087" s="5"/>
      <c r="B5087" s="2"/>
      <c r="C5087"/>
    </row>
    <row r="5088" spans="1:3" x14ac:dyDescent="0.25">
      <c r="A5088" s="5"/>
      <c r="B5088" s="2"/>
      <c r="C5088"/>
    </row>
    <row r="5089" spans="1:3" x14ac:dyDescent="0.25">
      <c r="A5089" s="5"/>
      <c r="B5089" s="2"/>
      <c r="C5089"/>
    </row>
    <row r="5090" spans="1:3" x14ac:dyDescent="0.25">
      <c r="A5090" s="5"/>
      <c r="B5090" s="2"/>
      <c r="C5090"/>
    </row>
    <row r="5091" spans="1:3" x14ac:dyDescent="0.25">
      <c r="A5091" s="5"/>
      <c r="B5091" s="2"/>
      <c r="C5091"/>
    </row>
    <row r="5092" spans="1:3" x14ac:dyDescent="0.25">
      <c r="A5092" s="5"/>
      <c r="B5092" s="2"/>
      <c r="C5092"/>
    </row>
    <row r="5093" spans="1:3" x14ac:dyDescent="0.25">
      <c r="A5093" s="5"/>
      <c r="B5093" s="2"/>
      <c r="C5093"/>
    </row>
    <row r="5094" spans="1:3" x14ac:dyDescent="0.25">
      <c r="A5094" s="5"/>
      <c r="B5094" s="2"/>
      <c r="C5094"/>
    </row>
    <row r="5095" spans="1:3" x14ac:dyDescent="0.25">
      <c r="A5095" s="5"/>
      <c r="B5095" s="2"/>
      <c r="C5095"/>
    </row>
    <row r="5096" spans="1:3" x14ac:dyDescent="0.25">
      <c r="A5096" s="5"/>
      <c r="B5096" s="2"/>
      <c r="C5096"/>
    </row>
    <row r="5097" spans="1:3" x14ac:dyDescent="0.25">
      <c r="A5097" s="5"/>
      <c r="B5097" s="2"/>
      <c r="C5097"/>
    </row>
    <row r="5098" spans="1:3" x14ac:dyDescent="0.25">
      <c r="A5098" s="5"/>
      <c r="B5098" s="2"/>
      <c r="C5098"/>
    </row>
    <row r="5099" spans="1:3" x14ac:dyDescent="0.25">
      <c r="A5099" s="5"/>
      <c r="B5099" s="2"/>
      <c r="C5099"/>
    </row>
    <row r="5100" spans="1:3" x14ac:dyDescent="0.25">
      <c r="A5100" s="5"/>
      <c r="B5100" s="2"/>
      <c r="C5100"/>
    </row>
    <row r="5101" spans="1:3" x14ac:dyDescent="0.25">
      <c r="A5101" s="5"/>
      <c r="B5101" s="2"/>
      <c r="C5101"/>
    </row>
    <row r="5102" spans="1:3" x14ac:dyDescent="0.25">
      <c r="A5102" s="5"/>
      <c r="B5102" s="2"/>
      <c r="C5102"/>
    </row>
    <row r="5103" spans="1:3" x14ac:dyDescent="0.25">
      <c r="A5103" s="5"/>
      <c r="B5103" s="2"/>
      <c r="C5103"/>
    </row>
    <row r="5104" spans="1:3" x14ac:dyDescent="0.25">
      <c r="A5104" s="5"/>
      <c r="B5104" s="2"/>
      <c r="C5104"/>
    </row>
    <row r="5105" spans="1:3" x14ac:dyDescent="0.25">
      <c r="A5105" s="5"/>
      <c r="B5105" s="2"/>
      <c r="C5105"/>
    </row>
    <row r="5106" spans="1:3" x14ac:dyDescent="0.25">
      <c r="A5106" s="5"/>
      <c r="B5106" s="2"/>
      <c r="C5106"/>
    </row>
    <row r="5107" spans="1:3" x14ac:dyDescent="0.25">
      <c r="A5107" s="5"/>
      <c r="B5107" s="2"/>
      <c r="C5107"/>
    </row>
    <row r="5108" spans="1:3" x14ac:dyDescent="0.25">
      <c r="A5108" s="5"/>
      <c r="B5108" s="2"/>
      <c r="C5108"/>
    </row>
    <row r="5109" spans="1:3" x14ac:dyDescent="0.25">
      <c r="A5109" s="5"/>
      <c r="B5109" s="2"/>
      <c r="C5109"/>
    </row>
    <row r="5110" spans="1:3" x14ac:dyDescent="0.25">
      <c r="A5110" s="5"/>
      <c r="B5110" s="2"/>
      <c r="C5110"/>
    </row>
    <row r="5111" spans="1:3" x14ac:dyDescent="0.25">
      <c r="A5111" s="5"/>
      <c r="B5111" s="2"/>
      <c r="C5111"/>
    </row>
    <row r="5112" spans="1:3" x14ac:dyDescent="0.25">
      <c r="A5112" s="5"/>
      <c r="B5112" s="2"/>
      <c r="C5112"/>
    </row>
    <row r="5113" spans="1:3" x14ac:dyDescent="0.25">
      <c r="A5113" s="5"/>
      <c r="B5113" s="2"/>
      <c r="C5113"/>
    </row>
    <row r="5114" spans="1:3" x14ac:dyDescent="0.25">
      <c r="A5114" s="5"/>
      <c r="B5114" s="2"/>
      <c r="C5114"/>
    </row>
    <row r="5115" spans="1:3" x14ac:dyDescent="0.25">
      <c r="A5115" s="5"/>
      <c r="B5115" s="2"/>
      <c r="C5115"/>
    </row>
    <row r="5116" spans="1:3" x14ac:dyDescent="0.25">
      <c r="A5116" s="5"/>
      <c r="B5116" s="2"/>
      <c r="C5116"/>
    </row>
    <row r="5117" spans="1:3" x14ac:dyDescent="0.25">
      <c r="A5117" s="5"/>
      <c r="B5117" s="2"/>
      <c r="C5117"/>
    </row>
    <row r="5118" spans="1:3" x14ac:dyDescent="0.25">
      <c r="A5118" s="5"/>
      <c r="B5118" s="2"/>
      <c r="C5118"/>
    </row>
    <row r="5119" spans="1:3" x14ac:dyDescent="0.25">
      <c r="A5119" s="5"/>
      <c r="B5119" s="2"/>
      <c r="C5119"/>
    </row>
    <row r="5120" spans="1:3" x14ac:dyDescent="0.25">
      <c r="A5120" s="5"/>
      <c r="B5120" s="2"/>
      <c r="C5120"/>
    </row>
    <row r="5121" spans="1:3" x14ac:dyDescent="0.25">
      <c r="A5121" s="5"/>
      <c r="B5121" s="2"/>
      <c r="C5121"/>
    </row>
    <row r="5122" spans="1:3" x14ac:dyDescent="0.25">
      <c r="A5122" s="5"/>
      <c r="B5122" s="2"/>
      <c r="C5122"/>
    </row>
    <row r="5123" spans="1:3" x14ac:dyDescent="0.25">
      <c r="A5123" s="5"/>
      <c r="B5123" s="2"/>
      <c r="C5123"/>
    </row>
    <row r="5124" spans="1:3" x14ac:dyDescent="0.25">
      <c r="A5124" s="5"/>
      <c r="B5124" s="2"/>
      <c r="C5124"/>
    </row>
    <row r="5125" spans="1:3" x14ac:dyDescent="0.25">
      <c r="A5125" s="5"/>
      <c r="B5125" s="2"/>
      <c r="C5125"/>
    </row>
    <row r="5126" spans="1:3" x14ac:dyDescent="0.25">
      <c r="A5126" s="5"/>
      <c r="B5126" s="2"/>
      <c r="C5126"/>
    </row>
    <row r="5127" spans="1:3" x14ac:dyDescent="0.25">
      <c r="A5127" s="5"/>
      <c r="B5127" s="2"/>
      <c r="C5127"/>
    </row>
    <row r="5128" spans="1:3" x14ac:dyDescent="0.25">
      <c r="A5128" s="5"/>
      <c r="B5128" s="2"/>
      <c r="C5128"/>
    </row>
    <row r="5129" spans="1:3" x14ac:dyDescent="0.25">
      <c r="A5129" s="5"/>
      <c r="B5129" s="2"/>
      <c r="C5129"/>
    </row>
    <row r="5130" spans="1:3" x14ac:dyDescent="0.25">
      <c r="A5130" s="5"/>
      <c r="B5130" s="2"/>
      <c r="C5130"/>
    </row>
    <row r="5131" spans="1:3" x14ac:dyDescent="0.25">
      <c r="A5131" s="5"/>
      <c r="B5131" s="2"/>
      <c r="C5131"/>
    </row>
    <row r="5132" spans="1:3" x14ac:dyDescent="0.25">
      <c r="A5132" s="5"/>
      <c r="B5132" s="2"/>
      <c r="C5132"/>
    </row>
    <row r="5133" spans="1:3" x14ac:dyDescent="0.25">
      <c r="A5133" s="5"/>
      <c r="B5133" s="2"/>
      <c r="C5133"/>
    </row>
    <row r="5134" spans="1:3" x14ac:dyDescent="0.25">
      <c r="A5134" s="5"/>
      <c r="B5134" s="2"/>
      <c r="C5134"/>
    </row>
    <row r="5135" spans="1:3" x14ac:dyDescent="0.25">
      <c r="A5135" s="5"/>
      <c r="B5135" s="2"/>
      <c r="C5135"/>
    </row>
    <row r="5136" spans="1:3" x14ac:dyDescent="0.25">
      <c r="A5136" s="5"/>
      <c r="B5136" s="2"/>
      <c r="C5136"/>
    </row>
    <row r="5137" spans="1:3" x14ac:dyDescent="0.25">
      <c r="A5137" s="5"/>
      <c r="B5137" s="2"/>
      <c r="C5137"/>
    </row>
    <row r="5138" spans="1:3" x14ac:dyDescent="0.25">
      <c r="A5138" s="5"/>
      <c r="B5138" s="2"/>
      <c r="C5138"/>
    </row>
    <row r="5139" spans="1:3" x14ac:dyDescent="0.25">
      <c r="A5139" s="5"/>
      <c r="B5139" s="2"/>
      <c r="C5139"/>
    </row>
    <row r="5140" spans="1:3" x14ac:dyDescent="0.25">
      <c r="A5140" s="5"/>
      <c r="B5140" s="2"/>
      <c r="C5140"/>
    </row>
    <row r="5141" spans="1:3" x14ac:dyDescent="0.25">
      <c r="A5141" s="5"/>
      <c r="B5141" s="2"/>
      <c r="C5141"/>
    </row>
    <row r="5142" spans="1:3" x14ac:dyDescent="0.25">
      <c r="A5142" s="5"/>
      <c r="B5142" s="2"/>
      <c r="C5142"/>
    </row>
    <row r="5143" spans="1:3" x14ac:dyDescent="0.25">
      <c r="A5143" s="5"/>
      <c r="B5143" s="2"/>
      <c r="C5143"/>
    </row>
    <row r="5144" spans="1:3" x14ac:dyDescent="0.25">
      <c r="A5144" s="5"/>
      <c r="B5144" s="2"/>
      <c r="C5144"/>
    </row>
    <row r="5145" spans="1:3" x14ac:dyDescent="0.25">
      <c r="A5145" s="5"/>
      <c r="B5145" s="2"/>
      <c r="C5145"/>
    </row>
    <row r="5146" spans="1:3" x14ac:dyDescent="0.25">
      <c r="A5146" s="5"/>
      <c r="B5146" s="2"/>
      <c r="C5146"/>
    </row>
    <row r="5147" spans="1:3" x14ac:dyDescent="0.25">
      <c r="A5147" s="5"/>
      <c r="B5147" s="2"/>
      <c r="C5147"/>
    </row>
    <row r="5148" spans="1:3" x14ac:dyDescent="0.25">
      <c r="A5148" s="5"/>
      <c r="B5148" s="2"/>
      <c r="C5148"/>
    </row>
    <row r="5149" spans="1:3" x14ac:dyDescent="0.25">
      <c r="A5149" s="5"/>
      <c r="B5149" s="2"/>
      <c r="C5149"/>
    </row>
    <row r="5150" spans="1:3" x14ac:dyDescent="0.25">
      <c r="A5150" s="5"/>
      <c r="B5150" s="2"/>
      <c r="C5150"/>
    </row>
    <row r="5151" spans="1:3" x14ac:dyDescent="0.25">
      <c r="A5151" s="5"/>
      <c r="B5151" s="2"/>
      <c r="C5151"/>
    </row>
    <row r="5152" spans="1:3" x14ac:dyDescent="0.25">
      <c r="A5152" s="5"/>
      <c r="B5152" s="2"/>
      <c r="C5152"/>
    </row>
    <row r="5153" spans="1:3" x14ac:dyDescent="0.25">
      <c r="A5153" s="5"/>
      <c r="B5153" s="2"/>
      <c r="C5153"/>
    </row>
    <row r="5154" spans="1:3" x14ac:dyDescent="0.25">
      <c r="A5154" s="5"/>
      <c r="B5154" s="2"/>
      <c r="C5154"/>
    </row>
    <row r="5155" spans="1:3" x14ac:dyDescent="0.25">
      <c r="A5155" s="5"/>
      <c r="B5155" s="2"/>
      <c r="C5155"/>
    </row>
    <row r="5156" spans="1:3" x14ac:dyDescent="0.25">
      <c r="A5156" s="5"/>
      <c r="B5156" s="2"/>
      <c r="C5156"/>
    </row>
    <row r="5157" spans="1:3" x14ac:dyDescent="0.25">
      <c r="A5157" s="5"/>
      <c r="B5157" s="2"/>
      <c r="C5157"/>
    </row>
    <row r="5158" spans="1:3" x14ac:dyDescent="0.25">
      <c r="A5158" s="5"/>
      <c r="B5158" s="2"/>
      <c r="C5158"/>
    </row>
    <row r="5159" spans="1:3" x14ac:dyDescent="0.25">
      <c r="A5159" s="5"/>
      <c r="B5159" s="2"/>
      <c r="C5159"/>
    </row>
    <row r="5160" spans="1:3" x14ac:dyDescent="0.25">
      <c r="A5160" s="5"/>
      <c r="B5160" s="2"/>
      <c r="C5160"/>
    </row>
    <row r="5161" spans="1:3" x14ac:dyDescent="0.25">
      <c r="A5161" s="5"/>
      <c r="B5161" s="2"/>
      <c r="C5161"/>
    </row>
    <row r="5162" spans="1:3" x14ac:dyDescent="0.25">
      <c r="A5162" s="5"/>
      <c r="B5162" s="2"/>
      <c r="C5162"/>
    </row>
    <row r="5163" spans="1:3" x14ac:dyDescent="0.25">
      <c r="A5163" s="5"/>
      <c r="B5163" s="2"/>
      <c r="C5163"/>
    </row>
    <row r="5164" spans="1:3" x14ac:dyDescent="0.25">
      <c r="A5164" s="5"/>
      <c r="B5164" s="2"/>
      <c r="C5164"/>
    </row>
    <row r="5165" spans="1:3" x14ac:dyDescent="0.25">
      <c r="A5165" s="5"/>
      <c r="B5165" s="2"/>
      <c r="C5165"/>
    </row>
    <row r="5166" spans="1:3" x14ac:dyDescent="0.25">
      <c r="A5166" s="5"/>
      <c r="B5166" s="2"/>
      <c r="C5166"/>
    </row>
    <row r="5167" spans="1:3" x14ac:dyDescent="0.25">
      <c r="A5167" s="5"/>
      <c r="B5167" s="2"/>
      <c r="C5167"/>
    </row>
    <row r="5168" spans="1:3" x14ac:dyDescent="0.25">
      <c r="A5168" s="5"/>
      <c r="B5168" s="2"/>
      <c r="C5168"/>
    </row>
    <row r="5169" spans="1:3" x14ac:dyDescent="0.25">
      <c r="A5169" s="5"/>
      <c r="B5169" s="2"/>
      <c r="C5169"/>
    </row>
    <row r="5170" spans="1:3" x14ac:dyDescent="0.25">
      <c r="A5170" s="5"/>
      <c r="B5170" s="2"/>
      <c r="C5170"/>
    </row>
    <row r="5171" spans="1:3" x14ac:dyDescent="0.25">
      <c r="A5171" s="5"/>
      <c r="B5171" s="2"/>
      <c r="C5171"/>
    </row>
    <row r="5172" spans="1:3" x14ac:dyDescent="0.25">
      <c r="A5172" s="5"/>
      <c r="B5172" s="2"/>
      <c r="C5172"/>
    </row>
    <row r="5173" spans="1:3" x14ac:dyDescent="0.25">
      <c r="A5173" s="5"/>
      <c r="B5173" s="2"/>
      <c r="C5173"/>
    </row>
    <row r="5174" spans="1:3" x14ac:dyDescent="0.25">
      <c r="A5174" s="5"/>
      <c r="B5174" s="2"/>
      <c r="C5174"/>
    </row>
    <row r="5175" spans="1:3" x14ac:dyDescent="0.25">
      <c r="A5175" s="5"/>
      <c r="B5175" s="2"/>
      <c r="C5175"/>
    </row>
    <row r="5176" spans="1:3" x14ac:dyDescent="0.25">
      <c r="A5176" s="5"/>
      <c r="B5176" s="2"/>
      <c r="C5176"/>
    </row>
    <row r="5177" spans="1:3" x14ac:dyDescent="0.25">
      <c r="A5177" s="5"/>
      <c r="B5177" s="2"/>
      <c r="C5177"/>
    </row>
    <row r="5178" spans="1:3" x14ac:dyDescent="0.25">
      <c r="A5178" s="5"/>
      <c r="B5178" s="2"/>
      <c r="C5178"/>
    </row>
    <row r="5179" spans="1:3" x14ac:dyDescent="0.25">
      <c r="A5179" s="5"/>
      <c r="B5179" s="2"/>
      <c r="C5179"/>
    </row>
    <row r="5180" spans="1:3" x14ac:dyDescent="0.25">
      <c r="A5180" s="5"/>
      <c r="B5180" s="2"/>
      <c r="C5180"/>
    </row>
    <row r="5181" spans="1:3" x14ac:dyDescent="0.25">
      <c r="A5181" s="5"/>
      <c r="B5181" s="2"/>
      <c r="C5181"/>
    </row>
    <row r="5182" spans="1:3" x14ac:dyDescent="0.25">
      <c r="A5182" s="5"/>
      <c r="B5182" s="2"/>
      <c r="C5182"/>
    </row>
    <row r="5183" spans="1:3" x14ac:dyDescent="0.25">
      <c r="A5183" s="5"/>
      <c r="B5183" s="2"/>
      <c r="C5183"/>
    </row>
    <row r="5184" spans="1:3" x14ac:dyDescent="0.25">
      <c r="A5184" s="5"/>
      <c r="B5184" s="2"/>
      <c r="C5184"/>
    </row>
    <row r="5185" spans="1:3" x14ac:dyDescent="0.25">
      <c r="A5185" s="5"/>
      <c r="B5185" s="2"/>
      <c r="C5185"/>
    </row>
    <row r="5186" spans="1:3" x14ac:dyDescent="0.25">
      <c r="A5186" s="5"/>
      <c r="B5186" s="2"/>
      <c r="C5186"/>
    </row>
    <row r="5187" spans="1:3" x14ac:dyDescent="0.25">
      <c r="A5187" s="5"/>
      <c r="B5187" s="2"/>
      <c r="C5187"/>
    </row>
    <row r="5188" spans="1:3" x14ac:dyDescent="0.25">
      <c r="A5188" s="5"/>
      <c r="B5188" s="2"/>
      <c r="C5188"/>
    </row>
    <row r="5189" spans="1:3" x14ac:dyDescent="0.25">
      <c r="A5189" s="5"/>
      <c r="B5189" s="2"/>
      <c r="C5189"/>
    </row>
    <row r="5190" spans="1:3" x14ac:dyDescent="0.25">
      <c r="A5190" s="5"/>
      <c r="B5190" s="2"/>
      <c r="C5190"/>
    </row>
    <row r="5191" spans="1:3" x14ac:dyDescent="0.25">
      <c r="A5191" s="5"/>
      <c r="B5191" s="2"/>
      <c r="C5191"/>
    </row>
    <row r="5192" spans="1:3" x14ac:dyDescent="0.25">
      <c r="A5192" s="5"/>
      <c r="B5192" s="2"/>
      <c r="C5192"/>
    </row>
    <row r="5193" spans="1:3" x14ac:dyDescent="0.25">
      <c r="A5193" s="5"/>
      <c r="B5193" s="2"/>
      <c r="C5193"/>
    </row>
    <row r="5194" spans="1:3" x14ac:dyDescent="0.25">
      <c r="A5194" s="5"/>
      <c r="B5194" s="2"/>
      <c r="C5194"/>
    </row>
    <row r="5195" spans="1:3" x14ac:dyDescent="0.25">
      <c r="A5195" s="5"/>
      <c r="B5195" s="2"/>
      <c r="C5195"/>
    </row>
    <row r="5196" spans="1:3" x14ac:dyDescent="0.25">
      <c r="A5196" s="5"/>
      <c r="B5196" s="2"/>
      <c r="C5196"/>
    </row>
    <row r="5197" spans="1:3" x14ac:dyDescent="0.25">
      <c r="A5197" s="5"/>
      <c r="B5197" s="2"/>
      <c r="C5197"/>
    </row>
    <row r="5198" spans="1:3" x14ac:dyDescent="0.25">
      <c r="A5198" s="5"/>
      <c r="B5198" s="2"/>
      <c r="C5198"/>
    </row>
    <row r="5199" spans="1:3" x14ac:dyDescent="0.25">
      <c r="A5199" s="5"/>
      <c r="B5199" s="2"/>
      <c r="C5199"/>
    </row>
    <row r="5200" spans="1:3" x14ac:dyDescent="0.25">
      <c r="A5200" s="5"/>
      <c r="B5200" s="2"/>
      <c r="C5200"/>
    </row>
    <row r="5201" spans="1:3" x14ac:dyDescent="0.25">
      <c r="A5201" s="5"/>
      <c r="B5201" s="2"/>
      <c r="C5201"/>
    </row>
    <row r="5202" spans="1:3" x14ac:dyDescent="0.25">
      <c r="A5202" s="5"/>
      <c r="B5202" s="2"/>
      <c r="C5202"/>
    </row>
    <row r="5203" spans="1:3" x14ac:dyDescent="0.25">
      <c r="A5203" s="5"/>
      <c r="B5203" s="2"/>
      <c r="C5203"/>
    </row>
    <row r="5204" spans="1:3" x14ac:dyDescent="0.25">
      <c r="A5204" s="5"/>
      <c r="B5204" s="2"/>
      <c r="C5204"/>
    </row>
    <row r="5205" spans="1:3" x14ac:dyDescent="0.25">
      <c r="A5205" s="5"/>
      <c r="B5205" s="2"/>
      <c r="C5205"/>
    </row>
    <row r="5206" spans="1:3" x14ac:dyDescent="0.25">
      <c r="A5206" s="5"/>
      <c r="B5206" s="2"/>
      <c r="C5206"/>
    </row>
    <row r="5207" spans="1:3" x14ac:dyDescent="0.25">
      <c r="A5207" s="5"/>
      <c r="B5207" s="2"/>
      <c r="C5207"/>
    </row>
    <row r="5208" spans="1:3" x14ac:dyDescent="0.25">
      <c r="A5208" s="5"/>
      <c r="B5208" s="2"/>
      <c r="C5208"/>
    </row>
    <row r="5209" spans="1:3" x14ac:dyDescent="0.25">
      <c r="A5209" s="5"/>
      <c r="B5209" s="2"/>
      <c r="C5209"/>
    </row>
    <row r="5210" spans="1:3" x14ac:dyDescent="0.25">
      <c r="A5210" s="5"/>
      <c r="B5210" s="2"/>
      <c r="C5210"/>
    </row>
    <row r="5211" spans="1:3" x14ac:dyDescent="0.25">
      <c r="A5211" s="5"/>
      <c r="B5211" s="2"/>
      <c r="C5211"/>
    </row>
    <row r="5212" spans="1:3" x14ac:dyDescent="0.25">
      <c r="A5212" s="5"/>
      <c r="B5212" s="2"/>
      <c r="C5212"/>
    </row>
    <row r="5213" spans="1:3" x14ac:dyDescent="0.25">
      <c r="A5213" s="5"/>
      <c r="B5213" s="2"/>
      <c r="C5213"/>
    </row>
    <row r="5214" spans="1:3" x14ac:dyDescent="0.25">
      <c r="A5214" s="5"/>
      <c r="B5214" s="2"/>
      <c r="C5214"/>
    </row>
    <row r="5215" spans="1:3" x14ac:dyDescent="0.25">
      <c r="A5215" s="5"/>
      <c r="B5215" s="2"/>
      <c r="C5215"/>
    </row>
    <row r="5216" spans="1:3" x14ac:dyDescent="0.25">
      <c r="A5216" s="5"/>
      <c r="B5216" s="2"/>
      <c r="C5216"/>
    </row>
    <row r="5217" spans="1:3" x14ac:dyDescent="0.25">
      <c r="A5217" s="5"/>
      <c r="B5217" s="2"/>
      <c r="C5217"/>
    </row>
    <row r="5218" spans="1:3" x14ac:dyDescent="0.25">
      <c r="A5218" s="5"/>
      <c r="B5218" s="2"/>
      <c r="C5218"/>
    </row>
    <row r="5219" spans="1:3" x14ac:dyDescent="0.25">
      <c r="A5219" s="5"/>
      <c r="B5219" s="2"/>
      <c r="C5219"/>
    </row>
    <row r="5220" spans="1:3" x14ac:dyDescent="0.25">
      <c r="A5220" s="5"/>
      <c r="B5220" s="2"/>
      <c r="C5220"/>
    </row>
    <row r="5221" spans="1:3" x14ac:dyDescent="0.25">
      <c r="A5221" s="5"/>
      <c r="B5221" s="2"/>
      <c r="C5221"/>
    </row>
    <row r="5222" spans="1:3" x14ac:dyDescent="0.25">
      <c r="A5222" s="5"/>
      <c r="B5222" s="2"/>
      <c r="C5222"/>
    </row>
    <row r="5223" spans="1:3" x14ac:dyDescent="0.25">
      <c r="A5223" s="5"/>
      <c r="B5223" s="2"/>
      <c r="C5223"/>
    </row>
    <row r="5224" spans="1:3" x14ac:dyDescent="0.25">
      <c r="A5224" s="5"/>
      <c r="B5224" s="2"/>
      <c r="C5224"/>
    </row>
    <row r="5225" spans="1:3" x14ac:dyDescent="0.25">
      <c r="A5225" s="5"/>
      <c r="B5225" s="2"/>
      <c r="C5225"/>
    </row>
    <row r="5226" spans="1:3" x14ac:dyDescent="0.25">
      <c r="A5226" s="5"/>
      <c r="B5226" s="2"/>
      <c r="C5226"/>
    </row>
    <row r="5227" spans="1:3" x14ac:dyDescent="0.25">
      <c r="A5227" s="5"/>
      <c r="B5227" s="2"/>
      <c r="C5227"/>
    </row>
    <row r="5228" spans="1:3" x14ac:dyDescent="0.25">
      <c r="A5228" s="5"/>
      <c r="B5228" s="2"/>
      <c r="C5228"/>
    </row>
    <row r="5229" spans="1:3" x14ac:dyDescent="0.25">
      <c r="A5229" s="5"/>
      <c r="B5229" s="2"/>
      <c r="C5229"/>
    </row>
    <row r="5230" spans="1:3" x14ac:dyDescent="0.25">
      <c r="A5230" s="5"/>
      <c r="B5230" s="2"/>
      <c r="C5230"/>
    </row>
    <row r="5231" spans="1:3" x14ac:dyDescent="0.25">
      <c r="A5231" s="5"/>
      <c r="B5231" s="2"/>
      <c r="C5231"/>
    </row>
    <row r="5232" spans="1:3" x14ac:dyDescent="0.25">
      <c r="A5232" s="5"/>
      <c r="B5232" s="2"/>
      <c r="C5232"/>
    </row>
    <row r="5233" spans="1:3" x14ac:dyDescent="0.25">
      <c r="A5233" s="5"/>
      <c r="B5233" s="2"/>
      <c r="C5233"/>
    </row>
    <row r="5234" spans="1:3" x14ac:dyDescent="0.25">
      <c r="A5234" s="5"/>
      <c r="B5234" s="2"/>
      <c r="C5234"/>
    </row>
    <row r="5235" spans="1:3" x14ac:dyDescent="0.25">
      <c r="A5235" s="5"/>
      <c r="B5235" s="2"/>
      <c r="C5235"/>
    </row>
    <row r="5236" spans="1:3" x14ac:dyDescent="0.25">
      <c r="A5236" s="5"/>
      <c r="B5236" s="2"/>
      <c r="C5236"/>
    </row>
    <row r="5237" spans="1:3" x14ac:dyDescent="0.25">
      <c r="A5237" s="5"/>
      <c r="B5237" s="2"/>
      <c r="C5237"/>
    </row>
    <row r="5238" spans="1:3" x14ac:dyDescent="0.25">
      <c r="A5238" s="5"/>
      <c r="B5238" s="2"/>
      <c r="C5238"/>
    </row>
    <row r="5239" spans="1:3" x14ac:dyDescent="0.25">
      <c r="A5239" s="5"/>
      <c r="B5239" s="2"/>
      <c r="C5239"/>
    </row>
    <row r="5240" spans="1:3" x14ac:dyDescent="0.25">
      <c r="A5240" s="5"/>
      <c r="B5240" s="2"/>
      <c r="C5240"/>
    </row>
    <row r="5241" spans="1:3" x14ac:dyDescent="0.25">
      <c r="A5241" s="5"/>
      <c r="B5241" s="2"/>
      <c r="C5241"/>
    </row>
    <row r="5242" spans="1:3" x14ac:dyDescent="0.25">
      <c r="A5242" s="5"/>
      <c r="B5242" s="2"/>
      <c r="C5242"/>
    </row>
    <row r="5243" spans="1:3" x14ac:dyDescent="0.25">
      <c r="A5243" s="5"/>
      <c r="B5243" s="2"/>
      <c r="C5243"/>
    </row>
    <row r="5244" spans="1:3" x14ac:dyDescent="0.25">
      <c r="A5244" s="5"/>
      <c r="B5244" s="2"/>
      <c r="C5244"/>
    </row>
    <row r="5245" spans="1:3" x14ac:dyDescent="0.25">
      <c r="A5245" s="5"/>
      <c r="B5245" s="2"/>
      <c r="C5245"/>
    </row>
    <row r="5246" spans="1:3" x14ac:dyDescent="0.25">
      <c r="A5246" s="5"/>
      <c r="B5246" s="2"/>
      <c r="C5246"/>
    </row>
    <row r="5247" spans="1:3" x14ac:dyDescent="0.25">
      <c r="A5247" s="5"/>
      <c r="B5247" s="2"/>
      <c r="C5247"/>
    </row>
    <row r="5248" spans="1:3" x14ac:dyDescent="0.25">
      <c r="A5248" s="5"/>
      <c r="B5248" s="2"/>
      <c r="C5248"/>
    </row>
    <row r="5249" spans="1:3" x14ac:dyDescent="0.25">
      <c r="A5249" s="5"/>
      <c r="B5249" s="2"/>
      <c r="C5249"/>
    </row>
    <row r="5250" spans="1:3" x14ac:dyDescent="0.25">
      <c r="A5250" s="5"/>
      <c r="B5250" s="2"/>
      <c r="C5250"/>
    </row>
    <row r="5251" spans="1:3" x14ac:dyDescent="0.25">
      <c r="A5251" s="5"/>
      <c r="B5251" s="2"/>
      <c r="C5251"/>
    </row>
    <row r="5252" spans="1:3" x14ac:dyDescent="0.25">
      <c r="A5252" s="5"/>
      <c r="B5252" s="2"/>
      <c r="C5252"/>
    </row>
    <row r="5253" spans="1:3" x14ac:dyDescent="0.25">
      <c r="A5253" s="5"/>
      <c r="B5253" s="2"/>
      <c r="C5253"/>
    </row>
    <row r="5254" spans="1:3" x14ac:dyDescent="0.25">
      <c r="A5254" s="5"/>
      <c r="B5254" s="2"/>
      <c r="C5254"/>
    </row>
    <row r="5255" spans="1:3" x14ac:dyDescent="0.25">
      <c r="A5255" s="5"/>
      <c r="B5255" s="2"/>
      <c r="C5255"/>
    </row>
    <row r="5256" spans="1:3" x14ac:dyDescent="0.25">
      <c r="A5256" s="5"/>
      <c r="B5256" s="2"/>
      <c r="C5256"/>
    </row>
    <row r="5257" spans="1:3" x14ac:dyDescent="0.25">
      <c r="A5257" s="5"/>
      <c r="B5257" s="2"/>
      <c r="C5257"/>
    </row>
    <row r="5258" spans="1:3" x14ac:dyDescent="0.25">
      <c r="A5258" s="5"/>
      <c r="B5258" s="2"/>
      <c r="C5258"/>
    </row>
    <row r="5259" spans="1:3" x14ac:dyDescent="0.25">
      <c r="A5259" s="5"/>
      <c r="B5259" s="2"/>
      <c r="C5259"/>
    </row>
    <row r="5260" spans="1:3" x14ac:dyDescent="0.25">
      <c r="A5260" s="5"/>
      <c r="B5260" s="2"/>
      <c r="C5260"/>
    </row>
    <row r="5261" spans="1:3" x14ac:dyDescent="0.25">
      <c r="A5261" s="5"/>
      <c r="B5261" s="2"/>
      <c r="C5261"/>
    </row>
    <row r="5262" spans="1:3" x14ac:dyDescent="0.25">
      <c r="A5262" s="5"/>
      <c r="B5262" s="2"/>
      <c r="C5262"/>
    </row>
    <row r="5263" spans="1:3" x14ac:dyDescent="0.25">
      <c r="A5263" s="5"/>
      <c r="B5263" s="2"/>
      <c r="C5263"/>
    </row>
    <row r="5264" spans="1:3" x14ac:dyDescent="0.25">
      <c r="A5264" s="5"/>
      <c r="B5264" s="2"/>
      <c r="C5264"/>
    </row>
    <row r="5265" spans="1:3" x14ac:dyDescent="0.25">
      <c r="A5265" s="5"/>
      <c r="B5265" s="2"/>
      <c r="C5265"/>
    </row>
    <row r="5266" spans="1:3" x14ac:dyDescent="0.25">
      <c r="A5266" s="5"/>
      <c r="B5266" s="2"/>
      <c r="C5266"/>
    </row>
    <row r="5267" spans="1:3" x14ac:dyDescent="0.25">
      <c r="A5267" s="5"/>
      <c r="B5267" s="2"/>
      <c r="C5267"/>
    </row>
    <row r="5268" spans="1:3" x14ac:dyDescent="0.25">
      <c r="A5268" s="5"/>
      <c r="B5268" s="2"/>
      <c r="C5268"/>
    </row>
    <row r="5269" spans="1:3" x14ac:dyDescent="0.25">
      <c r="A5269" s="5"/>
      <c r="B5269" s="2"/>
      <c r="C5269"/>
    </row>
    <row r="5270" spans="1:3" x14ac:dyDescent="0.25">
      <c r="A5270" s="5"/>
      <c r="B5270" s="2"/>
      <c r="C5270"/>
    </row>
    <row r="5271" spans="1:3" x14ac:dyDescent="0.25">
      <c r="A5271" s="5"/>
      <c r="B5271" s="2"/>
      <c r="C5271"/>
    </row>
    <row r="5272" spans="1:3" x14ac:dyDescent="0.25">
      <c r="A5272" s="5"/>
      <c r="B5272" s="2"/>
      <c r="C5272"/>
    </row>
    <row r="5273" spans="1:3" x14ac:dyDescent="0.25">
      <c r="A5273" s="5"/>
      <c r="B5273" s="2"/>
      <c r="C5273"/>
    </row>
    <row r="5274" spans="1:3" x14ac:dyDescent="0.25">
      <c r="A5274" s="5"/>
      <c r="B5274" s="2"/>
      <c r="C5274"/>
    </row>
    <row r="5275" spans="1:3" x14ac:dyDescent="0.25">
      <c r="A5275" s="5"/>
      <c r="B5275" s="2"/>
      <c r="C5275"/>
    </row>
    <row r="5276" spans="1:3" x14ac:dyDescent="0.25">
      <c r="A5276" s="5"/>
      <c r="B5276" s="2"/>
      <c r="C5276"/>
    </row>
    <row r="5277" spans="1:3" x14ac:dyDescent="0.25">
      <c r="A5277" s="5"/>
      <c r="B5277" s="2"/>
      <c r="C5277"/>
    </row>
    <row r="5278" spans="1:3" x14ac:dyDescent="0.25">
      <c r="A5278" s="5"/>
      <c r="B5278" s="2"/>
      <c r="C5278"/>
    </row>
    <row r="5279" spans="1:3" x14ac:dyDescent="0.25">
      <c r="A5279" s="5"/>
      <c r="B5279" s="2"/>
      <c r="C5279"/>
    </row>
    <row r="5280" spans="1:3" x14ac:dyDescent="0.25">
      <c r="A5280" s="5"/>
      <c r="B5280" s="2"/>
      <c r="C5280"/>
    </row>
    <row r="5281" spans="1:3" x14ac:dyDescent="0.25">
      <c r="A5281" s="5"/>
      <c r="B5281" s="2"/>
      <c r="C5281"/>
    </row>
    <row r="5282" spans="1:3" x14ac:dyDescent="0.25">
      <c r="A5282" s="5"/>
      <c r="B5282" s="2"/>
      <c r="C5282"/>
    </row>
    <row r="5283" spans="1:3" x14ac:dyDescent="0.25">
      <c r="A5283" s="5"/>
      <c r="B5283" s="2"/>
      <c r="C5283"/>
    </row>
    <row r="5284" spans="1:3" x14ac:dyDescent="0.25">
      <c r="A5284" s="5"/>
      <c r="B5284" s="2"/>
      <c r="C5284"/>
    </row>
    <row r="5285" spans="1:3" x14ac:dyDescent="0.25">
      <c r="A5285" s="5"/>
      <c r="B5285" s="2"/>
      <c r="C5285"/>
    </row>
    <row r="5286" spans="1:3" x14ac:dyDescent="0.25">
      <c r="A5286" s="5"/>
      <c r="B5286" s="2"/>
      <c r="C5286"/>
    </row>
    <row r="5287" spans="1:3" x14ac:dyDescent="0.25">
      <c r="A5287" s="5"/>
      <c r="B5287" s="2"/>
      <c r="C5287"/>
    </row>
    <row r="5288" spans="1:3" x14ac:dyDescent="0.25">
      <c r="A5288" s="5"/>
      <c r="B5288" s="2"/>
      <c r="C5288"/>
    </row>
    <row r="5289" spans="1:3" x14ac:dyDescent="0.25">
      <c r="A5289" s="5"/>
      <c r="B5289" s="2"/>
      <c r="C5289"/>
    </row>
    <row r="5290" spans="1:3" x14ac:dyDescent="0.25">
      <c r="A5290" s="5"/>
      <c r="B5290" s="2"/>
      <c r="C5290"/>
    </row>
    <row r="5291" spans="1:3" x14ac:dyDescent="0.25">
      <c r="A5291" s="5"/>
      <c r="B5291" s="2"/>
      <c r="C5291"/>
    </row>
    <row r="5292" spans="1:3" x14ac:dyDescent="0.25">
      <c r="A5292" s="5"/>
      <c r="B5292" s="2"/>
      <c r="C5292"/>
    </row>
    <row r="5293" spans="1:3" x14ac:dyDescent="0.25">
      <c r="A5293" s="5"/>
      <c r="B5293" s="2"/>
      <c r="C5293"/>
    </row>
    <row r="5294" spans="1:3" x14ac:dyDescent="0.25">
      <c r="A5294" s="5"/>
      <c r="B5294" s="2"/>
      <c r="C5294"/>
    </row>
    <row r="5295" spans="1:3" x14ac:dyDescent="0.25">
      <c r="A5295" s="5"/>
      <c r="B5295" s="2"/>
      <c r="C5295"/>
    </row>
    <row r="5296" spans="1:3" x14ac:dyDescent="0.25">
      <c r="A5296" s="5"/>
      <c r="B5296" s="2"/>
      <c r="C5296"/>
    </row>
    <row r="5297" spans="1:3" x14ac:dyDescent="0.25">
      <c r="A5297" s="5"/>
      <c r="B5297" s="2"/>
      <c r="C5297"/>
    </row>
    <row r="5298" spans="1:3" x14ac:dyDescent="0.25">
      <c r="A5298" s="5"/>
      <c r="B5298" s="2"/>
      <c r="C5298"/>
    </row>
    <row r="5299" spans="1:3" x14ac:dyDescent="0.25">
      <c r="A5299" s="5"/>
      <c r="B5299" s="2"/>
      <c r="C5299"/>
    </row>
    <row r="5300" spans="1:3" x14ac:dyDescent="0.25">
      <c r="A5300" s="5"/>
      <c r="B5300" s="2"/>
      <c r="C5300"/>
    </row>
    <row r="5301" spans="1:3" x14ac:dyDescent="0.25">
      <c r="A5301" s="5"/>
      <c r="B5301" s="2"/>
      <c r="C5301"/>
    </row>
    <row r="5302" spans="1:3" x14ac:dyDescent="0.25">
      <c r="A5302" s="5"/>
      <c r="B5302" s="2"/>
      <c r="C5302"/>
    </row>
    <row r="5303" spans="1:3" x14ac:dyDescent="0.25">
      <c r="A5303" s="5"/>
      <c r="B5303" s="2"/>
      <c r="C5303"/>
    </row>
    <row r="5304" spans="1:3" x14ac:dyDescent="0.25">
      <c r="A5304" s="5"/>
      <c r="B5304" s="2"/>
      <c r="C5304"/>
    </row>
    <row r="5305" spans="1:3" x14ac:dyDescent="0.25">
      <c r="A5305" s="5"/>
      <c r="B5305" s="2"/>
      <c r="C5305"/>
    </row>
    <row r="5306" spans="1:3" x14ac:dyDescent="0.25">
      <c r="A5306" s="5"/>
      <c r="B5306" s="2"/>
      <c r="C5306"/>
    </row>
    <row r="5307" spans="1:3" x14ac:dyDescent="0.25">
      <c r="A5307" s="5"/>
      <c r="B5307" s="2"/>
      <c r="C5307"/>
    </row>
    <row r="5308" spans="1:3" x14ac:dyDescent="0.25">
      <c r="A5308" s="5"/>
      <c r="B5308" s="2"/>
      <c r="C5308"/>
    </row>
    <row r="5309" spans="1:3" x14ac:dyDescent="0.25">
      <c r="A5309" s="5"/>
      <c r="B5309" s="2"/>
      <c r="C5309"/>
    </row>
    <row r="5310" spans="1:3" x14ac:dyDescent="0.25">
      <c r="A5310" s="5"/>
      <c r="B5310" s="2"/>
      <c r="C5310"/>
    </row>
    <row r="5311" spans="1:3" x14ac:dyDescent="0.25">
      <c r="A5311" s="5"/>
      <c r="B5311" s="2"/>
      <c r="C5311"/>
    </row>
    <row r="5312" spans="1:3" x14ac:dyDescent="0.25">
      <c r="A5312" s="5"/>
      <c r="B5312" s="2"/>
      <c r="C5312"/>
    </row>
    <row r="5313" spans="1:3" x14ac:dyDescent="0.25">
      <c r="A5313" s="5"/>
      <c r="B5313" s="2"/>
      <c r="C5313"/>
    </row>
    <row r="5314" spans="1:3" x14ac:dyDescent="0.25">
      <c r="A5314" s="5"/>
      <c r="B5314" s="2"/>
      <c r="C5314"/>
    </row>
    <row r="5315" spans="1:3" x14ac:dyDescent="0.25">
      <c r="A5315" s="5"/>
      <c r="B5315" s="2"/>
      <c r="C5315"/>
    </row>
    <row r="5316" spans="1:3" x14ac:dyDescent="0.25">
      <c r="A5316" s="5"/>
      <c r="B5316" s="2"/>
      <c r="C5316"/>
    </row>
    <row r="5317" spans="1:3" x14ac:dyDescent="0.25">
      <c r="A5317" s="5"/>
      <c r="B5317" s="2"/>
      <c r="C5317"/>
    </row>
    <row r="5318" spans="1:3" x14ac:dyDescent="0.25">
      <c r="A5318" s="5"/>
      <c r="B5318" s="2"/>
      <c r="C5318"/>
    </row>
    <row r="5319" spans="1:3" x14ac:dyDescent="0.25">
      <c r="A5319" s="5"/>
      <c r="B5319" s="2"/>
      <c r="C5319"/>
    </row>
    <row r="5320" spans="1:3" x14ac:dyDescent="0.25">
      <c r="A5320" s="5"/>
      <c r="B5320" s="2"/>
      <c r="C5320"/>
    </row>
    <row r="5321" spans="1:3" x14ac:dyDescent="0.25">
      <c r="A5321" s="5"/>
      <c r="B5321" s="2"/>
      <c r="C5321"/>
    </row>
    <row r="5322" spans="1:3" x14ac:dyDescent="0.25">
      <c r="A5322" s="5"/>
      <c r="B5322" s="2"/>
      <c r="C5322"/>
    </row>
    <row r="5323" spans="1:3" x14ac:dyDescent="0.25">
      <c r="A5323" s="5"/>
      <c r="B5323" s="2"/>
      <c r="C5323"/>
    </row>
    <row r="5324" spans="1:3" x14ac:dyDescent="0.25">
      <c r="A5324" s="5"/>
      <c r="B5324" s="2"/>
      <c r="C5324"/>
    </row>
    <row r="5325" spans="1:3" x14ac:dyDescent="0.25">
      <c r="A5325" s="5"/>
      <c r="B5325" s="2"/>
      <c r="C5325"/>
    </row>
    <row r="5326" spans="1:3" x14ac:dyDescent="0.25">
      <c r="A5326" s="5"/>
      <c r="B5326" s="2"/>
      <c r="C5326"/>
    </row>
    <row r="5327" spans="1:3" x14ac:dyDescent="0.25">
      <c r="A5327" s="5"/>
      <c r="B5327" s="2"/>
      <c r="C5327"/>
    </row>
    <row r="5328" spans="1:3" x14ac:dyDescent="0.25">
      <c r="A5328" s="5"/>
      <c r="B5328" s="2"/>
      <c r="C5328"/>
    </row>
    <row r="5329" spans="1:3" x14ac:dyDescent="0.25">
      <c r="A5329" s="5"/>
      <c r="B5329" s="2"/>
      <c r="C5329"/>
    </row>
    <row r="5330" spans="1:3" x14ac:dyDescent="0.25">
      <c r="A5330" s="5"/>
      <c r="B5330" s="2"/>
      <c r="C5330"/>
    </row>
    <row r="5331" spans="1:3" x14ac:dyDescent="0.25">
      <c r="A5331" s="5"/>
      <c r="B5331" s="2"/>
      <c r="C5331"/>
    </row>
    <row r="5332" spans="1:3" x14ac:dyDescent="0.25">
      <c r="A5332" s="5"/>
      <c r="B5332" s="2"/>
      <c r="C5332"/>
    </row>
    <row r="5333" spans="1:3" x14ac:dyDescent="0.25">
      <c r="A5333" s="5"/>
      <c r="B5333" s="2"/>
      <c r="C5333"/>
    </row>
    <row r="5334" spans="1:3" x14ac:dyDescent="0.25">
      <c r="A5334" s="5"/>
      <c r="B5334" s="2"/>
      <c r="C5334"/>
    </row>
    <row r="5335" spans="1:3" x14ac:dyDescent="0.25">
      <c r="A5335" s="5"/>
      <c r="B5335" s="2"/>
      <c r="C5335"/>
    </row>
    <row r="5336" spans="1:3" x14ac:dyDescent="0.25">
      <c r="A5336" s="5"/>
      <c r="B5336" s="2"/>
      <c r="C5336"/>
    </row>
    <row r="5337" spans="1:3" x14ac:dyDescent="0.25">
      <c r="A5337" s="5"/>
      <c r="B5337" s="2"/>
      <c r="C5337"/>
    </row>
    <row r="5338" spans="1:3" x14ac:dyDescent="0.25">
      <c r="A5338" s="5"/>
      <c r="B5338" s="2"/>
      <c r="C5338"/>
    </row>
    <row r="5339" spans="1:3" x14ac:dyDescent="0.25">
      <c r="A5339" s="5"/>
      <c r="B5339" s="2"/>
      <c r="C5339"/>
    </row>
    <row r="5340" spans="1:3" x14ac:dyDescent="0.25">
      <c r="A5340" s="5"/>
      <c r="B5340" s="2"/>
      <c r="C5340"/>
    </row>
    <row r="5341" spans="1:3" x14ac:dyDescent="0.25">
      <c r="A5341" s="5"/>
      <c r="B5341" s="2"/>
      <c r="C5341"/>
    </row>
    <row r="5342" spans="1:3" x14ac:dyDescent="0.25">
      <c r="A5342" s="5"/>
      <c r="B5342" s="2"/>
      <c r="C5342"/>
    </row>
    <row r="5343" spans="1:3" x14ac:dyDescent="0.25">
      <c r="A5343" s="5"/>
      <c r="B5343" s="2"/>
      <c r="C5343"/>
    </row>
    <row r="5344" spans="1:3" x14ac:dyDescent="0.25">
      <c r="A5344" s="5"/>
      <c r="B5344" s="2"/>
      <c r="C5344"/>
    </row>
    <row r="5345" spans="1:3" x14ac:dyDescent="0.25">
      <c r="A5345" s="5"/>
      <c r="B5345" s="2"/>
      <c r="C5345"/>
    </row>
    <row r="5346" spans="1:3" x14ac:dyDescent="0.25">
      <c r="A5346" s="5"/>
      <c r="B5346" s="2"/>
      <c r="C5346"/>
    </row>
    <row r="5347" spans="1:3" x14ac:dyDescent="0.25">
      <c r="A5347" s="5"/>
      <c r="B5347" s="2"/>
      <c r="C5347"/>
    </row>
    <row r="5348" spans="1:3" x14ac:dyDescent="0.25">
      <c r="A5348" s="5"/>
      <c r="B5348" s="2"/>
      <c r="C5348"/>
    </row>
    <row r="5349" spans="1:3" x14ac:dyDescent="0.25">
      <c r="A5349" s="5"/>
      <c r="B5349" s="2"/>
      <c r="C5349"/>
    </row>
    <row r="5350" spans="1:3" x14ac:dyDescent="0.25">
      <c r="A5350" s="5"/>
      <c r="B5350" s="2"/>
      <c r="C5350"/>
    </row>
    <row r="5351" spans="1:3" x14ac:dyDescent="0.25">
      <c r="A5351" s="5"/>
      <c r="B5351" s="2"/>
      <c r="C5351"/>
    </row>
    <row r="5352" spans="1:3" x14ac:dyDescent="0.25">
      <c r="A5352" s="5"/>
      <c r="B5352" s="2"/>
      <c r="C5352"/>
    </row>
    <row r="5353" spans="1:3" x14ac:dyDescent="0.25">
      <c r="A5353" s="5"/>
      <c r="B5353" s="2"/>
      <c r="C5353"/>
    </row>
    <row r="5354" spans="1:3" x14ac:dyDescent="0.25">
      <c r="A5354" s="5"/>
      <c r="B5354" s="2"/>
      <c r="C5354"/>
    </row>
    <row r="5355" spans="1:3" x14ac:dyDescent="0.25">
      <c r="A5355" s="5"/>
      <c r="B5355" s="2"/>
      <c r="C5355"/>
    </row>
    <row r="5356" spans="1:3" x14ac:dyDescent="0.25">
      <c r="A5356" s="5"/>
      <c r="B5356" s="2"/>
      <c r="C5356"/>
    </row>
    <row r="5357" spans="1:3" x14ac:dyDescent="0.25">
      <c r="A5357" s="5"/>
      <c r="B5357" s="2"/>
      <c r="C5357"/>
    </row>
    <row r="5358" spans="1:3" x14ac:dyDescent="0.25">
      <c r="A5358" s="5"/>
      <c r="B5358" s="2"/>
      <c r="C5358"/>
    </row>
    <row r="5359" spans="1:3" x14ac:dyDescent="0.25">
      <c r="A5359" s="5"/>
      <c r="B5359" s="2"/>
      <c r="C5359"/>
    </row>
    <row r="5360" spans="1:3" x14ac:dyDescent="0.25">
      <c r="A5360" s="5"/>
      <c r="B5360" s="2"/>
      <c r="C5360"/>
    </row>
    <row r="5361" spans="1:3" x14ac:dyDescent="0.25">
      <c r="A5361" s="5"/>
      <c r="B5361" s="2"/>
      <c r="C5361"/>
    </row>
    <row r="5362" spans="1:3" x14ac:dyDescent="0.25">
      <c r="A5362" s="5"/>
      <c r="B5362" s="2"/>
      <c r="C5362"/>
    </row>
    <row r="5363" spans="1:3" x14ac:dyDescent="0.25">
      <c r="A5363" s="5"/>
      <c r="B5363" s="2"/>
      <c r="C5363"/>
    </row>
    <row r="5364" spans="1:3" x14ac:dyDescent="0.25">
      <c r="A5364" s="5"/>
      <c r="B5364" s="2"/>
      <c r="C5364"/>
    </row>
    <row r="5365" spans="1:3" x14ac:dyDescent="0.25">
      <c r="A5365" s="5"/>
      <c r="B5365" s="2"/>
      <c r="C5365"/>
    </row>
    <row r="5366" spans="1:3" x14ac:dyDescent="0.25">
      <c r="A5366" s="5"/>
      <c r="B5366" s="2"/>
      <c r="C5366"/>
    </row>
    <row r="5367" spans="1:3" x14ac:dyDescent="0.25">
      <c r="A5367" s="5"/>
      <c r="B5367" s="2"/>
      <c r="C5367"/>
    </row>
    <row r="5368" spans="1:3" x14ac:dyDescent="0.25">
      <c r="A5368" s="5"/>
      <c r="B5368" s="2"/>
      <c r="C5368"/>
    </row>
    <row r="5369" spans="1:3" x14ac:dyDescent="0.25">
      <c r="A5369" s="5"/>
      <c r="B5369" s="2"/>
      <c r="C5369"/>
    </row>
    <row r="5370" spans="1:3" x14ac:dyDescent="0.25">
      <c r="A5370" s="5"/>
      <c r="B5370" s="2"/>
      <c r="C5370"/>
    </row>
    <row r="5371" spans="1:3" x14ac:dyDescent="0.25">
      <c r="A5371" s="5"/>
      <c r="B5371" s="2"/>
      <c r="C5371"/>
    </row>
    <row r="5372" spans="1:3" x14ac:dyDescent="0.25">
      <c r="A5372" s="5"/>
      <c r="B5372" s="2"/>
      <c r="C5372"/>
    </row>
    <row r="5373" spans="1:3" x14ac:dyDescent="0.25">
      <c r="A5373" s="5"/>
      <c r="B5373" s="2"/>
      <c r="C5373"/>
    </row>
    <row r="5374" spans="1:3" x14ac:dyDescent="0.25">
      <c r="A5374" s="5"/>
      <c r="B5374" s="2"/>
      <c r="C5374"/>
    </row>
    <row r="5375" spans="1:3" x14ac:dyDescent="0.25">
      <c r="A5375" s="5"/>
      <c r="B5375" s="2"/>
      <c r="C5375"/>
    </row>
    <row r="5376" spans="1:3" x14ac:dyDescent="0.25">
      <c r="A5376" s="5"/>
      <c r="B5376" s="2"/>
      <c r="C5376"/>
    </row>
    <row r="5377" spans="1:3" x14ac:dyDescent="0.25">
      <c r="A5377" s="5"/>
      <c r="B5377" s="2"/>
      <c r="C5377"/>
    </row>
    <row r="5378" spans="1:3" x14ac:dyDescent="0.25">
      <c r="A5378" s="5"/>
      <c r="B5378" s="2"/>
      <c r="C5378"/>
    </row>
    <row r="5379" spans="1:3" x14ac:dyDescent="0.25">
      <c r="A5379" s="5"/>
      <c r="B5379" s="2"/>
      <c r="C5379"/>
    </row>
    <row r="5380" spans="1:3" x14ac:dyDescent="0.25">
      <c r="A5380" s="5"/>
      <c r="B5380" s="2"/>
      <c r="C5380"/>
    </row>
    <row r="5381" spans="1:3" x14ac:dyDescent="0.25">
      <c r="A5381" s="5"/>
      <c r="B5381" s="2"/>
      <c r="C5381"/>
    </row>
    <row r="5382" spans="1:3" x14ac:dyDescent="0.25">
      <c r="A5382" s="5"/>
      <c r="B5382" s="2"/>
      <c r="C5382"/>
    </row>
    <row r="5383" spans="1:3" x14ac:dyDescent="0.25">
      <c r="A5383" s="5"/>
      <c r="B5383" s="2"/>
      <c r="C5383"/>
    </row>
    <row r="5384" spans="1:3" x14ac:dyDescent="0.25">
      <c r="A5384" s="5"/>
      <c r="B5384" s="2"/>
      <c r="C5384"/>
    </row>
    <row r="5385" spans="1:3" x14ac:dyDescent="0.25">
      <c r="A5385" s="5"/>
      <c r="B5385" s="2"/>
      <c r="C5385"/>
    </row>
    <row r="5386" spans="1:3" x14ac:dyDescent="0.25">
      <c r="A5386" s="5"/>
      <c r="B5386" s="2"/>
      <c r="C5386"/>
    </row>
    <row r="5387" spans="1:3" x14ac:dyDescent="0.25">
      <c r="A5387" s="5"/>
      <c r="B5387" s="2"/>
      <c r="C5387"/>
    </row>
    <row r="5388" spans="1:3" x14ac:dyDescent="0.25">
      <c r="A5388" s="5"/>
      <c r="B5388" s="2"/>
      <c r="C5388"/>
    </row>
    <row r="5389" spans="1:3" x14ac:dyDescent="0.25">
      <c r="A5389" s="5"/>
      <c r="B5389" s="2"/>
      <c r="C5389"/>
    </row>
    <row r="5390" spans="1:3" x14ac:dyDescent="0.25">
      <c r="A5390" s="5"/>
      <c r="B5390" s="2"/>
      <c r="C5390"/>
    </row>
    <row r="5391" spans="1:3" x14ac:dyDescent="0.25">
      <c r="A5391" s="5"/>
      <c r="B5391" s="2"/>
      <c r="C5391"/>
    </row>
    <row r="5392" spans="1:3" x14ac:dyDescent="0.25">
      <c r="A5392" s="5"/>
      <c r="B5392" s="2"/>
      <c r="C5392"/>
    </row>
    <row r="5393" spans="1:3" x14ac:dyDescent="0.25">
      <c r="A5393" s="5"/>
      <c r="B5393" s="2"/>
      <c r="C5393"/>
    </row>
    <row r="5394" spans="1:3" x14ac:dyDescent="0.25">
      <c r="A5394" s="5"/>
      <c r="B5394" s="2"/>
      <c r="C5394"/>
    </row>
    <row r="5395" spans="1:3" x14ac:dyDescent="0.25">
      <c r="A5395" s="5"/>
      <c r="B5395" s="2"/>
      <c r="C5395"/>
    </row>
    <row r="5396" spans="1:3" x14ac:dyDescent="0.25">
      <c r="A5396" s="5"/>
      <c r="B5396" s="2"/>
      <c r="C5396"/>
    </row>
    <row r="5397" spans="1:3" x14ac:dyDescent="0.25">
      <c r="A5397" s="5"/>
      <c r="B5397" s="2"/>
      <c r="C5397"/>
    </row>
    <row r="5398" spans="1:3" x14ac:dyDescent="0.25">
      <c r="A5398" s="5"/>
      <c r="B5398" s="2"/>
      <c r="C5398"/>
    </row>
    <row r="5399" spans="1:3" x14ac:dyDescent="0.25">
      <c r="A5399" s="5"/>
      <c r="B5399" s="2"/>
      <c r="C5399"/>
    </row>
    <row r="5400" spans="1:3" x14ac:dyDescent="0.25">
      <c r="A5400" s="5"/>
      <c r="B5400" s="2"/>
      <c r="C5400"/>
    </row>
    <row r="5401" spans="1:3" x14ac:dyDescent="0.25">
      <c r="A5401" s="5"/>
      <c r="B5401" s="2"/>
      <c r="C5401"/>
    </row>
    <row r="5402" spans="1:3" x14ac:dyDescent="0.25">
      <c r="A5402" s="5"/>
      <c r="B5402" s="2"/>
      <c r="C5402"/>
    </row>
    <row r="5403" spans="1:3" x14ac:dyDescent="0.25">
      <c r="A5403" s="5"/>
      <c r="B5403" s="2"/>
      <c r="C5403"/>
    </row>
    <row r="5404" spans="1:3" x14ac:dyDescent="0.25">
      <c r="A5404" s="5"/>
      <c r="B5404" s="2"/>
      <c r="C5404"/>
    </row>
    <row r="5405" spans="1:3" x14ac:dyDescent="0.25">
      <c r="A5405" s="5"/>
      <c r="B5405" s="2"/>
      <c r="C5405"/>
    </row>
    <row r="5406" spans="1:3" x14ac:dyDescent="0.25">
      <c r="A5406" s="5"/>
      <c r="B5406" s="2"/>
      <c r="C5406"/>
    </row>
    <row r="5407" spans="1:3" x14ac:dyDescent="0.25">
      <c r="A5407" s="5"/>
      <c r="B5407" s="2"/>
      <c r="C5407"/>
    </row>
    <row r="5408" spans="1:3" x14ac:dyDescent="0.25">
      <c r="A5408" s="5"/>
      <c r="B5408" s="2"/>
      <c r="C5408"/>
    </row>
    <row r="5409" spans="1:3" x14ac:dyDescent="0.25">
      <c r="A5409" s="5"/>
      <c r="B5409" s="2"/>
      <c r="C5409"/>
    </row>
    <row r="5410" spans="1:3" x14ac:dyDescent="0.25">
      <c r="A5410" s="5"/>
      <c r="B5410" s="2"/>
      <c r="C5410"/>
    </row>
    <row r="5411" spans="1:3" x14ac:dyDescent="0.25">
      <c r="A5411" s="5"/>
      <c r="B5411" s="2"/>
      <c r="C5411"/>
    </row>
    <row r="5412" spans="1:3" x14ac:dyDescent="0.25">
      <c r="A5412" s="5"/>
      <c r="B5412" s="2"/>
      <c r="C5412"/>
    </row>
    <row r="5413" spans="1:3" x14ac:dyDescent="0.25">
      <c r="A5413" s="5"/>
      <c r="B5413" s="2"/>
      <c r="C5413"/>
    </row>
    <row r="5414" spans="1:3" x14ac:dyDescent="0.25">
      <c r="A5414" s="5"/>
      <c r="B5414" s="2"/>
      <c r="C5414"/>
    </row>
    <row r="5415" spans="1:3" x14ac:dyDescent="0.25">
      <c r="A5415" s="5"/>
      <c r="B5415" s="2"/>
      <c r="C5415"/>
    </row>
    <row r="5416" spans="1:3" x14ac:dyDescent="0.25">
      <c r="A5416" s="5"/>
      <c r="B5416" s="2"/>
      <c r="C5416"/>
    </row>
    <row r="5417" spans="1:3" x14ac:dyDescent="0.25">
      <c r="A5417" s="5"/>
      <c r="B5417" s="2"/>
      <c r="C5417"/>
    </row>
    <row r="5418" spans="1:3" x14ac:dyDescent="0.25">
      <c r="A5418" s="5"/>
      <c r="B5418" s="2"/>
      <c r="C5418"/>
    </row>
    <row r="5419" spans="1:3" x14ac:dyDescent="0.25">
      <c r="A5419" s="5"/>
      <c r="B5419" s="2"/>
      <c r="C5419"/>
    </row>
    <row r="5420" spans="1:3" x14ac:dyDescent="0.25">
      <c r="A5420" s="5"/>
      <c r="B5420" s="2"/>
      <c r="C5420"/>
    </row>
    <row r="5421" spans="1:3" x14ac:dyDescent="0.25">
      <c r="A5421" s="5"/>
      <c r="B5421" s="2"/>
      <c r="C5421"/>
    </row>
    <row r="5422" spans="1:3" x14ac:dyDescent="0.25">
      <c r="A5422" s="5"/>
      <c r="B5422" s="2"/>
      <c r="C5422"/>
    </row>
    <row r="5423" spans="1:3" x14ac:dyDescent="0.25">
      <c r="A5423" s="5"/>
      <c r="B5423" s="2"/>
      <c r="C5423"/>
    </row>
    <row r="5424" spans="1:3" x14ac:dyDescent="0.25">
      <c r="A5424" s="5"/>
      <c r="B5424" s="2"/>
      <c r="C5424"/>
    </row>
    <row r="5425" spans="1:3" x14ac:dyDescent="0.25">
      <c r="A5425" s="5"/>
      <c r="B5425" s="2"/>
      <c r="C5425"/>
    </row>
    <row r="5426" spans="1:3" x14ac:dyDescent="0.25">
      <c r="A5426" s="5"/>
      <c r="B5426" s="2"/>
      <c r="C5426"/>
    </row>
    <row r="5427" spans="1:3" x14ac:dyDescent="0.25">
      <c r="A5427" s="5"/>
      <c r="B5427" s="2"/>
      <c r="C5427"/>
    </row>
    <row r="5428" spans="1:3" x14ac:dyDescent="0.25">
      <c r="A5428" s="5"/>
      <c r="B5428" s="2"/>
      <c r="C5428"/>
    </row>
    <row r="5429" spans="1:3" x14ac:dyDescent="0.25">
      <c r="A5429" s="5"/>
      <c r="B5429" s="2"/>
      <c r="C5429"/>
    </row>
    <row r="5430" spans="1:3" x14ac:dyDescent="0.25">
      <c r="A5430" s="5"/>
      <c r="B5430" s="2"/>
      <c r="C5430"/>
    </row>
    <row r="5431" spans="1:3" x14ac:dyDescent="0.25">
      <c r="A5431" s="5"/>
      <c r="B5431" s="2"/>
      <c r="C5431"/>
    </row>
    <row r="5432" spans="1:3" x14ac:dyDescent="0.25">
      <c r="A5432" s="5"/>
      <c r="B5432" s="2"/>
      <c r="C5432"/>
    </row>
    <row r="5433" spans="1:3" x14ac:dyDescent="0.25">
      <c r="A5433" s="5"/>
      <c r="B5433" s="2"/>
      <c r="C5433"/>
    </row>
    <row r="5434" spans="1:3" x14ac:dyDescent="0.25">
      <c r="A5434" s="5"/>
      <c r="B5434" s="2"/>
      <c r="C5434"/>
    </row>
    <row r="5435" spans="1:3" x14ac:dyDescent="0.25">
      <c r="A5435" s="5"/>
      <c r="B5435" s="2"/>
      <c r="C5435"/>
    </row>
    <row r="5436" spans="1:3" x14ac:dyDescent="0.25">
      <c r="A5436" s="5"/>
      <c r="B5436" s="2"/>
      <c r="C5436"/>
    </row>
    <row r="5437" spans="1:3" x14ac:dyDescent="0.25">
      <c r="A5437" s="5"/>
      <c r="B5437" s="2"/>
      <c r="C5437"/>
    </row>
    <row r="5438" spans="1:3" x14ac:dyDescent="0.25">
      <c r="A5438" s="5"/>
      <c r="B5438" s="2"/>
      <c r="C5438"/>
    </row>
    <row r="5439" spans="1:3" x14ac:dyDescent="0.25">
      <c r="A5439" s="5"/>
      <c r="B5439" s="2"/>
      <c r="C5439"/>
    </row>
    <row r="5440" spans="1:3" x14ac:dyDescent="0.25">
      <c r="A5440" s="5"/>
      <c r="B5440" s="2"/>
      <c r="C5440"/>
    </row>
    <row r="5441" spans="1:3" x14ac:dyDescent="0.25">
      <c r="A5441" s="5"/>
      <c r="B5441" s="2"/>
      <c r="C5441"/>
    </row>
    <row r="5442" spans="1:3" x14ac:dyDescent="0.25">
      <c r="A5442" s="5"/>
      <c r="B5442" s="2"/>
      <c r="C5442"/>
    </row>
    <row r="5443" spans="1:3" x14ac:dyDescent="0.25">
      <c r="A5443" s="5"/>
      <c r="B5443" s="2"/>
      <c r="C5443"/>
    </row>
    <row r="5444" spans="1:3" x14ac:dyDescent="0.25">
      <c r="A5444" s="5"/>
      <c r="B5444" s="2"/>
      <c r="C5444"/>
    </row>
    <row r="5445" spans="1:3" x14ac:dyDescent="0.25">
      <c r="A5445" s="5"/>
      <c r="B5445" s="2"/>
      <c r="C5445"/>
    </row>
    <row r="5446" spans="1:3" x14ac:dyDescent="0.25">
      <c r="A5446" s="5"/>
      <c r="B5446" s="2"/>
      <c r="C5446"/>
    </row>
    <row r="5447" spans="1:3" x14ac:dyDescent="0.25">
      <c r="A5447" s="5"/>
      <c r="B5447" s="2"/>
      <c r="C5447"/>
    </row>
    <row r="5448" spans="1:3" x14ac:dyDescent="0.25">
      <c r="A5448" s="5"/>
      <c r="B5448" s="2"/>
      <c r="C5448"/>
    </row>
    <row r="5449" spans="1:3" x14ac:dyDescent="0.25">
      <c r="A5449" s="5"/>
      <c r="B5449" s="2"/>
      <c r="C5449"/>
    </row>
    <row r="5450" spans="1:3" x14ac:dyDescent="0.25">
      <c r="A5450" s="5"/>
      <c r="B5450" s="2"/>
      <c r="C5450"/>
    </row>
    <row r="5451" spans="1:3" x14ac:dyDescent="0.25">
      <c r="A5451" s="5"/>
      <c r="B5451" s="2"/>
      <c r="C5451"/>
    </row>
    <row r="5452" spans="1:3" x14ac:dyDescent="0.25">
      <c r="A5452" s="5"/>
      <c r="B5452" s="2"/>
      <c r="C5452"/>
    </row>
    <row r="5453" spans="1:3" x14ac:dyDescent="0.25">
      <c r="A5453" s="5"/>
      <c r="B5453" s="2"/>
      <c r="C5453"/>
    </row>
    <row r="5454" spans="1:3" x14ac:dyDescent="0.25">
      <c r="A5454" s="5"/>
      <c r="B5454" s="2"/>
      <c r="C5454"/>
    </row>
    <row r="5455" spans="1:3" x14ac:dyDescent="0.25">
      <c r="A5455" s="5"/>
      <c r="B5455" s="2"/>
      <c r="C5455"/>
    </row>
    <row r="5456" spans="1:3" x14ac:dyDescent="0.25">
      <c r="A5456" s="5"/>
      <c r="B5456" s="2"/>
      <c r="C5456"/>
    </row>
    <row r="5457" spans="1:3" x14ac:dyDescent="0.25">
      <c r="A5457" s="5"/>
      <c r="B5457" s="2"/>
      <c r="C5457"/>
    </row>
    <row r="5458" spans="1:3" x14ac:dyDescent="0.25">
      <c r="A5458" s="5"/>
      <c r="B5458" s="2"/>
      <c r="C5458"/>
    </row>
    <row r="5459" spans="1:3" x14ac:dyDescent="0.25">
      <c r="A5459" s="5"/>
      <c r="B5459" s="2"/>
      <c r="C5459"/>
    </row>
    <row r="5460" spans="1:3" x14ac:dyDescent="0.25">
      <c r="A5460" s="5"/>
      <c r="B5460" s="2"/>
      <c r="C5460"/>
    </row>
    <row r="5461" spans="1:3" x14ac:dyDescent="0.25">
      <c r="A5461" s="5"/>
      <c r="B5461" s="2"/>
      <c r="C5461"/>
    </row>
    <row r="5462" spans="1:3" x14ac:dyDescent="0.25">
      <c r="A5462" s="5"/>
      <c r="B5462" s="2"/>
      <c r="C5462"/>
    </row>
    <row r="5463" spans="1:3" x14ac:dyDescent="0.25">
      <c r="A5463" s="5"/>
      <c r="B5463" s="2"/>
      <c r="C5463"/>
    </row>
    <row r="5464" spans="1:3" x14ac:dyDescent="0.25">
      <c r="A5464" s="5"/>
      <c r="B5464" s="2"/>
      <c r="C5464"/>
    </row>
    <row r="5465" spans="1:3" x14ac:dyDescent="0.25">
      <c r="A5465" s="5"/>
      <c r="B5465" s="2"/>
      <c r="C5465"/>
    </row>
    <row r="5466" spans="1:3" x14ac:dyDescent="0.25">
      <c r="A5466" s="5"/>
      <c r="B5466" s="2"/>
      <c r="C5466"/>
    </row>
    <row r="5467" spans="1:3" x14ac:dyDescent="0.25">
      <c r="A5467" s="5"/>
      <c r="B5467" s="2"/>
      <c r="C5467"/>
    </row>
    <row r="5468" spans="1:3" x14ac:dyDescent="0.25">
      <c r="A5468" s="5"/>
      <c r="B5468" s="2"/>
      <c r="C5468"/>
    </row>
    <row r="5469" spans="1:3" x14ac:dyDescent="0.25">
      <c r="A5469" s="5"/>
      <c r="B5469" s="2"/>
      <c r="C5469"/>
    </row>
    <row r="5470" spans="1:3" x14ac:dyDescent="0.25">
      <c r="A5470" s="5"/>
      <c r="B5470" s="2"/>
      <c r="C5470"/>
    </row>
    <row r="5471" spans="1:3" x14ac:dyDescent="0.25">
      <c r="A5471" s="5"/>
      <c r="B5471" s="2"/>
      <c r="C5471"/>
    </row>
    <row r="5472" spans="1:3" x14ac:dyDescent="0.25">
      <c r="A5472" s="5"/>
      <c r="B5472" s="2"/>
      <c r="C5472"/>
    </row>
    <row r="5473" spans="1:3" x14ac:dyDescent="0.25">
      <c r="A5473" s="5"/>
      <c r="B5473" s="2"/>
      <c r="C5473"/>
    </row>
    <row r="5474" spans="1:3" x14ac:dyDescent="0.25">
      <c r="A5474" s="5"/>
      <c r="B5474" s="2"/>
      <c r="C5474"/>
    </row>
    <row r="5475" spans="1:3" x14ac:dyDescent="0.25">
      <c r="A5475" s="5"/>
      <c r="B5475" s="2"/>
      <c r="C5475"/>
    </row>
    <row r="5476" spans="1:3" x14ac:dyDescent="0.25">
      <c r="A5476" s="5"/>
      <c r="B5476" s="2"/>
      <c r="C5476"/>
    </row>
    <row r="5477" spans="1:3" x14ac:dyDescent="0.25">
      <c r="A5477" s="5"/>
      <c r="B5477" s="2"/>
      <c r="C5477"/>
    </row>
    <row r="5478" spans="1:3" x14ac:dyDescent="0.25">
      <c r="A5478" s="5"/>
      <c r="B5478" s="2"/>
      <c r="C5478"/>
    </row>
    <row r="5479" spans="1:3" x14ac:dyDescent="0.25">
      <c r="A5479" s="5"/>
      <c r="B5479" s="2"/>
      <c r="C5479"/>
    </row>
    <row r="5480" spans="1:3" x14ac:dyDescent="0.25">
      <c r="A5480" s="5"/>
      <c r="B5480" s="2"/>
      <c r="C5480"/>
    </row>
    <row r="5481" spans="1:3" x14ac:dyDescent="0.25">
      <c r="A5481" s="5"/>
      <c r="B5481" s="2"/>
      <c r="C5481"/>
    </row>
    <row r="5482" spans="1:3" x14ac:dyDescent="0.25">
      <c r="A5482" s="5"/>
      <c r="B5482" s="2"/>
      <c r="C5482"/>
    </row>
    <row r="5483" spans="1:3" x14ac:dyDescent="0.25">
      <c r="A5483" s="5"/>
      <c r="B5483" s="2"/>
      <c r="C5483"/>
    </row>
    <row r="5484" spans="1:3" x14ac:dyDescent="0.25">
      <c r="A5484" s="5"/>
      <c r="B5484" s="2"/>
      <c r="C5484"/>
    </row>
    <row r="5485" spans="1:3" x14ac:dyDescent="0.25">
      <c r="A5485" s="5"/>
      <c r="B5485" s="2"/>
      <c r="C5485"/>
    </row>
    <row r="5486" spans="1:3" x14ac:dyDescent="0.25">
      <c r="A5486" s="5"/>
      <c r="B5486" s="2"/>
      <c r="C5486"/>
    </row>
    <row r="5487" spans="1:3" x14ac:dyDescent="0.25">
      <c r="A5487" s="5"/>
      <c r="B5487" s="2"/>
      <c r="C5487"/>
    </row>
    <row r="5488" spans="1:3" x14ac:dyDescent="0.25">
      <c r="A5488" s="5"/>
      <c r="B5488" s="2"/>
      <c r="C5488"/>
    </row>
    <row r="5489" spans="1:3" x14ac:dyDescent="0.25">
      <c r="A5489" s="5"/>
      <c r="B5489" s="2"/>
      <c r="C5489"/>
    </row>
    <row r="5490" spans="1:3" x14ac:dyDescent="0.25">
      <c r="A5490" s="5"/>
      <c r="B5490" s="2"/>
      <c r="C5490"/>
    </row>
    <row r="5491" spans="1:3" x14ac:dyDescent="0.25">
      <c r="A5491" s="5"/>
      <c r="B5491" s="2"/>
      <c r="C5491"/>
    </row>
    <row r="5492" spans="1:3" x14ac:dyDescent="0.25">
      <c r="A5492" s="5"/>
      <c r="B5492" s="2"/>
      <c r="C5492"/>
    </row>
    <row r="5493" spans="1:3" x14ac:dyDescent="0.25">
      <c r="A5493" s="5"/>
      <c r="B5493" s="2"/>
      <c r="C5493"/>
    </row>
    <row r="5494" spans="1:3" x14ac:dyDescent="0.25">
      <c r="A5494" s="5"/>
      <c r="B5494" s="2"/>
      <c r="C5494"/>
    </row>
    <row r="5495" spans="1:3" x14ac:dyDescent="0.25">
      <c r="A5495" s="5"/>
      <c r="B5495" s="2"/>
      <c r="C5495"/>
    </row>
    <row r="5496" spans="1:3" x14ac:dyDescent="0.25">
      <c r="A5496" s="5"/>
      <c r="B5496" s="2"/>
      <c r="C5496"/>
    </row>
    <row r="5497" spans="1:3" x14ac:dyDescent="0.25">
      <c r="A5497" s="5"/>
      <c r="B5497" s="2"/>
      <c r="C5497"/>
    </row>
    <row r="5498" spans="1:3" x14ac:dyDescent="0.25">
      <c r="A5498" s="5"/>
      <c r="B5498" s="2"/>
      <c r="C5498"/>
    </row>
    <row r="5499" spans="1:3" x14ac:dyDescent="0.25">
      <c r="A5499" s="5"/>
      <c r="B5499" s="2"/>
      <c r="C5499"/>
    </row>
    <row r="5500" spans="1:3" x14ac:dyDescent="0.25">
      <c r="A5500" s="5"/>
      <c r="B5500" s="2"/>
      <c r="C5500"/>
    </row>
    <row r="5501" spans="1:3" x14ac:dyDescent="0.25">
      <c r="A5501" s="5"/>
      <c r="B5501" s="2"/>
      <c r="C5501"/>
    </row>
    <row r="5502" spans="1:3" x14ac:dyDescent="0.25">
      <c r="A5502" s="5"/>
      <c r="B5502" s="2"/>
      <c r="C5502"/>
    </row>
    <row r="5503" spans="1:3" x14ac:dyDescent="0.25">
      <c r="A5503" s="5"/>
      <c r="B5503" s="2"/>
      <c r="C5503"/>
    </row>
    <row r="5504" spans="1:3" x14ac:dyDescent="0.25">
      <c r="A5504" s="5"/>
      <c r="B5504" s="2"/>
      <c r="C5504"/>
    </row>
    <row r="5505" spans="1:3" x14ac:dyDescent="0.25">
      <c r="A5505" s="5"/>
      <c r="B5505" s="2"/>
      <c r="C5505"/>
    </row>
    <row r="5506" spans="1:3" x14ac:dyDescent="0.25">
      <c r="A5506" s="5"/>
      <c r="B5506" s="2"/>
      <c r="C5506"/>
    </row>
    <row r="5507" spans="1:3" x14ac:dyDescent="0.25">
      <c r="A5507" s="5"/>
      <c r="B5507" s="2"/>
      <c r="C5507"/>
    </row>
    <row r="5508" spans="1:3" x14ac:dyDescent="0.25">
      <c r="A5508" s="5"/>
      <c r="B5508" s="2"/>
      <c r="C5508"/>
    </row>
    <row r="5509" spans="1:3" x14ac:dyDescent="0.25">
      <c r="A5509" s="5"/>
      <c r="B5509" s="2"/>
      <c r="C5509"/>
    </row>
    <row r="5510" spans="1:3" x14ac:dyDescent="0.25">
      <c r="A5510" s="5"/>
      <c r="B5510" s="2"/>
      <c r="C5510"/>
    </row>
    <row r="5511" spans="1:3" x14ac:dyDescent="0.25">
      <c r="A5511" s="5"/>
      <c r="B5511" s="2"/>
      <c r="C5511"/>
    </row>
    <row r="5512" spans="1:3" x14ac:dyDescent="0.25">
      <c r="A5512" s="5"/>
      <c r="B5512" s="2"/>
      <c r="C5512"/>
    </row>
    <row r="5513" spans="1:3" x14ac:dyDescent="0.25">
      <c r="A5513" s="5"/>
      <c r="B5513" s="2"/>
      <c r="C5513"/>
    </row>
    <row r="5514" spans="1:3" x14ac:dyDescent="0.25">
      <c r="A5514" s="5"/>
      <c r="B5514" s="2"/>
      <c r="C5514"/>
    </row>
    <row r="5515" spans="1:3" x14ac:dyDescent="0.25">
      <c r="A5515" s="5"/>
      <c r="B5515" s="2"/>
      <c r="C5515"/>
    </row>
    <row r="5516" spans="1:3" x14ac:dyDescent="0.25">
      <c r="A5516" s="5"/>
      <c r="B5516" s="2"/>
      <c r="C5516"/>
    </row>
    <row r="5517" spans="1:3" x14ac:dyDescent="0.25">
      <c r="A5517" s="5"/>
      <c r="B5517" s="2"/>
      <c r="C5517"/>
    </row>
    <row r="5518" spans="1:3" x14ac:dyDescent="0.25">
      <c r="A5518" s="5"/>
      <c r="B5518" s="2"/>
      <c r="C5518"/>
    </row>
    <row r="5519" spans="1:3" x14ac:dyDescent="0.25">
      <c r="A5519" s="5"/>
      <c r="B5519" s="2"/>
      <c r="C5519"/>
    </row>
    <row r="5520" spans="1:3" x14ac:dyDescent="0.25">
      <c r="A5520" s="5"/>
      <c r="B5520" s="2"/>
      <c r="C5520"/>
    </row>
    <row r="5521" spans="1:3" x14ac:dyDescent="0.25">
      <c r="A5521" s="5"/>
      <c r="B5521" s="2"/>
      <c r="C5521"/>
    </row>
    <row r="5522" spans="1:3" x14ac:dyDescent="0.25">
      <c r="A5522" s="5"/>
      <c r="B5522" s="2"/>
      <c r="C5522"/>
    </row>
    <row r="5523" spans="1:3" x14ac:dyDescent="0.25">
      <c r="A5523" s="5"/>
      <c r="B5523" s="2"/>
      <c r="C5523"/>
    </row>
    <row r="5524" spans="1:3" x14ac:dyDescent="0.25">
      <c r="A5524" s="5"/>
      <c r="B5524" s="2"/>
      <c r="C5524"/>
    </row>
    <row r="5525" spans="1:3" x14ac:dyDescent="0.25">
      <c r="A5525" s="5"/>
      <c r="B5525" s="2"/>
      <c r="C5525"/>
    </row>
    <row r="5526" spans="1:3" x14ac:dyDescent="0.25">
      <c r="A5526" s="5"/>
      <c r="B5526" s="2"/>
      <c r="C5526"/>
    </row>
    <row r="5527" spans="1:3" x14ac:dyDescent="0.25">
      <c r="A5527" s="5"/>
      <c r="B5527" s="2"/>
      <c r="C5527"/>
    </row>
    <row r="5528" spans="1:3" x14ac:dyDescent="0.25">
      <c r="A5528" s="5"/>
      <c r="B5528" s="2"/>
      <c r="C5528"/>
    </row>
    <row r="5529" spans="1:3" x14ac:dyDescent="0.25">
      <c r="A5529" s="5"/>
      <c r="B5529" s="2"/>
      <c r="C5529"/>
    </row>
    <row r="5530" spans="1:3" x14ac:dyDescent="0.25">
      <c r="A5530" s="5"/>
      <c r="B5530" s="2"/>
      <c r="C5530"/>
    </row>
    <row r="5531" spans="1:3" x14ac:dyDescent="0.25">
      <c r="A5531" s="5"/>
      <c r="B5531" s="2"/>
      <c r="C5531"/>
    </row>
    <row r="5532" spans="1:3" x14ac:dyDescent="0.25">
      <c r="A5532" s="5"/>
      <c r="B5532" s="2"/>
      <c r="C5532"/>
    </row>
    <row r="5533" spans="1:3" x14ac:dyDescent="0.25">
      <c r="A5533" s="5"/>
      <c r="B5533" s="2"/>
      <c r="C5533"/>
    </row>
    <row r="5534" spans="1:3" x14ac:dyDescent="0.25">
      <c r="A5534" s="5"/>
      <c r="B5534" s="2"/>
      <c r="C5534"/>
    </row>
    <row r="5535" spans="1:3" x14ac:dyDescent="0.25">
      <c r="A5535" s="5"/>
      <c r="B5535" s="2"/>
      <c r="C5535"/>
    </row>
    <row r="5536" spans="1:3" x14ac:dyDescent="0.25">
      <c r="A5536" s="5"/>
      <c r="B5536" s="2"/>
      <c r="C5536"/>
    </row>
    <row r="5537" spans="1:3" x14ac:dyDescent="0.25">
      <c r="A5537" s="5"/>
      <c r="B5537" s="2"/>
      <c r="C5537"/>
    </row>
    <row r="5538" spans="1:3" x14ac:dyDescent="0.25">
      <c r="A5538" s="5"/>
      <c r="B5538" s="2"/>
      <c r="C5538"/>
    </row>
    <row r="5539" spans="1:3" x14ac:dyDescent="0.25">
      <c r="A5539" s="5"/>
      <c r="B5539" s="2"/>
      <c r="C5539"/>
    </row>
    <row r="5540" spans="1:3" x14ac:dyDescent="0.25">
      <c r="A5540" s="5"/>
      <c r="B5540" s="2"/>
      <c r="C5540"/>
    </row>
    <row r="5541" spans="1:3" x14ac:dyDescent="0.25">
      <c r="A5541" s="5"/>
      <c r="B5541" s="2"/>
      <c r="C5541"/>
    </row>
    <row r="5542" spans="1:3" x14ac:dyDescent="0.25">
      <c r="A5542" s="5"/>
      <c r="B5542" s="2"/>
      <c r="C5542"/>
    </row>
    <row r="5543" spans="1:3" x14ac:dyDescent="0.25">
      <c r="A5543" s="5"/>
      <c r="B5543" s="2"/>
      <c r="C5543"/>
    </row>
    <row r="5544" spans="1:3" x14ac:dyDescent="0.25">
      <c r="A5544" s="5"/>
      <c r="B5544" s="2"/>
      <c r="C5544"/>
    </row>
    <row r="5545" spans="1:3" x14ac:dyDescent="0.25">
      <c r="A5545" s="5"/>
      <c r="B5545" s="2"/>
      <c r="C5545"/>
    </row>
    <row r="5546" spans="1:3" x14ac:dyDescent="0.25">
      <c r="A5546" s="5"/>
      <c r="B5546" s="2"/>
      <c r="C5546"/>
    </row>
    <row r="5547" spans="1:3" x14ac:dyDescent="0.25">
      <c r="A5547" s="5"/>
      <c r="B5547" s="2"/>
      <c r="C5547"/>
    </row>
    <row r="5548" spans="1:3" x14ac:dyDescent="0.25">
      <c r="A5548" s="5"/>
      <c r="B5548" s="2"/>
      <c r="C5548"/>
    </row>
    <row r="5549" spans="1:3" x14ac:dyDescent="0.25">
      <c r="A5549" s="5"/>
      <c r="B5549" s="2"/>
      <c r="C5549"/>
    </row>
    <row r="5550" spans="1:3" x14ac:dyDescent="0.25">
      <c r="A5550" s="5"/>
      <c r="B5550" s="2"/>
      <c r="C5550"/>
    </row>
    <row r="5551" spans="1:3" x14ac:dyDescent="0.25">
      <c r="A5551" s="5"/>
      <c r="B5551" s="2"/>
      <c r="C5551"/>
    </row>
    <row r="5552" spans="1:3" x14ac:dyDescent="0.25">
      <c r="A5552" s="5"/>
      <c r="B5552" s="2"/>
      <c r="C5552"/>
    </row>
    <row r="5553" spans="1:3" x14ac:dyDescent="0.25">
      <c r="A5553" s="5"/>
      <c r="B5553" s="2"/>
      <c r="C5553"/>
    </row>
    <row r="5554" spans="1:3" x14ac:dyDescent="0.25">
      <c r="A5554" s="5"/>
      <c r="B5554" s="2"/>
      <c r="C5554"/>
    </row>
    <row r="5555" spans="1:3" x14ac:dyDescent="0.25">
      <c r="A5555" s="5"/>
      <c r="B5555" s="2"/>
      <c r="C5555"/>
    </row>
    <row r="5556" spans="1:3" x14ac:dyDescent="0.25">
      <c r="A5556" s="5"/>
      <c r="B5556" s="2"/>
      <c r="C5556"/>
    </row>
    <row r="5557" spans="1:3" x14ac:dyDescent="0.25">
      <c r="A5557" s="5"/>
      <c r="B5557" s="2"/>
      <c r="C5557"/>
    </row>
    <row r="5558" spans="1:3" x14ac:dyDescent="0.25">
      <c r="A5558" s="5"/>
      <c r="B5558" s="2"/>
      <c r="C5558"/>
    </row>
    <row r="5559" spans="1:3" x14ac:dyDescent="0.25">
      <c r="A5559" s="5"/>
      <c r="B5559" s="2"/>
      <c r="C5559"/>
    </row>
    <row r="5560" spans="1:3" x14ac:dyDescent="0.25">
      <c r="A5560" s="5"/>
      <c r="B5560" s="2"/>
      <c r="C5560"/>
    </row>
    <row r="5561" spans="1:3" x14ac:dyDescent="0.25">
      <c r="A5561" s="5"/>
      <c r="B5561" s="2"/>
      <c r="C5561"/>
    </row>
    <row r="5562" spans="1:3" x14ac:dyDescent="0.25">
      <c r="A5562" s="5"/>
      <c r="B5562" s="2"/>
      <c r="C5562"/>
    </row>
    <row r="5563" spans="1:3" x14ac:dyDescent="0.25">
      <c r="A5563" s="5"/>
      <c r="B5563" s="2"/>
      <c r="C5563"/>
    </row>
    <row r="5564" spans="1:3" x14ac:dyDescent="0.25">
      <c r="A5564" s="5"/>
      <c r="B5564" s="2"/>
      <c r="C5564"/>
    </row>
    <row r="5565" spans="1:3" x14ac:dyDescent="0.25">
      <c r="A5565" s="5"/>
      <c r="B5565" s="2"/>
      <c r="C5565"/>
    </row>
    <row r="5566" spans="1:3" x14ac:dyDescent="0.25">
      <c r="A5566" s="5"/>
      <c r="B5566" s="2"/>
      <c r="C5566"/>
    </row>
    <row r="5567" spans="1:3" x14ac:dyDescent="0.25">
      <c r="A5567" s="5"/>
      <c r="B5567" s="2"/>
      <c r="C5567"/>
    </row>
    <row r="5568" spans="1:3" x14ac:dyDescent="0.25">
      <c r="A5568" s="5"/>
      <c r="B5568" s="2"/>
      <c r="C5568"/>
    </row>
    <row r="5569" spans="1:3" x14ac:dyDescent="0.25">
      <c r="A5569" s="5"/>
      <c r="B5569" s="2"/>
      <c r="C5569"/>
    </row>
    <row r="5570" spans="1:3" x14ac:dyDescent="0.25">
      <c r="A5570" s="5"/>
      <c r="B5570" s="2"/>
      <c r="C5570"/>
    </row>
    <row r="5571" spans="1:3" x14ac:dyDescent="0.25">
      <c r="A5571" s="5"/>
      <c r="B5571" s="2"/>
      <c r="C5571"/>
    </row>
    <row r="5572" spans="1:3" x14ac:dyDescent="0.25">
      <c r="A5572" s="5"/>
      <c r="B5572" s="2"/>
      <c r="C5572"/>
    </row>
    <row r="5573" spans="1:3" x14ac:dyDescent="0.25">
      <c r="A5573" s="5"/>
      <c r="B5573" s="2"/>
      <c r="C5573"/>
    </row>
    <row r="5574" spans="1:3" x14ac:dyDescent="0.25">
      <c r="A5574" s="5"/>
      <c r="B5574" s="2"/>
      <c r="C5574"/>
    </row>
    <row r="5575" spans="1:3" x14ac:dyDescent="0.25">
      <c r="A5575" s="5"/>
      <c r="B5575" s="2"/>
      <c r="C5575"/>
    </row>
    <row r="5576" spans="1:3" x14ac:dyDescent="0.25">
      <c r="A5576" s="5"/>
      <c r="B5576" s="2"/>
      <c r="C5576"/>
    </row>
    <row r="5577" spans="1:3" x14ac:dyDescent="0.25">
      <c r="A5577" s="5"/>
      <c r="B5577" s="2"/>
      <c r="C5577"/>
    </row>
    <row r="5578" spans="1:3" x14ac:dyDescent="0.25">
      <c r="A5578" s="5"/>
      <c r="B5578" s="2"/>
      <c r="C5578"/>
    </row>
    <row r="5579" spans="1:3" x14ac:dyDescent="0.25">
      <c r="A5579" s="5"/>
      <c r="B5579" s="2"/>
      <c r="C5579"/>
    </row>
    <row r="5580" spans="1:3" x14ac:dyDescent="0.25">
      <c r="A5580" s="5"/>
      <c r="B5580" s="2"/>
      <c r="C5580"/>
    </row>
    <row r="5581" spans="1:3" x14ac:dyDescent="0.25">
      <c r="A5581" s="5"/>
      <c r="B5581" s="2"/>
      <c r="C5581"/>
    </row>
    <row r="5582" spans="1:3" x14ac:dyDescent="0.25">
      <c r="A5582" s="5"/>
      <c r="B5582" s="2"/>
      <c r="C5582"/>
    </row>
    <row r="5583" spans="1:3" x14ac:dyDescent="0.25">
      <c r="A5583" s="5"/>
      <c r="B5583" s="2"/>
      <c r="C5583"/>
    </row>
    <row r="5584" spans="1:3" x14ac:dyDescent="0.25">
      <c r="A5584" s="5"/>
      <c r="B5584" s="2"/>
      <c r="C5584"/>
    </row>
    <row r="5585" spans="1:3" x14ac:dyDescent="0.25">
      <c r="A5585" s="5"/>
      <c r="B5585" s="2"/>
      <c r="C5585"/>
    </row>
    <row r="5586" spans="1:3" x14ac:dyDescent="0.25">
      <c r="A5586" s="5"/>
      <c r="B5586" s="2"/>
      <c r="C5586"/>
    </row>
    <row r="5587" spans="1:3" x14ac:dyDescent="0.25">
      <c r="A5587" s="5"/>
      <c r="B5587" s="2"/>
      <c r="C5587"/>
    </row>
    <row r="5588" spans="1:3" x14ac:dyDescent="0.25">
      <c r="A5588" s="5"/>
      <c r="B5588" s="2"/>
      <c r="C5588"/>
    </row>
    <row r="5589" spans="1:3" x14ac:dyDescent="0.25">
      <c r="A5589" s="5"/>
      <c r="B5589" s="2"/>
      <c r="C5589"/>
    </row>
    <row r="5590" spans="1:3" x14ac:dyDescent="0.25">
      <c r="A5590" s="5"/>
      <c r="B5590" s="2"/>
      <c r="C5590"/>
    </row>
    <row r="5591" spans="1:3" x14ac:dyDescent="0.25">
      <c r="A5591" s="5"/>
      <c r="B5591" s="2"/>
      <c r="C5591"/>
    </row>
    <row r="5592" spans="1:3" x14ac:dyDescent="0.25">
      <c r="A5592" s="5"/>
      <c r="B5592" s="2"/>
      <c r="C5592"/>
    </row>
    <row r="5593" spans="1:3" x14ac:dyDescent="0.25">
      <c r="A5593" s="5"/>
      <c r="B5593" s="2"/>
      <c r="C5593"/>
    </row>
    <row r="5594" spans="1:3" x14ac:dyDescent="0.25">
      <c r="A5594" s="5"/>
      <c r="B5594" s="2"/>
      <c r="C5594"/>
    </row>
    <row r="5595" spans="1:3" x14ac:dyDescent="0.25">
      <c r="A5595" s="5"/>
      <c r="B5595" s="2"/>
      <c r="C5595"/>
    </row>
    <row r="5596" spans="1:3" x14ac:dyDescent="0.25">
      <c r="A5596" s="5"/>
      <c r="B5596" s="2"/>
      <c r="C5596"/>
    </row>
    <row r="5597" spans="1:3" x14ac:dyDescent="0.25">
      <c r="A5597" s="5"/>
      <c r="B5597" s="2"/>
      <c r="C5597"/>
    </row>
    <row r="5598" spans="1:3" x14ac:dyDescent="0.25">
      <c r="A5598" s="5"/>
      <c r="B5598" s="2"/>
      <c r="C5598"/>
    </row>
    <row r="5599" spans="1:3" x14ac:dyDescent="0.25">
      <c r="A5599" s="5"/>
      <c r="B5599" s="2"/>
      <c r="C5599"/>
    </row>
    <row r="5600" spans="1:3" x14ac:dyDescent="0.25">
      <c r="A5600" s="5"/>
      <c r="B5600" s="2"/>
      <c r="C5600"/>
    </row>
    <row r="5601" spans="1:3" x14ac:dyDescent="0.25">
      <c r="A5601" s="5"/>
      <c r="B5601" s="2"/>
      <c r="C5601"/>
    </row>
    <row r="5602" spans="1:3" x14ac:dyDescent="0.25">
      <c r="A5602" s="5"/>
      <c r="B5602" s="2"/>
      <c r="C5602"/>
    </row>
    <row r="5603" spans="1:3" x14ac:dyDescent="0.25">
      <c r="A5603" s="5"/>
      <c r="B5603" s="2"/>
      <c r="C5603"/>
    </row>
    <row r="5604" spans="1:3" x14ac:dyDescent="0.25">
      <c r="A5604" s="5"/>
      <c r="B5604" s="2"/>
      <c r="C5604"/>
    </row>
    <row r="5605" spans="1:3" x14ac:dyDescent="0.25">
      <c r="A5605" s="5"/>
      <c r="B5605" s="2"/>
      <c r="C5605"/>
    </row>
    <row r="5606" spans="1:3" x14ac:dyDescent="0.25">
      <c r="A5606" s="5"/>
      <c r="B5606" s="2"/>
      <c r="C5606"/>
    </row>
    <row r="5607" spans="1:3" x14ac:dyDescent="0.25">
      <c r="A5607" s="5"/>
      <c r="B5607" s="2"/>
      <c r="C5607"/>
    </row>
    <row r="5608" spans="1:3" x14ac:dyDescent="0.25">
      <c r="A5608" s="5"/>
      <c r="B5608" s="2"/>
      <c r="C5608"/>
    </row>
    <row r="5609" spans="1:3" x14ac:dyDescent="0.25">
      <c r="A5609" s="5"/>
      <c r="B5609" s="2"/>
      <c r="C5609"/>
    </row>
    <row r="5610" spans="1:3" x14ac:dyDescent="0.25">
      <c r="A5610" s="5"/>
      <c r="B5610" s="2"/>
      <c r="C5610"/>
    </row>
    <row r="5611" spans="1:3" x14ac:dyDescent="0.25">
      <c r="A5611" s="5"/>
      <c r="B5611" s="2"/>
      <c r="C5611"/>
    </row>
    <row r="5612" spans="1:3" x14ac:dyDescent="0.25">
      <c r="A5612" s="5"/>
      <c r="B5612" s="2"/>
      <c r="C5612"/>
    </row>
    <row r="5613" spans="1:3" x14ac:dyDescent="0.25">
      <c r="A5613" s="5"/>
      <c r="B5613" s="2"/>
      <c r="C5613"/>
    </row>
    <row r="5614" spans="1:3" x14ac:dyDescent="0.25">
      <c r="A5614" s="5"/>
      <c r="B5614" s="2"/>
      <c r="C5614"/>
    </row>
    <row r="5615" spans="1:3" x14ac:dyDescent="0.25">
      <c r="A5615" s="5"/>
      <c r="B5615" s="2"/>
      <c r="C5615"/>
    </row>
    <row r="5616" spans="1:3" x14ac:dyDescent="0.25">
      <c r="A5616" s="5"/>
      <c r="B5616" s="2"/>
      <c r="C5616"/>
    </row>
    <row r="5617" spans="1:3" x14ac:dyDescent="0.25">
      <c r="A5617" s="5"/>
      <c r="B5617" s="2"/>
      <c r="C5617"/>
    </row>
    <row r="5618" spans="1:3" x14ac:dyDescent="0.25">
      <c r="A5618" s="5"/>
      <c r="B5618" s="2"/>
      <c r="C5618"/>
    </row>
    <row r="5619" spans="1:3" x14ac:dyDescent="0.25">
      <c r="A5619" s="5"/>
      <c r="B5619" s="2"/>
      <c r="C5619"/>
    </row>
    <row r="5620" spans="1:3" x14ac:dyDescent="0.25">
      <c r="A5620" s="5"/>
      <c r="B5620" s="2"/>
      <c r="C5620"/>
    </row>
    <row r="5621" spans="1:3" x14ac:dyDescent="0.25">
      <c r="A5621" s="5"/>
      <c r="B5621" s="2"/>
      <c r="C5621"/>
    </row>
    <row r="5622" spans="1:3" x14ac:dyDescent="0.25">
      <c r="A5622" s="5"/>
      <c r="B5622" s="2"/>
      <c r="C5622"/>
    </row>
    <row r="5623" spans="1:3" x14ac:dyDescent="0.25">
      <c r="A5623" s="5"/>
      <c r="B5623" s="2"/>
      <c r="C5623"/>
    </row>
    <row r="5624" spans="1:3" x14ac:dyDescent="0.25">
      <c r="A5624" s="5"/>
      <c r="B5624" s="2"/>
      <c r="C5624"/>
    </row>
    <row r="5625" spans="1:3" x14ac:dyDescent="0.25">
      <c r="A5625" s="5"/>
      <c r="B5625" s="2"/>
      <c r="C5625"/>
    </row>
    <row r="5626" spans="1:3" x14ac:dyDescent="0.25">
      <c r="A5626" s="5"/>
      <c r="B5626" s="2"/>
      <c r="C5626"/>
    </row>
    <row r="5627" spans="1:3" x14ac:dyDescent="0.25">
      <c r="A5627" s="5"/>
      <c r="B5627" s="2"/>
      <c r="C5627"/>
    </row>
    <row r="5628" spans="1:3" x14ac:dyDescent="0.25">
      <c r="A5628" s="5"/>
      <c r="B5628" s="2"/>
      <c r="C5628"/>
    </row>
    <row r="5629" spans="1:3" x14ac:dyDescent="0.25">
      <c r="A5629" s="5"/>
      <c r="B5629" s="2"/>
      <c r="C5629"/>
    </row>
    <row r="5630" spans="1:3" x14ac:dyDescent="0.25">
      <c r="A5630" s="5"/>
      <c r="B5630" s="2"/>
      <c r="C5630"/>
    </row>
    <row r="5631" spans="1:3" x14ac:dyDescent="0.25">
      <c r="A5631" s="5"/>
      <c r="B5631" s="2"/>
      <c r="C5631"/>
    </row>
    <row r="5632" spans="1:3" x14ac:dyDescent="0.25">
      <c r="A5632" s="5"/>
      <c r="B5632" s="2"/>
      <c r="C5632"/>
    </row>
    <row r="5633" spans="1:3" x14ac:dyDescent="0.25">
      <c r="A5633" s="5"/>
      <c r="B5633" s="2"/>
      <c r="C5633"/>
    </row>
    <row r="5634" spans="1:3" x14ac:dyDescent="0.25">
      <c r="A5634" s="5"/>
      <c r="B5634" s="2"/>
      <c r="C5634"/>
    </row>
    <row r="5635" spans="1:3" x14ac:dyDescent="0.25">
      <c r="A5635" s="5"/>
      <c r="B5635" s="2"/>
      <c r="C5635"/>
    </row>
    <row r="5636" spans="1:3" x14ac:dyDescent="0.25">
      <c r="A5636" s="5"/>
      <c r="B5636" s="2"/>
      <c r="C5636"/>
    </row>
    <row r="5637" spans="1:3" x14ac:dyDescent="0.25">
      <c r="A5637" s="5"/>
      <c r="B5637" s="2"/>
      <c r="C5637"/>
    </row>
    <row r="5638" spans="1:3" x14ac:dyDescent="0.25">
      <c r="A5638" s="5"/>
      <c r="B5638" s="2"/>
      <c r="C5638"/>
    </row>
    <row r="5639" spans="1:3" x14ac:dyDescent="0.25">
      <c r="A5639" s="5"/>
      <c r="B5639" s="2"/>
      <c r="C5639"/>
    </row>
    <row r="5640" spans="1:3" x14ac:dyDescent="0.25">
      <c r="A5640" s="5"/>
      <c r="B5640" s="2"/>
      <c r="C5640"/>
    </row>
    <row r="5641" spans="1:3" x14ac:dyDescent="0.25">
      <c r="A5641" s="5"/>
      <c r="B5641" s="2"/>
      <c r="C5641"/>
    </row>
    <row r="5642" spans="1:3" x14ac:dyDescent="0.25">
      <c r="A5642" s="5"/>
      <c r="B5642" s="2"/>
      <c r="C5642"/>
    </row>
    <row r="5643" spans="1:3" x14ac:dyDescent="0.25">
      <c r="A5643" s="5"/>
      <c r="B5643" s="2"/>
      <c r="C5643"/>
    </row>
    <row r="5644" spans="1:3" x14ac:dyDescent="0.25">
      <c r="A5644" s="5"/>
      <c r="B5644" s="2"/>
      <c r="C5644"/>
    </row>
    <row r="5645" spans="1:3" x14ac:dyDescent="0.25">
      <c r="A5645" s="5"/>
      <c r="B5645" s="2"/>
      <c r="C5645"/>
    </row>
    <row r="5646" spans="1:3" x14ac:dyDescent="0.25">
      <c r="A5646" s="5"/>
      <c r="B5646" s="2"/>
      <c r="C5646"/>
    </row>
    <row r="5647" spans="1:3" x14ac:dyDescent="0.25">
      <c r="A5647" s="5"/>
      <c r="B5647" s="2"/>
      <c r="C5647"/>
    </row>
    <row r="5648" spans="1:3" x14ac:dyDescent="0.25">
      <c r="A5648" s="5"/>
      <c r="B5648" s="2"/>
      <c r="C5648"/>
    </row>
    <row r="5649" spans="1:3" x14ac:dyDescent="0.25">
      <c r="A5649" s="5"/>
      <c r="B5649" s="2"/>
      <c r="C5649"/>
    </row>
    <row r="5650" spans="1:3" x14ac:dyDescent="0.25">
      <c r="A5650" s="5"/>
      <c r="B5650" s="2"/>
      <c r="C5650"/>
    </row>
    <row r="5651" spans="1:3" x14ac:dyDescent="0.25">
      <c r="A5651" s="5"/>
      <c r="B5651" s="2"/>
      <c r="C5651"/>
    </row>
    <row r="5652" spans="1:3" x14ac:dyDescent="0.25">
      <c r="A5652" s="5"/>
      <c r="B5652" s="2"/>
      <c r="C5652"/>
    </row>
    <row r="5653" spans="1:3" x14ac:dyDescent="0.25">
      <c r="A5653" s="5"/>
      <c r="B5653" s="2"/>
      <c r="C5653"/>
    </row>
    <row r="5654" spans="1:3" x14ac:dyDescent="0.25">
      <c r="A5654" s="5"/>
      <c r="B5654" s="2"/>
      <c r="C5654"/>
    </row>
    <row r="5655" spans="1:3" x14ac:dyDescent="0.25">
      <c r="A5655" s="5"/>
      <c r="B5655" s="2"/>
      <c r="C5655"/>
    </row>
    <row r="5656" spans="1:3" x14ac:dyDescent="0.25">
      <c r="A5656" s="5"/>
      <c r="B5656" s="2"/>
      <c r="C5656"/>
    </row>
    <row r="5657" spans="1:3" x14ac:dyDescent="0.25">
      <c r="A5657" s="5"/>
      <c r="B5657" s="2"/>
      <c r="C5657"/>
    </row>
    <row r="5658" spans="1:3" x14ac:dyDescent="0.25">
      <c r="A5658" s="5"/>
      <c r="B5658" s="2"/>
      <c r="C5658"/>
    </row>
    <row r="5659" spans="1:3" x14ac:dyDescent="0.25">
      <c r="A5659" s="5"/>
      <c r="B5659" s="2"/>
      <c r="C5659"/>
    </row>
    <row r="5660" spans="1:3" x14ac:dyDescent="0.25">
      <c r="A5660" s="5"/>
      <c r="B5660" s="2"/>
      <c r="C5660"/>
    </row>
    <row r="5661" spans="1:3" x14ac:dyDescent="0.25">
      <c r="A5661" s="5"/>
      <c r="B5661" s="2"/>
      <c r="C5661"/>
    </row>
    <row r="5662" spans="1:3" x14ac:dyDescent="0.25">
      <c r="A5662" s="5"/>
      <c r="B5662" s="2"/>
      <c r="C5662"/>
    </row>
    <row r="5663" spans="1:3" x14ac:dyDescent="0.25">
      <c r="A5663" s="5"/>
      <c r="B5663" s="2"/>
      <c r="C5663"/>
    </row>
    <row r="5664" spans="1:3" x14ac:dyDescent="0.25">
      <c r="A5664" s="5"/>
      <c r="B5664" s="2"/>
      <c r="C5664"/>
    </row>
    <row r="5665" spans="1:3" x14ac:dyDescent="0.25">
      <c r="A5665" s="5"/>
      <c r="B5665" s="2"/>
      <c r="C5665"/>
    </row>
    <row r="5666" spans="1:3" x14ac:dyDescent="0.25">
      <c r="A5666" s="5"/>
      <c r="B5666" s="2"/>
      <c r="C5666"/>
    </row>
    <row r="5667" spans="1:3" x14ac:dyDescent="0.25">
      <c r="A5667" s="5"/>
      <c r="B5667" s="2"/>
      <c r="C5667"/>
    </row>
    <row r="5668" spans="1:3" x14ac:dyDescent="0.25">
      <c r="A5668" s="5"/>
      <c r="B5668" s="2"/>
      <c r="C5668"/>
    </row>
    <row r="5669" spans="1:3" x14ac:dyDescent="0.25">
      <c r="A5669" s="5"/>
      <c r="B5669" s="2"/>
      <c r="C5669"/>
    </row>
    <row r="5670" spans="1:3" x14ac:dyDescent="0.25">
      <c r="A5670" s="5"/>
      <c r="B5670" s="2"/>
      <c r="C5670"/>
    </row>
    <row r="5671" spans="1:3" x14ac:dyDescent="0.25">
      <c r="A5671" s="5"/>
      <c r="B5671" s="2"/>
      <c r="C5671"/>
    </row>
    <row r="5672" spans="1:3" x14ac:dyDescent="0.25">
      <c r="A5672" s="5"/>
      <c r="B5672" s="2"/>
      <c r="C5672"/>
    </row>
    <row r="5673" spans="1:3" x14ac:dyDescent="0.25">
      <c r="A5673" s="5"/>
      <c r="B5673" s="2"/>
      <c r="C5673"/>
    </row>
    <row r="5674" spans="1:3" x14ac:dyDescent="0.25">
      <c r="A5674" s="5"/>
      <c r="B5674" s="2"/>
      <c r="C5674"/>
    </row>
    <row r="5675" spans="1:3" x14ac:dyDescent="0.25">
      <c r="A5675" s="5"/>
      <c r="B5675" s="2"/>
      <c r="C5675"/>
    </row>
    <row r="5676" spans="1:3" x14ac:dyDescent="0.25">
      <c r="A5676" s="5"/>
      <c r="B5676" s="2"/>
      <c r="C5676"/>
    </row>
    <row r="5677" spans="1:3" x14ac:dyDescent="0.25">
      <c r="A5677" s="5"/>
      <c r="B5677" s="2"/>
      <c r="C5677"/>
    </row>
    <row r="5678" spans="1:3" x14ac:dyDescent="0.25">
      <c r="A5678" s="5"/>
      <c r="B5678" s="2"/>
      <c r="C5678"/>
    </row>
    <row r="5679" spans="1:3" x14ac:dyDescent="0.25">
      <c r="A5679" s="5"/>
      <c r="B5679" s="2"/>
      <c r="C5679"/>
    </row>
    <row r="5680" spans="1:3" x14ac:dyDescent="0.25">
      <c r="A5680" s="5"/>
      <c r="B5680" s="2"/>
      <c r="C5680"/>
    </row>
    <row r="5681" spans="1:3" x14ac:dyDescent="0.25">
      <c r="A5681" s="5"/>
      <c r="B5681" s="2"/>
      <c r="C5681"/>
    </row>
    <row r="5682" spans="1:3" x14ac:dyDescent="0.25">
      <c r="A5682" s="5"/>
      <c r="B5682" s="2"/>
      <c r="C5682"/>
    </row>
    <row r="5683" spans="1:3" x14ac:dyDescent="0.25">
      <c r="A5683" s="5"/>
      <c r="B5683" s="2"/>
      <c r="C5683"/>
    </row>
    <row r="5684" spans="1:3" x14ac:dyDescent="0.25">
      <c r="A5684" s="5"/>
      <c r="B5684" s="2"/>
      <c r="C5684"/>
    </row>
    <row r="5685" spans="1:3" x14ac:dyDescent="0.25">
      <c r="A5685" s="5"/>
      <c r="B5685" s="2"/>
      <c r="C5685"/>
    </row>
    <row r="5686" spans="1:3" x14ac:dyDescent="0.25">
      <c r="A5686" s="5"/>
      <c r="B5686" s="2"/>
      <c r="C5686"/>
    </row>
    <row r="5687" spans="1:3" x14ac:dyDescent="0.25">
      <c r="A5687" s="5"/>
      <c r="B5687" s="2"/>
      <c r="C5687"/>
    </row>
    <row r="5688" spans="1:3" x14ac:dyDescent="0.25">
      <c r="A5688" s="5"/>
      <c r="B5688" s="2"/>
      <c r="C5688"/>
    </row>
    <row r="5689" spans="1:3" x14ac:dyDescent="0.25">
      <c r="A5689" s="5"/>
      <c r="B5689" s="2"/>
      <c r="C5689"/>
    </row>
    <row r="5690" spans="1:3" x14ac:dyDescent="0.25">
      <c r="A5690" s="5"/>
      <c r="B5690" s="2"/>
      <c r="C5690"/>
    </row>
    <row r="5691" spans="1:3" x14ac:dyDescent="0.25">
      <c r="A5691" s="5"/>
      <c r="B5691" s="2"/>
      <c r="C5691"/>
    </row>
    <row r="5692" spans="1:3" x14ac:dyDescent="0.25">
      <c r="A5692" s="5"/>
      <c r="B5692" s="2"/>
      <c r="C5692"/>
    </row>
    <row r="5693" spans="1:3" x14ac:dyDescent="0.25">
      <c r="A5693" s="5"/>
      <c r="B5693" s="2"/>
      <c r="C5693"/>
    </row>
    <row r="5694" spans="1:3" x14ac:dyDescent="0.25">
      <c r="A5694" s="5"/>
      <c r="B5694" s="2"/>
      <c r="C5694"/>
    </row>
    <row r="5695" spans="1:3" x14ac:dyDescent="0.25">
      <c r="A5695" s="5"/>
      <c r="B5695" s="2"/>
      <c r="C5695"/>
    </row>
    <row r="5696" spans="1:3" x14ac:dyDescent="0.25">
      <c r="A5696" s="5"/>
      <c r="B5696" s="2"/>
      <c r="C5696"/>
    </row>
    <row r="5697" spans="1:3" x14ac:dyDescent="0.25">
      <c r="A5697" s="5"/>
      <c r="B5697" s="2"/>
      <c r="C5697"/>
    </row>
    <row r="5698" spans="1:3" x14ac:dyDescent="0.25">
      <c r="A5698" s="5"/>
      <c r="B5698" s="2"/>
      <c r="C5698"/>
    </row>
    <row r="5699" spans="1:3" x14ac:dyDescent="0.25">
      <c r="A5699" s="5"/>
      <c r="B5699" s="2"/>
      <c r="C5699"/>
    </row>
    <row r="5700" spans="1:3" x14ac:dyDescent="0.25">
      <c r="A5700" s="5"/>
      <c r="B5700" s="2"/>
      <c r="C5700"/>
    </row>
    <row r="5701" spans="1:3" x14ac:dyDescent="0.25">
      <c r="A5701" s="5"/>
      <c r="B5701" s="2"/>
      <c r="C5701"/>
    </row>
    <row r="5702" spans="1:3" x14ac:dyDescent="0.25">
      <c r="A5702" s="5"/>
      <c r="B5702" s="2"/>
      <c r="C5702"/>
    </row>
    <row r="5703" spans="1:3" x14ac:dyDescent="0.25">
      <c r="A5703" s="5"/>
      <c r="B5703" s="2"/>
      <c r="C5703"/>
    </row>
    <row r="5704" spans="1:3" x14ac:dyDescent="0.25">
      <c r="A5704" s="5"/>
      <c r="B5704" s="2"/>
      <c r="C5704"/>
    </row>
    <row r="5705" spans="1:3" x14ac:dyDescent="0.25">
      <c r="A5705" s="5"/>
      <c r="B5705" s="2"/>
      <c r="C5705"/>
    </row>
    <row r="5706" spans="1:3" x14ac:dyDescent="0.25">
      <c r="A5706" s="5"/>
      <c r="B5706" s="2"/>
      <c r="C5706"/>
    </row>
    <row r="5707" spans="1:3" x14ac:dyDescent="0.25">
      <c r="A5707" s="5"/>
      <c r="B5707" s="2"/>
      <c r="C5707"/>
    </row>
    <row r="5708" spans="1:3" x14ac:dyDescent="0.25">
      <c r="A5708" s="5"/>
      <c r="B5708" s="2"/>
      <c r="C5708"/>
    </row>
    <row r="5709" spans="1:3" x14ac:dyDescent="0.25">
      <c r="A5709" s="5"/>
      <c r="B5709" s="2"/>
      <c r="C5709"/>
    </row>
    <row r="5710" spans="1:3" x14ac:dyDescent="0.25">
      <c r="A5710" s="5"/>
      <c r="B5710" s="2"/>
      <c r="C5710"/>
    </row>
    <row r="5711" spans="1:3" x14ac:dyDescent="0.25">
      <c r="A5711" s="5"/>
      <c r="B5711" s="2"/>
      <c r="C5711"/>
    </row>
    <row r="5712" spans="1:3" x14ac:dyDescent="0.25">
      <c r="A5712" s="5"/>
      <c r="B5712" s="2"/>
      <c r="C5712"/>
    </row>
    <row r="5713" spans="1:3" x14ac:dyDescent="0.25">
      <c r="A5713" s="5"/>
      <c r="B5713" s="2"/>
      <c r="C5713"/>
    </row>
    <row r="5714" spans="1:3" x14ac:dyDescent="0.25">
      <c r="A5714" s="5"/>
      <c r="B5714" s="2"/>
      <c r="C5714"/>
    </row>
    <row r="5715" spans="1:3" x14ac:dyDescent="0.25">
      <c r="A5715" s="5"/>
      <c r="B5715" s="2"/>
      <c r="C5715"/>
    </row>
    <row r="5716" spans="1:3" x14ac:dyDescent="0.25">
      <c r="A5716" s="5"/>
      <c r="B5716" s="2"/>
      <c r="C5716"/>
    </row>
    <row r="5717" spans="1:3" x14ac:dyDescent="0.25">
      <c r="A5717" s="5"/>
      <c r="B5717" s="2"/>
      <c r="C5717"/>
    </row>
    <row r="5718" spans="1:3" x14ac:dyDescent="0.25">
      <c r="A5718" s="5"/>
      <c r="B5718" s="2"/>
      <c r="C5718"/>
    </row>
    <row r="5719" spans="1:3" x14ac:dyDescent="0.25">
      <c r="A5719" s="5"/>
      <c r="B5719" s="2"/>
      <c r="C5719"/>
    </row>
    <row r="5720" spans="1:3" x14ac:dyDescent="0.25">
      <c r="A5720" s="5"/>
      <c r="B5720" s="2"/>
      <c r="C5720"/>
    </row>
    <row r="5721" spans="1:3" x14ac:dyDescent="0.25">
      <c r="A5721" s="5"/>
      <c r="B5721" s="2"/>
      <c r="C5721"/>
    </row>
    <row r="5722" spans="1:3" x14ac:dyDescent="0.25">
      <c r="A5722" s="5"/>
      <c r="B5722" s="2"/>
      <c r="C5722"/>
    </row>
    <row r="5723" spans="1:3" x14ac:dyDescent="0.25">
      <c r="A5723" s="5"/>
      <c r="B5723" s="2"/>
      <c r="C5723"/>
    </row>
    <row r="5724" spans="1:3" x14ac:dyDescent="0.25">
      <c r="A5724" s="5"/>
      <c r="B5724" s="2"/>
      <c r="C5724"/>
    </row>
    <row r="5725" spans="1:3" x14ac:dyDescent="0.25">
      <c r="A5725" s="5"/>
      <c r="B5725" s="2"/>
      <c r="C5725"/>
    </row>
    <row r="5726" spans="1:3" x14ac:dyDescent="0.25">
      <c r="A5726" s="5"/>
      <c r="B5726" s="2"/>
      <c r="C5726"/>
    </row>
    <row r="5727" spans="1:3" x14ac:dyDescent="0.25">
      <c r="A5727" s="5"/>
      <c r="B5727" s="2"/>
      <c r="C5727"/>
    </row>
    <row r="5728" spans="1:3" x14ac:dyDescent="0.25">
      <c r="A5728" s="5"/>
      <c r="B5728" s="2"/>
      <c r="C5728"/>
    </row>
    <row r="5729" spans="1:3" x14ac:dyDescent="0.25">
      <c r="A5729" s="5"/>
      <c r="B5729" s="2"/>
      <c r="C5729"/>
    </row>
    <row r="5730" spans="1:3" x14ac:dyDescent="0.25">
      <c r="A5730" s="5"/>
      <c r="B5730" s="2"/>
      <c r="C5730"/>
    </row>
    <row r="5731" spans="1:3" x14ac:dyDescent="0.25">
      <c r="A5731" s="5"/>
      <c r="B5731" s="2"/>
      <c r="C5731"/>
    </row>
    <row r="5732" spans="1:3" x14ac:dyDescent="0.25">
      <c r="A5732" s="5"/>
      <c r="B5732" s="2"/>
      <c r="C5732"/>
    </row>
    <row r="5733" spans="1:3" x14ac:dyDescent="0.25">
      <c r="A5733" s="5"/>
      <c r="B5733" s="2"/>
      <c r="C5733"/>
    </row>
    <row r="5734" spans="1:3" x14ac:dyDescent="0.25">
      <c r="A5734" s="5"/>
      <c r="B5734" s="2"/>
      <c r="C5734"/>
    </row>
    <row r="5735" spans="1:3" x14ac:dyDescent="0.25">
      <c r="A5735" s="5"/>
      <c r="B5735" s="2"/>
      <c r="C5735"/>
    </row>
    <row r="5736" spans="1:3" x14ac:dyDescent="0.25">
      <c r="A5736" s="5"/>
      <c r="B5736" s="2"/>
      <c r="C5736"/>
    </row>
    <row r="5737" spans="1:3" x14ac:dyDescent="0.25">
      <c r="A5737" s="5"/>
      <c r="B5737" s="2"/>
      <c r="C5737"/>
    </row>
    <row r="5738" spans="1:3" x14ac:dyDescent="0.25">
      <c r="A5738" s="5"/>
      <c r="B5738" s="2"/>
      <c r="C5738"/>
    </row>
    <row r="5739" spans="1:3" x14ac:dyDescent="0.25">
      <c r="A5739" s="5"/>
      <c r="B5739" s="2"/>
      <c r="C5739"/>
    </row>
    <row r="5740" spans="1:3" x14ac:dyDescent="0.25">
      <c r="A5740" s="5"/>
      <c r="B5740" s="2"/>
      <c r="C5740"/>
    </row>
    <row r="5741" spans="1:3" x14ac:dyDescent="0.25">
      <c r="A5741" s="5"/>
      <c r="B5741" s="2"/>
      <c r="C5741"/>
    </row>
    <row r="5742" spans="1:3" x14ac:dyDescent="0.25">
      <c r="A5742" s="5"/>
      <c r="B5742" s="2"/>
      <c r="C5742"/>
    </row>
    <row r="5743" spans="1:3" x14ac:dyDescent="0.25">
      <c r="A5743" s="5"/>
      <c r="B5743" s="2"/>
      <c r="C5743"/>
    </row>
    <row r="5744" spans="1:3" x14ac:dyDescent="0.25">
      <c r="A5744" s="5"/>
      <c r="B5744" s="2"/>
      <c r="C5744"/>
    </row>
    <row r="5745" spans="1:3" x14ac:dyDescent="0.25">
      <c r="A5745" s="5"/>
      <c r="B5745" s="2"/>
      <c r="C5745"/>
    </row>
    <row r="5746" spans="1:3" x14ac:dyDescent="0.25">
      <c r="A5746" s="5"/>
      <c r="B5746" s="2"/>
      <c r="C5746"/>
    </row>
    <row r="5747" spans="1:3" x14ac:dyDescent="0.25">
      <c r="A5747" s="5"/>
      <c r="B5747" s="2"/>
      <c r="C5747"/>
    </row>
    <row r="5748" spans="1:3" x14ac:dyDescent="0.25">
      <c r="A5748" s="5"/>
      <c r="B5748" s="2"/>
      <c r="C5748"/>
    </row>
    <row r="5749" spans="1:3" x14ac:dyDescent="0.25">
      <c r="A5749" s="5"/>
      <c r="B5749" s="2"/>
      <c r="C5749"/>
    </row>
    <row r="5750" spans="1:3" x14ac:dyDescent="0.25">
      <c r="A5750" s="5"/>
      <c r="B5750" s="2"/>
      <c r="C5750"/>
    </row>
    <row r="5751" spans="1:3" x14ac:dyDescent="0.25">
      <c r="A5751" s="5"/>
      <c r="B5751" s="2"/>
      <c r="C5751"/>
    </row>
    <row r="5752" spans="1:3" x14ac:dyDescent="0.25">
      <c r="A5752" s="5"/>
      <c r="B5752" s="2"/>
      <c r="C5752"/>
    </row>
    <row r="5753" spans="1:3" x14ac:dyDescent="0.25">
      <c r="A5753" s="5"/>
      <c r="B5753" s="2"/>
      <c r="C5753"/>
    </row>
    <row r="5754" spans="1:3" x14ac:dyDescent="0.25">
      <c r="A5754" s="5"/>
      <c r="B5754" s="2"/>
      <c r="C5754"/>
    </row>
    <row r="5755" spans="1:3" x14ac:dyDescent="0.25">
      <c r="A5755" s="5"/>
      <c r="B5755" s="2"/>
      <c r="C5755"/>
    </row>
    <row r="5756" spans="1:3" x14ac:dyDescent="0.25">
      <c r="A5756" s="5"/>
      <c r="B5756" s="2"/>
      <c r="C5756"/>
    </row>
    <row r="5757" spans="1:3" x14ac:dyDescent="0.25">
      <c r="A5757" s="5"/>
      <c r="B5757" s="2"/>
      <c r="C5757"/>
    </row>
    <row r="5758" spans="1:3" x14ac:dyDescent="0.25">
      <c r="A5758" s="5"/>
      <c r="B5758" s="2"/>
      <c r="C5758"/>
    </row>
    <row r="5759" spans="1:3" x14ac:dyDescent="0.25">
      <c r="A5759" s="5"/>
      <c r="B5759" s="2"/>
      <c r="C5759"/>
    </row>
    <row r="5760" spans="1:3" x14ac:dyDescent="0.25">
      <c r="A5760" s="5"/>
      <c r="B5760" s="2"/>
      <c r="C5760"/>
    </row>
    <row r="5761" spans="1:3" x14ac:dyDescent="0.25">
      <c r="A5761" s="5"/>
      <c r="B5761" s="2"/>
      <c r="C5761"/>
    </row>
    <row r="5762" spans="1:3" x14ac:dyDescent="0.25">
      <c r="A5762" s="5"/>
      <c r="B5762" s="2"/>
      <c r="C5762"/>
    </row>
    <row r="5763" spans="1:3" x14ac:dyDescent="0.25">
      <c r="A5763" s="5"/>
      <c r="B5763" s="2"/>
      <c r="C5763"/>
    </row>
    <row r="5764" spans="1:3" x14ac:dyDescent="0.25">
      <c r="A5764" s="5"/>
      <c r="B5764" s="2"/>
      <c r="C5764"/>
    </row>
    <row r="5765" spans="1:3" x14ac:dyDescent="0.25">
      <c r="A5765" s="5"/>
      <c r="B5765" s="2"/>
      <c r="C5765"/>
    </row>
    <row r="5766" spans="1:3" x14ac:dyDescent="0.25">
      <c r="A5766" s="5"/>
      <c r="B5766" s="2"/>
      <c r="C5766"/>
    </row>
    <row r="5767" spans="1:3" x14ac:dyDescent="0.25">
      <c r="A5767" s="5"/>
      <c r="B5767" s="2"/>
      <c r="C5767"/>
    </row>
    <row r="5768" spans="1:3" x14ac:dyDescent="0.25">
      <c r="A5768" s="5"/>
      <c r="B5768" s="2"/>
      <c r="C5768"/>
    </row>
    <row r="5769" spans="1:3" x14ac:dyDescent="0.25">
      <c r="A5769" s="5"/>
      <c r="B5769" s="2"/>
      <c r="C5769"/>
    </row>
    <row r="5770" spans="1:3" x14ac:dyDescent="0.25">
      <c r="A5770" s="5"/>
      <c r="B5770" s="2"/>
      <c r="C5770"/>
    </row>
    <row r="5771" spans="1:3" x14ac:dyDescent="0.25">
      <c r="A5771" s="5"/>
      <c r="B5771" s="2"/>
      <c r="C5771"/>
    </row>
    <row r="5772" spans="1:3" x14ac:dyDescent="0.25">
      <c r="A5772" s="5"/>
      <c r="B5772" s="2"/>
      <c r="C5772"/>
    </row>
    <row r="5773" spans="1:3" x14ac:dyDescent="0.25">
      <c r="A5773" s="5"/>
      <c r="B5773" s="2"/>
      <c r="C5773"/>
    </row>
    <row r="5774" spans="1:3" x14ac:dyDescent="0.25">
      <c r="A5774" s="5"/>
      <c r="B5774" s="2"/>
      <c r="C5774"/>
    </row>
    <row r="5775" spans="1:3" x14ac:dyDescent="0.25">
      <c r="A5775" s="5"/>
      <c r="B5775" s="2"/>
      <c r="C5775"/>
    </row>
    <row r="5776" spans="1:3" x14ac:dyDescent="0.25">
      <c r="A5776" s="5"/>
      <c r="B5776" s="2"/>
      <c r="C5776"/>
    </row>
    <row r="5777" spans="1:3" x14ac:dyDescent="0.25">
      <c r="A5777" s="5"/>
      <c r="B5777" s="2"/>
      <c r="C5777"/>
    </row>
    <row r="5778" spans="1:3" x14ac:dyDescent="0.25">
      <c r="A5778" s="5"/>
      <c r="B5778" s="2"/>
      <c r="C5778"/>
    </row>
    <row r="5779" spans="1:3" x14ac:dyDescent="0.25">
      <c r="A5779" s="5"/>
      <c r="B5779" s="2"/>
      <c r="C5779"/>
    </row>
    <row r="5780" spans="1:3" x14ac:dyDescent="0.25">
      <c r="A5780" s="5"/>
      <c r="B5780" s="2"/>
      <c r="C5780"/>
    </row>
    <row r="5781" spans="1:3" x14ac:dyDescent="0.25">
      <c r="A5781" s="5"/>
      <c r="B5781" s="2"/>
      <c r="C5781"/>
    </row>
    <row r="5782" spans="1:3" x14ac:dyDescent="0.25">
      <c r="A5782" s="5"/>
      <c r="B5782" s="2"/>
      <c r="C5782"/>
    </row>
    <row r="5783" spans="1:3" x14ac:dyDescent="0.25">
      <c r="A5783" s="5"/>
      <c r="B5783" s="2"/>
      <c r="C5783"/>
    </row>
    <row r="5784" spans="1:3" x14ac:dyDescent="0.25">
      <c r="A5784" s="5"/>
      <c r="B5784" s="2"/>
      <c r="C5784"/>
    </row>
    <row r="5785" spans="1:3" x14ac:dyDescent="0.25">
      <c r="A5785" s="5"/>
      <c r="B5785" s="2"/>
      <c r="C5785"/>
    </row>
    <row r="5786" spans="1:3" x14ac:dyDescent="0.25">
      <c r="A5786" s="5"/>
      <c r="B5786" s="2"/>
      <c r="C5786"/>
    </row>
    <row r="5787" spans="1:3" x14ac:dyDescent="0.25">
      <c r="A5787" s="5"/>
      <c r="B5787" s="2"/>
      <c r="C5787"/>
    </row>
    <row r="5788" spans="1:3" x14ac:dyDescent="0.25">
      <c r="A5788" s="5"/>
      <c r="B5788" s="2"/>
      <c r="C5788"/>
    </row>
    <row r="5789" spans="1:3" x14ac:dyDescent="0.25">
      <c r="A5789" s="5"/>
      <c r="B5789" s="2"/>
      <c r="C5789"/>
    </row>
    <row r="5790" spans="1:3" x14ac:dyDescent="0.25">
      <c r="A5790" s="5"/>
      <c r="B5790" s="2"/>
      <c r="C5790"/>
    </row>
    <row r="5791" spans="1:3" x14ac:dyDescent="0.25">
      <c r="A5791" s="5"/>
      <c r="B5791" s="2"/>
      <c r="C5791"/>
    </row>
    <row r="5792" spans="1:3" x14ac:dyDescent="0.25">
      <c r="A5792" s="5"/>
      <c r="B5792" s="2"/>
      <c r="C5792"/>
    </row>
    <row r="5793" spans="1:3" x14ac:dyDescent="0.25">
      <c r="A5793" s="5"/>
      <c r="B5793" s="2"/>
      <c r="C5793"/>
    </row>
    <row r="5794" spans="1:3" x14ac:dyDescent="0.25">
      <c r="A5794" s="5"/>
      <c r="B5794" s="2"/>
      <c r="C5794"/>
    </row>
    <row r="5795" spans="1:3" x14ac:dyDescent="0.25">
      <c r="A5795" s="5"/>
      <c r="B5795" s="2"/>
      <c r="C5795"/>
    </row>
    <row r="5796" spans="1:3" x14ac:dyDescent="0.25">
      <c r="A5796" s="5"/>
      <c r="B5796" s="2"/>
      <c r="C5796"/>
    </row>
    <row r="5797" spans="1:3" x14ac:dyDescent="0.25">
      <c r="A5797" s="5"/>
      <c r="B5797" s="2"/>
      <c r="C5797"/>
    </row>
    <row r="5798" spans="1:3" x14ac:dyDescent="0.25">
      <c r="A5798" s="5"/>
      <c r="B5798" s="2"/>
      <c r="C5798"/>
    </row>
    <row r="5799" spans="1:3" x14ac:dyDescent="0.25">
      <c r="A5799" s="5"/>
      <c r="B5799" s="2"/>
      <c r="C5799"/>
    </row>
    <row r="5800" spans="1:3" x14ac:dyDescent="0.25">
      <c r="A5800" s="5"/>
      <c r="B5800" s="2"/>
      <c r="C5800"/>
    </row>
    <row r="5801" spans="1:3" x14ac:dyDescent="0.25">
      <c r="A5801" s="5"/>
      <c r="B5801" s="2"/>
      <c r="C5801"/>
    </row>
    <row r="5802" spans="1:3" x14ac:dyDescent="0.25">
      <c r="A5802" s="5"/>
      <c r="B5802" s="2"/>
      <c r="C5802"/>
    </row>
    <row r="5803" spans="1:3" x14ac:dyDescent="0.25">
      <c r="A5803" s="5"/>
      <c r="B5803" s="2"/>
      <c r="C5803"/>
    </row>
    <row r="5804" spans="1:3" x14ac:dyDescent="0.25">
      <c r="A5804" s="5"/>
      <c r="B5804" s="2"/>
      <c r="C5804"/>
    </row>
    <row r="5805" spans="1:3" x14ac:dyDescent="0.25">
      <c r="A5805" s="5"/>
      <c r="B5805" s="2"/>
      <c r="C5805"/>
    </row>
    <row r="5806" spans="1:3" x14ac:dyDescent="0.25">
      <c r="A5806" s="5"/>
      <c r="B5806" s="2"/>
      <c r="C5806"/>
    </row>
    <row r="5807" spans="1:3" x14ac:dyDescent="0.25">
      <c r="A5807" s="5"/>
      <c r="B5807" s="2"/>
      <c r="C5807"/>
    </row>
    <row r="5808" spans="1:3" x14ac:dyDescent="0.25">
      <c r="A5808" s="5"/>
      <c r="B5808" s="2"/>
      <c r="C5808"/>
    </row>
    <row r="5809" spans="1:3" x14ac:dyDescent="0.25">
      <c r="A5809" s="5"/>
      <c r="B5809" s="2"/>
      <c r="C5809"/>
    </row>
    <row r="5810" spans="1:3" x14ac:dyDescent="0.25">
      <c r="A5810" s="5"/>
      <c r="B5810" s="2"/>
      <c r="C5810"/>
    </row>
    <row r="5811" spans="1:3" x14ac:dyDescent="0.25">
      <c r="A5811" s="5"/>
      <c r="B5811" s="2"/>
      <c r="C5811"/>
    </row>
    <row r="5812" spans="1:3" x14ac:dyDescent="0.25">
      <c r="A5812" s="5"/>
      <c r="B5812" s="2"/>
      <c r="C5812"/>
    </row>
    <row r="5813" spans="1:3" x14ac:dyDescent="0.25">
      <c r="A5813" s="5"/>
      <c r="B5813" s="2"/>
      <c r="C5813"/>
    </row>
    <row r="5814" spans="1:3" x14ac:dyDescent="0.25">
      <c r="A5814" s="5"/>
      <c r="B5814" s="2"/>
      <c r="C5814"/>
    </row>
    <row r="5815" spans="1:3" x14ac:dyDescent="0.25">
      <c r="A5815" s="5"/>
      <c r="B5815" s="2"/>
      <c r="C5815"/>
    </row>
    <row r="5816" spans="1:3" x14ac:dyDescent="0.25">
      <c r="A5816" s="5"/>
      <c r="B5816" s="2"/>
      <c r="C5816"/>
    </row>
    <row r="5817" spans="1:3" x14ac:dyDescent="0.25">
      <c r="A5817" s="5"/>
      <c r="B5817" s="2"/>
      <c r="C5817"/>
    </row>
    <row r="5818" spans="1:3" x14ac:dyDescent="0.25">
      <c r="A5818" s="5"/>
      <c r="B5818" s="2"/>
      <c r="C5818"/>
    </row>
    <row r="5819" spans="1:3" x14ac:dyDescent="0.25">
      <c r="A5819" s="5"/>
      <c r="B5819" s="2"/>
      <c r="C5819"/>
    </row>
    <row r="5820" spans="1:3" x14ac:dyDescent="0.25">
      <c r="A5820" s="5"/>
      <c r="B5820" s="2"/>
      <c r="C5820"/>
    </row>
    <row r="5821" spans="1:3" x14ac:dyDescent="0.25">
      <c r="A5821" s="5"/>
      <c r="B5821" s="2"/>
      <c r="C5821"/>
    </row>
    <row r="5822" spans="1:3" x14ac:dyDescent="0.25">
      <c r="A5822" s="5"/>
      <c r="B5822" s="2"/>
      <c r="C5822"/>
    </row>
    <row r="5823" spans="1:3" x14ac:dyDescent="0.25">
      <c r="A5823" s="5"/>
      <c r="B5823" s="2"/>
      <c r="C5823"/>
    </row>
    <row r="5824" spans="1:3" x14ac:dyDescent="0.25">
      <c r="A5824" s="5"/>
      <c r="B5824" s="2"/>
      <c r="C5824"/>
    </row>
    <row r="5825" spans="1:3" x14ac:dyDescent="0.25">
      <c r="A5825" s="5"/>
      <c r="B5825" s="2"/>
      <c r="C5825"/>
    </row>
    <row r="5826" spans="1:3" x14ac:dyDescent="0.25">
      <c r="A5826" s="5"/>
      <c r="B5826" s="2"/>
      <c r="C5826"/>
    </row>
    <row r="5827" spans="1:3" x14ac:dyDescent="0.25">
      <c r="A5827" s="5"/>
      <c r="B5827" s="2"/>
      <c r="C5827"/>
    </row>
    <row r="5828" spans="1:3" x14ac:dyDescent="0.25">
      <c r="A5828" s="5"/>
      <c r="B5828" s="2"/>
      <c r="C5828"/>
    </row>
    <row r="5829" spans="1:3" x14ac:dyDescent="0.25">
      <c r="A5829" s="5"/>
      <c r="B5829" s="2"/>
      <c r="C5829"/>
    </row>
    <row r="5830" spans="1:3" x14ac:dyDescent="0.25">
      <c r="A5830" s="5"/>
      <c r="B5830" s="2"/>
      <c r="C5830"/>
    </row>
    <row r="5831" spans="1:3" x14ac:dyDescent="0.25">
      <c r="A5831" s="5"/>
      <c r="B5831" s="2"/>
      <c r="C5831"/>
    </row>
    <row r="5832" spans="1:3" x14ac:dyDescent="0.25">
      <c r="A5832" s="5"/>
      <c r="B5832" s="2"/>
      <c r="C5832"/>
    </row>
    <row r="5833" spans="1:3" x14ac:dyDescent="0.25">
      <c r="A5833" s="5"/>
      <c r="B5833" s="2"/>
      <c r="C5833"/>
    </row>
    <row r="5834" spans="1:3" x14ac:dyDescent="0.25">
      <c r="A5834" s="5"/>
      <c r="B5834" s="2"/>
      <c r="C5834"/>
    </row>
    <row r="5835" spans="1:3" x14ac:dyDescent="0.25">
      <c r="A5835" s="5"/>
      <c r="B5835" s="2"/>
      <c r="C5835"/>
    </row>
    <row r="5836" spans="1:3" x14ac:dyDescent="0.25">
      <c r="A5836" s="5"/>
      <c r="B5836" s="2"/>
      <c r="C5836"/>
    </row>
    <row r="5837" spans="1:3" x14ac:dyDescent="0.25">
      <c r="A5837" s="5"/>
      <c r="B5837" s="2"/>
      <c r="C5837"/>
    </row>
    <row r="5838" spans="1:3" x14ac:dyDescent="0.25">
      <c r="A5838" s="5"/>
      <c r="B5838" s="2"/>
      <c r="C5838"/>
    </row>
    <row r="5839" spans="1:3" x14ac:dyDescent="0.25">
      <c r="A5839" s="5"/>
      <c r="B5839" s="2"/>
      <c r="C5839"/>
    </row>
    <row r="5840" spans="1:3" x14ac:dyDescent="0.25">
      <c r="A5840" s="5"/>
      <c r="B5840" s="2"/>
      <c r="C5840"/>
    </row>
    <row r="5841" spans="1:3" x14ac:dyDescent="0.25">
      <c r="A5841" s="5"/>
      <c r="B5841" s="2"/>
      <c r="C5841"/>
    </row>
    <row r="5842" spans="1:3" x14ac:dyDescent="0.25">
      <c r="A5842" s="5"/>
      <c r="B5842" s="2"/>
      <c r="C5842"/>
    </row>
    <row r="5843" spans="1:3" x14ac:dyDescent="0.25">
      <c r="A5843" s="5"/>
      <c r="B5843" s="2"/>
      <c r="C5843"/>
    </row>
    <row r="5844" spans="1:3" x14ac:dyDescent="0.25">
      <c r="A5844" s="5"/>
      <c r="B5844" s="2"/>
      <c r="C5844"/>
    </row>
    <row r="5845" spans="1:3" x14ac:dyDescent="0.25">
      <c r="A5845" s="5"/>
      <c r="B5845" s="2"/>
      <c r="C5845"/>
    </row>
    <row r="5846" spans="1:3" x14ac:dyDescent="0.25">
      <c r="A5846" s="5"/>
      <c r="B5846" s="2"/>
      <c r="C5846"/>
    </row>
    <row r="5847" spans="1:3" x14ac:dyDescent="0.25">
      <c r="A5847" s="5"/>
      <c r="B5847" s="2"/>
      <c r="C5847"/>
    </row>
    <row r="5848" spans="1:3" x14ac:dyDescent="0.25">
      <c r="A5848" s="5"/>
      <c r="B5848" s="2"/>
      <c r="C5848"/>
    </row>
    <row r="5849" spans="1:3" x14ac:dyDescent="0.25">
      <c r="A5849" s="5"/>
      <c r="B5849" s="2"/>
      <c r="C5849"/>
    </row>
    <row r="5850" spans="1:3" x14ac:dyDescent="0.25">
      <c r="A5850" s="5"/>
      <c r="B5850" s="2"/>
      <c r="C5850"/>
    </row>
    <row r="5851" spans="1:3" x14ac:dyDescent="0.25">
      <c r="A5851" s="5"/>
      <c r="B5851" s="2"/>
      <c r="C5851"/>
    </row>
    <row r="5852" spans="1:3" x14ac:dyDescent="0.25">
      <c r="A5852" s="5"/>
      <c r="B5852" s="2"/>
      <c r="C5852"/>
    </row>
    <row r="5853" spans="1:3" x14ac:dyDescent="0.25">
      <c r="A5853" s="5"/>
      <c r="B5853" s="2"/>
      <c r="C5853"/>
    </row>
    <row r="5854" spans="1:3" x14ac:dyDescent="0.25">
      <c r="A5854" s="5"/>
      <c r="B5854" s="2"/>
      <c r="C5854"/>
    </row>
    <row r="5855" spans="1:3" x14ac:dyDescent="0.25">
      <c r="A5855" s="5"/>
      <c r="B5855" s="2"/>
      <c r="C5855"/>
    </row>
    <row r="5856" spans="1:3" x14ac:dyDescent="0.25">
      <c r="A5856" s="5"/>
      <c r="B5856" s="2"/>
      <c r="C5856"/>
    </row>
    <row r="5857" spans="1:3" x14ac:dyDescent="0.25">
      <c r="A5857" s="5"/>
      <c r="B5857" s="2"/>
      <c r="C5857"/>
    </row>
    <row r="5858" spans="1:3" x14ac:dyDescent="0.25">
      <c r="A5858" s="5"/>
      <c r="B5858" s="2"/>
      <c r="C5858"/>
    </row>
    <row r="5859" spans="1:3" x14ac:dyDescent="0.25">
      <c r="A5859" s="5"/>
      <c r="B5859" s="2"/>
      <c r="C5859"/>
    </row>
    <row r="5860" spans="1:3" x14ac:dyDescent="0.25">
      <c r="A5860" s="5"/>
      <c r="B5860" s="2"/>
      <c r="C5860"/>
    </row>
    <row r="5861" spans="1:3" x14ac:dyDescent="0.25">
      <c r="A5861" s="5"/>
      <c r="B5861" s="2"/>
      <c r="C5861"/>
    </row>
    <row r="5862" spans="1:3" x14ac:dyDescent="0.25">
      <c r="A5862" s="5"/>
      <c r="B5862" s="2"/>
      <c r="C5862"/>
    </row>
    <row r="5863" spans="1:3" x14ac:dyDescent="0.25">
      <c r="A5863" s="5"/>
      <c r="B5863" s="2"/>
      <c r="C5863"/>
    </row>
    <row r="5864" spans="1:3" x14ac:dyDescent="0.25">
      <c r="A5864" s="5"/>
      <c r="B5864" s="2"/>
      <c r="C5864"/>
    </row>
    <row r="5865" spans="1:3" x14ac:dyDescent="0.25">
      <c r="A5865" s="5"/>
      <c r="B5865" s="2"/>
      <c r="C5865"/>
    </row>
    <row r="5866" spans="1:3" x14ac:dyDescent="0.25">
      <c r="A5866" s="5"/>
      <c r="B5866" s="2"/>
      <c r="C5866"/>
    </row>
    <row r="5867" spans="1:3" x14ac:dyDescent="0.25">
      <c r="A5867" s="5"/>
      <c r="B5867" s="2"/>
      <c r="C5867"/>
    </row>
    <row r="5868" spans="1:3" x14ac:dyDescent="0.25">
      <c r="A5868" s="5"/>
      <c r="B5868" s="2"/>
      <c r="C5868"/>
    </row>
    <row r="5869" spans="1:3" x14ac:dyDescent="0.25">
      <c r="A5869" s="5"/>
      <c r="B5869" s="2"/>
      <c r="C5869"/>
    </row>
    <row r="5870" spans="1:3" x14ac:dyDescent="0.25">
      <c r="A5870" s="5"/>
      <c r="B5870" s="2"/>
      <c r="C5870"/>
    </row>
    <row r="5871" spans="1:3" x14ac:dyDescent="0.25">
      <c r="A5871" s="5"/>
      <c r="B5871" s="2"/>
      <c r="C5871"/>
    </row>
    <row r="5872" spans="1:3" x14ac:dyDescent="0.25">
      <c r="A5872" s="5"/>
      <c r="B5872" s="2"/>
      <c r="C5872"/>
    </row>
    <row r="5873" spans="1:3" x14ac:dyDescent="0.25">
      <c r="A5873" s="5"/>
      <c r="B5873" s="2"/>
      <c r="C5873"/>
    </row>
    <row r="5874" spans="1:3" x14ac:dyDescent="0.25">
      <c r="A5874" s="5"/>
      <c r="B5874" s="2"/>
      <c r="C5874"/>
    </row>
    <row r="5875" spans="1:3" x14ac:dyDescent="0.25">
      <c r="A5875" s="5"/>
      <c r="B5875" s="2"/>
      <c r="C5875"/>
    </row>
    <row r="5876" spans="1:3" x14ac:dyDescent="0.25">
      <c r="A5876" s="5"/>
      <c r="B5876" s="2"/>
      <c r="C5876"/>
    </row>
    <row r="5877" spans="1:3" x14ac:dyDescent="0.25">
      <c r="A5877" s="5"/>
      <c r="B5877" s="2"/>
      <c r="C5877"/>
    </row>
    <row r="5878" spans="1:3" x14ac:dyDescent="0.25">
      <c r="A5878" s="5"/>
      <c r="B5878" s="2"/>
      <c r="C5878"/>
    </row>
    <row r="5879" spans="1:3" x14ac:dyDescent="0.25">
      <c r="A5879" s="5"/>
      <c r="B5879" s="2"/>
      <c r="C5879"/>
    </row>
    <row r="5880" spans="1:3" x14ac:dyDescent="0.25">
      <c r="A5880" s="5"/>
      <c r="B5880" s="2"/>
      <c r="C5880"/>
    </row>
    <row r="5881" spans="1:3" x14ac:dyDescent="0.25">
      <c r="A5881" s="5"/>
      <c r="B5881" s="2"/>
      <c r="C5881"/>
    </row>
    <row r="5882" spans="1:3" x14ac:dyDescent="0.25">
      <c r="A5882" s="5"/>
      <c r="B5882" s="2"/>
      <c r="C5882"/>
    </row>
    <row r="5883" spans="1:3" x14ac:dyDescent="0.25">
      <c r="A5883" s="5"/>
      <c r="B5883" s="2"/>
      <c r="C5883"/>
    </row>
    <row r="5884" spans="1:3" x14ac:dyDescent="0.25">
      <c r="A5884" s="5"/>
      <c r="B5884" s="2"/>
      <c r="C5884"/>
    </row>
    <row r="5885" spans="1:3" x14ac:dyDescent="0.25">
      <c r="A5885" s="5"/>
      <c r="B5885" s="2"/>
      <c r="C5885"/>
    </row>
    <row r="5886" spans="1:3" x14ac:dyDescent="0.25">
      <c r="A5886" s="5"/>
      <c r="B5886" s="2"/>
      <c r="C5886"/>
    </row>
    <row r="5887" spans="1:3" x14ac:dyDescent="0.25">
      <c r="A5887" s="5"/>
      <c r="B5887" s="2"/>
      <c r="C5887"/>
    </row>
    <row r="5888" spans="1:3" x14ac:dyDescent="0.25">
      <c r="A5888" s="5"/>
      <c r="B5888" s="2"/>
      <c r="C5888"/>
    </row>
    <row r="5889" spans="1:3" x14ac:dyDescent="0.25">
      <c r="A5889" s="5"/>
      <c r="B5889" s="2"/>
      <c r="C5889"/>
    </row>
    <row r="5890" spans="1:3" x14ac:dyDescent="0.25">
      <c r="A5890" s="5"/>
      <c r="B5890" s="2"/>
      <c r="C5890"/>
    </row>
    <row r="5891" spans="1:3" x14ac:dyDescent="0.25">
      <c r="A5891" s="5"/>
      <c r="B5891" s="2"/>
      <c r="C5891"/>
    </row>
    <row r="5892" spans="1:3" x14ac:dyDescent="0.25">
      <c r="A5892" s="5"/>
      <c r="B5892" s="2"/>
      <c r="C5892"/>
    </row>
    <row r="5893" spans="1:3" x14ac:dyDescent="0.25">
      <c r="A5893" s="5"/>
      <c r="B5893" s="2"/>
      <c r="C5893"/>
    </row>
    <row r="5894" spans="1:3" x14ac:dyDescent="0.25">
      <c r="A5894" s="5"/>
      <c r="B5894" s="2"/>
      <c r="C5894"/>
    </row>
    <row r="5895" spans="1:3" x14ac:dyDescent="0.25">
      <c r="A5895" s="5"/>
      <c r="B5895" s="2"/>
      <c r="C5895"/>
    </row>
    <row r="5896" spans="1:3" x14ac:dyDescent="0.25">
      <c r="A5896" s="5"/>
      <c r="B5896" s="2"/>
      <c r="C5896"/>
    </row>
    <row r="5897" spans="1:3" x14ac:dyDescent="0.25">
      <c r="A5897" s="5"/>
      <c r="B5897" s="2"/>
      <c r="C5897"/>
    </row>
    <row r="5898" spans="1:3" x14ac:dyDescent="0.25">
      <c r="A5898" s="5"/>
      <c r="B5898" s="2"/>
      <c r="C5898"/>
    </row>
    <row r="5899" spans="1:3" x14ac:dyDescent="0.25">
      <c r="A5899" s="5"/>
      <c r="B5899" s="2"/>
      <c r="C5899"/>
    </row>
    <row r="5900" spans="1:3" x14ac:dyDescent="0.25">
      <c r="A5900" s="5"/>
      <c r="B5900" s="2"/>
      <c r="C5900"/>
    </row>
    <row r="5901" spans="1:3" x14ac:dyDescent="0.25">
      <c r="A5901" s="5"/>
      <c r="B5901" s="2"/>
      <c r="C5901"/>
    </row>
    <row r="5902" spans="1:3" x14ac:dyDescent="0.25">
      <c r="A5902" s="5"/>
      <c r="B5902" s="2"/>
      <c r="C5902"/>
    </row>
    <row r="5903" spans="1:3" x14ac:dyDescent="0.25">
      <c r="A5903" s="5"/>
      <c r="B5903" s="2"/>
      <c r="C5903"/>
    </row>
    <row r="5904" spans="1:3" x14ac:dyDescent="0.25">
      <c r="A5904" s="5"/>
      <c r="B5904" s="2"/>
      <c r="C5904"/>
    </row>
    <row r="5905" spans="1:3" x14ac:dyDescent="0.25">
      <c r="A5905" s="5"/>
      <c r="B5905" s="2"/>
      <c r="C5905"/>
    </row>
    <row r="5906" spans="1:3" x14ac:dyDescent="0.25">
      <c r="A5906" s="5"/>
      <c r="B5906" s="2"/>
      <c r="C5906"/>
    </row>
    <row r="5907" spans="1:3" x14ac:dyDescent="0.25">
      <c r="A5907" s="5"/>
      <c r="B5907" s="2"/>
      <c r="C5907"/>
    </row>
    <row r="5908" spans="1:3" x14ac:dyDescent="0.25">
      <c r="A5908" s="5"/>
      <c r="B5908" s="2"/>
      <c r="C5908"/>
    </row>
    <row r="5909" spans="1:3" x14ac:dyDescent="0.25">
      <c r="A5909" s="5"/>
      <c r="B5909" s="2"/>
      <c r="C5909"/>
    </row>
    <row r="5910" spans="1:3" x14ac:dyDescent="0.25">
      <c r="A5910" s="5"/>
      <c r="B5910" s="2"/>
      <c r="C5910"/>
    </row>
    <row r="5911" spans="1:3" x14ac:dyDescent="0.25">
      <c r="A5911" s="5"/>
      <c r="B5911" s="2"/>
      <c r="C5911"/>
    </row>
    <row r="5912" spans="1:3" x14ac:dyDescent="0.25">
      <c r="A5912" s="5"/>
      <c r="B5912" s="2"/>
      <c r="C5912"/>
    </row>
    <row r="5913" spans="1:3" x14ac:dyDescent="0.25">
      <c r="A5913" s="5"/>
      <c r="B5913" s="2"/>
      <c r="C5913"/>
    </row>
    <row r="5914" spans="1:3" x14ac:dyDescent="0.25">
      <c r="A5914" s="5"/>
      <c r="B5914" s="2"/>
      <c r="C5914"/>
    </row>
    <row r="5915" spans="1:3" x14ac:dyDescent="0.25">
      <c r="A5915" s="5"/>
      <c r="B5915" s="2"/>
      <c r="C5915"/>
    </row>
    <row r="5916" spans="1:3" x14ac:dyDescent="0.25">
      <c r="A5916" s="5"/>
      <c r="B5916" s="2"/>
      <c r="C5916"/>
    </row>
    <row r="5917" spans="1:3" x14ac:dyDescent="0.25">
      <c r="A5917" s="5"/>
      <c r="B5917" s="2"/>
      <c r="C5917"/>
    </row>
    <row r="5918" spans="1:3" x14ac:dyDescent="0.25">
      <c r="A5918" s="5"/>
      <c r="B5918" s="2"/>
      <c r="C5918"/>
    </row>
    <row r="5919" spans="1:3" x14ac:dyDescent="0.25">
      <c r="A5919" s="5"/>
      <c r="B5919" s="2"/>
      <c r="C5919"/>
    </row>
    <row r="5920" spans="1:3" x14ac:dyDescent="0.25">
      <c r="A5920" s="5"/>
      <c r="B5920" s="2"/>
      <c r="C5920"/>
    </row>
    <row r="5921" spans="1:3" x14ac:dyDescent="0.25">
      <c r="A5921" s="5"/>
      <c r="B5921" s="2"/>
      <c r="C5921"/>
    </row>
    <row r="5922" spans="1:3" x14ac:dyDescent="0.25">
      <c r="A5922" s="5"/>
      <c r="B5922" s="2"/>
      <c r="C5922"/>
    </row>
    <row r="5923" spans="1:3" x14ac:dyDescent="0.25">
      <c r="A5923" s="5"/>
      <c r="B5923" s="2"/>
      <c r="C5923"/>
    </row>
    <row r="5924" spans="1:3" x14ac:dyDescent="0.25">
      <c r="A5924" s="5"/>
      <c r="B5924" s="2"/>
      <c r="C5924"/>
    </row>
    <row r="5925" spans="1:3" x14ac:dyDescent="0.25">
      <c r="A5925" s="5"/>
      <c r="B5925" s="2"/>
      <c r="C5925"/>
    </row>
    <row r="5926" spans="1:3" x14ac:dyDescent="0.25">
      <c r="A5926" s="5"/>
      <c r="B5926" s="2"/>
      <c r="C5926"/>
    </row>
    <row r="5927" spans="1:3" x14ac:dyDescent="0.25">
      <c r="A5927" s="5"/>
      <c r="B5927" s="2"/>
      <c r="C5927"/>
    </row>
    <row r="5928" spans="1:3" x14ac:dyDescent="0.25">
      <c r="A5928" s="5"/>
      <c r="B5928" s="2"/>
      <c r="C5928"/>
    </row>
    <row r="5929" spans="1:3" x14ac:dyDescent="0.25">
      <c r="A5929" s="5"/>
      <c r="B5929" s="2"/>
      <c r="C5929"/>
    </row>
    <row r="5930" spans="1:3" x14ac:dyDescent="0.25">
      <c r="A5930" s="5"/>
      <c r="B5930" s="2"/>
      <c r="C5930"/>
    </row>
    <row r="5931" spans="1:3" x14ac:dyDescent="0.25">
      <c r="A5931" s="5"/>
      <c r="B5931" s="2"/>
      <c r="C5931"/>
    </row>
    <row r="5932" spans="1:3" x14ac:dyDescent="0.25">
      <c r="A5932" s="5"/>
      <c r="B5932" s="2"/>
      <c r="C5932"/>
    </row>
    <row r="5933" spans="1:3" x14ac:dyDescent="0.25">
      <c r="A5933" s="5"/>
      <c r="B5933" s="2"/>
      <c r="C5933"/>
    </row>
    <row r="5934" spans="1:3" x14ac:dyDescent="0.25">
      <c r="A5934" s="5"/>
      <c r="B5934" s="2"/>
      <c r="C5934"/>
    </row>
    <row r="5935" spans="1:3" x14ac:dyDescent="0.25">
      <c r="A5935" s="5"/>
      <c r="B5935" s="2"/>
      <c r="C5935"/>
    </row>
    <row r="5936" spans="1:3" x14ac:dyDescent="0.25">
      <c r="A5936" s="5"/>
      <c r="B5936" s="2"/>
      <c r="C5936"/>
    </row>
    <row r="5937" spans="1:3" x14ac:dyDescent="0.25">
      <c r="A5937" s="5"/>
      <c r="B5937" s="2"/>
      <c r="C5937"/>
    </row>
    <row r="5938" spans="1:3" x14ac:dyDescent="0.25">
      <c r="A5938" s="5"/>
      <c r="B5938" s="2"/>
      <c r="C5938"/>
    </row>
    <row r="5939" spans="1:3" x14ac:dyDescent="0.25">
      <c r="A5939" s="5"/>
      <c r="B5939" s="2"/>
      <c r="C5939"/>
    </row>
    <row r="5940" spans="1:3" x14ac:dyDescent="0.25">
      <c r="A5940" s="5"/>
      <c r="B5940" s="2"/>
      <c r="C5940"/>
    </row>
    <row r="5941" spans="1:3" x14ac:dyDescent="0.25">
      <c r="A5941" s="5"/>
      <c r="B5941" s="2"/>
      <c r="C5941"/>
    </row>
    <row r="5942" spans="1:3" x14ac:dyDescent="0.25">
      <c r="A5942" s="5"/>
      <c r="B5942" s="2"/>
      <c r="C5942"/>
    </row>
    <row r="5943" spans="1:3" x14ac:dyDescent="0.25">
      <c r="A5943" s="5"/>
      <c r="B5943" s="2"/>
      <c r="C5943"/>
    </row>
    <row r="5944" spans="1:3" x14ac:dyDescent="0.25">
      <c r="A5944" s="5"/>
      <c r="B5944" s="2"/>
      <c r="C5944"/>
    </row>
    <row r="5945" spans="1:3" x14ac:dyDescent="0.25">
      <c r="A5945" s="5"/>
      <c r="B5945" s="2"/>
      <c r="C5945"/>
    </row>
    <row r="5946" spans="1:3" x14ac:dyDescent="0.25">
      <c r="A5946" s="5"/>
      <c r="B5946" s="2"/>
      <c r="C5946"/>
    </row>
    <row r="5947" spans="1:3" x14ac:dyDescent="0.25">
      <c r="A5947" s="5"/>
      <c r="B5947" s="2"/>
      <c r="C5947"/>
    </row>
    <row r="5948" spans="1:3" x14ac:dyDescent="0.25">
      <c r="A5948" s="5"/>
      <c r="B5948" s="2"/>
      <c r="C5948"/>
    </row>
    <row r="5949" spans="1:3" x14ac:dyDescent="0.25">
      <c r="A5949" s="5"/>
      <c r="B5949" s="2"/>
      <c r="C5949"/>
    </row>
    <row r="5950" spans="1:3" x14ac:dyDescent="0.25">
      <c r="A5950" s="5"/>
      <c r="B5950" s="2"/>
      <c r="C5950"/>
    </row>
    <row r="5951" spans="1:3" x14ac:dyDescent="0.25">
      <c r="A5951" s="5"/>
      <c r="B5951" s="2"/>
      <c r="C5951"/>
    </row>
    <row r="5952" spans="1:3" x14ac:dyDescent="0.25">
      <c r="A5952" s="5"/>
      <c r="B5952" s="2"/>
      <c r="C5952"/>
    </row>
    <row r="5953" spans="1:3" x14ac:dyDescent="0.25">
      <c r="A5953" s="5"/>
      <c r="B5953" s="2"/>
      <c r="C5953"/>
    </row>
    <row r="5954" spans="1:3" x14ac:dyDescent="0.25">
      <c r="A5954" s="5"/>
      <c r="B5954" s="2"/>
      <c r="C5954"/>
    </row>
    <row r="5955" spans="1:3" x14ac:dyDescent="0.25">
      <c r="A5955" s="5"/>
      <c r="B5955" s="2"/>
      <c r="C5955"/>
    </row>
    <row r="5956" spans="1:3" x14ac:dyDescent="0.25">
      <c r="A5956" s="5"/>
      <c r="B5956" s="2"/>
      <c r="C5956"/>
    </row>
    <row r="5957" spans="1:3" x14ac:dyDescent="0.25">
      <c r="A5957" s="5"/>
      <c r="B5957" s="2"/>
      <c r="C5957"/>
    </row>
    <row r="5958" spans="1:3" x14ac:dyDescent="0.25">
      <c r="A5958" s="5"/>
      <c r="B5958" s="2"/>
      <c r="C5958"/>
    </row>
    <row r="5959" spans="1:3" x14ac:dyDescent="0.25">
      <c r="A5959" s="5"/>
      <c r="B5959" s="2"/>
      <c r="C5959"/>
    </row>
    <row r="5960" spans="1:3" x14ac:dyDescent="0.25">
      <c r="A5960" s="5"/>
      <c r="B5960" s="2"/>
      <c r="C5960"/>
    </row>
    <row r="5961" spans="1:3" x14ac:dyDescent="0.25">
      <c r="A5961" s="5"/>
      <c r="B5961" s="2"/>
      <c r="C5961"/>
    </row>
    <row r="5962" spans="1:3" x14ac:dyDescent="0.25">
      <c r="A5962" s="5"/>
      <c r="B5962" s="2"/>
      <c r="C5962"/>
    </row>
    <row r="5963" spans="1:3" x14ac:dyDescent="0.25">
      <c r="A5963" s="5"/>
      <c r="B5963" s="2"/>
      <c r="C5963"/>
    </row>
    <row r="5964" spans="1:3" x14ac:dyDescent="0.25">
      <c r="A5964" s="5"/>
      <c r="B5964" s="2"/>
      <c r="C5964"/>
    </row>
    <row r="5965" spans="1:3" x14ac:dyDescent="0.25">
      <c r="A5965" s="5"/>
      <c r="B5965" s="2"/>
      <c r="C5965"/>
    </row>
    <row r="5966" spans="1:3" x14ac:dyDescent="0.25">
      <c r="A5966" s="5"/>
      <c r="B5966" s="2"/>
      <c r="C5966"/>
    </row>
    <row r="5967" spans="1:3" x14ac:dyDescent="0.25">
      <c r="A5967" s="5"/>
      <c r="B5967" s="2"/>
      <c r="C5967"/>
    </row>
    <row r="5968" spans="1:3" x14ac:dyDescent="0.25">
      <c r="A5968" s="5"/>
      <c r="B5968" s="2"/>
      <c r="C5968"/>
    </row>
    <row r="5969" spans="1:3" x14ac:dyDescent="0.25">
      <c r="A5969" s="5"/>
      <c r="B5969" s="2"/>
      <c r="C5969"/>
    </row>
    <row r="5970" spans="1:3" x14ac:dyDescent="0.25">
      <c r="A5970" s="5"/>
      <c r="B5970" s="2"/>
      <c r="C5970"/>
    </row>
    <row r="5971" spans="1:3" x14ac:dyDescent="0.25">
      <c r="A5971" s="5"/>
      <c r="B5971" s="2"/>
      <c r="C5971"/>
    </row>
    <row r="5972" spans="1:3" x14ac:dyDescent="0.25">
      <c r="A5972" s="5"/>
      <c r="B5972" s="2"/>
      <c r="C5972"/>
    </row>
    <row r="5973" spans="1:3" x14ac:dyDescent="0.25">
      <c r="A5973" s="5"/>
      <c r="B5973" s="2"/>
      <c r="C5973"/>
    </row>
    <row r="5974" spans="1:3" x14ac:dyDescent="0.25">
      <c r="A5974" s="5"/>
      <c r="B5974" s="2"/>
      <c r="C5974"/>
    </row>
    <row r="5975" spans="1:3" x14ac:dyDescent="0.25">
      <c r="A5975" s="5"/>
      <c r="B5975" s="2"/>
      <c r="C5975"/>
    </row>
    <row r="5976" spans="1:3" x14ac:dyDescent="0.25">
      <c r="A5976" s="5"/>
      <c r="B5976" s="2"/>
      <c r="C5976"/>
    </row>
    <row r="5977" spans="1:3" x14ac:dyDescent="0.25">
      <c r="A5977" s="5"/>
      <c r="B5977" s="2"/>
      <c r="C5977"/>
    </row>
    <row r="5978" spans="1:3" x14ac:dyDescent="0.25">
      <c r="A5978" s="5"/>
      <c r="B5978" s="2"/>
      <c r="C5978"/>
    </row>
    <row r="5979" spans="1:3" x14ac:dyDescent="0.25">
      <c r="A5979" s="5"/>
      <c r="B5979" s="2"/>
      <c r="C5979"/>
    </row>
    <row r="5980" spans="1:3" x14ac:dyDescent="0.25">
      <c r="A5980" s="5"/>
      <c r="B5980" s="2"/>
      <c r="C5980"/>
    </row>
    <row r="5981" spans="1:3" x14ac:dyDescent="0.25">
      <c r="A5981" s="5"/>
      <c r="B5981" s="2"/>
      <c r="C5981"/>
    </row>
    <row r="5982" spans="1:3" x14ac:dyDescent="0.25">
      <c r="A5982" s="5"/>
      <c r="B5982" s="2"/>
      <c r="C5982"/>
    </row>
    <row r="5983" spans="1:3" x14ac:dyDescent="0.25">
      <c r="A5983" s="5"/>
      <c r="B5983" s="2"/>
      <c r="C5983"/>
    </row>
    <row r="5984" spans="1:3" x14ac:dyDescent="0.25">
      <c r="A5984" s="5"/>
      <c r="B5984" s="2"/>
      <c r="C5984"/>
    </row>
    <row r="5985" spans="1:3" x14ac:dyDescent="0.25">
      <c r="A5985" s="5"/>
      <c r="B5985" s="2"/>
      <c r="C5985"/>
    </row>
    <row r="5986" spans="1:3" x14ac:dyDescent="0.25">
      <c r="A5986" s="5"/>
      <c r="B5986" s="2"/>
      <c r="C5986"/>
    </row>
    <row r="5987" spans="1:3" x14ac:dyDescent="0.25">
      <c r="A5987" s="5"/>
      <c r="B5987" s="2"/>
      <c r="C5987"/>
    </row>
    <row r="5988" spans="1:3" x14ac:dyDescent="0.25">
      <c r="A5988" s="5"/>
      <c r="B5988" s="2"/>
      <c r="C5988"/>
    </row>
    <row r="5989" spans="1:3" x14ac:dyDescent="0.25">
      <c r="A5989" s="5"/>
      <c r="B5989" s="2"/>
      <c r="C5989"/>
    </row>
    <row r="5990" spans="1:3" x14ac:dyDescent="0.25">
      <c r="A5990" s="5"/>
      <c r="B5990" s="2"/>
      <c r="C5990"/>
    </row>
    <row r="5991" spans="1:3" x14ac:dyDescent="0.25">
      <c r="A5991" s="5"/>
      <c r="B5991" s="2"/>
      <c r="C5991"/>
    </row>
    <row r="5992" spans="1:3" x14ac:dyDescent="0.25">
      <c r="A5992" s="5"/>
      <c r="B5992" s="2"/>
      <c r="C5992"/>
    </row>
    <row r="5993" spans="1:3" x14ac:dyDescent="0.25">
      <c r="A5993" s="5"/>
      <c r="B5993" s="2"/>
      <c r="C5993"/>
    </row>
    <row r="5994" spans="1:3" x14ac:dyDescent="0.25">
      <c r="A5994" s="5"/>
      <c r="B5994" s="2"/>
      <c r="C5994"/>
    </row>
    <row r="5995" spans="1:3" x14ac:dyDescent="0.25">
      <c r="A5995" s="5"/>
      <c r="B5995" s="2"/>
      <c r="C5995"/>
    </row>
    <row r="5996" spans="1:3" x14ac:dyDescent="0.25">
      <c r="A5996" s="5"/>
      <c r="B5996" s="2"/>
      <c r="C5996"/>
    </row>
    <row r="5997" spans="1:3" x14ac:dyDescent="0.25">
      <c r="A5997" s="5"/>
      <c r="B5997" s="2"/>
      <c r="C5997"/>
    </row>
    <row r="5998" spans="1:3" x14ac:dyDescent="0.25">
      <c r="A5998" s="5"/>
      <c r="B5998" s="2"/>
      <c r="C5998"/>
    </row>
    <row r="5999" spans="1:3" x14ac:dyDescent="0.25">
      <c r="A5999" s="5"/>
      <c r="B5999" s="2"/>
      <c r="C5999"/>
    </row>
    <row r="6000" spans="1:3" x14ac:dyDescent="0.25">
      <c r="A6000" s="5"/>
      <c r="B6000" s="2"/>
      <c r="C6000"/>
    </row>
    <row r="6001" spans="1:3" x14ac:dyDescent="0.25">
      <c r="A6001" s="5"/>
      <c r="B6001" s="2"/>
      <c r="C6001"/>
    </row>
    <row r="6002" spans="1:3" x14ac:dyDescent="0.25">
      <c r="A6002" s="5"/>
      <c r="B6002" s="2"/>
      <c r="C6002"/>
    </row>
    <row r="6003" spans="1:3" x14ac:dyDescent="0.25">
      <c r="A6003" s="5"/>
      <c r="B6003" s="2"/>
      <c r="C6003"/>
    </row>
    <row r="6004" spans="1:3" x14ac:dyDescent="0.25">
      <c r="A6004" s="5"/>
      <c r="B6004" s="2"/>
      <c r="C6004"/>
    </row>
    <row r="6005" spans="1:3" x14ac:dyDescent="0.25">
      <c r="A6005" s="5"/>
      <c r="B6005" s="2"/>
      <c r="C6005"/>
    </row>
    <row r="6006" spans="1:3" x14ac:dyDescent="0.25">
      <c r="A6006" s="5"/>
      <c r="B6006" s="2"/>
      <c r="C6006"/>
    </row>
    <row r="6007" spans="1:3" x14ac:dyDescent="0.25">
      <c r="A6007" s="5"/>
      <c r="B6007" s="2"/>
      <c r="C6007"/>
    </row>
    <row r="6008" spans="1:3" x14ac:dyDescent="0.25">
      <c r="A6008" s="5"/>
      <c r="B6008" s="2"/>
      <c r="C6008"/>
    </row>
    <row r="6009" spans="1:3" x14ac:dyDescent="0.25">
      <c r="A6009" s="5"/>
      <c r="B6009" s="2"/>
      <c r="C6009"/>
    </row>
    <row r="6010" spans="1:3" x14ac:dyDescent="0.25">
      <c r="A6010" s="5"/>
      <c r="B6010" s="2"/>
      <c r="C6010"/>
    </row>
    <row r="6011" spans="1:3" x14ac:dyDescent="0.25">
      <c r="A6011" s="5"/>
      <c r="B6011" s="2"/>
      <c r="C6011"/>
    </row>
    <row r="6012" spans="1:3" x14ac:dyDescent="0.25">
      <c r="A6012" s="5"/>
      <c r="B6012" s="2"/>
      <c r="C6012"/>
    </row>
    <row r="6013" spans="1:3" x14ac:dyDescent="0.25">
      <c r="A6013" s="5"/>
      <c r="B6013" s="2"/>
      <c r="C6013"/>
    </row>
    <row r="6014" spans="1:3" x14ac:dyDescent="0.25">
      <c r="A6014" s="5"/>
      <c r="B6014" s="2"/>
      <c r="C6014"/>
    </row>
    <row r="6015" spans="1:3" x14ac:dyDescent="0.25">
      <c r="A6015" s="5"/>
      <c r="B6015" s="2"/>
      <c r="C6015"/>
    </row>
    <row r="6016" spans="1:3" x14ac:dyDescent="0.25">
      <c r="A6016" s="5"/>
      <c r="B6016" s="2"/>
      <c r="C6016"/>
    </row>
    <row r="6017" spans="1:3" x14ac:dyDescent="0.25">
      <c r="A6017" s="5"/>
      <c r="B6017" s="2"/>
      <c r="C6017"/>
    </row>
    <row r="6018" spans="1:3" x14ac:dyDescent="0.25">
      <c r="A6018" s="5"/>
      <c r="B6018" s="2"/>
      <c r="C6018"/>
    </row>
    <row r="6019" spans="1:3" x14ac:dyDescent="0.25">
      <c r="A6019" s="5"/>
      <c r="B6019" s="2"/>
      <c r="C6019"/>
    </row>
    <row r="6020" spans="1:3" x14ac:dyDescent="0.25">
      <c r="A6020" s="5"/>
      <c r="B6020" s="2"/>
      <c r="C6020"/>
    </row>
    <row r="6021" spans="1:3" x14ac:dyDescent="0.25">
      <c r="A6021" s="5"/>
      <c r="B6021" s="2"/>
      <c r="C6021"/>
    </row>
    <row r="6022" spans="1:3" x14ac:dyDescent="0.25">
      <c r="A6022" s="5"/>
      <c r="B6022" s="2"/>
      <c r="C6022"/>
    </row>
    <row r="6023" spans="1:3" x14ac:dyDescent="0.25">
      <c r="A6023" s="5"/>
      <c r="B6023" s="2"/>
      <c r="C6023"/>
    </row>
    <row r="6024" spans="1:3" x14ac:dyDescent="0.25">
      <c r="A6024" s="5"/>
      <c r="B6024" s="2"/>
      <c r="C6024"/>
    </row>
    <row r="6025" spans="1:3" x14ac:dyDescent="0.25">
      <c r="A6025" s="5"/>
      <c r="B6025" s="2"/>
      <c r="C6025"/>
    </row>
    <row r="6026" spans="1:3" x14ac:dyDescent="0.25">
      <c r="A6026" s="5"/>
      <c r="B6026" s="2"/>
      <c r="C6026"/>
    </row>
    <row r="6027" spans="1:3" x14ac:dyDescent="0.25">
      <c r="A6027" s="5"/>
      <c r="B6027" s="2"/>
      <c r="C6027"/>
    </row>
    <row r="6028" spans="1:3" x14ac:dyDescent="0.25">
      <c r="A6028" s="5"/>
      <c r="B6028" s="2"/>
      <c r="C6028"/>
    </row>
    <row r="6029" spans="1:3" x14ac:dyDescent="0.25">
      <c r="A6029" s="5"/>
      <c r="B6029" s="2"/>
      <c r="C6029"/>
    </row>
    <row r="6030" spans="1:3" x14ac:dyDescent="0.25">
      <c r="A6030" s="5"/>
      <c r="B6030" s="2"/>
      <c r="C6030"/>
    </row>
    <row r="6031" spans="1:3" x14ac:dyDescent="0.25">
      <c r="A6031" s="5"/>
      <c r="B6031" s="2"/>
      <c r="C6031"/>
    </row>
    <row r="6032" spans="1:3" x14ac:dyDescent="0.25">
      <c r="A6032" s="5"/>
      <c r="B6032" s="2"/>
      <c r="C6032"/>
    </row>
    <row r="6033" spans="1:3" x14ac:dyDescent="0.25">
      <c r="A6033" s="5"/>
      <c r="B6033" s="2"/>
      <c r="C6033"/>
    </row>
    <row r="6034" spans="1:3" x14ac:dyDescent="0.25">
      <c r="A6034" s="5"/>
      <c r="B6034" s="2"/>
      <c r="C6034"/>
    </row>
    <row r="6035" spans="1:3" x14ac:dyDescent="0.25">
      <c r="A6035" s="5"/>
      <c r="B6035" s="2"/>
      <c r="C6035"/>
    </row>
    <row r="6036" spans="1:3" x14ac:dyDescent="0.25">
      <c r="A6036" s="5"/>
      <c r="B6036" s="2"/>
      <c r="C6036"/>
    </row>
    <row r="6037" spans="1:3" x14ac:dyDescent="0.25">
      <c r="A6037" s="5"/>
      <c r="B6037" s="2"/>
      <c r="C6037"/>
    </row>
    <row r="6038" spans="1:3" x14ac:dyDescent="0.25">
      <c r="A6038" s="5"/>
      <c r="B6038" s="2"/>
      <c r="C6038"/>
    </row>
    <row r="6039" spans="1:3" x14ac:dyDescent="0.25">
      <c r="A6039" s="5"/>
      <c r="B6039" s="2"/>
      <c r="C6039"/>
    </row>
    <row r="6040" spans="1:3" x14ac:dyDescent="0.25">
      <c r="A6040" s="5"/>
      <c r="B6040" s="2"/>
      <c r="C6040"/>
    </row>
    <row r="6041" spans="1:3" x14ac:dyDescent="0.25">
      <c r="A6041" s="5"/>
      <c r="B6041" s="2"/>
      <c r="C6041"/>
    </row>
    <row r="6042" spans="1:3" x14ac:dyDescent="0.25">
      <c r="A6042" s="5"/>
      <c r="B6042" s="2"/>
      <c r="C6042"/>
    </row>
    <row r="6043" spans="1:3" x14ac:dyDescent="0.25">
      <c r="A6043" s="5"/>
      <c r="B6043" s="2"/>
      <c r="C6043"/>
    </row>
    <row r="6044" spans="1:3" x14ac:dyDescent="0.25">
      <c r="A6044" s="5"/>
      <c r="B6044" s="2"/>
      <c r="C6044"/>
    </row>
    <row r="6045" spans="1:3" x14ac:dyDescent="0.25">
      <c r="A6045" s="5"/>
      <c r="B6045" s="2"/>
      <c r="C6045"/>
    </row>
    <row r="6046" spans="1:3" x14ac:dyDescent="0.25">
      <c r="A6046" s="5"/>
      <c r="B6046" s="2"/>
      <c r="C6046"/>
    </row>
    <row r="6047" spans="1:3" x14ac:dyDescent="0.25">
      <c r="A6047" s="5"/>
      <c r="B6047" s="2"/>
      <c r="C6047"/>
    </row>
    <row r="6048" spans="1:3" x14ac:dyDescent="0.25">
      <c r="A6048" s="5"/>
      <c r="B6048" s="2"/>
      <c r="C6048"/>
    </row>
    <row r="6049" spans="1:3" x14ac:dyDescent="0.25">
      <c r="A6049" s="5"/>
      <c r="B6049" s="2"/>
      <c r="C6049"/>
    </row>
    <row r="6050" spans="1:3" x14ac:dyDescent="0.25">
      <c r="A6050" s="5"/>
      <c r="B6050" s="2"/>
      <c r="C6050"/>
    </row>
    <row r="6051" spans="1:3" x14ac:dyDescent="0.25">
      <c r="A6051" s="5"/>
      <c r="B6051" s="2"/>
      <c r="C6051"/>
    </row>
    <row r="6052" spans="1:3" x14ac:dyDescent="0.25">
      <c r="A6052" s="5"/>
      <c r="B6052" s="2"/>
      <c r="C6052"/>
    </row>
    <row r="6053" spans="1:3" x14ac:dyDescent="0.25">
      <c r="A6053" s="5"/>
      <c r="B6053" s="2"/>
      <c r="C6053"/>
    </row>
    <row r="6054" spans="1:3" x14ac:dyDescent="0.25">
      <c r="A6054" s="5"/>
      <c r="B6054" s="2"/>
      <c r="C6054"/>
    </row>
    <row r="6055" spans="1:3" x14ac:dyDescent="0.25">
      <c r="A6055" s="5"/>
      <c r="B6055" s="2"/>
      <c r="C6055"/>
    </row>
    <row r="6056" spans="1:3" x14ac:dyDescent="0.25">
      <c r="A6056" s="5"/>
      <c r="B6056" s="2"/>
      <c r="C6056"/>
    </row>
    <row r="6057" spans="1:3" x14ac:dyDescent="0.25">
      <c r="A6057" s="5"/>
      <c r="B6057" s="2"/>
      <c r="C6057"/>
    </row>
    <row r="6058" spans="1:3" x14ac:dyDescent="0.25">
      <c r="A6058" s="5"/>
      <c r="B6058" s="2"/>
      <c r="C6058"/>
    </row>
    <row r="6059" spans="1:3" x14ac:dyDescent="0.25">
      <c r="A6059" s="5"/>
      <c r="B6059" s="2"/>
      <c r="C6059"/>
    </row>
    <row r="6060" spans="1:3" x14ac:dyDescent="0.25">
      <c r="A6060" s="5"/>
      <c r="B6060" s="2"/>
      <c r="C6060"/>
    </row>
    <row r="6061" spans="1:3" x14ac:dyDescent="0.25">
      <c r="A6061" s="5"/>
      <c r="B6061" s="2"/>
      <c r="C6061"/>
    </row>
    <row r="6062" spans="1:3" x14ac:dyDescent="0.25">
      <c r="A6062" s="5"/>
      <c r="B6062" s="2"/>
      <c r="C6062"/>
    </row>
    <row r="6063" spans="1:3" x14ac:dyDescent="0.25">
      <c r="A6063" s="5"/>
      <c r="B6063" s="2"/>
      <c r="C6063"/>
    </row>
    <row r="6064" spans="1:3" x14ac:dyDescent="0.25">
      <c r="A6064" s="5"/>
      <c r="B6064" s="2"/>
      <c r="C6064"/>
    </row>
    <row r="6065" spans="1:3" x14ac:dyDescent="0.25">
      <c r="A6065" s="5"/>
      <c r="B6065" s="2"/>
      <c r="C6065"/>
    </row>
    <row r="6066" spans="1:3" x14ac:dyDescent="0.25">
      <c r="A6066" s="5"/>
      <c r="B6066" s="2"/>
      <c r="C6066"/>
    </row>
    <row r="6067" spans="1:3" x14ac:dyDescent="0.25">
      <c r="A6067" s="5"/>
      <c r="B6067" s="2"/>
      <c r="C6067"/>
    </row>
    <row r="6068" spans="1:3" x14ac:dyDescent="0.25">
      <c r="A6068" s="5"/>
      <c r="B6068" s="2"/>
      <c r="C6068"/>
    </row>
    <row r="6069" spans="1:3" x14ac:dyDescent="0.25">
      <c r="A6069" s="5"/>
      <c r="B6069" s="2"/>
      <c r="C6069"/>
    </row>
    <row r="6070" spans="1:3" x14ac:dyDescent="0.25">
      <c r="A6070" s="5"/>
      <c r="B6070" s="2"/>
      <c r="C6070"/>
    </row>
    <row r="6071" spans="1:3" x14ac:dyDescent="0.25">
      <c r="A6071" s="5"/>
      <c r="B6071" s="2"/>
      <c r="C6071"/>
    </row>
    <row r="6072" spans="1:3" x14ac:dyDescent="0.25">
      <c r="A6072" s="5"/>
      <c r="B6072" s="2"/>
      <c r="C6072"/>
    </row>
    <row r="6073" spans="1:3" x14ac:dyDescent="0.25">
      <c r="A6073" s="5"/>
      <c r="B6073" s="2"/>
      <c r="C6073"/>
    </row>
    <row r="6074" spans="1:3" x14ac:dyDescent="0.25">
      <c r="A6074" s="5"/>
      <c r="B6074" s="2"/>
      <c r="C6074"/>
    </row>
    <row r="6075" spans="1:3" x14ac:dyDescent="0.25">
      <c r="A6075" s="5"/>
      <c r="B6075" s="2"/>
      <c r="C6075"/>
    </row>
    <row r="6076" spans="1:3" x14ac:dyDescent="0.25">
      <c r="A6076" s="5"/>
      <c r="B6076" s="2"/>
      <c r="C6076"/>
    </row>
    <row r="6077" spans="1:3" x14ac:dyDescent="0.25">
      <c r="A6077" s="5"/>
      <c r="B6077" s="2"/>
      <c r="C6077"/>
    </row>
    <row r="6078" spans="1:3" x14ac:dyDescent="0.25">
      <c r="A6078" s="5"/>
      <c r="B6078" s="2"/>
      <c r="C6078"/>
    </row>
    <row r="6079" spans="1:3" x14ac:dyDescent="0.25">
      <c r="A6079" s="5"/>
      <c r="B6079" s="2"/>
      <c r="C6079"/>
    </row>
    <row r="6080" spans="1:3" x14ac:dyDescent="0.25">
      <c r="A6080" s="5"/>
      <c r="B6080" s="2"/>
      <c r="C6080"/>
    </row>
    <row r="6081" spans="1:3" x14ac:dyDescent="0.25">
      <c r="A6081" s="5"/>
      <c r="B6081" s="2"/>
      <c r="C6081"/>
    </row>
    <row r="6082" spans="1:3" x14ac:dyDescent="0.25">
      <c r="A6082" s="5"/>
      <c r="B6082" s="2"/>
      <c r="C6082"/>
    </row>
    <row r="6083" spans="1:3" x14ac:dyDescent="0.25">
      <c r="A6083" s="5"/>
      <c r="B6083" s="2"/>
      <c r="C6083"/>
    </row>
    <row r="6084" spans="1:3" x14ac:dyDescent="0.25">
      <c r="A6084" s="5"/>
      <c r="B6084" s="2"/>
      <c r="C6084"/>
    </row>
    <row r="6085" spans="1:3" x14ac:dyDescent="0.25">
      <c r="A6085" s="5"/>
      <c r="B6085" s="2"/>
      <c r="C6085"/>
    </row>
    <row r="6086" spans="1:3" x14ac:dyDescent="0.25">
      <c r="A6086" s="5"/>
      <c r="B6086" s="2"/>
      <c r="C6086"/>
    </row>
    <row r="6087" spans="1:3" x14ac:dyDescent="0.25">
      <c r="A6087" s="5"/>
      <c r="B6087" s="2"/>
      <c r="C6087"/>
    </row>
    <row r="6088" spans="1:3" x14ac:dyDescent="0.25">
      <c r="A6088" s="5"/>
      <c r="B6088" s="2"/>
      <c r="C6088"/>
    </row>
    <row r="6089" spans="1:3" x14ac:dyDescent="0.25">
      <c r="A6089" s="5"/>
      <c r="B6089" s="2"/>
      <c r="C6089"/>
    </row>
    <row r="6090" spans="1:3" x14ac:dyDescent="0.25">
      <c r="A6090" s="5"/>
      <c r="B6090" s="2"/>
      <c r="C6090"/>
    </row>
    <row r="6091" spans="1:3" x14ac:dyDescent="0.25">
      <c r="A6091" s="5"/>
      <c r="B6091" s="2"/>
      <c r="C6091"/>
    </row>
    <row r="6092" spans="1:3" x14ac:dyDescent="0.25">
      <c r="A6092" s="5"/>
      <c r="B6092" s="2"/>
      <c r="C6092"/>
    </row>
    <row r="6093" spans="1:3" x14ac:dyDescent="0.25">
      <c r="A6093" s="5"/>
      <c r="B6093" s="2"/>
      <c r="C6093"/>
    </row>
    <row r="6094" spans="1:3" x14ac:dyDescent="0.25">
      <c r="A6094" s="5"/>
      <c r="B6094" s="2"/>
      <c r="C6094"/>
    </row>
    <row r="6095" spans="1:3" x14ac:dyDescent="0.25">
      <c r="A6095" s="5"/>
      <c r="B6095" s="2"/>
      <c r="C6095"/>
    </row>
    <row r="6096" spans="1:3" x14ac:dyDescent="0.25">
      <c r="A6096" s="5"/>
      <c r="B6096" s="2"/>
      <c r="C6096"/>
    </row>
    <row r="6097" spans="1:3" x14ac:dyDescent="0.25">
      <c r="A6097" s="5"/>
      <c r="B6097" s="2"/>
      <c r="C6097"/>
    </row>
    <row r="6098" spans="1:3" x14ac:dyDescent="0.25">
      <c r="A6098" s="5"/>
      <c r="B6098" s="2"/>
      <c r="C6098"/>
    </row>
    <row r="6099" spans="1:3" x14ac:dyDescent="0.25">
      <c r="A6099" s="5"/>
      <c r="B6099" s="2"/>
      <c r="C6099"/>
    </row>
    <row r="6100" spans="1:3" x14ac:dyDescent="0.25">
      <c r="A6100" s="5"/>
      <c r="B6100" s="2"/>
      <c r="C6100"/>
    </row>
    <row r="6101" spans="1:3" x14ac:dyDescent="0.25">
      <c r="A6101" s="5"/>
      <c r="B6101" s="2"/>
      <c r="C6101"/>
    </row>
    <row r="6102" spans="1:3" x14ac:dyDescent="0.25">
      <c r="A6102" s="5"/>
      <c r="B6102" s="2"/>
      <c r="C6102"/>
    </row>
    <row r="6103" spans="1:3" x14ac:dyDescent="0.25">
      <c r="A6103" s="5"/>
      <c r="B6103" s="2"/>
      <c r="C6103"/>
    </row>
    <row r="6104" spans="1:3" x14ac:dyDescent="0.25">
      <c r="A6104" s="5"/>
      <c r="B6104" s="2"/>
      <c r="C6104"/>
    </row>
    <row r="6105" spans="1:3" x14ac:dyDescent="0.25">
      <c r="A6105" s="5"/>
      <c r="B6105" s="2"/>
      <c r="C6105"/>
    </row>
    <row r="6106" spans="1:3" x14ac:dyDescent="0.25">
      <c r="A6106" s="5"/>
      <c r="B6106" s="2"/>
      <c r="C6106"/>
    </row>
    <row r="6107" spans="1:3" x14ac:dyDescent="0.25">
      <c r="A6107" s="5"/>
      <c r="B6107" s="2"/>
      <c r="C6107"/>
    </row>
    <row r="6108" spans="1:3" x14ac:dyDescent="0.25">
      <c r="A6108" s="5"/>
      <c r="B6108" s="2"/>
      <c r="C6108"/>
    </row>
    <row r="6109" spans="1:3" x14ac:dyDescent="0.25">
      <c r="A6109" s="5"/>
      <c r="B6109" s="2"/>
      <c r="C6109"/>
    </row>
    <row r="6110" spans="1:3" x14ac:dyDescent="0.25">
      <c r="A6110" s="5"/>
      <c r="B6110" s="2"/>
      <c r="C6110"/>
    </row>
    <row r="6111" spans="1:3" x14ac:dyDescent="0.25">
      <c r="A6111" s="5"/>
      <c r="B6111" s="2"/>
      <c r="C6111"/>
    </row>
    <row r="6112" spans="1:3" x14ac:dyDescent="0.25">
      <c r="A6112" s="5"/>
      <c r="B6112" s="2"/>
      <c r="C6112"/>
    </row>
    <row r="6113" spans="1:3" x14ac:dyDescent="0.25">
      <c r="A6113" s="5"/>
      <c r="B6113" s="2"/>
      <c r="C6113"/>
    </row>
    <row r="6114" spans="1:3" x14ac:dyDescent="0.25">
      <c r="A6114" s="5"/>
      <c r="B6114" s="2"/>
      <c r="C6114"/>
    </row>
    <row r="6115" spans="1:3" x14ac:dyDescent="0.25">
      <c r="A6115" s="5"/>
      <c r="B6115" s="2"/>
      <c r="C6115"/>
    </row>
    <row r="6116" spans="1:3" x14ac:dyDescent="0.25">
      <c r="A6116" s="5"/>
      <c r="B6116" s="2"/>
      <c r="C6116"/>
    </row>
    <row r="6117" spans="1:3" x14ac:dyDescent="0.25">
      <c r="A6117" s="5"/>
      <c r="B6117" s="2"/>
      <c r="C6117"/>
    </row>
    <row r="6118" spans="1:3" x14ac:dyDescent="0.25">
      <c r="A6118" s="5"/>
      <c r="B6118" s="2"/>
      <c r="C6118"/>
    </row>
    <row r="6119" spans="1:3" x14ac:dyDescent="0.25">
      <c r="A6119" s="5"/>
      <c r="B6119" s="2"/>
      <c r="C6119"/>
    </row>
    <row r="6120" spans="1:3" x14ac:dyDescent="0.25">
      <c r="A6120" s="5"/>
      <c r="B6120" s="2"/>
      <c r="C6120"/>
    </row>
    <row r="6121" spans="1:3" x14ac:dyDescent="0.25">
      <c r="A6121" s="5"/>
      <c r="B6121" s="2"/>
      <c r="C6121"/>
    </row>
    <row r="6122" spans="1:3" x14ac:dyDescent="0.25">
      <c r="A6122" s="5"/>
      <c r="B6122" s="2"/>
      <c r="C6122"/>
    </row>
    <row r="6123" spans="1:3" x14ac:dyDescent="0.25">
      <c r="A6123" s="5"/>
      <c r="B6123" s="2"/>
      <c r="C6123"/>
    </row>
    <row r="6124" spans="1:3" x14ac:dyDescent="0.25">
      <c r="A6124" s="5"/>
      <c r="B6124" s="2"/>
      <c r="C6124"/>
    </row>
    <row r="6125" spans="1:3" x14ac:dyDescent="0.25">
      <c r="A6125" s="5"/>
      <c r="B6125" s="2"/>
      <c r="C6125"/>
    </row>
    <row r="6126" spans="1:3" x14ac:dyDescent="0.25">
      <c r="A6126" s="5"/>
      <c r="B6126" s="2"/>
      <c r="C6126"/>
    </row>
    <row r="6127" spans="1:3" x14ac:dyDescent="0.25">
      <c r="A6127" s="5"/>
      <c r="B6127" s="2"/>
      <c r="C6127"/>
    </row>
    <row r="6128" spans="1:3" x14ac:dyDescent="0.25">
      <c r="A6128" s="5"/>
      <c r="B6128" s="2"/>
      <c r="C6128"/>
    </row>
    <row r="6129" spans="1:3" x14ac:dyDescent="0.25">
      <c r="A6129" s="5"/>
      <c r="B6129" s="2"/>
      <c r="C6129"/>
    </row>
    <row r="6130" spans="1:3" x14ac:dyDescent="0.25">
      <c r="A6130" s="5"/>
      <c r="B6130" s="2"/>
      <c r="C6130"/>
    </row>
    <row r="6131" spans="1:3" x14ac:dyDescent="0.25">
      <c r="A6131" s="5"/>
      <c r="B6131" s="2"/>
      <c r="C6131"/>
    </row>
    <row r="6132" spans="1:3" x14ac:dyDescent="0.25">
      <c r="A6132" s="5"/>
      <c r="B6132" s="2"/>
      <c r="C6132"/>
    </row>
    <row r="6133" spans="1:3" x14ac:dyDescent="0.25">
      <c r="A6133" s="5"/>
      <c r="B6133" s="2"/>
      <c r="C6133"/>
    </row>
    <row r="6134" spans="1:3" x14ac:dyDescent="0.25">
      <c r="A6134" s="5"/>
      <c r="B6134" s="2"/>
      <c r="C6134"/>
    </row>
    <row r="6135" spans="1:3" x14ac:dyDescent="0.25">
      <c r="A6135" s="5"/>
      <c r="B6135" s="2"/>
      <c r="C6135"/>
    </row>
    <row r="6136" spans="1:3" x14ac:dyDescent="0.25">
      <c r="A6136" s="5"/>
      <c r="B6136" s="2"/>
      <c r="C6136"/>
    </row>
    <row r="6137" spans="1:3" x14ac:dyDescent="0.25">
      <c r="A6137" s="5"/>
      <c r="B6137" s="2"/>
      <c r="C6137"/>
    </row>
    <row r="6138" spans="1:3" x14ac:dyDescent="0.25">
      <c r="A6138" s="5"/>
      <c r="B6138" s="2"/>
      <c r="C6138"/>
    </row>
    <row r="6139" spans="1:3" x14ac:dyDescent="0.25">
      <c r="A6139" s="5"/>
      <c r="B6139" s="2"/>
      <c r="C6139"/>
    </row>
    <row r="6140" spans="1:3" x14ac:dyDescent="0.25">
      <c r="A6140" s="5"/>
      <c r="B6140" s="2"/>
      <c r="C6140"/>
    </row>
    <row r="6141" spans="1:3" x14ac:dyDescent="0.25">
      <c r="A6141" s="5"/>
      <c r="B6141" s="2"/>
      <c r="C6141"/>
    </row>
    <row r="6142" spans="1:3" x14ac:dyDescent="0.25">
      <c r="A6142" s="5"/>
      <c r="B6142" s="2"/>
      <c r="C6142"/>
    </row>
    <row r="6143" spans="1:3" x14ac:dyDescent="0.25">
      <c r="A6143" s="5"/>
      <c r="B6143" s="2"/>
      <c r="C6143"/>
    </row>
    <row r="6144" spans="1:3" x14ac:dyDescent="0.25">
      <c r="A6144" s="5"/>
      <c r="B6144" s="2"/>
      <c r="C6144"/>
    </row>
    <row r="6145" spans="1:3" x14ac:dyDescent="0.25">
      <c r="A6145" s="5"/>
      <c r="B6145" s="2"/>
      <c r="C6145"/>
    </row>
    <row r="6146" spans="1:3" x14ac:dyDescent="0.25">
      <c r="A6146" s="5"/>
      <c r="B6146" s="2"/>
      <c r="C6146"/>
    </row>
    <row r="6147" spans="1:3" x14ac:dyDescent="0.25">
      <c r="A6147" s="5"/>
      <c r="B6147" s="2"/>
      <c r="C6147"/>
    </row>
    <row r="6148" spans="1:3" x14ac:dyDescent="0.25">
      <c r="A6148" s="5"/>
      <c r="B6148" s="2"/>
      <c r="C6148"/>
    </row>
    <row r="6149" spans="1:3" x14ac:dyDescent="0.25">
      <c r="A6149" s="5"/>
      <c r="B6149" s="2"/>
      <c r="C6149"/>
    </row>
    <row r="6150" spans="1:3" x14ac:dyDescent="0.25">
      <c r="A6150" s="5"/>
      <c r="B6150" s="2"/>
      <c r="C6150"/>
    </row>
    <row r="6151" spans="1:3" x14ac:dyDescent="0.25">
      <c r="A6151" s="5"/>
      <c r="B6151" s="2"/>
      <c r="C6151"/>
    </row>
    <row r="6152" spans="1:3" x14ac:dyDescent="0.25">
      <c r="A6152" s="5"/>
      <c r="B6152" s="2"/>
      <c r="C6152"/>
    </row>
    <row r="6153" spans="1:3" x14ac:dyDescent="0.25">
      <c r="A6153" s="5"/>
      <c r="B6153" s="2"/>
      <c r="C6153"/>
    </row>
    <row r="6154" spans="1:3" x14ac:dyDescent="0.25">
      <c r="A6154" s="5"/>
      <c r="B6154" s="2"/>
      <c r="C6154"/>
    </row>
    <row r="6155" spans="1:3" x14ac:dyDescent="0.25">
      <c r="A6155" s="5"/>
      <c r="B6155" s="2"/>
      <c r="C6155"/>
    </row>
    <row r="6156" spans="1:3" x14ac:dyDescent="0.25">
      <c r="A6156" s="5"/>
      <c r="B6156" s="2"/>
      <c r="C6156"/>
    </row>
    <row r="6157" spans="1:3" x14ac:dyDescent="0.25">
      <c r="A6157" s="5"/>
      <c r="B6157" s="2"/>
      <c r="C6157"/>
    </row>
    <row r="6158" spans="1:3" x14ac:dyDescent="0.25">
      <c r="A6158" s="5"/>
      <c r="B6158" s="2"/>
      <c r="C6158"/>
    </row>
    <row r="6159" spans="1:3" x14ac:dyDescent="0.25">
      <c r="A6159" s="5"/>
      <c r="B6159" s="2"/>
      <c r="C6159"/>
    </row>
    <row r="6160" spans="1:3" x14ac:dyDescent="0.25">
      <c r="A6160" s="5"/>
      <c r="B6160" s="2"/>
      <c r="C6160"/>
    </row>
    <row r="6161" spans="1:3" x14ac:dyDescent="0.25">
      <c r="A6161" s="5"/>
      <c r="B6161" s="2"/>
      <c r="C6161"/>
    </row>
    <row r="6162" spans="1:3" x14ac:dyDescent="0.25">
      <c r="A6162" s="5"/>
      <c r="B6162" s="2"/>
      <c r="C6162"/>
    </row>
    <row r="6163" spans="1:3" x14ac:dyDescent="0.25">
      <c r="A6163" s="5"/>
      <c r="B6163" s="2"/>
      <c r="C6163"/>
    </row>
    <row r="6164" spans="1:3" x14ac:dyDescent="0.25">
      <c r="A6164" s="5"/>
      <c r="B6164" s="2"/>
      <c r="C6164"/>
    </row>
    <row r="6165" spans="1:3" x14ac:dyDescent="0.25">
      <c r="A6165" s="5"/>
      <c r="B6165" s="2"/>
      <c r="C6165"/>
    </row>
    <row r="6166" spans="1:3" x14ac:dyDescent="0.25">
      <c r="A6166" s="5"/>
      <c r="B6166" s="2"/>
      <c r="C6166"/>
    </row>
    <row r="6167" spans="1:3" x14ac:dyDescent="0.25">
      <c r="A6167" s="5"/>
      <c r="B6167" s="2"/>
      <c r="C6167"/>
    </row>
    <row r="6168" spans="1:3" x14ac:dyDescent="0.25">
      <c r="A6168" s="5"/>
      <c r="B6168" s="2"/>
      <c r="C6168"/>
    </row>
    <row r="6169" spans="1:3" x14ac:dyDescent="0.25">
      <c r="A6169" s="5"/>
      <c r="B6169" s="2"/>
      <c r="C6169"/>
    </row>
    <row r="6170" spans="1:3" x14ac:dyDescent="0.25">
      <c r="A6170" s="5"/>
      <c r="B6170" s="2"/>
      <c r="C6170"/>
    </row>
    <row r="6171" spans="1:3" x14ac:dyDescent="0.25">
      <c r="A6171" s="5"/>
      <c r="B6171" s="2"/>
      <c r="C6171"/>
    </row>
    <row r="6172" spans="1:3" x14ac:dyDescent="0.25">
      <c r="A6172" s="5"/>
      <c r="B6172" s="2"/>
      <c r="C6172"/>
    </row>
    <row r="6173" spans="1:3" x14ac:dyDescent="0.25">
      <c r="A6173" s="5"/>
      <c r="B6173" s="2"/>
      <c r="C6173"/>
    </row>
    <row r="6174" spans="1:3" x14ac:dyDescent="0.25">
      <c r="A6174" s="5"/>
      <c r="B6174" s="2"/>
      <c r="C6174"/>
    </row>
    <row r="6175" spans="1:3" x14ac:dyDescent="0.25">
      <c r="A6175" s="5"/>
      <c r="B6175" s="2"/>
      <c r="C6175"/>
    </row>
    <row r="6176" spans="1:3" x14ac:dyDescent="0.25">
      <c r="A6176" s="5"/>
      <c r="B6176" s="2"/>
      <c r="C6176"/>
    </row>
    <row r="6177" spans="1:3" x14ac:dyDescent="0.25">
      <c r="A6177" s="5"/>
      <c r="B6177" s="2"/>
      <c r="C6177"/>
    </row>
    <row r="6178" spans="1:3" x14ac:dyDescent="0.25">
      <c r="A6178" s="5"/>
      <c r="B6178" s="2"/>
      <c r="C6178"/>
    </row>
    <row r="6179" spans="1:3" x14ac:dyDescent="0.25">
      <c r="A6179" s="5"/>
      <c r="B6179" s="2"/>
      <c r="C6179"/>
    </row>
    <row r="6180" spans="1:3" x14ac:dyDescent="0.25">
      <c r="A6180" s="5"/>
      <c r="B6180" s="2"/>
      <c r="C6180"/>
    </row>
    <row r="6181" spans="1:3" x14ac:dyDescent="0.25">
      <c r="A6181" s="5"/>
      <c r="B6181" s="2"/>
      <c r="C6181"/>
    </row>
    <row r="6182" spans="1:3" x14ac:dyDescent="0.25">
      <c r="A6182" s="5"/>
      <c r="B6182" s="2"/>
      <c r="C6182"/>
    </row>
    <row r="6183" spans="1:3" x14ac:dyDescent="0.25">
      <c r="A6183" s="5"/>
      <c r="B6183" s="2"/>
      <c r="C6183"/>
    </row>
    <row r="6184" spans="1:3" x14ac:dyDescent="0.25">
      <c r="A6184" s="5"/>
      <c r="B6184" s="2"/>
      <c r="C6184"/>
    </row>
    <row r="6185" spans="1:3" x14ac:dyDescent="0.25">
      <c r="A6185" s="5"/>
      <c r="B6185" s="2"/>
      <c r="C6185"/>
    </row>
    <row r="6186" spans="1:3" x14ac:dyDescent="0.25">
      <c r="A6186" s="5"/>
      <c r="B6186" s="2"/>
      <c r="C6186"/>
    </row>
    <row r="6187" spans="1:3" x14ac:dyDescent="0.25">
      <c r="A6187" s="5"/>
      <c r="B6187" s="2"/>
      <c r="C6187"/>
    </row>
    <row r="6188" spans="1:3" x14ac:dyDescent="0.25">
      <c r="A6188" s="5"/>
      <c r="B6188" s="2"/>
      <c r="C6188"/>
    </row>
    <row r="6189" spans="1:3" x14ac:dyDescent="0.25">
      <c r="A6189" s="5"/>
      <c r="B6189" s="2"/>
      <c r="C6189"/>
    </row>
    <row r="6190" spans="1:3" x14ac:dyDescent="0.25">
      <c r="A6190" s="5"/>
      <c r="B6190" s="2"/>
      <c r="C6190"/>
    </row>
    <row r="6191" spans="1:3" x14ac:dyDescent="0.25">
      <c r="A6191" s="5"/>
      <c r="B6191" s="2"/>
      <c r="C6191"/>
    </row>
    <row r="6192" spans="1:3" x14ac:dyDescent="0.25">
      <c r="A6192" s="5"/>
      <c r="B6192" s="2"/>
      <c r="C6192"/>
    </row>
    <row r="6193" spans="1:3" x14ac:dyDescent="0.25">
      <c r="A6193" s="5"/>
      <c r="B6193" s="2"/>
      <c r="C6193"/>
    </row>
    <row r="6194" spans="1:3" x14ac:dyDescent="0.25">
      <c r="A6194" s="5"/>
      <c r="B6194" s="2"/>
      <c r="C6194"/>
    </row>
    <row r="6195" spans="1:3" x14ac:dyDescent="0.25">
      <c r="A6195" s="5"/>
      <c r="B6195" s="2"/>
      <c r="C6195"/>
    </row>
    <row r="6196" spans="1:3" x14ac:dyDescent="0.25">
      <c r="A6196" s="5"/>
      <c r="B6196" s="2"/>
      <c r="C6196"/>
    </row>
    <row r="6197" spans="1:3" x14ac:dyDescent="0.25">
      <c r="A6197" s="5"/>
      <c r="B6197" s="2"/>
      <c r="C6197"/>
    </row>
    <row r="6198" spans="1:3" x14ac:dyDescent="0.25">
      <c r="A6198" s="5"/>
      <c r="B6198" s="2"/>
      <c r="C6198"/>
    </row>
    <row r="6199" spans="1:3" x14ac:dyDescent="0.25">
      <c r="A6199" s="5"/>
      <c r="B6199" s="2"/>
      <c r="C6199"/>
    </row>
    <row r="6200" spans="1:3" x14ac:dyDescent="0.25">
      <c r="A6200" s="5"/>
      <c r="B6200" s="2"/>
      <c r="C6200"/>
    </row>
    <row r="6201" spans="1:3" x14ac:dyDescent="0.25">
      <c r="A6201" s="5"/>
      <c r="B6201" s="2"/>
      <c r="C6201"/>
    </row>
    <row r="6202" spans="1:3" x14ac:dyDescent="0.25">
      <c r="A6202" s="5"/>
      <c r="B6202" s="2"/>
      <c r="C6202"/>
    </row>
    <row r="6203" spans="1:3" x14ac:dyDescent="0.25">
      <c r="A6203" s="5"/>
      <c r="B6203" s="2"/>
      <c r="C6203"/>
    </row>
    <row r="6204" spans="1:3" x14ac:dyDescent="0.25">
      <c r="A6204" s="5"/>
      <c r="B6204" s="2"/>
      <c r="C6204"/>
    </row>
    <row r="6205" spans="1:3" x14ac:dyDescent="0.25">
      <c r="A6205" s="5"/>
      <c r="B6205" s="2"/>
      <c r="C6205"/>
    </row>
    <row r="6206" spans="1:3" x14ac:dyDescent="0.25">
      <c r="A6206" s="5"/>
      <c r="B6206" s="2"/>
      <c r="C6206"/>
    </row>
    <row r="6207" spans="1:3" x14ac:dyDescent="0.25">
      <c r="A6207" s="5"/>
      <c r="B6207" s="2"/>
      <c r="C6207"/>
    </row>
    <row r="6208" spans="1:3" x14ac:dyDescent="0.25">
      <c r="A6208" s="5"/>
      <c r="B6208" s="2"/>
      <c r="C6208"/>
    </row>
    <row r="6209" spans="1:3" x14ac:dyDescent="0.25">
      <c r="A6209" s="5"/>
      <c r="B6209" s="2"/>
      <c r="C6209"/>
    </row>
    <row r="6210" spans="1:3" x14ac:dyDescent="0.25">
      <c r="A6210" s="5"/>
      <c r="B6210" s="2"/>
      <c r="C6210"/>
    </row>
    <row r="6211" spans="1:3" x14ac:dyDescent="0.25">
      <c r="A6211" s="5"/>
      <c r="B6211" s="2"/>
      <c r="C6211"/>
    </row>
    <row r="6212" spans="1:3" x14ac:dyDescent="0.25">
      <c r="A6212" s="5"/>
      <c r="B6212" s="2"/>
      <c r="C6212"/>
    </row>
    <row r="6213" spans="1:3" x14ac:dyDescent="0.25">
      <c r="A6213" s="5"/>
      <c r="B6213" s="2"/>
      <c r="C6213"/>
    </row>
    <row r="6214" spans="1:3" x14ac:dyDescent="0.25">
      <c r="A6214" s="5"/>
      <c r="B6214" s="2"/>
      <c r="C6214"/>
    </row>
    <row r="6215" spans="1:3" x14ac:dyDescent="0.25">
      <c r="A6215" s="5"/>
      <c r="B6215" s="2"/>
      <c r="C6215"/>
    </row>
    <row r="6216" spans="1:3" x14ac:dyDescent="0.25">
      <c r="A6216" s="5"/>
      <c r="B6216" s="2"/>
      <c r="C6216"/>
    </row>
    <row r="6217" spans="1:3" x14ac:dyDescent="0.25">
      <c r="A6217" s="5"/>
      <c r="B6217" s="2"/>
      <c r="C6217"/>
    </row>
    <row r="6218" spans="1:3" x14ac:dyDescent="0.25">
      <c r="A6218" s="5"/>
      <c r="B6218" s="2"/>
      <c r="C6218"/>
    </row>
    <row r="6219" spans="1:3" x14ac:dyDescent="0.25">
      <c r="A6219" s="5"/>
      <c r="B6219" s="2"/>
      <c r="C6219"/>
    </row>
    <row r="6220" spans="1:3" x14ac:dyDescent="0.25">
      <c r="A6220" s="5"/>
      <c r="B6220" s="2"/>
      <c r="C6220"/>
    </row>
    <row r="6221" spans="1:3" x14ac:dyDescent="0.25">
      <c r="A6221" s="5"/>
      <c r="B6221" s="2"/>
      <c r="C6221"/>
    </row>
    <row r="6222" spans="1:3" x14ac:dyDescent="0.25">
      <c r="A6222" s="5"/>
      <c r="B6222" s="2"/>
      <c r="C6222"/>
    </row>
    <row r="6223" spans="1:3" x14ac:dyDescent="0.25">
      <c r="A6223" s="5"/>
      <c r="B6223" s="2"/>
      <c r="C6223"/>
    </row>
    <row r="6224" spans="1:3" x14ac:dyDescent="0.25">
      <c r="A6224" s="5"/>
      <c r="B6224" s="2"/>
      <c r="C6224"/>
    </row>
    <row r="6225" spans="1:3" x14ac:dyDescent="0.25">
      <c r="A6225" s="5"/>
      <c r="B6225" s="2"/>
      <c r="C6225"/>
    </row>
    <row r="6226" spans="1:3" x14ac:dyDescent="0.25">
      <c r="A6226" s="5"/>
      <c r="B6226" s="2"/>
      <c r="C6226"/>
    </row>
    <row r="6227" spans="1:3" x14ac:dyDescent="0.25">
      <c r="A6227" s="5"/>
      <c r="B6227" s="2"/>
      <c r="C6227"/>
    </row>
    <row r="6228" spans="1:3" x14ac:dyDescent="0.25">
      <c r="A6228" s="5"/>
      <c r="B6228" s="2"/>
      <c r="C6228"/>
    </row>
    <row r="6229" spans="1:3" x14ac:dyDescent="0.25">
      <c r="A6229" s="5"/>
      <c r="B6229" s="2"/>
      <c r="C6229"/>
    </row>
    <row r="6230" spans="1:3" x14ac:dyDescent="0.25">
      <c r="A6230" s="5"/>
      <c r="B6230" s="2"/>
      <c r="C6230"/>
    </row>
    <row r="6231" spans="1:3" x14ac:dyDescent="0.25">
      <c r="A6231" s="5"/>
      <c r="B6231" s="2"/>
      <c r="C6231"/>
    </row>
    <row r="6232" spans="1:3" x14ac:dyDescent="0.25">
      <c r="A6232" s="5"/>
      <c r="B6232" s="2"/>
      <c r="C6232"/>
    </row>
    <row r="6233" spans="1:3" x14ac:dyDescent="0.25">
      <c r="A6233" s="5"/>
      <c r="B6233" s="2"/>
      <c r="C6233"/>
    </row>
    <row r="6234" spans="1:3" x14ac:dyDescent="0.25">
      <c r="A6234" s="5"/>
      <c r="B6234" s="2"/>
      <c r="C6234"/>
    </row>
    <row r="6235" spans="1:3" x14ac:dyDescent="0.25">
      <c r="A6235" s="5"/>
      <c r="B6235" s="2"/>
      <c r="C6235"/>
    </row>
    <row r="6236" spans="1:3" x14ac:dyDescent="0.25">
      <c r="A6236" s="5"/>
      <c r="B6236" s="2"/>
      <c r="C6236"/>
    </row>
    <row r="6237" spans="1:3" x14ac:dyDescent="0.25">
      <c r="A6237" s="5"/>
      <c r="B6237" s="2"/>
      <c r="C6237"/>
    </row>
    <row r="6238" spans="1:3" x14ac:dyDescent="0.25">
      <c r="A6238" s="5"/>
      <c r="B6238" s="2"/>
      <c r="C6238"/>
    </row>
    <row r="6239" spans="1:3" x14ac:dyDescent="0.25">
      <c r="A6239" s="5"/>
      <c r="B6239" s="2"/>
      <c r="C6239"/>
    </row>
    <row r="6240" spans="1:3" x14ac:dyDescent="0.25">
      <c r="A6240" s="5"/>
      <c r="B6240" s="2"/>
      <c r="C6240"/>
    </row>
    <row r="6241" spans="1:3" x14ac:dyDescent="0.25">
      <c r="A6241" s="5"/>
      <c r="B6241" s="2"/>
      <c r="C6241"/>
    </row>
    <row r="6242" spans="1:3" x14ac:dyDescent="0.25">
      <c r="A6242" s="5"/>
      <c r="B6242" s="2"/>
      <c r="C6242"/>
    </row>
    <row r="6243" spans="1:3" x14ac:dyDescent="0.25">
      <c r="A6243" s="5"/>
      <c r="B6243" s="2"/>
      <c r="C6243"/>
    </row>
    <row r="6244" spans="1:3" x14ac:dyDescent="0.25">
      <c r="A6244" s="5"/>
      <c r="B6244" s="2"/>
      <c r="C6244"/>
    </row>
    <row r="6245" spans="1:3" x14ac:dyDescent="0.25">
      <c r="A6245" s="5"/>
      <c r="B6245" s="2"/>
      <c r="C6245"/>
    </row>
    <row r="6246" spans="1:3" x14ac:dyDescent="0.25">
      <c r="A6246" s="5"/>
      <c r="B6246" s="2"/>
      <c r="C6246"/>
    </row>
    <row r="6247" spans="1:3" x14ac:dyDescent="0.25">
      <c r="A6247" s="5"/>
      <c r="B6247" s="2"/>
      <c r="C6247"/>
    </row>
    <row r="6248" spans="1:3" x14ac:dyDescent="0.25">
      <c r="A6248" s="5"/>
      <c r="B6248" s="2"/>
      <c r="C6248"/>
    </row>
    <row r="6249" spans="1:3" x14ac:dyDescent="0.25">
      <c r="A6249" s="5"/>
      <c r="B6249" s="2"/>
      <c r="C6249"/>
    </row>
    <row r="6250" spans="1:3" x14ac:dyDescent="0.25">
      <c r="A6250" s="5"/>
      <c r="B6250" s="2"/>
      <c r="C6250"/>
    </row>
    <row r="6251" spans="1:3" x14ac:dyDescent="0.25">
      <c r="A6251" s="5"/>
      <c r="B6251" s="2"/>
      <c r="C6251"/>
    </row>
    <row r="6252" spans="1:3" x14ac:dyDescent="0.25">
      <c r="A6252" s="5"/>
      <c r="B6252" s="2"/>
      <c r="C6252"/>
    </row>
    <row r="6253" spans="1:3" x14ac:dyDescent="0.25">
      <c r="A6253" s="5"/>
      <c r="B6253" s="2"/>
      <c r="C6253"/>
    </row>
    <row r="6254" spans="1:3" x14ac:dyDescent="0.25">
      <c r="A6254" s="5"/>
      <c r="B6254" s="2"/>
      <c r="C6254"/>
    </row>
    <row r="6255" spans="1:3" x14ac:dyDescent="0.25">
      <c r="A6255" s="5"/>
      <c r="B6255" s="2"/>
      <c r="C6255"/>
    </row>
    <row r="6256" spans="1:3" x14ac:dyDescent="0.25">
      <c r="A6256" s="5"/>
      <c r="B6256" s="2"/>
      <c r="C6256"/>
    </row>
    <row r="6257" spans="1:3" x14ac:dyDescent="0.25">
      <c r="A6257" s="5"/>
      <c r="B6257" s="2"/>
      <c r="C6257"/>
    </row>
    <row r="6258" spans="1:3" x14ac:dyDescent="0.25">
      <c r="A6258" s="5"/>
      <c r="B6258" s="2"/>
      <c r="C6258"/>
    </row>
    <row r="6259" spans="1:3" x14ac:dyDescent="0.25">
      <c r="A6259" s="5"/>
      <c r="B6259" s="2"/>
      <c r="C6259"/>
    </row>
    <row r="6260" spans="1:3" x14ac:dyDescent="0.25">
      <c r="A6260" s="5"/>
      <c r="B6260" s="2"/>
      <c r="C6260"/>
    </row>
    <row r="6261" spans="1:3" x14ac:dyDescent="0.25">
      <c r="A6261" s="5"/>
      <c r="B6261" s="2"/>
      <c r="C6261"/>
    </row>
    <row r="6262" spans="1:3" x14ac:dyDescent="0.25">
      <c r="A6262" s="5"/>
      <c r="B6262" s="2"/>
      <c r="C6262"/>
    </row>
    <row r="6263" spans="1:3" x14ac:dyDescent="0.25">
      <c r="A6263" s="5"/>
      <c r="B6263" s="2"/>
      <c r="C6263"/>
    </row>
    <row r="6264" spans="1:3" x14ac:dyDescent="0.25">
      <c r="A6264" s="5"/>
      <c r="B6264" s="2"/>
      <c r="C6264"/>
    </row>
    <row r="6265" spans="1:3" x14ac:dyDescent="0.25">
      <c r="A6265" s="5"/>
      <c r="B6265" s="2"/>
      <c r="C6265"/>
    </row>
    <row r="6266" spans="1:3" x14ac:dyDescent="0.25">
      <c r="A6266" s="5"/>
      <c r="B6266" s="2"/>
      <c r="C6266"/>
    </row>
    <row r="6267" spans="1:3" x14ac:dyDescent="0.25">
      <c r="A6267" s="5"/>
      <c r="B6267" s="2"/>
      <c r="C6267"/>
    </row>
    <row r="6268" spans="1:3" x14ac:dyDescent="0.25">
      <c r="A6268" s="5"/>
      <c r="B6268" s="2"/>
      <c r="C6268"/>
    </row>
    <row r="6269" spans="1:3" x14ac:dyDescent="0.25">
      <c r="A6269" s="5"/>
      <c r="B6269" s="2"/>
      <c r="C6269"/>
    </row>
    <row r="6270" spans="1:3" x14ac:dyDescent="0.25">
      <c r="A6270" s="5"/>
      <c r="B6270" s="2"/>
      <c r="C6270"/>
    </row>
    <row r="6271" spans="1:3" x14ac:dyDescent="0.25">
      <c r="A6271" s="5"/>
      <c r="B6271" s="2"/>
      <c r="C6271"/>
    </row>
    <row r="6272" spans="1:3" x14ac:dyDescent="0.25">
      <c r="A6272" s="5"/>
      <c r="B6272" s="2"/>
      <c r="C6272"/>
    </row>
    <row r="6273" spans="1:3" x14ac:dyDescent="0.25">
      <c r="A6273" s="5"/>
      <c r="B6273" s="2"/>
      <c r="C6273"/>
    </row>
    <row r="6274" spans="1:3" x14ac:dyDescent="0.25">
      <c r="A6274" s="5"/>
      <c r="B6274" s="2"/>
      <c r="C6274"/>
    </row>
    <row r="6275" spans="1:3" x14ac:dyDescent="0.25">
      <c r="A6275" s="5"/>
      <c r="B6275" s="2"/>
      <c r="C6275"/>
    </row>
    <row r="6276" spans="1:3" x14ac:dyDescent="0.25">
      <c r="A6276" s="5"/>
      <c r="B6276" s="2"/>
      <c r="C6276"/>
    </row>
    <row r="6277" spans="1:3" x14ac:dyDescent="0.25">
      <c r="A6277" s="5"/>
      <c r="B6277" s="2"/>
      <c r="C6277"/>
    </row>
    <row r="6278" spans="1:3" x14ac:dyDescent="0.25">
      <c r="A6278" s="5"/>
      <c r="B6278" s="2"/>
      <c r="C6278"/>
    </row>
    <row r="6279" spans="1:3" x14ac:dyDescent="0.25">
      <c r="A6279" s="5"/>
      <c r="B6279" s="2"/>
      <c r="C6279"/>
    </row>
    <row r="6280" spans="1:3" x14ac:dyDescent="0.25">
      <c r="A6280" s="5"/>
      <c r="B6280" s="2"/>
      <c r="C6280"/>
    </row>
    <row r="6281" spans="1:3" x14ac:dyDescent="0.25">
      <c r="A6281" s="5"/>
      <c r="B6281" s="2"/>
      <c r="C6281"/>
    </row>
    <row r="6282" spans="1:3" x14ac:dyDescent="0.25">
      <c r="A6282" s="5"/>
      <c r="B6282" s="2"/>
      <c r="C6282"/>
    </row>
    <row r="6283" spans="1:3" x14ac:dyDescent="0.25">
      <c r="A6283" s="5"/>
      <c r="B6283" s="2"/>
      <c r="C6283"/>
    </row>
    <row r="6284" spans="1:3" x14ac:dyDescent="0.25">
      <c r="A6284" s="5"/>
      <c r="B6284" s="2"/>
      <c r="C6284"/>
    </row>
    <row r="6285" spans="1:3" x14ac:dyDescent="0.25">
      <c r="A6285" s="5"/>
      <c r="B6285" s="2"/>
      <c r="C6285"/>
    </row>
    <row r="6286" spans="1:3" x14ac:dyDescent="0.25">
      <c r="A6286" s="5"/>
      <c r="B6286" s="2"/>
      <c r="C6286"/>
    </row>
    <row r="6287" spans="1:3" x14ac:dyDescent="0.25">
      <c r="A6287" s="5"/>
      <c r="B6287" s="2"/>
      <c r="C6287"/>
    </row>
    <row r="6288" spans="1:3" x14ac:dyDescent="0.25">
      <c r="A6288" s="5"/>
      <c r="B6288" s="2"/>
      <c r="C6288"/>
    </row>
    <row r="6289" spans="1:3" x14ac:dyDescent="0.25">
      <c r="A6289" s="5"/>
      <c r="B6289" s="2"/>
      <c r="C6289"/>
    </row>
    <row r="6290" spans="1:3" x14ac:dyDescent="0.25">
      <c r="A6290" s="5"/>
      <c r="B6290" s="2"/>
      <c r="C6290"/>
    </row>
    <row r="6291" spans="1:3" x14ac:dyDescent="0.25">
      <c r="A6291" s="5"/>
      <c r="B6291" s="2"/>
      <c r="C6291"/>
    </row>
    <row r="6292" spans="1:3" x14ac:dyDescent="0.25">
      <c r="A6292" s="5"/>
      <c r="B6292" s="2"/>
      <c r="C6292"/>
    </row>
    <row r="6293" spans="1:3" x14ac:dyDescent="0.25">
      <c r="A6293" s="5"/>
      <c r="B6293" s="2"/>
      <c r="C6293"/>
    </row>
    <row r="6294" spans="1:3" x14ac:dyDescent="0.25">
      <c r="A6294" s="5"/>
      <c r="B6294" s="2"/>
      <c r="C6294"/>
    </row>
    <row r="6295" spans="1:3" x14ac:dyDescent="0.25">
      <c r="A6295" s="5"/>
      <c r="B6295" s="2"/>
      <c r="C6295"/>
    </row>
    <row r="6296" spans="1:3" x14ac:dyDescent="0.25">
      <c r="A6296" s="5"/>
      <c r="B6296" s="2"/>
      <c r="C6296"/>
    </row>
    <row r="6297" spans="1:3" x14ac:dyDescent="0.25">
      <c r="A6297" s="5"/>
      <c r="B6297" s="2"/>
      <c r="C6297"/>
    </row>
    <row r="6298" spans="1:3" x14ac:dyDescent="0.25">
      <c r="A6298" s="5"/>
      <c r="B6298" s="2"/>
      <c r="C6298"/>
    </row>
    <row r="6299" spans="1:3" x14ac:dyDescent="0.25">
      <c r="A6299" s="5"/>
      <c r="B6299" s="2"/>
      <c r="C6299"/>
    </row>
    <row r="6300" spans="1:3" x14ac:dyDescent="0.25">
      <c r="A6300" s="5"/>
      <c r="B6300" s="2"/>
      <c r="C6300"/>
    </row>
    <row r="6301" spans="1:3" x14ac:dyDescent="0.25">
      <c r="A6301" s="5"/>
      <c r="B6301" s="2"/>
      <c r="C6301"/>
    </row>
    <row r="6302" spans="1:3" x14ac:dyDescent="0.25">
      <c r="A6302" s="5"/>
      <c r="B6302" s="2"/>
      <c r="C6302"/>
    </row>
    <row r="6303" spans="1:3" x14ac:dyDescent="0.25">
      <c r="A6303" s="5"/>
      <c r="B6303" s="2"/>
      <c r="C6303"/>
    </row>
    <row r="6304" spans="1:3" x14ac:dyDescent="0.25">
      <c r="A6304" s="5"/>
      <c r="B6304" s="2"/>
      <c r="C6304"/>
    </row>
    <row r="6305" spans="1:3" x14ac:dyDescent="0.25">
      <c r="A6305" s="5"/>
      <c r="B6305" s="2"/>
      <c r="C6305"/>
    </row>
    <row r="6306" spans="1:3" x14ac:dyDescent="0.25">
      <c r="A6306" s="5"/>
      <c r="B6306" s="2"/>
      <c r="C6306"/>
    </row>
    <row r="6307" spans="1:3" x14ac:dyDescent="0.25">
      <c r="A6307" s="5"/>
      <c r="B6307" s="2"/>
      <c r="C6307"/>
    </row>
    <row r="6308" spans="1:3" x14ac:dyDescent="0.25">
      <c r="A6308" s="5"/>
      <c r="B6308" s="2"/>
      <c r="C6308"/>
    </row>
    <row r="6309" spans="1:3" x14ac:dyDescent="0.25">
      <c r="A6309" s="5"/>
      <c r="B6309" s="2"/>
      <c r="C6309"/>
    </row>
    <row r="6310" spans="1:3" x14ac:dyDescent="0.25">
      <c r="A6310" s="5"/>
      <c r="B6310" s="2"/>
      <c r="C6310"/>
    </row>
    <row r="6311" spans="1:3" x14ac:dyDescent="0.25">
      <c r="A6311" s="5"/>
      <c r="B6311" s="2"/>
      <c r="C6311"/>
    </row>
    <row r="6312" spans="1:3" x14ac:dyDescent="0.25">
      <c r="A6312" s="5"/>
      <c r="B6312" s="2"/>
      <c r="C6312"/>
    </row>
    <row r="6313" spans="1:3" x14ac:dyDescent="0.25">
      <c r="A6313" s="5"/>
      <c r="B6313" s="2"/>
      <c r="C6313"/>
    </row>
    <row r="6314" spans="1:3" x14ac:dyDescent="0.25">
      <c r="A6314" s="5"/>
      <c r="B6314" s="2"/>
      <c r="C6314"/>
    </row>
    <row r="6315" spans="1:3" x14ac:dyDescent="0.25">
      <c r="A6315" s="5"/>
      <c r="B6315" s="2"/>
      <c r="C6315"/>
    </row>
    <row r="6316" spans="1:3" x14ac:dyDescent="0.25">
      <c r="A6316" s="5"/>
      <c r="B6316" s="2"/>
      <c r="C6316"/>
    </row>
    <row r="6317" spans="1:3" x14ac:dyDescent="0.25">
      <c r="A6317" s="5"/>
      <c r="B6317" s="2"/>
      <c r="C6317"/>
    </row>
    <row r="6318" spans="1:3" x14ac:dyDescent="0.25">
      <c r="A6318" s="5"/>
      <c r="B6318" s="2"/>
      <c r="C6318"/>
    </row>
    <row r="6319" spans="1:3" x14ac:dyDescent="0.25">
      <c r="A6319" s="5"/>
      <c r="B6319" s="2"/>
      <c r="C6319"/>
    </row>
    <row r="6320" spans="1:3" x14ac:dyDescent="0.25">
      <c r="A6320" s="5"/>
      <c r="B6320" s="2"/>
      <c r="C6320"/>
    </row>
    <row r="6321" spans="1:3" x14ac:dyDescent="0.25">
      <c r="A6321" s="5"/>
      <c r="B6321" s="2"/>
      <c r="C6321"/>
    </row>
    <row r="6322" spans="1:3" x14ac:dyDescent="0.25">
      <c r="A6322" s="5"/>
      <c r="B6322" s="2"/>
      <c r="C6322"/>
    </row>
    <row r="6323" spans="1:3" x14ac:dyDescent="0.25">
      <c r="A6323" s="5"/>
      <c r="B6323" s="2"/>
      <c r="C6323"/>
    </row>
    <row r="6324" spans="1:3" x14ac:dyDescent="0.25">
      <c r="A6324" s="5"/>
      <c r="B6324" s="2"/>
      <c r="C6324"/>
    </row>
    <row r="6325" spans="1:3" x14ac:dyDescent="0.25">
      <c r="A6325" s="5"/>
      <c r="B6325" s="2"/>
      <c r="C6325"/>
    </row>
    <row r="6326" spans="1:3" x14ac:dyDescent="0.25">
      <c r="A6326" s="5"/>
      <c r="B6326" s="2"/>
      <c r="C6326"/>
    </row>
    <row r="6327" spans="1:3" x14ac:dyDescent="0.25">
      <c r="A6327" s="5"/>
      <c r="B6327" s="2"/>
      <c r="C6327"/>
    </row>
    <row r="6328" spans="1:3" x14ac:dyDescent="0.25">
      <c r="A6328" s="5"/>
      <c r="B6328" s="2"/>
      <c r="C6328"/>
    </row>
    <row r="6329" spans="1:3" x14ac:dyDescent="0.25">
      <c r="A6329" s="5"/>
      <c r="B6329" s="2"/>
      <c r="C6329"/>
    </row>
    <row r="6330" spans="1:3" x14ac:dyDescent="0.25">
      <c r="A6330" s="5"/>
      <c r="B6330" s="2"/>
      <c r="C6330"/>
    </row>
    <row r="6331" spans="1:3" x14ac:dyDescent="0.25">
      <c r="A6331" s="5"/>
      <c r="B6331" s="2"/>
      <c r="C6331"/>
    </row>
    <row r="6332" spans="1:3" x14ac:dyDescent="0.25">
      <c r="A6332" s="5"/>
      <c r="B6332" s="2"/>
      <c r="C6332"/>
    </row>
    <row r="6333" spans="1:3" x14ac:dyDescent="0.25">
      <c r="A6333" s="5"/>
      <c r="B6333" s="2"/>
      <c r="C6333"/>
    </row>
    <row r="6334" spans="1:3" x14ac:dyDescent="0.25">
      <c r="A6334" s="5"/>
      <c r="B6334" s="2"/>
      <c r="C6334"/>
    </row>
    <row r="6335" spans="1:3" x14ac:dyDescent="0.25">
      <c r="A6335" s="5"/>
      <c r="B6335" s="2"/>
      <c r="C6335"/>
    </row>
    <row r="6336" spans="1:3" x14ac:dyDescent="0.25">
      <c r="A6336" s="5"/>
      <c r="B6336" s="2"/>
      <c r="C6336"/>
    </row>
    <row r="6337" spans="1:3" x14ac:dyDescent="0.25">
      <c r="A6337" s="5"/>
      <c r="B6337" s="2"/>
      <c r="C6337"/>
    </row>
    <row r="6338" spans="1:3" x14ac:dyDescent="0.25">
      <c r="A6338" s="5"/>
      <c r="B6338" s="2"/>
      <c r="C6338"/>
    </row>
    <row r="6339" spans="1:3" x14ac:dyDescent="0.25">
      <c r="A6339" s="5"/>
      <c r="B6339" s="2"/>
      <c r="C6339"/>
    </row>
    <row r="6340" spans="1:3" x14ac:dyDescent="0.25">
      <c r="A6340" s="5"/>
      <c r="B6340" s="2"/>
      <c r="C6340"/>
    </row>
    <row r="6341" spans="1:3" x14ac:dyDescent="0.25">
      <c r="A6341" s="5"/>
      <c r="B6341" s="2"/>
      <c r="C6341"/>
    </row>
    <row r="6342" spans="1:3" x14ac:dyDescent="0.25">
      <c r="A6342" s="5"/>
      <c r="B6342" s="2"/>
      <c r="C6342"/>
    </row>
    <row r="6343" spans="1:3" x14ac:dyDescent="0.25">
      <c r="A6343" s="5"/>
      <c r="B6343" s="2"/>
      <c r="C6343"/>
    </row>
    <row r="6344" spans="1:3" x14ac:dyDescent="0.25">
      <c r="A6344" s="5"/>
      <c r="B6344" s="2"/>
      <c r="C6344"/>
    </row>
    <row r="6345" spans="1:3" x14ac:dyDescent="0.25">
      <c r="A6345" s="5"/>
      <c r="B6345" s="2"/>
      <c r="C6345"/>
    </row>
    <row r="6346" spans="1:3" x14ac:dyDescent="0.25">
      <c r="A6346" s="5"/>
      <c r="B6346" s="2"/>
      <c r="C6346"/>
    </row>
    <row r="6347" spans="1:3" x14ac:dyDescent="0.25">
      <c r="A6347" s="5"/>
      <c r="B6347" s="2"/>
      <c r="C6347"/>
    </row>
    <row r="6348" spans="1:3" x14ac:dyDescent="0.25">
      <c r="A6348" s="5"/>
      <c r="B6348" s="2"/>
      <c r="C6348"/>
    </row>
    <row r="6349" spans="1:3" x14ac:dyDescent="0.25">
      <c r="A6349" s="5"/>
      <c r="B6349" s="2"/>
      <c r="C6349"/>
    </row>
    <row r="6350" spans="1:3" x14ac:dyDescent="0.25">
      <c r="A6350" s="5"/>
      <c r="B6350" s="2"/>
      <c r="C6350"/>
    </row>
    <row r="6351" spans="1:3" x14ac:dyDescent="0.25">
      <c r="A6351" s="5"/>
      <c r="B6351" s="2"/>
      <c r="C6351"/>
    </row>
    <row r="6352" spans="1:3" x14ac:dyDescent="0.25">
      <c r="A6352" s="5"/>
      <c r="B6352" s="2"/>
      <c r="C6352"/>
    </row>
    <row r="6353" spans="1:3" x14ac:dyDescent="0.25">
      <c r="A6353" s="5"/>
      <c r="B6353" s="2"/>
      <c r="C6353"/>
    </row>
    <row r="6354" spans="1:3" x14ac:dyDescent="0.25">
      <c r="A6354" s="5"/>
      <c r="B6354" s="2"/>
      <c r="C6354"/>
    </row>
    <row r="6355" spans="1:3" x14ac:dyDescent="0.25">
      <c r="A6355" s="5"/>
      <c r="B6355" s="2"/>
      <c r="C6355"/>
    </row>
    <row r="6356" spans="1:3" x14ac:dyDescent="0.25">
      <c r="A6356" s="5"/>
      <c r="B6356" s="2"/>
      <c r="C6356"/>
    </row>
    <row r="6357" spans="1:3" x14ac:dyDescent="0.25">
      <c r="A6357" s="5"/>
      <c r="B6357" s="2"/>
      <c r="C6357"/>
    </row>
    <row r="6358" spans="1:3" x14ac:dyDescent="0.25">
      <c r="A6358" s="5"/>
      <c r="B6358" s="2"/>
      <c r="C6358"/>
    </row>
    <row r="6359" spans="1:3" x14ac:dyDescent="0.25">
      <c r="A6359" s="5"/>
      <c r="B6359" s="2"/>
      <c r="C6359"/>
    </row>
    <row r="6360" spans="1:3" x14ac:dyDescent="0.25">
      <c r="A6360" s="5"/>
      <c r="B6360" s="2"/>
      <c r="C6360"/>
    </row>
    <row r="6361" spans="1:3" x14ac:dyDescent="0.25">
      <c r="A6361" s="5"/>
      <c r="B6361" s="2"/>
      <c r="C6361"/>
    </row>
    <row r="6362" spans="1:3" x14ac:dyDescent="0.25">
      <c r="A6362" s="5"/>
      <c r="B6362" s="2"/>
      <c r="C6362"/>
    </row>
    <row r="6363" spans="1:3" x14ac:dyDescent="0.25">
      <c r="A6363" s="5"/>
      <c r="B6363" s="2"/>
      <c r="C6363"/>
    </row>
    <row r="6364" spans="1:3" x14ac:dyDescent="0.25">
      <c r="A6364" s="5"/>
      <c r="B6364" s="2"/>
      <c r="C6364"/>
    </row>
    <row r="6365" spans="1:3" x14ac:dyDescent="0.25">
      <c r="A6365" s="5"/>
      <c r="B6365" s="2"/>
      <c r="C6365"/>
    </row>
    <row r="6366" spans="1:3" x14ac:dyDescent="0.25">
      <c r="A6366" s="5"/>
      <c r="B6366" s="2"/>
      <c r="C6366"/>
    </row>
    <row r="6367" spans="1:3" x14ac:dyDescent="0.25">
      <c r="A6367" s="5"/>
      <c r="B6367" s="2"/>
      <c r="C6367"/>
    </row>
    <row r="6368" spans="1:3" x14ac:dyDescent="0.25">
      <c r="A6368" s="5"/>
      <c r="B6368" s="2"/>
      <c r="C6368"/>
    </row>
    <row r="6369" spans="1:3" x14ac:dyDescent="0.25">
      <c r="A6369" s="5"/>
      <c r="B6369" s="2"/>
      <c r="C6369"/>
    </row>
    <row r="6370" spans="1:3" x14ac:dyDescent="0.25">
      <c r="A6370" s="5"/>
      <c r="B6370" s="2"/>
      <c r="C6370"/>
    </row>
    <row r="6371" spans="1:3" x14ac:dyDescent="0.25">
      <c r="A6371" s="5"/>
      <c r="B6371" s="2"/>
      <c r="C6371"/>
    </row>
    <row r="6372" spans="1:3" x14ac:dyDescent="0.25">
      <c r="A6372" s="5"/>
      <c r="B6372" s="2"/>
      <c r="C6372"/>
    </row>
    <row r="6373" spans="1:3" x14ac:dyDescent="0.25">
      <c r="A6373" s="5"/>
      <c r="B6373" s="2"/>
      <c r="C6373"/>
    </row>
    <row r="6374" spans="1:3" x14ac:dyDescent="0.25">
      <c r="A6374" s="5"/>
      <c r="B6374" s="2"/>
      <c r="C6374"/>
    </row>
    <row r="6375" spans="1:3" x14ac:dyDescent="0.25">
      <c r="A6375" s="5"/>
      <c r="B6375" s="2"/>
      <c r="C6375"/>
    </row>
    <row r="6376" spans="1:3" x14ac:dyDescent="0.25">
      <c r="A6376" s="5"/>
      <c r="B6376" s="2"/>
      <c r="C6376"/>
    </row>
    <row r="6377" spans="1:3" x14ac:dyDescent="0.25">
      <c r="A6377" s="5"/>
      <c r="B6377" s="2"/>
      <c r="C6377"/>
    </row>
    <row r="6378" spans="1:3" x14ac:dyDescent="0.25">
      <c r="A6378" s="5"/>
      <c r="B6378" s="2"/>
      <c r="C6378"/>
    </row>
    <row r="6379" spans="1:3" x14ac:dyDescent="0.25">
      <c r="A6379" s="5"/>
      <c r="B6379" s="2"/>
      <c r="C6379"/>
    </row>
    <row r="6380" spans="1:3" x14ac:dyDescent="0.25">
      <c r="A6380" s="5"/>
      <c r="B6380" s="2"/>
      <c r="C6380"/>
    </row>
    <row r="6381" spans="1:3" x14ac:dyDescent="0.25">
      <c r="A6381" s="5"/>
      <c r="B6381" s="2"/>
      <c r="C6381"/>
    </row>
    <row r="6382" spans="1:3" x14ac:dyDescent="0.25">
      <c r="A6382" s="5"/>
      <c r="B6382" s="2"/>
      <c r="C6382"/>
    </row>
    <row r="6383" spans="1:3" x14ac:dyDescent="0.25">
      <c r="A6383" s="5"/>
      <c r="B6383" s="2"/>
      <c r="C6383"/>
    </row>
    <row r="6384" spans="1:3" x14ac:dyDescent="0.25">
      <c r="A6384" s="5"/>
      <c r="B6384" s="2"/>
      <c r="C6384"/>
    </row>
    <row r="6385" spans="1:3" x14ac:dyDescent="0.25">
      <c r="A6385" s="5"/>
      <c r="B6385" s="2"/>
      <c r="C6385"/>
    </row>
    <row r="6386" spans="1:3" x14ac:dyDescent="0.25">
      <c r="A6386" s="5"/>
      <c r="B6386" s="2"/>
      <c r="C6386"/>
    </row>
    <row r="6387" spans="1:3" x14ac:dyDescent="0.25">
      <c r="A6387" s="5"/>
      <c r="B6387" s="2"/>
      <c r="C6387"/>
    </row>
    <row r="6388" spans="1:3" x14ac:dyDescent="0.25">
      <c r="A6388" s="5"/>
      <c r="B6388" s="2"/>
      <c r="C6388"/>
    </row>
    <row r="6389" spans="1:3" x14ac:dyDescent="0.25">
      <c r="A6389" s="5"/>
      <c r="B6389" s="2"/>
      <c r="C6389"/>
    </row>
    <row r="6390" spans="1:3" x14ac:dyDescent="0.25">
      <c r="A6390" s="5"/>
      <c r="B6390" s="2"/>
      <c r="C6390"/>
    </row>
    <row r="6391" spans="1:3" x14ac:dyDescent="0.25">
      <c r="A6391" s="5"/>
      <c r="B6391" s="2"/>
      <c r="C6391"/>
    </row>
    <row r="6392" spans="1:3" x14ac:dyDescent="0.25">
      <c r="A6392" s="5"/>
      <c r="B6392" s="2"/>
      <c r="C6392"/>
    </row>
    <row r="6393" spans="1:3" x14ac:dyDescent="0.25">
      <c r="A6393" s="5"/>
      <c r="B6393" s="2"/>
      <c r="C6393"/>
    </row>
    <row r="6394" spans="1:3" x14ac:dyDescent="0.25">
      <c r="A6394" s="5"/>
      <c r="B6394" s="2"/>
      <c r="C6394"/>
    </row>
    <row r="6395" spans="1:3" x14ac:dyDescent="0.25">
      <c r="A6395" s="5"/>
      <c r="B6395" s="2"/>
      <c r="C6395"/>
    </row>
    <row r="6396" spans="1:3" x14ac:dyDescent="0.25">
      <c r="A6396" s="5"/>
      <c r="B6396" s="2"/>
      <c r="C6396"/>
    </row>
    <row r="6397" spans="1:3" x14ac:dyDescent="0.25">
      <c r="A6397" s="5"/>
      <c r="B6397" s="2"/>
      <c r="C6397"/>
    </row>
    <row r="6398" spans="1:3" x14ac:dyDescent="0.25">
      <c r="A6398" s="5"/>
      <c r="B6398" s="2"/>
      <c r="C6398"/>
    </row>
    <row r="6399" spans="1:3" x14ac:dyDescent="0.25">
      <c r="A6399" s="5"/>
      <c r="B6399" s="2"/>
      <c r="C6399"/>
    </row>
    <row r="6400" spans="1:3" x14ac:dyDescent="0.25">
      <c r="A6400" s="5"/>
      <c r="B6400" s="2"/>
      <c r="C6400"/>
    </row>
    <row r="6401" spans="1:3" x14ac:dyDescent="0.25">
      <c r="A6401" s="5"/>
      <c r="B6401" s="2"/>
      <c r="C6401"/>
    </row>
    <row r="6402" spans="1:3" x14ac:dyDescent="0.25">
      <c r="A6402" s="5"/>
      <c r="B6402" s="2"/>
      <c r="C6402"/>
    </row>
    <row r="6403" spans="1:3" x14ac:dyDescent="0.25">
      <c r="A6403" s="5"/>
      <c r="B6403" s="2"/>
      <c r="C6403"/>
    </row>
    <row r="6404" spans="1:3" x14ac:dyDescent="0.25">
      <c r="A6404" s="5"/>
      <c r="B6404" s="2"/>
      <c r="C6404"/>
    </row>
    <row r="6405" spans="1:3" x14ac:dyDescent="0.25">
      <c r="A6405" s="5"/>
      <c r="B6405" s="2"/>
      <c r="C6405"/>
    </row>
    <row r="6406" spans="1:3" x14ac:dyDescent="0.25">
      <c r="A6406" s="5"/>
      <c r="B6406" s="2"/>
      <c r="C6406"/>
    </row>
    <row r="6407" spans="1:3" x14ac:dyDescent="0.25">
      <c r="A6407" s="5"/>
      <c r="B6407" s="2"/>
      <c r="C6407"/>
    </row>
    <row r="6408" spans="1:3" x14ac:dyDescent="0.25">
      <c r="A6408" s="5"/>
      <c r="B6408" s="2"/>
      <c r="C6408"/>
    </row>
    <row r="6409" spans="1:3" x14ac:dyDescent="0.25">
      <c r="A6409" s="5"/>
      <c r="B6409" s="2"/>
      <c r="C6409"/>
    </row>
    <row r="6410" spans="1:3" x14ac:dyDescent="0.25">
      <c r="A6410" s="5"/>
      <c r="B6410" s="2"/>
      <c r="C6410"/>
    </row>
    <row r="6411" spans="1:3" x14ac:dyDescent="0.25">
      <c r="A6411" s="5"/>
      <c r="B6411" s="2"/>
      <c r="C6411"/>
    </row>
    <row r="6412" spans="1:3" x14ac:dyDescent="0.25">
      <c r="A6412" s="5"/>
      <c r="B6412" s="2"/>
      <c r="C6412"/>
    </row>
    <row r="6413" spans="1:3" x14ac:dyDescent="0.25">
      <c r="A6413" s="5"/>
      <c r="B6413" s="2"/>
      <c r="C6413"/>
    </row>
    <row r="6414" spans="1:3" x14ac:dyDescent="0.25">
      <c r="A6414" s="5"/>
      <c r="B6414" s="2"/>
      <c r="C6414"/>
    </row>
    <row r="6415" spans="1:3" x14ac:dyDescent="0.25">
      <c r="A6415" s="5"/>
      <c r="B6415" s="2"/>
      <c r="C6415"/>
    </row>
    <row r="6416" spans="1:3" x14ac:dyDescent="0.25">
      <c r="A6416" s="5"/>
      <c r="B6416" s="2"/>
      <c r="C6416"/>
    </row>
    <row r="6417" spans="1:3" x14ac:dyDescent="0.25">
      <c r="A6417" s="5"/>
      <c r="B6417" s="2"/>
      <c r="C6417"/>
    </row>
    <row r="6418" spans="1:3" x14ac:dyDescent="0.25">
      <c r="A6418" s="5"/>
      <c r="B6418" s="2"/>
      <c r="C6418"/>
    </row>
    <row r="6419" spans="1:3" x14ac:dyDescent="0.25">
      <c r="A6419" s="5"/>
      <c r="B6419" s="2"/>
      <c r="C6419"/>
    </row>
    <row r="6420" spans="1:3" x14ac:dyDescent="0.25">
      <c r="A6420" s="5"/>
      <c r="B6420" s="2"/>
      <c r="C6420"/>
    </row>
    <row r="6421" spans="1:3" x14ac:dyDescent="0.25">
      <c r="A6421" s="5"/>
      <c r="B6421" s="2"/>
      <c r="C6421"/>
    </row>
    <row r="6422" spans="1:3" x14ac:dyDescent="0.25">
      <c r="A6422" s="5"/>
      <c r="B6422" s="2"/>
      <c r="C6422"/>
    </row>
    <row r="6423" spans="1:3" x14ac:dyDescent="0.25">
      <c r="A6423" s="5"/>
      <c r="B6423" s="2"/>
      <c r="C6423"/>
    </row>
    <row r="6424" spans="1:3" x14ac:dyDescent="0.25">
      <c r="A6424" s="5"/>
      <c r="B6424" s="2"/>
      <c r="C6424"/>
    </row>
    <row r="6425" spans="1:3" x14ac:dyDescent="0.25">
      <c r="A6425" s="5"/>
      <c r="B6425" s="2"/>
      <c r="C6425"/>
    </row>
    <row r="6426" spans="1:3" x14ac:dyDescent="0.25">
      <c r="A6426" s="5"/>
      <c r="B6426" s="2"/>
      <c r="C6426"/>
    </row>
    <row r="6427" spans="1:3" x14ac:dyDescent="0.25">
      <c r="A6427" s="5"/>
      <c r="B6427" s="2"/>
      <c r="C6427"/>
    </row>
    <row r="6428" spans="1:3" x14ac:dyDescent="0.25">
      <c r="A6428" s="5"/>
      <c r="B6428" s="2"/>
      <c r="C6428"/>
    </row>
    <row r="6429" spans="1:3" x14ac:dyDescent="0.25">
      <c r="A6429" s="5"/>
      <c r="B6429" s="2"/>
      <c r="C6429"/>
    </row>
    <row r="6430" spans="1:3" x14ac:dyDescent="0.25">
      <c r="A6430" s="5"/>
      <c r="B6430" s="2"/>
      <c r="C6430"/>
    </row>
    <row r="6431" spans="1:3" x14ac:dyDescent="0.25">
      <c r="A6431" s="5"/>
      <c r="B6431" s="2"/>
      <c r="C6431"/>
    </row>
    <row r="6432" spans="1:3" x14ac:dyDescent="0.25">
      <c r="A6432" s="5"/>
      <c r="B6432" s="2"/>
      <c r="C6432"/>
    </row>
    <row r="6433" spans="1:3" x14ac:dyDescent="0.25">
      <c r="A6433" s="5"/>
      <c r="B6433" s="2"/>
      <c r="C6433"/>
    </row>
    <row r="6434" spans="1:3" x14ac:dyDescent="0.25">
      <c r="A6434" s="5"/>
      <c r="B6434" s="2"/>
      <c r="C6434"/>
    </row>
    <row r="6435" spans="1:3" x14ac:dyDescent="0.25">
      <c r="A6435" s="5"/>
      <c r="B6435" s="2"/>
      <c r="C6435"/>
    </row>
    <row r="6436" spans="1:3" x14ac:dyDescent="0.25">
      <c r="A6436" s="5"/>
      <c r="B6436" s="2"/>
      <c r="C6436"/>
    </row>
    <row r="6437" spans="1:3" x14ac:dyDescent="0.25">
      <c r="A6437" s="5"/>
      <c r="B6437" s="2"/>
      <c r="C6437"/>
    </row>
    <row r="6438" spans="1:3" x14ac:dyDescent="0.25">
      <c r="A6438" s="5"/>
      <c r="B6438" s="2"/>
      <c r="C6438"/>
    </row>
    <row r="6439" spans="1:3" x14ac:dyDescent="0.25">
      <c r="A6439" s="5"/>
      <c r="B6439" s="2"/>
      <c r="C6439"/>
    </row>
    <row r="6440" spans="1:3" x14ac:dyDescent="0.25">
      <c r="A6440" s="5"/>
      <c r="B6440" s="2"/>
      <c r="C6440"/>
    </row>
    <row r="6441" spans="1:3" x14ac:dyDescent="0.25">
      <c r="A6441" s="5"/>
      <c r="B6441" s="2"/>
      <c r="C6441"/>
    </row>
    <row r="6442" spans="1:3" x14ac:dyDescent="0.25">
      <c r="A6442" s="5"/>
      <c r="B6442" s="2"/>
      <c r="C6442"/>
    </row>
    <row r="6443" spans="1:3" x14ac:dyDescent="0.25">
      <c r="A6443" s="5"/>
      <c r="B6443" s="2"/>
      <c r="C6443"/>
    </row>
    <row r="6444" spans="1:3" x14ac:dyDescent="0.25">
      <c r="A6444" s="5"/>
      <c r="B6444" s="2"/>
      <c r="C6444"/>
    </row>
    <row r="6445" spans="1:3" x14ac:dyDescent="0.25">
      <c r="A6445" s="5"/>
      <c r="B6445" s="2"/>
      <c r="C6445"/>
    </row>
    <row r="6446" spans="1:3" x14ac:dyDescent="0.25">
      <c r="A6446" s="5"/>
      <c r="B6446" s="2"/>
      <c r="C6446"/>
    </row>
    <row r="6447" spans="1:3" x14ac:dyDescent="0.25">
      <c r="A6447" s="5"/>
      <c r="B6447" s="2"/>
      <c r="C6447"/>
    </row>
    <row r="6448" spans="1:3" x14ac:dyDescent="0.25">
      <c r="A6448" s="5"/>
      <c r="B6448" s="2"/>
      <c r="C6448"/>
    </row>
    <row r="6449" spans="1:3" x14ac:dyDescent="0.25">
      <c r="A6449" s="5"/>
      <c r="B6449" s="2"/>
      <c r="C6449"/>
    </row>
    <row r="6450" spans="1:3" x14ac:dyDescent="0.25">
      <c r="A6450" s="5"/>
      <c r="B6450" s="2"/>
      <c r="C6450"/>
    </row>
    <row r="6451" spans="1:3" x14ac:dyDescent="0.25">
      <c r="A6451" s="5"/>
      <c r="B6451" s="2"/>
      <c r="C6451"/>
    </row>
    <row r="6452" spans="1:3" x14ac:dyDescent="0.25">
      <c r="A6452" s="5"/>
      <c r="B6452" s="2"/>
      <c r="C6452"/>
    </row>
    <row r="6453" spans="1:3" x14ac:dyDescent="0.25">
      <c r="A6453" s="5"/>
      <c r="B6453" s="2"/>
      <c r="C6453"/>
    </row>
    <row r="6454" spans="1:3" x14ac:dyDescent="0.25">
      <c r="A6454" s="5"/>
      <c r="B6454" s="2"/>
      <c r="C6454"/>
    </row>
    <row r="6455" spans="1:3" x14ac:dyDescent="0.25">
      <c r="A6455" s="5"/>
      <c r="B6455" s="2"/>
      <c r="C6455"/>
    </row>
    <row r="6456" spans="1:3" x14ac:dyDescent="0.25">
      <c r="A6456" s="5"/>
      <c r="B6456" s="2"/>
      <c r="C6456"/>
    </row>
    <row r="6457" spans="1:3" x14ac:dyDescent="0.25">
      <c r="A6457" s="5"/>
      <c r="B6457" s="2"/>
      <c r="C6457"/>
    </row>
    <row r="6458" spans="1:3" x14ac:dyDescent="0.25">
      <c r="A6458" s="5"/>
      <c r="B6458" s="2"/>
      <c r="C6458"/>
    </row>
    <row r="6459" spans="1:3" x14ac:dyDescent="0.25">
      <c r="A6459" s="5"/>
      <c r="B6459" s="2"/>
      <c r="C6459"/>
    </row>
    <row r="6460" spans="1:3" x14ac:dyDescent="0.25">
      <c r="A6460" s="5"/>
      <c r="B6460" s="2"/>
      <c r="C6460"/>
    </row>
    <row r="6461" spans="1:3" x14ac:dyDescent="0.25">
      <c r="A6461" s="5"/>
      <c r="B6461" s="2"/>
      <c r="C6461"/>
    </row>
    <row r="6462" spans="1:3" x14ac:dyDescent="0.25">
      <c r="A6462" s="5"/>
      <c r="B6462" s="2"/>
      <c r="C6462"/>
    </row>
    <row r="6463" spans="1:3" x14ac:dyDescent="0.25">
      <c r="A6463" s="5"/>
      <c r="B6463" s="2"/>
      <c r="C6463"/>
    </row>
    <row r="6464" spans="1:3" x14ac:dyDescent="0.25">
      <c r="A6464" s="5"/>
      <c r="B6464" s="2"/>
      <c r="C6464"/>
    </row>
    <row r="6465" spans="1:3" x14ac:dyDescent="0.25">
      <c r="A6465" s="5"/>
      <c r="B6465" s="2"/>
      <c r="C6465"/>
    </row>
    <row r="6466" spans="1:3" x14ac:dyDescent="0.25">
      <c r="A6466" s="5"/>
      <c r="B6466" s="2"/>
      <c r="C6466"/>
    </row>
    <row r="6467" spans="1:3" x14ac:dyDescent="0.25">
      <c r="A6467" s="5"/>
      <c r="B6467" s="2"/>
      <c r="C6467"/>
    </row>
    <row r="6468" spans="1:3" x14ac:dyDescent="0.25">
      <c r="A6468" s="5"/>
      <c r="B6468" s="2"/>
      <c r="C6468"/>
    </row>
    <row r="6469" spans="1:3" x14ac:dyDescent="0.25">
      <c r="A6469" s="5"/>
      <c r="B6469" s="2"/>
      <c r="C6469"/>
    </row>
    <row r="6470" spans="1:3" x14ac:dyDescent="0.25">
      <c r="A6470" s="5"/>
      <c r="B6470" s="2"/>
      <c r="C6470"/>
    </row>
    <row r="6471" spans="1:3" x14ac:dyDescent="0.25">
      <c r="A6471" s="5"/>
      <c r="B6471" s="2"/>
      <c r="C6471"/>
    </row>
    <row r="6472" spans="1:3" x14ac:dyDescent="0.25">
      <c r="A6472" s="5"/>
      <c r="B6472" s="2"/>
      <c r="C6472"/>
    </row>
    <row r="6473" spans="1:3" x14ac:dyDescent="0.25">
      <c r="A6473" s="5"/>
      <c r="B6473" s="2"/>
      <c r="C6473"/>
    </row>
    <row r="6474" spans="1:3" x14ac:dyDescent="0.25">
      <c r="A6474" s="5"/>
      <c r="B6474" s="2"/>
      <c r="C6474"/>
    </row>
    <row r="6475" spans="1:3" x14ac:dyDescent="0.25">
      <c r="A6475" s="5"/>
      <c r="B6475" s="2"/>
      <c r="C6475"/>
    </row>
    <row r="6476" spans="1:3" x14ac:dyDescent="0.25">
      <c r="A6476" s="5"/>
      <c r="B6476" s="2"/>
      <c r="C6476"/>
    </row>
    <row r="6477" spans="1:3" x14ac:dyDescent="0.25">
      <c r="A6477" s="5"/>
      <c r="B6477" s="2"/>
      <c r="C6477"/>
    </row>
    <row r="6478" spans="1:3" x14ac:dyDescent="0.25">
      <c r="A6478" s="5"/>
      <c r="B6478" s="2"/>
      <c r="C6478"/>
    </row>
    <row r="6479" spans="1:3" x14ac:dyDescent="0.25">
      <c r="A6479" s="5"/>
      <c r="B6479" s="2"/>
      <c r="C6479"/>
    </row>
    <row r="6480" spans="1:3" x14ac:dyDescent="0.25">
      <c r="A6480" s="5"/>
      <c r="B6480" s="2"/>
      <c r="C6480"/>
    </row>
    <row r="6481" spans="1:3" x14ac:dyDescent="0.25">
      <c r="A6481" s="5"/>
      <c r="B6481" s="2"/>
      <c r="C6481"/>
    </row>
    <row r="6482" spans="1:3" x14ac:dyDescent="0.25">
      <c r="A6482" s="5"/>
      <c r="B6482" s="2"/>
      <c r="C6482"/>
    </row>
    <row r="6483" spans="1:3" x14ac:dyDescent="0.25">
      <c r="A6483" s="5"/>
      <c r="B6483" s="2"/>
      <c r="C6483"/>
    </row>
    <row r="6484" spans="1:3" x14ac:dyDescent="0.25">
      <c r="A6484" s="5"/>
      <c r="B6484" s="2"/>
      <c r="C6484"/>
    </row>
    <row r="6485" spans="1:3" x14ac:dyDescent="0.25">
      <c r="A6485" s="5"/>
      <c r="B6485" s="2"/>
      <c r="C6485"/>
    </row>
    <row r="6486" spans="1:3" x14ac:dyDescent="0.25">
      <c r="A6486" s="5"/>
      <c r="B6486" s="2"/>
      <c r="C6486"/>
    </row>
    <row r="6487" spans="1:3" x14ac:dyDescent="0.25">
      <c r="A6487" s="5"/>
      <c r="B6487" s="2"/>
      <c r="C6487"/>
    </row>
    <row r="6488" spans="1:3" x14ac:dyDescent="0.25">
      <c r="A6488" s="5"/>
      <c r="B6488" s="2"/>
      <c r="C6488"/>
    </row>
    <row r="6489" spans="1:3" x14ac:dyDescent="0.25">
      <c r="A6489" s="5"/>
      <c r="B6489" s="2"/>
      <c r="C6489"/>
    </row>
    <row r="6490" spans="1:3" x14ac:dyDescent="0.25">
      <c r="A6490" s="5"/>
      <c r="B6490" s="2"/>
      <c r="C6490"/>
    </row>
    <row r="6491" spans="1:3" x14ac:dyDescent="0.25">
      <c r="A6491" s="5"/>
      <c r="B6491" s="2"/>
      <c r="C6491"/>
    </row>
    <row r="6492" spans="1:3" x14ac:dyDescent="0.25">
      <c r="A6492" s="5"/>
      <c r="B6492" s="2"/>
      <c r="C6492"/>
    </row>
    <row r="6493" spans="1:3" x14ac:dyDescent="0.25">
      <c r="A6493" s="5"/>
      <c r="B6493" s="2"/>
      <c r="C6493"/>
    </row>
    <row r="6494" spans="1:3" x14ac:dyDescent="0.25">
      <c r="A6494" s="5"/>
      <c r="B6494" s="2"/>
      <c r="C6494"/>
    </row>
    <row r="6495" spans="1:3" x14ac:dyDescent="0.25">
      <c r="A6495" s="5"/>
      <c r="B6495" s="2"/>
      <c r="C6495"/>
    </row>
    <row r="6496" spans="1:3" x14ac:dyDescent="0.25">
      <c r="A6496" s="5"/>
      <c r="B6496" s="2"/>
      <c r="C6496"/>
    </row>
    <row r="6497" spans="1:3" x14ac:dyDescent="0.25">
      <c r="A6497" s="5"/>
      <c r="B6497" s="2"/>
      <c r="C6497"/>
    </row>
    <row r="6498" spans="1:3" x14ac:dyDescent="0.25">
      <c r="A6498" s="5"/>
      <c r="B6498" s="2"/>
      <c r="C6498"/>
    </row>
    <row r="6499" spans="1:3" x14ac:dyDescent="0.25">
      <c r="A6499" s="5"/>
      <c r="B6499" s="2"/>
      <c r="C6499"/>
    </row>
    <row r="6500" spans="1:3" x14ac:dyDescent="0.25">
      <c r="A6500" s="5"/>
      <c r="B6500" s="2"/>
      <c r="C6500"/>
    </row>
    <row r="6501" spans="1:3" x14ac:dyDescent="0.25">
      <c r="A6501" s="5"/>
      <c r="B6501" s="2"/>
      <c r="C6501"/>
    </row>
    <row r="6502" spans="1:3" x14ac:dyDescent="0.25">
      <c r="A6502" s="5"/>
      <c r="B6502" s="2"/>
      <c r="C6502"/>
    </row>
    <row r="6503" spans="1:3" x14ac:dyDescent="0.25">
      <c r="A6503" s="5"/>
      <c r="B6503" s="2"/>
      <c r="C6503"/>
    </row>
    <row r="6504" spans="1:3" x14ac:dyDescent="0.25">
      <c r="A6504" s="5"/>
      <c r="B6504" s="2"/>
      <c r="C6504"/>
    </row>
    <row r="6505" spans="1:3" x14ac:dyDescent="0.25">
      <c r="A6505" s="5"/>
      <c r="B6505" s="2"/>
      <c r="C6505"/>
    </row>
    <row r="6506" spans="1:3" x14ac:dyDescent="0.25">
      <c r="A6506" s="5"/>
      <c r="B6506" s="2"/>
      <c r="C6506"/>
    </row>
    <row r="6507" spans="1:3" x14ac:dyDescent="0.25">
      <c r="A6507" s="5"/>
      <c r="B6507" s="2"/>
      <c r="C6507"/>
    </row>
    <row r="6508" spans="1:3" x14ac:dyDescent="0.25">
      <c r="A6508" s="5"/>
      <c r="B6508" s="2"/>
      <c r="C6508"/>
    </row>
    <row r="6509" spans="1:3" x14ac:dyDescent="0.25">
      <c r="A6509" s="5"/>
      <c r="B6509" s="2"/>
      <c r="C6509"/>
    </row>
    <row r="6510" spans="1:3" x14ac:dyDescent="0.25">
      <c r="A6510" s="5"/>
      <c r="B6510" s="2"/>
      <c r="C6510"/>
    </row>
    <row r="6511" spans="1:3" x14ac:dyDescent="0.25">
      <c r="A6511" s="5"/>
      <c r="B6511" s="2"/>
      <c r="C6511"/>
    </row>
    <row r="6512" spans="1:3" x14ac:dyDescent="0.25">
      <c r="A6512" s="5"/>
      <c r="B6512" s="2"/>
      <c r="C6512"/>
    </row>
    <row r="6513" spans="1:3" x14ac:dyDescent="0.25">
      <c r="A6513" s="5"/>
      <c r="B6513" s="2"/>
      <c r="C6513"/>
    </row>
    <row r="6514" spans="1:3" x14ac:dyDescent="0.25">
      <c r="A6514" s="5"/>
      <c r="B6514" s="2"/>
      <c r="C6514"/>
    </row>
    <row r="6515" spans="1:3" x14ac:dyDescent="0.25">
      <c r="A6515" s="5"/>
      <c r="B6515" s="2"/>
      <c r="C6515"/>
    </row>
    <row r="6516" spans="1:3" x14ac:dyDescent="0.25">
      <c r="A6516" s="5"/>
      <c r="B6516" s="2"/>
      <c r="C6516"/>
    </row>
    <row r="6517" spans="1:3" x14ac:dyDescent="0.25">
      <c r="A6517" s="5"/>
      <c r="B6517" s="2"/>
      <c r="C6517"/>
    </row>
    <row r="6518" spans="1:3" x14ac:dyDescent="0.25">
      <c r="A6518" s="5"/>
      <c r="B6518" s="2"/>
      <c r="C6518"/>
    </row>
    <row r="6519" spans="1:3" x14ac:dyDescent="0.25">
      <c r="A6519" s="5"/>
      <c r="B6519" s="2"/>
      <c r="C6519"/>
    </row>
    <row r="6520" spans="1:3" x14ac:dyDescent="0.25">
      <c r="A6520" s="5"/>
      <c r="B6520" s="2"/>
      <c r="C6520"/>
    </row>
    <row r="6521" spans="1:3" x14ac:dyDescent="0.25">
      <c r="A6521" s="5"/>
      <c r="B6521" s="2"/>
      <c r="C6521"/>
    </row>
    <row r="6522" spans="1:3" x14ac:dyDescent="0.25">
      <c r="A6522" s="5"/>
      <c r="B6522" s="2"/>
      <c r="C6522"/>
    </row>
    <row r="6523" spans="1:3" x14ac:dyDescent="0.25">
      <c r="A6523" s="5"/>
      <c r="B6523" s="2"/>
      <c r="C6523"/>
    </row>
    <row r="6524" spans="1:3" x14ac:dyDescent="0.25">
      <c r="A6524" s="5"/>
      <c r="B6524" s="2"/>
      <c r="C6524"/>
    </row>
    <row r="6525" spans="1:3" x14ac:dyDescent="0.25">
      <c r="A6525" s="5"/>
      <c r="B6525" s="2"/>
      <c r="C6525"/>
    </row>
    <row r="6526" spans="1:3" x14ac:dyDescent="0.25">
      <c r="A6526" s="5"/>
      <c r="B6526" s="2"/>
      <c r="C6526"/>
    </row>
    <row r="6527" spans="1:3" x14ac:dyDescent="0.25">
      <c r="A6527" s="5"/>
      <c r="B6527" s="2"/>
      <c r="C6527"/>
    </row>
    <row r="6528" spans="1:3" x14ac:dyDescent="0.25">
      <c r="A6528" s="5"/>
      <c r="B6528" s="2"/>
      <c r="C6528"/>
    </row>
    <row r="6529" spans="1:3" x14ac:dyDescent="0.25">
      <c r="A6529" s="5"/>
      <c r="B6529" s="2"/>
      <c r="C6529"/>
    </row>
    <row r="6530" spans="1:3" x14ac:dyDescent="0.25">
      <c r="A6530" s="5"/>
      <c r="B6530" s="2"/>
      <c r="C6530"/>
    </row>
    <row r="6531" spans="1:3" x14ac:dyDescent="0.25">
      <c r="A6531" s="5"/>
      <c r="B6531" s="2"/>
      <c r="C6531"/>
    </row>
    <row r="6532" spans="1:3" x14ac:dyDescent="0.25">
      <c r="A6532" s="5"/>
      <c r="B6532" s="2"/>
      <c r="C6532"/>
    </row>
    <row r="6533" spans="1:3" x14ac:dyDescent="0.25">
      <c r="A6533" s="5"/>
      <c r="B6533" s="2"/>
      <c r="C6533"/>
    </row>
    <row r="6534" spans="1:3" x14ac:dyDescent="0.25">
      <c r="A6534" s="5"/>
      <c r="B6534" s="2"/>
      <c r="C6534"/>
    </row>
    <row r="6535" spans="1:3" x14ac:dyDescent="0.25">
      <c r="A6535" s="5"/>
      <c r="B6535" s="2"/>
      <c r="C6535"/>
    </row>
    <row r="6536" spans="1:3" x14ac:dyDescent="0.25">
      <c r="A6536" s="5"/>
      <c r="B6536" s="2"/>
      <c r="C6536"/>
    </row>
    <row r="6537" spans="1:3" x14ac:dyDescent="0.25">
      <c r="A6537" s="5"/>
      <c r="B6537" s="2"/>
      <c r="C6537"/>
    </row>
    <row r="6538" spans="1:3" x14ac:dyDescent="0.25">
      <c r="A6538" s="5"/>
      <c r="B6538" s="2"/>
      <c r="C6538"/>
    </row>
    <row r="6539" spans="1:3" x14ac:dyDescent="0.25">
      <c r="A6539" s="5"/>
      <c r="B6539" s="2"/>
      <c r="C6539"/>
    </row>
    <row r="6540" spans="1:3" x14ac:dyDescent="0.25">
      <c r="A6540" s="5"/>
      <c r="B6540" s="2"/>
      <c r="C6540"/>
    </row>
    <row r="6541" spans="1:3" x14ac:dyDescent="0.25">
      <c r="A6541" s="5"/>
      <c r="B6541" s="2"/>
      <c r="C6541"/>
    </row>
    <row r="6542" spans="1:3" x14ac:dyDescent="0.25">
      <c r="A6542" s="5"/>
      <c r="B6542" s="2"/>
      <c r="C6542"/>
    </row>
    <row r="6543" spans="1:3" x14ac:dyDescent="0.25">
      <c r="A6543" s="5"/>
      <c r="B6543" s="2"/>
      <c r="C6543"/>
    </row>
    <row r="6544" spans="1:3" x14ac:dyDescent="0.25">
      <c r="A6544" s="5"/>
      <c r="B6544" s="2"/>
      <c r="C6544"/>
    </row>
    <row r="6545" spans="1:3" x14ac:dyDescent="0.25">
      <c r="A6545" s="5"/>
      <c r="B6545" s="2"/>
      <c r="C6545"/>
    </row>
    <row r="6546" spans="1:3" x14ac:dyDescent="0.25">
      <c r="A6546" s="5"/>
      <c r="B6546" s="2"/>
      <c r="C6546"/>
    </row>
    <row r="6547" spans="1:3" x14ac:dyDescent="0.25">
      <c r="A6547" s="5"/>
      <c r="B6547" s="2"/>
      <c r="C6547"/>
    </row>
    <row r="6548" spans="1:3" x14ac:dyDescent="0.25">
      <c r="A6548" s="5"/>
      <c r="B6548" s="2"/>
      <c r="C6548"/>
    </row>
    <row r="6549" spans="1:3" x14ac:dyDescent="0.25">
      <c r="A6549" s="5"/>
      <c r="B6549" s="2"/>
      <c r="C6549"/>
    </row>
    <row r="6550" spans="1:3" x14ac:dyDescent="0.25">
      <c r="A6550" s="5"/>
      <c r="B6550" s="2"/>
      <c r="C6550"/>
    </row>
    <row r="6551" spans="1:3" x14ac:dyDescent="0.25">
      <c r="A6551" s="5"/>
      <c r="B6551" s="2"/>
      <c r="C6551"/>
    </row>
    <row r="6552" spans="1:3" x14ac:dyDescent="0.25">
      <c r="A6552" s="5"/>
      <c r="B6552" s="2"/>
      <c r="C6552"/>
    </row>
    <row r="6553" spans="1:3" x14ac:dyDescent="0.25">
      <c r="A6553" s="5"/>
      <c r="B6553" s="2"/>
      <c r="C6553"/>
    </row>
    <row r="6554" spans="1:3" x14ac:dyDescent="0.25">
      <c r="A6554" s="5"/>
      <c r="B6554" s="2"/>
      <c r="C6554"/>
    </row>
    <row r="6555" spans="1:3" x14ac:dyDescent="0.25">
      <c r="A6555" s="5"/>
      <c r="B6555" s="2"/>
      <c r="C6555"/>
    </row>
    <row r="6556" spans="1:3" x14ac:dyDescent="0.25">
      <c r="A6556" s="5"/>
      <c r="B6556" s="2"/>
      <c r="C6556"/>
    </row>
    <row r="6557" spans="1:3" x14ac:dyDescent="0.25">
      <c r="A6557" s="5"/>
      <c r="B6557" s="2"/>
      <c r="C6557"/>
    </row>
    <row r="6558" spans="1:3" x14ac:dyDescent="0.25">
      <c r="A6558" s="5"/>
      <c r="B6558" s="2"/>
      <c r="C6558"/>
    </row>
    <row r="6559" spans="1:3" x14ac:dyDescent="0.25">
      <c r="A6559" s="5"/>
      <c r="B6559" s="2"/>
      <c r="C6559"/>
    </row>
    <row r="6560" spans="1:3" x14ac:dyDescent="0.25">
      <c r="A6560" s="5"/>
      <c r="B6560" s="2"/>
      <c r="C6560"/>
    </row>
    <row r="6561" spans="1:3" x14ac:dyDescent="0.25">
      <c r="A6561" s="5"/>
      <c r="B6561" s="2"/>
      <c r="C6561"/>
    </row>
    <row r="6562" spans="1:3" x14ac:dyDescent="0.25">
      <c r="A6562" s="5"/>
      <c r="B6562" s="2"/>
      <c r="C6562"/>
    </row>
    <row r="6563" spans="1:3" x14ac:dyDescent="0.25">
      <c r="A6563" s="5"/>
      <c r="B6563" s="2"/>
      <c r="C6563"/>
    </row>
    <row r="6564" spans="1:3" x14ac:dyDescent="0.25">
      <c r="A6564" s="5"/>
      <c r="B6564" s="2"/>
      <c r="C6564"/>
    </row>
    <row r="6565" spans="1:3" x14ac:dyDescent="0.25">
      <c r="A6565" s="5"/>
      <c r="B6565" s="2"/>
      <c r="C6565"/>
    </row>
    <row r="6566" spans="1:3" x14ac:dyDescent="0.25">
      <c r="A6566" s="5"/>
      <c r="B6566" s="2"/>
      <c r="C6566"/>
    </row>
    <row r="6567" spans="1:3" x14ac:dyDescent="0.25">
      <c r="A6567" s="5"/>
      <c r="B6567" s="2"/>
      <c r="C6567"/>
    </row>
    <row r="6568" spans="1:3" x14ac:dyDescent="0.25">
      <c r="A6568" s="5"/>
      <c r="B6568" s="2"/>
      <c r="C6568"/>
    </row>
    <row r="6569" spans="1:3" x14ac:dyDescent="0.25">
      <c r="A6569" s="5"/>
      <c r="B6569" s="2"/>
      <c r="C6569"/>
    </row>
    <row r="6570" spans="1:3" x14ac:dyDescent="0.25">
      <c r="A6570" s="5"/>
      <c r="B6570" s="2"/>
      <c r="C6570"/>
    </row>
    <row r="6571" spans="1:3" x14ac:dyDescent="0.25">
      <c r="A6571" s="5"/>
      <c r="B6571" s="2"/>
      <c r="C6571"/>
    </row>
    <row r="6572" spans="1:3" x14ac:dyDescent="0.25">
      <c r="A6572" s="5"/>
      <c r="B6572" s="2"/>
      <c r="C6572"/>
    </row>
    <row r="6573" spans="1:3" x14ac:dyDescent="0.25">
      <c r="A6573" s="5"/>
      <c r="B6573" s="2"/>
      <c r="C6573"/>
    </row>
    <row r="6574" spans="1:3" x14ac:dyDescent="0.25">
      <c r="A6574" s="5"/>
      <c r="B6574" s="2"/>
      <c r="C6574"/>
    </row>
    <row r="6575" spans="1:3" x14ac:dyDescent="0.25">
      <c r="A6575" s="5"/>
      <c r="B6575" s="2"/>
      <c r="C6575"/>
    </row>
    <row r="6576" spans="1:3" x14ac:dyDescent="0.25">
      <c r="A6576" s="5"/>
      <c r="B6576" s="2"/>
      <c r="C6576"/>
    </row>
    <row r="6577" spans="1:3" x14ac:dyDescent="0.25">
      <c r="A6577" s="5"/>
      <c r="B6577" s="2"/>
      <c r="C6577"/>
    </row>
    <row r="6578" spans="1:3" x14ac:dyDescent="0.25">
      <c r="A6578" s="5"/>
      <c r="B6578" s="2"/>
      <c r="C6578"/>
    </row>
    <row r="6579" spans="1:3" x14ac:dyDescent="0.25">
      <c r="A6579" s="5"/>
      <c r="B6579" s="2"/>
      <c r="C6579"/>
    </row>
    <row r="6580" spans="1:3" x14ac:dyDescent="0.25">
      <c r="A6580" s="5"/>
      <c r="B6580" s="2"/>
      <c r="C6580"/>
    </row>
    <row r="6581" spans="1:3" x14ac:dyDescent="0.25">
      <c r="A6581" s="5"/>
      <c r="B6581" s="2"/>
      <c r="C6581"/>
    </row>
    <row r="6582" spans="1:3" x14ac:dyDescent="0.25">
      <c r="A6582" s="5"/>
      <c r="B6582" s="2"/>
      <c r="C6582"/>
    </row>
    <row r="6583" spans="1:3" x14ac:dyDescent="0.25">
      <c r="A6583" s="5"/>
      <c r="B6583" s="2"/>
      <c r="C6583"/>
    </row>
    <row r="6584" spans="1:3" x14ac:dyDescent="0.25">
      <c r="A6584" s="5"/>
      <c r="B6584" s="2"/>
      <c r="C6584"/>
    </row>
    <row r="6585" spans="1:3" x14ac:dyDescent="0.25">
      <c r="A6585" s="5"/>
      <c r="B6585" s="2"/>
      <c r="C6585"/>
    </row>
    <row r="6586" spans="1:3" x14ac:dyDescent="0.25">
      <c r="A6586" s="5"/>
      <c r="B6586" s="2"/>
      <c r="C6586"/>
    </row>
    <row r="6587" spans="1:3" x14ac:dyDescent="0.25">
      <c r="A6587" s="5"/>
      <c r="B6587" s="2"/>
      <c r="C6587"/>
    </row>
    <row r="6588" spans="1:3" x14ac:dyDescent="0.25">
      <c r="A6588" s="5"/>
      <c r="B6588" s="2"/>
      <c r="C6588"/>
    </row>
    <row r="6589" spans="1:3" x14ac:dyDescent="0.25">
      <c r="A6589" s="5"/>
      <c r="B6589" s="2"/>
      <c r="C6589"/>
    </row>
    <row r="6590" spans="1:3" x14ac:dyDescent="0.25">
      <c r="A6590" s="5"/>
      <c r="B6590" s="2"/>
      <c r="C6590"/>
    </row>
    <row r="6591" spans="1:3" x14ac:dyDescent="0.25">
      <c r="A6591" s="5"/>
      <c r="B6591" s="2"/>
      <c r="C6591"/>
    </row>
    <row r="6592" spans="1:3" x14ac:dyDescent="0.25">
      <c r="A6592" s="5"/>
      <c r="B6592" s="2"/>
      <c r="C6592"/>
    </row>
    <row r="6593" spans="1:3" x14ac:dyDescent="0.25">
      <c r="A6593" s="5"/>
      <c r="B6593" s="2"/>
      <c r="C6593"/>
    </row>
    <row r="6594" spans="1:3" x14ac:dyDescent="0.25">
      <c r="A6594" s="5"/>
      <c r="B6594" s="2"/>
      <c r="C6594"/>
    </row>
    <row r="6595" spans="1:3" x14ac:dyDescent="0.25">
      <c r="A6595" s="5"/>
      <c r="B6595" s="2"/>
      <c r="C6595"/>
    </row>
    <row r="6596" spans="1:3" x14ac:dyDescent="0.25">
      <c r="A6596" s="5"/>
      <c r="B6596" s="2"/>
      <c r="C6596"/>
    </row>
    <row r="6597" spans="1:3" x14ac:dyDescent="0.25">
      <c r="A6597" s="5"/>
      <c r="B6597" s="2"/>
      <c r="C6597"/>
    </row>
    <row r="6598" spans="1:3" x14ac:dyDescent="0.25">
      <c r="A6598" s="5"/>
      <c r="B6598" s="2"/>
      <c r="C6598"/>
    </row>
    <row r="6599" spans="1:3" x14ac:dyDescent="0.25">
      <c r="A6599" s="5"/>
      <c r="B6599" s="2"/>
      <c r="C6599"/>
    </row>
    <row r="6600" spans="1:3" x14ac:dyDescent="0.25">
      <c r="A6600" s="5"/>
      <c r="B6600" s="2"/>
      <c r="C6600"/>
    </row>
    <row r="6601" spans="1:3" x14ac:dyDescent="0.25">
      <c r="A6601" s="5"/>
      <c r="B6601" s="2"/>
      <c r="C6601"/>
    </row>
    <row r="6602" spans="1:3" x14ac:dyDescent="0.25">
      <c r="A6602" s="5"/>
      <c r="B6602" s="2"/>
      <c r="C6602"/>
    </row>
    <row r="6603" spans="1:3" x14ac:dyDescent="0.25">
      <c r="A6603" s="5"/>
      <c r="B6603" s="2"/>
      <c r="C6603"/>
    </row>
    <row r="6604" spans="1:3" x14ac:dyDescent="0.25">
      <c r="A6604" s="5"/>
      <c r="B6604" s="2"/>
      <c r="C6604"/>
    </row>
    <row r="6605" spans="1:3" x14ac:dyDescent="0.25">
      <c r="A6605" s="5"/>
      <c r="B6605" s="2"/>
      <c r="C6605"/>
    </row>
    <row r="6606" spans="1:3" x14ac:dyDescent="0.25">
      <c r="A6606" s="5"/>
      <c r="B6606" s="2"/>
      <c r="C6606"/>
    </row>
    <row r="6607" spans="1:3" x14ac:dyDescent="0.25">
      <c r="A6607" s="5"/>
      <c r="B6607" s="2"/>
      <c r="C6607"/>
    </row>
    <row r="6608" spans="1:3" x14ac:dyDescent="0.25">
      <c r="A6608" s="5"/>
      <c r="B6608" s="2"/>
      <c r="C6608"/>
    </row>
    <row r="6609" spans="1:3" x14ac:dyDescent="0.25">
      <c r="A6609" s="5"/>
      <c r="B6609" s="2"/>
      <c r="C6609"/>
    </row>
    <row r="6610" spans="1:3" x14ac:dyDescent="0.25">
      <c r="A6610" s="5"/>
      <c r="B6610" s="2"/>
      <c r="C6610"/>
    </row>
    <row r="6611" spans="1:3" x14ac:dyDescent="0.25">
      <c r="A6611" s="5"/>
      <c r="B6611" s="2"/>
      <c r="C6611"/>
    </row>
    <row r="6612" spans="1:3" x14ac:dyDescent="0.25">
      <c r="A6612" s="5"/>
      <c r="B6612" s="2"/>
      <c r="C6612"/>
    </row>
    <row r="6613" spans="1:3" x14ac:dyDescent="0.25">
      <c r="A6613" s="5"/>
      <c r="B6613" s="2"/>
      <c r="C6613"/>
    </row>
    <row r="6614" spans="1:3" x14ac:dyDescent="0.25">
      <c r="A6614" s="5"/>
      <c r="B6614" s="2"/>
      <c r="C6614"/>
    </row>
    <row r="6615" spans="1:3" x14ac:dyDescent="0.25">
      <c r="A6615" s="5"/>
      <c r="B6615" s="2"/>
      <c r="C6615"/>
    </row>
    <row r="6616" spans="1:3" x14ac:dyDescent="0.25">
      <c r="A6616" s="5"/>
      <c r="B6616" s="2"/>
      <c r="C6616"/>
    </row>
    <row r="6617" spans="1:3" x14ac:dyDescent="0.25">
      <c r="A6617" s="5"/>
      <c r="B6617" s="2"/>
      <c r="C6617"/>
    </row>
    <row r="6618" spans="1:3" x14ac:dyDescent="0.25">
      <c r="A6618" s="5"/>
      <c r="B6618" s="2"/>
      <c r="C6618"/>
    </row>
    <row r="6619" spans="1:3" x14ac:dyDescent="0.25">
      <c r="A6619" s="5"/>
      <c r="B6619" s="2"/>
      <c r="C6619"/>
    </row>
    <row r="6620" spans="1:3" x14ac:dyDescent="0.25">
      <c r="A6620" s="5"/>
      <c r="B6620" s="2"/>
      <c r="C6620"/>
    </row>
    <row r="6621" spans="1:3" x14ac:dyDescent="0.25">
      <c r="A6621" s="5"/>
      <c r="B6621" s="2"/>
      <c r="C6621"/>
    </row>
    <row r="6622" spans="1:3" x14ac:dyDescent="0.25">
      <c r="A6622" s="5"/>
      <c r="B6622" s="2"/>
      <c r="C6622"/>
    </row>
    <row r="6623" spans="1:3" x14ac:dyDescent="0.25">
      <c r="A6623" s="5"/>
      <c r="B6623" s="2"/>
      <c r="C6623"/>
    </row>
    <row r="6624" spans="1:3" x14ac:dyDescent="0.25">
      <c r="A6624" s="5"/>
      <c r="B6624" s="2"/>
      <c r="C6624"/>
    </row>
    <row r="6625" spans="1:3" x14ac:dyDescent="0.25">
      <c r="A6625" s="5"/>
      <c r="B6625" s="2"/>
      <c r="C6625"/>
    </row>
    <row r="6626" spans="1:3" x14ac:dyDescent="0.25">
      <c r="A6626" s="5"/>
      <c r="B6626" s="2"/>
      <c r="C6626"/>
    </row>
    <row r="6627" spans="1:3" x14ac:dyDescent="0.25">
      <c r="A6627" s="5"/>
      <c r="B6627" s="2"/>
      <c r="C6627"/>
    </row>
    <row r="6628" spans="1:3" x14ac:dyDescent="0.25">
      <c r="A6628" s="5"/>
      <c r="B6628" s="2"/>
      <c r="C6628"/>
    </row>
    <row r="6629" spans="1:3" x14ac:dyDescent="0.25">
      <c r="A6629" s="5"/>
      <c r="B6629" s="2"/>
      <c r="C6629"/>
    </row>
    <row r="6630" spans="1:3" x14ac:dyDescent="0.25">
      <c r="A6630" s="5"/>
      <c r="B6630" s="2"/>
      <c r="C6630"/>
    </row>
    <row r="6631" spans="1:3" x14ac:dyDescent="0.25">
      <c r="A6631" s="5"/>
      <c r="B6631" s="2"/>
      <c r="C6631"/>
    </row>
    <row r="6632" spans="1:3" x14ac:dyDescent="0.25">
      <c r="A6632" s="5"/>
      <c r="B6632" s="2"/>
      <c r="C6632"/>
    </row>
    <row r="6633" spans="1:3" x14ac:dyDescent="0.25">
      <c r="A6633" s="5"/>
      <c r="B6633" s="2"/>
      <c r="C6633"/>
    </row>
    <row r="6634" spans="1:3" x14ac:dyDescent="0.25">
      <c r="A6634" s="5"/>
      <c r="B6634" s="2"/>
      <c r="C6634"/>
    </row>
    <row r="6635" spans="1:3" x14ac:dyDescent="0.25">
      <c r="A6635" s="5"/>
      <c r="B6635" s="2"/>
      <c r="C6635"/>
    </row>
    <row r="6636" spans="1:3" x14ac:dyDescent="0.25">
      <c r="A6636" s="5"/>
      <c r="B6636" s="2"/>
      <c r="C6636"/>
    </row>
    <row r="6637" spans="1:3" x14ac:dyDescent="0.25">
      <c r="A6637" s="5"/>
      <c r="B6637" s="2"/>
      <c r="C6637"/>
    </row>
    <row r="6638" spans="1:3" x14ac:dyDescent="0.25">
      <c r="A6638" s="5"/>
      <c r="B6638" s="2"/>
      <c r="C6638"/>
    </row>
    <row r="6639" spans="1:3" x14ac:dyDescent="0.25">
      <c r="A6639" s="5"/>
      <c r="B6639" s="2"/>
      <c r="C6639"/>
    </row>
    <row r="6640" spans="1:3" x14ac:dyDescent="0.25">
      <c r="A6640" s="5"/>
      <c r="B6640" s="2"/>
      <c r="C6640"/>
    </row>
    <row r="6641" spans="1:3" x14ac:dyDescent="0.25">
      <c r="A6641" s="5"/>
      <c r="B6641" s="2"/>
      <c r="C6641"/>
    </row>
    <row r="6642" spans="1:3" x14ac:dyDescent="0.25">
      <c r="A6642" s="5"/>
      <c r="B6642" s="2"/>
      <c r="C6642"/>
    </row>
    <row r="6643" spans="1:3" x14ac:dyDescent="0.25">
      <c r="A6643" s="5"/>
      <c r="B6643" s="2"/>
      <c r="C6643"/>
    </row>
    <row r="6644" spans="1:3" x14ac:dyDescent="0.25">
      <c r="A6644" s="5"/>
      <c r="B6644" s="2"/>
      <c r="C6644"/>
    </row>
    <row r="6645" spans="1:3" x14ac:dyDescent="0.25">
      <c r="A6645" s="5"/>
      <c r="B6645" s="2"/>
      <c r="C6645"/>
    </row>
    <row r="6646" spans="1:3" x14ac:dyDescent="0.25">
      <c r="A6646" s="5"/>
      <c r="B6646" s="2"/>
      <c r="C6646"/>
    </row>
    <row r="6647" spans="1:3" x14ac:dyDescent="0.25">
      <c r="A6647" s="5"/>
      <c r="B6647" s="2"/>
      <c r="C6647"/>
    </row>
    <row r="6648" spans="1:3" x14ac:dyDescent="0.25">
      <c r="A6648" s="5"/>
      <c r="B6648" s="2"/>
      <c r="C6648"/>
    </row>
    <row r="6649" spans="1:3" x14ac:dyDescent="0.25">
      <c r="A6649" s="5"/>
      <c r="B6649" s="2"/>
      <c r="C6649"/>
    </row>
    <row r="6650" spans="1:3" x14ac:dyDescent="0.25">
      <c r="A6650" s="5"/>
      <c r="B6650" s="2"/>
      <c r="C6650"/>
    </row>
    <row r="6651" spans="1:3" x14ac:dyDescent="0.25">
      <c r="A6651" s="5"/>
      <c r="B6651" s="2"/>
      <c r="C6651"/>
    </row>
    <row r="6652" spans="1:3" x14ac:dyDescent="0.25">
      <c r="A6652" s="5"/>
      <c r="B6652" s="2"/>
      <c r="C6652"/>
    </row>
    <row r="6653" spans="1:3" x14ac:dyDescent="0.25">
      <c r="A6653" s="5"/>
      <c r="B6653" s="2"/>
      <c r="C6653"/>
    </row>
    <row r="6654" spans="1:3" x14ac:dyDescent="0.25">
      <c r="A6654" s="5"/>
      <c r="B6654" s="2"/>
      <c r="C6654"/>
    </row>
    <row r="6655" spans="1:3" x14ac:dyDescent="0.25">
      <c r="A6655" s="5"/>
      <c r="B6655" s="2"/>
      <c r="C6655"/>
    </row>
    <row r="6656" spans="1:3" x14ac:dyDescent="0.25">
      <c r="A6656" s="5"/>
      <c r="B6656" s="2"/>
      <c r="C6656"/>
    </row>
    <row r="6657" spans="1:3" x14ac:dyDescent="0.25">
      <c r="A6657" s="5"/>
      <c r="B6657" s="2"/>
      <c r="C6657"/>
    </row>
    <row r="6658" spans="1:3" x14ac:dyDescent="0.25">
      <c r="A6658" s="5"/>
      <c r="B6658" s="2"/>
      <c r="C6658"/>
    </row>
    <row r="6659" spans="1:3" x14ac:dyDescent="0.25">
      <c r="A6659" s="5"/>
      <c r="B6659" s="2"/>
      <c r="C6659"/>
    </row>
    <row r="6660" spans="1:3" x14ac:dyDescent="0.25">
      <c r="A6660" s="5"/>
      <c r="B6660" s="2"/>
      <c r="C6660"/>
    </row>
    <row r="6661" spans="1:3" x14ac:dyDescent="0.25">
      <c r="A6661" s="5"/>
      <c r="B6661" s="2"/>
      <c r="C6661"/>
    </row>
    <row r="6662" spans="1:3" x14ac:dyDescent="0.25">
      <c r="A6662" s="5"/>
      <c r="B6662" s="2"/>
      <c r="C6662"/>
    </row>
    <row r="6663" spans="1:3" x14ac:dyDescent="0.25">
      <c r="A6663" s="5"/>
      <c r="B6663" s="2"/>
      <c r="C6663"/>
    </row>
    <row r="6664" spans="1:3" x14ac:dyDescent="0.25">
      <c r="A6664" s="5"/>
      <c r="B6664" s="2"/>
      <c r="C6664"/>
    </row>
    <row r="6665" spans="1:3" x14ac:dyDescent="0.25">
      <c r="A6665" s="5"/>
      <c r="B6665" s="2"/>
      <c r="C6665"/>
    </row>
    <row r="6666" spans="1:3" x14ac:dyDescent="0.25">
      <c r="A6666" s="5"/>
      <c r="B6666" s="2"/>
      <c r="C6666"/>
    </row>
    <row r="6667" spans="1:3" x14ac:dyDescent="0.25">
      <c r="A6667" s="5"/>
      <c r="B6667" s="2"/>
      <c r="C6667"/>
    </row>
    <row r="6668" spans="1:3" x14ac:dyDescent="0.25">
      <c r="A6668" s="5"/>
      <c r="B6668" s="2"/>
      <c r="C6668"/>
    </row>
    <row r="6669" spans="1:3" x14ac:dyDescent="0.25">
      <c r="A6669" s="5"/>
      <c r="B6669" s="2"/>
      <c r="C6669"/>
    </row>
    <row r="6670" spans="1:3" x14ac:dyDescent="0.25">
      <c r="A6670" s="5"/>
      <c r="B6670" s="2"/>
      <c r="C6670"/>
    </row>
    <row r="6671" spans="1:3" x14ac:dyDescent="0.25">
      <c r="A6671" s="5"/>
      <c r="B6671" s="2"/>
      <c r="C6671"/>
    </row>
    <row r="6672" spans="1:3" x14ac:dyDescent="0.25">
      <c r="A6672" s="5"/>
      <c r="B6672" s="2"/>
      <c r="C6672"/>
    </row>
    <row r="6673" spans="1:3" x14ac:dyDescent="0.25">
      <c r="A6673" s="5"/>
      <c r="B6673" s="2"/>
      <c r="C6673"/>
    </row>
    <row r="6674" spans="1:3" x14ac:dyDescent="0.25">
      <c r="A6674" s="5"/>
      <c r="B6674" s="2"/>
      <c r="C6674"/>
    </row>
    <row r="6675" spans="1:3" x14ac:dyDescent="0.25">
      <c r="A6675" s="5"/>
      <c r="B6675" s="2"/>
      <c r="C6675"/>
    </row>
    <row r="6676" spans="1:3" x14ac:dyDescent="0.25">
      <c r="A6676" s="5"/>
      <c r="B6676" s="2"/>
      <c r="C6676"/>
    </row>
    <row r="6677" spans="1:3" x14ac:dyDescent="0.25">
      <c r="A6677" s="5"/>
      <c r="B6677" s="2"/>
      <c r="C6677"/>
    </row>
    <row r="6678" spans="1:3" x14ac:dyDescent="0.25">
      <c r="A6678" s="5"/>
      <c r="B6678" s="2"/>
      <c r="C6678"/>
    </row>
    <row r="6679" spans="1:3" x14ac:dyDescent="0.25">
      <c r="A6679" s="5"/>
      <c r="B6679" s="2"/>
      <c r="C6679"/>
    </row>
    <row r="6680" spans="1:3" x14ac:dyDescent="0.25">
      <c r="A6680" s="5"/>
      <c r="B6680" s="2"/>
      <c r="C6680"/>
    </row>
    <row r="6681" spans="1:3" x14ac:dyDescent="0.25">
      <c r="A6681" s="5"/>
      <c r="B6681" s="2"/>
      <c r="C6681"/>
    </row>
    <row r="6682" spans="1:3" x14ac:dyDescent="0.25">
      <c r="A6682" s="5"/>
      <c r="B6682" s="2"/>
      <c r="C6682"/>
    </row>
    <row r="6683" spans="1:3" x14ac:dyDescent="0.25">
      <c r="A6683" s="5"/>
      <c r="B6683" s="2"/>
      <c r="C6683"/>
    </row>
    <row r="6684" spans="1:3" x14ac:dyDescent="0.25">
      <c r="A6684" s="5"/>
      <c r="B6684" s="2"/>
      <c r="C6684"/>
    </row>
    <row r="6685" spans="1:3" x14ac:dyDescent="0.25">
      <c r="A6685" s="5"/>
      <c r="B6685" s="2"/>
      <c r="C6685"/>
    </row>
    <row r="6686" spans="1:3" x14ac:dyDescent="0.25">
      <c r="A6686" s="5"/>
      <c r="B6686" s="2"/>
      <c r="C6686"/>
    </row>
    <row r="6687" spans="1:3" x14ac:dyDescent="0.25">
      <c r="A6687" s="5"/>
      <c r="B6687" s="2"/>
      <c r="C6687"/>
    </row>
    <row r="6688" spans="1:3" x14ac:dyDescent="0.25">
      <c r="A6688" s="5"/>
      <c r="B6688" s="2"/>
      <c r="C6688"/>
    </row>
    <row r="6689" spans="1:3" x14ac:dyDescent="0.25">
      <c r="A6689" s="5"/>
      <c r="B6689" s="2"/>
      <c r="C6689"/>
    </row>
    <row r="6690" spans="1:3" x14ac:dyDescent="0.25">
      <c r="A6690" s="5"/>
      <c r="B6690" s="2"/>
      <c r="C6690"/>
    </row>
    <row r="6691" spans="1:3" x14ac:dyDescent="0.25">
      <c r="A6691" s="5"/>
      <c r="B6691" s="2"/>
      <c r="C6691"/>
    </row>
    <row r="6692" spans="1:3" x14ac:dyDescent="0.25">
      <c r="A6692" s="5"/>
      <c r="B6692" s="2"/>
      <c r="C6692"/>
    </row>
    <row r="6693" spans="1:3" x14ac:dyDescent="0.25">
      <c r="A6693" s="5"/>
      <c r="B6693" s="2"/>
      <c r="C6693"/>
    </row>
    <row r="6694" spans="1:3" x14ac:dyDescent="0.25">
      <c r="A6694" s="5"/>
      <c r="B6694" s="2"/>
      <c r="C6694"/>
    </row>
    <row r="6695" spans="1:3" x14ac:dyDescent="0.25">
      <c r="A6695" s="5"/>
      <c r="B6695" s="2"/>
      <c r="C6695"/>
    </row>
    <row r="6696" spans="1:3" x14ac:dyDescent="0.25">
      <c r="A6696" s="5"/>
      <c r="B6696" s="2"/>
      <c r="C6696"/>
    </row>
    <row r="6697" spans="1:3" x14ac:dyDescent="0.25">
      <c r="A6697" s="5"/>
      <c r="B6697" s="2"/>
      <c r="C6697"/>
    </row>
    <row r="6698" spans="1:3" x14ac:dyDescent="0.25">
      <c r="A6698" s="5"/>
      <c r="B6698" s="2"/>
      <c r="C6698"/>
    </row>
    <row r="6699" spans="1:3" x14ac:dyDescent="0.25">
      <c r="A6699" s="5"/>
      <c r="B6699" s="2"/>
      <c r="C6699"/>
    </row>
    <row r="6700" spans="1:3" x14ac:dyDescent="0.25">
      <c r="A6700" s="5"/>
      <c r="B6700" s="2"/>
      <c r="C6700"/>
    </row>
    <row r="6701" spans="1:3" x14ac:dyDescent="0.25">
      <c r="A6701" s="5"/>
      <c r="B6701" s="2"/>
      <c r="C6701"/>
    </row>
    <row r="6702" spans="1:3" x14ac:dyDescent="0.25">
      <c r="A6702" s="5"/>
      <c r="B6702" s="2"/>
      <c r="C6702"/>
    </row>
    <row r="6703" spans="1:3" x14ac:dyDescent="0.25">
      <c r="A6703" s="5"/>
      <c r="B6703" s="2"/>
      <c r="C6703"/>
    </row>
    <row r="6704" spans="1:3" x14ac:dyDescent="0.25">
      <c r="A6704" s="5"/>
      <c r="B6704" s="2"/>
      <c r="C6704"/>
    </row>
    <row r="6705" spans="1:3" x14ac:dyDescent="0.25">
      <c r="A6705" s="5"/>
      <c r="B6705" s="2"/>
      <c r="C6705"/>
    </row>
    <row r="6706" spans="1:3" x14ac:dyDescent="0.25">
      <c r="A6706" s="5"/>
      <c r="B6706" s="2"/>
      <c r="C6706"/>
    </row>
    <row r="6707" spans="1:3" x14ac:dyDescent="0.25">
      <c r="A6707" s="5"/>
      <c r="B6707" s="2"/>
      <c r="C6707"/>
    </row>
    <row r="6708" spans="1:3" x14ac:dyDescent="0.25">
      <c r="A6708" s="5"/>
      <c r="B6708" s="2"/>
      <c r="C6708"/>
    </row>
    <row r="6709" spans="1:3" x14ac:dyDescent="0.25">
      <c r="A6709" s="5"/>
      <c r="B6709" s="2"/>
      <c r="C6709"/>
    </row>
    <row r="6710" spans="1:3" x14ac:dyDescent="0.25">
      <c r="A6710" s="5"/>
      <c r="B6710" s="2"/>
      <c r="C6710"/>
    </row>
    <row r="6711" spans="1:3" x14ac:dyDescent="0.25">
      <c r="A6711" s="5"/>
      <c r="B6711" s="2"/>
      <c r="C6711"/>
    </row>
    <row r="6712" spans="1:3" x14ac:dyDescent="0.25">
      <c r="A6712" s="5"/>
      <c r="B6712" s="2"/>
      <c r="C6712"/>
    </row>
    <row r="6713" spans="1:3" x14ac:dyDescent="0.25">
      <c r="A6713" s="5"/>
      <c r="B6713" s="2"/>
      <c r="C6713"/>
    </row>
    <row r="6714" spans="1:3" x14ac:dyDescent="0.25">
      <c r="A6714" s="5"/>
      <c r="B6714" s="2"/>
      <c r="C6714"/>
    </row>
    <row r="6715" spans="1:3" x14ac:dyDescent="0.25">
      <c r="A6715" s="5"/>
      <c r="B6715" s="2"/>
      <c r="C6715"/>
    </row>
    <row r="6716" spans="1:3" x14ac:dyDescent="0.25">
      <c r="A6716" s="5"/>
      <c r="B6716" s="2"/>
      <c r="C6716"/>
    </row>
    <row r="6717" spans="1:3" x14ac:dyDescent="0.25">
      <c r="A6717" s="5"/>
      <c r="B6717" s="2"/>
      <c r="C6717"/>
    </row>
    <row r="6718" spans="1:3" x14ac:dyDescent="0.25">
      <c r="A6718" s="5"/>
      <c r="B6718" s="2"/>
      <c r="C6718"/>
    </row>
    <row r="6719" spans="1:3" x14ac:dyDescent="0.25">
      <c r="A6719" s="5"/>
      <c r="B6719" s="2"/>
      <c r="C6719"/>
    </row>
    <row r="6720" spans="1:3" x14ac:dyDescent="0.25">
      <c r="A6720" s="5"/>
      <c r="B6720" s="2"/>
      <c r="C6720"/>
    </row>
    <row r="6721" spans="1:3" x14ac:dyDescent="0.25">
      <c r="A6721" s="5"/>
      <c r="B6721" s="2"/>
      <c r="C6721"/>
    </row>
    <row r="6722" spans="1:3" x14ac:dyDescent="0.25">
      <c r="A6722" s="5"/>
      <c r="B6722" s="2"/>
      <c r="C6722"/>
    </row>
    <row r="6723" spans="1:3" x14ac:dyDescent="0.25">
      <c r="A6723" s="5"/>
      <c r="B6723" s="2"/>
      <c r="C6723"/>
    </row>
    <row r="6724" spans="1:3" x14ac:dyDescent="0.25">
      <c r="A6724" s="5"/>
      <c r="B6724" s="2"/>
      <c r="C6724"/>
    </row>
    <row r="6725" spans="1:3" x14ac:dyDescent="0.25">
      <c r="A6725" s="5"/>
      <c r="B6725" s="2"/>
      <c r="C6725"/>
    </row>
    <row r="6726" spans="1:3" x14ac:dyDescent="0.25">
      <c r="A6726" s="5"/>
      <c r="B6726" s="2"/>
      <c r="C6726"/>
    </row>
    <row r="6727" spans="1:3" x14ac:dyDescent="0.25">
      <c r="A6727" s="5"/>
      <c r="B6727" s="2"/>
      <c r="C6727"/>
    </row>
    <row r="6728" spans="1:3" x14ac:dyDescent="0.25">
      <c r="A6728" s="5"/>
      <c r="B6728" s="2"/>
      <c r="C6728"/>
    </row>
    <row r="6729" spans="1:3" x14ac:dyDescent="0.25">
      <c r="A6729" s="5"/>
      <c r="B6729" s="2"/>
      <c r="C6729"/>
    </row>
    <row r="6730" spans="1:3" x14ac:dyDescent="0.25">
      <c r="A6730" s="5"/>
      <c r="B6730" s="2"/>
      <c r="C6730"/>
    </row>
    <row r="6731" spans="1:3" x14ac:dyDescent="0.25">
      <c r="A6731" s="5"/>
      <c r="B6731" s="2"/>
      <c r="C6731"/>
    </row>
    <row r="6732" spans="1:3" x14ac:dyDescent="0.25">
      <c r="A6732" s="5"/>
      <c r="B6732" s="2"/>
      <c r="C6732"/>
    </row>
    <row r="6733" spans="1:3" x14ac:dyDescent="0.25">
      <c r="A6733" s="5"/>
      <c r="B6733" s="2"/>
      <c r="C6733"/>
    </row>
    <row r="6734" spans="1:3" x14ac:dyDescent="0.25">
      <c r="A6734" s="5"/>
      <c r="B6734" s="2"/>
      <c r="C6734"/>
    </row>
    <row r="6735" spans="1:3" x14ac:dyDescent="0.25">
      <c r="A6735" s="5"/>
      <c r="B6735" s="2"/>
      <c r="C6735"/>
    </row>
    <row r="6736" spans="1:3" x14ac:dyDescent="0.25">
      <c r="A6736" s="5"/>
      <c r="B6736" s="2"/>
      <c r="C6736"/>
    </row>
    <row r="6737" spans="1:3" x14ac:dyDescent="0.25">
      <c r="A6737" s="5"/>
      <c r="B6737" s="2"/>
      <c r="C6737"/>
    </row>
    <row r="6738" spans="1:3" x14ac:dyDescent="0.25">
      <c r="A6738" s="5"/>
      <c r="B6738" s="2"/>
      <c r="C6738"/>
    </row>
    <row r="6739" spans="1:3" x14ac:dyDescent="0.25">
      <c r="A6739" s="5"/>
      <c r="B6739" s="2"/>
      <c r="C6739"/>
    </row>
    <row r="6740" spans="1:3" x14ac:dyDescent="0.25">
      <c r="A6740" s="5"/>
      <c r="B6740" s="2"/>
      <c r="C6740"/>
    </row>
    <row r="6741" spans="1:3" x14ac:dyDescent="0.25">
      <c r="A6741" s="5"/>
      <c r="B6741" s="2"/>
      <c r="C6741"/>
    </row>
    <row r="6742" spans="1:3" x14ac:dyDescent="0.25">
      <c r="A6742" s="5"/>
      <c r="B6742" s="2"/>
      <c r="C6742"/>
    </row>
    <row r="6743" spans="1:3" x14ac:dyDescent="0.25">
      <c r="A6743" s="5"/>
      <c r="B6743" s="2"/>
      <c r="C6743"/>
    </row>
    <row r="6744" spans="1:3" x14ac:dyDescent="0.25">
      <c r="A6744" s="5"/>
      <c r="B6744" s="2"/>
      <c r="C6744"/>
    </row>
    <row r="6745" spans="1:3" x14ac:dyDescent="0.25">
      <c r="A6745" s="5"/>
      <c r="B6745" s="2"/>
      <c r="C6745"/>
    </row>
    <row r="6746" spans="1:3" x14ac:dyDescent="0.25">
      <c r="A6746" s="5"/>
      <c r="B6746" s="2"/>
      <c r="C6746"/>
    </row>
    <row r="6747" spans="1:3" x14ac:dyDescent="0.25">
      <c r="A6747" s="5"/>
      <c r="B6747" s="2"/>
      <c r="C6747"/>
    </row>
    <row r="6748" spans="1:3" x14ac:dyDescent="0.25">
      <c r="A6748" s="5"/>
      <c r="B6748" s="2"/>
      <c r="C6748"/>
    </row>
    <row r="6749" spans="1:3" x14ac:dyDescent="0.25">
      <c r="A6749" s="5"/>
      <c r="B6749" s="2"/>
      <c r="C6749"/>
    </row>
    <row r="6750" spans="1:3" x14ac:dyDescent="0.25">
      <c r="A6750" s="5"/>
      <c r="B6750" s="2"/>
      <c r="C6750"/>
    </row>
    <row r="6751" spans="1:3" x14ac:dyDescent="0.25">
      <c r="A6751" s="5"/>
      <c r="B6751" s="2"/>
      <c r="C6751"/>
    </row>
    <row r="6752" spans="1:3" x14ac:dyDescent="0.25">
      <c r="A6752" s="5"/>
      <c r="B6752" s="2"/>
      <c r="C6752"/>
    </row>
    <row r="6753" spans="1:3" x14ac:dyDescent="0.25">
      <c r="A6753" s="5"/>
      <c r="B6753" s="2"/>
      <c r="C6753"/>
    </row>
    <row r="6754" spans="1:3" x14ac:dyDescent="0.25">
      <c r="A6754" s="5"/>
      <c r="B6754" s="2"/>
      <c r="C6754"/>
    </row>
    <row r="6755" spans="1:3" x14ac:dyDescent="0.25">
      <c r="A6755" s="5"/>
      <c r="B6755" s="2"/>
      <c r="C6755"/>
    </row>
    <row r="6756" spans="1:3" x14ac:dyDescent="0.25">
      <c r="A6756" s="5"/>
      <c r="B6756" s="2"/>
      <c r="C6756"/>
    </row>
    <row r="6757" spans="1:3" x14ac:dyDescent="0.25">
      <c r="A6757" s="5"/>
      <c r="B6757" s="2"/>
      <c r="C6757"/>
    </row>
    <row r="6758" spans="1:3" x14ac:dyDescent="0.25">
      <c r="A6758" s="5"/>
      <c r="B6758" s="2"/>
      <c r="C6758"/>
    </row>
    <row r="6759" spans="1:3" x14ac:dyDescent="0.25">
      <c r="A6759" s="5"/>
      <c r="B6759" s="2"/>
      <c r="C6759"/>
    </row>
    <row r="6760" spans="1:3" x14ac:dyDescent="0.25">
      <c r="A6760" s="5"/>
      <c r="B6760" s="2"/>
      <c r="C6760"/>
    </row>
    <row r="6761" spans="1:3" x14ac:dyDescent="0.25">
      <c r="A6761" s="5"/>
      <c r="B6761" s="2"/>
      <c r="C6761"/>
    </row>
    <row r="6762" spans="1:3" x14ac:dyDescent="0.25">
      <c r="A6762" s="5"/>
      <c r="B6762" s="2"/>
      <c r="C6762"/>
    </row>
    <row r="6763" spans="1:3" x14ac:dyDescent="0.25">
      <c r="A6763" s="5"/>
      <c r="B6763" s="2"/>
      <c r="C6763"/>
    </row>
    <row r="6764" spans="1:3" x14ac:dyDescent="0.25">
      <c r="A6764" s="5"/>
      <c r="B6764" s="2"/>
      <c r="C6764"/>
    </row>
    <row r="6765" spans="1:3" x14ac:dyDescent="0.25">
      <c r="A6765" s="5"/>
      <c r="B6765" s="2"/>
      <c r="C6765"/>
    </row>
    <row r="6766" spans="1:3" x14ac:dyDescent="0.25">
      <c r="A6766" s="5"/>
      <c r="B6766" s="2"/>
      <c r="C6766"/>
    </row>
    <row r="6767" spans="1:3" x14ac:dyDescent="0.25">
      <c r="A6767" s="5"/>
      <c r="B6767" s="2"/>
      <c r="C6767"/>
    </row>
    <row r="6768" spans="1:3" x14ac:dyDescent="0.25">
      <c r="A6768" s="5"/>
      <c r="B6768" s="2"/>
      <c r="C6768"/>
    </row>
    <row r="6769" spans="1:3" x14ac:dyDescent="0.25">
      <c r="A6769" s="5"/>
      <c r="B6769" s="2"/>
      <c r="C6769"/>
    </row>
    <row r="6770" spans="1:3" x14ac:dyDescent="0.25">
      <c r="A6770" s="5"/>
      <c r="B6770" s="2"/>
      <c r="C6770"/>
    </row>
    <row r="6771" spans="1:3" x14ac:dyDescent="0.25">
      <c r="A6771" s="5"/>
      <c r="B6771" s="2"/>
      <c r="C6771"/>
    </row>
    <row r="6772" spans="1:3" x14ac:dyDescent="0.25">
      <c r="A6772" s="5"/>
      <c r="B6772" s="2"/>
      <c r="C6772"/>
    </row>
    <row r="6773" spans="1:3" x14ac:dyDescent="0.25">
      <c r="A6773" s="5"/>
      <c r="B6773" s="2"/>
      <c r="C6773"/>
    </row>
    <row r="6774" spans="1:3" x14ac:dyDescent="0.25">
      <c r="A6774" s="5"/>
      <c r="B6774" s="2"/>
      <c r="C6774"/>
    </row>
    <row r="6775" spans="1:3" x14ac:dyDescent="0.25">
      <c r="A6775" s="5"/>
      <c r="B6775" s="2"/>
      <c r="C6775"/>
    </row>
    <row r="6776" spans="1:3" x14ac:dyDescent="0.25">
      <c r="A6776" s="5"/>
      <c r="B6776" s="2"/>
      <c r="C6776"/>
    </row>
    <row r="6777" spans="1:3" x14ac:dyDescent="0.25">
      <c r="A6777" s="5"/>
      <c r="B6777" s="2"/>
      <c r="C6777"/>
    </row>
    <row r="6778" spans="1:3" x14ac:dyDescent="0.25">
      <c r="A6778" s="5"/>
      <c r="B6778" s="2"/>
      <c r="C6778"/>
    </row>
    <row r="6779" spans="1:3" x14ac:dyDescent="0.25">
      <c r="A6779" s="5"/>
      <c r="B6779" s="2"/>
      <c r="C6779"/>
    </row>
    <row r="6780" spans="1:3" x14ac:dyDescent="0.25">
      <c r="A6780" s="5"/>
      <c r="B6780" s="2"/>
      <c r="C6780"/>
    </row>
    <row r="6781" spans="1:3" x14ac:dyDescent="0.25">
      <c r="A6781" s="5"/>
      <c r="B6781" s="2"/>
      <c r="C6781"/>
    </row>
    <row r="6782" spans="1:3" x14ac:dyDescent="0.25">
      <c r="A6782" s="5"/>
      <c r="B6782" s="2"/>
      <c r="C6782"/>
    </row>
    <row r="6783" spans="1:3" x14ac:dyDescent="0.25">
      <c r="A6783" s="5"/>
      <c r="B6783" s="2"/>
      <c r="C6783"/>
    </row>
    <row r="6784" spans="1:3" x14ac:dyDescent="0.25">
      <c r="A6784" s="5"/>
      <c r="B6784" s="2"/>
      <c r="C6784"/>
    </row>
    <row r="6785" spans="1:3" x14ac:dyDescent="0.25">
      <c r="A6785" s="5"/>
      <c r="B6785" s="2"/>
      <c r="C6785"/>
    </row>
    <row r="6786" spans="1:3" x14ac:dyDescent="0.25">
      <c r="A6786" s="5"/>
      <c r="B6786" s="2"/>
      <c r="C6786"/>
    </row>
    <row r="6787" spans="1:3" x14ac:dyDescent="0.25">
      <c r="A6787" s="5"/>
      <c r="B6787" s="2"/>
      <c r="C6787"/>
    </row>
    <row r="6788" spans="1:3" x14ac:dyDescent="0.25">
      <c r="A6788" s="5"/>
      <c r="B6788" s="2"/>
      <c r="C6788"/>
    </row>
    <row r="6789" spans="1:3" x14ac:dyDescent="0.25">
      <c r="A6789" s="5"/>
      <c r="B6789" s="2"/>
      <c r="C6789"/>
    </row>
    <row r="6790" spans="1:3" x14ac:dyDescent="0.25">
      <c r="A6790" s="5"/>
      <c r="B6790" s="2"/>
      <c r="C6790"/>
    </row>
    <row r="6791" spans="1:3" x14ac:dyDescent="0.25">
      <c r="A6791" s="5"/>
      <c r="B6791" s="2"/>
      <c r="C6791"/>
    </row>
    <row r="6792" spans="1:3" x14ac:dyDescent="0.25">
      <c r="A6792" s="5"/>
      <c r="B6792" s="2"/>
      <c r="C6792"/>
    </row>
    <row r="6793" spans="1:3" x14ac:dyDescent="0.25">
      <c r="A6793" s="5"/>
      <c r="B6793" s="2"/>
      <c r="C6793"/>
    </row>
    <row r="6794" spans="1:3" x14ac:dyDescent="0.25">
      <c r="A6794" s="5"/>
      <c r="B6794" s="2"/>
      <c r="C6794"/>
    </row>
    <row r="6795" spans="1:3" x14ac:dyDescent="0.25">
      <c r="A6795" s="5"/>
      <c r="B6795" s="2"/>
      <c r="C6795"/>
    </row>
    <row r="6796" spans="1:3" x14ac:dyDescent="0.25">
      <c r="A6796" s="5"/>
      <c r="B6796" s="2"/>
      <c r="C6796"/>
    </row>
    <row r="6797" spans="1:3" x14ac:dyDescent="0.25">
      <c r="A6797" s="5"/>
      <c r="B6797" s="2"/>
      <c r="C6797"/>
    </row>
    <row r="6798" spans="1:3" x14ac:dyDescent="0.25">
      <c r="A6798" s="5"/>
      <c r="B6798" s="2"/>
      <c r="C6798"/>
    </row>
    <row r="6799" spans="1:3" x14ac:dyDescent="0.25">
      <c r="A6799" s="5"/>
      <c r="B6799" s="2"/>
      <c r="C6799"/>
    </row>
    <row r="6800" spans="1:3" x14ac:dyDescent="0.25">
      <c r="A6800" s="5"/>
      <c r="B6800" s="2"/>
      <c r="C6800"/>
    </row>
    <row r="6801" spans="1:3" x14ac:dyDescent="0.25">
      <c r="A6801" s="5"/>
      <c r="B6801" s="2"/>
      <c r="C6801"/>
    </row>
    <row r="6802" spans="1:3" x14ac:dyDescent="0.25">
      <c r="A6802" s="5"/>
      <c r="B6802" s="2"/>
      <c r="C6802"/>
    </row>
    <row r="6803" spans="1:3" x14ac:dyDescent="0.25">
      <c r="A6803" s="5"/>
      <c r="B6803" s="2"/>
      <c r="C6803"/>
    </row>
    <row r="6804" spans="1:3" x14ac:dyDescent="0.25">
      <c r="A6804" s="5"/>
      <c r="B6804" s="2"/>
      <c r="C6804"/>
    </row>
    <row r="6805" spans="1:3" x14ac:dyDescent="0.25">
      <c r="A6805" s="5"/>
      <c r="B6805" s="2"/>
      <c r="C6805"/>
    </row>
    <row r="6806" spans="1:3" x14ac:dyDescent="0.25">
      <c r="A6806" s="5"/>
      <c r="B6806" s="2"/>
      <c r="C6806"/>
    </row>
    <row r="6807" spans="1:3" x14ac:dyDescent="0.25">
      <c r="A6807" s="5"/>
      <c r="B6807" s="2"/>
      <c r="C6807"/>
    </row>
    <row r="6808" spans="1:3" x14ac:dyDescent="0.25">
      <c r="A6808" s="5"/>
      <c r="B6808" s="2"/>
      <c r="C6808"/>
    </row>
    <row r="6809" spans="1:3" x14ac:dyDescent="0.25">
      <c r="A6809" s="5"/>
      <c r="B6809" s="2"/>
      <c r="C6809"/>
    </row>
    <row r="6810" spans="1:3" x14ac:dyDescent="0.25">
      <c r="A6810" s="5"/>
      <c r="B6810" s="2"/>
      <c r="C6810"/>
    </row>
    <row r="6811" spans="1:3" x14ac:dyDescent="0.25">
      <c r="A6811" s="5"/>
      <c r="B6811" s="2"/>
      <c r="C6811"/>
    </row>
    <row r="6812" spans="1:3" x14ac:dyDescent="0.25">
      <c r="A6812" s="5"/>
      <c r="B6812" s="2"/>
      <c r="C6812"/>
    </row>
    <row r="6813" spans="1:3" x14ac:dyDescent="0.25">
      <c r="A6813" s="5"/>
      <c r="B6813" s="2"/>
      <c r="C6813"/>
    </row>
    <row r="6814" spans="1:3" x14ac:dyDescent="0.25">
      <c r="A6814" s="5"/>
      <c r="B6814" s="2"/>
      <c r="C6814"/>
    </row>
    <row r="6815" spans="1:3" x14ac:dyDescent="0.25">
      <c r="A6815" s="5"/>
      <c r="B6815" s="2"/>
      <c r="C6815"/>
    </row>
    <row r="6816" spans="1:3" x14ac:dyDescent="0.25">
      <c r="A6816" s="5"/>
      <c r="B6816" s="2"/>
      <c r="C6816"/>
    </row>
    <row r="6817" spans="1:3" x14ac:dyDescent="0.25">
      <c r="A6817" s="5"/>
      <c r="B6817" s="2"/>
      <c r="C6817"/>
    </row>
    <row r="6818" spans="1:3" x14ac:dyDescent="0.25">
      <c r="A6818" s="5"/>
      <c r="B6818" s="2"/>
      <c r="C6818"/>
    </row>
    <row r="6819" spans="1:3" x14ac:dyDescent="0.25">
      <c r="A6819" s="5"/>
      <c r="B6819" s="2"/>
      <c r="C6819"/>
    </row>
    <row r="6820" spans="1:3" x14ac:dyDescent="0.25">
      <c r="A6820" s="5"/>
      <c r="B6820" s="2"/>
      <c r="C6820"/>
    </row>
    <row r="6821" spans="1:3" x14ac:dyDescent="0.25">
      <c r="A6821" s="5"/>
      <c r="B6821" s="2"/>
      <c r="C6821"/>
    </row>
    <row r="6822" spans="1:3" x14ac:dyDescent="0.25">
      <c r="A6822" s="5"/>
      <c r="B6822" s="2"/>
      <c r="C6822"/>
    </row>
    <row r="6823" spans="1:3" x14ac:dyDescent="0.25">
      <c r="A6823" s="5"/>
      <c r="B6823" s="2"/>
      <c r="C6823"/>
    </row>
    <row r="6824" spans="1:3" x14ac:dyDescent="0.25">
      <c r="A6824" s="5"/>
      <c r="B6824" s="2"/>
      <c r="C6824"/>
    </row>
    <row r="6825" spans="1:3" x14ac:dyDescent="0.25">
      <c r="A6825" s="5"/>
      <c r="B6825" s="2"/>
      <c r="C6825"/>
    </row>
    <row r="6826" spans="1:3" x14ac:dyDescent="0.25">
      <c r="A6826" s="5"/>
      <c r="B6826" s="2"/>
      <c r="C6826"/>
    </row>
    <row r="6827" spans="1:3" x14ac:dyDescent="0.25">
      <c r="A6827" s="5"/>
      <c r="B6827" s="2"/>
      <c r="C6827"/>
    </row>
    <row r="6828" spans="1:3" x14ac:dyDescent="0.25">
      <c r="A6828" s="5"/>
      <c r="B6828" s="2"/>
      <c r="C6828"/>
    </row>
    <row r="6829" spans="1:3" x14ac:dyDescent="0.25">
      <c r="A6829" s="5"/>
      <c r="B6829" s="2"/>
      <c r="C6829"/>
    </row>
    <row r="6830" spans="1:3" x14ac:dyDescent="0.25">
      <c r="A6830" s="5"/>
      <c r="B6830" s="2"/>
      <c r="C6830"/>
    </row>
    <row r="6831" spans="1:3" x14ac:dyDescent="0.25">
      <c r="A6831" s="5"/>
      <c r="B6831" s="2"/>
      <c r="C6831"/>
    </row>
    <row r="6832" spans="1:3" x14ac:dyDescent="0.25">
      <c r="A6832" s="5"/>
      <c r="B6832" s="2"/>
      <c r="C6832"/>
    </row>
    <row r="6833" spans="1:3" x14ac:dyDescent="0.25">
      <c r="A6833" s="5"/>
      <c r="B6833" s="2"/>
      <c r="C6833"/>
    </row>
    <row r="6834" spans="1:3" x14ac:dyDescent="0.25">
      <c r="A6834" s="5"/>
      <c r="B6834" s="2"/>
      <c r="C6834"/>
    </row>
    <row r="6835" spans="1:3" x14ac:dyDescent="0.25">
      <c r="A6835" s="5"/>
      <c r="B6835" s="2"/>
      <c r="C6835"/>
    </row>
    <row r="6836" spans="1:3" x14ac:dyDescent="0.25">
      <c r="A6836" s="5"/>
      <c r="B6836" s="2"/>
      <c r="C6836"/>
    </row>
    <row r="6837" spans="1:3" x14ac:dyDescent="0.25">
      <c r="A6837" s="5"/>
      <c r="B6837" s="2"/>
      <c r="C6837"/>
    </row>
    <row r="6838" spans="1:3" x14ac:dyDescent="0.25">
      <c r="A6838" s="5"/>
      <c r="B6838" s="2"/>
      <c r="C6838"/>
    </row>
    <row r="6839" spans="1:3" x14ac:dyDescent="0.25">
      <c r="A6839" s="5"/>
      <c r="B6839" s="2"/>
      <c r="C6839"/>
    </row>
    <row r="6840" spans="1:3" x14ac:dyDescent="0.25">
      <c r="A6840" s="5"/>
      <c r="B6840" s="2"/>
      <c r="C6840"/>
    </row>
    <row r="6841" spans="1:3" x14ac:dyDescent="0.25">
      <c r="A6841" s="5"/>
      <c r="B6841" s="2"/>
      <c r="C6841"/>
    </row>
    <row r="6842" spans="1:3" x14ac:dyDescent="0.25">
      <c r="A6842" s="5"/>
      <c r="B6842" s="2"/>
      <c r="C6842"/>
    </row>
    <row r="6843" spans="1:3" x14ac:dyDescent="0.25">
      <c r="A6843" s="5"/>
      <c r="B6843" s="2"/>
      <c r="C6843"/>
    </row>
    <row r="6844" spans="1:3" x14ac:dyDescent="0.25">
      <c r="A6844" s="5"/>
      <c r="B6844" s="2"/>
      <c r="C6844"/>
    </row>
    <row r="6845" spans="1:3" x14ac:dyDescent="0.25">
      <c r="A6845" s="5"/>
      <c r="B6845" s="2"/>
      <c r="C6845"/>
    </row>
    <row r="6846" spans="1:3" x14ac:dyDescent="0.25">
      <c r="A6846" s="5"/>
      <c r="B6846" s="2"/>
      <c r="C6846"/>
    </row>
    <row r="6847" spans="1:3" x14ac:dyDescent="0.25">
      <c r="A6847" s="5"/>
      <c r="B6847" s="2"/>
      <c r="C6847"/>
    </row>
    <row r="6848" spans="1:3" x14ac:dyDescent="0.25">
      <c r="A6848" s="5"/>
      <c r="B6848" s="2"/>
      <c r="C6848"/>
    </row>
    <row r="6849" spans="1:3" x14ac:dyDescent="0.25">
      <c r="A6849" s="5"/>
      <c r="B6849" s="2"/>
      <c r="C6849"/>
    </row>
    <row r="6850" spans="1:3" x14ac:dyDescent="0.25">
      <c r="A6850" s="5"/>
      <c r="B6850" s="2"/>
      <c r="C6850"/>
    </row>
    <row r="6851" spans="1:3" x14ac:dyDescent="0.25">
      <c r="A6851" s="5"/>
      <c r="B6851" s="2"/>
      <c r="C6851"/>
    </row>
    <row r="6852" spans="1:3" x14ac:dyDescent="0.25">
      <c r="A6852" s="5"/>
      <c r="B6852" s="2"/>
      <c r="C6852"/>
    </row>
    <row r="6853" spans="1:3" x14ac:dyDescent="0.25">
      <c r="A6853" s="5"/>
      <c r="B6853" s="2"/>
      <c r="C6853"/>
    </row>
    <row r="6854" spans="1:3" x14ac:dyDescent="0.25">
      <c r="A6854" s="5"/>
      <c r="B6854" s="2"/>
      <c r="C6854"/>
    </row>
    <row r="6855" spans="1:3" x14ac:dyDescent="0.25">
      <c r="A6855" s="5"/>
      <c r="B6855" s="2"/>
      <c r="C6855"/>
    </row>
    <row r="6856" spans="1:3" x14ac:dyDescent="0.25">
      <c r="A6856" s="5"/>
      <c r="B6856" s="2"/>
      <c r="C6856"/>
    </row>
    <row r="6857" spans="1:3" x14ac:dyDescent="0.25">
      <c r="A6857" s="5"/>
      <c r="B6857" s="2"/>
      <c r="C6857"/>
    </row>
    <row r="6858" spans="1:3" x14ac:dyDescent="0.25">
      <c r="A6858" s="5"/>
      <c r="B6858" s="2"/>
      <c r="C6858"/>
    </row>
    <row r="6859" spans="1:3" x14ac:dyDescent="0.25">
      <c r="A6859" s="5"/>
      <c r="B6859" s="2"/>
      <c r="C6859"/>
    </row>
    <row r="6860" spans="1:3" x14ac:dyDescent="0.25">
      <c r="A6860" s="5"/>
      <c r="B6860" s="2"/>
      <c r="C6860"/>
    </row>
    <row r="6861" spans="1:3" x14ac:dyDescent="0.25">
      <c r="A6861" s="5"/>
      <c r="B6861" s="2"/>
      <c r="C6861"/>
    </row>
    <row r="6862" spans="1:3" x14ac:dyDescent="0.25">
      <c r="A6862" s="5"/>
      <c r="B6862" s="2"/>
      <c r="C6862"/>
    </row>
    <row r="6863" spans="1:3" x14ac:dyDescent="0.25">
      <c r="A6863" s="5"/>
      <c r="B6863" s="2"/>
      <c r="C6863"/>
    </row>
    <row r="6864" spans="1:3" x14ac:dyDescent="0.25">
      <c r="A6864" s="5"/>
      <c r="B6864" s="2"/>
      <c r="C6864"/>
    </row>
    <row r="6865" spans="1:3" x14ac:dyDescent="0.25">
      <c r="A6865" s="5"/>
      <c r="B6865" s="2"/>
      <c r="C6865"/>
    </row>
    <row r="6866" spans="1:3" x14ac:dyDescent="0.25">
      <c r="A6866" s="5"/>
      <c r="B6866" s="2"/>
      <c r="C6866"/>
    </row>
    <row r="6867" spans="1:3" x14ac:dyDescent="0.25">
      <c r="A6867" s="5"/>
      <c r="B6867" s="2"/>
      <c r="C6867"/>
    </row>
    <row r="6868" spans="1:3" x14ac:dyDescent="0.25">
      <c r="A6868" s="5"/>
      <c r="B6868" s="2"/>
      <c r="C6868"/>
    </row>
    <row r="6869" spans="1:3" x14ac:dyDescent="0.25">
      <c r="A6869" s="5"/>
      <c r="B6869" s="2"/>
      <c r="C6869"/>
    </row>
    <row r="6870" spans="1:3" x14ac:dyDescent="0.25">
      <c r="A6870" s="5"/>
      <c r="B6870" s="2"/>
      <c r="C6870"/>
    </row>
    <row r="6871" spans="1:3" x14ac:dyDescent="0.25">
      <c r="A6871" s="5"/>
      <c r="B6871" s="2"/>
      <c r="C6871"/>
    </row>
    <row r="6872" spans="1:3" x14ac:dyDescent="0.25">
      <c r="A6872" s="5"/>
      <c r="B6872" s="2"/>
      <c r="C6872"/>
    </row>
    <row r="6873" spans="1:3" x14ac:dyDescent="0.25">
      <c r="A6873" s="5"/>
      <c r="B6873" s="2"/>
      <c r="C6873"/>
    </row>
    <row r="6874" spans="1:3" x14ac:dyDescent="0.25">
      <c r="A6874" s="5"/>
      <c r="B6874" s="2"/>
      <c r="C6874"/>
    </row>
    <row r="6875" spans="1:3" x14ac:dyDescent="0.25">
      <c r="A6875" s="5"/>
      <c r="B6875" s="2"/>
      <c r="C6875"/>
    </row>
    <row r="6876" spans="1:3" x14ac:dyDescent="0.25">
      <c r="A6876" s="5"/>
      <c r="B6876" s="2"/>
      <c r="C6876"/>
    </row>
    <row r="6877" spans="1:3" x14ac:dyDescent="0.25">
      <c r="A6877" s="5"/>
      <c r="B6877" s="2"/>
      <c r="C6877"/>
    </row>
    <row r="6878" spans="1:3" x14ac:dyDescent="0.25">
      <c r="A6878" s="5"/>
      <c r="B6878" s="2"/>
      <c r="C6878"/>
    </row>
    <row r="6879" spans="1:3" x14ac:dyDescent="0.25">
      <c r="A6879" s="5"/>
      <c r="B6879" s="2"/>
      <c r="C6879"/>
    </row>
    <row r="6880" spans="1:3" x14ac:dyDescent="0.25">
      <c r="A6880" s="5"/>
      <c r="B6880" s="2"/>
      <c r="C6880"/>
    </row>
    <row r="6881" spans="1:3" x14ac:dyDescent="0.25">
      <c r="A6881" s="5"/>
      <c r="B6881" s="2"/>
      <c r="C6881"/>
    </row>
    <row r="6882" spans="1:3" x14ac:dyDescent="0.25">
      <c r="A6882" s="5"/>
      <c r="B6882" s="2"/>
      <c r="C6882"/>
    </row>
    <row r="6883" spans="1:3" x14ac:dyDescent="0.25">
      <c r="A6883" s="5"/>
      <c r="B6883" s="2"/>
      <c r="C6883"/>
    </row>
    <row r="6884" spans="1:3" x14ac:dyDescent="0.25">
      <c r="A6884" s="5"/>
      <c r="B6884" s="2"/>
      <c r="C6884"/>
    </row>
    <row r="6885" spans="1:3" x14ac:dyDescent="0.25">
      <c r="A6885" s="5"/>
      <c r="B6885" s="2"/>
      <c r="C6885"/>
    </row>
    <row r="6886" spans="1:3" x14ac:dyDescent="0.25">
      <c r="A6886" s="5"/>
      <c r="B6886" s="2"/>
      <c r="C6886"/>
    </row>
    <row r="6887" spans="1:3" x14ac:dyDescent="0.25">
      <c r="A6887" s="5"/>
      <c r="B6887" s="2"/>
      <c r="C6887"/>
    </row>
    <row r="6888" spans="1:3" x14ac:dyDescent="0.25">
      <c r="A6888" s="5"/>
      <c r="B6888" s="2"/>
      <c r="C6888"/>
    </row>
    <row r="6889" spans="1:3" x14ac:dyDescent="0.25">
      <c r="A6889" s="5"/>
      <c r="B6889" s="2"/>
      <c r="C6889"/>
    </row>
    <row r="6890" spans="1:3" x14ac:dyDescent="0.25">
      <c r="A6890" s="5"/>
      <c r="B6890" s="2"/>
      <c r="C6890"/>
    </row>
    <row r="6891" spans="1:3" x14ac:dyDescent="0.25">
      <c r="A6891" s="5"/>
      <c r="B6891" s="2"/>
      <c r="C6891"/>
    </row>
    <row r="6892" spans="1:3" x14ac:dyDescent="0.25">
      <c r="A6892" s="5"/>
      <c r="B6892" s="2"/>
      <c r="C6892"/>
    </row>
    <row r="6893" spans="1:3" x14ac:dyDescent="0.25">
      <c r="A6893" s="5"/>
      <c r="B6893" s="2"/>
      <c r="C6893"/>
    </row>
    <row r="6894" spans="1:3" x14ac:dyDescent="0.25">
      <c r="A6894" s="5"/>
      <c r="B6894" s="2"/>
      <c r="C6894"/>
    </row>
    <row r="6895" spans="1:3" x14ac:dyDescent="0.25">
      <c r="A6895" s="5"/>
      <c r="B6895" s="2"/>
      <c r="C6895"/>
    </row>
    <row r="6896" spans="1:3" x14ac:dyDescent="0.25">
      <c r="A6896" s="5"/>
      <c r="B6896" s="2"/>
      <c r="C6896"/>
    </row>
    <row r="6897" spans="1:3" x14ac:dyDescent="0.25">
      <c r="A6897" s="5"/>
      <c r="B6897" s="2"/>
      <c r="C6897"/>
    </row>
    <row r="6898" spans="1:3" x14ac:dyDescent="0.25">
      <c r="A6898" s="5"/>
      <c r="B6898" s="2"/>
      <c r="C6898"/>
    </row>
    <row r="6899" spans="1:3" x14ac:dyDescent="0.25">
      <c r="A6899" s="5"/>
      <c r="B6899" s="2"/>
      <c r="C6899"/>
    </row>
    <row r="6900" spans="1:3" x14ac:dyDescent="0.25">
      <c r="A6900" s="5"/>
      <c r="B6900" s="2"/>
      <c r="C6900"/>
    </row>
    <row r="6901" spans="1:3" x14ac:dyDescent="0.25">
      <c r="A6901" s="5"/>
      <c r="B6901" s="2"/>
      <c r="C6901"/>
    </row>
    <row r="6902" spans="1:3" x14ac:dyDescent="0.25">
      <c r="A6902" s="5"/>
      <c r="B6902" s="2"/>
      <c r="C6902"/>
    </row>
    <row r="6903" spans="1:3" x14ac:dyDescent="0.25">
      <c r="A6903" s="5"/>
      <c r="B6903" s="2"/>
      <c r="C6903"/>
    </row>
    <row r="6904" spans="1:3" x14ac:dyDescent="0.25">
      <c r="A6904" s="5"/>
      <c r="B6904" s="2"/>
      <c r="C6904"/>
    </row>
    <row r="6905" spans="1:3" x14ac:dyDescent="0.25">
      <c r="A6905" s="5"/>
      <c r="B6905" s="2"/>
      <c r="C6905"/>
    </row>
    <row r="6906" spans="1:3" x14ac:dyDescent="0.25">
      <c r="A6906" s="5"/>
      <c r="B6906" s="2"/>
      <c r="C6906"/>
    </row>
    <row r="6907" spans="1:3" x14ac:dyDescent="0.25">
      <c r="A6907" s="5"/>
      <c r="B6907" s="2"/>
      <c r="C6907"/>
    </row>
    <row r="6908" spans="1:3" x14ac:dyDescent="0.25">
      <c r="A6908" s="5"/>
      <c r="B6908" s="2"/>
      <c r="C6908"/>
    </row>
    <row r="6909" spans="1:3" x14ac:dyDescent="0.25">
      <c r="A6909" s="5"/>
      <c r="B6909" s="2"/>
      <c r="C6909"/>
    </row>
    <row r="6910" spans="1:3" x14ac:dyDescent="0.25">
      <c r="A6910" s="5"/>
      <c r="B6910" s="2"/>
      <c r="C6910"/>
    </row>
    <row r="6911" spans="1:3" x14ac:dyDescent="0.25">
      <c r="A6911" s="5"/>
      <c r="B6911" s="2"/>
      <c r="C6911"/>
    </row>
    <row r="6912" spans="1:3" x14ac:dyDescent="0.25">
      <c r="A6912" s="5"/>
      <c r="B6912" s="2"/>
      <c r="C6912"/>
    </row>
    <row r="6913" spans="1:3" x14ac:dyDescent="0.25">
      <c r="A6913" s="5"/>
      <c r="B6913" s="2"/>
      <c r="C6913"/>
    </row>
    <row r="6914" spans="1:3" x14ac:dyDescent="0.25">
      <c r="A6914" s="5"/>
      <c r="B6914" s="2"/>
      <c r="C6914"/>
    </row>
    <row r="6915" spans="1:3" x14ac:dyDescent="0.25">
      <c r="A6915" s="5"/>
      <c r="B6915" s="2"/>
      <c r="C6915"/>
    </row>
    <row r="6916" spans="1:3" x14ac:dyDescent="0.25">
      <c r="A6916" s="5"/>
      <c r="B6916" s="2"/>
      <c r="C6916"/>
    </row>
    <row r="6917" spans="1:3" x14ac:dyDescent="0.25">
      <c r="A6917" s="5"/>
      <c r="B6917" s="2"/>
      <c r="C6917"/>
    </row>
    <row r="6918" spans="1:3" x14ac:dyDescent="0.25">
      <c r="A6918" s="5"/>
      <c r="B6918" s="2"/>
      <c r="C6918"/>
    </row>
    <row r="6919" spans="1:3" x14ac:dyDescent="0.25">
      <c r="A6919" s="5"/>
      <c r="B6919" s="2"/>
      <c r="C6919"/>
    </row>
    <row r="6920" spans="1:3" x14ac:dyDescent="0.25">
      <c r="A6920" s="5"/>
      <c r="B6920" s="2"/>
      <c r="C6920"/>
    </row>
    <row r="6921" spans="1:3" x14ac:dyDescent="0.25">
      <c r="A6921" s="5"/>
      <c r="B6921" s="2"/>
      <c r="C6921"/>
    </row>
    <row r="6922" spans="1:3" x14ac:dyDescent="0.25">
      <c r="A6922" s="5"/>
      <c r="B6922" s="2"/>
      <c r="C6922"/>
    </row>
    <row r="6923" spans="1:3" x14ac:dyDescent="0.25">
      <c r="A6923" s="5"/>
      <c r="B6923" s="2"/>
      <c r="C6923"/>
    </row>
    <row r="6924" spans="1:3" x14ac:dyDescent="0.25">
      <c r="A6924" s="5"/>
      <c r="B6924" s="2"/>
      <c r="C6924"/>
    </row>
    <row r="6925" spans="1:3" x14ac:dyDescent="0.25">
      <c r="A6925" s="5"/>
      <c r="B6925" s="2"/>
      <c r="C6925"/>
    </row>
    <row r="6926" spans="1:3" x14ac:dyDescent="0.25">
      <c r="A6926" s="5"/>
      <c r="B6926" s="2"/>
      <c r="C6926"/>
    </row>
    <row r="6927" spans="1:3" x14ac:dyDescent="0.25">
      <c r="A6927" s="5"/>
      <c r="B6927" s="2"/>
      <c r="C6927"/>
    </row>
    <row r="6928" spans="1:3" x14ac:dyDescent="0.25">
      <c r="A6928" s="5"/>
      <c r="B6928" s="2"/>
      <c r="C6928"/>
    </row>
    <row r="6929" spans="1:3" x14ac:dyDescent="0.25">
      <c r="A6929" s="5"/>
      <c r="B6929" s="2"/>
      <c r="C6929"/>
    </row>
    <row r="6930" spans="1:3" x14ac:dyDescent="0.25">
      <c r="A6930" s="5"/>
      <c r="B6930" s="2"/>
      <c r="C6930"/>
    </row>
    <row r="6931" spans="1:3" x14ac:dyDescent="0.25">
      <c r="A6931" s="5"/>
      <c r="B6931" s="2"/>
      <c r="C6931"/>
    </row>
    <row r="6932" spans="1:3" x14ac:dyDescent="0.25">
      <c r="A6932" s="5"/>
      <c r="B6932" s="2"/>
      <c r="C6932"/>
    </row>
    <row r="6933" spans="1:3" x14ac:dyDescent="0.25">
      <c r="A6933" s="5"/>
      <c r="B6933" s="2"/>
      <c r="C6933"/>
    </row>
    <row r="6934" spans="1:3" x14ac:dyDescent="0.25">
      <c r="A6934" s="5"/>
      <c r="B6934" s="2"/>
      <c r="C6934"/>
    </row>
    <row r="6935" spans="1:3" x14ac:dyDescent="0.25">
      <c r="A6935" s="5"/>
      <c r="B6935" s="2"/>
      <c r="C6935"/>
    </row>
    <row r="6936" spans="1:3" x14ac:dyDescent="0.25">
      <c r="A6936" s="5"/>
      <c r="B6936" s="2"/>
      <c r="C6936"/>
    </row>
    <row r="6937" spans="1:3" x14ac:dyDescent="0.25">
      <c r="A6937" s="5"/>
      <c r="B6937" s="2"/>
      <c r="C6937"/>
    </row>
    <row r="6938" spans="1:3" x14ac:dyDescent="0.25">
      <c r="A6938" s="5"/>
      <c r="B6938" s="2"/>
      <c r="C6938"/>
    </row>
    <row r="6939" spans="1:3" x14ac:dyDescent="0.25">
      <c r="A6939" s="5"/>
      <c r="B6939" s="2"/>
      <c r="C6939"/>
    </row>
    <row r="6940" spans="1:3" x14ac:dyDescent="0.25">
      <c r="A6940" s="5"/>
      <c r="B6940" s="2"/>
      <c r="C6940"/>
    </row>
    <row r="6941" spans="1:3" x14ac:dyDescent="0.25">
      <c r="A6941" s="5"/>
      <c r="B6941" s="2"/>
      <c r="C6941"/>
    </row>
    <row r="6942" spans="1:3" x14ac:dyDescent="0.25">
      <c r="A6942" s="5"/>
      <c r="B6942" s="2"/>
      <c r="C6942"/>
    </row>
    <row r="6943" spans="1:3" x14ac:dyDescent="0.25">
      <c r="A6943" s="5"/>
      <c r="B6943" s="2"/>
      <c r="C6943"/>
    </row>
    <row r="6944" spans="1:3" x14ac:dyDescent="0.25">
      <c r="A6944" s="5"/>
      <c r="B6944" s="2"/>
      <c r="C6944"/>
    </row>
    <row r="6945" spans="1:3" x14ac:dyDescent="0.25">
      <c r="A6945" s="5"/>
      <c r="B6945" s="2"/>
      <c r="C6945"/>
    </row>
    <row r="6946" spans="1:3" x14ac:dyDescent="0.25">
      <c r="A6946" s="5"/>
      <c r="B6946" s="2"/>
      <c r="C6946"/>
    </row>
    <row r="6947" spans="1:3" x14ac:dyDescent="0.25">
      <c r="A6947" s="5"/>
      <c r="B6947" s="2"/>
      <c r="C6947"/>
    </row>
    <row r="6948" spans="1:3" x14ac:dyDescent="0.25">
      <c r="A6948" s="5"/>
      <c r="B6948" s="2"/>
      <c r="C6948"/>
    </row>
    <row r="6949" spans="1:3" x14ac:dyDescent="0.25">
      <c r="A6949" s="5"/>
      <c r="B6949" s="2"/>
      <c r="C6949"/>
    </row>
    <row r="6950" spans="1:3" x14ac:dyDescent="0.25">
      <c r="A6950" s="5"/>
      <c r="B6950" s="2"/>
      <c r="C6950"/>
    </row>
    <row r="6951" spans="1:3" x14ac:dyDescent="0.25">
      <c r="A6951" s="5"/>
      <c r="B6951" s="2"/>
      <c r="C6951"/>
    </row>
    <row r="6952" spans="1:3" x14ac:dyDescent="0.25">
      <c r="A6952" s="5"/>
      <c r="B6952" s="2"/>
      <c r="C6952"/>
    </row>
    <row r="6953" spans="1:3" x14ac:dyDescent="0.25">
      <c r="A6953" s="5"/>
      <c r="B6953" s="2"/>
      <c r="C6953"/>
    </row>
    <row r="6954" spans="1:3" x14ac:dyDescent="0.25">
      <c r="A6954" s="5"/>
      <c r="B6954" s="2"/>
      <c r="C6954"/>
    </row>
    <row r="6955" spans="1:3" x14ac:dyDescent="0.25">
      <c r="A6955" s="5"/>
      <c r="B6955" s="2"/>
      <c r="C6955"/>
    </row>
    <row r="6956" spans="1:3" x14ac:dyDescent="0.25">
      <c r="A6956" s="5"/>
      <c r="B6956" s="2"/>
      <c r="C6956"/>
    </row>
    <row r="6957" spans="1:3" x14ac:dyDescent="0.25">
      <c r="A6957" s="5"/>
      <c r="B6957" s="2"/>
      <c r="C6957"/>
    </row>
    <row r="6958" spans="1:3" x14ac:dyDescent="0.25">
      <c r="A6958" s="5"/>
      <c r="B6958" s="2"/>
      <c r="C6958"/>
    </row>
    <row r="6959" spans="1:3" x14ac:dyDescent="0.25">
      <c r="A6959" s="5"/>
      <c r="B6959" s="2"/>
      <c r="C6959"/>
    </row>
    <row r="6960" spans="1:3" x14ac:dyDescent="0.25">
      <c r="A6960" s="5"/>
      <c r="B6960" s="2"/>
      <c r="C6960"/>
    </row>
    <row r="6961" spans="1:3" x14ac:dyDescent="0.25">
      <c r="A6961" s="5"/>
      <c r="B6961" s="2"/>
      <c r="C6961"/>
    </row>
    <row r="6962" spans="1:3" x14ac:dyDescent="0.25">
      <c r="A6962" s="5"/>
      <c r="B6962" s="2"/>
      <c r="C6962"/>
    </row>
    <row r="6963" spans="1:3" x14ac:dyDescent="0.25">
      <c r="A6963" s="5"/>
      <c r="B6963" s="2"/>
      <c r="C6963"/>
    </row>
    <row r="6964" spans="1:3" x14ac:dyDescent="0.25">
      <c r="A6964" s="5"/>
      <c r="B6964" s="2"/>
      <c r="C6964"/>
    </row>
    <row r="6965" spans="1:3" x14ac:dyDescent="0.25">
      <c r="A6965" s="5"/>
      <c r="B6965" s="2"/>
      <c r="C6965"/>
    </row>
    <row r="6966" spans="1:3" x14ac:dyDescent="0.25">
      <c r="A6966" s="5"/>
      <c r="B6966" s="2"/>
      <c r="C6966"/>
    </row>
    <row r="6967" spans="1:3" x14ac:dyDescent="0.25">
      <c r="A6967" s="5"/>
      <c r="B6967" s="2"/>
      <c r="C6967"/>
    </row>
    <row r="6968" spans="1:3" x14ac:dyDescent="0.25">
      <c r="A6968" s="5"/>
      <c r="B6968" s="2"/>
      <c r="C6968"/>
    </row>
    <row r="6969" spans="1:3" x14ac:dyDescent="0.25">
      <c r="A6969" s="5"/>
      <c r="B6969" s="2"/>
      <c r="C6969"/>
    </row>
    <row r="6970" spans="1:3" x14ac:dyDescent="0.25">
      <c r="A6970" s="5"/>
      <c r="B6970" s="2"/>
      <c r="C6970"/>
    </row>
    <row r="6971" spans="1:3" x14ac:dyDescent="0.25">
      <c r="A6971" s="5"/>
      <c r="B6971" s="2"/>
      <c r="C6971"/>
    </row>
    <row r="6972" spans="1:3" x14ac:dyDescent="0.25">
      <c r="A6972" s="5"/>
      <c r="B6972" s="2"/>
      <c r="C6972"/>
    </row>
    <row r="6973" spans="1:3" x14ac:dyDescent="0.25">
      <c r="A6973" s="5"/>
      <c r="B6973" s="2"/>
      <c r="C6973"/>
    </row>
    <row r="6974" spans="1:3" x14ac:dyDescent="0.25">
      <c r="A6974" s="5"/>
      <c r="B6974" s="2"/>
      <c r="C6974"/>
    </row>
    <row r="6975" spans="1:3" x14ac:dyDescent="0.25">
      <c r="A6975" s="5"/>
      <c r="B6975" s="2"/>
      <c r="C6975"/>
    </row>
    <row r="6976" spans="1:3" x14ac:dyDescent="0.25">
      <c r="A6976" s="5"/>
      <c r="B6976" s="2"/>
      <c r="C6976"/>
    </row>
    <row r="6977" spans="1:3" x14ac:dyDescent="0.25">
      <c r="A6977" s="5"/>
      <c r="B6977" s="2"/>
      <c r="C6977"/>
    </row>
    <row r="6978" spans="1:3" x14ac:dyDescent="0.25">
      <c r="A6978" s="5"/>
      <c r="B6978" s="2"/>
      <c r="C6978"/>
    </row>
    <row r="6979" spans="1:3" x14ac:dyDescent="0.25">
      <c r="A6979" s="5"/>
      <c r="B6979" s="2"/>
      <c r="C6979"/>
    </row>
    <row r="6980" spans="1:3" x14ac:dyDescent="0.25">
      <c r="A6980" s="5"/>
      <c r="B6980" s="2"/>
      <c r="C6980"/>
    </row>
    <row r="6981" spans="1:3" x14ac:dyDescent="0.25">
      <c r="A6981" s="5"/>
      <c r="B6981" s="2"/>
      <c r="C6981"/>
    </row>
    <row r="6982" spans="1:3" x14ac:dyDescent="0.25">
      <c r="A6982" s="5"/>
      <c r="B6982" s="2"/>
      <c r="C6982"/>
    </row>
    <row r="6983" spans="1:3" x14ac:dyDescent="0.25">
      <c r="A6983" s="5"/>
      <c r="B6983" s="2"/>
      <c r="C6983"/>
    </row>
    <row r="6984" spans="1:3" x14ac:dyDescent="0.25">
      <c r="A6984" s="5"/>
      <c r="B6984" s="2"/>
      <c r="C6984"/>
    </row>
    <row r="6985" spans="1:3" x14ac:dyDescent="0.25">
      <c r="A6985" s="5"/>
      <c r="B6985" s="2"/>
      <c r="C6985"/>
    </row>
    <row r="6986" spans="1:3" x14ac:dyDescent="0.25">
      <c r="A6986" s="5"/>
      <c r="B6986" s="2"/>
      <c r="C6986"/>
    </row>
    <row r="6987" spans="1:3" x14ac:dyDescent="0.25">
      <c r="A6987" s="5"/>
      <c r="B6987" s="2"/>
      <c r="C6987"/>
    </row>
    <row r="6988" spans="1:3" x14ac:dyDescent="0.25">
      <c r="A6988" s="5"/>
      <c r="B6988" s="2"/>
      <c r="C6988"/>
    </row>
    <row r="6989" spans="1:3" x14ac:dyDescent="0.25">
      <c r="A6989" s="5"/>
      <c r="B6989" s="2"/>
      <c r="C6989"/>
    </row>
    <row r="6990" spans="1:3" x14ac:dyDescent="0.25">
      <c r="A6990" s="5"/>
      <c r="B6990" s="2"/>
      <c r="C6990"/>
    </row>
    <row r="6991" spans="1:3" x14ac:dyDescent="0.25">
      <c r="A6991" s="5"/>
      <c r="B6991" s="2"/>
      <c r="C6991"/>
    </row>
    <row r="6992" spans="1:3" x14ac:dyDescent="0.25">
      <c r="A6992" s="5"/>
      <c r="B6992" s="2"/>
      <c r="C6992"/>
    </row>
    <row r="6993" spans="1:3" x14ac:dyDescent="0.25">
      <c r="A6993" s="5"/>
      <c r="B6993" s="2"/>
      <c r="C6993"/>
    </row>
    <row r="6994" spans="1:3" x14ac:dyDescent="0.25">
      <c r="A6994" s="5"/>
      <c r="B6994" s="2"/>
      <c r="C6994"/>
    </row>
    <row r="6995" spans="1:3" x14ac:dyDescent="0.25">
      <c r="A6995" s="5"/>
      <c r="B6995" s="2"/>
      <c r="C6995"/>
    </row>
    <row r="6996" spans="1:3" x14ac:dyDescent="0.25">
      <c r="A6996" s="5"/>
      <c r="B6996" s="2"/>
      <c r="C6996"/>
    </row>
    <row r="6997" spans="1:3" x14ac:dyDescent="0.25">
      <c r="A6997" s="5"/>
      <c r="B6997" s="2"/>
      <c r="C6997"/>
    </row>
    <row r="6998" spans="1:3" x14ac:dyDescent="0.25">
      <c r="A6998" s="5"/>
      <c r="B6998" s="2"/>
      <c r="C6998"/>
    </row>
    <row r="6999" spans="1:3" x14ac:dyDescent="0.25">
      <c r="A6999" s="5"/>
      <c r="B6999" s="2"/>
      <c r="C6999"/>
    </row>
    <row r="7000" spans="1:3" x14ac:dyDescent="0.25">
      <c r="A7000" s="5"/>
      <c r="B7000" s="2"/>
      <c r="C7000"/>
    </row>
    <row r="7001" spans="1:3" x14ac:dyDescent="0.25">
      <c r="A7001" s="5"/>
      <c r="B7001" s="2"/>
      <c r="C7001"/>
    </row>
    <row r="7002" spans="1:3" x14ac:dyDescent="0.25">
      <c r="A7002" s="5"/>
      <c r="B7002" s="2"/>
      <c r="C7002"/>
    </row>
    <row r="7003" spans="1:3" x14ac:dyDescent="0.25">
      <c r="A7003" s="5"/>
      <c r="B7003" s="2"/>
      <c r="C7003"/>
    </row>
    <row r="7004" spans="1:3" x14ac:dyDescent="0.25">
      <c r="A7004" s="5"/>
      <c r="B7004" s="2"/>
      <c r="C7004"/>
    </row>
    <row r="7005" spans="1:3" x14ac:dyDescent="0.25">
      <c r="A7005" s="5"/>
      <c r="B7005" s="2"/>
      <c r="C7005"/>
    </row>
    <row r="7006" spans="1:3" x14ac:dyDescent="0.25">
      <c r="A7006" s="5"/>
      <c r="B7006" s="2"/>
      <c r="C7006"/>
    </row>
    <row r="7007" spans="1:3" x14ac:dyDescent="0.25">
      <c r="A7007" s="5"/>
      <c r="B7007" s="2"/>
      <c r="C7007"/>
    </row>
    <row r="7008" spans="1:3" x14ac:dyDescent="0.25">
      <c r="A7008" s="5"/>
      <c r="B7008" s="2"/>
      <c r="C7008"/>
    </row>
    <row r="7009" spans="1:3" x14ac:dyDescent="0.25">
      <c r="A7009" s="5"/>
      <c r="B7009" s="2"/>
      <c r="C7009"/>
    </row>
    <row r="7010" spans="1:3" x14ac:dyDescent="0.25">
      <c r="A7010" s="5"/>
      <c r="B7010" s="2"/>
      <c r="C7010"/>
    </row>
    <row r="7011" spans="1:3" x14ac:dyDescent="0.25">
      <c r="A7011" s="5"/>
      <c r="B7011" s="2"/>
      <c r="C7011"/>
    </row>
    <row r="7012" spans="1:3" x14ac:dyDescent="0.25">
      <c r="A7012" s="5"/>
      <c r="B7012" s="2"/>
      <c r="C7012"/>
    </row>
    <row r="7013" spans="1:3" x14ac:dyDescent="0.25">
      <c r="A7013" s="5"/>
      <c r="B7013" s="2"/>
      <c r="C7013"/>
    </row>
    <row r="7014" spans="1:3" x14ac:dyDescent="0.25">
      <c r="A7014" s="5"/>
      <c r="B7014" s="2"/>
      <c r="C7014"/>
    </row>
    <row r="7015" spans="1:3" x14ac:dyDescent="0.25">
      <c r="A7015" s="5"/>
      <c r="B7015" s="2"/>
      <c r="C7015"/>
    </row>
    <row r="7016" spans="1:3" x14ac:dyDescent="0.25">
      <c r="A7016" s="5"/>
      <c r="B7016" s="2"/>
      <c r="C7016"/>
    </row>
    <row r="7017" spans="1:3" x14ac:dyDescent="0.25">
      <c r="A7017" s="5"/>
      <c r="B7017" s="2"/>
      <c r="C7017"/>
    </row>
    <row r="7018" spans="1:3" x14ac:dyDescent="0.25">
      <c r="A7018" s="5"/>
      <c r="B7018" s="2"/>
      <c r="C7018"/>
    </row>
    <row r="7019" spans="1:3" x14ac:dyDescent="0.25">
      <c r="A7019" s="5"/>
      <c r="B7019" s="2"/>
      <c r="C7019"/>
    </row>
    <row r="7020" spans="1:3" x14ac:dyDescent="0.25">
      <c r="A7020" s="5"/>
      <c r="B7020" s="2"/>
      <c r="C7020"/>
    </row>
    <row r="7021" spans="1:3" x14ac:dyDescent="0.25">
      <c r="A7021" s="5"/>
      <c r="B7021" s="2"/>
      <c r="C7021"/>
    </row>
    <row r="7022" spans="1:3" x14ac:dyDescent="0.25">
      <c r="A7022" s="5"/>
      <c r="B7022" s="2"/>
      <c r="C7022"/>
    </row>
    <row r="7023" spans="1:3" x14ac:dyDescent="0.25">
      <c r="A7023" s="5"/>
      <c r="B7023" s="2"/>
      <c r="C7023"/>
    </row>
    <row r="7024" spans="1:3" x14ac:dyDescent="0.25">
      <c r="A7024" s="5"/>
      <c r="B7024" s="2"/>
      <c r="C7024"/>
    </row>
    <row r="7025" spans="1:3" x14ac:dyDescent="0.25">
      <c r="A7025" s="5"/>
      <c r="B7025" s="2"/>
      <c r="C7025"/>
    </row>
    <row r="7026" spans="1:3" x14ac:dyDescent="0.25">
      <c r="A7026" s="5"/>
      <c r="B7026" s="2"/>
      <c r="C7026"/>
    </row>
    <row r="7027" spans="1:3" x14ac:dyDescent="0.25">
      <c r="A7027" s="5"/>
      <c r="B7027" s="2"/>
      <c r="C7027"/>
    </row>
    <row r="7028" spans="1:3" x14ac:dyDescent="0.25">
      <c r="A7028" s="5"/>
      <c r="B7028" s="2"/>
      <c r="C7028"/>
    </row>
    <row r="7029" spans="1:3" x14ac:dyDescent="0.25">
      <c r="A7029" s="5"/>
      <c r="B7029" s="2"/>
      <c r="C7029"/>
    </row>
    <row r="7030" spans="1:3" x14ac:dyDescent="0.25">
      <c r="A7030" s="5"/>
      <c r="B7030" s="2"/>
      <c r="C7030"/>
    </row>
    <row r="7031" spans="1:3" x14ac:dyDescent="0.25">
      <c r="A7031" s="5"/>
      <c r="B7031" s="2"/>
      <c r="C7031"/>
    </row>
    <row r="7032" spans="1:3" x14ac:dyDescent="0.25">
      <c r="A7032" s="5"/>
      <c r="B7032" s="2"/>
      <c r="C7032"/>
    </row>
    <row r="7033" spans="1:3" x14ac:dyDescent="0.25">
      <c r="A7033" s="5"/>
      <c r="B7033" s="2"/>
      <c r="C7033"/>
    </row>
    <row r="7034" spans="1:3" x14ac:dyDescent="0.25">
      <c r="A7034" s="5"/>
      <c r="B7034" s="2"/>
      <c r="C7034"/>
    </row>
    <row r="7035" spans="1:3" x14ac:dyDescent="0.25">
      <c r="A7035" s="5"/>
      <c r="B7035" s="2"/>
      <c r="C7035"/>
    </row>
    <row r="7036" spans="1:3" x14ac:dyDescent="0.25">
      <c r="A7036" s="5"/>
      <c r="B7036" s="2"/>
      <c r="C7036"/>
    </row>
    <row r="7037" spans="1:3" x14ac:dyDescent="0.25">
      <c r="A7037" s="5"/>
      <c r="B7037" s="2"/>
      <c r="C7037"/>
    </row>
    <row r="7038" spans="1:3" x14ac:dyDescent="0.25">
      <c r="A7038" s="5"/>
      <c r="B7038" s="2"/>
      <c r="C7038"/>
    </row>
    <row r="7039" spans="1:3" x14ac:dyDescent="0.25">
      <c r="A7039" s="5"/>
      <c r="B7039" s="2"/>
      <c r="C7039"/>
    </row>
    <row r="7040" spans="1:3" x14ac:dyDescent="0.25">
      <c r="A7040" s="5"/>
      <c r="B7040" s="2"/>
      <c r="C7040"/>
    </row>
    <row r="7041" spans="1:3" x14ac:dyDescent="0.25">
      <c r="A7041" s="5"/>
      <c r="B7041" s="2"/>
      <c r="C7041"/>
    </row>
    <row r="7042" spans="1:3" x14ac:dyDescent="0.25">
      <c r="A7042" s="5"/>
      <c r="B7042" s="2"/>
      <c r="C7042"/>
    </row>
    <row r="7043" spans="1:3" x14ac:dyDescent="0.25">
      <c r="A7043" s="5"/>
      <c r="B7043" s="2"/>
      <c r="C7043"/>
    </row>
    <row r="7044" spans="1:3" x14ac:dyDescent="0.25">
      <c r="A7044" s="5"/>
      <c r="B7044" s="2"/>
      <c r="C7044"/>
    </row>
    <row r="7045" spans="1:3" x14ac:dyDescent="0.25">
      <c r="A7045" s="5"/>
      <c r="B7045" s="2"/>
      <c r="C7045"/>
    </row>
    <row r="7046" spans="1:3" x14ac:dyDescent="0.25">
      <c r="A7046" s="5"/>
      <c r="B7046" s="2"/>
      <c r="C7046"/>
    </row>
    <row r="7047" spans="1:3" x14ac:dyDescent="0.25">
      <c r="A7047" s="5"/>
      <c r="B7047" s="2"/>
      <c r="C7047"/>
    </row>
    <row r="7048" spans="1:3" x14ac:dyDescent="0.25">
      <c r="A7048" s="5"/>
      <c r="B7048" s="2"/>
      <c r="C7048"/>
    </row>
    <row r="7049" spans="1:3" x14ac:dyDescent="0.25">
      <c r="A7049" s="5"/>
      <c r="B7049" s="2"/>
      <c r="C7049"/>
    </row>
    <row r="7050" spans="1:3" x14ac:dyDescent="0.25">
      <c r="A7050" s="5"/>
      <c r="B7050" s="2"/>
      <c r="C7050"/>
    </row>
    <row r="7051" spans="1:3" x14ac:dyDescent="0.25">
      <c r="A7051" s="5"/>
      <c r="B7051" s="2"/>
      <c r="C7051"/>
    </row>
    <row r="7052" spans="1:3" x14ac:dyDescent="0.25">
      <c r="A7052" s="5"/>
      <c r="B7052" s="2"/>
      <c r="C7052"/>
    </row>
    <row r="7053" spans="1:3" x14ac:dyDescent="0.25">
      <c r="A7053" s="5"/>
      <c r="B7053" s="2"/>
      <c r="C7053"/>
    </row>
    <row r="7054" spans="1:3" x14ac:dyDescent="0.25">
      <c r="A7054" s="5"/>
      <c r="B7054" s="2"/>
      <c r="C7054"/>
    </row>
    <row r="7055" spans="1:3" x14ac:dyDescent="0.25">
      <c r="A7055" s="5"/>
      <c r="B7055" s="2"/>
      <c r="C7055"/>
    </row>
    <row r="7056" spans="1:3" x14ac:dyDescent="0.25">
      <c r="A7056" s="5"/>
      <c r="B7056" s="2"/>
      <c r="C7056"/>
    </row>
    <row r="7057" spans="1:3" x14ac:dyDescent="0.25">
      <c r="A7057" s="5"/>
      <c r="B7057" s="2"/>
      <c r="C7057"/>
    </row>
    <row r="7058" spans="1:3" x14ac:dyDescent="0.25">
      <c r="A7058" s="5"/>
      <c r="B7058" s="2"/>
      <c r="C7058"/>
    </row>
    <row r="7059" spans="1:3" x14ac:dyDescent="0.25">
      <c r="A7059" s="5"/>
      <c r="B7059" s="2"/>
      <c r="C7059"/>
    </row>
    <row r="7060" spans="1:3" x14ac:dyDescent="0.25">
      <c r="A7060" s="5"/>
      <c r="B7060" s="2"/>
      <c r="C7060"/>
    </row>
    <row r="7061" spans="1:3" x14ac:dyDescent="0.25">
      <c r="A7061" s="5"/>
      <c r="B7061" s="2"/>
      <c r="C7061"/>
    </row>
    <row r="7062" spans="1:3" x14ac:dyDescent="0.25">
      <c r="A7062" s="5"/>
      <c r="B7062" s="2"/>
      <c r="C7062"/>
    </row>
    <row r="7063" spans="1:3" x14ac:dyDescent="0.25">
      <c r="A7063" s="5"/>
      <c r="B7063" s="2"/>
      <c r="C7063"/>
    </row>
    <row r="7064" spans="1:3" x14ac:dyDescent="0.25">
      <c r="A7064" s="5"/>
      <c r="B7064" s="2"/>
      <c r="C7064"/>
    </row>
    <row r="7065" spans="1:3" x14ac:dyDescent="0.25">
      <c r="A7065" s="5"/>
      <c r="B7065" s="2"/>
      <c r="C7065"/>
    </row>
    <row r="7066" spans="1:3" x14ac:dyDescent="0.25">
      <c r="A7066" s="5"/>
      <c r="B7066" s="2"/>
      <c r="C7066"/>
    </row>
    <row r="7067" spans="1:3" x14ac:dyDescent="0.25">
      <c r="A7067" s="5"/>
      <c r="B7067" s="2"/>
      <c r="C7067"/>
    </row>
    <row r="7068" spans="1:3" x14ac:dyDescent="0.25">
      <c r="A7068" s="5"/>
      <c r="B7068" s="2"/>
      <c r="C7068"/>
    </row>
    <row r="7069" spans="1:3" x14ac:dyDescent="0.25">
      <c r="A7069" s="5"/>
      <c r="B7069" s="2"/>
      <c r="C7069"/>
    </row>
    <row r="7070" spans="1:3" x14ac:dyDescent="0.25">
      <c r="A7070" s="5"/>
      <c r="B7070" s="2"/>
      <c r="C7070"/>
    </row>
    <row r="7071" spans="1:3" x14ac:dyDescent="0.25">
      <c r="A7071" s="5"/>
      <c r="B7071" s="2"/>
      <c r="C7071"/>
    </row>
    <row r="7072" spans="1:3" x14ac:dyDescent="0.25">
      <c r="A7072" s="5"/>
      <c r="B7072" s="2"/>
      <c r="C7072"/>
    </row>
    <row r="7073" spans="1:3" x14ac:dyDescent="0.25">
      <c r="A7073" s="5"/>
      <c r="B7073" s="2"/>
      <c r="C7073"/>
    </row>
    <row r="7074" spans="1:3" x14ac:dyDescent="0.25">
      <c r="A7074" s="5"/>
      <c r="B7074" s="2"/>
      <c r="C7074"/>
    </row>
    <row r="7075" spans="1:3" x14ac:dyDescent="0.25">
      <c r="A7075" s="5"/>
      <c r="B7075" s="2"/>
      <c r="C7075"/>
    </row>
    <row r="7076" spans="1:3" x14ac:dyDescent="0.25">
      <c r="A7076" s="5"/>
      <c r="B7076" s="2"/>
      <c r="C7076"/>
    </row>
    <row r="7077" spans="1:3" x14ac:dyDescent="0.25">
      <c r="A7077" s="5"/>
      <c r="B7077" s="2"/>
      <c r="C7077"/>
    </row>
    <row r="7078" spans="1:3" x14ac:dyDescent="0.25">
      <c r="A7078" s="5"/>
      <c r="B7078" s="2"/>
      <c r="C7078"/>
    </row>
    <row r="7079" spans="1:3" x14ac:dyDescent="0.25">
      <c r="A7079" s="5"/>
      <c r="B7079" s="2"/>
      <c r="C7079"/>
    </row>
    <row r="7080" spans="1:3" x14ac:dyDescent="0.25">
      <c r="A7080" s="5"/>
      <c r="B7080" s="2"/>
      <c r="C7080"/>
    </row>
    <row r="7081" spans="1:3" x14ac:dyDescent="0.25">
      <c r="A7081" s="5"/>
      <c r="B7081" s="2"/>
      <c r="C7081"/>
    </row>
    <row r="7082" spans="1:3" x14ac:dyDescent="0.25">
      <c r="A7082" s="5"/>
      <c r="B7082" s="2"/>
      <c r="C7082"/>
    </row>
    <row r="7083" spans="1:3" x14ac:dyDescent="0.25">
      <c r="A7083" s="5"/>
      <c r="B7083" s="2"/>
      <c r="C7083"/>
    </row>
    <row r="7084" spans="1:3" x14ac:dyDescent="0.25">
      <c r="A7084" s="5"/>
      <c r="B7084" s="2"/>
      <c r="C7084"/>
    </row>
    <row r="7085" spans="1:3" x14ac:dyDescent="0.25">
      <c r="A7085" s="5"/>
      <c r="B7085" s="2"/>
      <c r="C7085"/>
    </row>
    <row r="7086" spans="1:3" x14ac:dyDescent="0.25">
      <c r="A7086" s="5"/>
      <c r="B7086" s="2"/>
      <c r="C7086"/>
    </row>
    <row r="7087" spans="1:3" x14ac:dyDescent="0.25">
      <c r="A7087" s="5"/>
      <c r="B7087" s="2"/>
      <c r="C7087"/>
    </row>
    <row r="7088" spans="1:3" x14ac:dyDescent="0.25">
      <c r="A7088" s="5"/>
      <c r="B7088" s="2"/>
      <c r="C7088"/>
    </row>
    <row r="7089" spans="1:3" x14ac:dyDescent="0.25">
      <c r="A7089" s="5"/>
      <c r="B7089" s="2"/>
      <c r="C7089"/>
    </row>
    <row r="7090" spans="1:3" x14ac:dyDescent="0.25">
      <c r="A7090" s="5"/>
      <c r="B7090" s="2"/>
      <c r="C7090"/>
    </row>
    <row r="7091" spans="1:3" x14ac:dyDescent="0.25">
      <c r="A7091" s="5"/>
      <c r="B7091" s="2"/>
      <c r="C7091"/>
    </row>
    <row r="7092" spans="1:3" x14ac:dyDescent="0.25">
      <c r="A7092" s="5"/>
      <c r="B7092" s="2"/>
      <c r="C7092"/>
    </row>
    <row r="7093" spans="1:3" x14ac:dyDescent="0.25">
      <c r="A7093" s="5"/>
      <c r="B7093" s="2"/>
      <c r="C7093"/>
    </row>
    <row r="7094" spans="1:3" x14ac:dyDescent="0.25">
      <c r="A7094" s="5"/>
      <c r="B7094" s="2"/>
      <c r="C7094"/>
    </row>
    <row r="7095" spans="1:3" x14ac:dyDescent="0.25">
      <c r="A7095" s="5"/>
      <c r="B7095" s="2"/>
      <c r="C7095"/>
    </row>
    <row r="7096" spans="1:3" x14ac:dyDescent="0.25">
      <c r="A7096" s="5"/>
      <c r="B7096" s="2"/>
      <c r="C7096"/>
    </row>
    <row r="7097" spans="1:3" x14ac:dyDescent="0.25">
      <c r="A7097" s="5"/>
      <c r="B7097" s="2"/>
      <c r="C7097"/>
    </row>
    <row r="7098" spans="1:3" x14ac:dyDescent="0.25">
      <c r="A7098" s="5"/>
      <c r="B7098" s="2"/>
      <c r="C7098"/>
    </row>
    <row r="7099" spans="1:3" x14ac:dyDescent="0.25">
      <c r="A7099" s="5"/>
      <c r="B7099" s="2"/>
      <c r="C7099"/>
    </row>
    <row r="7100" spans="1:3" x14ac:dyDescent="0.25">
      <c r="A7100" s="5"/>
      <c r="B7100" s="2"/>
      <c r="C7100"/>
    </row>
    <row r="7101" spans="1:3" x14ac:dyDescent="0.25">
      <c r="A7101" s="5"/>
      <c r="B7101" s="2"/>
      <c r="C7101"/>
    </row>
    <row r="7102" spans="1:3" x14ac:dyDescent="0.25">
      <c r="A7102" s="5"/>
      <c r="B7102" s="2"/>
      <c r="C7102"/>
    </row>
    <row r="7103" spans="1:3" x14ac:dyDescent="0.25">
      <c r="A7103" s="5"/>
      <c r="B7103" s="2"/>
      <c r="C7103"/>
    </row>
    <row r="7104" spans="1:3" x14ac:dyDescent="0.25">
      <c r="A7104" s="5"/>
      <c r="B7104" s="2"/>
      <c r="C7104"/>
    </row>
    <row r="7105" spans="1:3" x14ac:dyDescent="0.25">
      <c r="A7105" s="5"/>
      <c r="B7105" s="2"/>
      <c r="C7105"/>
    </row>
    <row r="7106" spans="1:3" x14ac:dyDescent="0.25">
      <c r="A7106" s="5"/>
      <c r="B7106" s="2"/>
      <c r="C7106"/>
    </row>
    <row r="7107" spans="1:3" x14ac:dyDescent="0.25">
      <c r="A7107" s="5"/>
      <c r="B7107" s="2"/>
      <c r="C7107"/>
    </row>
    <row r="7108" spans="1:3" x14ac:dyDescent="0.25">
      <c r="A7108" s="5"/>
      <c r="B7108" s="2"/>
      <c r="C7108"/>
    </row>
    <row r="7109" spans="1:3" x14ac:dyDescent="0.25">
      <c r="A7109" s="5"/>
      <c r="B7109" s="2"/>
      <c r="C7109"/>
    </row>
    <row r="7110" spans="1:3" x14ac:dyDescent="0.25">
      <c r="A7110" s="5"/>
      <c r="B7110" s="2"/>
      <c r="C7110"/>
    </row>
    <row r="7111" spans="1:3" x14ac:dyDescent="0.25">
      <c r="A7111" s="5"/>
      <c r="B7111" s="2"/>
      <c r="C7111"/>
    </row>
    <row r="7112" spans="1:3" x14ac:dyDescent="0.25">
      <c r="A7112" s="5"/>
      <c r="B7112" s="2"/>
      <c r="C7112"/>
    </row>
    <row r="7113" spans="1:3" x14ac:dyDescent="0.25">
      <c r="A7113" s="5"/>
      <c r="B7113" s="2"/>
      <c r="C7113"/>
    </row>
    <row r="7114" spans="1:3" x14ac:dyDescent="0.25">
      <c r="A7114" s="5"/>
      <c r="B7114" s="2"/>
      <c r="C7114"/>
    </row>
    <row r="7115" spans="1:3" x14ac:dyDescent="0.25">
      <c r="A7115" s="5"/>
      <c r="B7115" s="2"/>
      <c r="C7115"/>
    </row>
    <row r="7116" spans="1:3" x14ac:dyDescent="0.25">
      <c r="A7116" s="5"/>
      <c r="B7116" s="2"/>
      <c r="C7116"/>
    </row>
    <row r="7117" spans="1:3" x14ac:dyDescent="0.25">
      <c r="A7117" s="5"/>
      <c r="B7117" s="2"/>
      <c r="C7117"/>
    </row>
    <row r="7118" spans="1:3" x14ac:dyDescent="0.25">
      <c r="A7118" s="5"/>
      <c r="B7118" s="2"/>
      <c r="C7118"/>
    </row>
    <row r="7119" spans="1:3" x14ac:dyDescent="0.25">
      <c r="A7119" s="5"/>
      <c r="B7119" s="2"/>
      <c r="C7119"/>
    </row>
    <row r="7120" spans="1:3" x14ac:dyDescent="0.25">
      <c r="A7120" s="5"/>
      <c r="B7120" s="2"/>
      <c r="C7120"/>
    </row>
    <row r="7121" spans="1:3" x14ac:dyDescent="0.25">
      <c r="A7121" s="5"/>
      <c r="B7121" s="2"/>
      <c r="C7121"/>
    </row>
    <row r="7122" spans="1:3" x14ac:dyDescent="0.25">
      <c r="A7122" s="5"/>
      <c r="B7122" s="2"/>
      <c r="C7122"/>
    </row>
    <row r="7123" spans="1:3" x14ac:dyDescent="0.25">
      <c r="A7123" s="5"/>
      <c r="B7123" s="2"/>
      <c r="C7123"/>
    </row>
    <row r="7124" spans="1:3" x14ac:dyDescent="0.25">
      <c r="A7124" s="5"/>
      <c r="B7124" s="2"/>
      <c r="C7124"/>
    </row>
    <row r="7125" spans="1:3" x14ac:dyDescent="0.25">
      <c r="A7125" s="5"/>
      <c r="B7125" s="2"/>
      <c r="C7125"/>
    </row>
    <row r="7126" spans="1:3" x14ac:dyDescent="0.25">
      <c r="A7126" s="5"/>
      <c r="B7126" s="2"/>
      <c r="C7126"/>
    </row>
    <row r="7127" spans="1:3" x14ac:dyDescent="0.25">
      <c r="A7127" s="5"/>
      <c r="B7127" s="2"/>
      <c r="C7127"/>
    </row>
    <row r="7128" spans="1:3" x14ac:dyDescent="0.25">
      <c r="A7128" s="5"/>
      <c r="B7128" s="2"/>
      <c r="C7128"/>
    </row>
    <row r="7129" spans="1:3" x14ac:dyDescent="0.25">
      <c r="A7129" s="5"/>
      <c r="B7129" s="2"/>
      <c r="C7129"/>
    </row>
    <row r="7130" spans="1:3" x14ac:dyDescent="0.25">
      <c r="A7130" s="5"/>
      <c r="B7130" s="2"/>
      <c r="C7130"/>
    </row>
    <row r="7131" spans="1:3" x14ac:dyDescent="0.25">
      <c r="A7131" s="5"/>
      <c r="B7131" s="2"/>
      <c r="C7131"/>
    </row>
    <row r="7132" spans="1:3" x14ac:dyDescent="0.25">
      <c r="A7132" s="5"/>
      <c r="B7132" s="2"/>
      <c r="C7132"/>
    </row>
    <row r="7133" spans="1:3" x14ac:dyDescent="0.25">
      <c r="A7133" s="5"/>
      <c r="B7133" s="2"/>
      <c r="C7133"/>
    </row>
    <row r="7134" spans="1:3" x14ac:dyDescent="0.25">
      <c r="A7134" s="5"/>
      <c r="B7134" s="2"/>
      <c r="C7134"/>
    </row>
    <row r="7135" spans="1:3" x14ac:dyDescent="0.25">
      <c r="A7135" s="5"/>
      <c r="B7135" s="2"/>
      <c r="C7135"/>
    </row>
    <row r="7136" spans="1:3" x14ac:dyDescent="0.25">
      <c r="A7136" s="5"/>
      <c r="B7136" s="2"/>
      <c r="C7136"/>
    </row>
    <row r="7137" spans="1:3" x14ac:dyDescent="0.25">
      <c r="A7137" s="5"/>
      <c r="B7137" s="2"/>
      <c r="C7137"/>
    </row>
    <row r="7138" spans="1:3" x14ac:dyDescent="0.25">
      <c r="A7138" s="5"/>
      <c r="B7138" s="2"/>
      <c r="C7138"/>
    </row>
    <row r="7139" spans="1:3" x14ac:dyDescent="0.25">
      <c r="A7139" s="5"/>
      <c r="B7139" s="2"/>
      <c r="C7139"/>
    </row>
    <row r="7140" spans="1:3" x14ac:dyDescent="0.25">
      <c r="A7140" s="5"/>
      <c r="B7140" s="2"/>
      <c r="C7140"/>
    </row>
    <row r="7141" spans="1:3" x14ac:dyDescent="0.25">
      <c r="A7141" s="5"/>
      <c r="B7141" s="2"/>
      <c r="C7141"/>
    </row>
    <row r="7142" spans="1:3" x14ac:dyDescent="0.25">
      <c r="A7142" s="5"/>
      <c r="B7142" s="2"/>
      <c r="C7142"/>
    </row>
    <row r="7143" spans="1:3" x14ac:dyDescent="0.25">
      <c r="A7143" s="5"/>
      <c r="B7143" s="2"/>
      <c r="C7143"/>
    </row>
    <row r="7144" spans="1:3" x14ac:dyDescent="0.25">
      <c r="A7144" s="5"/>
      <c r="B7144" s="2"/>
      <c r="C7144"/>
    </row>
    <row r="7145" spans="1:3" x14ac:dyDescent="0.25">
      <c r="A7145" s="5"/>
      <c r="B7145" s="2"/>
      <c r="C7145"/>
    </row>
    <row r="7146" spans="1:3" x14ac:dyDescent="0.25">
      <c r="A7146" s="5"/>
      <c r="B7146" s="2"/>
      <c r="C7146"/>
    </row>
    <row r="7147" spans="1:3" x14ac:dyDescent="0.25">
      <c r="A7147" s="5"/>
      <c r="B7147" s="2"/>
      <c r="C7147"/>
    </row>
    <row r="7148" spans="1:3" x14ac:dyDescent="0.25">
      <c r="A7148" s="5"/>
      <c r="B7148" s="2"/>
      <c r="C7148"/>
    </row>
    <row r="7149" spans="1:3" x14ac:dyDescent="0.25">
      <c r="A7149" s="5"/>
      <c r="B7149" s="2"/>
      <c r="C7149"/>
    </row>
    <row r="7150" spans="1:3" x14ac:dyDescent="0.25">
      <c r="A7150" s="5"/>
      <c r="B7150" s="2"/>
      <c r="C7150"/>
    </row>
    <row r="7151" spans="1:3" x14ac:dyDescent="0.25">
      <c r="A7151" s="5"/>
      <c r="B7151" s="2"/>
      <c r="C7151"/>
    </row>
    <row r="7152" spans="1:3" x14ac:dyDescent="0.25">
      <c r="A7152" s="5"/>
      <c r="B7152" s="2"/>
      <c r="C7152"/>
    </row>
    <row r="7153" spans="1:3" x14ac:dyDescent="0.25">
      <c r="A7153" s="5"/>
      <c r="B7153" s="2"/>
      <c r="C7153"/>
    </row>
    <row r="7154" spans="1:3" x14ac:dyDescent="0.25">
      <c r="A7154" s="5"/>
      <c r="B7154" s="2"/>
      <c r="C7154"/>
    </row>
    <row r="7155" spans="1:3" x14ac:dyDescent="0.25">
      <c r="A7155" s="5"/>
      <c r="B7155" s="2"/>
      <c r="C7155"/>
    </row>
    <row r="7156" spans="1:3" x14ac:dyDescent="0.25">
      <c r="A7156" s="5"/>
      <c r="B7156" s="2"/>
      <c r="C7156"/>
    </row>
    <row r="7157" spans="1:3" x14ac:dyDescent="0.25">
      <c r="A7157" s="5"/>
      <c r="B7157" s="2"/>
      <c r="C7157"/>
    </row>
    <row r="7158" spans="1:3" x14ac:dyDescent="0.25">
      <c r="A7158" s="5"/>
      <c r="B7158" s="2"/>
      <c r="C7158"/>
    </row>
    <row r="7159" spans="1:3" x14ac:dyDescent="0.25">
      <c r="A7159" s="5"/>
      <c r="B7159" s="2"/>
      <c r="C7159"/>
    </row>
    <row r="7160" spans="1:3" x14ac:dyDescent="0.25">
      <c r="A7160" s="5"/>
      <c r="B7160" s="2"/>
      <c r="C7160"/>
    </row>
    <row r="7161" spans="1:3" x14ac:dyDescent="0.25">
      <c r="A7161" s="5"/>
      <c r="B7161" s="2"/>
      <c r="C7161"/>
    </row>
    <row r="7162" spans="1:3" x14ac:dyDescent="0.25">
      <c r="A7162" s="5"/>
      <c r="B7162" s="2"/>
      <c r="C7162"/>
    </row>
    <row r="7163" spans="1:3" x14ac:dyDescent="0.25">
      <c r="A7163" s="5"/>
      <c r="B7163" s="2"/>
      <c r="C7163"/>
    </row>
    <row r="7164" spans="1:3" x14ac:dyDescent="0.25">
      <c r="A7164" s="5"/>
      <c r="B7164" s="2"/>
      <c r="C7164"/>
    </row>
    <row r="7165" spans="1:3" x14ac:dyDescent="0.25">
      <c r="A7165" s="5"/>
      <c r="B7165" s="2"/>
      <c r="C7165"/>
    </row>
    <row r="7166" spans="1:3" x14ac:dyDescent="0.25">
      <c r="A7166" s="5"/>
      <c r="B7166" s="2"/>
      <c r="C7166"/>
    </row>
    <row r="7167" spans="1:3" x14ac:dyDescent="0.25">
      <c r="A7167" s="5"/>
      <c r="B7167" s="2"/>
      <c r="C7167"/>
    </row>
    <row r="7168" spans="1:3" x14ac:dyDescent="0.25">
      <c r="A7168" s="5"/>
      <c r="B7168" s="2"/>
      <c r="C7168"/>
    </row>
    <row r="7169" spans="1:3" x14ac:dyDescent="0.25">
      <c r="A7169" s="5"/>
      <c r="B7169" s="2"/>
      <c r="C7169"/>
    </row>
    <row r="7170" spans="1:3" x14ac:dyDescent="0.25">
      <c r="A7170" s="5"/>
      <c r="B7170" s="2"/>
      <c r="C7170"/>
    </row>
    <row r="7171" spans="1:3" x14ac:dyDescent="0.25">
      <c r="A7171" s="5"/>
      <c r="B7171" s="2"/>
      <c r="C7171"/>
    </row>
    <row r="7172" spans="1:3" x14ac:dyDescent="0.25">
      <c r="A7172" s="5"/>
      <c r="B7172" s="2"/>
      <c r="C7172"/>
    </row>
    <row r="7173" spans="1:3" x14ac:dyDescent="0.25">
      <c r="A7173" s="5"/>
      <c r="B7173" s="2"/>
      <c r="C7173"/>
    </row>
    <row r="7174" spans="1:3" x14ac:dyDescent="0.25">
      <c r="A7174" s="5"/>
      <c r="B7174" s="2"/>
      <c r="C7174"/>
    </row>
    <row r="7175" spans="1:3" x14ac:dyDescent="0.25">
      <c r="A7175" s="5"/>
      <c r="B7175" s="2"/>
      <c r="C7175"/>
    </row>
    <row r="7176" spans="1:3" x14ac:dyDescent="0.25">
      <c r="A7176" s="5"/>
      <c r="B7176" s="2"/>
      <c r="C7176"/>
    </row>
    <row r="7177" spans="1:3" x14ac:dyDescent="0.25">
      <c r="A7177" s="5"/>
      <c r="B7177" s="2"/>
      <c r="C7177"/>
    </row>
    <row r="7178" spans="1:3" x14ac:dyDescent="0.25">
      <c r="A7178" s="5"/>
      <c r="B7178" s="2"/>
      <c r="C7178"/>
    </row>
    <row r="7179" spans="1:3" x14ac:dyDescent="0.25">
      <c r="A7179" s="5"/>
      <c r="B7179" s="2"/>
      <c r="C7179"/>
    </row>
    <row r="7180" spans="1:3" x14ac:dyDescent="0.25">
      <c r="A7180" s="5"/>
      <c r="B7180" s="2"/>
      <c r="C7180"/>
    </row>
    <row r="7181" spans="1:3" x14ac:dyDescent="0.25">
      <c r="A7181" s="5"/>
      <c r="B7181" s="2"/>
      <c r="C7181"/>
    </row>
    <row r="7182" spans="1:3" x14ac:dyDescent="0.25">
      <c r="A7182" s="5"/>
      <c r="B7182" s="2"/>
      <c r="C7182"/>
    </row>
    <row r="7183" spans="1:3" x14ac:dyDescent="0.25">
      <c r="A7183" s="5"/>
      <c r="B7183" s="2"/>
      <c r="C7183"/>
    </row>
    <row r="7184" spans="1:3" x14ac:dyDescent="0.25">
      <c r="A7184" s="5"/>
      <c r="B7184" s="2"/>
      <c r="C7184"/>
    </row>
    <row r="7185" spans="1:3" x14ac:dyDescent="0.25">
      <c r="A7185" s="5"/>
      <c r="B7185" s="2"/>
      <c r="C7185"/>
    </row>
    <row r="7186" spans="1:3" x14ac:dyDescent="0.25">
      <c r="A7186" s="5"/>
      <c r="B7186" s="2"/>
      <c r="C7186"/>
    </row>
    <row r="7187" spans="1:3" x14ac:dyDescent="0.25">
      <c r="A7187" s="5"/>
      <c r="B7187" s="2"/>
      <c r="C7187"/>
    </row>
    <row r="7188" spans="1:3" x14ac:dyDescent="0.25">
      <c r="A7188" s="5"/>
      <c r="B7188" s="2"/>
      <c r="C7188"/>
    </row>
    <row r="7189" spans="1:3" x14ac:dyDescent="0.25">
      <c r="A7189" s="5"/>
      <c r="B7189" s="2"/>
      <c r="C7189"/>
    </row>
    <row r="7190" spans="1:3" x14ac:dyDescent="0.25">
      <c r="A7190" s="5"/>
      <c r="B7190" s="2"/>
      <c r="C7190"/>
    </row>
    <row r="7191" spans="1:3" x14ac:dyDescent="0.25">
      <c r="A7191" s="5"/>
      <c r="B7191" s="2"/>
      <c r="C7191"/>
    </row>
    <row r="7192" spans="1:3" x14ac:dyDescent="0.25">
      <c r="A7192" s="5"/>
      <c r="B7192" s="2"/>
      <c r="C7192"/>
    </row>
    <row r="7193" spans="1:3" x14ac:dyDescent="0.25">
      <c r="A7193" s="5"/>
      <c r="B7193" s="2"/>
      <c r="C7193"/>
    </row>
    <row r="7194" spans="1:3" x14ac:dyDescent="0.25">
      <c r="A7194" s="5"/>
      <c r="B7194" s="2"/>
      <c r="C7194"/>
    </row>
    <row r="7195" spans="1:3" x14ac:dyDescent="0.25">
      <c r="A7195" s="5"/>
      <c r="B7195" s="2"/>
      <c r="C7195"/>
    </row>
    <row r="7196" spans="1:3" x14ac:dyDescent="0.25">
      <c r="A7196" s="5"/>
      <c r="B7196" s="2"/>
      <c r="C7196"/>
    </row>
    <row r="7197" spans="1:3" x14ac:dyDescent="0.25">
      <c r="A7197" s="5"/>
      <c r="B7197" s="2"/>
      <c r="C7197"/>
    </row>
    <row r="7198" spans="1:3" x14ac:dyDescent="0.25">
      <c r="A7198" s="5"/>
      <c r="B7198" s="2"/>
      <c r="C7198"/>
    </row>
    <row r="7199" spans="1:3" x14ac:dyDescent="0.25">
      <c r="A7199" s="5"/>
      <c r="B7199" s="2"/>
      <c r="C7199"/>
    </row>
    <row r="7200" spans="1:3" x14ac:dyDescent="0.25">
      <c r="A7200" s="5"/>
      <c r="B7200" s="2"/>
      <c r="C7200"/>
    </row>
    <row r="7201" spans="1:3" x14ac:dyDescent="0.25">
      <c r="A7201" s="5"/>
      <c r="B7201" s="2"/>
      <c r="C7201"/>
    </row>
    <row r="7202" spans="1:3" x14ac:dyDescent="0.25">
      <c r="A7202" s="5"/>
      <c r="B7202" s="2"/>
      <c r="C7202"/>
    </row>
    <row r="7203" spans="1:3" x14ac:dyDescent="0.25">
      <c r="A7203" s="5"/>
      <c r="B7203" s="2"/>
      <c r="C7203"/>
    </row>
    <row r="7204" spans="1:3" x14ac:dyDescent="0.25">
      <c r="A7204" s="5"/>
      <c r="B7204" s="2"/>
      <c r="C7204"/>
    </row>
    <row r="7205" spans="1:3" x14ac:dyDescent="0.25">
      <c r="A7205" s="5"/>
      <c r="B7205" s="2"/>
      <c r="C7205"/>
    </row>
    <row r="7206" spans="1:3" x14ac:dyDescent="0.25">
      <c r="A7206" s="5"/>
      <c r="B7206" s="2"/>
      <c r="C7206"/>
    </row>
    <row r="7207" spans="1:3" x14ac:dyDescent="0.25">
      <c r="A7207" s="5"/>
      <c r="B7207" s="2"/>
      <c r="C7207"/>
    </row>
    <row r="7208" spans="1:3" x14ac:dyDescent="0.25">
      <c r="A7208" s="5"/>
      <c r="B7208" s="2"/>
      <c r="C7208"/>
    </row>
    <row r="7209" spans="1:3" x14ac:dyDescent="0.25">
      <c r="A7209" s="5"/>
      <c r="B7209" s="2"/>
      <c r="C7209"/>
    </row>
    <row r="7210" spans="1:3" x14ac:dyDescent="0.25">
      <c r="A7210" s="5"/>
      <c r="B7210" s="2"/>
      <c r="C7210"/>
    </row>
    <row r="7211" spans="1:3" x14ac:dyDescent="0.25">
      <c r="A7211" s="5"/>
      <c r="B7211" s="2"/>
      <c r="C7211"/>
    </row>
    <row r="7212" spans="1:3" x14ac:dyDescent="0.25">
      <c r="A7212" s="5"/>
      <c r="B7212" s="2"/>
      <c r="C7212"/>
    </row>
    <row r="7213" spans="1:3" x14ac:dyDescent="0.25">
      <c r="A7213" s="5"/>
      <c r="B7213" s="2"/>
      <c r="C7213"/>
    </row>
    <row r="7214" spans="1:3" x14ac:dyDescent="0.25">
      <c r="A7214" s="5"/>
      <c r="B7214" s="2"/>
      <c r="C7214"/>
    </row>
    <row r="7215" spans="1:3" x14ac:dyDescent="0.25">
      <c r="A7215" s="5"/>
      <c r="B7215" s="2"/>
      <c r="C7215"/>
    </row>
    <row r="7216" spans="1:3" x14ac:dyDescent="0.25">
      <c r="A7216" s="5"/>
      <c r="B7216" s="2"/>
      <c r="C7216"/>
    </row>
    <row r="7217" spans="1:3" x14ac:dyDescent="0.25">
      <c r="A7217" s="5"/>
      <c r="B7217" s="2"/>
      <c r="C7217"/>
    </row>
    <row r="7218" spans="1:3" x14ac:dyDescent="0.25">
      <c r="A7218" s="5"/>
      <c r="B7218" s="2"/>
      <c r="C7218"/>
    </row>
    <row r="7219" spans="1:3" x14ac:dyDescent="0.25">
      <c r="A7219" s="5"/>
      <c r="B7219" s="2"/>
      <c r="C7219"/>
    </row>
    <row r="7220" spans="1:3" x14ac:dyDescent="0.25">
      <c r="A7220" s="5"/>
      <c r="B7220" s="2"/>
      <c r="C7220"/>
    </row>
    <row r="7221" spans="1:3" x14ac:dyDescent="0.25">
      <c r="A7221" s="5"/>
      <c r="B7221" s="2"/>
      <c r="C7221"/>
    </row>
    <row r="7222" spans="1:3" x14ac:dyDescent="0.25">
      <c r="A7222" s="5"/>
      <c r="B7222" s="2"/>
      <c r="C7222"/>
    </row>
    <row r="7223" spans="1:3" x14ac:dyDescent="0.25">
      <c r="A7223" s="5"/>
      <c r="B7223" s="2"/>
      <c r="C7223"/>
    </row>
    <row r="7224" spans="1:3" x14ac:dyDescent="0.25">
      <c r="A7224" s="5"/>
      <c r="B7224" s="2"/>
      <c r="C7224"/>
    </row>
    <row r="7225" spans="1:3" x14ac:dyDescent="0.25">
      <c r="A7225" s="5"/>
      <c r="B7225" s="2"/>
      <c r="C7225"/>
    </row>
    <row r="7226" spans="1:3" x14ac:dyDescent="0.25">
      <c r="A7226" s="5"/>
      <c r="B7226" s="2"/>
      <c r="C7226"/>
    </row>
    <row r="7227" spans="1:3" x14ac:dyDescent="0.25">
      <c r="A7227" s="5"/>
      <c r="B7227" s="2"/>
      <c r="C7227"/>
    </row>
    <row r="7228" spans="1:3" x14ac:dyDescent="0.25">
      <c r="A7228" s="5"/>
      <c r="B7228" s="2"/>
      <c r="C7228"/>
    </row>
    <row r="7229" spans="1:3" x14ac:dyDescent="0.25">
      <c r="A7229" s="5"/>
      <c r="B7229" s="2"/>
      <c r="C7229"/>
    </row>
    <row r="7230" spans="1:3" x14ac:dyDescent="0.25">
      <c r="A7230" s="5"/>
      <c r="B7230" s="2"/>
      <c r="C7230"/>
    </row>
    <row r="7231" spans="1:3" x14ac:dyDescent="0.25">
      <c r="A7231" s="5"/>
      <c r="B7231" s="2"/>
      <c r="C7231"/>
    </row>
    <row r="7232" spans="1:3" x14ac:dyDescent="0.25">
      <c r="A7232" s="5"/>
      <c r="B7232" s="2"/>
      <c r="C7232"/>
    </row>
    <row r="7233" spans="1:3" x14ac:dyDescent="0.25">
      <c r="A7233" s="5"/>
      <c r="B7233" s="2"/>
      <c r="C7233"/>
    </row>
    <row r="7234" spans="1:3" x14ac:dyDescent="0.25">
      <c r="A7234" s="5"/>
      <c r="B7234" s="2"/>
      <c r="C7234"/>
    </row>
    <row r="7235" spans="1:3" x14ac:dyDescent="0.25">
      <c r="A7235" s="5"/>
      <c r="B7235" s="2"/>
      <c r="C7235"/>
    </row>
    <row r="7236" spans="1:3" x14ac:dyDescent="0.25">
      <c r="A7236" s="5"/>
      <c r="B7236" s="2"/>
      <c r="C7236"/>
    </row>
    <row r="7237" spans="1:3" x14ac:dyDescent="0.25">
      <c r="A7237" s="5"/>
      <c r="B7237" s="2"/>
      <c r="C7237"/>
    </row>
    <row r="7238" spans="1:3" x14ac:dyDescent="0.25">
      <c r="A7238" s="5"/>
      <c r="B7238" s="2"/>
      <c r="C7238"/>
    </row>
    <row r="7239" spans="1:3" x14ac:dyDescent="0.25">
      <c r="A7239" s="5"/>
      <c r="B7239" s="2"/>
      <c r="C7239"/>
    </row>
    <row r="7240" spans="1:3" x14ac:dyDescent="0.25">
      <c r="A7240" s="5"/>
      <c r="B7240" s="2"/>
      <c r="C7240"/>
    </row>
    <row r="7241" spans="1:3" x14ac:dyDescent="0.25">
      <c r="A7241" s="5"/>
      <c r="B7241" s="2"/>
      <c r="C7241"/>
    </row>
    <row r="7242" spans="1:3" x14ac:dyDescent="0.25">
      <c r="A7242" s="5"/>
      <c r="B7242" s="2"/>
      <c r="C7242"/>
    </row>
    <row r="7243" spans="1:3" x14ac:dyDescent="0.25">
      <c r="A7243" s="5"/>
      <c r="B7243" s="2"/>
      <c r="C7243"/>
    </row>
    <row r="7244" spans="1:3" x14ac:dyDescent="0.25">
      <c r="A7244" s="5"/>
      <c r="B7244" s="2"/>
      <c r="C7244"/>
    </row>
    <row r="7245" spans="1:3" x14ac:dyDescent="0.25">
      <c r="A7245" s="5"/>
      <c r="B7245" s="2"/>
      <c r="C7245"/>
    </row>
    <row r="7246" spans="1:3" x14ac:dyDescent="0.25">
      <c r="A7246" s="5"/>
      <c r="B7246" s="2"/>
      <c r="C7246"/>
    </row>
    <row r="7247" spans="1:3" x14ac:dyDescent="0.25">
      <c r="A7247" s="5"/>
      <c r="B7247" s="2"/>
      <c r="C7247"/>
    </row>
    <row r="7248" spans="1:3" x14ac:dyDescent="0.25">
      <c r="A7248" s="5"/>
      <c r="B7248" s="2"/>
      <c r="C7248"/>
    </row>
    <row r="7249" spans="1:3" x14ac:dyDescent="0.25">
      <c r="A7249" s="5"/>
      <c r="B7249" s="2"/>
      <c r="C7249"/>
    </row>
    <row r="7250" spans="1:3" x14ac:dyDescent="0.25">
      <c r="A7250" s="5"/>
      <c r="B7250" s="2"/>
      <c r="C7250"/>
    </row>
    <row r="7251" spans="1:3" x14ac:dyDescent="0.25">
      <c r="A7251" s="5"/>
      <c r="B7251" s="2"/>
      <c r="C7251"/>
    </row>
    <row r="7252" spans="1:3" x14ac:dyDescent="0.25">
      <c r="A7252" s="5"/>
      <c r="B7252" s="2"/>
      <c r="C7252"/>
    </row>
    <row r="7253" spans="1:3" x14ac:dyDescent="0.25">
      <c r="A7253" s="5"/>
      <c r="B7253" s="2"/>
      <c r="C7253"/>
    </row>
    <row r="7254" spans="1:3" x14ac:dyDescent="0.25">
      <c r="A7254" s="5"/>
      <c r="B7254" s="2"/>
      <c r="C7254"/>
    </row>
    <row r="7255" spans="1:3" x14ac:dyDescent="0.25">
      <c r="A7255" s="5"/>
      <c r="B7255" s="2"/>
      <c r="C7255"/>
    </row>
    <row r="7256" spans="1:3" x14ac:dyDescent="0.25">
      <c r="A7256" s="5"/>
      <c r="B7256" s="2"/>
      <c r="C7256"/>
    </row>
    <row r="7257" spans="1:3" x14ac:dyDescent="0.25">
      <c r="A7257" s="5"/>
      <c r="B7257" s="2"/>
      <c r="C7257"/>
    </row>
    <row r="7258" spans="1:3" x14ac:dyDescent="0.25">
      <c r="A7258" s="5"/>
      <c r="B7258" s="2"/>
      <c r="C7258"/>
    </row>
    <row r="7259" spans="1:3" x14ac:dyDescent="0.25">
      <c r="A7259" s="5"/>
      <c r="B7259" s="2"/>
      <c r="C7259"/>
    </row>
    <row r="7260" spans="1:3" x14ac:dyDescent="0.25">
      <c r="A7260" s="5"/>
      <c r="B7260" s="2"/>
      <c r="C7260"/>
    </row>
    <row r="7261" spans="1:3" x14ac:dyDescent="0.25">
      <c r="A7261" s="5"/>
      <c r="B7261" s="2"/>
      <c r="C7261"/>
    </row>
    <row r="7262" spans="1:3" x14ac:dyDescent="0.25">
      <c r="A7262" s="5"/>
      <c r="B7262" s="2"/>
      <c r="C7262"/>
    </row>
    <row r="7263" spans="1:3" x14ac:dyDescent="0.25">
      <c r="A7263" s="5"/>
      <c r="B7263" s="2"/>
      <c r="C7263"/>
    </row>
    <row r="7264" spans="1:3" x14ac:dyDescent="0.25">
      <c r="A7264" s="5"/>
      <c r="B7264" s="2"/>
      <c r="C7264"/>
    </row>
    <row r="7265" spans="1:3" x14ac:dyDescent="0.25">
      <c r="A7265" s="5"/>
      <c r="B7265" s="2"/>
      <c r="C7265"/>
    </row>
    <row r="7266" spans="1:3" x14ac:dyDescent="0.25">
      <c r="A7266" s="5"/>
      <c r="B7266" s="2"/>
      <c r="C7266"/>
    </row>
    <row r="7267" spans="1:3" x14ac:dyDescent="0.25">
      <c r="A7267" s="5"/>
      <c r="B7267" s="2"/>
      <c r="C7267"/>
    </row>
    <row r="7268" spans="1:3" x14ac:dyDescent="0.25">
      <c r="A7268" s="5"/>
      <c r="B7268" s="2"/>
      <c r="C7268"/>
    </row>
    <row r="7269" spans="1:3" x14ac:dyDescent="0.25">
      <c r="A7269" s="5"/>
      <c r="B7269" s="2"/>
      <c r="C7269"/>
    </row>
    <row r="7270" spans="1:3" x14ac:dyDescent="0.25">
      <c r="A7270" s="5"/>
      <c r="B7270" s="2"/>
      <c r="C7270"/>
    </row>
    <row r="7271" spans="1:3" x14ac:dyDescent="0.25">
      <c r="A7271" s="5"/>
      <c r="B7271" s="2"/>
      <c r="C7271"/>
    </row>
    <row r="7272" spans="1:3" x14ac:dyDescent="0.25">
      <c r="A7272" s="5"/>
      <c r="B7272" s="2"/>
      <c r="C7272"/>
    </row>
    <row r="7273" spans="1:3" x14ac:dyDescent="0.25">
      <c r="A7273" s="5"/>
      <c r="B7273" s="2"/>
      <c r="C7273"/>
    </row>
    <row r="7274" spans="1:3" x14ac:dyDescent="0.25">
      <c r="A7274" s="5"/>
      <c r="B7274" s="2"/>
      <c r="C7274"/>
    </row>
    <row r="7275" spans="1:3" x14ac:dyDescent="0.25">
      <c r="A7275" s="5"/>
      <c r="B7275" s="2"/>
      <c r="C7275"/>
    </row>
    <row r="7276" spans="1:3" x14ac:dyDescent="0.25">
      <c r="A7276" s="5"/>
      <c r="B7276" s="2"/>
      <c r="C7276"/>
    </row>
    <row r="7277" spans="1:3" x14ac:dyDescent="0.25">
      <c r="A7277" s="5"/>
      <c r="B7277" s="2"/>
      <c r="C7277"/>
    </row>
    <row r="7278" spans="1:3" x14ac:dyDescent="0.25">
      <c r="A7278" s="5"/>
      <c r="B7278" s="2"/>
      <c r="C7278"/>
    </row>
    <row r="7279" spans="1:3" x14ac:dyDescent="0.25">
      <c r="A7279" s="5"/>
      <c r="B7279" s="2"/>
      <c r="C7279"/>
    </row>
    <row r="7280" spans="1:3" x14ac:dyDescent="0.25">
      <c r="A7280" s="5"/>
      <c r="B7280" s="2"/>
      <c r="C7280"/>
    </row>
    <row r="7281" spans="1:3" x14ac:dyDescent="0.25">
      <c r="A7281" s="5"/>
      <c r="B7281" s="2"/>
      <c r="C7281"/>
    </row>
    <row r="7282" spans="1:3" x14ac:dyDescent="0.25">
      <c r="A7282" s="5"/>
      <c r="B7282" s="2"/>
      <c r="C7282"/>
    </row>
    <row r="7283" spans="1:3" x14ac:dyDescent="0.25">
      <c r="A7283" s="5"/>
      <c r="B7283" s="2"/>
      <c r="C7283"/>
    </row>
    <row r="7284" spans="1:3" x14ac:dyDescent="0.25">
      <c r="A7284" s="5"/>
      <c r="B7284" s="2"/>
      <c r="C7284"/>
    </row>
    <row r="7285" spans="1:3" x14ac:dyDescent="0.25">
      <c r="A7285" s="5"/>
      <c r="B7285" s="2"/>
      <c r="C7285"/>
    </row>
    <row r="7286" spans="1:3" x14ac:dyDescent="0.25">
      <c r="A7286" s="5"/>
      <c r="B7286" s="2"/>
      <c r="C7286"/>
    </row>
    <row r="7287" spans="1:3" x14ac:dyDescent="0.25">
      <c r="A7287" s="5"/>
      <c r="B7287" s="2"/>
      <c r="C7287"/>
    </row>
    <row r="7288" spans="1:3" x14ac:dyDescent="0.25">
      <c r="A7288" s="5"/>
      <c r="B7288" s="2"/>
      <c r="C7288"/>
    </row>
    <row r="7289" spans="1:3" x14ac:dyDescent="0.25">
      <c r="A7289" s="5"/>
      <c r="B7289" s="2"/>
      <c r="C7289"/>
    </row>
    <row r="7290" spans="1:3" x14ac:dyDescent="0.25">
      <c r="A7290" s="5"/>
      <c r="B7290" s="2"/>
      <c r="C7290"/>
    </row>
    <row r="7291" spans="1:3" x14ac:dyDescent="0.25">
      <c r="A7291" s="5"/>
      <c r="B7291" s="2"/>
      <c r="C7291"/>
    </row>
    <row r="7292" spans="1:3" x14ac:dyDescent="0.25">
      <c r="A7292" s="5"/>
      <c r="B7292" s="2"/>
      <c r="C7292"/>
    </row>
    <row r="7293" spans="1:3" x14ac:dyDescent="0.25">
      <c r="A7293" s="5"/>
      <c r="B7293" s="2"/>
      <c r="C7293"/>
    </row>
    <row r="7294" spans="1:3" x14ac:dyDescent="0.25">
      <c r="A7294" s="5"/>
      <c r="B7294" s="2"/>
      <c r="C7294"/>
    </row>
    <row r="7295" spans="1:3" x14ac:dyDescent="0.25">
      <c r="A7295" s="5"/>
      <c r="B7295" s="2"/>
      <c r="C7295"/>
    </row>
    <row r="7296" spans="1:3" x14ac:dyDescent="0.25">
      <c r="A7296" s="5"/>
      <c r="B7296" s="2"/>
      <c r="C7296"/>
    </row>
    <row r="7297" spans="1:3" x14ac:dyDescent="0.25">
      <c r="A7297" s="5"/>
      <c r="B7297" s="2"/>
      <c r="C7297"/>
    </row>
    <row r="7298" spans="1:3" x14ac:dyDescent="0.25">
      <c r="A7298" s="5"/>
      <c r="B7298" s="2"/>
      <c r="C7298"/>
    </row>
    <row r="7299" spans="1:3" x14ac:dyDescent="0.25">
      <c r="A7299" s="5"/>
      <c r="B7299" s="2"/>
      <c r="C7299"/>
    </row>
    <row r="7300" spans="1:3" x14ac:dyDescent="0.25">
      <c r="A7300" s="5"/>
      <c r="B7300" s="2"/>
      <c r="C7300"/>
    </row>
    <row r="7301" spans="1:3" x14ac:dyDescent="0.25">
      <c r="A7301" s="5"/>
      <c r="B7301" s="2"/>
      <c r="C7301"/>
    </row>
    <row r="7302" spans="1:3" x14ac:dyDescent="0.25">
      <c r="A7302" s="5"/>
      <c r="B7302" s="2"/>
      <c r="C7302"/>
    </row>
    <row r="7303" spans="1:3" x14ac:dyDescent="0.25">
      <c r="A7303" s="5"/>
      <c r="B7303" s="2"/>
      <c r="C7303"/>
    </row>
    <row r="7304" spans="1:3" x14ac:dyDescent="0.25">
      <c r="A7304" s="5"/>
      <c r="B7304" s="2"/>
      <c r="C7304"/>
    </row>
    <row r="7305" spans="1:3" x14ac:dyDescent="0.25">
      <c r="A7305" s="5"/>
      <c r="B7305" s="2"/>
      <c r="C7305"/>
    </row>
    <row r="7306" spans="1:3" x14ac:dyDescent="0.25">
      <c r="A7306" s="5"/>
      <c r="B7306" s="2"/>
      <c r="C7306"/>
    </row>
    <row r="7307" spans="1:3" x14ac:dyDescent="0.25">
      <c r="A7307" s="5"/>
      <c r="B7307" s="2"/>
      <c r="C7307"/>
    </row>
    <row r="7308" spans="1:3" x14ac:dyDescent="0.25">
      <c r="A7308" s="5"/>
      <c r="B7308" s="2"/>
      <c r="C7308"/>
    </row>
    <row r="7309" spans="1:3" x14ac:dyDescent="0.25">
      <c r="A7309" s="5"/>
      <c r="B7309" s="2"/>
      <c r="C7309"/>
    </row>
    <row r="7310" spans="1:3" x14ac:dyDescent="0.25">
      <c r="A7310" s="5"/>
      <c r="B7310" s="2"/>
      <c r="C7310"/>
    </row>
    <row r="7311" spans="1:3" x14ac:dyDescent="0.25">
      <c r="A7311" s="5"/>
      <c r="B7311" s="2"/>
      <c r="C7311"/>
    </row>
    <row r="7312" spans="1:3" x14ac:dyDescent="0.25">
      <c r="A7312" s="5"/>
      <c r="B7312" s="2"/>
      <c r="C7312"/>
    </row>
    <row r="7313" spans="1:3" x14ac:dyDescent="0.25">
      <c r="A7313" s="5"/>
      <c r="B7313" s="2"/>
      <c r="C7313"/>
    </row>
    <row r="7314" spans="1:3" x14ac:dyDescent="0.25">
      <c r="A7314" s="5"/>
      <c r="B7314" s="2"/>
      <c r="C7314"/>
    </row>
    <row r="7315" spans="1:3" x14ac:dyDescent="0.25">
      <c r="A7315" s="5"/>
      <c r="B7315" s="2"/>
      <c r="C7315"/>
    </row>
    <row r="7316" spans="1:3" x14ac:dyDescent="0.25">
      <c r="A7316" s="5"/>
      <c r="B7316" s="2"/>
      <c r="C7316"/>
    </row>
    <row r="7317" spans="1:3" x14ac:dyDescent="0.25">
      <c r="A7317" s="5"/>
      <c r="B7317" s="2"/>
      <c r="C7317"/>
    </row>
    <row r="7318" spans="1:3" x14ac:dyDescent="0.25">
      <c r="A7318" s="5"/>
      <c r="B7318" s="2"/>
      <c r="C7318"/>
    </row>
    <row r="7319" spans="1:3" x14ac:dyDescent="0.25">
      <c r="A7319" s="5"/>
      <c r="B7319" s="2"/>
      <c r="C7319"/>
    </row>
    <row r="7320" spans="1:3" x14ac:dyDescent="0.25">
      <c r="A7320" s="5"/>
      <c r="B7320" s="2"/>
      <c r="C7320"/>
    </row>
    <row r="7321" spans="1:3" x14ac:dyDescent="0.25">
      <c r="A7321" s="5"/>
      <c r="B7321" s="2"/>
      <c r="C7321"/>
    </row>
    <row r="7322" spans="1:3" x14ac:dyDescent="0.25">
      <c r="A7322" s="5"/>
      <c r="B7322" s="2"/>
      <c r="C7322"/>
    </row>
    <row r="7323" spans="1:3" x14ac:dyDescent="0.25">
      <c r="A7323" s="5"/>
      <c r="B7323" s="2"/>
      <c r="C7323"/>
    </row>
    <row r="7324" spans="1:3" x14ac:dyDescent="0.25">
      <c r="A7324" s="5"/>
      <c r="B7324" s="2"/>
      <c r="C7324"/>
    </row>
    <row r="7325" spans="1:3" x14ac:dyDescent="0.25">
      <c r="A7325" s="5"/>
      <c r="B7325" s="2"/>
      <c r="C7325"/>
    </row>
    <row r="7326" spans="1:3" x14ac:dyDescent="0.25">
      <c r="A7326" s="5"/>
      <c r="B7326" s="2"/>
      <c r="C7326"/>
    </row>
    <row r="7327" spans="1:3" x14ac:dyDescent="0.25">
      <c r="A7327" s="5"/>
      <c r="B7327" s="2"/>
      <c r="C7327"/>
    </row>
    <row r="7328" spans="1:3" x14ac:dyDescent="0.25">
      <c r="A7328" s="5"/>
      <c r="B7328" s="2"/>
      <c r="C7328"/>
    </row>
    <row r="7329" spans="1:3" x14ac:dyDescent="0.25">
      <c r="A7329" s="5"/>
      <c r="B7329" s="2"/>
      <c r="C7329"/>
    </row>
    <row r="7330" spans="1:3" x14ac:dyDescent="0.25">
      <c r="A7330" s="5"/>
      <c r="B7330" s="2"/>
      <c r="C7330"/>
    </row>
    <row r="7331" spans="1:3" x14ac:dyDescent="0.25">
      <c r="A7331" s="5"/>
      <c r="B7331" s="2"/>
      <c r="C7331"/>
    </row>
    <row r="7332" spans="1:3" x14ac:dyDescent="0.25">
      <c r="A7332" s="5"/>
      <c r="B7332" s="2"/>
      <c r="C7332"/>
    </row>
    <row r="7333" spans="1:3" x14ac:dyDescent="0.25">
      <c r="A7333" s="5"/>
      <c r="B7333" s="2"/>
      <c r="C7333"/>
    </row>
    <row r="7334" spans="1:3" x14ac:dyDescent="0.25">
      <c r="A7334" s="5"/>
      <c r="B7334" s="2"/>
      <c r="C7334"/>
    </row>
    <row r="7335" spans="1:3" x14ac:dyDescent="0.25">
      <c r="A7335" s="5"/>
      <c r="B7335" s="2"/>
      <c r="C7335"/>
    </row>
    <row r="7336" spans="1:3" x14ac:dyDescent="0.25">
      <c r="A7336" s="5"/>
      <c r="B7336" s="2"/>
      <c r="C7336"/>
    </row>
    <row r="7337" spans="1:3" x14ac:dyDescent="0.25">
      <c r="A7337" s="5"/>
      <c r="B7337" s="2"/>
      <c r="C7337"/>
    </row>
    <row r="7338" spans="1:3" x14ac:dyDescent="0.25">
      <c r="A7338" s="5"/>
      <c r="B7338" s="2"/>
      <c r="C7338"/>
    </row>
    <row r="7339" spans="1:3" x14ac:dyDescent="0.25">
      <c r="A7339" s="5"/>
      <c r="B7339" s="2"/>
      <c r="C7339"/>
    </row>
    <row r="7340" spans="1:3" x14ac:dyDescent="0.25">
      <c r="A7340" s="5"/>
      <c r="B7340" s="2"/>
      <c r="C7340"/>
    </row>
    <row r="7341" spans="1:3" x14ac:dyDescent="0.25">
      <c r="A7341" s="5"/>
      <c r="B7341" s="2"/>
      <c r="C7341"/>
    </row>
    <row r="7342" spans="1:3" x14ac:dyDescent="0.25">
      <c r="A7342" s="5"/>
      <c r="B7342" s="2"/>
      <c r="C7342"/>
    </row>
    <row r="7343" spans="1:3" x14ac:dyDescent="0.25">
      <c r="A7343" s="5"/>
      <c r="B7343" s="2"/>
      <c r="C7343"/>
    </row>
    <row r="7344" spans="1:3" x14ac:dyDescent="0.25">
      <c r="A7344" s="5"/>
      <c r="B7344" s="2"/>
      <c r="C7344"/>
    </row>
    <row r="7345" spans="1:3" x14ac:dyDescent="0.25">
      <c r="A7345" s="5"/>
      <c r="B7345" s="2"/>
      <c r="C7345"/>
    </row>
    <row r="7346" spans="1:3" x14ac:dyDescent="0.25">
      <c r="A7346" s="5"/>
      <c r="B7346" s="2"/>
      <c r="C7346"/>
    </row>
    <row r="7347" spans="1:3" x14ac:dyDescent="0.25">
      <c r="A7347" s="5"/>
      <c r="B7347" s="2"/>
      <c r="C7347"/>
    </row>
    <row r="7348" spans="1:3" x14ac:dyDescent="0.25">
      <c r="A7348" s="5"/>
      <c r="B7348" s="2"/>
      <c r="C7348"/>
    </row>
    <row r="7349" spans="1:3" x14ac:dyDescent="0.25">
      <c r="A7349" s="5"/>
      <c r="B7349" s="2"/>
      <c r="C7349"/>
    </row>
    <row r="7350" spans="1:3" x14ac:dyDescent="0.25">
      <c r="A7350" s="5"/>
      <c r="B7350" s="2"/>
      <c r="C7350"/>
    </row>
    <row r="7351" spans="1:3" x14ac:dyDescent="0.25">
      <c r="A7351" s="5"/>
      <c r="B7351" s="2"/>
      <c r="C7351"/>
    </row>
    <row r="7352" spans="1:3" x14ac:dyDescent="0.25">
      <c r="A7352" s="5"/>
      <c r="B7352" s="2"/>
      <c r="C7352"/>
    </row>
    <row r="7353" spans="1:3" x14ac:dyDescent="0.25">
      <c r="A7353" s="5"/>
      <c r="B7353" s="2"/>
      <c r="C7353"/>
    </row>
    <row r="7354" spans="1:3" x14ac:dyDescent="0.25">
      <c r="A7354" s="5"/>
      <c r="B7354" s="2"/>
      <c r="C7354"/>
    </row>
    <row r="7355" spans="1:3" x14ac:dyDescent="0.25">
      <c r="A7355" s="5"/>
      <c r="B7355" s="2"/>
      <c r="C7355"/>
    </row>
    <row r="7356" spans="1:3" x14ac:dyDescent="0.25">
      <c r="A7356" s="5"/>
      <c r="B7356" s="2"/>
      <c r="C7356"/>
    </row>
    <row r="7357" spans="1:3" x14ac:dyDescent="0.25">
      <c r="A7357" s="5"/>
      <c r="B7357" s="2"/>
      <c r="C7357"/>
    </row>
    <row r="7358" spans="1:3" x14ac:dyDescent="0.25">
      <c r="A7358" s="5"/>
      <c r="B7358" s="2"/>
      <c r="C7358"/>
    </row>
    <row r="7359" spans="1:3" x14ac:dyDescent="0.25">
      <c r="A7359" s="5"/>
      <c r="B7359" s="2"/>
      <c r="C7359"/>
    </row>
    <row r="7360" spans="1:3" x14ac:dyDescent="0.25">
      <c r="A7360" s="5"/>
      <c r="B7360" s="2"/>
      <c r="C7360"/>
    </row>
    <row r="7361" spans="1:3" x14ac:dyDescent="0.25">
      <c r="A7361" s="5"/>
      <c r="B7361" s="2"/>
      <c r="C7361"/>
    </row>
    <row r="7362" spans="1:3" x14ac:dyDescent="0.25">
      <c r="A7362" s="5"/>
      <c r="B7362" s="2"/>
      <c r="C7362"/>
    </row>
    <row r="7363" spans="1:3" x14ac:dyDescent="0.25">
      <c r="A7363" s="5"/>
      <c r="B7363" s="2"/>
      <c r="C7363"/>
    </row>
    <row r="7364" spans="1:3" x14ac:dyDescent="0.25">
      <c r="A7364" s="5"/>
      <c r="B7364" s="2"/>
      <c r="C7364"/>
    </row>
    <row r="7365" spans="1:3" x14ac:dyDescent="0.25">
      <c r="A7365" s="5"/>
      <c r="B7365" s="2"/>
      <c r="C7365"/>
    </row>
    <row r="7366" spans="1:3" x14ac:dyDescent="0.25">
      <c r="A7366" s="5"/>
      <c r="B7366" s="2"/>
      <c r="C7366"/>
    </row>
    <row r="7367" spans="1:3" x14ac:dyDescent="0.25">
      <c r="A7367" s="5"/>
      <c r="B7367" s="2"/>
      <c r="C7367"/>
    </row>
    <row r="7368" spans="1:3" x14ac:dyDescent="0.25">
      <c r="A7368" s="5"/>
      <c r="B7368" s="2"/>
      <c r="C7368"/>
    </row>
    <row r="7369" spans="1:3" x14ac:dyDescent="0.25">
      <c r="A7369" s="5"/>
      <c r="B7369" s="2"/>
      <c r="C7369"/>
    </row>
    <row r="7370" spans="1:3" x14ac:dyDescent="0.25">
      <c r="A7370" s="5"/>
      <c r="B7370" s="2"/>
      <c r="C7370"/>
    </row>
    <row r="7371" spans="1:3" x14ac:dyDescent="0.25">
      <c r="A7371" s="5"/>
      <c r="B7371" s="2"/>
      <c r="C7371"/>
    </row>
    <row r="7372" spans="1:3" x14ac:dyDescent="0.25">
      <c r="A7372" s="5"/>
      <c r="B7372" s="2"/>
      <c r="C7372"/>
    </row>
    <row r="7373" spans="1:3" x14ac:dyDescent="0.25">
      <c r="A7373" s="5"/>
      <c r="B7373" s="2"/>
      <c r="C7373"/>
    </row>
    <row r="7374" spans="1:3" x14ac:dyDescent="0.25">
      <c r="A7374" s="5"/>
      <c r="B7374" s="2"/>
      <c r="C7374"/>
    </row>
    <row r="7375" spans="1:3" x14ac:dyDescent="0.25">
      <c r="A7375" s="5"/>
      <c r="B7375" s="2"/>
      <c r="C7375"/>
    </row>
    <row r="7376" spans="1:3" x14ac:dyDescent="0.25">
      <c r="A7376" s="5"/>
      <c r="B7376" s="2"/>
      <c r="C7376"/>
    </row>
    <row r="7377" spans="1:3" x14ac:dyDescent="0.25">
      <c r="A7377" s="5"/>
      <c r="B7377" s="2"/>
      <c r="C7377"/>
    </row>
    <row r="7378" spans="1:3" x14ac:dyDescent="0.25">
      <c r="A7378" s="5"/>
      <c r="B7378" s="2"/>
      <c r="C7378"/>
    </row>
    <row r="7379" spans="1:3" x14ac:dyDescent="0.25">
      <c r="A7379" s="5"/>
      <c r="B7379" s="2"/>
      <c r="C7379"/>
    </row>
    <row r="7380" spans="1:3" x14ac:dyDescent="0.25">
      <c r="A7380" s="5"/>
      <c r="B7380" s="2"/>
      <c r="C7380"/>
    </row>
    <row r="7381" spans="1:3" x14ac:dyDescent="0.25">
      <c r="A7381" s="5"/>
      <c r="B7381" s="2"/>
      <c r="C7381"/>
    </row>
    <row r="7382" spans="1:3" x14ac:dyDescent="0.25">
      <c r="A7382" s="5"/>
      <c r="B7382" s="2"/>
      <c r="C7382"/>
    </row>
    <row r="7383" spans="1:3" x14ac:dyDescent="0.25">
      <c r="A7383" s="5"/>
      <c r="B7383" s="2"/>
      <c r="C7383"/>
    </row>
    <row r="7384" spans="1:3" x14ac:dyDescent="0.25">
      <c r="A7384" s="5"/>
      <c r="B7384" s="2"/>
      <c r="C7384"/>
    </row>
    <row r="7385" spans="1:3" x14ac:dyDescent="0.25">
      <c r="A7385" s="5"/>
      <c r="B7385" s="2"/>
      <c r="C7385"/>
    </row>
    <row r="7386" spans="1:3" x14ac:dyDescent="0.25">
      <c r="A7386" s="5"/>
      <c r="B7386" s="2"/>
      <c r="C7386"/>
    </row>
    <row r="7387" spans="1:3" x14ac:dyDescent="0.25">
      <c r="A7387" s="5"/>
      <c r="B7387" s="2"/>
      <c r="C7387"/>
    </row>
    <row r="7388" spans="1:3" x14ac:dyDescent="0.25">
      <c r="A7388" s="5"/>
      <c r="B7388" s="2"/>
      <c r="C7388"/>
    </row>
    <row r="7389" spans="1:3" x14ac:dyDescent="0.25">
      <c r="A7389" s="5"/>
      <c r="B7389" s="2"/>
      <c r="C7389"/>
    </row>
    <row r="7390" spans="1:3" x14ac:dyDescent="0.25">
      <c r="A7390" s="5"/>
      <c r="B7390" s="2"/>
      <c r="C7390"/>
    </row>
    <row r="7391" spans="1:3" x14ac:dyDescent="0.25">
      <c r="A7391" s="5"/>
      <c r="B7391" s="2"/>
      <c r="C7391"/>
    </row>
    <row r="7392" spans="1:3" x14ac:dyDescent="0.25">
      <c r="A7392" s="5"/>
      <c r="B7392" s="2"/>
      <c r="C7392"/>
    </row>
    <row r="7393" spans="1:3" x14ac:dyDescent="0.25">
      <c r="A7393" s="5"/>
      <c r="B7393" s="2"/>
      <c r="C7393"/>
    </row>
    <row r="7394" spans="1:3" x14ac:dyDescent="0.25">
      <c r="A7394" s="5"/>
      <c r="B7394" s="2"/>
      <c r="C7394"/>
    </row>
    <row r="7395" spans="1:3" x14ac:dyDescent="0.25">
      <c r="A7395" s="5"/>
      <c r="B7395" s="2"/>
      <c r="C7395"/>
    </row>
    <row r="7396" spans="1:3" x14ac:dyDescent="0.25">
      <c r="A7396" s="5"/>
      <c r="B7396" s="2"/>
      <c r="C7396"/>
    </row>
    <row r="7397" spans="1:3" x14ac:dyDescent="0.25">
      <c r="A7397" s="5"/>
      <c r="B7397" s="2"/>
      <c r="C7397"/>
    </row>
    <row r="7398" spans="1:3" x14ac:dyDescent="0.25">
      <c r="A7398" s="5"/>
      <c r="B7398" s="2"/>
      <c r="C7398"/>
    </row>
    <row r="7399" spans="1:3" x14ac:dyDescent="0.25">
      <c r="A7399" s="5"/>
      <c r="B7399" s="2"/>
      <c r="C7399"/>
    </row>
    <row r="7400" spans="1:3" x14ac:dyDescent="0.25">
      <c r="A7400" s="5"/>
      <c r="B7400" s="2"/>
      <c r="C7400"/>
    </row>
    <row r="7401" spans="1:3" x14ac:dyDescent="0.25">
      <c r="A7401" s="5"/>
      <c r="B7401" s="2"/>
      <c r="C7401"/>
    </row>
    <row r="7402" spans="1:3" x14ac:dyDescent="0.25">
      <c r="A7402" s="5"/>
      <c r="B7402" s="2"/>
      <c r="C7402"/>
    </row>
    <row r="7403" spans="1:3" x14ac:dyDescent="0.25">
      <c r="A7403" s="5"/>
      <c r="B7403" s="2"/>
      <c r="C7403"/>
    </row>
    <row r="7404" spans="1:3" x14ac:dyDescent="0.25">
      <c r="A7404" s="5"/>
      <c r="B7404" s="2"/>
      <c r="C7404"/>
    </row>
    <row r="7405" spans="1:3" x14ac:dyDescent="0.25">
      <c r="A7405" s="5"/>
      <c r="B7405" s="2"/>
      <c r="C7405"/>
    </row>
    <row r="7406" spans="1:3" x14ac:dyDescent="0.25">
      <c r="A7406" s="5"/>
      <c r="B7406" s="2"/>
      <c r="C7406"/>
    </row>
    <row r="7407" spans="1:3" x14ac:dyDescent="0.25">
      <c r="A7407" s="5"/>
      <c r="B7407" s="2"/>
      <c r="C7407"/>
    </row>
    <row r="7408" spans="1:3" x14ac:dyDescent="0.25">
      <c r="A7408" s="5"/>
      <c r="B7408" s="2"/>
      <c r="C7408"/>
    </row>
    <row r="7409" spans="1:3" x14ac:dyDescent="0.25">
      <c r="A7409" s="5"/>
      <c r="B7409" s="2"/>
      <c r="C7409"/>
    </row>
    <row r="7410" spans="1:3" x14ac:dyDescent="0.25">
      <c r="A7410" s="5"/>
      <c r="B7410" s="2"/>
      <c r="C7410"/>
    </row>
    <row r="7411" spans="1:3" x14ac:dyDescent="0.25">
      <c r="A7411" s="5"/>
      <c r="B7411" s="2"/>
      <c r="C7411"/>
    </row>
    <row r="7412" spans="1:3" x14ac:dyDescent="0.25">
      <c r="A7412" s="5"/>
      <c r="B7412" s="2"/>
      <c r="C7412"/>
    </row>
    <row r="7413" spans="1:3" x14ac:dyDescent="0.25">
      <c r="A7413" s="5"/>
      <c r="B7413" s="2"/>
      <c r="C7413"/>
    </row>
    <row r="7414" spans="1:3" x14ac:dyDescent="0.25">
      <c r="A7414" s="5"/>
      <c r="B7414" s="2"/>
      <c r="C7414"/>
    </row>
    <row r="7415" spans="1:3" x14ac:dyDescent="0.25">
      <c r="A7415" s="5"/>
      <c r="B7415" s="2"/>
      <c r="C7415"/>
    </row>
    <row r="7416" spans="1:3" x14ac:dyDescent="0.25">
      <c r="A7416" s="5"/>
      <c r="B7416" s="2"/>
      <c r="C7416"/>
    </row>
    <row r="7417" spans="1:3" x14ac:dyDescent="0.25">
      <c r="A7417" s="5"/>
      <c r="B7417" s="2"/>
      <c r="C7417"/>
    </row>
    <row r="7418" spans="1:3" x14ac:dyDescent="0.25">
      <c r="A7418" s="5"/>
      <c r="B7418" s="2"/>
      <c r="C7418"/>
    </row>
    <row r="7419" spans="1:3" x14ac:dyDescent="0.25">
      <c r="A7419" s="5"/>
      <c r="B7419" s="2"/>
      <c r="C7419"/>
    </row>
    <row r="7420" spans="1:3" x14ac:dyDescent="0.25">
      <c r="A7420" s="5"/>
      <c r="B7420" s="2"/>
      <c r="C7420"/>
    </row>
    <row r="7421" spans="1:3" x14ac:dyDescent="0.25">
      <c r="A7421" s="5"/>
      <c r="B7421" s="2"/>
      <c r="C7421"/>
    </row>
    <row r="7422" spans="1:3" x14ac:dyDescent="0.25">
      <c r="A7422" s="5"/>
      <c r="B7422" s="2"/>
      <c r="C7422"/>
    </row>
    <row r="7423" spans="1:3" x14ac:dyDescent="0.25">
      <c r="A7423" s="5"/>
      <c r="B7423" s="2"/>
      <c r="C7423"/>
    </row>
    <row r="7424" spans="1:3" x14ac:dyDescent="0.25">
      <c r="A7424" s="5"/>
      <c r="B7424" s="2"/>
      <c r="C7424"/>
    </row>
    <row r="7425" spans="1:3" x14ac:dyDescent="0.25">
      <c r="A7425" s="5"/>
      <c r="B7425" s="2"/>
      <c r="C7425"/>
    </row>
    <row r="7426" spans="1:3" x14ac:dyDescent="0.25">
      <c r="A7426" s="5"/>
      <c r="B7426" s="2"/>
      <c r="C7426"/>
    </row>
    <row r="7427" spans="1:3" x14ac:dyDescent="0.25">
      <c r="A7427" s="5"/>
      <c r="B7427" s="2"/>
      <c r="C7427"/>
    </row>
    <row r="7428" spans="1:3" x14ac:dyDescent="0.25">
      <c r="A7428" s="5"/>
      <c r="B7428" s="2"/>
      <c r="C7428"/>
    </row>
    <row r="7429" spans="1:3" x14ac:dyDescent="0.25">
      <c r="A7429" s="5"/>
      <c r="B7429" s="2"/>
      <c r="C7429"/>
    </row>
    <row r="7430" spans="1:3" x14ac:dyDescent="0.25">
      <c r="A7430" s="5"/>
      <c r="B7430" s="2"/>
      <c r="C7430"/>
    </row>
    <row r="7431" spans="1:3" x14ac:dyDescent="0.25">
      <c r="A7431" s="5"/>
      <c r="B7431" s="2"/>
      <c r="C7431"/>
    </row>
    <row r="7432" spans="1:3" x14ac:dyDescent="0.25">
      <c r="A7432" s="5"/>
      <c r="B7432" s="2"/>
      <c r="C7432"/>
    </row>
    <row r="7433" spans="1:3" x14ac:dyDescent="0.25">
      <c r="A7433" s="5"/>
      <c r="B7433" s="2"/>
      <c r="C7433"/>
    </row>
    <row r="7434" spans="1:3" x14ac:dyDescent="0.25">
      <c r="A7434" s="5"/>
      <c r="B7434" s="2"/>
      <c r="C7434"/>
    </row>
    <row r="7435" spans="1:3" x14ac:dyDescent="0.25">
      <c r="A7435" s="5"/>
      <c r="B7435" s="2"/>
      <c r="C7435"/>
    </row>
    <row r="7436" spans="1:3" x14ac:dyDescent="0.25">
      <c r="A7436" s="5"/>
      <c r="B7436" s="2"/>
      <c r="C7436"/>
    </row>
    <row r="7437" spans="1:3" x14ac:dyDescent="0.25">
      <c r="A7437" s="5"/>
      <c r="B7437" s="2"/>
      <c r="C7437"/>
    </row>
    <row r="7438" spans="1:3" x14ac:dyDescent="0.25">
      <c r="A7438" s="5"/>
      <c r="B7438" s="2"/>
      <c r="C7438"/>
    </row>
    <row r="7439" spans="1:3" x14ac:dyDescent="0.25">
      <c r="A7439" s="5"/>
      <c r="B7439" s="2"/>
      <c r="C7439"/>
    </row>
    <row r="7440" spans="1:3" x14ac:dyDescent="0.25">
      <c r="A7440" s="5"/>
      <c r="B7440" s="2"/>
      <c r="C7440"/>
    </row>
    <row r="7441" spans="1:3" x14ac:dyDescent="0.25">
      <c r="A7441" s="5"/>
      <c r="B7441" s="2"/>
      <c r="C7441"/>
    </row>
    <row r="7442" spans="1:3" x14ac:dyDescent="0.25">
      <c r="A7442" s="5"/>
      <c r="B7442" s="2"/>
      <c r="C7442"/>
    </row>
    <row r="7443" spans="1:3" x14ac:dyDescent="0.25">
      <c r="A7443" s="5"/>
      <c r="B7443" s="2"/>
      <c r="C7443"/>
    </row>
    <row r="7444" spans="1:3" x14ac:dyDescent="0.25">
      <c r="A7444" s="5"/>
      <c r="B7444" s="2"/>
      <c r="C7444"/>
    </row>
    <row r="7445" spans="1:3" x14ac:dyDescent="0.25">
      <c r="A7445" s="5"/>
      <c r="B7445" s="2"/>
      <c r="C7445"/>
    </row>
    <row r="7446" spans="1:3" x14ac:dyDescent="0.25">
      <c r="A7446" s="5"/>
      <c r="B7446" s="2"/>
      <c r="C7446"/>
    </row>
    <row r="7447" spans="1:3" x14ac:dyDescent="0.25">
      <c r="A7447" s="5"/>
      <c r="B7447" s="2"/>
      <c r="C7447"/>
    </row>
    <row r="7448" spans="1:3" x14ac:dyDescent="0.25">
      <c r="A7448" s="5"/>
      <c r="B7448" s="2"/>
      <c r="C7448"/>
    </row>
    <row r="7449" spans="1:3" x14ac:dyDescent="0.25">
      <c r="A7449" s="5"/>
      <c r="B7449" s="2"/>
      <c r="C7449"/>
    </row>
    <row r="7450" spans="1:3" x14ac:dyDescent="0.25">
      <c r="A7450" s="5"/>
      <c r="B7450" s="2"/>
      <c r="C7450"/>
    </row>
    <row r="7451" spans="1:3" x14ac:dyDescent="0.25">
      <c r="A7451" s="5"/>
      <c r="B7451" s="2"/>
      <c r="C7451"/>
    </row>
    <row r="7452" spans="1:3" x14ac:dyDescent="0.25">
      <c r="A7452" s="5"/>
      <c r="B7452" s="2"/>
      <c r="C7452"/>
    </row>
    <row r="7453" spans="1:3" x14ac:dyDescent="0.25">
      <c r="A7453" s="5"/>
      <c r="B7453" s="2"/>
      <c r="C7453"/>
    </row>
    <row r="7454" spans="1:3" x14ac:dyDescent="0.25">
      <c r="A7454" s="5"/>
      <c r="B7454" s="2"/>
      <c r="C7454"/>
    </row>
    <row r="7455" spans="1:3" x14ac:dyDescent="0.25">
      <c r="A7455" s="5"/>
      <c r="B7455" s="2"/>
      <c r="C7455"/>
    </row>
    <row r="7456" spans="1:3" x14ac:dyDescent="0.25">
      <c r="A7456" s="5"/>
      <c r="B7456" s="2"/>
      <c r="C7456"/>
    </row>
    <row r="7457" spans="1:3" x14ac:dyDescent="0.25">
      <c r="A7457" s="5"/>
      <c r="B7457" s="2"/>
      <c r="C7457"/>
    </row>
    <row r="7458" spans="1:3" x14ac:dyDescent="0.25">
      <c r="A7458" s="5"/>
      <c r="B7458" s="2"/>
      <c r="C7458"/>
    </row>
    <row r="7459" spans="1:3" x14ac:dyDescent="0.25">
      <c r="A7459" s="5"/>
      <c r="B7459" s="2"/>
      <c r="C7459"/>
    </row>
    <row r="7460" spans="1:3" x14ac:dyDescent="0.25">
      <c r="A7460" s="5"/>
      <c r="B7460" s="2"/>
      <c r="C7460"/>
    </row>
    <row r="7461" spans="1:3" x14ac:dyDescent="0.25">
      <c r="A7461" s="5"/>
      <c r="B7461" s="2"/>
      <c r="C7461"/>
    </row>
    <row r="7462" spans="1:3" x14ac:dyDescent="0.25">
      <c r="A7462" s="5"/>
      <c r="B7462" s="2"/>
      <c r="C7462"/>
    </row>
    <row r="7463" spans="1:3" x14ac:dyDescent="0.25">
      <c r="A7463" s="5"/>
      <c r="B7463" s="2"/>
      <c r="C7463"/>
    </row>
    <row r="7464" spans="1:3" x14ac:dyDescent="0.25">
      <c r="A7464" s="5"/>
      <c r="B7464" s="2"/>
      <c r="C7464"/>
    </row>
    <row r="7465" spans="1:3" x14ac:dyDescent="0.25">
      <c r="A7465" s="5"/>
      <c r="B7465" s="2"/>
      <c r="C7465"/>
    </row>
    <row r="7466" spans="1:3" x14ac:dyDescent="0.25">
      <c r="A7466" s="5"/>
      <c r="B7466" s="2"/>
      <c r="C7466"/>
    </row>
    <row r="7467" spans="1:3" x14ac:dyDescent="0.25">
      <c r="A7467" s="5"/>
      <c r="B7467" s="2"/>
      <c r="C7467"/>
    </row>
    <row r="7468" spans="1:3" x14ac:dyDescent="0.25">
      <c r="A7468" s="5"/>
      <c r="B7468" s="2"/>
      <c r="C7468"/>
    </row>
    <row r="7469" spans="1:3" x14ac:dyDescent="0.25">
      <c r="A7469" s="5"/>
      <c r="B7469" s="2"/>
      <c r="C7469"/>
    </row>
    <row r="7470" spans="1:3" x14ac:dyDescent="0.25">
      <c r="A7470" s="5"/>
      <c r="B7470" s="2"/>
      <c r="C7470"/>
    </row>
    <row r="7471" spans="1:3" x14ac:dyDescent="0.25">
      <c r="A7471" s="5"/>
      <c r="B7471" s="2"/>
      <c r="C7471"/>
    </row>
    <row r="7472" spans="1:3" x14ac:dyDescent="0.25">
      <c r="A7472" s="5"/>
      <c r="B7472" s="2"/>
      <c r="C7472"/>
    </row>
    <row r="7473" spans="1:3" x14ac:dyDescent="0.25">
      <c r="A7473" s="5"/>
      <c r="B7473" s="2"/>
      <c r="C7473"/>
    </row>
    <row r="7474" spans="1:3" x14ac:dyDescent="0.25">
      <c r="A7474" s="5"/>
      <c r="B7474" s="2"/>
      <c r="C7474"/>
    </row>
    <row r="7475" spans="1:3" x14ac:dyDescent="0.25">
      <c r="A7475" s="5"/>
      <c r="B7475" s="2"/>
      <c r="C7475"/>
    </row>
    <row r="7476" spans="1:3" x14ac:dyDescent="0.25">
      <c r="A7476" s="5"/>
      <c r="B7476" s="2"/>
      <c r="C7476"/>
    </row>
    <row r="7477" spans="1:3" x14ac:dyDescent="0.25">
      <c r="A7477" s="5"/>
      <c r="B7477" s="2"/>
      <c r="C7477"/>
    </row>
    <row r="7478" spans="1:3" x14ac:dyDescent="0.25">
      <c r="A7478" s="5"/>
      <c r="B7478" s="2"/>
      <c r="C7478"/>
    </row>
    <row r="7479" spans="1:3" x14ac:dyDescent="0.25">
      <c r="A7479" s="5"/>
      <c r="B7479" s="2"/>
      <c r="C7479"/>
    </row>
    <row r="7480" spans="1:3" x14ac:dyDescent="0.25">
      <c r="A7480" s="5"/>
      <c r="B7480" s="2"/>
      <c r="C7480"/>
    </row>
    <row r="7481" spans="1:3" x14ac:dyDescent="0.25">
      <c r="A7481" s="5"/>
      <c r="B7481" s="2"/>
      <c r="C7481"/>
    </row>
    <row r="7482" spans="1:3" x14ac:dyDescent="0.25">
      <c r="A7482" s="5"/>
      <c r="B7482" s="2"/>
      <c r="C7482"/>
    </row>
    <row r="7483" spans="1:3" x14ac:dyDescent="0.25">
      <c r="A7483" s="5"/>
      <c r="B7483" s="2"/>
      <c r="C7483"/>
    </row>
    <row r="7484" spans="1:3" x14ac:dyDescent="0.25">
      <c r="A7484" s="5"/>
      <c r="B7484" s="2"/>
      <c r="C7484"/>
    </row>
    <row r="7485" spans="1:3" x14ac:dyDescent="0.25">
      <c r="A7485" s="5"/>
      <c r="B7485" s="2"/>
      <c r="C7485"/>
    </row>
    <row r="7486" spans="1:3" x14ac:dyDescent="0.25">
      <c r="A7486" s="5"/>
      <c r="B7486" s="2"/>
      <c r="C7486"/>
    </row>
    <row r="7487" spans="1:3" x14ac:dyDescent="0.25">
      <c r="A7487" s="5"/>
      <c r="B7487" s="2"/>
      <c r="C7487"/>
    </row>
    <row r="7488" spans="1:3" x14ac:dyDescent="0.25">
      <c r="A7488" s="5"/>
      <c r="B7488" s="2"/>
      <c r="C7488"/>
    </row>
    <row r="7489" spans="1:3" x14ac:dyDescent="0.25">
      <c r="A7489" s="5"/>
      <c r="B7489" s="2"/>
      <c r="C7489"/>
    </row>
    <row r="7490" spans="1:3" x14ac:dyDescent="0.25">
      <c r="A7490" s="5"/>
      <c r="B7490" s="2"/>
      <c r="C7490"/>
    </row>
    <row r="7491" spans="1:3" x14ac:dyDescent="0.25">
      <c r="A7491" s="5"/>
      <c r="B7491" s="2"/>
      <c r="C7491"/>
    </row>
    <row r="7492" spans="1:3" x14ac:dyDescent="0.25">
      <c r="A7492" s="5"/>
      <c r="B7492" s="2"/>
      <c r="C7492"/>
    </row>
    <row r="7493" spans="1:3" x14ac:dyDescent="0.25">
      <c r="A7493" s="5"/>
      <c r="B7493" s="2"/>
      <c r="C7493"/>
    </row>
    <row r="7494" spans="1:3" x14ac:dyDescent="0.25">
      <c r="A7494" s="5"/>
      <c r="B7494" s="2"/>
      <c r="C7494"/>
    </row>
    <row r="7495" spans="1:3" x14ac:dyDescent="0.25">
      <c r="A7495" s="5"/>
      <c r="B7495" s="2"/>
      <c r="C7495"/>
    </row>
    <row r="7496" spans="1:3" x14ac:dyDescent="0.25">
      <c r="A7496" s="5"/>
      <c r="B7496" s="2"/>
      <c r="C7496"/>
    </row>
    <row r="7497" spans="1:3" x14ac:dyDescent="0.25">
      <c r="A7497" s="5"/>
      <c r="B7497" s="2"/>
      <c r="C7497"/>
    </row>
    <row r="7498" spans="1:3" x14ac:dyDescent="0.25">
      <c r="A7498" s="5"/>
      <c r="B7498" s="2"/>
      <c r="C7498"/>
    </row>
    <row r="7499" spans="1:3" x14ac:dyDescent="0.25">
      <c r="A7499" s="5"/>
      <c r="B7499" s="2"/>
      <c r="C7499"/>
    </row>
    <row r="7500" spans="1:3" x14ac:dyDescent="0.25">
      <c r="A7500" s="5"/>
      <c r="B7500" s="2"/>
      <c r="C7500"/>
    </row>
    <row r="7501" spans="1:3" x14ac:dyDescent="0.25">
      <c r="A7501" s="5"/>
      <c r="B7501" s="2"/>
      <c r="C7501"/>
    </row>
    <row r="7502" spans="1:3" x14ac:dyDescent="0.25">
      <c r="A7502" s="5"/>
      <c r="B7502" s="2"/>
      <c r="C7502"/>
    </row>
    <row r="7503" spans="1:3" x14ac:dyDescent="0.25">
      <c r="A7503" s="5"/>
      <c r="B7503" s="2"/>
      <c r="C7503"/>
    </row>
    <row r="7504" spans="1:3" x14ac:dyDescent="0.25">
      <c r="A7504" s="5"/>
      <c r="B7504" s="2"/>
      <c r="C7504"/>
    </row>
    <row r="7505" spans="1:3" x14ac:dyDescent="0.25">
      <c r="A7505" s="5"/>
      <c r="B7505" s="2"/>
      <c r="C7505"/>
    </row>
    <row r="7506" spans="1:3" x14ac:dyDescent="0.25">
      <c r="A7506" s="5"/>
      <c r="B7506" s="2"/>
      <c r="C7506"/>
    </row>
    <row r="7507" spans="1:3" x14ac:dyDescent="0.25">
      <c r="A7507" s="5"/>
      <c r="B7507" s="2"/>
      <c r="C7507"/>
    </row>
    <row r="7508" spans="1:3" x14ac:dyDescent="0.25">
      <c r="A7508" s="5"/>
      <c r="B7508" s="2"/>
      <c r="C7508"/>
    </row>
    <row r="7509" spans="1:3" x14ac:dyDescent="0.25">
      <c r="A7509" s="5"/>
      <c r="B7509" s="2"/>
      <c r="C7509"/>
    </row>
    <row r="7510" spans="1:3" x14ac:dyDescent="0.25">
      <c r="A7510" s="5"/>
      <c r="B7510" s="2"/>
      <c r="C7510"/>
    </row>
    <row r="7511" spans="1:3" x14ac:dyDescent="0.25">
      <c r="A7511" s="5"/>
      <c r="B7511" s="2"/>
      <c r="C7511"/>
    </row>
    <row r="7512" spans="1:3" x14ac:dyDescent="0.25">
      <c r="A7512" s="5"/>
      <c r="B7512" s="2"/>
      <c r="C7512"/>
    </row>
    <row r="7513" spans="1:3" x14ac:dyDescent="0.25">
      <c r="A7513" s="5"/>
      <c r="B7513" s="2"/>
      <c r="C7513"/>
    </row>
    <row r="7514" spans="1:3" x14ac:dyDescent="0.25">
      <c r="A7514" s="5"/>
      <c r="B7514" s="2"/>
      <c r="C7514"/>
    </row>
    <row r="7515" spans="1:3" x14ac:dyDescent="0.25">
      <c r="A7515" s="5"/>
      <c r="B7515" s="2"/>
      <c r="C7515"/>
    </row>
    <row r="7516" spans="1:3" x14ac:dyDescent="0.25">
      <c r="A7516" s="5"/>
      <c r="B7516" s="2"/>
      <c r="C7516"/>
    </row>
    <row r="7517" spans="1:3" x14ac:dyDescent="0.25">
      <c r="A7517" s="5"/>
      <c r="B7517" s="2"/>
      <c r="C7517"/>
    </row>
    <row r="7518" spans="1:3" x14ac:dyDescent="0.25">
      <c r="A7518" s="5"/>
      <c r="B7518" s="2"/>
      <c r="C7518"/>
    </row>
    <row r="7519" spans="1:3" x14ac:dyDescent="0.25">
      <c r="A7519" s="5"/>
      <c r="B7519" s="2"/>
      <c r="C7519"/>
    </row>
    <row r="7520" spans="1:3" x14ac:dyDescent="0.25">
      <c r="A7520" s="5"/>
      <c r="B7520" s="2"/>
      <c r="C7520"/>
    </row>
    <row r="7521" spans="1:3" x14ac:dyDescent="0.25">
      <c r="A7521" s="5"/>
      <c r="B7521" s="2"/>
      <c r="C7521"/>
    </row>
    <row r="7522" spans="1:3" x14ac:dyDescent="0.25">
      <c r="A7522" s="5"/>
      <c r="B7522" s="2"/>
      <c r="C7522"/>
    </row>
    <row r="7523" spans="1:3" x14ac:dyDescent="0.25">
      <c r="A7523" s="5"/>
      <c r="B7523" s="2"/>
      <c r="C7523"/>
    </row>
    <row r="7524" spans="1:3" x14ac:dyDescent="0.25">
      <c r="A7524" s="5"/>
      <c r="B7524" s="2"/>
      <c r="C7524"/>
    </row>
    <row r="7525" spans="1:3" x14ac:dyDescent="0.25">
      <c r="A7525" s="5"/>
      <c r="B7525" s="2"/>
      <c r="C7525"/>
    </row>
    <row r="7526" spans="1:3" x14ac:dyDescent="0.25">
      <c r="A7526" s="5"/>
      <c r="B7526" s="2"/>
      <c r="C7526"/>
    </row>
    <row r="7527" spans="1:3" x14ac:dyDescent="0.25">
      <c r="A7527" s="5"/>
      <c r="B7527" s="2"/>
      <c r="C7527"/>
    </row>
    <row r="7528" spans="1:3" x14ac:dyDescent="0.25">
      <c r="A7528" s="5"/>
      <c r="B7528" s="2"/>
      <c r="C7528"/>
    </row>
    <row r="7529" spans="1:3" x14ac:dyDescent="0.25">
      <c r="A7529" s="5"/>
      <c r="B7529" s="2"/>
      <c r="C7529"/>
    </row>
    <row r="7530" spans="1:3" x14ac:dyDescent="0.25">
      <c r="A7530" s="5"/>
      <c r="B7530" s="2"/>
      <c r="C7530"/>
    </row>
    <row r="7531" spans="1:3" x14ac:dyDescent="0.25">
      <c r="A7531" s="5"/>
      <c r="B7531" s="2"/>
      <c r="C7531"/>
    </row>
    <row r="7532" spans="1:3" x14ac:dyDescent="0.25">
      <c r="A7532" s="5"/>
      <c r="B7532" s="2"/>
      <c r="C7532"/>
    </row>
    <row r="7533" spans="1:3" x14ac:dyDescent="0.25">
      <c r="A7533" s="5"/>
      <c r="B7533" s="2"/>
      <c r="C7533"/>
    </row>
    <row r="7534" spans="1:3" x14ac:dyDescent="0.25">
      <c r="A7534" s="5"/>
      <c r="B7534" s="2"/>
      <c r="C7534"/>
    </row>
    <row r="7535" spans="1:3" x14ac:dyDescent="0.25">
      <c r="A7535" s="5"/>
      <c r="B7535" s="2"/>
      <c r="C7535"/>
    </row>
    <row r="7536" spans="1:3" x14ac:dyDescent="0.25">
      <c r="A7536" s="5"/>
      <c r="B7536" s="2"/>
      <c r="C7536"/>
    </row>
    <row r="7537" spans="1:3" x14ac:dyDescent="0.25">
      <c r="A7537" s="5"/>
      <c r="B7537" s="2"/>
      <c r="C7537"/>
    </row>
    <row r="7538" spans="1:3" x14ac:dyDescent="0.25">
      <c r="A7538" s="5"/>
      <c r="B7538" s="2"/>
      <c r="C7538"/>
    </row>
    <row r="7539" spans="1:3" x14ac:dyDescent="0.25">
      <c r="A7539" s="5"/>
      <c r="B7539" s="2"/>
      <c r="C7539"/>
    </row>
    <row r="7540" spans="1:3" x14ac:dyDescent="0.25">
      <c r="A7540" s="5"/>
      <c r="B7540" s="2"/>
      <c r="C7540"/>
    </row>
    <row r="7541" spans="1:3" x14ac:dyDescent="0.25">
      <c r="A7541" s="5"/>
      <c r="B7541" s="2"/>
      <c r="C7541"/>
    </row>
    <row r="7542" spans="1:3" x14ac:dyDescent="0.25">
      <c r="A7542" s="5"/>
      <c r="B7542" s="2"/>
      <c r="C7542"/>
    </row>
    <row r="7543" spans="1:3" x14ac:dyDescent="0.25">
      <c r="A7543" s="5"/>
      <c r="B7543" s="2"/>
      <c r="C7543"/>
    </row>
    <row r="7544" spans="1:3" x14ac:dyDescent="0.25">
      <c r="A7544" s="5"/>
      <c r="B7544" s="2"/>
      <c r="C7544"/>
    </row>
    <row r="7545" spans="1:3" x14ac:dyDescent="0.25">
      <c r="A7545" s="5"/>
      <c r="B7545" s="2"/>
      <c r="C7545"/>
    </row>
    <row r="7546" spans="1:3" x14ac:dyDescent="0.25">
      <c r="A7546" s="5"/>
      <c r="B7546" s="2"/>
      <c r="C7546"/>
    </row>
    <row r="7547" spans="1:3" x14ac:dyDescent="0.25">
      <c r="A7547" s="5"/>
      <c r="B7547" s="2"/>
      <c r="C7547"/>
    </row>
    <row r="7548" spans="1:3" x14ac:dyDescent="0.25">
      <c r="A7548" s="5"/>
      <c r="B7548" s="2"/>
      <c r="C7548"/>
    </row>
    <row r="7549" spans="1:3" x14ac:dyDescent="0.25">
      <c r="A7549" s="5"/>
      <c r="B7549" s="2"/>
      <c r="C7549"/>
    </row>
    <row r="7550" spans="1:3" x14ac:dyDescent="0.25">
      <c r="A7550" s="5"/>
      <c r="B7550" s="2"/>
      <c r="C7550"/>
    </row>
    <row r="7551" spans="1:3" x14ac:dyDescent="0.25">
      <c r="A7551" s="5"/>
      <c r="B7551" s="2"/>
      <c r="C7551"/>
    </row>
    <row r="7552" spans="1:3" x14ac:dyDescent="0.25">
      <c r="A7552" s="5"/>
      <c r="B7552" s="2"/>
      <c r="C7552"/>
    </row>
    <row r="7553" spans="1:3" x14ac:dyDescent="0.25">
      <c r="A7553" s="5"/>
      <c r="B7553" s="2"/>
      <c r="C7553"/>
    </row>
    <row r="7554" spans="1:3" x14ac:dyDescent="0.25">
      <c r="A7554" s="5"/>
      <c r="B7554" s="2"/>
      <c r="C7554"/>
    </row>
    <row r="7555" spans="1:3" x14ac:dyDescent="0.25">
      <c r="A7555" s="5"/>
      <c r="B7555" s="2"/>
      <c r="C7555"/>
    </row>
    <row r="7556" spans="1:3" x14ac:dyDescent="0.25">
      <c r="A7556" s="5"/>
      <c r="B7556" s="2"/>
      <c r="C7556"/>
    </row>
    <row r="7557" spans="1:3" x14ac:dyDescent="0.25">
      <c r="A7557" s="5"/>
      <c r="B7557" s="2"/>
      <c r="C7557"/>
    </row>
    <row r="7558" spans="1:3" x14ac:dyDescent="0.25">
      <c r="A7558" s="5"/>
      <c r="B7558" s="2"/>
      <c r="C7558"/>
    </row>
    <row r="7559" spans="1:3" x14ac:dyDescent="0.25">
      <c r="A7559" s="5"/>
      <c r="B7559" s="2"/>
      <c r="C7559"/>
    </row>
    <row r="7560" spans="1:3" x14ac:dyDescent="0.25">
      <c r="A7560" s="5"/>
      <c r="B7560" s="2"/>
      <c r="C7560"/>
    </row>
    <row r="7561" spans="1:3" x14ac:dyDescent="0.25">
      <c r="A7561" s="5"/>
      <c r="B7561" s="2"/>
      <c r="C7561"/>
    </row>
    <row r="7562" spans="1:3" x14ac:dyDescent="0.25">
      <c r="A7562" s="5"/>
      <c r="B7562" s="2"/>
      <c r="C7562"/>
    </row>
    <row r="7563" spans="1:3" x14ac:dyDescent="0.25">
      <c r="A7563" s="5"/>
      <c r="B7563" s="2"/>
      <c r="C7563"/>
    </row>
    <row r="7564" spans="1:3" x14ac:dyDescent="0.25">
      <c r="A7564" s="5"/>
      <c r="B7564" s="2"/>
      <c r="C7564"/>
    </row>
    <row r="7565" spans="1:3" x14ac:dyDescent="0.25">
      <c r="A7565" s="5"/>
      <c r="B7565" s="2"/>
      <c r="C7565"/>
    </row>
    <row r="7566" spans="1:3" x14ac:dyDescent="0.25">
      <c r="A7566" s="5"/>
      <c r="B7566" s="2"/>
      <c r="C7566"/>
    </row>
    <row r="7567" spans="1:3" x14ac:dyDescent="0.25">
      <c r="A7567" s="5"/>
      <c r="B7567" s="2"/>
      <c r="C7567"/>
    </row>
    <row r="7568" spans="1:3" x14ac:dyDescent="0.25">
      <c r="A7568" s="5"/>
      <c r="B7568" s="2"/>
      <c r="C7568"/>
    </row>
    <row r="7569" spans="1:3" x14ac:dyDescent="0.25">
      <c r="A7569" s="5"/>
      <c r="B7569" s="2"/>
      <c r="C7569"/>
    </row>
    <row r="7570" spans="1:3" x14ac:dyDescent="0.25">
      <c r="A7570" s="5"/>
      <c r="B7570" s="2"/>
      <c r="C7570"/>
    </row>
    <row r="7571" spans="1:3" x14ac:dyDescent="0.25">
      <c r="A7571" s="5"/>
      <c r="B7571" s="2"/>
      <c r="C7571"/>
    </row>
    <row r="7572" spans="1:3" x14ac:dyDescent="0.25">
      <c r="A7572" s="5"/>
      <c r="B7572" s="2"/>
      <c r="C7572"/>
    </row>
    <row r="7573" spans="1:3" x14ac:dyDescent="0.25">
      <c r="A7573" s="5"/>
      <c r="B7573" s="2"/>
      <c r="C7573"/>
    </row>
    <row r="7574" spans="1:3" x14ac:dyDescent="0.25">
      <c r="A7574" s="5"/>
      <c r="B7574" s="2"/>
      <c r="C7574"/>
    </row>
    <row r="7575" spans="1:3" x14ac:dyDescent="0.25">
      <c r="A7575" s="5"/>
      <c r="B7575" s="2"/>
      <c r="C7575"/>
    </row>
    <row r="7576" spans="1:3" x14ac:dyDescent="0.25">
      <c r="A7576" s="5"/>
      <c r="B7576" s="2"/>
      <c r="C7576"/>
    </row>
    <row r="7577" spans="1:3" x14ac:dyDescent="0.25">
      <c r="A7577" s="5"/>
      <c r="B7577" s="2"/>
      <c r="C7577"/>
    </row>
    <row r="7578" spans="1:3" x14ac:dyDescent="0.25">
      <c r="A7578" s="5"/>
      <c r="B7578" s="2"/>
      <c r="C7578"/>
    </row>
    <row r="7579" spans="1:3" x14ac:dyDescent="0.25">
      <c r="A7579" s="5"/>
      <c r="B7579" s="2"/>
      <c r="C7579"/>
    </row>
    <row r="7580" spans="1:3" x14ac:dyDescent="0.25">
      <c r="A7580" s="5"/>
      <c r="B7580" s="2"/>
      <c r="C7580"/>
    </row>
    <row r="7581" spans="1:3" x14ac:dyDescent="0.25">
      <c r="A7581" s="5"/>
      <c r="B7581" s="2"/>
      <c r="C7581"/>
    </row>
    <row r="7582" spans="1:3" x14ac:dyDescent="0.25">
      <c r="A7582" s="5"/>
      <c r="B7582" s="2"/>
      <c r="C7582"/>
    </row>
    <row r="7583" spans="1:3" x14ac:dyDescent="0.25">
      <c r="A7583" s="5"/>
      <c r="B7583" s="2"/>
      <c r="C7583"/>
    </row>
    <row r="7584" spans="1:3" x14ac:dyDescent="0.25">
      <c r="A7584" s="5"/>
      <c r="B7584" s="2"/>
      <c r="C7584"/>
    </row>
    <row r="7585" spans="1:3" x14ac:dyDescent="0.25">
      <c r="A7585" s="5"/>
      <c r="B7585" s="2"/>
      <c r="C7585"/>
    </row>
    <row r="7586" spans="1:3" x14ac:dyDescent="0.25">
      <c r="A7586" s="5"/>
      <c r="B7586" s="2"/>
      <c r="C7586"/>
    </row>
    <row r="7587" spans="1:3" x14ac:dyDescent="0.25">
      <c r="A7587" s="5"/>
      <c r="B7587" s="2"/>
      <c r="C7587"/>
    </row>
    <row r="7588" spans="1:3" x14ac:dyDescent="0.25">
      <c r="A7588" s="5"/>
      <c r="B7588" s="2"/>
      <c r="C7588"/>
    </row>
    <row r="7589" spans="1:3" x14ac:dyDescent="0.25">
      <c r="A7589" s="5"/>
      <c r="B7589" s="2"/>
      <c r="C7589"/>
    </row>
    <row r="7590" spans="1:3" x14ac:dyDescent="0.25">
      <c r="A7590" s="5"/>
      <c r="B7590" s="2"/>
      <c r="C7590"/>
    </row>
    <row r="7591" spans="1:3" x14ac:dyDescent="0.25">
      <c r="A7591" s="5"/>
      <c r="B7591" s="2"/>
      <c r="C7591"/>
    </row>
    <row r="7592" spans="1:3" x14ac:dyDescent="0.25">
      <c r="A7592" s="5"/>
      <c r="B7592" s="2"/>
      <c r="C7592"/>
    </row>
    <row r="7593" spans="1:3" x14ac:dyDescent="0.25">
      <c r="A7593" s="5"/>
      <c r="B7593" s="2"/>
      <c r="C7593"/>
    </row>
    <row r="7594" spans="1:3" x14ac:dyDescent="0.25">
      <c r="A7594" s="5"/>
      <c r="B7594" s="2"/>
      <c r="C7594"/>
    </row>
    <row r="7595" spans="1:3" x14ac:dyDescent="0.25">
      <c r="A7595" s="5"/>
      <c r="B7595" s="2"/>
      <c r="C7595"/>
    </row>
    <row r="7596" spans="1:3" x14ac:dyDescent="0.25">
      <c r="A7596" s="5"/>
      <c r="B7596" s="2"/>
      <c r="C7596"/>
    </row>
    <row r="7597" spans="1:3" x14ac:dyDescent="0.25">
      <c r="A7597" s="5"/>
      <c r="B7597" s="2"/>
      <c r="C7597"/>
    </row>
    <row r="7598" spans="1:3" x14ac:dyDescent="0.25">
      <c r="A7598" s="5"/>
      <c r="B7598" s="2"/>
      <c r="C7598"/>
    </row>
    <row r="7599" spans="1:3" x14ac:dyDescent="0.25">
      <c r="A7599" s="5"/>
      <c r="B7599" s="2"/>
      <c r="C7599"/>
    </row>
    <row r="7600" spans="1:3" x14ac:dyDescent="0.25">
      <c r="A7600" s="5"/>
      <c r="B7600" s="2"/>
      <c r="C7600"/>
    </row>
    <row r="7601" spans="1:3" x14ac:dyDescent="0.25">
      <c r="A7601" s="5"/>
      <c r="B7601" s="2"/>
      <c r="C7601"/>
    </row>
    <row r="7602" spans="1:3" x14ac:dyDescent="0.25">
      <c r="A7602" s="5"/>
      <c r="B7602" s="2"/>
      <c r="C7602"/>
    </row>
    <row r="7603" spans="1:3" x14ac:dyDescent="0.25">
      <c r="A7603" s="5"/>
      <c r="B7603" s="2"/>
      <c r="C7603"/>
    </row>
    <row r="7604" spans="1:3" x14ac:dyDescent="0.25">
      <c r="A7604" s="5"/>
      <c r="B7604" s="2"/>
      <c r="C7604"/>
    </row>
    <row r="7605" spans="1:3" x14ac:dyDescent="0.25">
      <c r="A7605" s="5"/>
      <c r="B7605" s="2"/>
      <c r="C7605"/>
    </row>
    <row r="7606" spans="1:3" x14ac:dyDescent="0.25">
      <c r="A7606" s="5"/>
      <c r="B7606" s="2"/>
      <c r="C7606"/>
    </row>
    <row r="7607" spans="1:3" x14ac:dyDescent="0.25">
      <c r="A7607" s="5"/>
      <c r="B7607" s="2"/>
      <c r="C7607"/>
    </row>
    <row r="7608" spans="1:3" x14ac:dyDescent="0.25">
      <c r="A7608" s="5"/>
      <c r="B7608" s="2"/>
      <c r="C7608"/>
    </row>
    <row r="7609" spans="1:3" x14ac:dyDescent="0.25">
      <c r="A7609" s="5"/>
      <c r="B7609" s="2"/>
      <c r="C7609"/>
    </row>
    <row r="7610" spans="1:3" x14ac:dyDescent="0.25">
      <c r="A7610" s="5"/>
      <c r="B7610" s="2"/>
      <c r="C7610"/>
    </row>
    <row r="7611" spans="1:3" x14ac:dyDescent="0.25">
      <c r="A7611" s="5"/>
      <c r="B7611" s="2"/>
      <c r="C7611"/>
    </row>
    <row r="7612" spans="1:3" x14ac:dyDescent="0.25">
      <c r="A7612" s="5"/>
      <c r="B7612" s="2"/>
      <c r="C7612"/>
    </row>
    <row r="7613" spans="1:3" x14ac:dyDescent="0.25">
      <c r="A7613" s="5"/>
      <c r="B7613" s="2"/>
      <c r="C7613"/>
    </row>
    <row r="7614" spans="1:3" x14ac:dyDescent="0.25">
      <c r="A7614" s="5"/>
      <c r="B7614" s="2"/>
      <c r="C7614"/>
    </row>
    <row r="7615" spans="1:3" x14ac:dyDescent="0.25">
      <c r="A7615" s="5"/>
      <c r="B7615" s="2"/>
      <c r="C7615"/>
    </row>
    <row r="7616" spans="1:3" x14ac:dyDescent="0.25">
      <c r="A7616" s="5"/>
      <c r="B7616" s="2"/>
      <c r="C7616"/>
    </row>
    <row r="7617" spans="1:3" x14ac:dyDescent="0.25">
      <c r="A7617" s="5"/>
      <c r="B7617" s="2"/>
      <c r="C7617"/>
    </row>
    <row r="7618" spans="1:3" x14ac:dyDescent="0.25">
      <c r="A7618" s="5"/>
      <c r="B7618" s="2"/>
      <c r="C7618"/>
    </row>
    <row r="7619" spans="1:3" x14ac:dyDescent="0.25">
      <c r="A7619" s="5"/>
      <c r="B7619" s="2"/>
      <c r="C7619"/>
    </row>
    <row r="7620" spans="1:3" x14ac:dyDescent="0.25">
      <c r="A7620" s="5"/>
      <c r="B7620" s="2"/>
      <c r="C7620"/>
    </row>
    <row r="7621" spans="1:3" x14ac:dyDescent="0.25">
      <c r="A7621" s="5"/>
      <c r="B7621" s="2"/>
      <c r="C7621"/>
    </row>
    <row r="7622" spans="1:3" x14ac:dyDescent="0.25">
      <c r="A7622" s="5"/>
      <c r="B7622" s="2"/>
      <c r="C7622"/>
    </row>
    <row r="7623" spans="1:3" x14ac:dyDescent="0.25">
      <c r="A7623" s="5"/>
      <c r="B7623" s="2"/>
      <c r="C7623"/>
    </row>
    <row r="7624" spans="1:3" x14ac:dyDescent="0.25">
      <c r="A7624" s="5"/>
      <c r="B7624" s="2"/>
      <c r="C7624"/>
    </row>
    <row r="7625" spans="1:3" x14ac:dyDescent="0.25">
      <c r="A7625" s="5"/>
      <c r="B7625" s="2"/>
      <c r="C7625"/>
    </row>
    <row r="7626" spans="1:3" x14ac:dyDescent="0.25">
      <c r="A7626" s="5"/>
      <c r="B7626" s="2"/>
      <c r="C7626"/>
    </row>
    <row r="7627" spans="1:3" x14ac:dyDescent="0.25">
      <c r="A7627" s="5"/>
      <c r="B7627" s="2"/>
      <c r="C7627"/>
    </row>
    <row r="7628" spans="1:3" x14ac:dyDescent="0.25">
      <c r="A7628" s="5"/>
      <c r="B7628" s="2"/>
      <c r="C7628"/>
    </row>
    <row r="7629" spans="1:3" x14ac:dyDescent="0.25">
      <c r="A7629" s="5"/>
      <c r="B7629" s="2"/>
      <c r="C7629"/>
    </row>
    <row r="7630" spans="1:3" x14ac:dyDescent="0.25">
      <c r="A7630" s="5"/>
      <c r="B7630" s="2"/>
      <c r="C7630"/>
    </row>
    <row r="7631" spans="1:3" x14ac:dyDescent="0.25">
      <c r="A7631" s="5"/>
      <c r="B7631" s="2"/>
      <c r="C7631"/>
    </row>
    <row r="7632" spans="1:3" x14ac:dyDescent="0.25">
      <c r="A7632" s="5"/>
      <c r="B7632" s="2"/>
      <c r="C7632"/>
    </row>
    <row r="7633" spans="1:3" x14ac:dyDescent="0.25">
      <c r="A7633" s="5"/>
      <c r="B7633" s="2"/>
      <c r="C7633"/>
    </row>
    <row r="7634" spans="1:3" x14ac:dyDescent="0.25">
      <c r="A7634" s="5"/>
      <c r="B7634" s="2"/>
      <c r="C7634"/>
    </row>
    <row r="7635" spans="1:3" x14ac:dyDescent="0.25">
      <c r="A7635" s="5"/>
      <c r="B7635" s="2"/>
      <c r="C7635"/>
    </row>
    <row r="7636" spans="1:3" x14ac:dyDescent="0.25">
      <c r="A7636" s="5"/>
      <c r="B7636" s="2"/>
      <c r="C7636"/>
    </row>
    <row r="7637" spans="1:3" x14ac:dyDescent="0.25">
      <c r="A7637" s="5"/>
      <c r="B7637" s="2"/>
      <c r="C7637"/>
    </row>
    <row r="7638" spans="1:3" x14ac:dyDescent="0.25">
      <c r="A7638" s="5"/>
      <c r="B7638" s="2"/>
      <c r="C7638"/>
    </row>
    <row r="7639" spans="1:3" x14ac:dyDescent="0.25">
      <c r="A7639" s="5"/>
      <c r="B7639" s="2"/>
      <c r="C7639"/>
    </row>
    <row r="7640" spans="1:3" x14ac:dyDescent="0.25">
      <c r="A7640" s="5"/>
      <c r="B7640" s="2"/>
      <c r="C7640"/>
    </row>
    <row r="7641" spans="1:3" x14ac:dyDescent="0.25">
      <c r="A7641" s="5"/>
      <c r="B7641" s="2"/>
      <c r="C7641"/>
    </row>
    <row r="7642" spans="1:3" x14ac:dyDescent="0.25">
      <c r="A7642" s="5"/>
      <c r="B7642" s="2"/>
      <c r="C7642"/>
    </row>
    <row r="7643" spans="1:3" x14ac:dyDescent="0.25">
      <c r="A7643" s="5"/>
      <c r="B7643" s="2"/>
      <c r="C7643"/>
    </row>
    <row r="7644" spans="1:3" x14ac:dyDescent="0.25">
      <c r="A7644" s="5"/>
      <c r="B7644" s="2"/>
      <c r="C7644"/>
    </row>
    <row r="7645" spans="1:3" x14ac:dyDescent="0.25">
      <c r="A7645" s="5"/>
      <c r="B7645" s="2"/>
      <c r="C7645"/>
    </row>
    <row r="7646" spans="1:3" x14ac:dyDescent="0.25">
      <c r="A7646" s="5"/>
      <c r="B7646" s="2"/>
      <c r="C7646"/>
    </row>
    <row r="7647" spans="1:3" x14ac:dyDescent="0.25">
      <c r="A7647" s="5"/>
      <c r="B7647" s="2"/>
      <c r="C7647"/>
    </row>
    <row r="7648" spans="1:3" x14ac:dyDescent="0.25">
      <c r="A7648" s="5"/>
      <c r="B7648" s="2"/>
      <c r="C7648"/>
    </row>
    <row r="7649" spans="1:3" x14ac:dyDescent="0.25">
      <c r="A7649" s="5"/>
      <c r="B7649" s="2"/>
      <c r="C7649"/>
    </row>
    <row r="7650" spans="1:3" x14ac:dyDescent="0.25">
      <c r="A7650" s="5"/>
      <c r="B7650" s="2"/>
      <c r="C7650"/>
    </row>
    <row r="7651" spans="1:3" x14ac:dyDescent="0.25">
      <c r="A7651" s="5"/>
      <c r="B7651" s="2"/>
      <c r="C7651"/>
    </row>
    <row r="7652" spans="1:3" x14ac:dyDescent="0.25">
      <c r="A7652" s="5"/>
      <c r="B7652" s="2"/>
      <c r="C7652"/>
    </row>
    <row r="7653" spans="1:3" x14ac:dyDescent="0.25">
      <c r="A7653" s="5"/>
      <c r="B7653" s="2"/>
      <c r="C7653"/>
    </row>
    <row r="7654" spans="1:3" x14ac:dyDescent="0.25">
      <c r="A7654" s="5"/>
      <c r="B7654" s="2"/>
      <c r="C7654"/>
    </row>
    <row r="7655" spans="1:3" x14ac:dyDescent="0.25">
      <c r="A7655" s="5"/>
      <c r="B7655" s="2"/>
      <c r="C7655"/>
    </row>
    <row r="7656" spans="1:3" x14ac:dyDescent="0.25">
      <c r="A7656" s="5"/>
      <c r="B7656" s="2"/>
      <c r="C7656"/>
    </row>
    <row r="7657" spans="1:3" x14ac:dyDescent="0.25">
      <c r="A7657" s="5"/>
      <c r="B7657" s="2"/>
      <c r="C7657"/>
    </row>
    <row r="7658" spans="1:3" x14ac:dyDescent="0.25">
      <c r="A7658" s="5"/>
      <c r="B7658" s="2"/>
      <c r="C7658"/>
    </row>
    <row r="7659" spans="1:3" x14ac:dyDescent="0.25">
      <c r="A7659" s="5"/>
      <c r="B7659" s="2"/>
      <c r="C7659"/>
    </row>
    <row r="7660" spans="1:3" x14ac:dyDescent="0.25">
      <c r="A7660" s="5"/>
      <c r="B7660" s="2"/>
      <c r="C7660"/>
    </row>
    <row r="7661" spans="1:3" x14ac:dyDescent="0.25">
      <c r="A7661" s="5"/>
      <c r="B7661" s="2"/>
      <c r="C7661"/>
    </row>
    <row r="7662" spans="1:3" x14ac:dyDescent="0.25">
      <c r="A7662" s="5"/>
      <c r="B7662" s="2"/>
      <c r="C7662"/>
    </row>
    <row r="7663" spans="1:3" x14ac:dyDescent="0.25">
      <c r="A7663" s="5"/>
      <c r="B7663" s="2"/>
      <c r="C7663"/>
    </row>
    <row r="7664" spans="1:3" x14ac:dyDescent="0.25">
      <c r="A7664" s="5"/>
      <c r="B7664" s="2"/>
      <c r="C7664"/>
    </row>
    <row r="7665" spans="1:3" x14ac:dyDescent="0.25">
      <c r="A7665" s="5"/>
      <c r="B7665" s="2"/>
      <c r="C7665"/>
    </row>
    <row r="7666" spans="1:3" x14ac:dyDescent="0.25">
      <c r="A7666" s="5"/>
      <c r="B7666" s="2"/>
      <c r="C7666"/>
    </row>
    <row r="7667" spans="1:3" x14ac:dyDescent="0.25">
      <c r="A7667" s="5"/>
      <c r="B7667" s="2"/>
      <c r="C7667"/>
    </row>
    <row r="7668" spans="1:3" x14ac:dyDescent="0.25">
      <c r="A7668" s="5"/>
      <c r="B7668" s="2"/>
      <c r="C7668"/>
    </row>
    <row r="7669" spans="1:3" x14ac:dyDescent="0.25">
      <c r="A7669" s="5"/>
      <c r="B7669" s="2"/>
      <c r="C7669"/>
    </row>
    <row r="7670" spans="1:3" x14ac:dyDescent="0.25">
      <c r="A7670" s="5"/>
      <c r="B7670" s="2"/>
      <c r="C7670"/>
    </row>
    <row r="7671" spans="1:3" x14ac:dyDescent="0.25">
      <c r="A7671" s="5"/>
      <c r="B7671" s="2"/>
      <c r="C7671"/>
    </row>
    <row r="7672" spans="1:3" x14ac:dyDescent="0.25">
      <c r="A7672" s="5"/>
      <c r="B7672" s="2"/>
      <c r="C7672"/>
    </row>
    <row r="7673" spans="1:3" x14ac:dyDescent="0.25">
      <c r="A7673" s="5"/>
      <c r="B7673" s="2"/>
      <c r="C7673"/>
    </row>
    <row r="7674" spans="1:3" x14ac:dyDescent="0.25">
      <c r="A7674" s="5"/>
      <c r="B7674" s="2"/>
      <c r="C7674"/>
    </row>
    <row r="7675" spans="1:3" x14ac:dyDescent="0.25">
      <c r="A7675" s="5"/>
      <c r="B7675" s="2"/>
      <c r="C7675"/>
    </row>
    <row r="7676" spans="1:3" x14ac:dyDescent="0.25">
      <c r="A7676" s="5"/>
      <c r="B7676" s="2"/>
      <c r="C7676"/>
    </row>
    <row r="7677" spans="1:3" x14ac:dyDescent="0.25">
      <c r="A7677" s="5"/>
      <c r="B7677" s="2"/>
      <c r="C7677"/>
    </row>
    <row r="7678" spans="1:3" x14ac:dyDescent="0.25">
      <c r="A7678" s="5"/>
      <c r="B7678" s="2"/>
      <c r="C7678"/>
    </row>
    <row r="7679" spans="1:3" x14ac:dyDescent="0.25">
      <c r="A7679" s="5"/>
      <c r="B7679" s="2"/>
      <c r="C7679"/>
    </row>
    <row r="7680" spans="1:3" x14ac:dyDescent="0.25">
      <c r="A7680" s="5"/>
      <c r="B7680" s="2"/>
      <c r="C7680"/>
    </row>
    <row r="7681" spans="1:3" x14ac:dyDescent="0.25">
      <c r="A7681" s="5"/>
      <c r="B7681" s="2"/>
      <c r="C7681"/>
    </row>
    <row r="7682" spans="1:3" x14ac:dyDescent="0.25">
      <c r="A7682" s="5"/>
      <c r="B7682" s="2"/>
      <c r="C7682"/>
    </row>
    <row r="7683" spans="1:3" x14ac:dyDescent="0.25">
      <c r="A7683" s="5"/>
      <c r="B7683" s="2"/>
      <c r="C7683"/>
    </row>
    <row r="7684" spans="1:3" x14ac:dyDescent="0.25">
      <c r="A7684" s="5"/>
      <c r="B7684" s="2"/>
      <c r="C7684"/>
    </row>
    <row r="7685" spans="1:3" x14ac:dyDescent="0.25">
      <c r="A7685" s="5"/>
      <c r="B7685" s="2"/>
      <c r="C7685"/>
    </row>
    <row r="7686" spans="1:3" x14ac:dyDescent="0.25">
      <c r="A7686" s="5"/>
      <c r="B7686" s="2"/>
      <c r="C7686"/>
    </row>
    <row r="7687" spans="1:3" x14ac:dyDescent="0.25">
      <c r="A7687" s="5"/>
      <c r="B7687" s="2"/>
      <c r="C7687"/>
    </row>
    <row r="7688" spans="1:3" x14ac:dyDescent="0.25">
      <c r="A7688" s="5"/>
      <c r="B7688" s="2"/>
      <c r="C7688"/>
    </row>
    <row r="7689" spans="1:3" x14ac:dyDescent="0.25">
      <c r="A7689" s="5"/>
      <c r="B7689" s="2"/>
      <c r="C7689"/>
    </row>
    <row r="7690" spans="1:3" x14ac:dyDescent="0.25">
      <c r="A7690" s="5"/>
      <c r="B7690" s="2"/>
      <c r="C7690"/>
    </row>
    <row r="7691" spans="1:3" x14ac:dyDescent="0.25">
      <c r="A7691" s="5"/>
      <c r="B7691" s="2"/>
      <c r="C7691"/>
    </row>
    <row r="7692" spans="1:3" x14ac:dyDescent="0.25">
      <c r="A7692" s="5"/>
      <c r="B7692" s="2"/>
      <c r="C7692"/>
    </row>
    <row r="7693" spans="1:3" x14ac:dyDescent="0.25">
      <c r="A7693" s="5"/>
      <c r="B7693" s="2"/>
      <c r="C7693"/>
    </row>
    <row r="7694" spans="1:3" x14ac:dyDescent="0.25">
      <c r="A7694" s="5"/>
      <c r="B7694" s="2"/>
      <c r="C7694"/>
    </row>
    <row r="7695" spans="1:3" x14ac:dyDescent="0.25">
      <c r="A7695" s="5"/>
      <c r="B7695" s="2"/>
      <c r="C7695"/>
    </row>
    <row r="7696" spans="1:3" x14ac:dyDescent="0.25">
      <c r="A7696" s="5"/>
      <c r="B7696" s="2"/>
      <c r="C7696"/>
    </row>
    <row r="7697" spans="1:3" x14ac:dyDescent="0.25">
      <c r="A7697" s="5"/>
      <c r="B7697" s="2"/>
      <c r="C7697"/>
    </row>
    <row r="7698" spans="1:3" x14ac:dyDescent="0.25">
      <c r="A7698" s="5"/>
      <c r="B7698" s="2"/>
      <c r="C7698"/>
    </row>
    <row r="7699" spans="1:3" x14ac:dyDescent="0.25">
      <c r="A7699" s="5"/>
      <c r="B7699" s="2"/>
      <c r="C7699"/>
    </row>
    <row r="7700" spans="1:3" x14ac:dyDescent="0.25">
      <c r="A7700" s="5"/>
      <c r="B7700" s="2"/>
      <c r="C7700"/>
    </row>
    <row r="7701" spans="1:3" x14ac:dyDescent="0.25">
      <c r="A7701" s="5"/>
      <c r="B7701" s="2"/>
      <c r="C7701"/>
    </row>
    <row r="7702" spans="1:3" x14ac:dyDescent="0.25">
      <c r="A7702" s="5"/>
      <c r="B7702" s="2"/>
      <c r="C7702"/>
    </row>
    <row r="7703" spans="1:3" x14ac:dyDescent="0.25">
      <c r="A7703" s="5"/>
      <c r="B7703" s="2"/>
      <c r="C7703"/>
    </row>
    <row r="7704" spans="1:3" x14ac:dyDescent="0.25">
      <c r="A7704" s="5"/>
      <c r="B7704" s="2"/>
      <c r="C7704"/>
    </row>
    <row r="7705" spans="1:3" x14ac:dyDescent="0.25">
      <c r="A7705" s="5"/>
      <c r="B7705" s="2"/>
      <c r="C7705"/>
    </row>
    <row r="7706" spans="1:3" x14ac:dyDescent="0.25">
      <c r="A7706" s="5"/>
      <c r="B7706" s="2"/>
      <c r="C7706"/>
    </row>
    <row r="7707" spans="1:3" x14ac:dyDescent="0.25">
      <c r="A7707" s="5"/>
      <c r="B7707" s="2"/>
      <c r="C7707"/>
    </row>
    <row r="7708" spans="1:3" x14ac:dyDescent="0.25">
      <c r="A7708" s="5"/>
      <c r="B7708" s="2"/>
      <c r="C7708"/>
    </row>
    <row r="7709" spans="1:3" x14ac:dyDescent="0.25">
      <c r="A7709" s="5"/>
      <c r="B7709" s="2"/>
      <c r="C7709"/>
    </row>
    <row r="7710" spans="1:3" x14ac:dyDescent="0.25">
      <c r="A7710" s="5"/>
      <c r="B7710" s="2"/>
      <c r="C7710"/>
    </row>
    <row r="7711" spans="1:3" x14ac:dyDescent="0.25">
      <c r="A7711" s="5"/>
      <c r="B7711" s="2"/>
      <c r="C7711"/>
    </row>
    <row r="7712" spans="1:3" x14ac:dyDescent="0.25">
      <c r="A7712" s="5"/>
      <c r="B7712" s="2"/>
      <c r="C7712"/>
    </row>
    <row r="7713" spans="1:3" x14ac:dyDescent="0.25">
      <c r="A7713" s="5"/>
      <c r="B7713" s="2"/>
      <c r="C7713"/>
    </row>
    <row r="7714" spans="1:3" x14ac:dyDescent="0.25">
      <c r="A7714" s="5"/>
      <c r="B7714" s="2"/>
      <c r="C7714"/>
    </row>
    <row r="7715" spans="1:3" x14ac:dyDescent="0.25">
      <c r="A7715" s="5"/>
      <c r="B7715" s="2"/>
      <c r="C7715"/>
    </row>
    <row r="7716" spans="1:3" x14ac:dyDescent="0.25">
      <c r="A7716" s="5"/>
      <c r="B7716" s="2"/>
      <c r="C7716"/>
    </row>
    <row r="7717" spans="1:3" x14ac:dyDescent="0.25">
      <c r="A7717" s="5"/>
      <c r="B7717" s="2"/>
      <c r="C7717"/>
    </row>
    <row r="7718" spans="1:3" x14ac:dyDescent="0.25">
      <c r="A7718" s="5"/>
      <c r="B7718" s="2"/>
      <c r="C7718"/>
    </row>
    <row r="7719" spans="1:3" x14ac:dyDescent="0.25">
      <c r="A7719" s="5"/>
      <c r="B7719" s="2"/>
      <c r="C7719"/>
    </row>
    <row r="7720" spans="1:3" x14ac:dyDescent="0.25">
      <c r="A7720" s="5"/>
      <c r="B7720" s="2"/>
      <c r="C7720"/>
    </row>
    <row r="7721" spans="1:3" x14ac:dyDescent="0.25">
      <c r="A7721" s="5"/>
      <c r="B7721" s="2"/>
      <c r="C7721"/>
    </row>
    <row r="7722" spans="1:3" x14ac:dyDescent="0.25">
      <c r="A7722" s="5"/>
      <c r="B7722" s="2"/>
      <c r="C7722"/>
    </row>
    <row r="7723" spans="1:3" x14ac:dyDescent="0.25">
      <c r="A7723" s="5"/>
      <c r="B7723" s="2"/>
      <c r="C7723"/>
    </row>
    <row r="7724" spans="1:3" x14ac:dyDescent="0.25">
      <c r="A7724" s="5"/>
      <c r="B7724" s="2"/>
      <c r="C7724"/>
    </row>
    <row r="7725" spans="1:3" x14ac:dyDescent="0.25">
      <c r="A7725" s="5"/>
      <c r="B7725" s="2"/>
      <c r="C7725"/>
    </row>
    <row r="7726" spans="1:3" x14ac:dyDescent="0.25">
      <c r="A7726" s="5"/>
      <c r="B7726" s="2"/>
      <c r="C7726"/>
    </row>
    <row r="7727" spans="1:3" x14ac:dyDescent="0.25">
      <c r="A7727" s="5"/>
      <c r="B7727" s="2"/>
      <c r="C7727"/>
    </row>
    <row r="7728" spans="1:3" x14ac:dyDescent="0.25">
      <c r="A7728" s="5"/>
      <c r="B7728" s="2"/>
      <c r="C7728"/>
    </row>
    <row r="7729" spans="1:3" x14ac:dyDescent="0.25">
      <c r="A7729" s="5"/>
      <c r="B7729" s="2"/>
      <c r="C7729"/>
    </row>
    <row r="7730" spans="1:3" x14ac:dyDescent="0.25">
      <c r="A7730" s="5"/>
      <c r="B7730" s="2"/>
      <c r="C7730"/>
    </row>
    <row r="7731" spans="1:3" x14ac:dyDescent="0.25">
      <c r="A7731" s="5"/>
      <c r="B7731" s="2"/>
      <c r="C7731"/>
    </row>
    <row r="7732" spans="1:3" x14ac:dyDescent="0.25">
      <c r="A7732" s="5"/>
      <c r="B7732" s="2"/>
      <c r="C7732"/>
    </row>
    <row r="7733" spans="1:3" x14ac:dyDescent="0.25">
      <c r="A7733" s="5"/>
      <c r="B7733" s="2"/>
      <c r="C7733"/>
    </row>
    <row r="7734" spans="1:3" x14ac:dyDescent="0.25">
      <c r="A7734" s="5"/>
      <c r="B7734" s="2"/>
      <c r="C7734"/>
    </row>
    <row r="7735" spans="1:3" x14ac:dyDescent="0.25">
      <c r="A7735" s="5"/>
      <c r="B7735" s="2"/>
      <c r="C7735"/>
    </row>
    <row r="7736" spans="1:3" x14ac:dyDescent="0.25">
      <c r="A7736" s="5"/>
      <c r="B7736" s="2"/>
      <c r="C7736"/>
    </row>
    <row r="7737" spans="1:3" x14ac:dyDescent="0.25">
      <c r="A7737" s="5"/>
      <c r="B7737" s="2"/>
      <c r="C7737"/>
    </row>
    <row r="7738" spans="1:3" x14ac:dyDescent="0.25">
      <c r="A7738" s="5"/>
      <c r="B7738" s="2"/>
      <c r="C7738"/>
    </row>
    <row r="7739" spans="1:3" x14ac:dyDescent="0.25">
      <c r="A7739" s="5"/>
      <c r="B7739" s="2"/>
      <c r="C7739"/>
    </row>
    <row r="7740" spans="1:3" x14ac:dyDescent="0.25">
      <c r="A7740" s="5"/>
      <c r="B7740" s="2"/>
      <c r="C7740"/>
    </row>
    <row r="7741" spans="1:3" x14ac:dyDescent="0.25">
      <c r="A7741" s="5"/>
      <c r="B7741" s="2"/>
      <c r="C7741"/>
    </row>
    <row r="7742" spans="1:3" x14ac:dyDescent="0.25">
      <c r="A7742" s="5"/>
      <c r="B7742" s="2"/>
      <c r="C7742"/>
    </row>
    <row r="7743" spans="1:3" x14ac:dyDescent="0.25">
      <c r="A7743" s="5"/>
      <c r="B7743" s="2"/>
      <c r="C7743"/>
    </row>
    <row r="7744" spans="1:3" x14ac:dyDescent="0.25">
      <c r="A7744" s="5"/>
      <c r="B7744" s="2"/>
      <c r="C7744"/>
    </row>
    <row r="7745" spans="1:3" x14ac:dyDescent="0.25">
      <c r="A7745" s="5"/>
      <c r="B7745" s="2"/>
      <c r="C7745"/>
    </row>
    <row r="7746" spans="1:3" x14ac:dyDescent="0.25">
      <c r="A7746" s="5"/>
      <c r="B7746" s="2"/>
      <c r="C7746"/>
    </row>
    <row r="7747" spans="1:3" x14ac:dyDescent="0.25">
      <c r="A7747" s="5"/>
      <c r="B7747" s="2"/>
      <c r="C7747"/>
    </row>
    <row r="7748" spans="1:3" x14ac:dyDescent="0.25">
      <c r="A7748" s="5"/>
      <c r="B7748" s="2"/>
      <c r="C7748"/>
    </row>
    <row r="7749" spans="1:3" x14ac:dyDescent="0.25">
      <c r="A7749" s="5"/>
      <c r="B7749" s="2"/>
      <c r="C7749"/>
    </row>
    <row r="7750" spans="1:3" x14ac:dyDescent="0.25">
      <c r="A7750" s="5"/>
      <c r="B7750" s="2"/>
      <c r="C7750"/>
    </row>
    <row r="7751" spans="1:3" x14ac:dyDescent="0.25">
      <c r="A7751" s="5"/>
      <c r="B7751" s="2"/>
      <c r="C7751"/>
    </row>
    <row r="7752" spans="1:3" x14ac:dyDescent="0.25">
      <c r="A7752" s="5"/>
      <c r="B7752" s="2"/>
      <c r="C7752"/>
    </row>
    <row r="7753" spans="1:3" x14ac:dyDescent="0.25">
      <c r="A7753" s="5"/>
      <c r="B7753" s="2"/>
      <c r="C7753"/>
    </row>
    <row r="7754" spans="1:3" x14ac:dyDescent="0.25">
      <c r="A7754" s="5"/>
      <c r="B7754" s="2"/>
      <c r="C7754"/>
    </row>
    <row r="7755" spans="1:3" x14ac:dyDescent="0.25">
      <c r="A7755" s="5"/>
      <c r="B7755" s="2"/>
      <c r="C7755"/>
    </row>
    <row r="7756" spans="1:3" x14ac:dyDescent="0.25">
      <c r="A7756" s="5"/>
      <c r="B7756" s="2"/>
      <c r="C7756"/>
    </row>
    <row r="7757" spans="1:3" x14ac:dyDescent="0.25">
      <c r="A7757" s="5"/>
      <c r="B7757" s="2"/>
      <c r="C7757"/>
    </row>
    <row r="7758" spans="1:3" x14ac:dyDescent="0.25">
      <c r="A7758" s="5"/>
      <c r="B7758" s="2"/>
      <c r="C7758"/>
    </row>
    <row r="7759" spans="1:3" x14ac:dyDescent="0.25">
      <c r="A7759" s="5"/>
      <c r="B7759" s="2"/>
      <c r="C7759"/>
    </row>
    <row r="7760" spans="1:3" x14ac:dyDescent="0.25">
      <c r="A7760" s="5"/>
      <c r="B7760" s="2"/>
      <c r="C7760"/>
    </row>
    <row r="7761" spans="1:3" x14ac:dyDescent="0.25">
      <c r="A7761" s="5"/>
      <c r="B7761" s="2"/>
      <c r="C7761"/>
    </row>
    <row r="7762" spans="1:3" x14ac:dyDescent="0.25">
      <c r="A7762" s="5"/>
      <c r="B7762" s="2"/>
      <c r="C7762"/>
    </row>
    <row r="7763" spans="1:3" x14ac:dyDescent="0.25">
      <c r="A7763" s="5"/>
      <c r="B7763" s="2"/>
      <c r="C7763"/>
    </row>
    <row r="7764" spans="1:3" x14ac:dyDescent="0.25">
      <c r="A7764" s="5"/>
      <c r="B7764" s="2"/>
      <c r="C7764"/>
    </row>
    <row r="7765" spans="1:3" x14ac:dyDescent="0.25">
      <c r="A7765" s="5"/>
      <c r="B7765" s="2"/>
      <c r="C7765"/>
    </row>
    <row r="7766" spans="1:3" x14ac:dyDescent="0.25">
      <c r="A7766" s="5"/>
      <c r="B7766" s="2"/>
      <c r="C7766"/>
    </row>
    <row r="7767" spans="1:3" x14ac:dyDescent="0.25">
      <c r="A7767" s="5"/>
      <c r="B7767" s="2"/>
      <c r="C7767"/>
    </row>
    <row r="7768" spans="1:3" x14ac:dyDescent="0.25">
      <c r="A7768" s="5"/>
      <c r="B7768" s="2"/>
      <c r="C7768"/>
    </row>
    <row r="7769" spans="1:3" x14ac:dyDescent="0.25">
      <c r="A7769" s="5"/>
      <c r="B7769" s="2"/>
      <c r="C7769"/>
    </row>
    <row r="7770" spans="1:3" x14ac:dyDescent="0.25">
      <c r="A7770" s="5"/>
      <c r="B7770" s="2"/>
      <c r="C7770"/>
    </row>
    <row r="7771" spans="1:3" x14ac:dyDescent="0.25">
      <c r="A7771" s="5"/>
      <c r="B7771" s="2"/>
      <c r="C7771"/>
    </row>
    <row r="7772" spans="1:3" x14ac:dyDescent="0.25">
      <c r="A7772" s="5"/>
      <c r="B7772" s="2"/>
      <c r="C7772"/>
    </row>
    <row r="7773" spans="1:3" x14ac:dyDescent="0.25">
      <c r="A7773" s="5"/>
      <c r="B7773" s="2"/>
      <c r="C7773"/>
    </row>
    <row r="7774" spans="1:3" x14ac:dyDescent="0.25">
      <c r="A7774" s="5"/>
      <c r="B7774" s="2"/>
      <c r="C7774"/>
    </row>
    <row r="7775" spans="1:3" x14ac:dyDescent="0.25">
      <c r="A7775" s="5"/>
      <c r="B7775" s="2"/>
      <c r="C7775"/>
    </row>
    <row r="7776" spans="1:3" x14ac:dyDescent="0.25">
      <c r="A7776" s="5"/>
      <c r="B7776" s="2"/>
      <c r="C7776"/>
    </row>
    <row r="7777" spans="1:3" x14ac:dyDescent="0.25">
      <c r="A7777" s="5"/>
      <c r="B7777" s="2"/>
      <c r="C7777"/>
    </row>
    <row r="7778" spans="1:3" x14ac:dyDescent="0.25">
      <c r="A7778" s="5"/>
      <c r="B7778" s="2"/>
      <c r="C7778"/>
    </row>
    <row r="7779" spans="1:3" x14ac:dyDescent="0.25">
      <c r="A7779" s="5"/>
      <c r="B7779" s="2"/>
      <c r="C7779"/>
    </row>
    <row r="7780" spans="1:3" x14ac:dyDescent="0.25">
      <c r="A7780" s="5"/>
      <c r="B7780" s="2"/>
      <c r="C7780"/>
    </row>
    <row r="7781" spans="1:3" x14ac:dyDescent="0.25">
      <c r="A7781" s="5"/>
      <c r="B7781" s="2"/>
      <c r="C7781"/>
    </row>
    <row r="7782" spans="1:3" x14ac:dyDescent="0.25">
      <c r="A7782" s="5"/>
      <c r="B7782" s="2"/>
      <c r="C7782"/>
    </row>
    <row r="7783" spans="1:3" x14ac:dyDescent="0.25">
      <c r="A7783" s="5"/>
      <c r="B7783" s="2"/>
      <c r="C7783"/>
    </row>
    <row r="7784" spans="1:3" x14ac:dyDescent="0.25">
      <c r="A7784" s="5"/>
      <c r="B7784" s="2"/>
      <c r="C7784"/>
    </row>
    <row r="7785" spans="1:3" x14ac:dyDescent="0.25">
      <c r="A7785" s="5"/>
      <c r="B7785" s="2"/>
      <c r="C7785"/>
    </row>
    <row r="7786" spans="1:3" x14ac:dyDescent="0.25">
      <c r="A7786" s="5"/>
      <c r="B7786" s="2"/>
      <c r="C7786"/>
    </row>
    <row r="7787" spans="1:3" x14ac:dyDescent="0.25">
      <c r="A7787" s="5"/>
      <c r="B7787" s="2"/>
      <c r="C7787"/>
    </row>
    <row r="7788" spans="1:3" x14ac:dyDescent="0.25">
      <c r="A7788" s="5"/>
      <c r="B7788" s="2"/>
      <c r="C7788"/>
    </row>
    <row r="7789" spans="1:3" x14ac:dyDescent="0.25">
      <c r="A7789" s="5"/>
      <c r="B7789" s="2"/>
      <c r="C7789"/>
    </row>
    <row r="7790" spans="1:3" x14ac:dyDescent="0.25">
      <c r="A7790" s="5"/>
      <c r="B7790" s="2"/>
      <c r="C7790"/>
    </row>
    <row r="7791" spans="1:3" x14ac:dyDescent="0.25">
      <c r="A7791" s="5"/>
      <c r="B7791" s="2"/>
      <c r="C7791"/>
    </row>
    <row r="7792" spans="1:3" x14ac:dyDescent="0.25">
      <c r="A7792" s="5"/>
      <c r="B7792" s="2"/>
      <c r="C7792"/>
    </row>
    <row r="7793" spans="1:3" x14ac:dyDescent="0.25">
      <c r="A7793" s="5"/>
      <c r="B7793" s="2"/>
      <c r="C7793"/>
    </row>
    <row r="7794" spans="1:3" x14ac:dyDescent="0.25">
      <c r="A7794" s="5"/>
      <c r="B7794" s="2"/>
      <c r="C7794"/>
    </row>
    <row r="7795" spans="1:3" x14ac:dyDescent="0.25">
      <c r="A7795" s="5"/>
      <c r="B7795" s="2"/>
      <c r="C7795"/>
    </row>
    <row r="7796" spans="1:3" x14ac:dyDescent="0.25">
      <c r="A7796" s="5"/>
      <c r="B7796" s="2"/>
      <c r="C7796"/>
    </row>
    <row r="7797" spans="1:3" x14ac:dyDescent="0.25">
      <c r="A7797" s="5"/>
      <c r="B7797" s="2"/>
      <c r="C7797"/>
    </row>
    <row r="7798" spans="1:3" x14ac:dyDescent="0.25">
      <c r="A7798" s="5"/>
      <c r="B7798" s="2"/>
      <c r="C7798"/>
    </row>
    <row r="7799" spans="1:3" x14ac:dyDescent="0.25">
      <c r="A7799" s="5"/>
      <c r="B7799" s="2"/>
      <c r="C7799"/>
    </row>
    <row r="7800" spans="1:3" x14ac:dyDescent="0.25">
      <c r="A7800" s="5"/>
      <c r="B7800" s="2"/>
      <c r="C7800"/>
    </row>
    <row r="7801" spans="1:3" x14ac:dyDescent="0.25">
      <c r="A7801" s="5"/>
      <c r="B7801" s="2"/>
      <c r="C7801"/>
    </row>
    <row r="7802" spans="1:3" x14ac:dyDescent="0.25">
      <c r="A7802" s="5"/>
      <c r="B7802" s="2"/>
      <c r="C7802"/>
    </row>
    <row r="7803" spans="1:3" x14ac:dyDescent="0.25">
      <c r="A7803" s="5"/>
      <c r="B7803" s="2"/>
      <c r="C7803"/>
    </row>
    <row r="7804" spans="1:3" x14ac:dyDescent="0.25">
      <c r="A7804" s="5"/>
      <c r="B7804" s="2"/>
      <c r="C7804"/>
    </row>
    <row r="7805" spans="1:3" x14ac:dyDescent="0.25">
      <c r="A7805" s="5"/>
      <c r="B7805" s="2"/>
      <c r="C7805"/>
    </row>
    <row r="7806" spans="1:3" x14ac:dyDescent="0.25">
      <c r="A7806" s="5"/>
      <c r="B7806" s="2"/>
      <c r="C7806"/>
    </row>
    <row r="7807" spans="1:3" x14ac:dyDescent="0.25">
      <c r="A7807" s="5"/>
      <c r="B7807" s="2"/>
      <c r="C7807"/>
    </row>
    <row r="7808" spans="1:3" x14ac:dyDescent="0.25">
      <c r="A7808" s="5"/>
      <c r="B7808" s="2"/>
      <c r="C7808"/>
    </row>
    <row r="7809" spans="1:3" x14ac:dyDescent="0.25">
      <c r="A7809" s="5"/>
      <c r="B7809" s="2"/>
      <c r="C7809"/>
    </row>
    <row r="7810" spans="1:3" x14ac:dyDescent="0.25">
      <c r="A7810" s="5"/>
      <c r="B7810" s="2"/>
      <c r="C7810"/>
    </row>
    <row r="7811" spans="1:3" x14ac:dyDescent="0.25">
      <c r="A7811" s="5"/>
      <c r="B7811" s="2"/>
      <c r="C7811"/>
    </row>
    <row r="7812" spans="1:3" x14ac:dyDescent="0.25">
      <c r="A7812" s="5"/>
      <c r="B7812" s="2"/>
      <c r="C7812"/>
    </row>
    <row r="7813" spans="1:3" x14ac:dyDescent="0.25">
      <c r="A7813" s="5"/>
      <c r="B7813" s="2"/>
      <c r="C7813"/>
    </row>
    <row r="7814" spans="1:3" x14ac:dyDescent="0.25">
      <c r="A7814" s="5"/>
      <c r="B7814" s="2"/>
      <c r="C7814"/>
    </row>
    <row r="7815" spans="1:3" x14ac:dyDescent="0.25">
      <c r="A7815" s="5"/>
      <c r="B7815" s="2"/>
      <c r="C7815"/>
    </row>
    <row r="7816" spans="1:3" x14ac:dyDescent="0.25">
      <c r="A7816" s="5"/>
      <c r="B7816" s="2"/>
      <c r="C7816"/>
    </row>
    <row r="7817" spans="1:3" x14ac:dyDescent="0.25">
      <c r="A7817" s="5"/>
      <c r="B7817" s="2"/>
      <c r="C7817"/>
    </row>
    <row r="7818" spans="1:3" x14ac:dyDescent="0.25">
      <c r="A7818" s="5"/>
      <c r="B7818" s="2"/>
      <c r="C7818"/>
    </row>
    <row r="7819" spans="1:3" x14ac:dyDescent="0.25">
      <c r="A7819" s="5"/>
      <c r="B7819" s="2"/>
      <c r="C7819"/>
    </row>
    <row r="7820" spans="1:3" x14ac:dyDescent="0.25">
      <c r="A7820" s="5"/>
      <c r="B7820" s="2"/>
      <c r="C7820"/>
    </row>
    <row r="7821" spans="1:3" x14ac:dyDescent="0.25">
      <c r="A7821" s="5"/>
      <c r="B7821" s="2"/>
      <c r="C7821"/>
    </row>
    <row r="7822" spans="1:3" x14ac:dyDescent="0.25">
      <c r="A7822" s="5"/>
      <c r="B7822" s="2"/>
      <c r="C7822"/>
    </row>
    <row r="7823" spans="1:3" x14ac:dyDescent="0.25">
      <c r="A7823" s="5"/>
      <c r="B7823" s="2"/>
      <c r="C7823"/>
    </row>
    <row r="7824" spans="1:3" x14ac:dyDescent="0.25">
      <c r="A7824" s="5"/>
      <c r="B7824" s="2"/>
      <c r="C7824"/>
    </row>
    <row r="7825" spans="1:3" x14ac:dyDescent="0.25">
      <c r="A7825" s="5"/>
      <c r="B7825" s="2"/>
      <c r="C7825"/>
    </row>
    <row r="7826" spans="1:3" x14ac:dyDescent="0.25">
      <c r="A7826" s="5"/>
      <c r="B7826" s="2"/>
      <c r="C7826"/>
    </row>
    <row r="7827" spans="1:3" x14ac:dyDescent="0.25">
      <c r="A7827" s="5"/>
      <c r="B7827" s="2"/>
      <c r="C7827"/>
    </row>
    <row r="7828" spans="1:3" x14ac:dyDescent="0.25">
      <c r="A7828" s="5"/>
      <c r="B7828" s="2"/>
      <c r="C7828"/>
    </row>
    <row r="7829" spans="1:3" x14ac:dyDescent="0.25">
      <c r="A7829" s="5"/>
      <c r="B7829" s="2"/>
      <c r="C7829"/>
    </row>
    <row r="7830" spans="1:3" x14ac:dyDescent="0.25">
      <c r="A7830" s="5"/>
      <c r="B7830" s="2"/>
      <c r="C7830"/>
    </row>
    <row r="7831" spans="1:3" x14ac:dyDescent="0.25">
      <c r="A7831" s="5"/>
      <c r="B7831" s="2"/>
      <c r="C7831"/>
    </row>
    <row r="7832" spans="1:3" x14ac:dyDescent="0.25">
      <c r="A7832" s="5"/>
      <c r="B7832" s="2"/>
      <c r="C7832"/>
    </row>
    <row r="7833" spans="1:3" x14ac:dyDescent="0.25">
      <c r="A7833" s="5"/>
      <c r="B7833" s="2"/>
      <c r="C7833"/>
    </row>
    <row r="7834" spans="1:3" x14ac:dyDescent="0.25">
      <c r="A7834" s="5"/>
      <c r="B7834" s="2"/>
      <c r="C7834"/>
    </row>
    <row r="7835" spans="1:3" x14ac:dyDescent="0.25">
      <c r="A7835" s="5"/>
      <c r="B7835" s="2"/>
      <c r="C7835"/>
    </row>
    <row r="7836" spans="1:3" x14ac:dyDescent="0.25">
      <c r="A7836" s="5"/>
      <c r="B7836" s="2"/>
      <c r="C7836"/>
    </row>
    <row r="7837" spans="1:3" x14ac:dyDescent="0.25">
      <c r="A7837" s="5"/>
      <c r="B7837" s="2"/>
      <c r="C7837"/>
    </row>
    <row r="7838" spans="1:3" x14ac:dyDescent="0.25">
      <c r="A7838" s="5"/>
      <c r="B7838" s="2"/>
      <c r="C7838"/>
    </row>
    <row r="7839" spans="1:3" x14ac:dyDescent="0.25">
      <c r="A7839" s="5"/>
      <c r="B7839" s="2"/>
      <c r="C7839"/>
    </row>
    <row r="7840" spans="1:3" x14ac:dyDescent="0.25">
      <c r="A7840" s="5"/>
      <c r="B7840" s="2"/>
      <c r="C7840"/>
    </row>
    <row r="7841" spans="1:3" x14ac:dyDescent="0.25">
      <c r="A7841" s="5"/>
      <c r="B7841" s="2"/>
      <c r="C7841"/>
    </row>
    <row r="7842" spans="1:3" x14ac:dyDescent="0.25">
      <c r="A7842" s="5"/>
      <c r="B7842" s="2"/>
      <c r="C7842"/>
    </row>
    <row r="7843" spans="1:3" x14ac:dyDescent="0.25">
      <c r="A7843" s="5"/>
      <c r="B7843" s="2"/>
      <c r="C7843"/>
    </row>
    <row r="7844" spans="1:3" x14ac:dyDescent="0.25">
      <c r="A7844" s="5"/>
      <c r="B7844" s="2"/>
      <c r="C7844"/>
    </row>
    <row r="7845" spans="1:3" x14ac:dyDescent="0.25">
      <c r="A7845" s="5"/>
      <c r="B7845" s="2"/>
      <c r="C7845"/>
    </row>
    <row r="7846" spans="1:3" x14ac:dyDescent="0.25">
      <c r="A7846" s="5"/>
      <c r="B7846" s="2"/>
      <c r="C7846"/>
    </row>
    <row r="7847" spans="1:3" x14ac:dyDescent="0.25">
      <c r="A7847" s="5"/>
      <c r="B7847" s="2"/>
      <c r="C7847"/>
    </row>
    <row r="7848" spans="1:3" x14ac:dyDescent="0.25">
      <c r="A7848" s="5"/>
      <c r="B7848" s="2"/>
      <c r="C7848"/>
    </row>
    <row r="7849" spans="1:3" x14ac:dyDescent="0.25">
      <c r="A7849" s="5"/>
      <c r="B7849" s="2"/>
      <c r="C7849"/>
    </row>
    <row r="7850" spans="1:3" x14ac:dyDescent="0.25">
      <c r="A7850" s="5"/>
      <c r="B7850" s="2"/>
      <c r="C7850"/>
    </row>
    <row r="7851" spans="1:3" x14ac:dyDescent="0.25">
      <c r="A7851" s="5"/>
      <c r="B7851" s="2"/>
      <c r="C7851"/>
    </row>
    <row r="7852" spans="1:3" x14ac:dyDescent="0.25">
      <c r="A7852" s="5"/>
      <c r="B7852" s="2"/>
      <c r="C7852"/>
    </row>
    <row r="7853" spans="1:3" x14ac:dyDescent="0.25">
      <c r="A7853" s="5"/>
      <c r="B7853" s="2"/>
      <c r="C7853"/>
    </row>
    <row r="7854" spans="1:3" x14ac:dyDescent="0.25">
      <c r="A7854" s="5"/>
      <c r="B7854" s="2"/>
      <c r="C7854"/>
    </row>
    <row r="7855" spans="1:3" x14ac:dyDescent="0.25">
      <c r="A7855" s="5"/>
      <c r="B7855" s="2"/>
      <c r="C7855"/>
    </row>
    <row r="7856" spans="1:3" x14ac:dyDescent="0.25">
      <c r="A7856" s="5"/>
      <c r="B7856" s="2"/>
      <c r="C7856"/>
    </row>
    <row r="7857" spans="1:3" x14ac:dyDescent="0.25">
      <c r="A7857" s="5"/>
      <c r="B7857" s="2"/>
      <c r="C7857"/>
    </row>
    <row r="7858" spans="1:3" x14ac:dyDescent="0.25">
      <c r="A7858" s="5"/>
      <c r="B7858" s="2"/>
      <c r="C7858"/>
    </row>
    <row r="7859" spans="1:3" x14ac:dyDescent="0.25">
      <c r="A7859" s="5"/>
      <c r="B7859" s="2"/>
      <c r="C7859"/>
    </row>
    <row r="7860" spans="1:3" x14ac:dyDescent="0.25">
      <c r="A7860" s="5"/>
      <c r="B7860" s="2"/>
      <c r="C7860"/>
    </row>
    <row r="7861" spans="1:3" x14ac:dyDescent="0.25">
      <c r="A7861" s="5"/>
      <c r="B7861" s="2"/>
      <c r="C7861"/>
    </row>
    <row r="7862" spans="1:3" x14ac:dyDescent="0.25">
      <c r="A7862" s="5"/>
      <c r="B7862" s="2"/>
      <c r="C7862"/>
    </row>
    <row r="7863" spans="1:3" x14ac:dyDescent="0.25">
      <c r="A7863" s="5"/>
      <c r="B7863" s="2"/>
      <c r="C7863"/>
    </row>
    <row r="7864" spans="1:3" x14ac:dyDescent="0.25">
      <c r="A7864" s="5"/>
      <c r="B7864" s="2"/>
      <c r="C7864"/>
    </row>
    <row r="7865" spans="1:3" x14ac:dyDescent="0.25">
      <c r="A7865" s="5"/>
      <c r="B7865" s="2"/>
      <c r="C7865"/>
    </row>
    <row r="7866" spans="1:3" x14ac:dyDescent="0.25">
      <c r="A7866" s="5"/>
      <c r="B7866" s="2"/>
      <c r="C7866"/>
    </row>
    <row r="7867" spans="1:3" x14ac:dyDescent="0.25">
      <c r="A7867" s="5"/>
      <c r="B7867" s="2"/>
      <c r="C7867"/>
    </row>
    <row r="7868" spans="1:3" x14ac:dyDescent="0.25">
      <c r="A7868" s="5"/>
      <c r="B7868" s="2"/>
      <c r="C7868"/>
    </row>
    <row r="7869" spans="1:3" x14ac:dyDescent="0.25">
      <c r="A7869" s="5"/>
      <c r="B7869" s="2"/>
      <c r="C7869"/>
    </row>
    <row r="7870" spans="1:3" x14ac:dyDescent="0.25">
      <c r="A7870" s="5"/>
      <c r="B7870" s="2"/>
      <c r="C7870"/>
    </row>
    <row r="7871" spans="1:3" x14ac:dyDescent="0.25">
      <c r="A7871" s="5"/>
      <c r="B7871" s="2"/>
      <c r="C7871"/>
    </row>
    <row r="7872" spans="1:3" x14ac:dyDescent="0.25">
      <c r="A7872" s="5"/>
      <c r="B7872" s="2"/>
      <c r="C7872"/>
    </row>
    <row r="7873" spans="1:3" x14ac:dyDescent="0.25">
      <c r="A7873" s="5"/>
      <c r="B7873" s="2"/>
      <c r="C7873"/>
    </row>
    <row r="7874" spans="1:3" x14ac:dyDescent="0.25">
      <c r="A7874" s="5"/>
      <c r="B7874" s="2"/>
      <c r="C7874"/>
    </row>
    <row r="7875" spans="1:3" x14ac:dyDescent="0.25">
      <c r="A7875" s="5"/>
      <c r="B7875" s="2"/>
      <c r="C7875"/>
    </row>
    <row r="7876" spans="1:3" x14ac:dyDescent="0.25">
      <c r="A7876" s="5"/>
      <c r="B7876" s="2"/>
      <c r="C7876"/>
    </row>
    <row r="7877" spans="1:3" x14ac:dyDescent="0.25">
      <c r="A7877" s="5"/>
      <c r="B7877" s="2"/>
      <c r="C7877"/>
    </row>
    <row r="7878" spans="1:3" x14ac:dyDescent="0.25">
      <c r="A7878" s="5"/>
      <c r="B7878" s="2"/>
      <c r="C7878"/>
    </row>
    <row r="7879" spans="1:3" x14ac:dyDescent="0.25">
      <c r="A7879" s="5"/>
      <c r="B7879" s="2"/>
      <c r="C7879"/>
    </row>
    <row r="7880" spans="1:3" x14ac:dyDescent="0.25">
      <c r="A7880" s="5"/>
      <c r="B7880" s="2"/>
      <c r="C7880"/>
    </row>
    <row r="7881" spans="1:3" x14ac:dyDescent="0.25">
      <c r="A7881" s="5"/>
      <c r="B7881" s="2"/>
      <c r="C7881"/>
    </row>
    <row r="7882" spans="1:3" x14ac:dyDescent="0.25">
      <c r="A7882" s="5"/>
      <c r="B7882" s="2"/>
      <c r="C7882"/>
    </row>
    <row r="7883" spans="1:3" x14ac:dyDescent="0.25">
      <c r="A7883" s="5"/>
      <c r="B7883" s="2"/>
      <c r="C7883"/>
    </row>
    <row r="7884" spans="1:3" x14ac:dyDescent="0.25">
      <c r="A7884" s="5"/>
      <c r="B7884" s="2"/>
      <c r="C7884"/>
    </row>
    <row r="7885" spans="1:3" x14ac:dyDescent="0.25">
      <c r="A7885" s="5"/>
      <c r="B7885" s="2"/>
      <c r="C7885"/>
    </row>
    <row r="7886" spans="1:3" x14ac:dyDescent="0.25">
      <c r="A7886" s="5"/>
      <c r="B7886" s="2"/>
      <c r="C7886"/>
    </row>
    <row r="7887" spans="1:3" x14ac:dyDescent="0.25">
      <c r="A7887" s="5"/>
      <c r="B7887" s="2"/>
      <c r="C7887"/>
    </row>
    <row r="7888" spans="1:3" x14ac:dyDescent="0.25">
      <c r="A7888" s="5"/>
      <c r="B7888" s="2"/>
      <c r="C7888"/>
    </row>
    <row r="7889" spans="1:3" x14ac:dyDescent="0.25">
      <c r="A7889" s="5"/>
      <c r="B7889" s="2"/>
      <c r="C7889"/>
    </row>
    <row r="7890" spans="1:3" x14ac:dyDescent="0.25">
      <c r="A7890" s="5"/>
      <c r="B7890" s="2"/>
      <c r="C7890"/>
    </row>
    <row r="7891" spans="1:3" x14ac:dyDescent="0.25">
      <c r="A7891" s="5"/>
      <c r="B7891" s="2"/>
      <c r="C7891"/>
    </row>
    <row r="7892" spans="1:3" x14ac:dyDescent="0.25">
      <c r="A7892" s="5"/>
      <c r="B7892" s="2"/>
      <c r="C7892"/>
    </row>
    <row r="7893" spans="1:3" x14ac:dyDescent="0.25">
      <c r="A7893" s="5"/>
      <c r="B7893" s="2"/>
      <c r="C7893"/>
    </row>
    <row r="7894" spans="1:3" x14ac:dyDescent="0.25">
      <c r="A7894" s="5"/>
      <c r="B7894" s="2"/>
      <c r="C7894"/>
    </row>
    <row r="7895" spans="1:3" x14ac:dyDescent="0.25">
      <c r="A7895" s="5"/>
      <c r="B7895" s="2"/>
      <c r="C7895"/>
    </row>
    <row r="7896" spans="1:3" x14ac:dyDescent="0.25">
      <c r="A7896" s="5"/>
      <c r="B7896" s="2"/>
      <c r="C7896"/>
    </row>
    <row r="7897" spans="1:3" x14ac:dyDescent="0.25">
      <c r="A7897" s="5"/>
      <c r="B7897" s="2"/>
      <c r="C7897"/>
    </row>
    <row r="7898" spans="1:3" x14ac:dyDescent="0.25">
      <c r="A7898" s="5"/>
      <c r="B7898" s="2"/>
      <c r="C7898"/>
    </row>
    <row r="7899" spans="1:3" x14ac:dyDescent="0.25">
      <c r="A7899" s="5"/>
      <c r="B7899" s="2"/>
      <c r="C7899"/>
    </row>
    <row r="7900" spans="1:3" x14ac:dyDescent="0.25">
      <c r="A7900" s="5"/>
      <c r="B7900" s="2"/>
      <c r="C7900"/>
    </row>
    <row r="7901" spans="1:3" x14ac:dyDescent="0.25">
      <c r="A7901" s="5"/>
      <c r="B7901" s="2"/>
      <c r="C7901"/>
    </row>
    <row r="7902" spans="1:3" x14ac:dyDescent="0.25">
      <c r="A7902" s="5"/>
      <c r="B7902" s="2"/>
      <c r="C7902"/>
    </row>
    <row r="7903" spans="1:3" x14ac:dyDescent="0.25">
      <c r="A7903" s="5"/>
      <c r="B7903" s="2"/>
      <c r="C7903"/>
    </row>
    <row r="7904" spans="1:3" x14ac:dyDescent="0.25">
      <c r="A7904" s="5"/>
      <c r="B7904" s="2"/>
      <c r="C7904"/>
    </row>
    <row r="7905" spans="1:3" x14ac:dyDescent="0.25">
      <c r="A7905" s="5"/>
      <c r="B7905" s="2"/>
      <c r="C7905"/>
    </row>
    <row r="7906" spans="1:3" x14ac:dyDescent="0.25">
      <c r="A7906" s="5"/>
      <c r="B7906" s="2"/>
      <c r="C7906"/>
    </row>
    <row r="7907" spans="1:3" x14ac:dyDescent="0.25">
      <c r="A7907" s="5"/>
      <c r="B7907" s="2"/>
      <c r="C7907"/>
    </row>
    <row r="7908" spans="1:3" x14ac:dyDescent="0.25">
      <c r="A7908" s="5"/>
      <c r="B7908" s="2"/>
      <c r="C7908"/>
    </row>
    <row r="7909" spans="1:3" x14ac:dyDescent="0.25">
      <c r="A7909" s="5"/>
      <c r="B7909" s="2"/>
      <c r="C7909"/>
    </row>
    <row r="7910" spans="1:3" x14ac:dyDescent="0.25">
      <c r="A7910" s="5"/>
      <c r="B7910" s="2"/>
      <c r="C7910"/>
    </row>
    <row r="7911" spans="1:3" x14ac:dyDescent="0.25">
      <c r="A7911" s="5"/>
      <c r="B7911" s="2"/>
      <c r="C7911"/>
    </row>
    <row r="7912" spans="1:3" x14ac:dyDescent="0.25">
      <c r="A7912" s="5"/>
      <c r="B7912" s="2"/>
      <c r="C7912"/>
    </row>
    <row r="7913" spans="1:3" x14ac:dyDescent="0.25">
      <c r="A7913" s="5"/>
      <c r="B7913" s="2"/>
      <c r="C7913"/>
    </row>
    <row r="7914" spans="1:3" x14ac:dyDescent="0.25">
      <c r="A7914" s="5"/>
      <c r="B7914" s="2"/>
      <c r="C7914"/>
    </row>
    <row r="7915" spans="1:3" x14ac:dyDescent="0.25">
      <c r="A7915" s="5"/>
      <c r="B7915" s="2"/>
      <c r="C7915"/>
    </row>
    <row r="7916" spans="1:3" x14ac:dyDescent="0.25">
      <c r="A7916" s="5"/>
      <c r="B7916" s="2"/>
      <c r="C7916"/>
    </row>
    <row r="7917" spans="1:3" x14ac:dyDescent="0.25">
      <c r="A7917" s="5"/>
      <c r="B7917" s="2"/>
      <c r="C7917"/>
    </row>
    <row r="7918" spans="1:3" x14ac:dyDescent="0.25">
      <c r="A7918" s="5"/>
      <c r="B7918" s="2"/>
      <c r="C7918"/>
    </row>
    <row r="7919" spans="1:3" x14ac:dyDescent="0.25">
      <c r="A7919" s="5"/>
      <c r="B7919" s="2"/>
      <c r="C7919"/>
    </row>
    <row r="7920" spans="1:3" x14ac:dyDescent="0.25">
      <c r="A7920" s="5"/>
      <c r="B7920" s="2"/>
      <c r="C7920"/>
    </row>
    <row r="7921" spans="1:3" x14ac:dyDescent="0.25">
      <c r="A7921" s="5"/>
      <c r="B7921" s="2"/>
      <c r="C7921"/>
    </row>
    <row r="7922" spans="1:3" x14ac:dyDescent="0.25">
      <c r="A7922" s="5"/>
      <c r="B7922" s="2"/>
      <c r="C7922"/>
    </row>
    <row r="7923" spans="1:3" x14ac:dyDescent="0.25">
      <c r="A7923" s="5"/>
      <c r="B7923" s="2"/>
      <c r="C7923"/>
    </row>
    <row r="7924" spans="1:3" x14ac:dyDescent="0.25">
      <c r="A7924" s="5"/>
      <c r="B7924" s="2"/>
      <c r="C7924"/>
    </row>
    <row r="7925" spans="1:3" x14ac:dyDescent="0.25">
      <c r="A7925" s="5"/>
      <c r="B7925" s="2"/>
      <c r="C7925"/>
    </row>
    <row r="7926" spans="1:3" x14ac:dyDescent="0.25">
      <c r="A7926" s="5"/>
      <c r="B7926" s="2"/>
      <c r="C7926"/>
    </row>
    <row r="7927" spans="1:3" x14ac:dyDescent="0.25">
      <c r="A7927" s="5"/>
      <c r="B7927" s="2"/>
      <c r="C7927"/>
    </row>
    <row r="7928" spans="1:3" x14ac:dyDescent="0.25">
      <c r="A7928" s="5"/>
      <c r="B7928" s="2"/>
      <c r="C7928"/>
    </row>
    <row r="7929" spans="1:3" x14ac:dyDescent="0.25">
      <c r="A7929" s="5"/>
      <c r="B7929" s="2"/>
      <c r="C7929"/>
    </row>
    <row r="7930" spans="1:3" x14ac:dyDescent="0.25">
      <c r="A7930" s="5"/>
      <c r="B7930" s="2"/>
      <c r="C7930"/>
    </row>
    <row r="7931" spans="1:3" x14ac:dyDescent="0.25">
      <c r="A7931" s="5"/>
      <c r="B7931" s="2"/>
      <c r="C7931"/>
    </row>
    <row r="7932" spans="1:3" x14ac:dyDescent="0.25">
      <c r="A7932" s="5"/>
      <c r="B7932" s="2"/>
      <c r="C7932"/>
    </row>
    <row r="7933" spans="1:3" x14ac:dyDescent="0.25">
      <c r="A7933" s="5"/>
      <c r="B7933" s="2"/>
      <c r="C7933"/>
    </row>
    <row r="7934" spans="1:3" x14ac:dyDescent="0.25">
      <c r="A7934" s="5"/>
      <c r="B7934" s="2"/>
      <c r="C7934"/>
    </row>
    <row r="7935" spans="1:3" x14ac:dyDescent="0.25">
      <c r="A7935" s="5"/>
      <c r="B7935" s="2"/>
      <c r="C7935"/>
    </row>
    <row r="7936" spans="1:3" x14ac:dyDescent="0.25">
      <c r="A7936" s="5"/>
      <c r="B7936" s="2"/>
      <c r="C7936"/>
    </row>
    <row r="7937" spans="1:3" x14ac:dyDescent="0.25">
      <c r="A7937" s="5"/>
      <c r="B7937" s="2"/>
      <c r="C7937"/>
    </row>
    <row r="7938" spans="1:3" x14ac:dyDescent="0.25">
      <c r="A7938" s="5"/>
      <c r="B7938" s="2"/>
      <c r="C7938"/>
    </row>
    <row r="7939" spans="1:3" x14ac:dyDescent="0.25">
      <c r="A7939" s="5"/>
      <c r="B7939" s="2"/>
      <c r="C7939"/>
    </row>
    <row r="7940" spans="1:3" x14ac:dyDescent="0.25">
      <c r="A7940" s="5"/>
      <c r="B7940" s="2"/>
      <c r="C7940"/>
    </row>
    <row r="7941" spans="1:3" x14ac:dyDescent="0.25">
      <c r="A7941" s="5"/>
      <c r="B7941" s="2"/>
      <c r="C7941"/>
    </row>
    <row r="7942" spans="1:3" x14ac:dyDescent="0.25">
      <c r="A7942" s="5"/>
      <c r="B7942" s="2"/>
      <c r="C7942"/>
    </row>
    <row r="7943" spans="1:3" x14ac:dyDescent="0.25">
      <c r="A7943" s="5"/>
      <c r="B7943" s="2"/>
      <c r="C7943"/>
    </row>
    <row r="7944" spans="1:3" x14ac:dyDescent="0.25">
      <c r="A7944" s="5"/>
      <c r="B7944" s="2"/>
      <c r="C7944"/>
    </row>
    <row r="7945" spans="1:3" x14ac:dyDescent="0.25">
      <c r="A7945" s="5"/>
      <c r="B7945" s="2"/>
      <c r="C7945"/>
    </row>
    <row r="7946" spans="1:3" x14ac:dyDescent="0.25">
      <c r="A7946" s="5"/>
      <c r="B7946" s="2"/>
      <c r="C7946"/>
    </row>
    <row r="7947" spans="1:3" x14ac:dyDescent="0.25">
      <c r="A7947" s="5"/>
      <c r="B7947" s="2"/>
      <c r="C7947"/>
    </row>
    <row r="7948" spans="1:3" x14ac:dyDescent="0.25">
      <c r="A7948" s="5"/>
      <c r="B7948" s="2"/>
      <c r="C7948"/>
    </row>
    <row r="7949" spans="1:3" x14ac:dyDescent="0.25">
      <c r="A7949" s="5"/>
      <c r="B7949" s="2"/>
      <c r="C7949"/>
    </row>
    <row r="7950" spans="1:3" x14ac:dyDescent="0.25">
      <c r="A7950" s="5"/>
      <c r="B7950" s="2"/>
      <c r="C7950"/>
    </row>
    <row r="7951" spans="1:3" x14ac:dyDescent="0.25">
      <c r="A7951" s="5"/>
      <c r="B7951" s="2"/>
      <c r="C7951"/>
    </row>
    <row r="7952" spans="1:3" x14ac:dyDescent="0.25">
      <c r="A7952" s="5"/>
      <c r="B7952" s="2"/>
      <c r="C7952"/>
    </row>
    <row r="7953" spans="1:3" x14ac:dyDescent="0.25">
      <c r="A7953" s="5"/>
      <c r="B7953" s="2"/>
      <c r="C7953"/>
    </row>
    <row r="7954" spans="1:3" x14ac:dyDescent="0.25">
      <c r="A7954" s="5"/>
      <c r="B7954" s="2"/>
      <c r="C7954"/>
    </row>
    <row r="7955" spans="1:3" x14ac:dyDescent="0.25">
      <c r="A7955" s="5"/>
      <c r="B7955" s="2"/>
      <c r="C7955"/>
    </row>
    <row r="7956" spans="1:3" x14ac:dyDescent="0.25">
      <c r="A7956" s="5"/>
      <c r="B7956" s="2"/>
      <c r="C7956"/>
    </row>
    <row r="7957" spans="1:3" x14ac:dyDescent="0.25">
      <c r="A7957" s="5"/>
      <c r="B7957" s="2"/>
      <c r="C7957"/>
    </row>
    <row r="7958" spans="1:3" x14ac:dyDescent="0.25">
      <c r="A7958" s="5"/>
      <c r="B7958" s="2"/>
      <c r="C7958"/>
    </row>
    <row r="7959" spans="1:3" x14ac:dyDescent="0.25">
      <c r="A7959" s="5"/>
      <c r="B7959" s="2"/>
      <c r="C7959"/>
    </row>
    <row r="7960" spans="1:3" x14ac:dyDescent="0.25">
      <c r="A7960" s="5"/>
      <c r="B7960" s="2"/>
      <c r="C7960"/>
    </row>
    <row r="7961" spans="1:3" x14ac:dyDescent="0.25">
      <c r="A7961" s="5"/>
      <c r="B7961" s="2"/>
      <c r="C7961"/>
    </row>
    <row r="7962" spans="1:3" x14ac:dyDescent="0.25">
      <c r="A7962" s="5"/>
      <c r="B7962" s="2"/>
      <c r="C7962"/>
    </row>
    <row r="7963" spans="1:3" x14ac:dyDescent="0.25">
      <c r="A7963" s="5"/>
      <c r="B7963" s="2"/>
      <c r="C7963"/>
    </row>
    <row r="7964" spans="1:3" x14ac:dyDescent="0.25">
      <c r="A7964" s="5"/>
      <c r="B7964" s="2"/>
      <c r="C7964"/>
    </row>
    <row r="7965" spans="1:3" x14ac:dyDescent="0.25">
      <c r="A7965" s="5"/>
      <c r="B7965" s="2"/>
      <c r="C7965"/>
    </row>
    <row r="7966" spans="1:3" x14ac:dyDescent="0.25">
      <c r="A7966" s="5"/>
      <c r="B7966" s="2"/>
      <c r="C7966"/>
    </row>
    <row r="7967" spans="1:3" x14ac:dyDescent="0.25">
      <c r="A7967" s="5"/>
      <c r="B7967" s="2"/>
      <c r="C7967"/>
    </row>
    <row r="7968" spans="1:3" x14ac:dyDescent="0.25">
      <c r="A7968" s="5"/>
      <c r="B7968" s="2"/>
      <c r="C7968"/>
    </row>
    <row r="7969" spans="1:3" x14ac:dyDescent="0.25">
      <c r="A7969" s="5"/>
      <c r="B7969" s="2"/>
      <c r="C7969"/>
    </row>
    <row r="7970" spans="1:3" x14ac:dyDescent="0.25">
      <c r="A7970" s="5"/>
      <c r="B7970" s="2"/>
      <c r="C7970"/>
    </row>
    <row r="7971" spans="1:3" x14ac:dyDescent="0.25">
      <c r="A7971" s="5"/>
      <c r="B7971" s="2"/>
      <c r="C7971"/>
    </row>
    <row r="7972" spans="1:3" x14ac:dyDescent="0.25">
      <c r="A7972" s="5"/>
      <c r="B7972" s="2"/>
      <c r="C7972"/>
    </row>
    <row r="7973" spans="1:3" x14ac:dyDescent="0.25">
      <c r="A7973" s="5"/>
      <c r="B7973" s="2"/>
      <c r="C7973"/>
    </row>
    <row r="7974" spans="1:3" x14ac:dyDescent="0.25">
      <c r="A7974" s="5"/>
      <c r="B7974" s="2"/>
      <c r="C7974"/>
    </row>
    <row r="7975" spans="1:3" x14ac:dyDescent="0.25">
      <c r="A7975" s="5"/>
      <c r="B7975" s="2"/>
      <c r="C7975"/>
    </row>
    <row r="7976" spans="1:3" x14ac:dyDescent="0.25">
      <c r="A7976" s="5"/>
      <c r="B7976" s="2"/>
      <c r="C7976"/>
    </row>
    <row r="7977" spans="1:3" x14ac:dyDescent="0.25">
      <c r="A7977" s="5"/>
      <c r="B7977" s="2"/>
      <c r="C7977"/>
    </row>
    <row r="7978" spans="1:3" x14ac:dyDescent="0.25">
      <c r="A7978" s="5"/>
      <c r="B7978" s="2"/>
      <c r="C7978"/>
    </row>
    <row r="7979" spans="1:3" x14ac:dyDescent="0.25">
      <c r="A7979" s="5"/>
      <c r="B7979" s="2"/>
      <c r="C7979"/>
    </row>
    <row r="7980" spans="1:3" x14ac:dyDescent="0.25">
      <c r="A7980" s="5"/>
      <c r="B7980" s="2"/>
      <c r="C7980"/>
    </row>
    <row r="7981" spans="1:3" x14ac:dyDescent="0.25">
      <c r="A7981" s="5"/>
      <c r="B7981" s="2"/>
      <c r="C7981"/>
    </row>
    <row r="7982" spans="1:3" x14ac:dyDescent="0.25">
      <c r="A7982" s="5"/>
      <c r="B7982" s="2"/>
      <c r="C7982"/>
    </row>
    <row r="7983" spans="1:3" x14ac:dyDescent="0.25">
      <c r="A7983" s="5"/>
      <c r="B7983" s="2"/>
      <c r="C7983"/>
    </row>
    <row r="7984" spans="1:3" x14ac:dyDescent="0.25">
      <c r="A7984" s="5"/>
      <c r="B7984" s="2"/>
      <c r="C7984"/>
    </row>
    <row r="7985" spans="1:3" x14ac:dyDescent="0.25">
      <c r="A7985" s="5"/>
      <c r="B7985" s="2"/>
      <c r="C7985"/>
    </row>
    <row r="7986" spans="1:3" x14ac:dyDescent="0.25">
      <c r="A7986" s="5"/>
      <c r="B7986" s="2"/>
      <c r="C7986"/>
    </row>
    <row r="7987" spans="1:3" x14ac:dyDescent="0.25">
      <c r="A7987" s="5"/>
      <c r="B7987" s="2"/>
      <c r="C7987"/>
    </row>
    <row r="7988" spans="1:3" x14ac:dyDescent="0.25">
      <c r="A7988" s="5"/>
      <c r="B7988" s="2"/>
      <c r="C7988"/>
    </row>
    <row r="7989" spans="1:3" x14ac:dyDescent="0.25">
      <c r="A7989" s="5"/>
      <c r="B7989" s="2"/>
      <c r="C7989"/>
    </row>
    <row r="7990" spans="1:3" x14ac:dyDescent="0.25">
      <c r="A7990" s="5"/>
      <c r="B7990" s="2"/>
      <c r="C7990"/>
    </row>
    <row r="7991" spans="1:3" x14ac:dyDescent="0.25">
      <c r="A7991" s="5"/>
      <c r="B7991" s="2"/>
      <c r="C7991"/>
    </row>
    <row r="7992" spans="1:3" x14ac:dyDescent="0.25">
      <c r="A7992" s="5"/>
      <c r="B7992" s="2"/>
      <c r="C7992"/>
    </row>
    <row r="7993" spans="1:3" x14ac:dyDescent="0.25">
      <c r="A7993" s="5"/>
      <c r="B7993" s="2"/>
      <c r="C7993"/>
    </row>
    <row r="7994" spans="1:3" x14ac:dyDescent="0.25">
      <c r="A7994" s="5"/>
      <c r="B7994" s="2"/>
      <c r="C7994"/>
    </row>
    <row r="7995" spans="1:3" x14ac:dyDescent="0.25">
      <c r="A7995" s="5"/>
      <c r="B7995" s="2"/>
      <c r="C7995"/>
    </row>
    <row r="7996" spans="1:3" x14ac:dyDescent="0.25">
      <c r="A7996" s="5"/>
      <c r="B7996" s="2"/>
      <c r="C7996"/>
    </row>
    <row r="7997" spans="1:3" x14ac:dyDescent="0.25">
      <c r="A7997" s="5"/>
      <c r="B7997" s="2"/>
      <c r="C7997"/>
    </row>
    <row r="7998" spans="1:3" x14ac:dyDescent="0.25">
      <c r="A7998" s="5"/>
      <c r="B7998" s="2"/>
      <c r="C7998"/>
    </row>
    <row r="7999" spans="1:3" x14ac:dyDescent="0.25">
      <c r="A7999" s="5"/>
      <c r="B7999" s="2"/>
      <c r="C7999"/>
    </row>
    <row r="8000" spans="1:3" x14ac:dyDescent="0.25">
      <c r="A8000" s="5"/>
      <c r="B8000" s="2"/>
      <c r="C8000"/>
    </row>
    <row r="8001" spans="1:3" x14ac:dyDescent="0.25">
      <c r="A8001" s="5"/>
      <c r="B8001" s="2"/>
      <c r="C8001"/>
    </row>
    <row r="8002" spans="1:3" x14ac:dyDescent="0.25">
      <c r="A8002" s="5"/>
      <c r="B8002" s="2"/>
      <c r="C8002"/>
    </row>
    <row r="8003" spans="1:3" x14ac:dyDescent="0.25">
      <c r="A8003" s="5"/>
      <c r="B8003" s="2"/>
      <c r="C8003"/>
    </row>
    <row r="8004" spans="1:3" x14ac:dyDescent="0.25">
      <c r="A8004" s="5"/>
      <c r="B8004" s="2"/>
      <c r="C8004"/>
    </row>
    <row r="8005" spans="1:3" x14ac:dyDescent="0.25">
      <c r="A8005" s="5"/>
      <c r="B8005" s="2"/>
      <c r="C8005"/>
    </row>
    <row r="8006" spans="1:3" x14ac:dyDescent="0.25">
      <c r="A8006" s="5"/>
      <c r="B8006" s="2"/>
      <c r="C8006"/>
    </row>
    <row r="8007" spans="1:3" x14ac:dyDescent="0.25">
      <c r="A8007" s="5"/>
      <c r="B8007" s="2"/>
      <c r="C8007"/>
    </row>
    <row r="8008" spans="1:3" x14ac:dyDescent="0.25">
      <c r="A8008" s="5"/>
      <c r="B8008" s="2"/>
      <c r="C8008"/>
    </row>
    <row r="8009" spans="1:3" x14ac:dyDescent="0.25">
      <c r="A8009" s="5"/>
      <c r="B8009" s="2"/>
      <c r="C8009"/>
    </row>
    <row r="8010" spans="1:3" x14ac:dyDescent="0.25">
      <c r="A8010" s="5"/>
      <c r="B8010" s="2"/>
      <c r="C8010"/>
    </row>
    <row r="8011" spans="1:3" x14ac:dyDescent="0.25">
      <c r="A8011" s="5"/>
      <c r="B8011" s="2"/>
      <c r="C8011"/>
    </row>
    <row r="8012" spans="1:3" x14ac:dyDescent="0.25">
      <c r="A8012" s="5"/>
      <c r="B8012" s="2"/>
      <c r="C8012"/>
    </row>
    <row r="8013" spans="1:3" x14ac:dyDescent="0.25">
      <c r="A8013" s="5"/>
      <c r="B8013" s="2"/>
      <c r="C8013"/>
    </row>
    <row r="8014" spans="1:3" x14ac:dyDescent="0.25">
      <c r="A8014" s="5"/>
      <c r="B8014" s="2"/>
      <c r="C8014"/>
    </row>
    <row r="8015" spans="1:3" x14ac:dyDescent="0.25">
      <c r="A8015" s="5"/>
      <c r="B8015" s="2"/>
      <c r="C8015"/>
    </row>
    <row r="8016" spans="1:3" x14ac:dyDescent="0.25">
      <c r="A8016" s="5"/>
      <c r="B8016" s="2"/>
      <c r="C8016"/>
    </row>
    <row r="8017" spans="1:3" x14ac:dyDescent="0.25">
      <c r="A8017" s="5"/>
      <c r="B8017" s="2"/>
      <c r="C8017"/>
    </row>
    <row r="8018" spans="1:3" x14ac:dyDescent="0.25">
      <c r="A8018" s="5"/>
      <c r="B8018" s="2"/>
      <c r="C8018"/>
    </row>
    <row r="8019" spans="1:3" x14ac:dyDescent="0.25">
      <c r="A8019" s="5"/>
      <c r="B8019" s="2"/>
      <c r="C8019"/>
    </row>
    <row r="8020" spans="1:3" x14ac:dyDescent="0.25">
      <c r="A8020" s="5"/>
      <c r="B8020" s="2"/>
      <c r="C8020"/>
    </row>
    <row r="8021" spans="1:3" x14ac:dyDescent="0.25">
      <c r="A8021" s="5"/>
      <c r="B8021" s="2"/>
      <c r="C8021"/>
    </row>
    <row r="8022" spans="1:3" x14ac:dyDescent="0.25">
      <c r="A8022" s="5"/>
      <c r="B8022" s="2"/>
      <c r="C8022"/>
    </row>
    <row r="8023" spans="1:3" x14ac:dyDescent="0.25">
      <c r="A8023" s="5"/>
      <c r="B8023" s="2"/>
      <c r="C8023"/>
    </row>
    <row r="8024" spans="1:3" x14ac:dyDescent="0.25">
      <c r="A8024" s="5"/>
      <c r="B8024" s="2"/>
      <c r="C8024"/>
    </row>
    <row r="8025" spans="1:3" x14ac:dyDescent="0.25">
      <c r="A8025" s="5"/>
      <c r="B8025" s="2"/>
      <c r="C8025"/>
    </row>
    <row r="8026" spans="1:3" x14ac:dyDescent="0.25">
      <c r="A8026" s="5"/>
      <c r="B8026" s="2"/>
      <c r="C8026"/>
    </row>
    <row r="8027" spans="1:3" x14ac:dyDescent="0.25">
      <c r="A8027" s="5"/>
      <c r="B8027" s="2"/>
      <c r="C8027"/>
    </row>
    <row r="8028" spans="1:3" x14ac:dyDescent="0.25">
      <c r="A8028" s="5"/>
      <c r="B8028" s="2"/>
      <c r="C8028"/>
    </row>
    <row r="8029" spans="1:3" x14ac:dyDescent="0.25">
      <c r="A8029" s="5"/>
      <c r="B8029" s="2"/>
      <c r="C8029"/>
    </row>
    <row r="8030" spans="1:3" x14ac:dyDescent="0.25">
      <c r="A8030" s="5"/>
      <c r="B8030" s="2"/>
      <c r="C8030"/>
    </row>
    <row r="8031" spans="1:3" x14ac:dyDescent="0.25">
      <c r="A8031" s="5"/>
      <c r="B8031" s="2"/>
      <c r="C8031"/>
    </row>
    <row r="8032" spans="1:3" x14ac:dyDescent="0.25">
      <c r="A8032" s="5"/>
      <c r="B8032" s="2"/>
      <c r="C8032"/>
    </row>
    <row r="8033" spans="1:3" x14ac:dyDescent="0.25">
      <c r="A8033" s="5"/>
      <c r="B8033" s="2"/>
      <c r="C8033"/>
    </row>
    <row r="8034" spans="1:3" x14ac:dyDescent="0.25">
      <c r="A8034" s="5"/>
      <c r="B8034" s="2"/>
      <c r="C8034"/>
    </row>
    <row r="8035" spans="1:3" x14ac:dyDescent="0.25">
      <c r="A8035" s="5"/>
      <c r="B8035" s="2"/>
      <c r="C8035"/>
    </row>
    <row r="8036" spans="1:3" x14ac:dyDescent="0.25">
      <c r="A8036" s="5"/>
      <c r="B8036" s="2"/>
      <c r="C8036"/>
    </row>
    <row r="8037" spans="1:3" x14ac:dyDescent="0.25">
      <c r="A8037" s="5"/>
      <c r="B8037" s="2"/>
      <c r="C8037"/>
    </row>
    <row r="8038" spans="1:3" x14ac:dyDescent="0.25">
      <c r="A8038" s="5"/>
      <c r="B8038" s="2"/>
      <c r="C8038"/>
    </row>
    <row r="8039" spans="1:3" x14ac:dyDescent="0.25">
      <c r="A8039" s="5"/>
      <c r="B8039" s="2"/>
      <c r="C8039"/>
    </row>
    <row r="8040" spans="1:3" x14ac:dyDescent="0.25">
      <c r="A8040" s="5"/>
      <c r="B8040" s="2"/>
      <c r="C8040"/>
    </row>
    <row r="8041" spans="1:3" x14ac:dyDescent="0.25">
      <c r="A8041" s="5"/>
      <c r="B8041" s="2"/>
      <c r="C8041"/>
    </row>
    <row r="8042" spans="1:3" x14ac:dyDescent="0.25">
      <c r="A8042" s="5"/>
      <c r="B8042" s="2"/>
      <c r="C8042"/>
    </row>
    <row r="8043" spans="1:3" x14ac:dyDescent="0.25">
      <c r="A8043" s="5"/>
      <c r="B8043" s="2"/>
      <c r="C8043"/>
    </row>
    <row r="8044" spans="1:3" x14ac:dyDescent="0.25">
      <c r="A8044" s="5"/>
      <c r="B8044" s="2"/>
      <c r="C8044"/>
    </row>
    <row r="8045" spans="1:3" x14ac:dyDescent="0.25">
      <c r="A8045" s="5"/>
      <c r="B8045" s="2"/>
      <c r="C8045"/>
    </row>
    <row r="8046" spans="1:3" x14ac:dyDescent="0.25">
      <c r="A8046" s="5"/>
      <c r="B8046" s="2"/>
      <c r="C8046"/>
    </row>
    <row r="8047" spans="1:3" x14ac:dyDescent="0.25">
      <c r="A8047" s="5"/>
      <c r="B8047" s="2"/>
      <c r="C8047"/>
    </row>
    <row r="8048" spans="1:3" x14ac:dyDescent="0.25">
      <c r="A8048" s="5"/>
      <c r="B8048" s="2"/>
      <c r="C8048"/>
    </row>
    <row r="8049" spans="1:3" x14ac:dyDescent="0.25">
      <c r="A8049" s="5"/>
      <c r="B8049" s="2"/>
      <c r="C8049"/>
    </row>
    <row r="8050" spans="1:3" x14ac:dyDescent="0.25">
      <c r="A8050" s="5"/>
      <c r="B8050" s="2"/>
      <c r="C8050"/>
    </row>
    <row r="8051" spans="1:3" x14ac:dyDescent="0.25">
      <c r="A8051" s="5"/>
      <c r="B8051" s="2"/>
      <c r="C8051"/>
    </row>
    <row r="8052" spans="1:3" x14ac:dyDescent="0.25">
      <c r="A8052" s="5"/>
      <c r="B8052" s="2"/>
      <c r="C8052"/>
    </row>
    <row r="8053" spans="1:3" x14ac:dyDescent="0.25">
      <c r="A8053" s="5"/>
      <c r="B8053" s="2"/>
      <c r="C8053"/>
    </row>
    <row r="8054" spans="1:3" x14ac:dyDescent="0.25">
      <c r="A8054" s="5"/>
      <c r="B8054" s="2"/>
      <c r="C8054"/>
    </row>
    <row r="8055" spans="1:3" x14ac:dyDescent="0.25">
      <c r="A8055" s="5"/>
      <c r="B8055" s="2"/>
      <c r="C8055"/>
    </row>
    <row r="8056" spans="1:3" x14ac:dyDescent="0.25">
      <c r="A8056" s="5"/>
      <c r="B8056" s="2"/>
      <c r="C8056"/>
    </row>
    <row r="8057" spans="1:3" x14ac:dyDescent="0.25">
      <c r="A8057" s="5"/>
      <c r="B8057" s="2"/>
      <c r="C8057"/>
    </row>
    <row r="8058" spans="1:3" x14ac:dyDescent="0.25">
      <c r="A8058" s="5"/>
      <c r="B8058" s="2"/>
      <c r="C8058"/>
    </row>
    <row r="8059" spans="1:3" x14ac:dyDescent="0.25">
      <c r="A8059" s="5"/>
      <c r="B8059" s="2"/>
      <c r="C8059"/>
    </row>
    <row r="8060" spans="1:3" x14ac:dyDescent="0.25">
      <c r="A8060" s="5"/>
      <c r="B8060" s="2"/>
      <c r="C8060"/>
    </row>
    <row r="8061" spans="1:3" x14ac:dyDescent="0.25">
      <c r="A8061" s="5"/>
      <c r="B8061" s="2"/>
      <c r="C8061"/>
    </row>
    <row r="8062" spans="1:3" x14ac:dyDescent="0.25">
      <c r="A8062" s="5"/>
      <c r="B8062" s="2"/>
      <c r="C8062"/>
    </row>
    <row r="8063" spans="1:3" x14ac:dyDescent="0.25">
      <c r="A8063" s="5"/>
      <c r="B8063" s="2"/>
      <c r="C8063"/>
    </row>
    <row r="8064" spans="1:3" x14ac:dyDescent="0.25">
      <c r="A8064" s="5"/>
      <c r="B8064" s="2"/>
      <c r="C8064"/>
    </row>
    <row r="8065" spans="1:3" x14ac:dyDescent="0.25">
      <c r="A8065" s="5"/>
      <c r="B8065" s="2"/>
      <c r="C8065"/>
    </row>
    <row r="8066" spans="1:3" x14ac:dyDescent="0.25">
      <c r="A8066" s="5"/>
      <c r="B8066" s="2"/>
      <c r="C8066"/>
    </row>
    <row r="8067" spans="1:3" x14ac:dyDescent="0.25">
      <c r="A8067" s="5"/>
      <c r="B8067" s="2"/>
      <c r="C8067"/>
    </row>
    <row r="8068" spans="1:3" x14ac:dyDescent="0.25">
      <c r="A8068" s="5"/>
      <c r="B8068" s="2"/>
      <c r="C8068"/>
    </row>
    <row r="8069" spans="1:3" x14ac:dyDescent="0.25">
      <c r="A8069" s="5"/>
      <c r="B8069" s="2"/>
      <c r="C8069"/>
    </row>
    <row r="8070" spans="1:3" x14ac:dyDescent="0.25">
      <c r="A8070" s="5"/>
      <c r="B8070" s="2"/>
      <c r="C8070"/>
    </row>
    <row r="8071" spans="1:3" x14ac:dyDescent="0.25">
      <c r="A8071" s="5"/>
      <c r="B8071" s="2"/>
      <c r="C8071"/>
    </row>
    <row r="8072" spans="1:3" x14ac:dyDescent="0.25">
      <c r="A8072" s="5"/>
      <c r="B8072" s="2"/>
      <c r="C8072"/>
    </row>
    <row r="8073" spans="1:3" x14ac:dyDescent="0.25">
      <c r="A8073" s="5"/>
      <c r="B8073" s="2"/>
      <c r="C8073"/>
    </row>
    <row r="8074" spans="1:3" x14ac:dyDescent="0.25">
      <c r="A8074" s="5"/>
      <c r="B8074" s="2"/>
      <c r="C8074"/>
    </row>
    <row r="8075" spans="1:3" x14ac:dyDescent="0.25">
      <c r="A8075" s="5"/>
      <c r="B8075" s="2"/>
      <c r="C8075"/>
    </row>
    <row r="8076" spans="1:3" x14ac:dyDescent="0.25">
      <c r="A8076" s="5"/>
      <c r="B8076" s="2"/>
      <c r="C8076"/>
    </row>
    <row r="8077" spans="1:3" x14ac:dyDescent="0.25">
      <c r="A8077" s="5"/>
      <c r="B8077" s="2"/>
      <c r="C8077"/>
    </row>
    <row r="8078" spans="1:3" x14ac:dyDescent="0.25">
      <c r="A8078" s="5"/>
      <c r="B8078" s="2"/>
      <c r="C8078"/>
    </row>
    <row r="8079" spans="1:3" x14ac:dyDescent="0.25">
      <c r="A8079" s="5"/>
      <c r="B8079" s="2"/>
      <c r="C8079"/>
    </row>
    <row r="8080" spans="1:3" x14ac:dyDescent="0.25">
      <c r="A8080" s="5"/>
      <c r="B8080" s="2"/>
      <c r="C8080"/>
    </row>
    <row r="8081" spans="1:3" x14ac:dyDescent="0.25">
      <c r="A8081" s="5"/>
      <c r="B8081" s="2"/>
      <c r="C8081"/>
    </row>
    <row r="8082" spans="1:3" x14ac:dyDescent="0.25">
      <c r="A8082" s="5"/>
      <c r="B8082" s="2"/>
      <c r="C8082"/>
    </row>
    <row r="8083" spans="1:3" x14ac:dyDescent="0.25">
      <c r="A8083" s="5"/>
      <c r="B8083" s="2"/>
      <c r="C8083"/>
    </row>
    <row r="8084" spans="1:3" x14ac:dyDescent="0.25">
      <c r="A8084" s="5"/>
      <c r="B8084" s="2"/>
      <c r="C8084"/>
    </row>
    <row r="8085" spans="1:3" x14ac:dyDescent="0.25">
      <c r="A8085" s="5"/>
      <c r="B8085" s="2"/>
      <c r="C8085"/>
    </row>
    <row r="8086" spans="1:3" x14ac:dyDescent="0.25">
      <c r="A8086" s="5"/>
      <c r="B8086" s="2"/>
      <c r="C8086"/>
    </row>
    <row r="8087" spans="1:3" x14ac:dyDescent="0.25">
      <c r="A8087" s="5"/>
      <c r="B8087" s="2"/>
      <c r="C8087"/>
    </row>
    <row r="8088" spans="1:3" x14ac:dyDescent="0.25">
      <c r="A8088" s="5"/>
      <c r="B8088" s="2"/>
      <c r="C8088"/>
    </row>
    <row r="8089" spans="1:3" x14ac:dyDescent="0.25">
      <c r="A8089" s="5"/>
      <c r="B8089" s="2"/>
      <c r="C8089"/>
    </row>
    <row r="8090" spans="1:3" x14ac:dyDescent="0.25">
      <c r="A8090" s="5"/>
      <c r="B8090" s="2"/>
      <c r="C8090"/>
    </row>
    <row r="8091" spans="1:3" x14ac:dyDescent="0.25">
      <c r="A8091" s="5"/>
      <c r="B8091" s="2"/>
      <c r="C8091"/>
    </row>
    <row r="8092" spans="1:3" x14ac:dyDescent="0.25">
      <c r="A8092" s="5"/>
      <c r="B8092" s="2"/>
      <c r="C8092"/>
    </row>
    <row r="8093" spans="1:3" x14ac:dyDescent="0.25">
      <c r="A8093" s="5"/>
      <c r="B8093" s="2"/>
      <c r="C8093"/>
    </row>
    <row r="8094" spans="1:3" x14ac:dyDescent="0.25">
      <c r="A8094" s="5"/>
      <c r="B8094" s="2"/>
      <c r="C8094"/>
    </row>
    <row r="8095" spans="1:3" x14ac:dyDescent="0.25">
      <c r="A8095" s="5"/>
      <c r="B8095" s="2"/>
      <c r="C8095"/>
    </row>
    <row r="8096" spans="1:3" x14ac:dyDescent="0.25">
      <c r="A8096" s="5"/>
      <c r="B8096" s="2"/>
      <c r="C8096"/>
    </row>
    <row r="8097" spans="1:3" x14ac:dyDescent="0.25">
      <c r="A8097" s="5"/>
      <c r="B8097" s="2"/>
      <c r="C8097"/>
    </row>
    <row r="8098" spans="1:3" x14ac:dyDescent="0.25">
      <c r="A8098" s="5"/>
      <c r="B8098" s="2"/>
      <c r="C8098"/>
    </row>
    <row r="8099" spans="1:3" x14ac:dyDescent="0.25">
      <c r="A8099" s="5"/>
      <c r="B8099" s="2"/>
      <c r="C8099"/>
    </row>
    <row r="8100" spans="1:3" x14ac:dyDescent="0.25">
      <c r="A8100" s="5"/>
      <c r="B8100" s="2"/>
      <c r="C8100"/>
    </row>
    <row r="8101" spans="1:3" x14ac:dyDescent="0.25">
      <c r="A8101" s="5"/>
      <c r="B8101" s="2"/>
      <c r="C8101"/>
    </row>
    <row r="8102" spans="1:3" x14ac:dyDescent="0.25">
      <c r="A8102" s="5"/>
      <c r="B8102" s="2"/>
      <c r="C8102"/>
    </row>
    <row r="8103" spans="1:3" x14ac:dyDescent="0.25">
      <c r="A8103" s="5"/>
      <c r="B8103" s="2"/>
      <c r="C8103"/>
    </row>
    <row r="8104" spans="1:3" x14ac:dyDescent="0.25">
      <c r="A8104" s="5"/>
      <c r="B8104" s="2"/>
      <c r="C8104"/>
    </row>
    <row r="8105" spans="1:3" x14ac:dyDescent="0.25">
      <c r="A8105" s="5"/>
      <c r="B8105" s="2"/>
      <c r="C8105"/>
    </row>
    <row r="8106" spans="1:3" x14ac:dyDescent="0.25">
      <c r="A8106" s="5"/>
      <c r="B8106" s="2"/>
      <c r="C8106"/>
    </row>
    <row r="8107" spans="1:3" x14ac:dyDescent="0.25">
      <c r="A8107" s="5"/>
      <c r="B8107" s="2"/>
      <c r="C8107"/>
    </row>
    <row r="8108" spans="1:3" x14ac:dyDescent="0.25">
      <c r="A8108" s="5"/>
      <c r="B8108" s="2"/>
      <c r="C8108"/>
    </row>
    <row r="8109" spans="1:3" x14ac:dyDescent="0.25">
      <c r="A8109" s="5"/>
      <c r="B8109" s="2"/>
      <c r="C8109"/>
    </row>
    <row r="8110" spans="1:3" x14ac:dyDescent="0.25">
      <c r="A8110" s="5"/>
      <c r="B8110" s="2"/>
      <c r="C8110"/>
    </row>
    <row r="8111" spans="1:3" x14ac:dyDescent="0.25">
      <c r="A8111" s="5"/>
      <c r="B8111" s="2"/>
      <c r="C8111"/>
    </row>
    <row r="8112" spans="1:3" x14ac:dyDescent="0.25">
      <c r="A8112" s="5"/>
      <c r="B8112" s="2"/>
      <c r="C8112"/>
    </row>
    <row r="8113" spans="1:3" x14ac:dyDescent="0.25">
      <c r="A8113" s="5"/>
      <c r="B8113" s="2"/>
      <c r="C8113"/>
    </row>
    <row r="8114" spans="1:3" x14ac:dyDescent="0.25">
      <c r="A8114" s="5"/>
      <c r="B8114" s="2"/>
      <c r="C8114"/>
    </row>
    <row r="8115" spans="1:3" x14ac:dyDescent="0.25">
      <c r="A8115" s="5"/>
      <c r="B8115" s="2"/>
      <c r="C8115"/>
    </row>
    <row r="8116" spans="1:3" x14ac:dyDescent="0.25">
      <c r="A8116" s="5"/>
      <c r="B8116" s="2"/>
      <c r="C8116"/>
    </row>
    <row r="8117" spans="1:3" x14ac:dyDescent="0.25">
      <c r="A8117" s="5"/>
      <c r="B8117" s="2"/>
      <c r="C8117"/>
    </row>
    <row r="8118" spans="1:3" x14ac:dyDescent="0.25">
      <c r="A8118" s="5"/>
      <c r="B8118" s="2"/>
      <c r="C8118"/>
    </row>
    <row r="8119" spans="1:3" x14ac:dyDescent="0.25">
      <c r="A8119" s="5"/>
      <c r="B8119" s="2"/>
      <c r="C8119"/>
    </row>
    <row r="8120" spans="1:3" x14ac:dyDescent="0.25">
      <c r="A8120" s="5"/>
      <c r="B8120" s="2"/>
      <c r="C8120"/>
    </row>
    <row r="8121" spans="1:3" x14ac:dyDescent="0.25">
      <c r="A8121" s="5"/>
      <c r="B8121" s="2"/>
      <c r="C8121"/>
    </row>
    <row r="8122" spans="1:3" x14ac:dyDescent="0.25">
      <c r="A8122" s="5"/>
      <c r="B8122" s="2"/>
      <c r="C8122"/>
    </row>
    <row r="8123" spans="1:3" x14ac:dyDescent="0.25">
      <c r="A8123" s="5"/>
      <c r="B8123" s="2"/>
      <c r="C8123"/>
    </row>
    <row r="8124" spans="1:3" x14ac:dyDescent="0.25">
      <c r="A8124" s="5"/>
      <c r="B8124" s="2"/>
      <c r="C8124"/>
    </row>
    <row r="8125" spans="1:3" x14ac:dyDescent="0.25">
      <c r="A8125" s="5"/>
      <c r="B8125" s="2"/>
      <c r="C8125"/>
    </row>
    <row r="8126" spans="1:3" x14ac:dyDescent="0.25">
      <c r="A8126" s="5"/>
      <c r="B8126" s="2"/>
      <c r="C8126"/>
    </row>
    <row r="8127" spans="1:3" x14ac:dyDescent="0.25">
      <c r="A8127" s="5"/>
      <c r="B8127" s="2"/>
      <c r="C8127"/>
    </row>
    <row r="8128" spans="1:3" x14ac:dyDescent="0.25">
      <c r="A8128" s="5"/>
      <c r="B8128" s="2"/>
      <c r="C8128"/>
    </row>
    <row r="8129" spans="1:3" x14ac:dyDescent="0.25">
      <c r="A8129" s="5"/>
      <c r="B8129" s="2"/>
      <c r="C8129"/>
    </row>
    <row r="8130" spans="1:3" x14ac:dyDescent="0.25">
      <c r="A8130" s="5"/>
      <c r="B8130" s="2"/>
      <c r="C8130"/>
    </row>
    <row r="8131" spans="1:3" x14ac:dyDescent="0.25">
      <c r="A8131" s="5"/>
      <c r="B8131" s="2"/>
      <c r="C8131"/>
    </row>
    <row r="8132" spans="1:3" x14ac:dyDescent="0.25">
      <c r="A8132" s="5"/>
      <c r="B8132" s="2"/>
      <c r="C8132"/>
    </row>
    <row r="8133" spans="1:3" x14ac:dyDescent="0.25">
      <c r="A8133" s="5"/>
      <c r="B8133" s="2"/>
      <c r="C8133"/>
    </row>
    <row r="8134" spans="1:3" x14ac:dyDescent="0.25">
      <c r="A8134" s="5"/>
      <c r="B8134" s="2"/>
      <c r="C8134"/>
    </row>
    <row r="8135" spans="1:3" x14ac:dyDescent="0.25">
      <c r="A8135" s="5"/>
      <c r="B8135" s="2"/>
      <c r="C8135"/>
    </row>
    <row r="8136" spans="1:3" x14ac:dyDescent="0.25">
      <c r="A8136" s="5"/>
      <c r="B8136" s="2"/>
      <c r="C8136"/>
    </row>
    <row r="8137" spans="1:3" x14ac:dyDescent="0.25">
      <c r="A8137" s="5"/>
      <c r="B8137" s="2"/>
      <c r="C8137"/>
    </row>
    <row r="8138" spans="1:3" x14ac:dyDescent="0.25">
      <c r="A8138" s="5"/>
      <c r="B8138" s="2"/>
      <c r="C8138"/>
    </row>
    <row r="8139" spans="1:3" x14ac:dyDescent="0.25">
      <c r="A8139" s="5"/>
      <c r="B8139" s="2"/>
      <c r="C8139"/>
    </row>
    <row r="8140" spans="1:3" x14ac:dyDescent="0.25">
      <c r="A8140" s="5"/>
      <c r="B8140" s="2"/>
      <c r="C8140"/>
    </row>
    <row r="8141" spans="1:3" x14ac:dyDescent="0.25">
      <c r="A8141" s="5"/>
      <c r="B8141" s="2"/>
      <c r="C8141"/>
    </row>
    <row r="8142" spans="1:3" x14ac:dyDescent="0.25">
      <c r="A8142" s="5"/>
      <c r="B8142" s="2"/>
      <c r="C8142"/>
    </row>
    <row r="8143" spans="1:3" x14ac:dyDescent="0.25">
      <c r="A8143" s="5"/>
      <c r="B8143" s="2"/>
      <c r="C8143"/>
    </row>
    <row r="8144" spans="1:3" x14ac:dyDescent="0.25">
      <c r="A8144" s="5"/>
      <c r="B8144" s="2"/>
      <c r="C8144"/>
    </row>
    <row r="8145" spans="1:3" x14ac:dyDescent="0.25">
      <c r="A8145" s="5"/>
      <c r="B8145" s="2"/>
      <c r="C8145"/>
    </row>
    <row r="8146" spans="1:3" x14ac:dyDescent="0.25">
      <c r="A8146" s="5"/>
      <c r="B8146" s="2"/>
      <c r="C8146"/>
    </row>
    <row r="8147" spans="1:3" x14ac:dyDescent="0.25">
      <c r="A8147" s="5"/>
      <c r="B8147" s="2"/>
      <c r="C8147"/>
    </row>
    <row r="8148" spans="1:3" x14ac:dyDescent="0.25">
      <c r="A8148" s="5"/>
      <c r="B8148" s="2"/>
      <c r="C8148"/>
    </row>
    <row r="8149" spans="1:3" x14ac:dyDescent="0.25">
      <c r="A8149" s="5"/>
      <c r="B8149" s="2"/>
      <c r="C8149"/>
    </row>
    <row r="8150" spans="1:3" x14ac:dyDescent="0.25">
      <c r="A8150" s="5"/>
      <c r="B8150" s="2"/>
      <c r="C8150"/>
    </row>
    <row r="8151" spans="1:3" x14ac:dyDescent="0.25">
      <c r="A8151" s="5"/>
      <c r="B8151" s="2"/>
      <c r="C8151"/>
    </row>
    <row r="8152" spans="1:3" x14ac:dyDescent="0.25">
      <c r="A8152" s="5"/>
      <c r="B8152" s="2"/>
      <c r="C8152"/>
    </row>
    <row r="8153" spans="1:3" x14ac:dyDescent="0.25">
      <c r="A8153" s="5"/>
      <c r="B8153" s="2"/>
      <c r="C8153"/>
    </row>
    <row r="8154" spans="1:3" x14ac:dyDescent="0.25">
      <c r="A8154" s="5"/>
      <c r="B8154" s="2"/>
      <c r="C8154"/>
    </row>
    <row r="8155" spans="1:3" x14ac:dyDescent="0.25">
      <c r="A8155" s="5"/>
      <c r="B8155" s="2"/>
      <c r="C8155"/>
    </row>
    <row r="8156" spans="1:3" x14ac:dyDescent="0.25">
      <c r="A8156" s="5"/>
      <c r="B8156" s="2"/>
      <c r="C8156"/>
    </row>
    <row r="8157" spans="1:3" x14ac:dyDescent="0.25">
      <c r="A8157" s="5"/>
      <c r="B8157" s="2"/>
      <c r="C8157"/>
    </row>
    <row r="8158" spans="1:3" x14ac:dyDescent="0.25">
      <c r="A8158" s="5"/>
      <c r="B8158" s="2"/>
      <c r="C8158"/>
    </row>
    <row r="8159" spans="1:3" x14ac:dyDescent="0.25">
      <c r="A8159" s="5"/>
      <c r="B8159" s="2"/>
      <c r="C8159"/>
    </row>
    <row r="8160" spans="1:3" x14ac:dyDescent="0.25">
      <c r="A8160" s="5"/>
      <c r="B8160" s="2"/>
      <c r="C8160"/>
    </row>
    <row r="8161" spans="1:3" x14ac:dyDescent="0.25">
      <c r="A8161" s="5"/>
      <c r="B8161" s="2"/>
      <c r="C8161"/>
    </row>
    <row r="8162" spans="1:3" x14ac:dyDescent="0.25">
      <c r="A8162" s="5"/>
      <c r="B8162" s="2"/>
      <c r="C8162"/>
    </row>
    <row r="8163" spans="1:3" x14ac:dyDescent="0.25">
      <c r="A8163" s="5"/>
      <c r="B8163" s="2"/>
      <c r="C8163"/>
    </row>
    <row r="8164" spans="1:3" x14ac:dyDescent="0.25">
      <c r="A8164" s="5"/>
      <c r="B8164" s="2"/>
      <c r="C8164"/>
    </row>
    <row r="8165" spans="1:3" x14ac:dyDescent="0.25">
      <c r="A8165" s="5"/>
      <c r="B8165" s="2"/>
      <c r="C8165"/>
    </row>
    <row r="8166" spans="1:3" x14ac:dyDescent="0.25">
      <c r="A8166" s="5"/>
      <c r="B8166" s="2"/>
      <c r="C8166"/>
    </row>
    <row r="8167" spans="1:3" x14ac:dyDescent="0.25">
      <c r="A8167" s="5"/>
      <c r="B8167" s="2"/>
      <c r="C8167"/>
    </row>
    <row r="8168" spans="1:3" x14ac:dyDescent="0.25">
      <c r="A8168" s="5"/>
      <c r="B8168" s="2"/>
      <c r="C8168"/>
    </row>
    <row r="8169" spans="1:3" x14ac:dyDescent="0.25">
      <c r="A8169" s="5"/>
      <c r="B8169" s="2"/>
      <c r="C8169"/>
    </row>
    <row r="8170" spans="1:3" x14ac:dyDescent="0.25">
      <c r="A8170" s="5"/>
      <c r="B8170" s="2"/>
      <c r="C8170"/>
    </row>
    <row r="8171" spans="1:3" x14ac:dyDescent="0.25">
      <c r="A8171" s="5"/>
      <c r="B8171" s="2"/>
      <c r="C8171"/>
    </row>
    <row r="8172" spans="1:3" x14ac:dyDescent="0.25">
      <c r="A8172" s="5"/>
      <c r="B8172" s="2"/>
      <c r="C8172"/>
    </row>
    <row r="8173" spans="1:3" x14ac:dyDescent="0.25">
      <c r="A8173" s="5"/>
      <c r="B8173" s="2"/>
      <c r="C8173"/>
    </row>
    <row r="8174" spans="1:3" x14ac:dyDescent="0.25">
      <c r="A8174" s="5"/>
      <c r="B8174" s="2"/>
      <c r="C8174"/>
    </row>
    <row r="8175" spans="1:3" x14ac:dyDescent="0.25">
      <c r="A8175" s="5"/>
      <c r="B8175" s="2"/>
      <c r="C8175"/>
    </row>
    <row r="8176" spans="1:3" x14ac:dyDescent="0.25">
      <c r="A8176" s="5"/>
      <c r="B8176" s="2"/>
      <c r="C8176"/>
    </row>
    <row r="8177" spans="1:3" x14ac:dyDescent="0.25">
      <c r="A8177" s="5"/>
      <c r="B8177" s="2"/>
      <c r="C8177"/>
    </row>
    <row r="8178" spans="1:3" x14ac:dyDescent="0.25">
      <c r="A8178" s="5"/>
      <c r="B8178" s="2"/>
      <c r="C8178"/>
    </row>
    <row r="8179" spans="1:3" x14ac:dyDescent="0.25">
      <c r="A8179" s="5"/>
      <c r="B8179" s="2"/>
      <c r="C8179"/>
    </row>
    <row r="8180" spans="1:3" x14ac:dyDescent="0.25">
      <c r="A8180" s="5"/>
      <c r="B8180" s="2"/>
      <c r="C8180"/>
    </row>
    <row r="8181" spans="1:3" x14ac:dyDescent="0.25">
      <c r="A8181" s="5"/>
      <c r="B8181" s="2"/>
      <c r="C8181"/>
    </row>
    <row r="8182" spans="1:3" x14ac:dyDescent="0.25">
      <c r="A8182" s="5"/>
      <c r="B8182" s="2"/>
      <c r="C8182"/>
    </row>
    <row r="8183" spans="1:3" x14ac:dyDescent="0.25">
      <c r="A8183" s="5"/>
      <c r="B8183" s="2"/>
      <c r="C8183"/>
    </row>
    <row r="8184" spans="1:3" x14ac:dyDescent="0.25">
      <c r="A8184" s="5"/>
      <c r="B8184" s="2"/>
      <c r="C8184"/>
    </row>
    <row r="8185" spans="1:3" x14ac:dyDescent="0.25">
      <c r="A8185" s="5"/>
      <c r="B8185" s="2"/>
      <c r="C8185"/>
    </row>
    <row r="8186" spans="1:3" x14ac:dyDescent="0.25">
      <c r="A8186" s="5"/>
      <c r="B8186" s="2"/>
      <c r="C8186"/>
    </row>
    <row r="8187" spans="1:3" x14ac:dyDescent="0.25">
      <c r="A8187" s="5"/>
      <c r="B8187" s="2"/>
      <c r="C8187"/>
    </row>
    <row r="8188" spans="1:3" x14ac:dyDescent="0.25">
      <c r="A8188" s="5"/>
      <c r="B8188" s="2"/>
      <c r="C8188"/>
    </row>
    <row r="8189" spans="1:3" x14ac:dyDescent="0.25">
      <c r="A8189" s="5"/>
      <c r="B8189" s="2"/>
      <c r="C8189"/>
    </row>
    <row r="8190" spans="1:3" x14ac:dyDescent="0.25">
      <c r="A8190" s="5"/>
      <c r="B8190" s="2"/>
      <c r="C8190"/>
    </row>
    <row r="8191" spans="1:3" x14ac:dyDescent="0.25">
      <c r="A8191" s="5"/>
      <c r="B8191" s="2"/>
      <c r="C8191"/>
    </row>
    <row r="8192" spans="1:3" x14ac:dyDescent="0.25">
      <c r="A8192" s="5"/>
      <c r="B8192" s="2"/>
      <c r="C8192"/>
    </row>
    <row r="8193" spans="1:3" x14ac:dyDescent="0.25">
      <c r="A8193" s="5"/>
      <c r="B8193" s="2"/>
      <c r="C8193"/>
    </row>
    <row r="8194" spans="1:3" x14ac:dyDescent="0.25">
      <c r="A8194" s="5"/>
      <c r="B8194" s="2"/>
      <c r="C8194"/>
    </row>
    <row r="8195" spans="1:3" x14ac:dyDescent="0.25">
      <c r="A8195" s="5"/>
      <c r="B8195" s="2"/>
      <c r="C8195"/>
    </row>
    <row r="8196" spans="1:3" x14ac:dyDescent="0.25">
      <c r="A8196" s="5"/>
      <c r="B8196" s="2"/>
      <c r="C8196"/>
    </row>
    <row r="8197" spans="1:3" x14ac:dyDescent="0.25">
      <c r="A8197" s="5"/>
      <c r="B8197" s="2"/>
      <c r="C8197"/>
    </row>
    <row r="8198" spans="1:3" x14ac:dyDescent="0.25">
      <c r="A8198" s="5"/>
      <c r="B8198" s="2"/>
      <c r="C8198"/>
    </row>
    <row r="8199" spans="1:3" x14ac:dyDescent="0.25">
      <c r="A8199" s="5"/>
      <c r="B8199" s="2"/>
      <c r="C8199"/>
    </row>
    <row r="8200" spans="1:3" x14ac:dyDescent="0.25">
      <c r="A8200" s="5"/>
      <c r="B8200" s="2"/>
      <c r="C8200"/>
    </row>
    <row r="8201" spans="1:3" x14ac:dyDescent="0.25">
      <c r="A8201" s="5"/>
      <c r="B8201" s="2"/>
      <c r="C8201"/>
    </row>
    <row r="8202" spans="1:3" x14ac:dyDescent="0.25">
      <c r="A8202" s="5"/>
      <c r="B8202" s="2"/>
      <c r="C8202"/>
    </row>
    <row r="8203" spans="1:3" x14ac:dyDescent="0.25">
      <c r="A8203" s="5"/>
      <c r="B8203" s="2"/>
      <c r="C8203"/>
    </row>
    <row r="8204" spans="1:3" x14ac:dyDescent="0.25">
      <c r="A8204" s="5"/>
      <c r="B8204" s="2"/>
      <c r="C8204"/>
    </row>
    <row r="8205" spans="1:3" x14ac:dyDescent="0.25">
      <c r="A8205" s="5"/>
      <c r="B8205" s="2"/>
      <c r="C8205"/>
    </row>
    <row r="8206" spans="1:3" x14ac:dyDescent="0.25">
      <c r="A8206" s="5"/>
      <c r="B8206" s="2"/>
      <c r="C8206"/>
    </row>
    <row r="8207" spans="1:3" x14ac:dyDescent="0.25">
      <c r="A8207" s="5"/>
      <c r="B8207" s="2"/>
      <c r="C8207"/>
    </row>
    <row r="8208" spans="1:3" x14ac:dyDescent="0.25">
      <c r="A8208" s="5"/>
      <c r="B8208" s="2"/>
      <c r="C8208"/>
    </row>
    <row r="8209" spans="1:3" x14ac:dyDescent="0.25">
      <c r="A8209" s="5"/>
      <c r="B8209" s="2"/>
      <c r="C8209"/>
    </row>
    <row r="8210" spans="1:3" x14ac:dyDescent="0.25">
      <c r="A8210" s="5"/>
      <c r="B8210" s="2"/>
      <c r="C8210"/>
    </row>
    <row r="8211" spans="1:3" x14ac:dyDescent="0.25">
      <c r="A8211" s="5"/>
      <c r="B8211" s="2"/>
      <c r="C8211"/>
    </row>
    <row r="8212" spans="1:3" x14ac:dyDescent="0.25">
      <c r="A8212" s="5"/>
      <c r="B8212" s="2"/>
      <c r="C8212"/>
    </row>
    <row r="8213" spans="1:3" x14ac:dyDescent="0.25">
      <c r="A8213" s="5"/>
      <c r="B8213" s="2"/>
      <c r="C8213"/>
    </row>
    <row r="8214" spans="1:3" x14ac:dyDescent="0.25">
      <c r="A8214" s="5"/>
      <c r="B8214" s="2"/>
      <c r="C8214"/>
    </row>
    <row r="8215" spans="1:3" x14ac:dyDescent="0.25">
      <c r="A8215" s="5"/>
      <c r="B8215" s="2"/>
      <c r="C8215"/>
    </row>
    <row r="8216" spans="1:3" x14ac:dyDescent="0.25">
      <c r="A8216" s="5"/>
      <c r="B8216" s="2"/>
      <c r="C8216"/>
    </row>
    <row r="8217" spans="1:3" x14ac:dyDescent="0.25">
      <c r="A8217" s="5"/>
      <c r="B8217" s="2"/>
      <c r="C8217"/>
    </row>
    <row r="8218" spans="1:3" x14ac:dyDescent="0.25">
      <c r="A8218" s="5"/>
      <c r="B8218" s="2"/>
      <c r="C8218"/>
    </row>
    <row r="8219" spans="1:3" x14ac:dyDescent="0.25">
      <c r="A8219" s="5"/>
      <c r="B8219" s="2"/>
      <c r="C8219"/>
    </row>
    <row r="8220" spans="1:3" x14ac:dyDescent="0.25">
      <c r="A8220" s="5"/>
      <c r="B8220" s="2"/>
      <c r="C8220"/>
    </row>
    <row r="8221" spans="1:3" x14ac:dyDescent="0.25">
      <c r="A8221" s="5"/>
      <c r="B8221" s="2"/>
      <c r="C8221"/>
    </row>
    <row r="8222" spans="1:3" x14ac:dyDescent="0.25">
      <c r="A8222" s="5"/>
      <c r="B8222" s="2"/>
      <c r="C8222"/>
    </row>
    <row r="8223" spans="1:3" x14ac:dyDescent="0.25">
      <c r="A8223" s="5"/>
      <c r="B8223" s="2"/>
      <c r="C8223"/>
    </row>
    <row r="8224" spans="1:3" x14ac:dyDescent="0.25">
      <c r="A8224" s="5"/>
      <c r="B8224" s="2"/>
      <c r="C8224"/>
    </row>
    <row r="8225" spans="1:3" x14ac:dyDescent="0.25">
      <c r="A8225" s="5"/>
      <c r="B8225" s="2"/>
      <c r="C8225"/>
    </row>
    <row r="8226" spans="1:3" x14ac:dyDescent="0.25">
      <c r="A8226" s="5"/>
      <c r="B8226" s="2"/>
      <c r="C8226"/>
    </row>
    <row r="8227" spans="1:3" x14ac:dyDescent="0.25">
      <c r="A8227" s="5"/>
      <c r="B8227" s="2"/>
      <c r="C8227"/>
    </row>
    <row r="8228" spans="1:3" x14ac:dyDescent="0.25">
      <c r="A8228" s="5"/>
      <c r="B8228" s="2"/>
      <c r="C8228"/>
    </row>
    <row r="8229" spans="1:3" x14ac:dyDescent="0.25">
      <c r="A8229" s="5"/>
      <c r="B8229" s="2"/>
      <c r="C8229"/>
    </row>
    <row r="8230" spans="1:3" x14ac:dyDescent="0.25">
      <c r="A8230" s="5"/>
      <c r="B8230" s="2"/>
      <c r="C8230"/>
    </row>
    <row r="8231" spans="1:3" x14ac:dyDescent="0.25">
      <c r="A8231" s="5"/>
      <c r="B8231" s="2"/>
      <c r="C8231"/>
    </row>
    <row r="8232" spans="1:3" x14ac:dyDescent="0.25">
      <c r="A8232" s="5"/>
      <c r="B8232" s="2"/>
      <c r="C8232"/>
    </row>
    <row r="8233" spans="1:3" x14ac:dyDescent="0.25">
      <c r="A8233" s="5"/>
      <c r="B8233" s="2"/>
      <c r="C8233"/>
    </row>
    <row r="8234" spans="1:3" x14ac:dyDescent="0.25">
      <c r="A8234" s="5"/>
      <c r="B8234" s="2"/>
      <c r="C8234"/>
    </row>
    <row r="8235" spans="1:3" x14ac:dyDescent="0.25">
      <c r="A8235" s="5"/>
      <c r="B8235" s="2"/>
      <c r="C8235"/>
    </row>
    <row r="8236" spans="1:3" x14ac:dyDescent="0.25">
      <c r="A8236" s="5"/>
      <c r="B8236" s="2"/>
      <c r="C8236"/>
    </row>
    <row r="8237" spans="1:3" x14ac:dyDescent="0.25">
      <c r="A8237" s="5"/>
      <c r="B8237" s="2"/>
      <c r="C8237"/>
    </row>
    <row r="8238" spans="1:3" x14ac:dyDescent="0.25">
      <c r="A8238" s="5"/>
      <c r="B8238" s="2"/>
      <c r="C8238"/>
    </row>
    <row r="8239" spans="1:3" x14ac:dyDescent="0.25">
      <c r="A8239" s="5"/>
      <c r="B8239" s="2"/>
      <c r="C8239"/>
    </row>
    <row r="8240" spans="1:3" x14ac:dyDescent="0.25">
      <c r="A8240" s="5"/>
      <c r="B8240" s="2"/>
      <c r="C8240"/>
    </row>
    <row r="8241" spans="1:3" x14ac:dyDescent="0.25">
      <c r="A8241" s="5"/>
      <c r="B8241" s="2"/>
      <c r="C8241"/>
    </row>
    <row r="8242" spans="1:3" x14ac:dyDescent="0.25">
      <c r="A8242" s="5"/>
      <c r="B8242" s="2"/>
      <c r="C8242"/>
    </row>
    <row r="8243" spans="1:3" x14ac:dyDescent="0.25">
      <c r="A8243" s="5"/>
      <c r="B8243" s="2"/>
      <c r="C8243"/>
    </row>
    <row r="8244" spans="1:3" x14ac:dyDescent="0.25">
      <c r="A8244" s="5"/>
      <c r="B8244" s="2"/>
      <c r="C8244"/>
    </row>
    <row r="8245" spans="1:3" x14ac:dyDescent="0.25">
      <c r="A8245" s="5"/>
      <c r="B8245" s="2"/>
      <c r="C8245"/>
    </row>
    <row r="8246" spans="1:3" x14ac:dyDescent="0.25">
      <c r="A8246" s="5"/>
      <c r="B8246" s="2"/>
      <c r="C8246"/>
    </row>
    <row r="8247" spans="1:3" x14ac:dyDescent="0.25">
      <c r="A8247" s="5"/>
      <c r="B8247" s="2"/>
      <c r="C8247"/>
    </row>
    <row r="8248" spans="1:3" x14ac:dyDescent="0.25">
      <c r="A8248" s="5"/>
      <c r="B8248" s="2"/>
      <c r="C8248"/>
    </row>
    <row r="8249" spans="1:3" x14ac:dyDescent="0.25">
      <c r="A8249" s="5"/>
      <c r="B8249" s="2"/>
      <c r="C8249"/>
    </row>
    <row r="8250" spans="1:3" x14ac:dyDescent="0.25">
      <c r="A8250" s="5"/>
      <c r="B8250" s="2"/>
      <c r="C8250"/>
    </row>
    <row r="8251" spans="1:3" x14ac:dyDescent="0.25">
      <c r="A8251" s="5"/>
      <c r="B8251" s="2"/>
      <c r="C8251"/>
    </row>
    <row r="8252" spans="1:3" x14ac:dyDescent="0.25">
      <c r="A8252" s="5"/>
      <c r="B8252" s="2"/>
      <c r="C8252"/>
    </row>
    <row r="8253" spans="1:3" x14ac:dyDescent="0.25">
      <c r="A8253" s="5"/>
      <c r="B8253" s="2"/>
      <c r="C8253"/>
    </row>
    <row r="8254" spans="1:3" x14ac:dyDescent="0.25">
      <c r="A8254" s="5"/>
      <c r="B8254" s="2"/>
      <c r="C8254"/>
    </row>
    <row r="8255" spans="1:3" x14ac:dyDescent="0.25">
      <c r="A8255" s="5"/>
      <c r="B8255" s="2"/>
      <c r="C8255"/>
    </row>
    <row r="8256" spans="1:3" x14ac:dyDescent="0.25">
      <c r="A8256" s="5"/>
      <c r="B8256" s="2"/>
      <c r="C8256"/>
    </row>
    <row r="8257" spans="1:3" x14ac:dyDescent="0.25">
      <c r="A8257" s="5"/>
      <c r="B8257" s="2"/>
      <c r="C8257"/>
    </row>
    <row r="8258" spans="1:3" x14ac:dyDescent="0.25">
      <c r="A8258" s="5"/>
      <c r="B8258" s="2"/>
      <c r="C8258"/>
    </row>
    <row r="8259" spans="1:3" x14ac:dyDescent="0.25">
      <c r="A8259" s="5"/>
      <c r="B8259" s="2"/>
      <c r="C8259"/>
    </row>
    <row r="8260" spans="1:3" x14ac:dyDescent="0.25">
      <c r="A8260" s="5"/>
      <c r="B8260" s="2"/>
      <c r="C8260"/>
    </row>
    <row r="8261" spans="1:3" x14ac:dyDescent="0.25">
      <c r="A8261" s="5"/>
      <c r="B8261" s="2"/>
      <c r="C8261"/>
    </row>
    <row r="8262" spans="1:3" x14ac:dyDescent="0.25">
      <c r="A8262" s="5"/>
      <c r="B8262" s="2"/>
      <c r="C8262"/>
    </row>
    <row r="8263" spans="1:3" x14ac:dyDescent="0.25">
      <c r="A8263" s="5"/>
      <c r="B8263" s="2"/>
      <c r="C8263"/>
    </row>
    <row r="8264" spans="1:3" x14ac:dyDescent="0.25">
      <c r="A8264" s="5"/>
      <c r="B8264" s="2"/>
      <c r="C8264"/>
    </row>
    <row r="8265" spans="1:3" x14ac:dyDescent="0.25">
      <c r="A8265" s="5"/>
      <c r="B8265" s="2"/>
      <c r="C8265"/>
    </row>
    <row r="8266" spans="1:3" x14ac:dyDescent="0.25">
      <c r="A8266" s="5"/>
      <c r="B8266" s="2"/>
      <c r="C8266"/>
    </row>
    <row r="8267" spans="1:3" x14ac:dyDescent="0.25">
      <c r="A8267" s="5"/>
      <c r="B8267" s="2"/>
      <c r="C8267"/>
    </row>
    <row r="8268" spans="1:3" x14ac:dyDescent="0.25">
      <c r="A8268" s="5"/>
      <c r="B8268" s="2"/>
      <c r="C8268"/>
    </row>
    <row r="8269" spans="1:3" x14ac:dyDescent="0.25">
      <c r="A8269" s="5"/>
      <c r="B8269" s="2"/>
      <c r="C8269"/>
    </row>
    <row r="8270" spans="1:3" x14ac:dyDescent="0.25">
      <c r="A8270" s="5"/>
      <c r="B8270" s="2"/>
      <c r="C8270"/>
    </row>
    <row r="8271" spans="1:3" x14ac:dyDescent="0.25">
      <c r="A8271" s="5"/>
      <c r="B8271" s="2"/>
      <c r="C8271"/>
    </row>
    <row r="8272" spans="1:3" x14ac:dyDescent="0.25">
      <c r="A8272" s="5"/>
      <c r="B8272" s="2"/>
      <c r="C8272"/>
    </row>
    <row r="8273" spans="1:3" x14ac:dyDescent="0.25">
      <c r="A8273" s="5"/>
      <c r="B8273" s="2"/>
      <c r="C8273"/>
    </row>
    <row r="8274" spans="1:3" x14ac:dyDescent="0.25">
      <c r="A8274" s="5"/>
      <c r="B8274" s="2"/>
      <c r="C8274"/>
    </row>
    <row r="8275" spans="1:3" x14ac:dyDescent="0.25">
      <c r="A8275" s="5"/>
      <c r="B8275" s="2"/>
      <c r="C8275"/>
    </row>
    <row r="8276" spans="1:3" x14ac:dyDescent="0.25">
      <c r="A8276" s="5"/>
      <c r="B8276" s="2"/>
      <c r="C8276"/>
    </row>
    <row r="8277" spans="1:3" x14ac:dyDescent="0.25">
      <c r="A8277" s="5"/>
      <c r="B8277" s="2"/>
      <c r="C8277"/>
    </row>
    <row r="8278" spans="1:3" x14ac:dyDescent="0.25">
      <c r="A8278" s="5"/>
      <c r="B8278" s="2"/>
      <c r="C8278"/>
    </row>
    <row r="8279" spans="1:3" x14ac:dyDescent="0.25">
      <c r="A8279" s="5"/>
      <c r="B8279" s="2"/>
      <c r="C8279"/>
    </row>
    <row r="8280" spans="1:3" x14ac:dyDescent="0.25">
      <c r="A8280" s="5"/>
      <c r="B8280" s="2"/>
      <c r="C8280"/>
    </row>
    <row r="8281" spans="1:3" x14ac:dyDescent="0.25">
      <c r="A8281" s="5"/>
      <c r="B8281" s="2"/>
      <c r="C8281"/>
    </row>
    <row r="8282" spans="1:3" x14ac:dyDescent="0.25">
      <c r="A8282" s="5"/>
      <c r="B8282" s="2"/>
      <c r="C8282"/>
    </row>
    <row r="8283" spans="1:3" x14ac:dyDescent="0.25">
      <c r="A8283" s="5"/>
      <c r="B8283" s="2"/>
      <c r="C8283"/>
    </row>
    <row r="8284" spans="1:3" x14ac:dyDescent="0.25">
      <c r="A8284" s="5"/>
      <c r="B8284" s="2"/>
      <c r="C8284"/>
    </row>
    <row r="8285" spans="1:3" x14ac:dyDescent="0.25">
      <c r="A8285" s="5"/>
      <c r="B8285" s="2"/>
      <c r="C8285"/>
    </row>
    <row r="8286" spans="1:3" x14ac:dyDescent="0.25">
      <c r="A8286" s="5"/>
      <c r="B8286" s="2"/>
      <c r="C8286"/>
    </row>
    <row r="8287" spans="1:3" x14ac:dyDescent="0.25">
      <c r="A8287" s="5"/>
      <c r="B8287" s="2"/>
      <c r="C8287"/>
    </row>
    <row r="8288" spans="1:3" x14ac:dyDescent="0.25">
      <c r="A8288" s="5"/>
      <c r="B8288" s="2"/>
      <c r="C8288"/>
    </row>
    <row r="8289" spans="1:3" x14ac:dyDescent="0.25">
      <c r="A8289" s="5"/>
      <c r="B8289" s="2"/>
      <c r="C8289"/>
    </row>
    <row r="8290" spans="1:3" x14ac:dyDescent="0.25">
      <c r="A8290" s="5"/>
      <c r="B8290" s="2"/>
      <c r="C8290"/>
    </row>
    <row r="8291" spans="1:3" x14ac:dyDescent="0.25">
      <c r="A8291" s="5"/>
      <c r="B8291" s="2"/>
      <c r="C8291"/>
    </row>
    <row r="8292" spans="1:3" x14ac:dyDescent="0.25">
      <c r="A8292" s="5"/>
      <c r="B8292" s="2"/>
      <c r="C8292"/>
    </row>
    <row r="8293" spans="1:3" x14ac:dyDescent="0.25">
      <c r="A8293" s="5"/>
      <c r="B8293" s="2"/>
      <c r="C8293"/>
    </row>
    <row r="8294" spans="1:3" x14ac:dyDescent="0.25">
      <c r="A8294" s="5"/>
      <c r="B8294" s="2"/>
      <c r="C8294"/>
    </row>
    <row r="8295" spans="1:3" x14ac:dyDescent="0.25">
      <c r="A8295" s="5"/>
      <c r="B8295" s="2"/>
      <c r="C8295"/>
    </row>
    <row r="8296" spans="1:3" x14ac:dyDescent="0.25">
      <c r="A8296" s="5"/>
      <c r="B8296" s="2"/>
      <c r="C8296"/>
    </row>
    <row r="8297" spans="1:3" x14ac:dyDescent="0.25">
      <c r="A8297" s="5"/>
      <c r="B8297" s="2"/>
      <c r="C8297"/>
    </row>
    <row r="8298" spans="1:3" x14ac:dyDescent="0.25">
      <c r="A8298" s="5"/>
      <c r="B8298" s="2"/>
      <c r="C8298"/>
    </row>
    <row r="8299" spans="1:3" x14ac:dyDescent="0.25">
      <c r="A8299" s="5"/>
      <c r="B8299" s="2"/>
      <c r="C8299"/>
    </row>
    <row r="8300" spans="1:3" x14ac:dyDescent="0.25">
      <c r="A8300" s="5"/>
      <c r="B8300" s="2"/>
      <c r="C8300"/>
    </row>
    <row r="8301" spans="1:3" x14ac:dyDescent="0.25">
      <c r="A8301" s="5"/>
      <c r="B8301" s="2"/>
      <c r="C8301"/>
    </row>
    <row r="8302" spans="1:3" x14ac:dyDescent="0.25">
      <c r="A8302" s="5"/>
      <c r="B8302" s="2"/>
      <c r="C8302"/>
    </row>
    <row r="8303" spans="1:3" x14ac:dyDescent="0.25">
      <c r="A8303" s="5"/>
      <c r="B8303" s="2"/>
      <c r="C8303"/>
    </row>
    <row r="8304" spans="1:3" x14ac:dyDescent="0.25">
      <c r="A8304" s="5"/>
      <c r="B8304" s="2"/>
      <c r="C8304"/>
    </row>
    <row r="8305" spans="1:3" x14ac:dyDescent="0.25">
      <c r="A8305" s="5"/>
      <c r="B8305" s="2"/>
      <c r="C8305"/>
    </row>
    <row r="8306" spans="1:3" x14ac:dyDescent="0.25">
      <c r="A8306" s="5"/>
      <c r="B8306" s="2"/>
      <c r="C8306"/>
    </row>
    <row r="8307" spans="1:3" x14ac:dyDescent="0.25">
      <c r="A8307" s="5"/>
      <c r="B8307" s="2"/>
      <c r="C8307"/>
    </row>
    <row r="8308" spans="1:3" x14ac:dyDescent="0.25">
      <c r="A8308" s="5"/>
      <c r="B8308" s="2"/>
      <c r="C8308"/>
    </row>
    <row r="8309" spans="1:3" x14ac:dyDescent="0.25">
      <c r="A8309" s="5"/>
      <c r="B8309" s="2"/>
      <c r="C8309"/>
    </row>
    <row r="8310" spans="1:3" x14ac:dyDescent="0.25">
      <c r="A8310" s="5"/>
      <c r="B8310" s="2"/>
      <c r="C8310"/>
    </row>
    <row r="8311" spans="1:3" x14ac:dyDescent="0.25">
      <c r="A8311" s="5"/>
      <c r="B8311" s="2"/>
      <c r="C8311"/>
    </row>
    <row r="8312" spans="1:3" x14ac:dyDescent="0.25">
      <c r="A8312" s="5"/>
      <c r="B8312" s="2"/>
      <c r="C8312"/>
    </row>
    <row r="8313" spans="1:3" x14ac:dyDescent="0.25">
      <c r="A8313" s="5"/>
      <c r="B8313" s="2"/>
      <c r="C8313"/>
    </row>
    <row r="8314" spans="1:3" x14ac:dyDescent="0.25">
      <c r="A8314" s="5"/>
      <c r="B8314" s="2"/>
      <c r="C8314"/>
    </row>
    <row r="8315" spans="1:3" x14ac:dyDescent="0.25">
      <c r="A8315" s="5"/>
      <c r="B8315" s="2"/>
      <c r="C8315"/>
    </row>
    <row r="8316" spans="1:3" x14ac:dyDescent="0.25">
      <c r="A8316" s="5"/>
      <c r="B8316" s="2"/>
      <c r="C8316"/>
    </row>
    <row r="8317" spans="1:3" x14ac:dyDescent="0.25">
      <c r="A8317" s="5"/>
      <c r="B8317" s="2"/>
      <c r="C8317"/>
    </row>
    <row r="8318" spans="1:3" x14ac:dyDescent="0.25">
      <c r="A8318" s="5"/>
      <c r="B8318" s="2"/>
      <c r="C8318"/>
    </row>
    <row r="8319" spans="1:3" x14ac:dyDescent="0.25">
      <c r="A8319" s="5"/>
      <c r="B8319" s="2"/>
      <c r="C8319"/>
    </row>
    <row r="8320" spans="1:3" x14ac:dyDescent="0.25">
      <c r="A8320" s="5"/>
      <c r="B8320" s="2"/>
      <c r="C8320"/>
    </row>
    <row r="8321" spans="1:3" x14ac:dyDescent="0.25">
      <c r="A8321" s="5"/>
      <c r="B8321" s="2"/>
      <c r="C8321"/>
    </row>
    <row r="8322" spans="1:3" x14ac:dyDescent="0.25">
      <c r="A8322" s="5"/>
      <c r="B8322" s="2"/>
      <c r="C8322"/>
    </row>
    <row r="8323" spans="1:3" x14ac:dyDescent="0.25">
      <c r="A8323" s="5"/>
      <c r="B8323" s="2"/>
      <c r="C8323"/>
    </row>
    <row r="8324" spans="1:3" x14ac:dyDescent="0.25">
      <c r="A8324" s="5"/>
      <c r="B8324" s="2"/>
      <c r="C8324"/>
    </row>
    <row r="8325" spans="1:3" x14ac:dyDescent="0.25">
      <c r="A8325" s="5"/>
      <c r="B8325" s="2"/>
      <c r="C8325"/>
    </row>
    <row r="8326" spans="1:3" x14ac:dyDescent="0.25">
      <c r="A8326" s="5"/>
      <c r="B8326" s="2"/>
      <c r="C8326"/>
    </row>
    <row r="8327" spans="1:3" x14ac:dyDescent="0.25">
      <c r="A8327" s="5"/>
      <c r="B8327" s="2"/>
      <c r="C8327"/>
    </row>
    <row r="8328" spans="1:3" x14ac:dyDescent="0.25">
      <c r="A8328" s="5"/>
      <c r="B8328" s="2"/>
      <c r="C8328"/>
    </row>
    <row r="8329" spans="1:3" x14ac:dyDescent="0.25">
      <c r="A8329" s="5"/>
      <c r="B8329" s="2"/>
      <c r="C8329"/>
    </row>
    <row r="8330" spans="1:3" x14ac:dyDescent="0.25">
      <c r="A8330" s="5"/>
      <c r="B8330" s="2"/>
      <c r="C8330"/>
    </row>
    <row r="8331" spans="1:3" x14ac:dyDescent="0.25">
      <c r="A8331" s="5"/>
      <c r="B8331" s="2"/>
      <c r="C8331"/>
    </row>
    <row r="8332" spans="1:3" x14ac:dyDescent="0.25">
      <c r="A8332" s="5"/>
      <c r="B8332" s="2"/>
      <c r="C8332"/>
    </row>
    <row r="8333" spans="1:3" x14ac:dyDescent="0.25">
      <c r="A8333" s="5"/>
      <c r="B8333" s="2"/>
      <c r="C8333"/>
    </row>
    <row r="8334" spans="1:3" x14ac:dyDescent="0.25">
      <c r="A8334" s="5"/>
      <c r="B8334" s="2"/>
      <c r="C8334"/>
    </row>
    <row r="8335" spans="1:3" x14ac:dyDescent="0.25">
      <c r="A8335" s="5"/>
      <c r="B8335" s="2"/>
      <c r="C8335"/>
    </row>
    <row r="8336" spans="1:3" x14ac:dyDescent="0.25">
      <c r="A8336" s="5"/>
      <c r="B8336" s="2"/>
      <c r="C8336"/>
    </row>
    <row r="8337" spans="1:3" x14ac:dyDescent="0.25">
      <c r="A8337" s="5"/>
      <c r="B8337" s="2"/>
      <c r="C8337"/>
    </row>
    <row r="8338" spans="1:3" x14ac:dyDescent="0.25">
      <c r="A8338" s="5"/>
      <c r="B8338" s="2"/>
      <c r="C8338"/>
    </row>
    <row r="8339" spans="1:3" x14ac:dyDescent="0.25">
      <c r="A8339" s="5"/>
      <c r="B8339" s="2"/>
      <c r="C8339"/>
    </row>
    <row r="8340" spans="1:3" x14ac:dyDescent="0.25">
      <c r="A8340" s="5"/>
      <c r="B8340" s="2"/>
      <c r="C8340"/>
    </row>
    <row r="8341" spans="1:3" x14ac:dyDescent="0.25">
      <c r="A8341" s="5"/>
      <c r="B8341" s="2"/>
      <c r="C8341"/>
    </row>
    <row r="8342" spans="1:3" x14ac:dyDescent="0.25">
      <c r="A8342" s="5"/>
      <c r="B8342" s="2"/>
      <c r="C8342"/>
    </row>
    <row r="8343" spans="1:3" x14ac:dyDescent="0.25">
      <c r="A8343" s="5"/>
      <c r="B8343" s="2"/>
      <c r="C8343"/>
    </row>
    <row r="8344" spans="1:3" x14ac:dyDescent="0.25">
      <c r="A8344" s="5"/>
      <c r="B8344" s="2"/>
      <c r="C8344"/>
    </row>
    <row r="8345" spans="1:3" x14ac:dyDescent="0.25">
      <c r="A8345" s="5"/>
      <c r="B8345" s="2"/>
      <c r="C8345"/>
    </row>
    <row r="8346" spans="1:3" x14ac:dyDescent="0.25">
      <c r="A8346" s="5"/>
      <c r="B8346" s="2"/>
      <c r="C8346"/>
    </row>
    <row r="8347" spans="1:3" x14ac:dyDescent="0.25">
      <c r="A8347" s="5"/>
      <c r="B8347" s="2"/>
      <c r="C8347"/>
    </row>
    <row r="8348" spans="1:3" x14ac:dyDescent="0.25">
      <c r="A8348" s="5"/>
      <c r="B8348" s="2"/>
      <c r="C8348"/>
    </row>
    <row r="8349" spans="1:3" x14ac:dyDescent="0.25">
      <c r="A8349" s="5"/>
      <c r="B8349" s="2"/>
      <c r="C8349"/>
    </row>
    <row r="8350" spans="1:3" x14ac:dyDescent="0.25">
      <c r="A8350" s="5"/>
      <c r="B8350" s="2"/>
      <c r="C8350"/>
    </row>
    <row r="8351" spans="1:3" x14ac:dyDescent="0.25">
      <c r="A8351" s="5"/>
      <c r="B8351" s="2"/>
      <c r="C8351"/>
    </row>
    <row r="8352" spans="1:3" x14ac:dyDescent="0.25">
      <c r="A8352" s="5"/>
      <c r="B8352" s="2"/>
      <c r="C8352"/>
    </row>
    <row r="8353" spans="1:3" x14ac:dyDescent="0.25">
      <c r="A8353" s="5"/>
      <c r="B8353" s="2"/>
      <c r="C8353"/>
    </row>
    <row r="8354" spans="1:3" x14ac:dyDescent="0.25">
      <c r="A8354" s="5"/>
      <c r="B8354" s="2"/>
      <c r="C8354"/>
    </row>
    <row r="8355" spans="1:3" x14ac:dyDescent="0.25">
      <c r="A8355" s="5"/>
      <c r="B8355" s="2"/>
      <c r="C8355"/>
    </row>
    <row r="8356" spans="1:3" x14ac:dyDescent="0.25">
      <c r="A8356" s="5"/>
      <c r="B8356" s="2"/>
      <c r="C8356"/>
    </row>
    <row r="8357" spans="1:3" x14ac:dyDescent="0.25">
      <c r="A8357" s="5"/>
      <c r="B8357" s="2"/>
      <c r="C8357"/>
    </row>
    <row r="8358" spans="1:3" x14ac:dyDescent="0.25">
      <c r="A8358" s="5"/>
      <c r="B8358" s="2"/>
      <c r="C8358"/>
    </row>
    <row r="8359" spans="1:3" x14ac:dyDescent="0.25">
      <c r="A8359" s="5"/>
      <c r="B8359" s="2"/>
      <c r="C8359"/>
    </row>
    <row r="8360" spans="1:3" x14ac:dyDescent="0.25">
      <c r="A8360" s="5"/>
      <c r="B8360" s="2"/>
      <c r="C8360"/>
    </row>
    <row r="8361" spans="1:3" x14ac:dyDescent="0.25">
      <c r="A8361" s="5"/>
      <c r="B8361" s="2"/>
      <c r="C8361"/>
    </row>
    <row r="8362" spans="1:3" x14ac:dyDescent="0.25">
      <c r="A8362" s="5"/>
      <c r="B8362" s="2"/>
      <c r="C8362"/>
    </row>
    <row r="8363" spans="1:3" x14ac:dyDescent="0.25">
      <c r="A8363" s="5"/>
      <c r="B8363" s="2"/>
      <c r="C8363"/>
    </row>
    <row r="8364" spans="1:3" x14ac:dyDescent="0.25">
      <c r="A8364" s="5"/>
      <c r="B8364" s="2"/>
      <c r="C8364"/>
    </row>
    <row r="8365" spans="1:3" x14ac:dyDescent="0.25">
      <c r="A8365" s="5"/>
      <c r="B8365" s="2"/>
      <c r="C8365"/>
    </row>
    <row r="8366" spans="1:3" x14ac:dyDescent="0.25">
      <c r="A8366" s="5"/>
      <c r="B8366" s="2"/>
      <c r="C8366"/>
    </row>
    <row r="8367" spans="1:3" x14ac:dyDescent="0.25">
      <c r="A8367" s="5"/>
      <c r="B8367" s="2"/>
      <c r="C8367"/>
    </row>
    <row r="8368" spans="1:3" x14ac:dyDescent="0.25">
      <c r="A8368" s="5"/>
      <c r="B8368" s="2"/>
      <c r="C8368"/>
    </row>
    <row r="8369" spans="1:3" x14ac:dyDescent="0.25">
      <c r="A8369" s="5"/>
      <c r="B8369" s="2"/>
      <c r="C8369"/>
    </row>
    <row r="8370" spans="1:3" x14ac:dyDescent="0.25">
      <c r="A8370" s="5"/>
      <c r="B8370" s="2"/>
      <c r="C8370"/>
    </row>
    <row r="8371" spans="1:3" x14ac:dyDescent="0.25">
      <c r="A8371" s="5"/>
      <c r="B8371" s="2"/>
      <c r="C8371"/>
    </row>
    <row r="8372" spans="1:3" x14ac:dyDescent="0.25">
      <c r="A8372" s="5"/>
      <c r="B8372" s="2"/>
      <c r="C8372"/>
    </row>
    <row r="8373" spans="1:3" x14ac:dyDescent="0.25">
      <c r="A8373" s="5"/>
      <c r="B8373" s="2"/>
      <c r="C8373"/>
    </row>
    <row r="8374" spans="1:3" x14ac:dyDescent="0.25">
      <c r="A8374" s="5"/>
      <c r="B8374" s="2"/>
      <c r="C8374"/>
    </row>
    <row r="8375" spans="1:3" x14ac:dyDescent="0.25">
      <c r="A8375" s="5"/>
      <c r="B8375" s="2"/>
      <c r="C8375"/>
    </row>
    <row r="8376" spans="1:3" x14ac:dyDescent="0.25">
      <c r="A8376" s="5"/>
      <c r="B8376" s="2"/>
      <c r="C8376"/>
    </row>
    <row r="8377" spans="1:3" x14ac:dyDescent="0.25">
      <c r="A8377" s="5"/>
      <c r="B8377" s="2"/>
      <c r="C8377"/>
    </row>
    <row r="8378" spans="1:3" x14ac:dyDescent="0.25">
      <c r="A8378" s="5"/>
      <c r="B8378" s="2"/>
      <c r="C8378"/>
    </row>
    <row r="8379" spans="1:3" x14ac:dyDescent="0.25">
      <c r="A8379" s="5"/>
      <c r="B8379" s="2"/>
      <c r="C8379"/>
    </row>
    <row r="8380" spans="1:3" x14ac:dyDescent="0.25">
      <c r="A8380" s="5"/>
      <c r="B8380" s="2"/>
      <c r="C8380"/>
    </row>
    <row r="8381" spans="1:3" x14ac:dyDescent="0.25">
      <c r="A8381" s="5"/>
      <c r="B8381" s="2"/>
      <c r="C8381"/>
    </row>
    <row r="8382" spans="1:3" x14ac:dyDescent="0.25">
      <c r="A8382" s="5"/>
      <c r="B8382" s="2"/>
      <c r="C8382"/>
    </row>
    <row r="8383" spans="1:3" x14ac:dyDescent="0.25">
      <c r="A8383" s="5"/>
      <c r="B8383" s="2"/>
      <c r="C8383"/>
    </row>
    <row r="8384" spans="1:3" x14ac:dyDescent="0.25">
      <c r="A8384" s="5"/>
      <c r="B8384" s="2"/>
      <c r="C8384"/>
    </row>
    <row r="8385" spans="1:3" x14ac:dyDescent="0.25">
      <c r="A8385" s="5"/>
      <c r="B8385" s="2"/>
      <c r="C8385"/>
    </row>
    <row r="8386" spans="1:3" x14ac:dyDescent="0.25">
      <c r="A8386" s="5"/>
      <c r="B8386" s="2"/>
      <c r="C8386"/>
    </row>
    <row r="8387" spans="1:3" x14ac:dyDescent="0.25">
      <c r="A8387" s="5"/>
      <c r="B8387" s="2"/>
      <c r="C8387"/>
    </row>
    <row r="8388" spans="1:3" x14ac:dyDescent="0.25">
      <c r="A8388" s="5"/>
      <c r="B8388" s="2"/>
      <c r="C8388"/>
    </row>
    <row r="8389" spans="1:3" x14ac:dyDescent="0.25">
      <c r="A8389" s="5"/>
      <c r="B8389" s="2"/>
      <c r="C8389"/>
    </row>
    <row r="8390" spans="1:3" x14ac:dyDescent="0.25">
      <c r="A8390" s="5"/>
      <c r="B8390" s="2"/>
      <c r="C8390"/>
    </row>
    <row r="8391" spans="1:3" x14ac:dyDescent="0.25">
      <c r="A8391" s="5"/>
      <c r="B8391" s="2"/>
      <c r="C8391"/>
    </row>
    <row r="8392" spans="1:3" x14ac:dyDescent="0.25">
      <c r="A8392" s="5"/>
      <c r="B8392" s="2"/>
      <c r="C8392"/>
    </row>
    <row r="8393" spans="1:3" x14ac:dyDescent="0.25">
      <c r="A8393" s="5"/>
      <c r="B8393" s="2"/>
      <c r="C8393"/>
    </row>
    <row r="8394" spans="1:3" x14ac:dyDescent="0.25">
      <c r="A8394" s="5"/>
      <c r="B8394" s="2"/>
      <c r="C8394"/>
    </row>
    <row r="8395" spans="1:3" x14ac:dyDescent="0.25">
      <c r="A8395" s="5"/>
      <c r="B8395" s="2"/>
      <c r="C8395"/>
    </row>
    <row r="8396" spans="1:3" x14ac:dyDescent="0.25">
      <c r="A8396" s="5"/>
      <c r="B8396" s="2"/>
      <c r="C8396"/>
    </row>
    <row r="8397" spans="1:3" x14ac:dyDescent="0.25">
      <c r="A8397" s="5"/>
      <c r="B8397" s="2"/>
      <c r="C8397"/>
    </row>
    <row r="8398" spans="1:3" x14ac:dyDescent="0.25">
      <c r="A8398" s="5"/>
      <c r="B8398" s="2"/>
      <c r="C8398"/>
    </row>
    <row r="8399" spans="1:3" x14ac:dyDescent="0.25">
      <c r="A8399" s="5"/>
      <c r="B8399" s="2"/>
      <c r="C8399"/>
    </row>
    <row r="8400" spans="1:3" x14ac:dyDescent="0.25">
      <c r="A8400" s="5"/>
      <c r="B8400" s="2"/>
      <c r="C8400"/>
    </row>
    <row r="8401" spans="1:3" x14ac:dyDescent="0.25">
      <c r="A8401" s="5"/>
      <c r="B8401" s="2"/>
      <c r="C8401"/>
    </row>
    <row r="8402" spans="1:3" x14ac:dyDescent="0.25">
      <c r="A8402" s="5"/>
      <c r="B8402" s="2"/>
      <c r="C8402"/>
    </row>
    <row r="8403" spans="1:3" x14ac:dyDescent="0.25">
      <c r="A8403" s="5"/>
      <c r="B8403" s="2"/>
      <c r="C8403"/>
    </row>
    <row r="8404" spans="1:3" x14ac:dyDescent="0.25">
      <c r="A8404" s="5"/>
      <c r="B8404" s="2"/>
      <c r="C8404"/>
    </row>
    <row r="8405" spans="1:3" x14ac:dyDescent="0.25">
      <c r="A8405" s="5"/>
      <c r="B8405" s="2"/>
      <c r="C8405"/>
    </row>
    <row r="8406" spans="1:3" x14ac:dyDescent="0.25">
      <c r="A8406" s="5"/>
      <c r="B8406" s="2"/>
      <c r="C8406"/>
    </row>
    <row r="8407" spans="1:3" x14ac:dyDescent="0.25">
      <c r="A8407" s="5"/>
      <c r="B8407" s="2"/>
      <c r="C8407"/>
    </row>
    <row r="8408" spans="1:3" x14ac:dyDescent="0.25">
      <c r="A8408" s="5"/>
      <c r="B8408" s="2"/>
      <c r="C8408"/>
    </row>
    <row r="8409" spans="1:3" x14ac:dyDescent="0.25">
      <c r="A8409" s="5"/>
      <c r="B8409" s="2"/>
      <c r="C8409"/>
    </row>
    <row r="8410" spans="1:3" x14ac:dyDescent="0.25">
      <c r="A8410" s="5"/>
      <c r="B8410" s="2"/>
      <c r="C8410"/>
    </row>
    <row r="8411" spans="1:3" x14ac:dyDescent="0.25">
      <c r="A8411" s="5"/>
      <c r="B8411" s="2"/>
      <c r="C8411"/>
    </row>
    <row r="8412" spans="1:3" x14ac:dyDescent="0.25">
      <c r="A8412" s="5"/>
      <c r="B8412" s="2"/>
      <c r="C8412"/>
    </row>
    <row r="8413" spans="1:3" x14ac:dyDescent="0.25">
      <c r="A8413" s="5"/>
      <c r="B8413" s="2"/>
      <c r="C8413"/>
    </row>
    <row r="8414" spans="1:3" x14ac:dyDescent="0.25">
      <c r="A8414" s="5"/>
      <c r="B8414" s="2"/>
      <c r="C8414"/>
    </row>
    <row r="8415" spans="1:3" x14ac:dyDescent="0.25">
      <c r="A8415" s="5"/>
      <c r="B8415" s="2"/>
      <c r="C8415"/>
    </row>
    <row r="8416" spans="1:3" x14ac:dyDescent="0.25">
      <c r="A8416" s="5"/>
      <c r="B8416" s="2"/>
      <c r="C8416"/>
    </row>
    <row r="8417" spans="1:3" x14ac:dyDescent="0.25">
      <c r="A8417" s="5"/>
      <c r="B8417" s="2"/>
      <c r="C8417"/>
    </row>
    <row r="8418" spans="1:3" x14ac:dyDescent="0.25">
      <c r="A8418" s="5"/>
      <c r="B8418" s="2"/>
      <c r="C8418"/>
    </row>
    <row r="8419" spans="1:3" x14ac:dyDescent="0.25">
      <c r="A8419" s="5"/>
      <c r="B8419" s="2"/>
      <c r="C8419"/>
    </row>
    <row r="8420" spans="1:3" x14ac:dyDescent="0.25">
      <c r="A8420" s="5"/>
      <c r="B8420" s="2"/>
      <c r="C8420"/>
    </row>
    <row r="8421" spans="1:3" x14ac:dyDescent="0.25">
      <c r="A8421" s="5"/>
      <c r="B8421" s="2"/>
      <c r="C8421"/>
    </row>
    <row r="8422" spans="1:3" x14ac:dyDescent="0.25">
      <c r="A8422" s="5"/>
      <c r="B8422" s="2"/>
      <c r="C8422"/>
    </row>
    <row r="8423" spans="1:3" x14ac:dyDescent="0.25">
      <c r="A8423" s="5"/>
      <c r="B8423" s="2"/>
      <c r="C8423"/>
    </row>
    <row r="8424" spans="1:3" x14ac:dyDescent="0.25">
      <c r="A8424" s="5"/>
      <c r="B8424" s="2"/>
      <c r="C8424"/>
    </row>
    <row r="8425" spans="1:3" x14ac:dyDescent="0.25">
      <c r="A8425" s="5"/>
      <c r="B8425" s="2"/>
      <c r="C8425"/>
    </row>
    <row r="8426" spans="1:3" x14ac:dyDescent="0.25">
      <c r="A8426" s="5"/>
      <c r="B8426" s="2"/>
      <c r="C8426"/>
    </row>
    <row r="8427" spans="1:3" x14ac:dyDescent="0.25">
      <c r="A8427" s="5"/>
      <c r="B8427" s="2"/>
      <c r="C8427"/>
    </row>
    <row r="8428" spans="1:3" x14ac:dyDescent="0.25">
      <c r="A8428" s="5"/>
      <c r="B8428" s="2"/>
      <c r="C8428"/>
    </row>
    <row r="8429" spans="1:3" x14ac:dyDescent="0.25">
      <c r="A8429" s="5"/>
      <c r="B8429" s="2"/>
      <c r="C8429"/>
    </row>
    <row r="8430" spans="1:3" x14ac:dyDescent="0.25">
      <c r="A8430" s="5"/>
      <c r="B8430" s="2"/>
      <c r="C8430"/>
    </row>
    <row r="8431" spans="1:3" x14ac:dyDescent="0.25">
      <c r="A8431" s="5"/>
      <c r="B8431" s="2"/>
      <c r="C8431"/>
    </row>
    <row r="8432" spans="1:3" x14ac:dyDescent="0.25">
      <c r="A8432" s="5"/>
      <c r="B8432" s="2"/>
      <c r="C8432"/>
    </row>
    <row r="8433" spans="1:3" x14ac:dyDescent="0.25">
      <c r="A8433" s="5"/>
      <c r="B8433" s="2"/>
      <c r="C8433"/>
    </row>
    <row r="8434" spans="1:3" x14ac:dyDescent="0.25">
      <c r="A8434" s="5"/>
      <c r="B8434" s="2"/>
      <c r="C8434"/>
    </row>
    <row r="8435" spans="1:3" x14ac:dyDescent="0.25">
      <c r="A8435" s="5"/>
      <c r="B8435" s="2"/>
      <c r="C8435"/>
    </row>
    <row r="8436" spans="1:3" x14ac:dyDescent="0.25">
      <c r="A8436" s="5"/>
      <c r="B8436" s="2"/>
      <c r="C8436"/>
    </row>
    <row r="8437" spans="1:3" x14ac:dyDescent="0.25">
      <c r="A8437" s="5"/>
      <c r="B8437" s="2"/>
      <c r="C8437"/>
    </row>
    <row r="8438" spans="1:3" x14ac:dyDescent="0.25">
      <c r="A8438" s="5"/>
      <c r="B8438" s="2"/>
      <c r="C8438"/>
    </row>
    <row r="8439" spans="1:3" x14ac:dyDescent="0.25">
      <c r="A8439" s="5"/>
      <c r="B8439" s="2"/>
      <c r="C8439"/>
    </row>
    <row r="8440" spans="1:3" x14ac:dyDescent="0.25">
      <c r="A8440" s="5"/>
      <c r="B8440" s="2"/>
      <c r="C8440"/>
    </row>
    <row r="8441" spans="1:3" x14ac:dyDescent="0.25">
      <c r="A8441" s="5"/>
      <c r="B8441" s="2"/>
      <c r="C8441"/>
    </row>
    <row r="8442" spans="1:3" x14ac:dyDescent="0.25">
      <c r="A8442" s="5"/>
      <c r="B8442" s="2"/>
      <c r="C8442"/>
    </row>
    <row r="8443" spans="1:3" x14ac:dyDescent="0.25">
      <c r="A8443" s="5"/>
      <c r="B8443" s="2"/>
      <c r="C8443"/>
    </row>
    <row r="8444" spans="1:3" x14ac:dyDescent="0.25">
      <c r="A8444" s="5"/>
      <c r="B8444" s="2"/>
      <c r="C8444"/>
    </row>
    <row r="8445" spans="1:3" x14ac:dyDescent="0.25">
      <c r="A8445" s="5"/>
      <c r="B8445" s="2"/>
      <c r="C8445"/>
    </row>
    <row r="8446" spans="1:3" x14ac:dyDescent="0.25">
      <c r="A8446" s="5"/>
      <c r="B8446" s="2"/>
      <c r="C8446"/>
    </row>
    <row r="8447" spans="1:3" x14ac:dyDescent="0.25">
      <c r="A8447" s="5"/>
      <c r="B8447" s="2"/>
      <c r="C8447"/>
    </row>
    <row r="8448" spans="1:3" x14ac:dyDescent="0.25">
      <c r="A8448" s="5"/>
      <c r="B8448" s="2"/>
      <c r="C8448"/>
    </row>
    <row r="8449" spans="1:3" x14ac:dyDescent="0.25">
      <c r="A8449" s="5"/>
      <c r="B8449" s="2"/>
      <c r="C8449"/>
    </row>
    <row r="8450" spans="1:3" x14ac:dyDescent="0.25">
      <c r="A8450" s="5"/>
      <c r="B8450" s="2"/>
      <c r="C8450"/>
    </row>
    <row r="8451" spans="1:3" x14ac:dyDescent="0.25">
      <c r="A8451" s="5"/>
      <c r="B8451" s="2"/>
      <c r="C8451"/>
    </row>
    <row r="8452" spans="1:3" x14ac:dyDescent="0.25">
      <c r="A8452" s="5"/>
      <c r="B8452" s="2"/>
      <c r="C8452"/>
    </row>
    <row r="8453" spans="1:3" x14ac:dyDescent="0.25">
      <c r="A8453" s="5"/>
      <c r="B8453" s="2"/>
      <c r="C8453"/>
    </row>
    <row r="8454" spans="1:3" x14ac:dyDescent="0.25">
      <c r="A8454" s="5"/>
      <c r="B8454" s="2"/>
      <c r="C8454"/>
    </row>
    <row r="8455" spans="1:3" x14ac:dyDescent="0.25">
      <c r="A8455" s="5"/>
      <c r="B8455" s="2"/>
      <c r="C8455"/>
    </row>
    <row r="8456" spans="1:3" x14ac:dyDescent="0.25">
      <c r="A8456" s="5"/>
      <c r="B8456" s="2"/>
      <c r="C8456"/>
    </row>
    <row r="8457" spans="1:3" x14ac:dyDescent="0.25">
      <c r="A8457" s="5"/>
      <c r="B8457" s="2"/>
      <c r="C8457"/>
    </row>
    <row r="8458" spans="1:3" x14ac:dyDescent="0.25">
      <c r="A8458" s="5"/>
      <c r="B8458" s="2"/>
      <c r="C8458"/>
    </row>
    <row r="8459" spans="1:3" x14ac:dyDescent="0.25">
      <c r="A8459" s="5"/>
      <c r="B8459" s="2"/>
      <c r="C8459"/>
    </row>
    <row r="8460" spans="1:3" x14ac:dyDescent="0.25">
      <c r="A8460" s="5"/>
      <c r="B8460" s="2"/>
      <c r="C8460"/>
    </row>
    <row r="8461" spans="1:3" x14ac:dyDescent="0.25">
      <c r="A8461" s="5"/>
      <c r="B8461" s="2"/>
      <c r="C8461"/>
    </row>
    <row r="8462" spans="1:3" x14ac:dyDescent="0.25">
      <c r="A8462" s="5"/>
      <c r="B8462" s="2"/>
      <c r="C8462"/>
    </row>
    <row r="8463" spans="1:3" x14ac:dyDescent="0.25">
      <c r="A8463" s="5"/>
      <c r="B8463" s="2"/>
      <c r="C8463"/>
    </row>
    <row r="8464" spans="1:3" x14ac:dyDescent="0.25">
      <c r="A8464" s="5"/>
      <c r="B8464" s="2"/>
      <c r="C8464"/>
    </row>
    <row r="8465" spans="1:3" x14ac:dyDescent="0.25">
      <c r="A8465" s="5"/>
      <c r="B8465" s="2"/>
      <c r="C8465"/>
    </row>
    <row r="8466" spans="1:3" x14ac:dyDescent="0.25">
      <c r="A8466" s="5"/>
      <c r="B8466" s="2"/>
      <c r="C8466"/>
    </row>
    <row r="8467" spans="1:3" x14ac:dyDescent="0.25">
      <c r="A8467" s="5"/>
      <c r="B8467" s="2"/>
      <c r="C8467"/>
    </row>
    <row r="8468" spans="1:3" x14ac:dyDescent="0.25">
      <c r="A8468" s="5"/>
      <c r="B8468" s="2"/>
      <c r="C8468"/>
    </row>
    <row r="8469" spans="1:3" x14ac:dyDescent="0.25">
      <c r="A8469" s="5"/>
      <c r="B8469" s="2"/>
      <c r="C8469"/>
    </row>
    <row r="8470" spans="1:3" x14ac:dyDescent="0.25">
      <c r="A8470" s="5"/>
      <c r="B8470" s="2"/>
      <c r="C8470"/>
    </row>
    <row r="8471" spans="1:3" x14ac:dyDescent="0.25">
      <c r="A8471" s="5"/>
      <c r="B8471" s="2"/>
      <c r="C8471"/>
    </row>
    <row r="8472" spans="1:3" x14ac:dyDescent="0.25">
      <c r="A8472" s="5"/>
      <c r="B8472" s="2"/>
      <c r="C8472"/>
    </row>
    <row r="8473" spans="1:3" x14ac:dyDescent="0.25">
      <c r="A8473" s="5"/>
      <c r="B8473" s="2"/>
      <c r="C8473"/>
    </row>
    <row r="8474" spans="1:3" x14ac:dyDescent="0.25">
      <c r="A8474" s="5"/>
      <c r="B8474" s="2"/>
      <c r="C8474"/>
    </row>
    <row r="8475" spans="1:3" x14ac:dyDescent="0.25">
      <c r="A8475" s="5"/>
      <c r="B8475" s="2"/>
      <c r="C8475"/>
    </row>
    <row r="8476" spans="1:3" x14ac:dyDescent="0.25">
      <c r="A8476" s="5"/>
      <c r="B8476" s="2"/>
      <c r="C8476"/>
    </row>
    <row r="8477" spans="1:3" x14ac:dyDescent="0.25">
      <c r="A8477" s="5"/>
      <c r="B8477" s="2"/>
      <c r="C8477"/>
    </row>
    <row r="8478" spans="1:3" x14ac:dyDescent="0.25">
      <c r="A8478" s="5"/>
      <c r="B8478" s="2"/>
      <c r="C8478"/>
    </row>
    <row r="8479" spans="1:3" x14ac:dyDescent="0.25">
      <c r="A8479" s="5"/>
      <c r="B8479" s="2"/>
      <c r="C8479"/>
    </row>
    <row r="8480" spans="1:3" x14ac:dyDescent="0.25">
      <c r="A8480" s="5"/>
      <c r="B8480" s="2"/>
      <c r="C8480"/>
    </row>
    <row r="8481" spans="1:3" x14ac:dyDescent="0.25">
      <c r="A8481" s="5"/>
      <c r="B8481" s="2"/>
      <c r="C8481"/>
    </row>
    <row r="8482" spans="1:3" x14ac:dyDescent="0.25">
      <c r="A8482" s="5"/>
      <c r="B8482" s="2"/>
      <c r="C8482"/>
    </row>
    <row r="8483" spans="1:3" x14ac:dyDescent="0.25">
      <c r="A8483" s="5"/>
      <c r="B8483" s="2"/>
      <c r="C8483"/>
    </row>
    <row r="8484" spans="1:3" x14ac:dyDescent="0.25">
      <c r="A8484" s="5"/>
      <c r="B8484" s="2"/>
      <c r="C8484"/>
    </row>
    <row r="8485" spans="1:3" x14ac:dyDescent="0.25">
      <c r="A8485" s="5"/>
      <c r="B8485" s="2"/>
      <c r="C8485"/>
    </row>
    <row r="8486" spans="1:3" x14ac:dyDescent="0.25">
      <c r="A8486" s="5"/>
      <c r="B8486" s="2"/>
      <c r="C8486"/>
    </row>
    <row r="8487" spans="1:3" x14ac:dyDescent="0.25">
      <c r="A8487" s="5"/>
      <c r="B8487" s="2"/>
      <c r="C8487"/>
    </row>
    <row r="8488" spans="1:3" x14ac:dyDescent="0.25">
      <c r="A8488" s="5"/>
      <c r="B8488" s="2"/>
      <c r="C8488"/>
    </row>
    <row r="8489" spans="1:3" x14ac:dyDescent="0.25">
      <c r="A8489" s="5"/>
      <c r="B8489" s="2"/>
      <c r="C8489"/>
    </row>
    <row r="8490" spans="1:3" x14ac:dyDescent="0.25">
      <c r="A8490" s="5"/>
      <c r="B8490" s="2"/>
      <c r="C8490"/>
    </row>
    <row r="8491" spans="1:3" x14ac:dyDescent="0.25">
      <c r="A8491" s="5"/>
      <c r="B8491" s="2"/>
      <c r="C8491"/>
    </row>
    <row r="8492" spans="1:3" x14ac:dyDescent="0.25">
      <c r="A8492" s="5"/>
      <c r="B8492" s="2"/>
      <c r="C8492"/>
    </row>
    <row r="8493" spans="1:3" x14ac:dyDescent="0.25">
      <c r="A8493" s="5"/>
      <c r="B8493" s="2"/>
      <c r="C8493"/>
    </row>
    <row r="8494" spans="1:3" x14ac:dyDescent="0.25">
      <c r="A8494" s="5"/>
      <c r="B8494" s="2"/>
      <c r="C8494"/>
    </row>
    <row r="8495" spans="1:3" x14ac:dyDescent="0.25">
      <c r="A8495" s="5"/>
      <c r="B8495" s="2"/>
      <c r="C8495"/>
    </row>
    <row r="8496" spans="1:3" x14ac:dyDescent="0.25">
      <c r="A8496" s="5"/>
      <c r="B8496" s="2"/>
      <c r="C8496"/>
    </row>
    <row r="8497" spans="1:3" x14ac:dyDescent="0.25">
      <c r="A8497" s="5"/>
      <c r="B8497" s="2"/>
      <c r="C8497"/>
    </row>
    <row r="8498" spans="1:3" x14ac:dyDescent="0.25">
      <c r="A8498" s="5"/>
      <c r="B8498" s="2"/>
      <c r="C8498"/>
    </row>
    <row r="8499" spans="1:3" x14ac:dyDescent="0.25">
      <c r="A8499" s="5"/>
      <c r="B8499" s="2"/>
      <c r="C8499"/>
    </row>
    <row r="8500" spans="1:3" x14ac:dyDescent="0.25">
      <c r="A8500" s="5"/>
      <c r="B8500" s="2"/>
      <c r="C8500"/>
    </row>
    <row r="8501" spans="1:3" x14ac:dyDescent="0.25">
      <c r="A8501" s="5"/>
      <c r="B8501" s="2"/>
      <c r="C8501"/>
    </row>
    <row r="8502" spans="1:3" x14ac:dyDescent="0.25">
      <c r="A8502" s="5"/>
      <c r="B8502" s="2"/>
      <c r="C8502"/>
    </row>
    <row r="8503" spans="1:3" x14ac:dyDescent="0.25">
      <c r="A8503" s="5"/>
      <c r="B8503" s="2"/>
      <c r="C8503"/>
    </row>
    <row r="8504" spans="1:3" x14ac:dyDescent="0.25">
      <c r="A8504" s="5"/>
      <c r="B8504" s="2"/>
      <c r="C8504"/>
    </row>
    <row r="8505" spans="1:3" x14ac:dyDescent="0.25">
      <c r="A8505" s="5"/>
      <c r="B8505" s="2"/>
      <c r="C8505"/>
    </row>
    <row r="8506" spans="1:3" x14ac:dyDescent="0.25">
      <c r="A8506" s="5"/>
      <c r="B8506" s="2"/>
      <c r="C8506"/>
    </row>
    <row r="8507" spans="1:3" x14ac:dyDescent="0.25">
      <c r="A8507" s="5"/>
      <c r="B8507" s="2"/>
      <c r="C8507"/>
    </row>
    <row r="8508" spans="1:3" x14ac:dyDescent="0.25">
      <c r="A8508" s="5"/>
      <c r="B8508" s="2"/>
      <c r="C8508"/>
    </row>
    <row r="8509" spans="1:3" x14ac:dyDescent="0.25">
      <c r="A8509" s="5"/>
      <c r="B8509" s="2"/>
      <c r="C8509"/>
    </row>
    <row r="8510" spans="1:3" x14ac:dyDescent="0.25">
      <c r="A8510" s="5"/>
      <c r="B8510" s="2"/>
      <c r="C8510"/>
    </row>
    <row r="8511" spans="1:3" x14ac:dyDescent="0.25">
      <c r="A8511" s="5"/>
      <c r="B8511" s="2"/>
      <c r="C8511"/>
    </row>
    <row r="8512" spans="1:3" x14ac:dyDescent="0.25">
      <c r="A8512" s="5"/>
      <c r="B8512" s="2"/>
      <c r="C8512"/>
    </row>
    <row r="8513" spans="1:3" x14ac:dyDescent="0.25">
      <c r="A8513" s="5"/>
      <c r="B8513" s="2"/>
      <c r="C8513"/>
    </row>
    <row r="8514" spans="1:3" x14ac:dyDescent="0.25">
      <c r="A8514" s="5"/>
      <c r="B8514" s="2"/>
      <c r="C8514"/>
    </row>
    <row r="8515" spans="1:3" x14ac:dyDescent="0.25">
      <c r="A8515" s="5"/>
      <c r="B8515" s="2"/>
      <c r="C8515"/>
    </row>
    <row r="8516" spans="1:3" x14ac:dyDescent="0.25">
      <c r="A8516" s="5"/>
      <c r="B8516" s="2"/>
      <c r="C8516"/>
    </row>
    <row r="8517" spans="1:3" x14ac:dyDescent="0.25">
      <c r="A8517" s="5"/>
      <c r="B8517" s="2"/>
      <c r="C8517"/>
    </row>
    <row r="8518" spans="1:3" x14ac:dyDescent="0.25">
      <c r="A8518" s="5"/>
      <c r="B8518" s="2"/>
      <c r="C8518"/>
    </row>
    <row r="8519" spans="1:3" x14ac:dyDescent="0.25">
      <c r="A8519" s="5"/>
      <c r="B8519" s="2"/>
      <c r="C8519"/>
    </row>
    <row r="8520" spans="1:3" x14ac:dyDescent="0.25">
      <c r="A8520" s="5"/>
      <c r="B8520" s="2"/>
      <c r="C8520"/>
    </row>
    <row r="8521" spans="1:3" x14ac:dyDescent="0.25">
      <c r="A8521" s="5"/>
      <c r="B8521" s="2"/>
      <c r="C8521"/>
    </row>
    <row r="8522" spans="1:3" x14ac:dyDescent="0.25">
      <c r="A8522" s="5"/>
      <c r="B8522" s="2"/>
      <c r="C8522"/>
    </row>
    <row r="8523" spans="1:3" x14ac:dyDescent="0.25">
      <c r="A8523" s="5"/>
      <c r="B8523" s="2"/>
      <c r="C8523"/>
    </row>
    <row r="8524" spans="1:3" x14ac:dyDescent="0.25">
      <c r="A8524" s="5"/>
      <c r="B8524" s="2"/>
      <c r="C8524"/>
    </row>
    <row r="8525" spans="1:3" x14ac:dyDescent="0.25">
      <c r="A8525" s="5"/>
      <c r="B8525" s="2"/>
      <c r="C8525"/>
    </row>
    <row r="8526" spans="1:3" x14ac:dyDescent="0.25">
      <c r="A8526" s="5"/>
      <c r="B8526" s="2"/>
      <c r="C8526"/>
    </row>
    <row r="8527" spans="1:3" x14ac:dyDescent="0.25">
      <c r="A8527" s="5"/>
      <c r="B8527" s="2"/>
      <c r="C8527"/>
    </row>
    <row r="8528" spans="1:3" x14ac:dyDescent="0.25">
      <c r="A8528" s="5"/>
      <c r="B8528" s="2"/>
      <c r="C8528"/>
    </row>
    <row r="8529" spans="1:3" x14ac:dyDescent="0.25">
      <c r="A8529" s="5"/>
      <c r="B8529" s="2"/>
      <c r="C8529"/>
    </row>
    <row r="8530" spans="1:3" x14ac:dyDescent="0.25">
      <c r="A8530" s="5"/>
      <c r="B8530" s="2"/>
      <c r="C8530"/>
    </row>
    <row r="8531" spans="1:3" x14ac:dyDescent="0.25">
      <c r="A8531" s="5"/>
      <c r="B8531" s="2"/>
      <c r="C8531"/>
    </row>
    <row r="8532" spans="1:3" x14ac:dyDescent="0.25">
      <c r="A8532" s="5"/>
      <c r="B8532" s="2"/>
      <c r="C8532"/>
    </row>
    <row r="8533" spans="1:3" x14ac:dyDescent="0.25">
      <c r="A8533" s="5"/>
      <c r="B8533" s="2"/>
      <c r="C8533"/>
    </row>
    <row r="8534" spans="1:3" x14ac:dyDescent="0.25">
      <c r="A8534" s="5"/>
      <c r="B8534" s="2"/>
      <c r="C8534"/>
    </row>
    <row r="8535" spans="1:3" x14ac:dyDescent="0.25">
      <c r="A8535" s="5"/>
      <c r="B8535" s="2"/>
      <c r="C8535"/>
    </row>
    <row r="8536" spans="1:3" x14ac:dyDescent="0.25">
      <c r="A8536" s="5"/>
      <c r="B8536" s="2"/>
      <c r="C8536"/>
    </row>
    <row r="8537" spans="1:3" x14ac:dyDescent="0.25">
      <c r="A8537" s="5"/>
      <c r="B8537" s="2"/>
      <c r="C8537"/>
    </row>
    <row r="8538" spans="1:3" x14ac:dyDescent="0.25">
      <c r="A8538" s="5"/>
      <c r="B8538" s="2"/>
      <c r="C8538"/>
    </row>
    <row r="8539" spans="1:3" x14ac:dyDescent="0.25">
      <c r="A8539" s="5"/>
      <c r="B8539" s="2"/>
      <c r="C8539"/>
    </row>
    <row r="8540" spans="1:3" x14ac:dyDescent="0.25">
      <c r="A8540" s="5"/>
      <c r="B8540" s="2"/>
      <c r="C8540"/>
    </row>
    <row r="8541" spans="1:3" x14ac:dyDescent="0.25">
      <c r="A8541" s="5"/>
      <c r="B8541" s="2"/>
      <c r="C8541"/>
    </row>
    <row r="8542" spans="1:3" x14ac:dyDescent="0.25">
      <c r="A8542" s="5"/>
      <c r="B8542" s="2"/>
      <c r="C8542"/>
    </row>
    <row r="8543" spans="1:3" x14ac:dyDescent="0.25">
      <c r="A8543" s="5"/>
      <c r="B8543" s="2"/>
      <c r="C8543"/>
    </row>
    <row r="8544" spans="1:3" x14ac:dyDescent="0.25">
      <c r="A8544" s="5"/>
      <c r="B8544" s="2"/>
      <c r="C8544"/>
    </row>
    <row r="8545" spans="1:3" x14ac:dyDescent="0.25">
      <c r="A8545" s="5"/>
      <c r="B8545" s="2"/>
      <c r="C8545"/>
    </row>
    <row r="8546" spans="1:3" x14ac:dyDescent="0.25">
      <c r="A8546" s="5"/>
      <c r="B8546" s="2"/>
      <c r="C8546"/>
    </row>
    <row r="8547" spans="1:3" x14ac:dyDescent="0.25">
      <c r="A8547" s="5"/>
      <c r="B8547" s="2"/>
      <c r="C8547"/>
    </row>
    <row r="8548" spans="1:3" x14ac:dyDescent="0.25">
      <c r="A8548" s="5"/>
      <c r="B8548" s="2"/>
      <c r="C8548"/>
    </row>
    <row r="8549" spans="1:3" x14ac:dyDescent="0.25">
      <c r="A8549" s="5"/>
      <c r="B8549" s="2"/>
      <c r="C8549"/>
    </row>
    <row r="8550" spans="1:3" x14ac:dyDescent="0.25">
      <c r="A8550" s="5"/>
      <c r="B8550" s="2"/>
      <c r="C8550"/>
    </row>
    <row r="8551" spans="1:3" x14ac:dyDescent="0.25">
      <c r="A8551" s="5"/>
      <c r="B8551" s="2"/>
      <c r="C8551"/>
    </row>
    <row r="8552" spans="1:3" x14ac:dyDescent="0.25">
      <c r="A8552" s="5"/>
      <c r="B8552" s="2"/>
      <c r="C8552"/>
    </row>
    <row r="8553" spans="1:3" x14ac:dyDescent="0.25">
      <c r="A8553" s="5"/>
      <c r="B8553" s="2"/>
      <c r="C8553"/>
    </row>
    <row r="8554" spans="1:3" x14ac:dyDescent="0.25">
      <c r="A8554" s="5"/>
      <c r="B8554" s="2"/>
      <c r="C8554"/>
    </row>
    <row r="8555" spans="1:3" x14ac:dyDescent="0.25">
      <c r="A8555" s="5"/>
      <c r="B8555" s="2"/>
      <c r="C8555"/>
    </row>
    <row r="8556" spans="1:3" x14ac:dyDescent="0.25">
      <c r="A8556" s="5"/>
      <c r="B8556" s="2"/>
      <c r="C8556"/>
    </row>
    <row r="8557" spans="1:3" x14ac:dyDescent="0.25">
      <c r="A8557" s="5"/>
      <c r="B8557" s="2"/>
      <c r="C8557"/>
    </row>
    <row r="8558" spans="1:3" x14ac:dyDescent="0.25">
      <c r="A8558" s="5"/>
      <c r="B8558" s="2"/>
      <c r="C8558"/>
    </row>
    <row r="8559" spans="1:3" x14ac:dyDescent="0.25">
      <c r="A8559" s="5"/>
      <c r="B8559" s="2"/>
      <c r="C8559"/>
    </row>
    <row r="8560" spans="1:3" x14ac:dyDescent="0.25">
      <c r="A8560" s="5"/>
      <c r="B8560" s="2"/>
      <c r="C8560"/>
    </row>
    <row r="8561" spans="1:3" x14ac:dyDescent="0.25">
      <c r="A8561" s="5"/>
      <c r="B8561" s="2"/>
      <c r="C8561"/>
    </row>
    <row r="8562" spans="1:3" x14ac:dyDescent="0.25">
      <c r="A8562" s="5"/>
      <c r="B8562" s="2"/>
      <c r="C8562"/>
    </row>
    <row r="8563" spans="1:3" x14ac:dyDescent="0.25">
      <c r="A8563" s="5"/>
      <c r="B8563" s="2"/>
      <c r="C8563"/>
    </row>
    <row r="8564" spans="1:3" x14ac:dyDescent="0.25">
      <c r="A8564" s="5"/>
      <c r="B8564" s="2"/>
      <c r="C8564"/>
    </row>
    <row r="8565" spans="1:3" x14ac:dyDescent="0.25">
      <c r="A8565" s="5"/>
      <c r="B8565" s="2"/>
      <c r="C8565"/>
    </row>
    <row r="8566" spans="1:3" x14ac:dyDescent="0.25">
      <c r="A8566" s="5"/>
      <c r="B8566" s="2"/>
      <c r="C8566"/>
    </row>
    <row r="8567" spans="1:3" x14ac:dyDescent="0.25">
      <c r="A8567" s="5"/>
      <c r="B8567" s="2"/>
      <c r="C8567"/>
    </row>
    <row r="8568" spans="1:3" x14ac:dyDescent="0.25">
      <c r="A8568" s="5"/>
      <c r="B8568" s="2"/>
      <c r="C8568"/>
    </row>
    <row r="8569" spans="1:3" x14ac:dyDescent="0.25">
      <c r="A8569" s="5"/>
      <c r="B8569" s="2"/>
      <c r="C8569"/>
    </row>
    <row r="8570" spans="1:3" x14ac:dyDescent="0.25">
      <c r="A8570" s="5"/>
      <c r="B8570" s="2"/>
      <c r="C8570"/>
    </row>
    <row r="8571" spans="1:3" x14ac:dyDescent="0.25">
      <c r="A8571" s="5"/>
      <c r="B8571" s="2"/>
      <c r="C8571"/>
    </row>
    <row r="8572" spans="1:3" x14ac:dyDescent="0.25">
      <c r="A8572" s="5"/>
      <c r="B8572" s="2"/>
      <c r="C8572"/>
    </row>
    <row r="8573" spans="1:3" x14ac:dyDescent="0.25">
      <c r="A8573" s="5"/>
      <c r="B8573" s="2"/>
      <c r="C8573"/>
    </row>
    <row r="8574" spans="1:3" x14ac:dyDescent="0.25">
      <c r="A8574" s="5"/>
      <c r="B8574" s="2"/>
      <c r="C8574"/>
    </row>
    <row r="8575" spans="1:3" x14ac:dyDescent="0.25">
      <c r="A8575" s="5"/>
      <c r="B8575" s="2"/>
      <c r="C8575"/>
    </row>
    <row r="8576" spans="1:3" x14ac:dyDescent="0.25">
      <c r="A8576" s="5"/>
      <c r="B8576" s="2"/>
      <c r="C8576"/>
    </row>
    <row r="8577" spans="1:3" x14ac:dyDescent="0.25">
      <c r="A8577" s="5"/>
      <c r="B8577" s="2"/>
      <c r="C8577"/>
    </row>
    <row r="8578" spans="1:3" x14ac:dyDescent="0.25">
      <c r="A8578" s="5"/>
      <c r="B8578" s="2"/>
      <c r="C8578"/>
    </row>
    <row r="8579" spans="1:3" x14ac:dyDescent="0.25">
      <c r="A8579" s="5"/>
      <c r="B8579" s="2"/>
      <c r="C8579"/>
    </row>
    <row r="8580" spans="1:3" x14ac:dyDescent="0.25">
      <c r="A8580" s="5"/>
      <c r="B8580" s="2"/>
      <c r="C8580"/>
    </row>
    <row r="8581" spans="1:3" x14ac:dyDescent="0.25">
      <c r="A8581" s="5"/>
      <c r="B8581" s="2"/>
      <c r="C8581"/>
    </row>
    <row r="8582" spans="1:3" x14ac:dyDescent="0.25">
      <c r="A8582" s="5"/>
      <c r="B8582" s="2"/>
      <c r="C8582"/>
    </row>
    <row r="8583" spans="1:3" x14ac:dyDescent="0.25">
      <c r="A8583" s="5"/>
      <c r="B8583" s="2"/>
      <c r="C8583"/>
    </row>
    <row r="8584" spans="1:3" x14ac:dyDescent="0.25">
      <c r="A8584" s="5"/>
      <c r="B8584" s="2"/>
      <c r="C8584"/>
    </row>
    <row r="8585" spans="1:3" x14ac:dyDescent="0.25">
      <c r="A8585" s="5"/>
      <c r="B8585" s="2"/>
      <c r="C8585"/>
    </row>
    <row r="8586" spans="1:3" x14ac:dyDescent="0.25">
      <c r="A8586" s="5"/>
      <c r="B8586" s="2"/>
      <c r="C8586"/>
    </row>
    <row r="8587" spans="1:3" x14ac:dyDescent="0.25">
      <c r="A8587" s="5"/>
      <c r="B8587" s="2"/>
      <c r="C8587"/>
    </row>
    <row r="8588" spans="1:3" x14ac:dyDescent="0.25">
      <c r="A8588" s="5"/>
      <c r="B8588" s="2"/>
      <c r="C8588"/>
    </row>
    <row r="8589" spans="1:3" x14ac:dyDescent="0.25">
      <c r="A8589" s="5"/>
      <c r="B8589" s="2"/>
      <c r="C8589"/>
    </row>
    <row r="8590" spans="1:3" x14ac:dyDescent="0.25">
      <c r="A8590" s="5"/>
      <c r="B8590" s="2"/>
      <c r="C8590"/>
    </row>
    <row r="8591" spans="1:3" x14ac:dyDescent="0.25">
      <c r="A8591" s="5"/>
      <c r="B8591" s="2"/>
      <c r="C8591"/>
    </row>
    <row r="8592" spans="1:3" x14ac:dyDescent="0.25">
      <c r="A8592" s="5"/>
      <c r="B8592" s="2"/>
      <c r="C8592"/>
    </row>
    <row r="8593" spans="1:3" x14ac:dyDescent="0.25">
      <c r="A8593" s="5"/>
      <c r="B8593" s="2"/>
      <c r="C8593"/>
    </row>
    <row r="8594" spans="1:3" x14ac:dyDescent="0.25">
      <c r="A8594" s="5"/>
      <c r="B8594" s="2"/>
      <c r="C8594"/>
    </row>
    <row r="8595" spans="1:3" x14ac:dyDescent="0.25">
      <c r="A8595" s="5"/>
      <c r="B8595" s="2"/>
      <c r="C8595"/>
    </row>
    <row r="8596" spans="1:3" x14ac:dyDescent="0.25">
      <c r="A8596" s="5"/>
      <c r="B8596" s="2"/>
      <c r="C8596"/>
    </row>
    <row r="8597" spans="1:3" x14ac:dyDescent="0.25">
      <c r="A8597" s="5"/>
      <c r="B8597" s="2"/>
      <c r="C8597"/>
    </row>
    <row r="8598" spans="1:3" x14ac:dyDescent="0.25">
      <c r="A8598" s="5"/>
      <c r="B8598" s="2"/>
      <c r="C8598"/>
    </row>
    <row r="8599" spans="1:3" x14ac:dyDescent="0.25">
      <c r="A8599" s="5"/>
      <c r="B8599" s="2"/>
      <c r="C8599"/>
    </row>
    <row r="8600" spans="1:3" x14ac:dyDescent="0.25">
      <c r="A8600" s="5"/>
      <c r="B8600" s="2"/>
      <c r="C8600"/>
    </row>
    <row r="8601" spans="1:3" x14ac:dyDescent="0.25">
      <c r="A8601" s="5"/>
      <c r="B8601" s="2"/>
      <c r="C8601"/>
    </row>
    <row r="8602" spans="1:3" x14ac:dyDescent="0.25">
      <c r="A8602" s="5"/>
      <c r="B8602" s="2"/>
      <c r="C8602"/>
    </row>
    <row r="8603" spans="1:3" x14ac:dyDescent="0.25">
      <c r="A8603" s="5"/>
      <c r="B8603" s="2"/>
      <c r="C8603"/>
    </row>
    <row r="8604" spans="1:3" x14ac:dyDescent="0.25">
      <c r="A8604" s="5"/>
      <c r="B8604" s="2"/>
      <c r="C8604"/>
    </row>
    <row r="8605" spans="1:3" x14ac:dyDescent="0.25">
      <c r="A8605" s="5"/>
      <c r="B8605" s="2"/>
      <c r="C8605"/>
    </row>
    <row r="8606" spans="1:3" x14ac:dyDescent="0.25">
      <c r="A8606" s="5"/>
      <c r="B8606" s="2"/>
      <c r="C8606"/>
    </row>
    <row r="8607" spans="1:3" x14ac:dyDescent="0.25">
      <c r="A8607" s="5"/>
      <c r="B8607" s="2"/>
      <c r="C8607"/>
    </row>
    <row r="8608" spans="1:3" x14ac:dyDescent="0.25">
      <c r="A8608" s="5"/>
      <c r="B8608" s="2"/>
      <c r="C8608"/>
    </row>
    <row r="8609" spans="1:3" x14ac:dyDescent="0.25">
      <c r="A8609" s="5"/>
      <c r="B8609" s="2"/>
      <c r="C8609"/>
    </row>
    <row r="8610" spans="1:3" x14ac:dyDescent="0.25">
      <c r="A8610" s="5"/>
      <c r="B8610" s="2"/>
      <c r="C8610"/>
    </row>
    <row r="8611" spans="1:3" x14ac:dyDescent="0.25">
      <c r="A8611" s="5"/>
      <c r="B8611" s="2"/>
      <c r="C8611"/>
    </row>
    <row r="8612" spans="1:3" x14ac:dyDescent="0.25">
      <c r="A8612" s="5"/>
      <c r="B8612" s="2"/>
      <c r="C8612"/>
    </row>
    <row r="8613" spans="1:3" x14ac:dyDescent="0.25">
      <c r="A8613" s="5"/>
      <c r="B8613" s="2"/>
      <c r="C8613"/>
    </row>
    <row r="8614" spans="1:3" x14ac:dyDescent="0.25">
      <c r="A8614" s="5"/>
      <c r="B8614" s="2"/>
      <c r="C8614"/>
    </row>
    <row r="8615" spans="1:3" x14ac:dyDescent="0.25">
      <c r="A8615" s="5"/>
      <c r="B8615" s="2"/>
      <c r="C8615"/>
    </row>
    <row r="8616" spans="1:3" x14ac:dyDescent="0.25">
      <c r="A8616" s="5"/>
      <c r="B8616" s="2"/>
      <c r="C8616"/>
    </row>
    <row r="8617" spans="1:3" x14ac:dyDescent="0.25">
      <c r="A8617" s="5"/>
      <c r="B8617" s="2"/>
      <c r="C8617"/>
    </row>
    <row r="8618" spans="1:3" x14ac:dyDescent="0.25">
      <c r="A8618" s="5"/>
      <c r="B8618" s="2"/>
      <c r="C8618"/>
    </row>
    <row r="8619" spans="1:3" x14ac:dyDescent="0.25">
      <c r="A8619" s="5"/>
      <c r="B8619" s="2"/>
      <c r="C8619"/>
    </row>
    <row r="8620" spans="1:3" x14ac:dyDescent="0.25">
      <c r="A8620" s="5"/>
      <c r="B8620" s="2"/>
      <c r="C8620"/>
    </row>
    <row r="8621" spans="1:3" x14ac:dyDescent="0.25">
      <c r="A8621" s="5"/>
      <c r="B8621" s="2"/>
      <c r="C8621"/>
    </row>
    <row r="8622" spans="1:3" x14ac:dyDescent="0.25">
      <c r="A8622" s="5"/>
      <c r="B8622" s="2"/>
      <c r="C8622"/>
    </row>
    <row r="8623" spans="1:3" x14ac:dyDescent="0.25">
      <c r="A8623" s="5"/>
      <c r="B8623" s="2"/>
      <c r="C8623"/>
    </row>
    <row r="8624" spans="1:3" x14ac:dyDescent="0.25">
      <c r="A8624" s="5"/>
      <c r="B8624" s="2"/>
      <c r="C8624"/>
    </row>
    <row r="8625" spans="1:3" x14ac:dyDescent="0.25">
      <c r="A8625" s="5"/>
      <c r="B8625" s="2"/>
      <c r="C8625"/>
    </row>
    <row r="8626" spans="1:3" x14ac:dyDescent="0.25">
      <c r="A8626" s="5"/>
      <c r="B8626" s="2"/>
      <c r="C8626"/>
    </row>
    <row r="8627" spans="1:3" x14ac:dyDescent="0.25">
      <c r="A8627" s="5"/>
      <c r="B8627" s="2"/>
      <c r="C8627"/>
    </row>
    <row r="8628" spans="1:3" x14ac:dyDescent="0.25">
      <c r="A8628" s="5"/>
      <c r="B8628" s="2"/>
      <c r="C8628"/>
    </row>
    <row r="8629" spans="1:3" x14ac:dyDescent="0.25">
      <c r="A8629" s="5"/>
      <c r="B8629" s="2"/>
      <c r="C8629"/>
    </row>
    <row r="8630" spans="1:3" x14ac:dyDescent="0.25">
      <c r="A8630" s="5"/>
      <c r="B8630" s="2"/>
      <c r="C8630"/>
    </row>
    <row r="8631" spans="1:3" x14ac:dyDescent="0.25">
      <c r="A8631" s="5"/>
      <c r="B8631" s="2"/>
      <c r="C8631"/>
    </row>
    <row r="8632" spans="1:3" x14ac:dyDescent="0.25">
      <c r="A8632" s="5"/>
      <c r="B8632" s="2"/>
      <c r="C8632"/>
    </row>
    <row r="8633" spans="1:3" x14ac:dyDescent="0.25">
      <c r="A8633" s="5"/>
      <c r="B8633" s="2"/>
      <c r="C8633"/>
    </row>
    <row r="8634" spans="1:3" x14ac:dyDescent="0.25">
      <c r="A8634" s="5"/>
      <c r="B8634" s="2"/>
      <c r="C8634"/>
    </row>
    <row r="8635" spans="1:3" x14ac:dyDescent="0.25">
      <c r="A8635" s="5"/>
      <c r="B8635" s="2"/>
      <c r="C8635"/>
    </row>
    <row r="8636" spans="1:3" x14ac:dyDescent="0.25">
      <c r="A8636" s="5"/>
      <c r="B8636" s="2"/>
      <c r="C8636"/>
    </row>
    <row r="8637" spans="1:3" x14ac:dyDescent="0.25">
      <c r="A8637" s="5"/>
      <c r="B8637" s="2"/>
      <c r="C8637"/>
    </row>
    <row r="8638" spans="1:3" x14ac:dyDescent="0.25">
      <c r="A8638" s="5"/>
      <c r="B8638" s="2"/>
      <c r="C8638"/>
    </row>
    <row r="8639" spans="1:3" x14ac:dyDescent="0.25">
      <c r="A8639" s="5"/>
      <c r="B8639" s="2"/>
      <c r="C8639"/>
    </row>
    <row r="8640" spans="1:3" x14ac:dyDescent="0.25">
      <c r="A8640" s="5"/>
      <c r="B8640" s="2"/>
      <c r="C8640"/>
    </row>
    <row r="8641" spans="1:3" x14ac:dyDescent="0.25">
      <c r="A8641" s="5"/>
      <c r="B8641" s="2"/>
      <c r="C8641"/>
    </row>
    <row r="8642" spans="1:3" x14ac:dyDescent="0.25">
      <c r="A8642" s="5"/>
      <c r="B8642" s="2"/>
      <c r="C8642"/>
    </row>
    <row r="8643" spans="1:3" x14ac:dyDescent="0.25">
      <c r="A8643" s="5"/>
      <c r="B8643" s="2"/>
      <c r="C8643"/>
    </row>
    <row r="8644" spans="1:3" x14ac:dyDescent="0.25">
      <c r="A8644" s="5"/>
      <c r="B8644" s="2"/>
      <c r="C8644"/>
    </row>
    <row r="8645" spans="1:3" x14ac:dyDescent="0.25">
      <c r="A8645" s="5"/>
      <c r="B8645" s="2"/>
      <c r="C8645"/>
    </row>
    <row r="8646" spans="1:3" x14ac:dyDescent="0.25">
      <c r="A8646" s="5"/>
      <c r="B8646" s="2"/>
      <c r="C8646"/>
    </row>
    <row r="8647" spans="1:3" x14ac:dyDescent="0.25">
      <c r="A8647" s="5"/>
      <c r="B8647" s="2"/>
      <c r="C8647"/>
    </row>
    <row r="8648" spans="1:3" x14ac:dyDescent="0.25">
      <c r="A8648" s="5"/>
      <c r="B8648" s="2"/>
      <c r="C8648"/>
    </row>
    <row r="8649" spans="1:3" x14ac:dyDescent="0.25">
      <c r="A8649" s="5"/>
      <c r="B8649" s="2"/>
      <c r="C8649"/>
    </row>
    <row r="8650" spans="1:3" x14ac:dyDescent="0.25">
      <c r="A8650" s="5"/>
      <c r="B8650" s="2"/>
      <c r="C8650"/>
    </row>
    <row r="8651" spans="1:3" x14ac:dyDescent="0.25">
      <c r="A8651" s="5"/>
      <c r="B8651" s="2"/>
      <c r="C8651"/>
    </row>
    <row r="8652" spans="1:3" x14ac:dyDescent="0.25">
      <c r="A8652" s="5"/>
      <c r="B8652" s="2"/>
      <c r="C8652"/>
    </row>
    <row r="8653" spans="1:3" x14ac:dyDescent="0.25">
      <c r="A8653" s="5"/>
      <c r="B8653" s="2"/>
      <c r="C8653"/>
    </row>
    <row r="8654" spans="1:3" x14ac:dyDescent="0.25">
      <c r="A8654" s="5"/>
      <c r="B8654" s="2"/>
      <c r="C8654"/>
    </row>
    <row r="8655" spans="1:3" x14ac:dyDescent="0.25">
      <c r="A8655" s="5"/>
      <c r="B8655" s="2"/>
      <c r="C8655"/>
    </row>
    <row r="8656" spans="1:3" x14ac:dyDescent="0.25">
      <c r="A8656" s="5"/>
      <c r="B8656" s="2"/>
      <c r="C8656"/>
    </row>
    <row r="8657" spans="1:3" x14ac:dyDescent="0.25">
      <c r="A8657" s="5"/>
      <c r="B8657" s="2"/>
      <c r="C8657"/>
    </row>
    <row r="8658" spans="1:3" x14ac:dyDescent="0.25">
      <c r="A8658" s="5"/>
      <c r="B8658" s="2"/>
      <c r="C8658"/>
    </row>
    <row r="8659" spans="1:3" x14ac:dyDescent="0.25">
      <c r="A8659" s="5"/>
      <c r="B8659" s="2"/>
      <c r="C8659"/>
    </row>
    <row r="8660" spans="1:3" x14ac:dyDescent="0.25">
      <c r="A8660" s="5"/>
      <c r="B8660" s="2"/>
      <c r="C8660"/>
    </row>
    <row r="8661" spans="1:3" x14ac:dyDescent="0.25">
      <c r="A8661" s="5"/>
      <c r="B8661" s="2"/>
      <c r="C8661"/>
    </row>
    <row r="8662" spans="1:3" x14ac:dyDescent="0.25">
      <c r="A8662" s="5"/>
      <c r="B8662" s="2"/>
      <c r="C8662"/>
    </row>
    <row r="8663" spans="1:3" x14ac:dyDescent="0.25">
      <c r="A8663" s="5"/>
      <c r="B8663" s="2"/>
      <c r="C8663"/>
    </row>
    <row r="8664" spans="1:3" x14ac:dyDescent="0.25">
      <c r="A8664" s="5"/>
      <c r="B8664" s="2"/>
      <c r="C8664"/>
    </row>
    <row r="8665" spans="1:3" x14ac:dyDescent="0.25">
      <c r="A8665" s="5"/>
      <c r="B8665" s="2"/>
      <c r="C8665"/>
    </row>
    <row r="8666" spans="1:3" x14ac:dyDescent="0.25">
      <c r="A8666" s="5"/>
      <c r="B8666" s="2"/>
      <c r="C8666"/>
    </row>
    <row r="8667" spans="1:3" x14ac:dyDescent="0.25">
      <c r="A8667" s="5"/>
      <c r="B8667" s="2"/>
      <c r="C8667"/>
    </row>
    <row r="8668" spans="1:3" x14ac:dyDescent="0.25">
      <c r="A8668" s="5"/>
      <c r="B8668" s="2"/>
      <c r="C8668"/>
    </row>
    <row r="8669" spans="1:3" x14ac:dyDescent="0.25">
      <c r="A8669" s="5"/>
      <c r="B8669" s="2"/>
      <c r="C8669"/>
    </row>
    <row r="8670" spans="1:3" x14ac:dyDescent="0.25">
      <c r="A8670" s="5"/>
      <c r="B8670" s="2"/>
      <c r="C8670"/>
    </row>
    <row r="8671" spans="1:3" x14ac:dyDescent="0.25">
      <c r="A8671" s="5"/>
      <c r="B8671" s="2"/>
      <c r="C8671"/>
    </row>
    <row r="8672" spans="1:3" x14ac:dyDescent="0.25">
      <c r="A8672" s="5"/>
      <c r="B8672" s="2"/>
      <c r="C8672"/>
    </row>
    <row r="8673" spans="1:3" x14ac:dyDescent="0.25">
      <c r="A8673" s="5"/>
      <c r="B8673" s="2"/>
      <c r="C8673"/>
    </row>
    <row r="8674" spans="1:3" x14ac:dyDescent="0.25">
      <c r="A8674" s="5"/>
      <c r="B8674" s="2"/>
      <c r="C8674"/>
    </row>
    <row r="8675" spans="1:3" x14ac:dyDescent="0.25">
      <c r="A8675" s="5"/>
      <c r="B8675" s="2"/>
      <c r="C8675"/>
    </row>
    <row r="8676" spans="1:3" x14ac:dyDescent="0.25">
      <c r="A8676" s="5"/>
      <c r="B8676" s="2"/>
      <c r="C8676"/>
    </row>
    <row r="8677" spans="1:3" x14ac:dyDescent="0.25">
      <c r="A8677" s="5"/>
      <c r="B8677" s="2"/>
      <c r="C8677"/>
    </row>
    <row r="8678" spans="1:3" x14ac:dyDescent="0.25">
      <c r="A8678" s="5"/>
      <c r="B8678" s="2"/>
      <c r="C8678"/>
    </row>
    <row r="8679" spans="1:3" x14ac:dyDescent="0.25">
      <c r="A8679" s="5"/>
      <c r="B8679" s="2"/>
      <c r="C8679"/>
    </row>
    <row r="8680" spans="1:3" x14ac:dyDescent="0.25">
      <c r="A8680" s="5"/>
      <c r="B8680" s="2"/>
      <c r="C8680"/>
    </row>
    <row r="8681" spans="1:3" x14ac:dyDescent="0.25">
      <c r="A8681" s="5"/>
      <c r="B8681" s="2"/>
      <c r="C8681"/>
    </row>
    <row r="8682" spans="1:3" x14ac:dyDescent="0.25">
      <c r="A8682" s="5"/>
      <c r="B8682" s="2"/>
      <c r="C8682"/>
    </row>
    <row r="8683" spans="1:3" x14ac:dyDescent="0.25">
      <c r="A8683" s="5"/>
      <c r="B8683" s="2"/>
      <c r="C8683"/>
    </row>
    <row r="8684" spans="1:3" x14ac:dyDescent="0.25">
      <c r="A8684" s="5"/>
      <c r="B8684" s="2"/>
      <c r="C8684"/>
    </row>
    <row r="8685" spans="1:3" x14ac:dyDescent="0.25">
      <c r="A8685" s="5"/>
      <c r="B8685" s="2"/>
      <c r="C8685"/>
    </row>
    <row r="8686" spans="1:3" x14ac:dyDescent="0.25">
      <c r="A8686" s="5"/>
      <c r="B8686" s="2"/>
      <c r="C8686"/>
    </row>
    <row r="8687" spans="1:3" x14ac:dyDescent="0.25">
      <c r="A8687" s="5"/>
      <c r="B8687" s="2"/>
      <c r="C8687"/>
    </row>
    <row r="8688" spans="1:3" x14ac:dyDescent="0.25">
      <c r="A8688" s="5"/>
      <c r="B8688" s="2"/>
      <c r="C8688"/>
    </row>
    <row r="8689" spans="1:3" x14ac:dyDescent="0.25">
      <c r="A8689" s="5"/>
      <c r="B8689" s="2"/>
      <c r="C8689"/>
    </row>
    <row r="8690" spans="1:3" x14ac:dyDescent="0.25">
      <c r="A8690" s="5"/>
      <c r="B8690" s="2"/>
      <c r="C8690"/>
    </row>
    <row r="8691" spans="1:3" x14ac:dyDescent="0.25">
      <c r="A8691" s="5"/>
      <c r="B8691" s="2"/>
      <c r="C8691"/>
    </row>
    <row r="8692" spans="1:3" x14ac:dyDescent="0.25">
      <c r="A8692" s="5"/>
      <c r="B8692" s="2"/>
      <c r="C8692"/>
    </row>
    <row r="8693" spans="1:3" x14ac:dyDescent="0.25">
      <c r="A8693" s="5"/>
      <c r="B8693" s="2"/>
      <c r="C8693"/>
    </row>
    <row r="8694" spans="1:3" x14ac:dyDescent="0.25">
      <c r="A8694" s="5"/>
      <c r="B8694" s="2"/>
      <c r="C8694"/>
    </row>
    <row r="8695" spans="1:3" x14ac:dyDescent="0.25">
      <c r="A8695" s="5"/>
      <c r="B8695" s="2"/>
      <c r="C8695"/>
    </row>
    <row r="8696" spans="1:3" x14ac:dyDescent="0.25">
      <c r="A8696" s="5"/>
      <c r="B8696" s="2"/>
      <c r="C8696"/>
    </row>
    <row r="8697" spans="1:3" x14ac:dyDescent="0.25">
      <c r="A8697" s="5"/>
      <c r="B8697" s="2"/>
      <c r="C8697"/>
    </row>
    <row r="8698" spans="1:3" x14ac:dyDescent="0.25">
      <c r="A8698" s="5"/>
      <c r="B8698" s="2"/>
      <c r="C8698"/>
    </row>
    <row r="8699" spans="1:3" x14ac:dyDescent="0.25">
      <c r="A8699" s="5"/>
      <c r="B8699" s="2"/>
      <c r="C8699"/>
    </row>
    <row r="8700" spans="1:3" x14ac:dyDescent="0.25">
      <c r="A8700" s="5"/>
      <c r="B8700" s="2"/>
      <c r="C8700"/>
    </row>
    <row r="8701" spans="1:3" x14ac:dyDescent="0.25">
      <c r="A8701" s="5"/>
      <c r="B8701" s="2"/>
      <c r="C8701"/>
    </row>
    <row r="8702" spans="1:3" x14ac:dyDescent="0.25">
      <c r="A8702" s="5"/>
      <c r="B8702" s="2"/>
      <c r="C8702"/>
    </row>
    <row r="8703" spans="1:3" x14ac:dyDescent="0.25">
      <c r="A8703" s="5"/>
      <c r="B8703" s="2"/>
      <c r="C8703"/>
    </row>
    <row r="8704" spans="1:3" x14ac:dyDescent="0.25">
      <c r="A8704" s="5"/>
      <c r="B8704" s="2"/>
      <c r="C8704"/>
    </row>
    <row r="8705" spans="1:3" x14ac:dyDescent="0.25">
      <c r="A8705" s="5"/>
      <c r="B8705" s="2"/>
      <c r="C8705"/>
    </row>
    <row r="8706" spans="1:3" x14ac:dyDescent="0.25">
      <c r="A8706" s="5"/>
      <c r="B8706" s="2"/>
      <c r="C8706"/>
    </row>
    <row r="8707" spans="1:3" x14ac:dyDescent="0.25">
      <c r="A8707" s="5"/>
      <c r="B8707" s="2"/>
      <c r="C8707"/>
    </row>
    <row r="8708" spans="1:3" x14ac:dyDescent="0.25">
      <c r="A8708" s="5"/>
      <c r="B8708" s="2"/>
      <c r="C8708"/>
    </row>
    <row r="8709" spans="1:3" x14ac:dyDescent="0.25">
      <c r="A8709" s="5"/>
      <c r="B8709" s="2"/>
      <c r="C8709"/>
    </row>
    <row r="8710" spans="1:3" x14ac:dyDescent="0.25">
      <c r="A8710" s="5"/>
      <c r="B8710" s="2"/>
      <c r="C8710"/>
    </row>
    <row r="8711" spans="1:3" x14ac:dyDescent="0.25">
      <c r="A8711" s="5"/>
      <c r="B8711" s="2"/>
      <c r="C8711"/>
    </row>
    <row r="8712" spans="1:3" x14ac:dyDescent="0.25">
      <c r="A8712" s="5"/>
      <c r="B8712" s="2"/>
      <c r="C8712"/>
    </row>
    <row r="8713" spans="1:3" x14ac:dyDescent="0.25">
      <c r="A8713" s="5"/>
      <c r="B8713" s="2"/>
      <c r="C8713"/>
    </row>
    <row r="8714" spans="1:3" x14ac:dyDescent="0.25">
      <c r="A8714" s="5"/>
      <c r="B8714" s="2"/>
      <c r="C8714"/>
    </row>
    <row r="8715" spans="1:3" x14ac:dyDescent="0.25">
      <c r="A8715" s="5"/>
      <c r="B8715" s="2"/>
      <c r="C8715"/>
    </row>
    <row r="8716" spans="1:3" x14ac:dyDescent="0.25">
      <c r="A8716" s="5"/>
      <c r="B8716" s="2"/>
      <c r="C8716"/>
    </row>
    <row r="8717" spans="1:3" x14ac:dyDescent="0.25">
      <c r="A8717" s="5"/>
      <c r="B8717" s="2"/>
      <c r="C8717"/>
    </row>
    <row r="8718" spans="1:3" x14ac:dyDescent="0.25">
      <c r="A8718" s="5"/>
      <c r="B8718" s="2"/>
      <c r="C8718"/>
    </row>
    <row r="8719" spans="1:3" x14ac:dyDescent="0.25">
      <c r="A8719" s="5"/>
      <c r="B8719" s="2"/>
      <c r="C8719"/>
    </row>
    <row r="8720" spans="1:3" x14ac:dyDescent="0.25">
      <c r="A8720" s="5"/>
      <c r="B8720" s="2"/>
      <c r="C8720"/>
    </row>
    <row r="8721" spans="1:3" x14ac:dyDescent="0.25">
      <c r="A8721" s="5"/>
      <c r="B8721" s="2"/>
      <c r="C8721"/>
    </row>
    <row r="8722" spans="1:3" x14ac:dyDescent="0.25">
      <c r="A8722" s="5"/>
      <c r="B8722" s="2"/>
      <c r="C8722"/>
    </row>
    <row r="8723" spans="1:3" x14ac:dyDescent="0.25">
      <c r="A8723" s="5"/>
      <c r="B8723" s="2"/>
      <c r="C8723"/>
    </row>
    <row r="8724" spans="1:3" x14ac:dyDescent="0.25">
      <c r="A8724" s="5"/>
      <c r="B8724" s="2"/>
      <c r="C8724"/>
    </row>
    <row r="8725" spans="1:3" x14ac:dyDescent="0.25">
      <c r="A8725" s="5"/>
      <c r="B8725" s="2"/>
      <c r="C8725"/>
    </row>
    <row r="8726" spans="1:3" x14ac:dyDescent="0.25">
      <c r="A8726" s="5"/>
      <c r="B8726" s="2"/>
      <c r="C8726"/>
    </row>
    <row r="8727" spans="1:3" x14ac:dyDescent="0.25">
      <c r="A8727" s="5"/>
      <c r="B8727" s="2"/>
      <c r="C8727"/>
    </row>
    <row r="8728" spans="1:3" x14ac:dyDescent="0.25">
      <c r="A8728" s="5"/>
      <c r="B8728" s="2"/>
      <c r="C8728"/>
    </row>
    <row r="8729" spans="1:3" x14ac:dyDescent="0.25">
      <c r="A8729" s="5"/>
      <c r="B8729" s="2"/>
      <c r="C8729"/>
    </row>
    <row r="8730" spans="1:3" x14ac:dyDescent="0.25">
      <c r="A8730" s="5"/>
      <c r="B8730" s="2"/>
      <c r="C8730"/>
    </row>
    <row r="8731" spans="1:3" x14ac:dyDescent="0.25">
      <c r="A8731" s="5"/>
      <c r="B8731" s="2"/>
      <c r="C8731"/>
    </row>
    <row r="8732" spans="1:3" x14ac:dyDescent="0.25">
      <c r="A8732" s="5"/>
      <c r="B8732" s="2"/>
      <c r="C8732"/>
    </row>
    <row r="8733" spans="1:3" x14ac:dyDescent="0.25">
      <c r="A8733" s="5"/>
      <c r="B8733" s="2"/>
      <c r="C8733"/>
    </row>
    <row r="8734" spans="1:3" x14ac:dyDescent="0.25">
      <c r="A8734" s="5"/>
      <c r="B8734" s="2"/>
      <c r="C8734"/>
    </row>
    <row r="8735" spans="1:3" x14ac:dyDescent="0.25">
      <c r="A8735" s="5"/>
      <c r="B8735" s="2"/>
      <c r="C8735"/>
    </row>
    <row r="8736" spans="1:3" x14ac:dyDescent="0.25">
      <c r="A8736" s="5"/>
      <c r="B8736" s="2"/>
      <c r="C8736"/>
    </row>
    <row r="8737" spans="1:3" x14ac:dyDescent="0.25">
      <c r="A8737" s="5"/>
      <c r="B8737" s="2"/>
      <c r="C8737"/>
    </row>
    <row r="8738" spans="1:3" x14ac:dyDescent="0.25">
      <c r="A8738" s="5"/>
      <c r="B8738" s="2"/>
      <c r="C8738"/>
    </row>
    <row r="8739" spans="1:3" x14ac:dyDescent="0.25">
      <c r="A8739" s="5"/>
      <c r="B8739" s="2"/>
      <c r="C8739"/>
    </row>
    <row r="8740" spans="1:3" x14ac:dyDescent="0.25">
      <c r="A8740" s="5"/>
      <c r="B8740" s="2"/>
      <c r="C8740"/>
    </row>
    <row r="8741" spans="1:3" x14ac:dyDescent="0.25">
      <c r="A8741" s="5"/>
      <c r="B8741" s="2"/>
      <c r="C8741"/>
    </row>
    <row r="8742" spans="1:3" x14ac:dyDescent="0.25">
      <c r="A8742" s="5"/>
      <c r="B8742" s="2"/>
      <c r="C8742"/>
    </row>
    <row r="8743" spans="1:3" x14ac:dyDescent="0.25">
      <c r="A8743" s="5"/>
      <c r="B8743" s="2"/>
      <c r="C8743"/>
    </row>
    <row r="8744" spans="1:3" x14ac:dyDescent="0.25">
      <c r="A8744" s="5"/>
      <c r="B8744" s="2"/>
      <c r="C8744"/>
    </row>
    <row r="8745" spans="1:3" x14ac:dyDescent="0.25">
      <c r="A8745" s="5"/>
      <c r="B8745" s="2"/>
      <c r="C8745"/>
    </row>
    <row r="8746" spans="1:3" x14ac:dyDescent="0.25">
      <c r="A8746" s="5"/>
      <c r="B8746" s="2"/>
      <c r="C8746"/>
    </row>
    <row r="8747" spans="1:3" x14ac:dyDescent="0.25">
      <c r="A8747" s="5"/>
      <c r="B8747" s="2"/>
      <c r="C8747"/>
    </row>
    <row r="8748" spans="1:3" x14ac:dyDescent="0.25">
      <c r="A8748" s="5"/>
      <c r="B8748" s="2"/>
      <c r="C8748"/>
    </row>
    <row r="8749" spans="1:3" x14ac:dyDescent="0.25">
      <c r="A8749" s="5"/>
      <c r="B8749" s="2"/>
      <c r="C8749"/>
    </row>
    <row r="8750" spans="1:3" x14ac:dyDescent="0.25">
      <c r="A8750" s="5"/>
      <c r="B8750" s="2"/>
      <c r="C8750"/>
    </row>
    <row r="8751" spans="1:3" x14ac:dyDescent="0.25">
      <c r="A8751" s="5"/>
      <c r="B8751" s="2"/>
      <c r="C8751"/>
    </row>
    <row r="8752" spans="1:3" x14ac:dyDescent="0.25">
      <c r="A8752" s="5"/>
      <c r="B8752" s="2"/>
      <c r="C8752"/>
    </row>
    <row r="8753" spans="1:3" x14ac:dyDescent="0.25">
      <c r="A8753" s="5"/>
      <c r="B8753" s="2"/>
      <c r="C8753"/>
    </row>
    <row r="8754" spans="1:3" x14ac:dyDescent="0.25">
      <c r="A8754" s="5"/>
      <c r="B8754" s="2"/>
      <c r="C8754"/>
    </row>
    <row r="8755" spans="1:3" x14ac:dyDescent="0.25">
      <c r="A8755" s="5"/>
      <c r="B8755" s="2"/>
      <c r="C8755"/>
    </row>
    <row r="8756" spans="1:3" x14ac:dyDescent="0.25">
      <c r="A8756" s="5"/>
      <c r="B8756" s="2"/>
      <c r="C8756"/>
    </row>
    <row r="8757" spans="1:3" x14ac:dyDescent="0.25">
      <c r="A8757" s="5"/>
      <c r="B8757" s="2"/>
      <c r="C8757"/>
    </row>
    <row r="8758" spans="1:3" x14ac:dyDescent="0.25">
      <c r="A8758" s="5"/>
      <c r="B8758" s="2"/>
      <c r="C8758"/>
    </row>
    <row r="8759" spans="1:3" x14ac:dyDescent="0.25">
      <c r="A8759" s="5"/>
      <c r="B8759" s="2"/>
      <c r="C8759"/>
    </row>
    <row r="8760" spans="1:3" x14ac:dyDescent="0.25">
      <c r="A8760" s="5"/>
      <c r="B8760" s="2"/>
      <c r="C8760"/>
    </row>
    <row r="8761" spans="1:3" x14ac:dyDescent="0.25">
      <c r="A8761" s="5"/>
      <c r="B8761" s="2"/>
      <c r="C8761"/>
    </row>
    <row r="8762" spans="1:3" x14ac:dyDescent="0.25">
      <c r="A8762" s="5"/>
      <c r="B8762" s="2"/>
      <c r="C8762"/>
    </row>
    <row r="8763" spans="1:3" x14ac:dyDescent="0.25">
      <c r="A8763" s="5"/>
      <c r="B8763" s="2"/>
      <c r="C8763"/>
    </row>
    <row r="8764" spans="1:3" x14ac:dyDescent="0.25">
      <c r="A8764" s="5"/>
      <c r="B8764" s="2"/>
      <c r="C8764"/>
    </row>
    <row r="8765" spans="1:3" x14ac:dyDescent="0.25">
      <c r="A8765" s="5"/>
      <c r="B8765" s="2"/>
      <c r="C8765"/>
    </row>
    <row r="8766" spans="1:3" x14ac:dyDescent="0.25">
      <c r="A8766" s="5"/>
      <c r="B8766" s="2"/>
      <c r="C8766"/>
    </row>
    <row r="8767" spans="1:3" x14ac:dyDescent="0.25">
      <c r="A8767" s="5"/>
      <c r="B8767" s="2"/>
      <c r="C8767"/>
    </row>
    <row r="8768" spans="1:3" x14ac:dyDescent="0.25">
      <c r="A8768" s="5"/>
      <c r="B8768" s="2"/>
      <c r="C8768"/>
    </row>
    <row r="8769" spans="1:3" x14ac:dyDescent="0.25">
      <c r="A8769" s="5"/>
      <c r="B8769" s="2"/>
      <c r="C8769"/>
    </row>
    <row r="8770" spans="1:3" x14ac:dyDescent="0.25">
      <c r="A8770" s="5"/>
      <c r="B8770" s="2"/>
      <c r="C8770"/>
    </row>
    <row r="8771" spans="1:3" x14ac:dyDescent="0.25">
      <c r="A8771" s="5"/>
      <c r="B8771" s="2"/>
      <c r="C8771"/>
    </row>
    <row r="8772" spans="1:3" x14ac:dyDescent="0.25">
      <c r="A8772" s="5"/>
      <c r="B8772" s="2"/>
      <c r="C8772"/>
    </row>
    <row r="8773" spans="1:3" x14ac:dyDescent="0.25">
      <c r="A8773" s="5"/>
      <c r="B8773" s="2"/>
      <c r="C8773"/>
    </row>
    <row r="8774" spans="1:3" x14ac:dyDescent="0.25">
      <c r="A8774" s="5"/>
      <c r="B8774" s="2"/>
      <c r="C8774"/>
    </row>
    <row r="8775" spans="1:3" x14ac:dyDescent="0.25">
      <c r="A8775" s="5"/>
      <c r="B8775" s="2"/>
      <c r="C8775"/>
    </row>
    <row r="8776" spans="1:3" x14ac:dyDescent="0.25">
      <c r="A8776" s="5"/>
      <c r="B8776" s="2"/>
      <c r="C8776"/>
    </row>
    <row r="8777" spans="1:3" x14ac:dyDescent="0.25">
      <c r="A8777" s="5"/>
      <c r="B8777" s="2"/>
      <c r="C8777"/>
    </row>
    <row r="8778" spans="1:3" x14ac:dyDescent="0.25">
      <c r="A8778" s="5"/>
      <c r="B8778" s="2"/>
      <c r="C8778"/>
    </row>
    <row r="8779" spans="1:3" x14ac:dyDescent="0.25">
      <c r="A8779" s="5"/>
      <c r="B8779" s="2"/>
      <c r="C8779"/>
    </row>
    <row r="8780" spans="1:3" x14ac:dyDescent="0.25">
      <c r="A8780" s="5"/>
      <c r="B8780" s="2"/>
      <c r="C8780"/>
    </row>
    <row r="8781" spans="1:3" x14ac:dyDescent="0.25">
      <c r="A8781" s="5"/>
      <c r="B8781" s="2"/>
      <c r="C8781"/>
    </row>
    <row r="8782" spans="1:3" x14ac:dyDescent="0.25">
      <c r="A8782" s="5"/>
      <c r="B8782" s="2"/>
      <c r="C8782"/>
    </row>
    <row r="8783" spans="1:3" x14ac:dyDescent="0.25">
      <c r="A8783" s="5"/>
      <c r="B8783" s="2"/>
      <c r="C8783"/>
    </row>
    <row r="8784" spans="1:3" x14ac:dyDescent="0.25">
      <c r="A8784" s="5"/>
      <c r="B8784" s="2"/>
      <c r="C8784"/>
    </row>
    <row r="8785" spans="1:3" x14ac:dyDescent="0.25">
      <c r="A8785" s="5"/>
      <c r="B8785" s="2"/>
      <c r="C8785"/>
    </row>
    <row r="8786" spans="1:3" x14ac:dyDescent="0.25">
      <c r="A8786" s="5"/>
      <c r="B8786" s="2"/>
      <c r="C8786"/>
    </row>
    <row r="8787" spans="1:3" x14ac:dyDescent="0.25">
      <c r="A8787" s="5"/>
      <c r="B8787" s="2"/>
      <c r="C8787"/>
    </row>
    <row r="8788" spans="1:3" x14ac:dyDescent="0.25">
      <c r="A8788" s="5"/>
      <c r="B8788" s="2"/>
      <c r="C8788"/>
    </row>
    <row r="8789" spans="1:3" x14ac:dyDescent="0.25">
      <c r="A8789" s="5"/>
      <c r="B8789" s="2"/>
      <c r="C8789"/>
    </row>
    <row r="8790" spans="1:3" x14ac:dyDescent="0.25">
      <c r="A8790" s="5"/>
      <c r="B8790" s="2"/>
      <c r="C8790"/>
    </row>
    <row r="8791" spans="1:3" x14ac:dyDescent="0.25">
      <c r="A8791" s="5"/>
      <c r="B8791" s="2"/>
      <c r="C8791"/>
    </row>
    <row r="8792" spans="1:3" x14ac:dyDescent="0.25">
      <c r="A8792" s="5"/>
      <c r="B8792" s="2"/>
      <c r="C8792"/>
    </row>
    <row r="8793" spans="1:3" x14ac:dyDescent="0.25">
      <c r="A8793" s="5"/>
      <c r="B8793" s="2"/>
      <c r="C8793"/>
    </row>
    <row r="8794" spans="1:3" x14ac:dyDescent="0.25">
      <c r="A8794" s="5"/>
      <c r="B8794" s="2"/>
      <c r="C8794"/>
    </row>
    <row r="8795" spans="1:3" x14ac:dyDescent="0.25">
      <c r="A8795" s="5"/>
      <c r="B8795" s="2"/>
      <c r="C8795"/>
    </row>
    <row r="8796" spans="1:3" x14ac:dyDescent="0.25">
      <c r="A8796" s="5"/>
      <c r="B8796" s="2"/>
      <c r="C8796"/>
    </row>
    <row r="8797" spans="1:3" x14ac:dyDescent="0.25">
      <c r="A8797" s="5"/>
      <c r="B8797" s="2"/>
      <c r="C8797"/>
    </row>
    <row r="8798" spans="1:3" x14ac:dyDescent="0.25">
      <c r="A8798" s="5"/>
      <c r="B8798" s="2"/>
      <c r="C8798"/>
    </row>
    <row r="8799" spans="1:3" x14ac:dyDescent="0.25">
      <c r="A8799" s="5"/>
      <c r="B8799" s="2"/>
      <c r="C8799"/>
    </row>
    <row r="8800" spans="1:3" x14ac:dyDescent="0.25">
      <c r="A8800" s="5"/>
      <c r="B8800" s="2"/>
      <c r="C8800"/>
    </row>
    <row r="8801" spans="1:3" x14ac:dyDescent="0.25">
      <c r="A8801" s="5"/>
      <c r="B8801" s="2"/>
      <c r="C8801"/>
    </row>
    <row r="8802" spans="1:3" x14ac:dyDescent="0.25">
      <c r="A8802" s="5"/>
      <c r="B8802" s="2"/>
      <c r="C8802"/>
    </row>
    <row r="8803" spans="1:3" x14ac:dyDescent="0.25">
      <c r="A8803" s="5"/>
      <c r="B8803" s="2"/>
      <c r="C8803"/>
    </row>
    <row r="8804" spans="1:3" x14ac:dyDescent="0.25">
      <c r="A8804" s="5"/>
      <c r="B8804" s="2"/>
      <c r="C8804"/>
    </row>
    <row r="8805" spans="1:3" x14ac:dyDescent="0.25">
      <c r="A8805" s="5"/>
      <c r="B8805" s="2"/>
      <c r="C8805"/>
    </row>
    <row r="8806" spans="1:3" x14ac:dyDescent="0.25">
      <c r="A8806" s="5"/>
      <c r="B8806" s="2"/>
      <c r="C8806"/>
    </row>
    <row r="8807" spans="1:3" x14ac:dyDescent="0.25">
      <c r="A8807" s="5"/>
      <c r="B8807" s="2"/>
      <c r="C8807"/>
    </row>
    <row r="8808" spans="1:3" x14ac:dyDescent="0.25">
      <c r="A8808" s="5"/>
      <c r="B8808" s="2"/>
      <c r="C8808"/>
    </row>
    <row r="8809" spans="1:3" x14ac:dyDescent="0.25">
      <c r="A8809" s="5"/>
      <c r="B8809" s="2"/>
      <c r="C8809"/>
    </row>
    <row r="8810" spans="1:3" x14ac:dyDescent="0.25">
      <c r="A8810" s="5"/>
      <c r="B8810" s="2"/>
      <c r="C8810"/>
    </row>
    <row r="8811" spans="1:3" x14ac:dyDescent="0.25">
      <c r="A8811" s="5"/>
      <c r="B8811" s="2"/>
      <c r="C8811"/>
    </row>
    <row r="8812" spans="1:3" x14ac:dyDescent="0.25">
      <c r="A8812" s="5"/>
      <c r="B8812" s="2"/>
      <c r="C8812"/>
    </row>
    <row r="8813" spans="1:3" x14ac:dyDescent="0.25">
      <c r="A8813" s="5"/>
      <c r="B8813" s="2"/>
      <c r="C8813"/>
    </row>
    <row r="8814" spans="1:3" x14ac:dyDescent="0.25">
      <c r="A8814" s="5"/>
      <c r="B8814" s="2"/>
      <c r="C8814"/>
    </row>
    <row r="8815" spans="1:3" x14ac:dyDescent="0.25">
      <c r="A8815" s="5"/>
      <c r="B8815" s="2"/>
      <c r="C8815"/>
    </row>
    <row r="8816" spans="1:3" x14ac:dyDescent="0.25">
      <c r="A8816" s="5"/>
      <c r="B8816" s="2"/>
      <c r="C8816"/>
    </row>
    <row r="8817" spans="1:3" x14ac:dyDescent="0.25">
      <c r="A8817" s="5"/>
      <c r="B8817" s="2"/>
      <c r="C8817"/>
    </row>
    <row r="8818" spans="1:3" x14ac:dyDescent="0.25">
      <c r="A8818" s="5"/>
      <c r="B8818" s="2"/>
      <c r="C8818"/>
    </row>
    <row r="8819" spans="1:3" x14ac:dyDescent="0.25">
      <c r="A8819" s="5"/>
      <c r="B8819" s="2"/>
      <c r="C8819"/>
    </row>
    <row r="8820" spans="1:3" x14ac:dyDescent="0.25">
      <c r="A8820" s="5"/>
      <c r="B8820" s="2"/>
      <c r="C8820"/>
    </row>
    <row r="8821" spans="1:3" x14ac:dyDescent="0.25">
      <c r="A8821" s="5"/>
      <c r="B8821" s="2"/>
      <c r="C8821"/>
    </row>
    <row r="8822" spans="1:3" x14ac:dyDescent="0.25">
      <c r="A8822" s="5"/>
      <c r="B8822" s="2"/>
      <c r="C8822"/>
    </row>
    <row r="8823" spans="1:3" x14ac:dyDescent="0.25">
      <c r="A8823" s="5"/>
      <c r="B8823" s="2"/>
      <c r="C8823"/>
    </row>
    <row r="8824" spans="1:3" x14ac:dyDescent="0.25">
      <c r="A8824" s="5"/>
      <c r="B8824" s="2"/>
      <c r="C8824"/>
    </row>
    <row r="8825" spans="1:3" x14ac:dyDescent="0.25">
      <c r="A8825" s="5"/>
      <c r="B8825" s="2"/>
      <c r="C8825"/>
    </row>
    <row r="8826" spans="1:3" x14ac:dyDescent="0.25">
      <c r="A8826" s="5"/>
      <c r="B8826" s="2"/>
      <c r="C8826"/>
    </row>
    <row r="8827" spans="1:3" x14ac:dyDescent="0.25">
      <c r="A8827" s="5"/>
      <c r="B8827" s="2"/>
      <c r="C8827"/>
    </row>
    <row r="8828" spans="1:3" x14ac:dyDescent="0.25">
      <c r="A8828" s="5"/>
      <c r="B8828" s="2"/>
      <c r="C8828"/>
    </row>
    <row r="8829" spans="1:3" x14ac:dyDescent="0.25">
      <c r="A8829" s="5"/>
      <c r="B8829" s="2"/>
      <c r="C8829"/>
    </row>
    <row r="8830" spans="1:3" x14ac:dyDescent="0.25">
      <c r="A8830" s="5"/>
      <c r="B8830" s="2"/>
      <c r="C8830"/>
    </row>
    <row r="8831" spans="1:3" x14ac:dyDescent="0.25">
      <c r="A8831" s="5"/>
      <c r="B8831" s="2"/>
      <c r="C8831"/>
    </row>
    <row r="8832" spans="1:3" x14ac:dyDescent="0.25">
      <c r="A8832" s="5"/>
      <c r="B8832" s="2"/>
      <c r="C8832"/>
    </row>
    <row r="8833" spans="1:3" x14ac:dyDescent="0.25">
      <c r="A8833" s="5"/>
      <c r="B8833" s="2"/>
      <c r="C8833"/>
    </row>
    <row r="8834" spans="1:3" x14ac:dyDescent="0.25">
      <c r="A8834" s="5"/>
      <c r="B8834" s="2"/>
      <c r="C8834"/>
    </row>
    <row r="8835" spans="1:3" x14ac:dyDescent="0.25">
      <c r="A8835" s="5"/>
      <c r="B8835" s="2"/>
      <c r="C8835"/>
    </row>
    <row r="8836" spans="1:3" x14ac:dyDescent="0.25">
      <c r="A8836" s="5"/>
      <c r="B8836" s="2"/>
      <c r="C8836"/>
    </row>
    <row r="8837" spans="1:3" x14ac:dyDescent="0.25">
      <c r="A8837" s="5"/>
      <c r="B8837" s="2"/>
      <c r="C8837"/>
    </row>
    <row r="8838" spans="1:3" x14ac:dyDescent="0.25">
      <c r="A8838" s="5"/>
      <c r="B8838" s="2"/>
      <c r="C8838"/>
    </row>
    <row r="8839" spans="1:3" x14ac:dyDescent="0.25">
      <c r="A8839" s="5"/>
      <c r="B8839" s="2"/>
      <c r="C8839"/>
    </row>
    <row r="8840" spans="1:3" x14ac:dyDescent="0.25">
      <c r="A8840" s="5"/>
      <c r="B8840" s="2"/>
      <c r="C8840"/>
    </row>
    <row r="8841" spans="1:3" x14ac:dyDescent="0.25">
      <c r="A8841" s="5"/>
      <c r="B8841" s="2"/>
      <c r="C8841"/>
    </row>
    <row r="8842" spans="1:3" x14ac:dyDescent="0.25">
      <c r="A8842" s="5"/>
      <c r="B8842" s="2"/>
      <c r="C8842"/>
    </row>
    <row r="8843" spans="1:3" x14ac:dyDescent="0.25">
      <c r="A8843" s="5"/>
      <c r="B8843" s="2"/>
      <c r="C8843"/>
    </row>
    <row r="8844" spans="1:3" x14ac:dyDescent="0.25">
      <c r="A8844" s="5"/>
      <c r="B8844" s="2"/>
      <c r="C8844"/>
    </row>
    <row r="8845" spans="1:3" x14ac:dyDescent="0.25">
      <c r="A8845" s="5"/>
      <c r="B8845" s="2"/>
      <c r="C8845"/>
    </row>
    <row r="8846" spans="1:3" x14ac:dyDescent="0.25">
      <c r="A8846" s="5"/>
      <c r="B8846" s="2"/>
      <c r="C8846"/>
    </row>
    <row r="8847" spans="1:3" x14ac:dyDescent="0.25">
      <c r="A8847" s="5"/>
      <c r="B8847" s="2"/>
      <c r="C8847"/>
    </row>
    <row r="8848" spans="1:3" x14ac:dyDescent="0.25">
      <c r="A8848" s="5"/>
      <c r="B8848" s="2"/>
      <c r="C8848"/>
    </row>
    <row r="8849" spans="1:3" x14ac:dyDescent="0.25">
      <c r="A8849" s="5"/>
      <c r="B8849" s="2"/>
      <c r="C8849"/>
    </row>
    <row r="8850" spans="1:3" x14ac:dyDescent="0.25">
      <c r="A8850" s="5"/>
      <c r="B8850" s="2"/>
      <c r="C8850"/>
    </row>
    <row r="8851" spans="1:3" x14ac:dyDescent="0.25">
      <c r="A8851" s="5"/>
      <c r="B8851" s="2"/>
      <c r="C8851"/>
    </row>
    <row r="8852" spans="1:3" x14ac:dyDescent="0.25">
      <c r="A8852" s="5"/>
      <c r="B8852" s="2"/>
      <c r="C8852"/>
    </row>
    <row r="8853" spans="1:3" x14ac:dyDescent="0.25">
      <c r="A8853" s="5"/>
      <c r="B8853" s="2"/>
      <c r="C8853"/>
    </row>
    <row r="8854" spans="1:3" x14ac:dyDescent="0.25">
      <c r="A8854" s="5"/>
      <c r="B8854" s="2"/>
      <c r="C8854"/>
    </row>
    <row r="8855" spans="1:3" x14ac:dyDescent="0.25">
      <c r="A8855" s="5"/>
      <c r="B8855" s="2"/>
      <c r="C8855"/>
    </row>
    <row r="8856" spans="1:3" x14ac:dyDescent="0.25">
      <c r="A8856" s="5"/>
      <c r="B8856" s="2"/>
      <c r="C8856"/>
    </row>
    <row r="8857" spans="1:3" x14ac:dyDescent="0.25">
      <c r="A8857" s="5"/>
      <c r="B8857" s="2"/>
      <c r="C8857"/>
    </row>
    <row r="8858" spans="1:3" x14ac:dyDescent="0.25">
      <c r="A8858" s="5"/>
      <c r="B8858" s="2"/>
      <c r="C8858"/>
    </row>
    <row r="8859" spans="1:3" x14ac:dyDescent="0.25">
      <c r="A8859" s="5"/>
      <c r="B8859" s="2"/>
      <c r="C8859"/>
    </row>
    <row r="8860" spans="1:3" x14ac:dyDescent="0.25">
      <c r="A8860" s="5"/>
      <c r="B8860" s="2"/>
      <c r="C8860"/>
    </row>
    <row r="8861" spans="1:3" x14ac:dyDescent="0.25">
      <c r="A8861" s="5"/>
      <c r="B8861" s="2"/>
      <c r="C8861"/>
    </row>
    <row r="8862" spans="1:3" x14ac:dyDescent="0.25">
      <c r="A8862" s="5"/>
      <c r="B8862" s="2"/>
      <c r="C8862"/>
    </row>
    <row r="8863" spans="1:3" x14ac:dyDescent="0.25">
      <c r="A8863" s="5"/>
      <c r="B8863" s="2"/>
      <c r="C8863"/>
    </row>
    <row r="8864" spans="1:3" x14ac:dyDescent="0.25">
      <c r="A8864" s="5"/>
      <c r="B8864" s="2"/>
      <c r="C8864"/>
    </row>
    <row r="8865" spans="1:3" x14ac:dyDescent="0.25">
      <c r="A8865" s="5"/>
      <c r="B8865" s="2"/>
      <c r="C8865"/>
    </row>
    <row r="8866" spans="1:3" x14ac:dyDescent="0.25">
      <c r="A8866" s="5"/>
      <c r="B8866" s="2"/>
      <c r="C8866"/>
    </row>
    <row r="8867" spans="1:3" x14ac:dyDescent="0.25">
      <c r="A8867" s="5"/>
      <c r="B8867" s="2"/>
      <c r="C8867"/>
    </row>
    <row r="8868" spans="1:3" x14ac:dyDescent="0.25">
      <c r="A8868" s="5"/>
      <c r="B8868" s="2"/>
      <c r="C8868"/>
    </row>
    <row r="8869" spans="1:3" x14ac:dyDescent="0.25">
      <c r="A8869" s="5"/>
      <c r="B8869" s="2"/>
      <c r="C8869"/>
    </row>
    <row r="8870" spans="1:3" x14ac:dyDescent="0.25">
      <c r="A8870" s="5"/>
      <c r="B8870" s="2"/>
      <c r="C8870"/>
    </row>
    <row r="8871" spans="1:3" x14ac:dyDescent="0.25">
      <c r="A8871" s="5"/>
      <c r="B8871" s="2"/>
      <c r="C8871"/>
    </row>
    <row r="8872" spans="1:3" x14ac:dyDescent="0.25">
      <c r="A8872" s="5"/>
      <c r="B8872" s="2"/>
      <c r="C8872"/>
    </row>
    <row r="8873" spans="1:3" x14ac:dyDescent="0.25">
      <c r="A8873" s="5"/>
      <c r="B8873" s="2"/>
      <c r="C8873"/>
    </row>
    <row r="8874" spans="1:3" x14ac:dyDescent="0.25">
      <c r="A8874" s="5"/>
      <c r="B8874" s="2"/>
      <c r="C8874"/>
    </row>
    <row r="8875" spans="1:3" x14ac:dyDescent="0.25">
      <c r="A8875" s="5"/>
      <c r="B8875" s="2"/>
      <c r="C8875"/>
    </row>
    <row r="8876" spans="1:3" x14ac:dyDescent="0.25">
      <c r="A8876" s="5"/>
      <c r="B8876" s="2"/>
      <c r="C8876"/>
    </row>
    <row r="8877" spans="1:3" x14ac:dyDescent="0.25">
      <c r="A8877" s="5"/>
      <c r="B8877" s="2"/>
      <c r="C8877"/>
    </row>
    <row r="8878" spans="1:3" x14ac:dyDescent="0.25">
      <c r="A8878" s="5"/>
      <c r="B8878" s="2"/>
      <c r="C8878"/>
    </row>
    <row r="8879" spans="1:3" x14ac:dyDescent="0.25">
      <c r="A8879" s="5"/>
      <c r="B8879" s="2"/>
      <c r="C8879"/>
    </row>
    <row r="8880" spans="1:3" x14ac:dyDescent="0.25">
      <c r="A8880" s="5"/>
      <c r="B8880" s="2"/>
      <c r="C8880"/>
    </row>
    <row r="8881" spans="1:3" x14ac:dyDescent="0.25">
      <c r="A8881" s="5"/>
      <c r="B8881" s="2"/>
      <c r="C8881"/>
    </row>
    <row r="8882" spans="1:3" x14ac:dyDescent="0.25">
      <c r="A8882" s="5"/>
      <c r="B8882" s="2"/>
      <c r="C8882"/>
    </row>
    <row r="8883" spans="1:3" x14ac:dyDescent="0.25">
      <c r="A8883" s="5"/>
      <c r="B8883" s="2"/>
      <c r="C8883"/>
    </row>
    <row r="8884" spans="1:3" x14ac:dyDescent="0.25">
      <c r="A8884" s="5"/>
      <c r="B8884" s="2"/>
      <c r="C8884"/>
    </row>
    <row r="8885" spans="1:3" x14ac:dyDescent="0.25">
      <c r="A8885" s="5"/>
      <c r="B8885" s="2"/>
      <c r="C8885"/>
    </row>
    <row r="8886" spans="1:3" x14ac:dyDescent="0.25">
      <c r="A8886" s="5"/>
      <c r="B8886" s="2"/>
      <c r="C8886"/>
    </row>
    <row r="8887" spans="1:3" x14ac:dyDescent="0.25">
      <c r="A8887" s="5"/>
      <c r="B8887" s="2"/>
      <c r="C8887"/>
    </row>
    <row r="8888" spans="1:3" x14ac:dyDescent="0.25">
      <c r="A8888" s="5"/>
      <c r="B8888" s="2"/>
      <c r="C8888"/>
    </row>
    <row r="8889" spans="1:3" x14ac:dyDescent="0.25">
      <c r="A8889" s="5"/>
      <c r="B8889" s="2"/>
      <c r="C8889"/>
    </row>
    <row r="8890" spans="1:3" x14ac:dyDescent="0.25">
      <c r="A8890" s="5"/>
      <c r="B8890" s="2"/>
      <c r="C8890"/>
    </row>
    <row r="8891" spans="1:3" x14ac:dyDescent="0.25">
      <c r="A8891" s="5"/>
      <c r="B8891" s="2"/>
      <c r="C8891"/>
    </row>
    <row r="8892" spans="1:3" x14ac:dyDescent="0.25">
      <c r="A8892" s="5"/>
      <c r="B8892" s="2"/>
      <c r="C8892"/>
    </row>
    <row r="8893" spans="1:3" x14ac:dyDescent="0.25">
      <c r="A8893" s="5"/>
      <c r="B8893" s="2"/>
      <c r="C8893"/>
    </row>
    <row r="8894" spans="1:3" x14ac:dyDescent="0.25">
      <c r="A8894" s="5"/>
      <c r="B8894" s="2"/>
      <c r="C8894"/>
    </row>
    <row r="8895" spans="1:3" x14ac:dyDescent="0.25">
      <c r="A8895" s="5"/>
      <c r="B8895" s="2"/>
      <c r="C8895"/>
    </row>
    <row r="8896" spans="1:3" x14ac:dyDescent="0.25">
      <c r="A8896" s="5"/>
      <c r="B8896" s="2"/>
      <c r="C8896"/>
    </row>
    <row r="8897" spans="1:3" x14ac:dyDescent="0.25">
      <c r="A8897" s="5"/>
      <c r="B8897" s="2"/>
      <c r="C8897"/>
    </row>
    <row r="8898" spans="1:3" x14ac:dyDescent="0.25">
      <c r="A8898" s="5"/>
      <c r="B8898" s="2"/>
      <c r="C8898"/>
    </row>
    <row r="8899" spans="1:3" x14ac:dyDescent="0.25">
      <c r="A8899" s="5"/>
      <c r="B8899" s="2"/>
      <c r="C8899"/>
    </row>
    <row r="8900" spans="1:3" x14ac:dyDescent="0.25">
      <c r="A8900" s="5"/>
      <c r="B8900" s="2"/>
      <c r="C8900"/>
    </row>
    <row r="8901" spans="1:3" x14ac:dyDescent="0.25">
      <c r="A8901" s="5"/>
      <c r="B8901" s="2"/>
      <c r="C8901"/>
    </row>
    <row r="8902" spans="1:3" x14ac:dyDescent="0.25">
      <c r="A8902" s="5"/>
      <c r="B8902" s="2"/>
      <c r="C8902"/>
    </row>
    <row r="8903" spans="1:3" x14ac:dyDescent="0.25">
      <c r="A8903" s="5"/>
      <c r="B8903" s="2"/>
      <c r="C8903"/>
    </row>
    <row r="8904" spans="1:3" x14ac:dyDescent="0.25">
      <c r="A8904" s="5"/>
      <c r="B8904" s="2"/>
      <c r="C8904"/>
    </row>
    <row r="8905" spans="1:3" x14ac:dyDescent="0.25">
      <c r="A8905" s="5"/>
      <c r="B8905" s="2"/>
      <c r="C8905"/>
    </row>
    <row r="8906" spans="1:3" x14ac:dyDescent="0.25">
      <c r="A8906" s="5"/>
      <c r="B8906" s="2"/>
      <c r="C8906"/>
    </row>
    <row r="8907" spans="1:3" x14ac:dyDescent="0.25">
      <c r="A8907" s="5"/>
      <c r="B8907" s="2"/>
      <c r="C8907"/>
    </row>
    <row r="8908" spans="1:3" x14ac:dyDescent="0.25">
      <c r="A8908" s="5"/>
      <c r="B8908" s="2"/>
      <c r="C8908"/>
    </row>
    <row r="8909" spans="1:3" x14ac:dyDescent="0.25">
      <c r="A8909" s="5"/>
      <c r="B8909" s="2"/>
      <c r="C8909"/>
    </row>
    <row r="8910" spans="1:3" x14ac:dyDescent="0.25">
      <c r="A8910" s="5"/>
      <c r="B8910" s="2"/>
      <c r="C8910"/>
    </row>
    <row r="8911" spans="1:3" x14ac:dyDescent="0.25">
      <c r="A8911" s="5"/>
      <c r="B8911" s="2"/>
      <c r="C8911"/>
    </row>
    <row r="8912" spans="1:3" x14ac:dyDescent="0.25">
      <c r="A8912" s="5"/>
      <c r="B8912" s="2"/>
      <c r="C8912"/>
    </row>
    <row r="8913" spans="1:3" x14ac:dyDescent="0.25">
      <c r="A8913" s="5"/>
      <c r="B8913" s="2"/>
      <c r="C8913"/>
    </row>
    <row r="8914" spans="1:3" x14ac:dyDescent="0.25">
      <c r="A8914" s="5"/>
      <c r="B8914" s="2"/>
      <c r="C8914"/>
    </row>
    <row r="8915" spans="1:3" x14ac:dyDescent="0.25">
      <c r="A8915" s="5"/>
      <c r="B8915" s="2"/>
      <c r="C8915"/>
    </row>
    <row r="8916" spans="1:3" x14ac:dyDescent="0.25">
      <c r="A8916" s="5"/>
      <c r="B8916" s="2"/>
      <c r="C8916"/>
    </row>
    <row r="8917" spans="1:3" x14ac:dyDescent="0.25">
      <c r="A8917" s="5"/>
      <c r="B8917" s="2"/>
      <c r="C8917"/>
    </row>
    <row r="8918" spans="1:3" x14ac:dyDescent="0.25">
      <c r="A8918" s="5"/>
      <c r="B8918" s="2"/>
      <c r="C8918"/>
    </row>
    <row r="8919" spans="1:3" x14ac:dyDescent="0.25">
      <c r="A8919" s="5"/>
      <c r="B8919" s="2"/>
      <c r="C8919"/>
    </row>
    <row r="8920" spans="1:3" x14ac:dyDescent="0.25">
      <c r="A8920" s="5"/>
      <c r="B8920" s="2"/>
      <c r="C8920"/>
    </row>
    <row r="8921" spans="1:3" x14ac:dyDescent="0.25">
      <c r="A8921" s="5"/>
      <c r="B8921" s="2"/>
      <c r="C8921"/>
    </row>
    <row r="8922" spans="1:3" x14ac:dyDescent="0.25">
      <c r="A8922" s="5"/>
      <c r="B8922" s="2"/>
      <c r="C8922"/>
    </row>
    <row r="8923" spans="1:3" x14ac:dyDescent="0.25">
      <c r="A8923" s="5"/>
      <c r="B8923" s="2"/>
      <c r="C8923"/>
    </row>
    <row r="8924" spans="1:3" x14ac:dyDescent="0.25">
      <c r="A8924" s="5"/>
      <c r="B8924" s="2"/>
      <c r="C8924"/>
    </row>
    <row r="8925" spans="1:3" x14ac:dyDescent="0.25">
      <c r="A8925" s="5"/>
      <c r="B8925" s="2"/>
      <c r="C8925"/>
    </row>
    <row r="8926" spans="1:3" x14ac:dyDescent="0.25">
      <c r="A8926" s="5"/>
      <c r="B8926" s="2"/>
      <c r="C8926"/>
    </row>
    <row r="8927" spans="1:3" x14ac:dyDescent="0.25">
      <c r="A8927" s="5"/>
      <c r="B8927" s="2"/>
      <c r="C8927"/>
    </row>
    <row r="8928" spans="1:3" x14ac:dyDescent="0.25">
      <c r="A8928" s="5"/>
      <c r="B8928" s="2"/>
      <c r="C8928"/>
    </row>
    <row r="8929" spans="1:3" x14ac:dyDescent="0.25">
      <c r="A8929" s="5"/>
      <c r="B8929" s="2"/>
      <c r="C8929"/>
    </row>
    <row r="8930" spans="1:3" x14ac:dyDescent="0.25">
      <c r="A8930" s="5"/>
      <c r="B8930" s="2"/>
      <c r="C8930"/>
    </row>
    <row r="8931" spans="1:3" x14ac:dyDescent="0.25">
      <c r="A8931" s="5"/>
      <c r="B8931" s="2"/>
      <c r="C8931"/>
    </row>
    <row r="8932" spans="1:3" x14ac:dyDescent="0.25">
      <c r="A8932" s="5"/>
      <c r="B8932" s="2"/>
      <c r="C8932"/>
    </row>
    <row r="8933" spans="1:3" x14ac:dyDescent="0.25">
      <c r="A8933" s="5"/>
      <c r="B8933" s="2"/>
      <c r="C8933"/>
    </row>
    <row r="8934" spans="1:3" x14ac:dyDescent="0.25">
      <c r="A8934" s="5"/>
      <c r="B8934" s="2"/>
      <c r="C8934"/>
    </row>
    <row r="8935" spans="1:3" x14ac:dyDescent="0.25">
      <c r="A8935" s="5"/>
      <c r="B8935" s="2"/>
      <c r="C8935"/>
    </row>
    <row r="8936" spans="1:3" x14ac:dyDescent="0.25">
      <c r="A8936" s="5"/>
      <c r="B8936" s="2"/>
      <c r="C8936"/>
    </row>
    <row r="8937" spans="1:3" x14ac:dyDescent="0.25">
      <c r="A8937" s="5"/>
      <c r="B8937" s="2"/>
      <c r="C8937"/>
    </row>
    <row r="8938" spans="1:3" x14ac:dyDescent="0.25">
      <c r="A8938" s="5"/>
      <c r="B8938" s="2"/>
      <c r="C8938"/>
    </row>
    <row r="8939" spans="1:3" x14ac:dyDescent="0.25">
      <c r="A8939" s="5"/>
      <c r="B8939" s="2"/>
      <c r="C8939"/>
    </row>
    <row r="8940" spans="1:3" x14ac:dyDescent="0.25">
      <c r="A8940" s="5"/>
      <c r="B8940" s="2"/>
      <c r="C8940"/>
    </row>
    <row r="8941" spans="1:3" x14ac:dyDescent="0.25">
      <c r="A8941" s="5"/>
      <c r="B8941" s="2"/>
      <c r="C8941"/>
    </row>
    <row r="8942" spans="1:3" x14ac:dyDescent="0.25">
      <c r="A8942" s="5"/>
      <c r="B8942" s="2"/>
      <c r="C8942"/>
    </row>
    <row r="8943" spans="1:3" x14ac:dyDescent="0.25">
      <c r="A8943" s="5"/>
      <c r="B8943" s="2"/>
      <c r="C8943"/>
    </row>
    <row r="8944" spans="1:3" x14ac:dyDescent="0.25">
      <c r="A8944" s="5"/>
      <c r="B8944" s="2"/>
      <c r="C8944"/>
    </row>
    <row r="8945" spans="1:3" x14ac:dyDescent="0.25">
      <c r="A8945" s="5"/>
      <c r="B8945" s="2"/>
      <c r="C8945"/>
    </row>
    <row r="8946" spans="1:3" x14ac:dyDescent="0.25">
      <c r="A8946" s="5"/>
      <c r="B8946" s="2"/>
      <c r="C8946"/>
    </row>
    <row r="8947" spans="1:3" x14ac:dyDescent="0.25">
      <c r="A8947" s="5"/>
      <c r="B8947" s="2"/>
      <c r="C8947"/>
    </row>
    <row r="8948" spans="1:3" x14ac:dyDescent="0.25">
      <c r="A8948" s="5"/>
      <c r="B8948" s="2"/>
      <c r="C8948"/>
    </row>
    <row r="8949" spans="1:3" x14ac:dyDescent="0.25">
      <c r="A8949" s="5"/>
      <c r="B8949" s="2"/>
      <c r="C8949"/>
    </row>
    <row r="8950" spans="1:3" x14ac:dyDescent="0.25">
      <c r="A8950" s="5"/>
      <c r="B8950" s="2"/>
      <c r="C8950"/>
    </row>
    <row r="8951" spans="1:3" x14ac:dyDescent="0.25">
      <c r="A8951" s="5"/>
      <c r="B8951" s="2"/>
      <c r="C8951"/>
    </row>
    <row r="8952" spans="1:3" x14ac:dyDescent="0.25">
      <c r="A8952" s="5"/>
      <c r="B8952" s="2"/>
      <c r="C8952"/>
    </row>
    <row r="8953" spans="1:3" x14ac:dyDescent="0.25">
      <c r="A8953" s="5"/>
      <c r="B8953" s="2"/>
      <c r="C8953"/>
    </row>
    <row r="8954" spans="1:3" x14ac:dyDescent="0.25">
      <c r="A8954" s="5"/>
      <c r="B8954" s="2"/>
      <c r="C8954"/>
    </row>
    <row r="8955" spans="1:3" x14ac:dyDescent="0.25">
      <c r="A8955" s="5"/>
      <c r="B8955" s="2"/>
      <c r="C8955"/>
    </row>
    <row r="8956" spans="1:3" x14ac:dyDescent="0.25">
      <c r="A8956" s="5"/>
      <c r="B8956" s="2"/>
      <c r="C8956"/>
    </row>
    <row r="8957" spans="1:3" x14ac:dyDescent="0.25">
      <c r="A8957" s="5"/>
      <c r="B8957" s="2"/>
      <c r="C8957"/>
    </row>
    <row r="8958" spans="1:3" x14ac:dyDescent="0.25">
      <c r="A8958" s="5"/>
      <c r="B8958" s="2"/>
      <c r="C8958"/>
    </row>
    <row r="8959" spans="1:3" x14ac:dyDescent="0.25">
      <c r="A8959" s="5"/>
      <c r="B8959" s="2"/>
      <c r="C8959"/>
    </row>
    <row r="8960" spans="1:3" x14ac:dyDescent="0.25">
      <c r="A8960" s="5"/>
      <c r="B8960" s="2"/>
      <c r="C8960"/>
    </row>
    <row r="8961" spans="1:3" x14ac:dyDescent="0.25">
      <c r="A8961" s="5"/>
      <c r="B8961" s="2"/>
      <c r="C8961"/>
    </row>
    <row r="8962" spans="1:3" x14ac:dyDescent="0.25">
      <c r="A8962" s="5"/>
      <c r="B8962" s="2"/>
      <c r="C8962"/>
    </row>
    <row r="8963" spans="1:3" x14ac:dyDescent="0.25">
      <c r="A8963" s="5"/>
      <c r="B8963" s="2"/>
      <c r="C8963"/>
    </row>
    <row r="8964" spans="1:3" x14ac:dyDescent="0.25">
      <c r="A8964" s="5"/>
      <c r="B8964" s="2"/>
      <c r="C8964"/>
    </row>
    <row r="8965" spans="1:3" x14ac:dyDescent="0.25">
      <c r="A8965" s="5"/>
      <c r="B8965" s="2"/>
      <c r="C8965"/>
    </row>
    <row r="8966" spans="1:3" x14ac:dyDescent="0.25">
      <c r="A8966" s="5"/>
      <c r="B8966" s="2"/>
      <c r="C8966"/>
    </row>
    <row r="8967" spans="1:3" x14ac:dyDescent="0.25">
      <c r="A8967" s="5"/>
      <c r="B8967" s="2"/>
      <c r="C8967"/>
    </row>
    <row r="8968" spans="1:3" x14ac:dyDescent="0.25">
      <c r="A8968" s="5"/>
      <c r="B8968" s="2"/>
      <c r="C8968"/>
    </row>
    <row r="8969" spans="1:3" x14ac:dyDescent="0.25">
      <c r="A8969" s="5"/>
      <c r="B8969" s="2"/>
      <c r="C8969"/>
    </row>
    <row r="8970" spans="1:3" x14ac:dyDescent="0.25">
      <c r="A8970" s="5"/>
      <c r="B8970" s="2"/>
      <c r="C8970"/>
    </row>
    <row r="8971" spans="1:3" x14ac:dyDescent="0.25">
      <c r="A8971" s="5"/>
      <c r="B8971" s="2"/>
      <c r="C8971"/>
    </row>
    <row r="8972" spans="1:3" x14ac:dyDescent="0.25">
      <c r="A8972" s="5"/>
      <c r="B8972" s="2"/>
      <c r="C8972"/>
    </row>
    <row r="8973" spans="1:3" x14ac:dyDescent="0.25">
      <c r="A8973" s="5"/>
      <c r="B8973" s="2"/>
      <c r="C8973"/>
    </row>
    <row r="8974" spans="1:3" x14ac:dyDescent="0.25">
      <c r="A8974" s="5"/>
      <c r="B8974" s="2"/>
      <c r="C8974"/>
    </row>
    <row r="8975" spans="1:3" x14ac:dyDescent="0.25">
      <c r="A8975" s="5"/>
      <c r="B8975" s="2"/>
      <c r="C8975"/>
    </row>
    <row r="8976" spans="1:3" x14ac:dyDescent="0.25">
      <c r="A8976" s="5"/>
      <c r="B8976" s="2"/>
      <c r="C8976"/>
    </row>
    <row r="8977" spans="1:3" x14ac:dyDescent="0.25">
      <c r="A8977" s="5"/>
      <c r="B8977" s="2"/>
      <c r="C8977"/>
    </row>
    <row r="8978" spans="1:3" x14ac:dyDescent="0.25">
      <c r="A8978" s="5"/>
      <c r="B8978" s="2"/>
      <c r="C8978"/>
    </row>
    <row r="8979" spans="1:3" x14ac:dyDescent="0.25">
      <c r="A8979" s="5"/>
      <c r="B8979" s="2"/>
      <c r="C8979"/>
    </row>
    <row r="8980" spans="1:3" x14ac:dyDescent="0.25">
      <c r="A8980" s="5"/>
      <c r="B8980" s="2"/>
      <c r="C8980"/>
    </row>
    <row r="8981" spans="1:3" x14ac:dyDescent="0.25">
      <c r="A8981" s="5"/>
      <c r="B8981" s="2"/>
      <c r="C8981"/>
    </row>
    <row r="8982" spans="1:3" x14ac:dyDescent="0.25">
      <c r="A8982" s="5"/>
      <c r="B8982" s="2"/>
      <c r="C8982"/>
    </row>
    <row r="8983" spans="1:3" x14ac:dyDescent="0.25">
      <c r="A8983" s="5"/>
      <c r="B8983" s="2"/>
      <c r="C8983"/>
    </row>
    <row r="8984" spans="1:3" x14ac:dyDescent="0.25">
      <c r="A8984" s="5"/>
      <c r="B8984" s="2"/>
      <c r="C8984"/>
    </row>
    <row r="8985" spans="1:3" x14ac:dyDescent="0.25">
      <c r="A8985" s="5"/>
      <c r="B8985" s="2"/>
      <c r="C8985"/>
    </row>
    <row r="8986" spans="1:3" x14ac:dyDescent="0.25">
      <c r="A8986" s="5"/>
      <c r="B8986" s="2"/>
      <c r="C8986"/>
    </row>
    <row r="8987" spans="1:3" x14ac:dyDescent="0.25">
      <c r="A8987" s="5"/>
      <c r="B8987" s="2"/>
      <c r="C8987"/>
    </row>
    <row r="8988" spans="1:3" x14ac:dyDescent="0.25">
      <c r="A8988" s="5"/>
      <c r="B8988" s="2"/>
      <c r="C8988"/>
    </row>
    <row r="8989" spans="1:3" x14ac:dyDescent="0.25">
      <c r="A8989" s="5"/>
      <c r="B8989" s="2"/>
      <c r="C8989"/>
    </row>
    <row r="8990" spans="1:3" x14ac:dyDescent="0.25">
      <c r="A8990" s="5"/>
      <c r="B8990" s="2"/>
      <c r="C8990"/>
    </row>
    <row r="8991" spans="1:3" x14ac:dyDescent="0.25">
      <c r="A8991" s="5"/>
      <c r="B8991" s="2"/>
      <c r="C8991"/>
    </row>
    <row r="8992" spans="1:3" x14ac:dyDescent="0.25">
      <c r="A8992" s="5"/>
      <c r="B8992" s="2"/>
      <c r="C8992"/>
    </row>
    <row r="8993" spans="1:3" x14ac:dyDescent="0.25">
      <c r="A8993" s="5"/>
      <c r="B8993" s="2"/>
      <c r="C8993"/>
    </row>
    <row r="8994" spans="1:3" x14ac:dyDescent="0.25">
      <c r="A8994" s="5"/>
      <c r="B8994" s="2"/>
      <c r="C8994"/>
    </row>
    <row r="8995" spans="1:3" x14ac:dyDescent="0.25">
      <c r="A8995" s="5"/>
      <c r="B8995" s="2"/>
      <c r="C8995"/>
    </row>
    <row r="8996" spans="1:3" x14ac:dyDescent="0.25">
      <c r="A8996" s="5"/>
      <c r="B8996" s="2"/>
      <c r="C8996"/>
    </row>
    <row r="8997" spans="1:3" x14ac:dyDescent="0.25">
      <c r="A8997" s="5"/>
      <c r="B8997" s="2"/>
      <c r="C8997"/>
    </row>
    <row r="8998" spans="1:3" x14ac:dyDescent="0.25">
      <c r="A8998" s="5"/>
      <c r="B8998" s="2"/>
      <c r="C8998"/>
    </row>
    <row r="8999" spans="1:3" x14ac:dyDescent="0.25">
      <c r="A8999" s="5"/>
      <c r="B8999" s="2"/>
      <c r="C8999"/>
    </row>
    <row r="9000" spans="1:3" x14ac:dyDescent="0.25">
      <c r="A9000" s="5"/>
      <c r="B9000" s="2"/>
      <c r="C9000"/>
    </row>
    <row r="9001" spans="1:3" x14ac:dyDescent="0.25">
      <c r="A9001" s="5"/>
      <c r="B9001" s="2"/>
      <c r="C9001"/>
    </row>
    <row r="9002" spans="1:3" x14ac:dyDescent="0.25">
      <c r="A9002" s="5"/>
      <c r="B9002" s="2"/>
      <c r="C9002"/>
    </row>
    <row r="9003" spans="1:3" x14ac:dyDescent="0.25">
      <c r="A9003" s="5"/>
      <c r="B9003" s="2"/>
      <c r="C9003"/>
    </row>
    <row r="9004" spans="1:3" x14ac:dyDescent="0.25">
      <c r="A9004" s="5"/>
      <c r="B9004" s="2"/>
      <c r="C9004"/>
    </row>
    <row r="9005" spans="1:3" x14ac:dyDescent="0.25">
      <c r="A9005" s="5"/>
      <c r="B9005" s="2"/>
      <c r="C9005"/>
    </row>
    <row r="9006" spans="1:3" x14ac:dyDescent="0.25">
      <c r="A9006" s="5"/>
      <c r="B9006" s="2"/>
      <c r="C9006"/>
    </row>
    <row r="9007" spans="1:3" x14ac:dyDescent="0.25">
      <c r="A9007" s="5"/>
      <c r="B9007" s="2"/>
      <c r="C9007"/>
    </row>
    <row r="9008" spans="1:3" x14ac:dyDescent="0.25">
      <c r="A9008" s="5"/>
      <c r="B9008" s="2"/>
      <c r="C9008"/>
    </row>
    <row r="9009" spans="1:3" x14ac:dyDescent="0.25">
      <c r="A9009" s="5"/>
      <c r="B9009" s="2"/>
      <c r="C9009"/>
    </row>
    <row r="9010" spans="1:3" x14ac:dyDescent="0.25">
      <c r="A9010" s="5"/>
      <c r="B9010" s="2"/>
      <c r="C9010"/>
    </row>
    <row r="9011" spans="1:3" x14ac:dyDescent="0.25">
      <c r="A9011" s="5"/>
      <c r="B9011" s="2"/>
      <c r="C9011"/>
    </row>
    <row r="9012" spans="1:3" x14ac:dyDescent="0.25">
      <c r="A9012" s="5"/>
      <c r="B9012" s="2"/>
      <c r="C9012"/>
    </row>
    <row r="9013" spans="1:3" x14ac:dyDescent="0.25">
      <c r="A9013" s="5"/>
      <c r="B9013" s="2"/>
      <c r="C9013"/>
    </row>
    <row r="9014" spans="1:3" x14ac:dyDescent="0.25">
      <c r="A9014" s="5"/>
      <c r="B9014" s="2"/>
      <c r="C9014"/>
    </row>
    <row r="9015" spans="1:3" x14ac:dyDescent="0.25">
      <c r="A9015" s="5"/>
      <c r="B9015" s="2"/>
      <c r="C9015"/>
    </row>
    <row r="9016" spans="1:3" x14ac:dyDescent="0.25">
      <c r="A9016" s="5"/>
      <c r="B9016" s="2"/>
      <c r="C9016"/>
    </row>
    <row r="9017" spans="1:3" x14ac:dyDescent="0.25">
      <c r="A9017" s="5"/>
      <c r="B9017" s="2"/>
      <c r="C9017"/>
    </row>
    <row r="9018" spans="1:3" x14ac:dyDescent="0.25">
      <c r="A9018" s="5"/>
      <c r="B9018" s="2"/>
      <c r="C9018"/>
    </row>
    <row r="9019" spans="1:3" x14ac:dyDescent="0.25">
      <c r="A9019" s="5"/>
      <c r="B9019" s="2"/>
      <c r="C9019"/>
    </row>
    <row r="9020" spans="1:3" x14ac:dyDescent="0.25">
      <c r="A9020" s="5"/>
      <c r="B9020" s="2"/>
      <c r="C9020"/>
    </row>
    <row r="9021" spans="1:3" x14ac:dyDescent="0.25">
      <c r="A9021" s="5"/>
      <c r="B9021" s="2"/>
      <c r="C9021"/>
    </row>
    <row r="9022" spans="1:3" x14ac:dyDescent="0.25">
      <c r="A9022" s="5"/>
      <c r="B9022" s="2"/>
      <c r="C9022"/>
    </row>
    <row r="9023" spans="1:3" x14ac:dyDescent="0.25">
      <c r="A9023" s="5"/>
      <c r="B9023" s="2"/>
      <c r="C9023"/>
    </row>
    <row r="9024" spans="1:3" x14ac:dyDescent="0.25">
      <c r="A9024" s="5"/>
      <c r="B9024" s="2"/>
      <c r="C9024"/>
    </row>
    <row r="9025" spans="1:3" x14ac:dyDescent="0.25">
      <c r="A9025" s="5"/>
      <c r="B9025" s="2"/>
      <c r="C9025"/>
    </row>
    <row r="9026" spans="1:3" x14ac:dyDescent="0.25">
      <c r="A9026" s="5"/>
      <c r="B9026" s="2"/>
      <c r="C9026"/>
    </row>
    <row r="9027" spans="1:3" x14ac:dyDescent="0.25">
      <c r="A9027" s="5"/>
      <c r="B9027" s="2"/>
      <c r="C9027"/>
    </row>
    <row r="9028" spans="1:3" x14ac:dyDescent="0.25">
      <c r="A9028" s="5"/>
      <c r="B9028" s="2"/>
      <c r="C9028"/>
    </row>
    <row r="9029" spans="1:3" x14ac:dyDescent="0.25">
      <c r="A9029" s="5"/>
      <c r="B9029" s="2"/>
      <c r="C9029"/>
    </row>
    <row r="9030" spans="1:3" x14ac:dyDescent="0.25">
      <c r="A9030" s="5"/>
      <c r="B9030" s="2"/>
      <c r="C9030"/>
    </row>
    <row r="9031" spans="1:3" x14ac:dyDescent="0.25">
      <c r="A9031" s="5"/>
      <c r="B9031" s="2"/>
      <c r="C9031"/>
    </row>
    <row r="9032" spans="1:3" x14ac:dyDescent="0.25">
      <c r="A9032" s="5"/>
      <c r="B9032" s="2"/>
      <c r="C9032"/>
    </row>
    <row r="9033" spans="1:3" x14ac:dyDescent="0.25">
      <c r="A9033" s="5"/>
      <c r="B9033" s="2"/>
      <c r="C9033"/>
    </row>
    <row r="9034" spans="1:3" x14ac:dyDescent="0.25">
      <c r="A9034" s="5"/>
      <c r="B9034" s="2"/>
      <c r="C9034"/>
    </row>
    <row r="9035" spans="1:3" x14ac:dyDescent="0.25">
      <c r="A9035" s="5"/>
      <c r="B9035" s="2"/>
      <c r="C9035"/>
    </row>
    <row r="9036" spans="1:3" x14ac:dyDescent="0.25">
      <c r="A9036" s="5"/>
      <c r="B9036" s="2"/>
      <c r="C9036"/>
    </row>
    <row r="9037" spans="1:3" x14ac:dyDescent="0.25">
      <c r="A9037" s="5"/>
      <c r="B9037" s="2"/>
      <c r="C9037"/>
    </row>
    <row r="9038" spans="1:3" x14ac:dyDescent="0.25">
      <c r="A9038" s="5"/>
      <c r="B9038" s="2"/>
      <c r="C9038"/>
    </row>
    <row r="9039" spans="1:3" x14ac:dyDescent="0.25">
      <c r="A9039" s="5"/>
      <c r="B9039" s="2"/>
      <c r="C9039"/>
    </row>
    <row r="9040" spans="1:3" x14ac:dyDescent="0.25">
      <c r="A9040" s="5"/>
      <c r="B9040" s="2"/>
      <c r="C9040"/>
    </row>
    <row r="9041" spans="1:3" x14ac:dyDescent="0.25">
      <c r="A9041" s="5"/>
      <c r="B9041" s="2"/>
      <c r="C9041"/>
    </row>
    <row r="9042" spans="1:3" x14ac:dyDescent="0.25">
      <c r="A9042" s="5"/>
      <c r="B9042" s="2"/>
      <c r="C9042"/>
    </row>
    <row r="9043" spans="1:3" x14ac:dyDescent="0.25">
      <c r="A9043" s="5"/>
      <c r="B9043" s="2"/>
      <c r="C9043"/>
    </row>
    <row r="9044" spans="1:3" x14ac:dyDescent="0.25">
      <c r="A9044" s="5"/>
      <c r="B9044" s="2"/>
      <c r="C9044"/>
    </row>
    <row r="9045" spans="1:3" x14ac:dyDescent="0.25">
      <c r="A9045" s="5"/>
      <c r="B9045" s="2"/>
      <c r="C9045"/>
    </row>
    <row r="9046" spans="1:3" x14ac:dyDescent="0.25">
      <c r="A9046" s="5"/>
      <c r="B9046" s="2"/>
      <c r="C9046"/>
    </row>
    <row r="9047" spans="1:3" x14ac:dyDescent="0.25">
      <c r="A9047" s="5"/>
      <c r="B9047" s="2"/>
      <c r="C9047"/>
    </row>
    <row r="9048" spans="1:3" x14ac:dyDescent="0.25">
      <c r="A9048" s="5"/>
      <c r="B9048" s="2"/>
      <c r="C9048"/>
    </row>
    <row r="9049" spans="1:3" x14ac:dyDescent="0.25">
      <c r="A9049" s="5"/>
      <c r="B9049" s="2"/>
      <c r="C9049"/>
    </row>
    <row r="9050" spans="1:3" x14ac:dyDescent="0.25">
      <c r="A9050" s="5"/>
      <c r="B9050" s="2"/>
      <c r="C9050"/>
    </row>
    <row r="9051" spans="1:3" x14ac:dyDescent="0.25">
      <c r="A9051" s="5"/>
      <c r="B9051" s="2"/>
      <c r="C9051"/>
    </row>
    <row r="9052" spans="1:3" x14ac:dyDescent="0.25">
      <c r="A9052" s="5"/>
      <c r="B9052" s="2"/>
      <c r="C9052"/>
    </row>
    <row r="9053" spans="1:3" x14ac:dyDescent="0.25">
      <c r="A9053" s="5"/>
      <c r="B9053" s="2"/>
      <c r="C9053"/>
    </row>
    <row r="9054" spans="1:3" x14ac:dyDescent="0.25">
      <c r="A9054" s="5"/>
      <c r="B9054" s="2"/>
      <c r="C9054"/>
    </row>
    <row r="9055" spans="1:3" x14ac:dyDescent="0.25">
      <c r="A9055" s="5"/>
      <c r="B9055" s="2"/>
      <c r="C9055"/>
    </row>
    <row r="9056" spans="1:3" x14ac:dyDescent="0.25">
      <c r="A9056" s="5"/>
      <c r="B9056" s="2"/>
      <c r="C9056"/>
    </row>
    <row r="9057" spans="1:3" x14ac:dyDescent="0.25">
      <c r="A9057" s="5"/>
      <c r="B9057" s="2"/>
      <c r="C9057"/>
    </row>
    <row r="9058" spans="1:3" x14ac:dyDescent="0.25">
      <c r="A9058" s="5"/>
      <c r="B9058" s="2"/>
      <c r="C9058"/>
    </row>
    <row r="9059" spans="1:3" x14ac:dyDescent="0.25">
      <c r="A9059" s="5"/>
      <c r="B9059" s="2"/>
      <c r="C9059"/>
    </row>
    <row r="9060" spans="1:3" x14ac:dyDescent="0.25">
      <c r="A9060" s="5"/>
      <c r="B9060" s="2"/>
      <c r="C9060"/>
    </row>
    <row r="9061" spans="1:3" x14ac:dyDescent="0.25">
      <c r="A9061" s="5"/>
      <c r="B9061" s="2"/>
      <c r="C9061"/>
    </row>
    <row r="9062" spans="1:3" x14ac:dyDescent="0.25">
      <c r="A9062" s="5"/>
      <c r="B9062" s="2"/>
      <c r="C9062"/>
    </row>
    <row r="9063" spans="1:3" x14ac:dyDescent="0.25">
      <c r="A9063" s="5"/>
      <c r="B9063" s="2"/>
      <c r="C9063"/>
    </row>
    <row r="9064" spans="1:3" x14ac:dyDescent="0.25">
      <c r="A9064" s="5"/>
      <c r="B9064" s="2"/>
      <c r="C9064"/>
    </row>
    <row r="9065" spans="1:3" x14ac:dyDescent="0.25">
      <c r="A9065" s="5"/>
      <c r="B9065" s="2"/>
      <c r="C9065"/>
    </row>
    <row r="9066" spans="1:3" x14ac:dyDescent="0.25">
      <c r="A9066" s="5"/>
      <c r="B9066" s="2"/>
      <c r="C9066"/>
    </row>
    <row r="9067" spans="1:3" x14ac:dyDescent="0.25">
      <c r="A9067" s="5"/>
      <c r="B9067" s="2"/>
      <c r="C9067"/>
    </row>
    <row r="9068" spans="1:3" x14ac:dyDescent="0.25">
      <c r="A9068" s="5"/>
      <c r="B9068" s="2"/>
      <c r="C9068"/>
    </row>
    <row r="9069" spans="1:3" x14ac:dyDescent="0.25">
      <c r="A9069" s="5"/>
      <c r="B9069" s="2"/>
      <c r="C9069"/>
    </row>
    <row r="9070" spans="1:3" x14ac:dyDescent="0.25">
      <c r="A9070" s="5"/>
      <c r="B9070" s="2"/>
      <c r="C9070"/>
    </row>
    <row r="9071" spans="1:3" x14ac:dyDescent="0.25">
      <c r="A9071" s="5"/>
      <c r="B9071" s="2"/>
      <c r="C9071"/>
    </row>
    <row r="9072" spans="1:3" x14ac:dyDescent="0.25">
      <c r="A9072" s="5"/>
      <c r="B9072" s="2"/>
      <c r="C9072"/>
    </row>
    <row r="9073" spans="1:3" x14ac:dyDescent="0.25">
      <c r="A9073" s="5"/>
      <c r="B9073" s="2"/>
      <c r="C9073"/>
    </row>
    <row r="9074" spans="1:3" x14ac:dyDescent="0.25">
      <c r="A9074" s="5"/>
      <c r="B9074" s="2"/>
      <c r="C9074"/>
    </row>
    <row r="9075" spans="1:3" x14ac:dyDescent="0.25">
      <c r="A9075" s="5"/>
      <c r="B9075" s="2"/>
      <c r="C9075"/>
    </row>
    <row r="9076" spans="1:3" x14ac:dyDescent="0.25">
      <c r="A9076" s="5"/>
      <c r="B9076" s="2"/>
      <c r="C9076"/>
    </row>
    <row r="9077" spans="1:3" x14ac:dyDescent="0.25">
      <c r="A9077" s="5"/>
      <c r="B9077" s="2"/>
      <c r="C9077"/>
    </row>
    <row r="9078" spans="1:3" x14ac:dyDescent="0.25">
      <c r="A9078" s="5"/>
      <c r="B9078" s="2"/>
      <c r="C9078"/>
    </row>
    <row r="9079" spans="1:3" x14ac:dyDescent="0.25">
      <c r="A9079" s="5"/>
      <c r="B9079" s="2"/>
      <c r="C9079"/>
    </row>
    <row r="9080" spans="1:3" x14ac:dyDescent="0.25">
      <c r="A9080" s="5"/>
      <c r="B9080" s="2"/>
      <c r="C9080"/>
    </row>
    <row r="9081" spans="1:3" x14ac:dyDescent="0.25">
      <c r="A9081" s="5"/>
      <c r="B9081" s="2"/>
      <c r="C9081"/>
    </row>
    <row r="9082" spans="1:3" x14ac:dyDescent="0.25">
      <c r="A9082" s="5"/>
      <c r="B9082" s="2"/>
      <c r="C9082"/>
    </row>
    <row r="9083" spans="1:3" x14ac:dyDescent="0.25">
      <c r="A9083" s="5"/>
      <c r="B9083" s="2"/>
      <c r="C9083"/>
    </row>
    <row r="9084" spans="1:3" x14ac:dyDescent="0.25">
      <c r="A9084" s="5"/>
      <c r="B9084" s="2"/>
      <c r="C9084"/>
    </row>
    <row r="9085" spans="1:3" x14ac:dyDescent="0.25">
      <c r="A9085" s="5"/>
      <c r="B9085" s="2"/>
      <c r="C9085"/>
    </row>
    <row r="9086" spans="1:3" x14ac:dyDescent="0.25">
      <c r="A9086" s="5"/>
      <c r="B9086" s="2"/>
      <c r="C9086"/>
    </row>
    <row r="9087" spans="1:3" x14ac:dyDescent="0.25">
      <c r="A9087" s="5"/>
      <c r="B9087" s="2"/>
      <c r="C9087"/>
    </row>
    <row r="9088" spans="1:3" x14ac:dyDescent="0.25">
      <c r="A9088" s="5"/>
      <c r="B9088" s="2"/>
      <c r="C9088"/>
    </row>
    <row r="9089" spans="1:3" x14ac:dyDescent="0.25">
      <c r="A9089" s="5"/>
      <c r="B9089" s="2"/>
      <c r="C9089"/>
    </row>
    <row r="9090" spans="1:3" x14ac:dyDescent="0.25">
      <c r="A9090" s="5"/>
      <c r="B9090" s="2"/>
      <c r="C9090"/>
    </row>
    <row r="9091" spans="1:3" x14ac:dyDescent="0.25">
      <c r="A9091" s="5"/>
      <c r="B9091" s="2"/>
      <c r="C9091"/>
    </row>
    <row r="9092" spans="1:3" x14ac:dyDescent="0.25">
      <c r="A9092" s="5"/>
      <c r="B9092" s="2"/>
      <c r="C9092"/>
    </row>
    <row r="9093" spans="1:3" x14ac:dyDescent="0.25">
      <c r="A9093" s="5"/>
      <c r="B9093" s="2"/>
      <c r="C9093"/>
    </row>
    <row r="9094" spans="1:3" x14ac:dyDescent="0.25">
      <c r="A9094" s="5"/>
      <c r="B9094" s="2"/>
      <c r="C9094"/>
    </row>
    <row r="9095" spans="1:3" x14ac:dyDescent="0.25">
      <c r="A9095" s="5"/>
      <c r="B9095" s="2"/>
      <c r="C9095"/>
    </row>
    <row r="9096" spans="1:3" x14ac:dyDescent="0.25">
      <c r="A9096" s="5"/>
      <c r="B9096" s="2"/>
      <c r="C9096"/>
    </row>
    <row r="9097" spans="1:3" x14ac:dyDescent="0.25">
      <c r="A9097" s="5"/>
      <c r="B9097" s="2"/>
      <c r="C9097"/>
    </row>
    <row r="9098" spans="1:3" x14ac:dyDescent="0.25">
      <c r="A9098" s="5"/>
      <c r="B9098" s="2"/>
      <c r="C9098"/>
    </row>
    <row r="9099" spans="1:3" x14ac:dyDescent="0.25">
      <c r="A9099" s="5"/>
      <c r="B9099" s="2"/>
      <c r="C9099"/>
    </row>
    <row r="9100" spans="1:3" x14ac:dyDescent="0.25">
      <c r="A9100" s="5"/>
      <c r="B9100" s="2"/>
      <c r="C9100"/>
    </row>
    <row r="9101" spans="1:3" x14ac:dyDescent="0.25">
      <c r="A9101" s="5"/>
      <c r="B9101" s="2"/>
      <c r="C9101"/>
    </row>
    <row r="9102" spans="1:3" x14ac:dyDescent="0.25">
      <c r="A9102" s="5"/>
      <c r="B9102" s="2"/>
      <c r="C9102"/>
    </row>
    <row r="9103" spans="1:3" x14ac:dyDescent="0.25">
      <c r="A9103" s="5"/>
      <c r="B9103" s="2"/>
      <c r="C9103"/>
    </row>
    <row r="9104" spans="1:3" x14ac:dyDescent="0.25">
      <c r="A9104" s="5"/>
      <c r="B9104" s="2"/>
      <c r="C9104"/>
    </row>
    <row r="9105" spans="1:3" x14ac:dyDescent="0.25">
      <c r="A9105" s="5"/>
      <c r="B9105" s="2"/>
      <c r="C9105"/>
    </row>
    <row r="9106" spans="1:3" x14ac:dyDescent="0.25">
      <c r="A9106" s="5"/>
      <c r="B9106" s="2"/>
      <c r="C9106"/>
    </row>
    <row r="9107" spans="1:3" x14ac:dyDescent="0.25">
      <c r="A9107" s="5"/>
      <c r="B9107" s="2"/>
      <c r="C9107"/>
    </row>
    <row r="9108" spans="1:3" x14ac:dyDescent="0.25">
      <c r="A9108" s="5"/>
      <c r="B9108" s="2"/>
      <c r="C9108"/>
    </row>
    <row r="9109" spans="1:3" x14ac:dyDescent="0.25">
      <c r="A9109" s="5"/>
      <c r="B9109" s="2"/>
      <c r="C9109"/>
    </row>
    <row r="9110" spans="1:3" x14ac:dyDescent="0.25">
      <c r="A9110" s="5"/>
      <c r="B9110" s="2"/>
      <c r="C9110"/>
    </row>
    <row r="9111" spans="1:3" x14ac:dyDescent="0.25">
      <c r="A9111" s="5"/>
      <c r="B9111" s="2"/>
      <c r="C9111"/>
    </row>
    <row r="9112" spans="1:3" x14ac:dyDescent="0.25">
      <c r="A9112" s="5"/>
      <c r="B9112" s="2"/>
      <c r="C9112"/>
    </row>
    <row r="9113" spans="1:3" x14ac:dyDescent="0.25">
      <c r="A9113" s="5"/>
      <c r="B9113" s="2"/>
      <c r="C9113"/>
    </row>
    <row r="9114" spans="1:3" x14ac:dyDescent="0.25">
      <c r="A9114" s="5"/>
      <c r="B9114" s="2"/>
      <c r="C9114"/>
    </row>
    <row r="9115" spans="1:3" x14ac:dyDescent="0.25">
      <c r="A9115" s="5"/>
      <c r="B9115" s="2"/>
      <c r="C9115"/>
    </row>
    <row r="9116" spans="1:3" x14ac:dyDescent="0.25">
      <c r="A9116" s="5"/>
      <c r="B9116" s="2"/>
      <c r="C9116"/>
    </row>
    <row r="9117" spans="1:3" x14ac:dyDescent="0.25">
      <c r="A9117" s="5"/>
      <c r="B9117" s="2"/>
      <c r="C9117"/>
    </row>
    <row r="9118" spans="1:3" x14ac:dyDescent="0.25">
      <c r="A9118" s="5"/>
      <c r="B9118" s="2"/>
      <c r="C9118"/>
    </row>
    <row r="9119" spans="1:3" x14ac:dyDescent="0.25">
      <c r="A9119" s="5"/>
      <c r="B9119" s="2"/>
      <c r="C9119"/>
    </row>
    <row r="9120" spans="1:3" x14ac:dyDescent="0.25">
      <c r="A9120" s="5"/>
      <c r="B9120" s="2"/>
      <c r="C9120"/>
    </row>
    <row r="9121" spans="1:3" x14ac:dyDescent="0.25">
      <c r="A9121" s="5"/>
      <c r="B9121" s="2"/>
      <c r="C9121"/>
    </row>
    <row r="9122" spans="1:3" x14ac:dyDescent="0.25">
      <c r="A9122" s="5"/>
      <c r="B9122" s="2"/>
      <c r="C9122"/>
    </row>
    <row r="9123" spans="1:3" x14ac:dyDescent="0.25">
      <c r="A9123" s="5"/>
      <c r="B9123" s="2"/>
      <c r="C9123"/>
    </row>
    <row r="9124" spans="1:3" x14ac:dyDescent="0.25">
      <c r="A9124" s="5"/>
      <c r="B9124" s="2"/>
      <c r="C9124"/>
    </row>
    <row r="9125" spans="1:3" x14ac:dyDescent="0.25">
      <c r="A9125" s="5"/>
      <c r="B9125" s="2"/>
      <c r="C9125"/>
    </row>
    <row r="9126" spans="1:3" x14ac:dyDescent="0.25">
      <c r="A9126" s="5"/>
      <c r="B9126" s="2"/>
      <c r="C9126"/>
    </row>
    <row r="9127" spans="1:3" x14ac:dyDescent="0.25">
      <c r="A9127" s="5"/>
      <c r="B9127" s="2"/>
      <c r="C9127"/>
    </row>
    <row r="9128" spans="1:3" x14ac:dyDescent="0.25">
      <c r="A9128" s="5"/>
      <c r="B9128" s="2"/>
      <c r="C9128"/>
    </row>
    <row r="9129" spans="1:3" x14ac:dyDescent="0.25">
      <c r="A9129" s="5"/>
      <c r="B9129" s="2"/>
      <c r="C9129"/>
    </row>
    <row r="9130" spans="1:3" x14ac:dyDescent="0.25">
      <c r="A9130" s="5"/>
      <c r="B9130" s="2"/>
      <c r="C9130"/>
    </row>
    <row r="9131" spans="1:3" x14ac:dyDescent="0.25">
      <c r="A9131" s="5"/>
      <c r="B9131" s="2"/>
      <c r="C9131"/>
    </row>
    <row r="9132" spans="1:3" x14ac:dyDescent="0.25">
      <c r="A9132" s="5"/>
      <c r="B9132" s="2"/>
      <c r="C9132"/>
    </row>
    <row r="9133" spans="1:3" x14ac:dyDescent="0.25">
      <c r="A9133" s="5"/>
      <c r="B9133" s="2"/>
      <c r="C9133"/>
    </row>
    <row r="9134" spans="1:3" x14ac:dyDescent="0.25">
      <c r="A9134" s="5"/>
      <c r="B9134" s="2"/>
      <c r="C9134"/>
    </row>
    <row r="9135" spans="1:3" x14ac:dyDescent="0.25">
      <c r="A9135" s="5"/>
      <c r="B9135" s="2"/>
      <c r="C9135"/>
    </row>
    <row r="9136" spans="1:3" x14ac:dyDescent="0.25">
      <c r="A9136" s="5"/>
      <c r="B9136" s="2"/>
      <c r="C9136"/>
    </row>
    <row r="9137" spans="1:3" x14ac:dyDescent="0.25">
      <c r="A9137" s="5"/>
      <c r="B9137" s="2"/>
      <c r="C9137"/>
    </row>
    <row r="9138" spans="1:3" x14ac:dyDescent="0.25">
      <c r="A9138" s="5"/>
      <c r="B9138" s="2"/>
      <c r="C9138"/>
    </row>
    <row r="9139" spans="1:3" x14ac:dyDescent="0.25">
      <c r="A9139" s="5"/>
      <c r="B9139" s="2"/>
      <c r="C9139"/>
    </row>
    <row r="9140" spans="1:3" x14ac:dyDescent="0.25">
      <c r="A9140" s="5"/>
      <c r="B9140" s="2"/>
      <c r="C9140"/>
    </row>
    <row r="9141" spans="1:3" x14ac:dyDescent="0.25">
      <c r="A9141" s="5"/>
      <c r="B9141" s="2"/>
      <c r="C9141"/>
    </row>
    <row r="9142" spans="1:3" x14ac:dyDescent="0.25">
      <c r="A9142" s="5"/>
      <c r="B9142" s="2"/>
      <c r="C9142"/>
    </row>
    <row r="9143" spans="1:3" x14ac:dyDescent="0.25">
      <c r="A9143" s="5"/>
      <c r="B9143" s="2"/>
      <c r="C9143"/>
    </row>
    <row r="9144" spans="1:3" x14ac:dyDescent="0.25">
      <c r="A9144" s="5"/>
      <c r="B9144" s="2"/>
      <c r="C9144"/>
    </row>
    <row r="9145" spans="1:3" x14ac:dyDescent="0.25">
      <c r="A9145" s="5"/>
      <c r="B9145" s="2"/>
      <c r="C9145"/>
    </row>
    <row r="9146" spans="1:3" x14ac:dyDescent="0.25">
      <c r="A9146" s="5"/>
      <c r="B9146" s="2"/>
      <c r="C9146"/>
    </row>
    <row r="9147" spans="1:3" x14ac:dyDescent="0.25">
      <c r="A9147" s="5"/>
      <c r="B9147" s="2"/>
      <c r="C9147"/>
    </row>
    <row r="9148" spans="1:3" x14ac:dyDescent="0.25">
      <c r="A9148" s="5"/>
      <c r="B9148" s="2"/>
      <c r="C9148"/>
    </row>
    <row r="9149" spans="1:3" x14ac:dyDescent="0.25">
      <c r="A9149" s="5"/>
      <c r="B9149" s="2"/>
      <c r="C9149"/>
    </row>
    <row r="9150" spans="1:3" x14ac:dyDescent="0.25">
      <c r="A9150" s="5"/>
      <c r="B9150" s="2"/>
      <c r="C9150"/>
    </row>
    <row r="9151" spans="1:3" x14ac:dyDescent="0.25">
      <c r="A9151" s="5"/>
      <c r="B9151" s="2"/>
      <c r="C9151"/>
    </row>
    <row r="9152" spans="1:3" x14ac:dyDescent="0.25">
      <c r="A9152" s="5"/>
      <c r="B9152" s="2"/>
      <c r="C9152"/>
    </row>
    <row r="9153" spans="1:3" x14ac:dyDescent="0.25">
      <c r="A9153" s="5"/>
      <c r="B9153" s="2"/>
      <c r="C9153"/>
    </row>
    <row r="9154" spans="1:3" x14ac:dyDescent="0.25">
      <c r="A9154" s="5"/>
      <c r="B9154" s="2"/>
      <c r="C9154"/>
    </row>
    <row r="9155" spans="1:3" x14ac:dyDescent="0.25">
      <c r="A9155" s="5"/>
      <c r="B9155" s="2"/>
      <c r="C9155"/>
    </row>
    <row r="9156" spans="1:3" x14ac:dyDescent="0.25">
      <c r="A9156" s="5"/>
      <c r="B9156" s="2"/>
      <c r="C9156"/>
    </row>
    <row r="9157" spans="1:3" x14ac:dyDescent="0.25">
      <c r="A9157" s="5"/>
      <c r="B9157" s="2"/>
      <c r="C9157"/>
    </row>
    <row r="9158" spans="1:3" x14ac:dyDescent="0.25">
      <c r="A9158" s="5"/>
      <c r="B9158" s="2"/>
      <c r="C9158"/>
    </row>
    <row r="9159" spans="1:3" x14ac:dyDescent="0.25">
      <c r="A9159" s="5"/>
      <c r="B9159" s="2"/>
      <c r="C9159"/>
    </row>
    <row r="9160" spans="1:3" x14ac:dyDescent="0.25">
      <c r="A9160" s="5"/>
      <c r="B9160" s="2"/>
      <c r="C9160"/>
    </row>
    <row r="9161" spans="1:3" x14ac:dyDescent="0.25">
      <c r="A9161" s="5"/>
      <c r="B9161" s="2"/>
      <c r="C9161"/>
    </row>
    <row r="9162" spans="1:3" x14ac:dyDescent="0.25">
      <c r="A9162" s="5"/>
      <c r="B9162" s="2"/>
      <c r="C9162"/>
    </row>
    <row r="9163" spans="1:3" x14ac:dyDescent="0.25">
      <c r="A9163" s="5"/>
      <c r="B9163" s="2"/>
      <c r="C9163"/>
    </row>
    <row r="9164" spans="1:3" x14ac:dyDescent="0.25">
      <c r="A9164" s="5"/>
      <c r="B9164" s="2"/>
      <c r="C9164"/>
    </row>
    <row r="9165" spans="1:3" x14ac:dyDescent="0.25">
      <c r="A9165" s="5"/>
      <c r="B9165" s="2"/>
      <c r="C9165"/>
    </row>
    <row r="9166" spans="1:3" x14ac:dyDescent="0.25">
      <c r="A9166" s="5"/>
      <c r="B9166" s="2"/>
      <c r="C9166"/>
    </row>
    <row r="9167" spans="1:3" x14ac:dyDescent="0.25">
      <c r="A9167" s="5"/>
      <c r="B9167" s="2"/>
      <c r="C9167"/>
    </row>
    <row r="9168" spans="1:3" x14ac:dyDescent="0.25">
      <c r="A9168" s="5"/>
      <c r="B9168" s="2"/>
      <c r="C9168"/>
    </row>
    <row r="9169" spans="1:3" x14ac:dyDescent="0.25">
      <c r="A9169" s="5"/>
      <c r="B9169" s="2"/>
      <c r="C9169"/>
    </row>
    <row r="9170" spans="1:3" x14ac:dyDescent="0.25">
      <c r="A9170" s="5"/>
      <c r="B9170" s="2"/>
      <c r="C9170"/>
    </row>
    <row r="9171" spans="1:3" x14ac:dyDescent="0.25">
      <c r="A9171" s="5"/>
      <c r="B9171" s="2"/>
      <c r="C9171"/>
    </row>
    <row r="9172" spans="1:3" x14ac:dyDescent="0.25">
      <c r="A9172" s="5"/>
      <c r="B9172" s="2"/>
      <c r="C9172"/>
    </row>
    <row r="9173" spans="1:3" x14ac:dyDescent="0.25">
      <c r="A9173" s="5"/>
      <c r="B9173" s="2"/>
      <c r="C9173"/>
    </row>
    <row r="9174" spans="1:3" x14ac:dyDescent="0.25">
      <c r="A9174" s="5"/>
      <c r="B9174" s="2"/>
      <c r="C9174"/>
    </row>
    <row r="9175" spans="1:3" x14ac:dyDescent="0.25">
      <c r="A9175" s="5"/>
      <c r="B9175" s="2"/>
      <c r="C9175"/>
    </row>
    <row r="9176" spans="1:3" x14ac:dyDescent="0.25">
      <c r="A9176" s="5"/>
      <c r="B9176" s="2"/>
      <c r="C9176"/>
    </row>
    <row r="9177" spans="1:3" x14ac:dyDescent="0.25">
      <c r="A9177" s="5"/>
      <c r="B9177" s="2"/>
      <c r="C9177"/>
    </row>
    <row r="9178" spans="1:3" x14ac:dyDescent="0.25">
      <c r="A9178" s="5"/>
      <c r="B9178" s="2"/>
      <c r="C9178"/>
    </row>
    <row r="9179" spans="1:3" x14ac:dyDescent="0.25">
      <c r="A9179" s="5"/>
      <c r="B9179" s="2"/>
      <c r="C9179"/>
    </row>
    <row r="9180" spans="1:3" x14ac:dyDescent="0.25">
      <c r="A9180" s="5"/>
      <c r="B9180" s="2"/>
      <c r="C9180"/>
    </row>
    <row r="9181" spans="1:3" x14ac:dyDescent="0.25">
      <c r="A9181" s="5"/>
      <c r="B9181" s="2"/>
      <c r="C9181"/>
    </row>
    <row r="9182" spans="1:3" x14ac:dyDescent="0.25">
      <c r="A9182" s="5"/>
      <c r="B9182" s="2"/>
      <c r="C9182"/>
    </row>
    <row r="9183" spans="1:3" x14ac:dyDescent="0.25">
      <c r="A9183" s="5"/>
      <c r="B9183" s="2"/>
      <c r="C9183"/>
    </row>
    <row r="9184" spans="1:3" x14ac:dyDescent="0.25">
      <c r="A9184" s="5"/>
      <c r="B9184" s="2"/>
      <c r="C9184"/>
    </row>
    <row r="9185" spans="1:3" x14ac:dyDescent="0.25">
      <c r="A9185" s="5"/>
      <c r="B9185" s="2"/>
      <c r="C9185"/>
    </row>
    <row r="9186" spans="1:3" x14ac:dyDescent="0.25">
      <c r="A9186" s="5"/>
      <c r="B9186" s="2"/>
      <c r="C9186"/>
    </row>
    <row r="9187" spans="1:3" x14ac:dyDescent="0.25">
      <c r="A9187" s="5"/>
      <c r="B9187" s="2"/>
      <c r="C9187"/>
    </row>
    <row r="9188" spans="1:3" x14ac:dyDescent="0.25">
      <c r="A9188" s="5"/>
      <c r="B9188" s="2"/>
      <c r="C9188"/>
    </row>
    <row r="9189" spans="1:3" x14ac:dyDescent="0.25">
      <c r="A9189" s="5"/>
      <c r="B9189" s="2"/>
      <c r="C9189"/>
    </row>
    <row r="9190" spans="1:3" x14ac:dyDescent="0.25">
      <c r="A9190" s="5"/>
      <c r="B9190" s="2"/>
      <c r="C9190"/>
    </row>
    <row r="9191" spans="1:3" x14ac:dyDescent="0.25">
      <c r="A9191" s="5"/>
      <c r="B9191" s="2"/>
      <c r="C9191"/>
    </row>
    <row r="9192" spans="1:3" x14ac:dyDescent="0.25">
      <c r="A9192" s="5"/>
      <c r="B9192" s="2"/>
      <c r="C9192"/>
    </row>
    <row r="9193" spans="1:3" x14ac:dyDescent="0.25">
      <c r="A9193" s="5"/>
      <c r="B9193" s="2"/>
      <c r="C9193"/>
    </row>
    <row r="9194" spans="1:3" x14ac:dyDescent="0.25">
      <c r="A9194" s="5"/>
      <c r="B9194" s="2"/>
      <c r="C9194"/>
    </row>
    <row r="9195" spans="1:3" x14ac:dyDescent="0.25">
      <c r="A9195" s="5"/>
      <c r="B9195" s="2"/>
      <c r="C9195"/>
    </row>
    <row r="9196" spans="1:3" x14ac:dyDescent="0.25">
      <c r="A9196" s="5"/>
      <c r="B9196" s="2"/>
      <c r="C9196"/>
    </row>
    <row r="9197" spans="1:3" x14ac:dyDescent="0.25">
      <c r="A9197" s="5"/>
      <c r="B9197" s="2"/>
      <c r="C9197"/>
    </row>
    <row r="9198" spans="1:3" x14ac:dyDescent="0.25">
      <c r="A9198" s="5"/>
      <c r="B9198" s="2"/>
      <c r="C9198"/>
    </row>
    <row r="9199" spans="1:3" x14ac:dyDescent="0.25">
      <c r="A9199" s="5"/>
      <c r="B9199" s="2"/>
      <c r="C9199"/>
    </row>
    <row r="9200" spans="1:3" x14ac:dyDescent="0.25">
      <c r="A9200" s="5"/>
      <c r="B9200" s="2"/>
      <c r="C9200"/>
    </row>
    <row r="9201" spans="1:3" x14ac:dyDescent="0.25">
      <c r="A9201" s="5"/>
      <c r="B9201" s="2"/>
      <c r="C9201"/>
    </row>
    <row r="9202" spans="1:3" x14ac:dyDescent="0.25">
      <c r="A9202" s="5"/>
      <c r="B9202" s="2"/>
      <c r="C9202"/>
    </row>
    <row r="9203" spans="1:3" x14ac:dyDescent="0.25">
      <c r="A9203" s="5"/>
      <c r="B9203" s="2"/>
      <c r="C9203"/>
    </row>
    <row r="9204" spans="1:3" x14ac:dyDescent="0.25">
      <c r="A9204" s="5"/>
      <c r="B9204" s="2"/>
      <c r="C9204"/>
    </row>
    <row r="9205" spans="1:3" x14ac:dyDescent="0.25">
      <c r="A9205" s="5"/>
      <c r="B9205" s="2"/>
      <c r="C9205"/>
    </row>
    <row r="9206" spans="1:3" x14ac:dyDescent="0.25">
      <c r="A9206" s="5"/>
      <c r="B9206" s="2"/>
      <c r="C9206"/>
    </row>
    <row r="9207" spans="1:3" x14ac:dyDescent="0.25">
      <c r="A9207" s="5"/>
      <c r="B9207" s="2"/>
      <c r="C9207"/>
    </row>
    <row r="9208" spans="1:3" x14ac:dyDescent="0.25">
      <c r="A9208" s="5"/>
      <c r="B9208" s="2"/>
      <c r="C9208"/>
    </row>
    <row r="9209" spans="1:3" x14ac:dyDescent="0.25">
      <c r="A9209" s="5"/>
      <c r="B9209" s="2"/>
      <c r="C9209"/>
    </row>
    <row r="9210" spans="1:3" x14ac:dyDescent="0.25">
      <c r="A9210" s="5"/>
      <c r="B9210" s="2"/>
      <c r="C9210"/>
    </row>
    <row r="9211" spans="1:3" x14ac:dyDescent="0.25">
      <c r="A9211" s="5"/>
      <c r="B9211" s="2"/>
      <c r="C9211"/>
    </row>
    <row r="9212" spans="1:3" x14ac:dyDescent="0.25">
      <c r="A9212" s="5"/>
      <c r="B9212" s="2"/>
      <c r="C9212"/>
    </row>
    <row r="9213" spans="1:3" x14ac:dyDescent="0.25">
      <c r="A9213" s="5"/>
      <c r="B9213" s="2"/>
      <c r="C9213"/>
    </row>
    <row r="9214" spans="1:3" x14ac:dyDescent="0.25">
      <c r="A9214" s="5"/>
      <c r="B9214" s="2"/>
      <c r="C9214"/>
    </row>
    <row r="9215" spans="1:3" x14ac:dyDescent="0.25">
      <c r="A9215" s="5"/>
      <c r="B9215" s="2"/>
      <c r="C9215"/>
    </row>
    <row r="9216" spans="1:3" x14ac:dyDescent="0.25">
      <c r="A9216" s="5"/>
      <c r="B9216" s="2"/>
      <c r="C9216"/>
    </row>
    <row r="9217" spans="1:3" x14ac:dyDescent="0.25">
      <c r="A9217" s="5"/>
      <c r="B9217" s="2"/>
      <c r="C9217"/>
    </row>
    <row r="9218" spans="1:3" x14ac:dyDescent="0.25">
      <c r="A9218" s="5"/>
      <c r="B9218" s="2"/>
      <c r="C9218"/>
    </row>
    <row r="9219" spans="1:3" x14ac:dyDescent="0.25">
      <c r="A9219" s="5"/>
      <c r="B9219" s="2"/>
      <c r="C9219"/>
    </row>
    <row r="9220" spans="1:3" x14ac:dyDescent="0.25">
      <c r="A9220" s="5"/>
      <c r="B9220" s="2"/>
      <c r="C9220"/>
    </row>
    <row r="9221" spans="1:3" x14ac:dyDescent="0.25">
      <c r="A9221" s="5"/>
      <c r="B9221" s="2"/>
      <c r="C9221"/>
    </row>
    <row r="9222" spans="1:3" x14ac:dyDescent="0.25">
      <c r="A9222" s="5"/>
      <c r="B9222" s="2"/>
      <c r="C9222"/>
    </row>
    <row r="9223" spans="1:3" x14ac:dyDescent="0.25">
      <c r="A9223" s="5"/>
      <c r="B9223" s="2"/>
      <c r="C9223"/>
    </row>
    <row r="9224" spans="1:3" x14ac:dyDescent="0.25">
      <c r="A9224" s="5"/>
      <c r="B9224" s="2"/>
      <c r="C9224"/>
    </row>
    <row r="9225" spans="1:3" x14ac:dyDescent="0.25">
      <c r="A9225" s="5"/>
      <c r="B9225" s="2"/>
      <c r="C9225"/>
    </row>
    <row r="9226" spans="1:3" x14ac:dyDescent="0.25">
      <c r="A9226" s="5"/>
      <c r="B9226" s="2"/>
      <c r="C9226"/>
    </row>
    <row r="9227" spans="1:3" x14ac:dyDescent="0.25">
      <c r="A9227" s="5"/>
      <c r="B9227" s="2"/>
      <c r="C9227"/>
    </row>
    <row r="9228" spans="1:3" x14ac:dyDescent="0.25">
      <c r="A9228" s="5"/>
      <c r="B9228" s="2"/>
      <c r="C9228"/>
    </row>
    <row r="9229" spans="1:3" x14ac:dyDescent="0.25">
      <c r="A9229" s="5"/>
      <c r="B9229" s="2"/>
      <c r="C9229"/>
    </row>
    <row r="9230" spans="1:3" x14ac:dyDescent="0.25">
      <c r="A9230" s="5"/>
      <c r="B9230" s="2"/>
      <c r="C9230"/>
    </row>
    <row r="9231" spans="1:3" x14ac:dyDescent="0.25">
      <c r="A9231" s="5"/>
      <c r="B9231" s="2"/>
      <c r="C9231"/>
    </row>
    <row r="9232" spans="1:3" x14ac:dyDescent="0.25">
      <c r="A9232" s="5"/>
      <c r="B9232" s="2"/>
      <c r="C9232"/>
    </row>
    <row r="9233" spans="1:3" x14ac:dyDescent="0.25">
      <c r="A9233" s="5"/>
      <c r="B9233" s="2"/>
      <c r="C9233"/>
    </row>
    <row r="9234" spans="1:3" x14ac:dyDescent="0.25">
      <c r="A9234" s="5"/>
      <c r="B9234" s="2"/>
      <c r="C9234"/>
    </row>
    <row r="9235" spans="1:3" x14ac:dyDescent="0.25">
      <c r="A9235" s="5"/>
      <c r="B9235" s="2"/>
      <c r="C9235"/>
    </row>
    <row r="9236" spans="1:3" x14ac:dyDescent="0.25">
      <c r="A9236" s="5"/>
      <c r="B9236" s="2"/>
      <c r="C9236"/>
    </row>
    <row r="9237" spans="1:3" x14ac:dyDescent="0.25">
      <c r="A9237" s="5"/>
      <c r="B9237" s="2"/>
      <c r="C9237"/>
    </row>
    <row r="9238" spans="1:3" x14ac:dyDescent="0.25">
      <c r="A9238" s="5"/>
      <c r="B9238" s="2"/>
      <c r="C9238"/>
    </row>
    <row r="9239" spans="1:3" x14ac:dyDescent="0.25">
      <c r="A9239" s="5"/>
      <c r="B9239" s="2"/>
      <c r="C9239"/>
    </row>
    <row r="9240" spans="1:3" x14ac:dyDescent="0.25">
      <c r="A9240" s="5"/>
      <c r="B9240" s="2"/>
      <c r="C9240"/>
    </row>
    <row r="9241" spans="1:3" x14ac:dyDescent="0.25">
      <c r="A9241" s="5"/>
      <c r="B9241" s="2"/>
      <c r="C9241"/>
    </row>
    <row r="9242" spans="1:3" x14ac:dyDescent="0.25">
      <c r="A9242" s="5"/>
      <c r="B9242" s="2"/>
      <c r="C9242"/>
    </row>
    <row r="9243" spans="1:3" x14ac:dyDescent="0.25">
      <c r="A9243" s="5"/>
      <c r="B9243" s="2"/>
      <c r="C9243"/>
    </row>
    <row r="9244" spans="1:3" x14ac:dyDescent="0.25">
      <c r="A9244" s="5"/>
      <c r="B9244" s="2"/>
      <c r="C9244"/>
    </row>
    <row r="9245" spans="1:3" x14ac:dyDescent="0.25">
      <c r="A9245" s="5"/>
      <c r="B9245" s="2"/>
      <c r="C9245"/>
    </row>
    <row r="9246" spans="1:3" x14ac:dyDescent="0.25">
      <c r="A9246" s="5"/>
      <c r="B9246" s="2"/>
      <c r="C9246"/>
    </row>
    <row r="9247" spans="1:3" x14ac:dyDescent="0.25">
      <c r="A9247" s="5"/>
      <c r="B9247" s="2"/>
      <c r="C9247"/>
    </row>
    <row r="9248" spans="1:3" x14ac:dyDescent="0.25">
      <c r="A9248" s="5"/>
      <c r="B9248" s="2"/>
      <c r="C9248"/>
    </row>
    <row r="9249" spans="1:3" x14ac:dyDescent="0.25">
      <c r="A9249" s="5"/>
      <c r="B9249" s="2"/>
      <c r="C9249"/>
    </row>
    <row r="9250" spans="1:3" x14ac:dyDescent="0.25">
      <c r="A9250" s="5"/>
      <c r="B9250" s="2"/>
      <c r="C9250"/>
    </row>
    <row r="9251" spans="1:3" x14ac:dyDescent="0.25">
      <c r="A9251" s="5"/>
      <c r="B9251" s="2"/>
      <c r="C9251"/>
    </row>
    <row r="9252" spans="1:3" x14ac:dyDescent="0.25">
      <c r="A9252" s="5"/>
      <c r="B9252" s="2"/>
      <c r="C9252"/>
    </row>
    <row r="9253" spans="1:3" x14ac:dyDescent="0.25">
      <c r="A9253" s="5"/>
      <c r="B9253" s="2"/>
      <c r="C9253"/>
    </row>
    <row r="9254" spans="1:3" x14ac:dyDescent="0.25">
      <c r="A9254" s="5"/>
      <c r="B9254" s="2"/>
      <c r="C9254"/>
    </row>
    <row r="9255" spans="1:3" x14ac:dyDescent="0.25">
      <c r="A9255" s="5"/>
      <c r="B9255" s="2"/>
      <c r="C9255"/>
    </row>
    <row r="9256" spans="1:3" x14ac:dyDescent="0.25">
      <c r="A9256" s="5"/>
      <c r="B9256" s="2"/>
      <c r="C9256"/>
    </row>
    <row r="9257" spans="1:3" x14ac:dyDescent="0.25">
      <c r="A9257" s="5"/>
      <c r="B9257" s="2"/>
      <c r="C9257"/>
    </row>
    <row r="9258" spans="1:3" x14ac:dyDescent="0.25">
      <c r="A9258" s="5"/>
      <c r="B9258" s="2"/>
      <c r="C9258"/>
    </row>
    <row r="9259" spans="1:3" x14ac:dyDescent="0.25">
      <c r="A9259" s="5"/>
      <c r="B9259" s="2"/>
      <c r="C9259"/>
    </row>
    <row r="9260" spans="1:3" x14ac:dyDescent="0.25">
      <c r="A9260" s="5"/>
      <c r="B9260" s="2"/>
      <c r="C9260"/>
    </row>
    <row r="9261" spans="1:3" x14ac:dyDescent="0.25">
      <c r="A9261" s="5"/>
      <c r="B9261" s="2"/>
      <c r="C9261"/>
    </row>
    <row r="9262" spans="1:3" x14ac:dyDescent="0.25">
      <c r="A9262" s="5"/>
      <c r="B9262" s="2"/>
      <c r="C9262"/>
    </row>
    <row r="9263" spans="1:3" x14ac:dyDescent="0.25">
      <c r="A9263" s="5"/>
      <c r="B9263" s="2"/>
      <c r="C9263"/>
    </row>
    <row r="9264" spans="1:3" x14ac:dyDescent="0.25">
      <c r="A9264" s="5"/>
      <c r="B9264" s="2"/>
      <c r="C9264"/>
    </row>
    <row r="9265" spans="1:3" x14ac:dyDescent="0.25">
      <c r="A9265" s="5"/>
      <c r="B9265" s="2"/>
      <c r="C9265"/>
    </row>
    <row r="9266" spans="1:3" x14ac:dyDescent="0.25">
      <c r="A9266" s="5"/>
      <c r="B9266" s="2"/>
      <c r="C9266"/>
    </row>
    <row r="9267" spans="1:3" x14ac:dyDescent="0.25">
      <c r="A9267" s="5"/>
      <c r="B9267" s="2"/>
      <c r="C9267"/>
    </row>
    <row r="9268" spans="1:3" x14ac:dyDescent="0.25">
      <c r="A9268" s="5"/>
      <c r="B9268" s="2"/>
      <c r="C9268"/>
    </row>
    <row r="9269" spans="1:3" x14ac:dyDescent="0.25">
      <c r="A9269" s="5"/>
      <c r="B9269" s="2"/>
      <c r="C9269"/>
    </row>
    <row r="9270" spans="1:3" x14ac:dyDescent="0.25">
      <c r="A9270" s="5"/>
      <c r="B9270" s="2"/>
      <c r="C9270"/>
    </row>
    <row r="9271" spans="1:3" x14ac:dyDescent="0.25">
      <c r="A9271" s="5"/>
      <c r="B9271" s="2"/>
      <c r="C9271"/>
    </row>
    <row r="9272" spans="1:3" x14ac:dyDescent="0.25">
      <c r="A9272" s="5"/>
      <c r="B9272" s="2"/>
      <c r="C9272"/>
    </row>
    <row r="9273" spans="1:3" x14ac:dyDescent="0.25">
      <c r="A9273" s="5"/>
      <c r="B9273" s="2"/>
      <c r="C9273"/>
    </row>
    <row r="9274" spans="1:3" x14ac:dyDescent="0.25">
      <c r="A9274" s="5"/>
      <c r="B9274" s="2"/>
      <c r="C9274"/>
    </row>
    <row r="9275" spans="1:3" x14ac:dyDescent="0.25">
      <c r="A9275" s="5"/>
      <c r="B9275" s="2"/>
      <c r="C9275"/>
    </row>
    <row r="9276" spans="1:3" x14ac:dyDescent="0.25">
      <c r="A9276" s="5"/>
      <c r="B9276" s="2"/>
      <c r="C9276"/>
    </row>
    <row r="9277" spans="1:3" x14ac:dyDescent="0.25">
      <c r="A9277" s="5"/>
      <c r="B9277" s="2"/>
      <c r="C9277"/>
    </row>
    <row r="9278" spans="1:3" x14ac:dyDescent="0.25">
      <c r="A9278" s="5"/>
      <c r="B9278" s="2"/>
      <c r="C9278"/>
    </row>
    <row r="9279" spans="1:3" x14ac:dyDescent="0.25">
      <c r="A9279" s="5"/>
      <c r="B9279" s="2"/>
      <c r="C9279"/>
    </row>
    <row r="9280" spans="1:3" x14ac:dyDescent="0.25">
      <c r="A9280" s="5"/>
      <c r="B9280" s="2"/>
      <c r="C9280"/>
    </row>
    <row r="9281" spans="1:3" x14ac:dyDescent="0.25">
      <c r="A9281" s="5"/>
      <c r="B9281" s="2"/>
      <c r="C9281"/>
    </row>
    <row r="9282" spans="1:3" x14ac:dyDescent="0.25">
      <c r="A9282" s="5"/>
      <c r="B9282" s="2"/>
      <c r="C9282"/>
    </row>
    <row r="9283" spans="1:3" x14ac:dyDescent="0.25">
      <c r="A9283" s="5"/>
      <c r="B9283" s="2"/>
      <c r="C9283"/>
    </row>
    <row r="9284" spans="1:3" x14ac:dyDescent="0.25">
      <c r="A9284" s="5"/>
      <c r="B9284" s="2"/>
      <c r="C9284"/>
    </row>
    <row r="9285" spans="1:3" x14ac:dyDescent="0.25">
      <c r="A9285" s="5"/>
      <c r="B9285" s="2"/>
      <c r="C9285"/>
    </row>
    <row r="9286" spans="1:3" x14ac:dyDescent="0.25">
      <c r="A9286" s="5"/>
      <c r="B9286" s="2"/>
      <c r="C9286"/>
    </row>
    <row r="9287" spans="1:3" x14ac:dyDescent="0.25">
      <c r="A9287" s="5"/>
      <c r="B9287" s="2"/>
      <c r="C9287"/>
    </row>
    <row r="9288" spans="1:3" x14ac:dyDescent="0.25">
      <c r="A9288" s="5"/>
      <c r="B9288" s="2"/>
      <c r="C9288"/>
    </row>
    <row r="9289" spans="1:3" x14ac:dyDescent="0.25">
      <c r="A9289" s="5"/>
      <c r="B9289" s="2"/>
      <c r="C9289"/>
    </row>
    <row r="9290" spans="1:3" x14ac:dyDescent="0.25">
      <c r="A9290" s="5"/>
      <c r="B9290" s="2"/>
      <c r="C9290"/>
    </row>
    <row r="9291" spans="1:3" x14ac:dyDescent="0.25">
      <c r="A9291" s="5"/>
      <c r="B9291" s="2"/>
      <c r="C9291"/>
    </row>
    <row r="9292" spans="1:3" x14ac:dyDescent="0.25">
      <c r="A9292" s="5"/>
      <c r="B9292" s="2"/>
      <c r="C9292"/>
    </row>
    <row r="9293" spans="1:3" x14ac:dyDescent="0.25">
      <c r="A9293" s="5"/>
      <c r="B9293" s="2"/>
      <c r="C9293"/>
    </row>
    <row r="9294" spans="1:3" x14ac:dyDescent="0.25">
      <c r="A9294" s="5"/>
      <c r="B9294" s="2"/>
      <c r="C9294"/>
    </row>
    <row r="9295" spans="1:3" x14ac:dyDescent="0.25">
      <c r="A9295" s="5"/>
      <c r="B9295" s="2"/>
      <c r="C9295"/>
    </row>
    <row r="9296" spans="1:3" x14ac:dyDescent="0.25">
      <c r="A9296" s="5"/>
      <c r="B9296" s="2"/>
      <c r="C9296"/>
    </row>
    <row r="9297" spans="1:3" x14ac:dyDescent="0.25">
      <c r="A9297" s="5"/>
      <c r="B9297" s="2"/>
      <c r="C9297"/>
    </row>
    <row r="9298" spans="1:3" x14ac:dyDescent="0.25">
      <c r="A9298" s="5"/>
      <c r="B9298" s="2"/>
      <c r="C9298"/>
    </row>
    <row r="9299" spans="1:3" x14ac:dyDescent="0.25">
      <c r="A9299" s="5"/>
      <c r="B9299" s="2"/>
      <c r="C9299"/>
    </row>
    <row r="9300" spans="1:3" x14ac:dyDescent="0.25">
      <c r="A9300" s="5"/>
      <c r="B9300" s="2"/>
      <c r="C9300"/>
    </row>
    <row r="9301" spans="1:3" x14ac:dyDescent="0.25">
      <c r="A9301" s="5"/>
      <c r="B9301" s="2"/>
      <c r="C9301"/>
    </row>
    <row r="9302" spans="1:3" x14ac:dyDescent="0.25">
      <c r="A9302" s="5"/>
      <c r="B9302" s="2"/>
      <c r="C9302"/>
    </row>
    <row r="9303" spans="1:3" x14ac:dyDescent="0.25">
      <c r="A9303" s="5"/>
      <c r="B9303" s="2"/>
      <c r="C9303"/>
    </row>
    <row r="9304" spans="1:3" x14ac:dyDescent="0.25">
      <c r="A9304" s="5"/>
      <c r="B9304" s="2"/>
      <c r="C9304"/>
    </row>
    <row r="9305" spans="1:3" x14ac:dyDescent="0.25">
      <c r="A9305" s="5"/>
      <c r="B9305" s="2"/>
      <c r="C9305"/>
    </row>
    <row r="9306" spans="1:3" x14ac:dyDescent="0.25">
      <c r="A9306" s="5"/>
      <c r="B9306" s="2"/>
      <c r="C9306"/>
    </row>
    <row r="9307" spans="1:3" x14ac:dyDescent="0.25">
      <c r="A9307" s="5"/>
      <c r="B9307" s="2"/>
      <c r="C9307"/>
    </row>
    <row r="9308" spans="1:3" x14ac:dyDescent="0.25">
      <c r="A9308" s="5"/>
      <c r="B9308" s="2"/>
      <c r="C9308"/>
    </row>
    <row r="9309" spans="1:3" x14ac:dyDescent="0.25">
      <c r="A9309" s="5"/>
      <c r="B9309" s="2"/>
      <c r="C9309"/>
    </row>
    <row r="9310" spans="1:3" x14ac:dyDescent="0.25">
      <c r="A9310" s="5"/>
      <c r="B9310" s="2"/>
      <c r="C9310"/>
    </row>
    <row r="9311" spans="1:3" x14ac:dyDescent="0.25">
      <c r="A9311" s="5"/>
      <c r="B9311" s="2"/>
      <c r="C9311"/>
    </row>
    <row r="9312" spans="1:3" x14ac:dyDescent="0.25">
      <c r="A9312" s="5"/>
      <c r="B9312" s="2"/>
      <c r="C9312"/>
    </row>
    <row r="9313" spans="1:3" x14ac:dyDescent="0.25">
      <c r="A9313" s="5"/>
      <c r="B9313" s="2"/>
      <c r="C9313"/>
    </row>
    <row r="9314" spans="1:3" x14ac:dyDescent="0.25">
      <c r="A9314" s="5"/>
      <c r="B9314" s="2"/>
      <c r="C9314"/>
    </row>
    <row r="9315" spans="1:3" x14ac:dyDescent="0.25">
      <c r="A9315" s="5"/>
      <c r="B9315" s="2"/>
      <c r="C9315"/>
    </row>
    <row r="9316" spans="1:3" x14ac:dyDescent="0.25">
      <c r="A9316" s="5"/>
      <c r="B9316" s="2"/>
      <c r="C9316"/>
    </row>
    <row r="9317" spans="1:3" x14ac:dyDescent="0.25">
      <c r="A9317" s="5"/>
      <c r="B9317" s="2"/>
      <c r="C9317"/>
    </row>
    <row r="9318" spans="1:3" x14ac:dyDescent="0.25">
      <c r="A9318" s="5"/>
      <c r="B9318" s="2"/>
      <c r="C9318"/>
    </row>
    <row r="9319" spans="1:3" x14ac:dyDescent="0.25">
      <c r="A9319" s="5"/>
      <c r="B9319" s="2"/>
      <c r="C9319"/>
    </row>
    <row r="9320" spans="1:3" x14ac:dyDescent="0.25">
      <c r="A9320" s="5"/>
      <c r="B9320" s="2"/>
      <c r="C9320"/>
    </row>
    <row r="9321" spans="1:3" x14ac:dyDescent="0.25">
      <c r="A9321" s="5"/>
      <c r="B9321" s="2"/>
      <c r="C9321"/>
    </row>
    <row r="9322" spans="1:3" x14ac:dyDescent="0.25">
      <c r="A9322" s="5"/>
      <c r="B9322" s="2"/>
      <c r="C9322"/>
    </row>
    <row r="9323" spans="1:3" x14ac:dyDescent="0.25">
      <c r="A9323" s="5"/>
      <c r="B9323" s="2"/>
      <c r="C9323"/>
    </row>
    <row r="9324" spans="1:3" x14ac:dyDescent="0.25">
      <c r="A9324" s="5"/>
      <c r="B9324" s="2"/>
      <c r="C9324"/>
    </row>
    <row r="9325" spans="1:3" x14ac:dyDescent="0.25">
      <c r="A9325" s="5"/>
      <c r="B9325" s="2"/>
      <c r="C9325"/>
    </row>
    <row r="9326" spans="1:3" x14ac:dyDescent="0.25">
      <c r="A9326" s="5"/>
      <c r="B9326" s="2"/>
      <c r="C9326"/>
    </row>
    <row r="9327" spans="1:3" x14ac:dyDescent="0.25">
      <c r="A9327" s="5"/>
      <c r="B9327" s="2"/>
      <c r="C9327"/>
    </row>
    <row r="9328" spans="1:3" x14ac:dyDescent="0.25">
      <c r="A9328" s="5"/>
      <c r="B9328" s="2"/>
      <c r="C9328"/>
    </row>
    <row r="9329" spans="1:3" x14ac:dyDescent="0.25">
      <c r="A9329" s="5"/>
      <c r="B9329" s="2"/>
      <c r="C9329"/>
    </row>
    <row r="9330" spans="1:3" x14ac:dyDescent="0.25">
      <c r="A9330" s="5"/>
      <c r="B9330" s="2"/>
      <c r="C9330"/>
    </row>
    <row r="9331" spans="1:3" x14ac:dyDescent="0.25">
      <c r="A9331" s="5"/>
      <c r="B9331" s="2"/>
      <c r="C9331"/>
    </row>
    <row r="9332" spans="1:3" x14ac:dyDescent="0.25">
      <c r="A9332" s="5"/>
      <c r="B9332" s="2"/>
      <c r="C9332"/>
    </row>
    <row r="9333" spans="1:3" x14ac:dyDescent="0.25">
      <c r="A9333" s="5"/>
      <c r="B9333" s="2"/>
      <c r="C9333"/>
    </row>
    <row r="9334" spans="1:3" x14ac:dyDescent="0.25">
      <c r="A9334" s="5"/>
      <c r="B9334" s="2"/>
      <c r="C9334"/>
    </row>
    <row r="9335" spans="1:3" x14ac:dyDescent="0.25">
      <c r="A9335" s="5"/>
      <c r="B9335" s="2"/>
      <c r="C9335"/>
    </row>
    <row r="9336" spans="1:3" x14ac:dyDescent="0.25">
      <c r="A9336" s="5"/>
      <c r="B9336" s="2"/>
      <c r="C9336"/>
    </row>
    <row r="9337" spans="1:3" x14ac:dyDescent="0.25">
      <c r="A9337" s="5"/>
      <c r="B9337" s="2"/>
      <c r="C9337"/>
    </row>
    <row r="9338" spans="1:3" x14ac:dyDescent="0.25">
      <c r="A9338" s="5"/>
      <c r="B9338" s="2"/>
      <c r="C9338"/>
    </row>
    <row r="9339" spans="1:3" x14ac:dyDescent="0.25">
      <c r="A9339" s="5"/>
      <c r="B9339" s="2"/>
      <c r="C9339"/>
    </row>
    <row r="9340" spans="1:3" x14ac:dyDescent="0.25">
      <c r="A9340" s="5"/>
      <c r="B9340" s="2"/>
      <c r="C9340"/>
    </row>
    <row r="9341" spans="1:3" x14ac:dyDescent="0.25">
      <c r="A9341" s="5"/>
      <c r="B9341" s="2"/>
      <c r="C9341"/>
    </row>
    <row r="9342" spans="1:3" x14ac:dyDescent="0.25">
      <c r="A9342" s="5"/>
      <c r="B9342" s="2"/>
      <c r="C9342"/>
    </row>
    <row r="9343" spans="1:3" x14ac:dyDescent="0.25">
      <c r="A9343" s="5"/>
      <c r="B9343" s="2"/>
      <c r="C9343"/>
    </row>
    <row r="9344" spans="1:3" x14ac:dyDescent="0.25">
      <c r="A9344" s="5"/>
      <c r="B9344" s="2"/>
      <c r="C9344"/>
    </row>
    <row r="9345" spans="1:3" x14ac:dyDescent="0.25">
      <c r="A9345" s="5"/>
      <c r="B9345" s="2"/>
      <c r="C9345"/>
    </row>
    <row r="9346" spans="1:3" x14ac:dyDescent="0.25">
      <c r="A9346" s="5"/>
      <c r="B9346" s="2"/>
      <c r="C9346"/>
    </row>
    <row r="9347" spans="1:3" x14ac:dyDescent="0.25">
      <c r="A9347" s="5"/>
      <c r="B9347" s="2"/>
      <c r="C9347"/>
    </row>
    <row r="9348" spans="1:3" x14ac:dyDescent="0.25">
      <c r="A9348" s="5"/>
      <c r="B9348" s="2"/>
      <c r="C9348"/>
    </row>
    <row r="9349" spans="1:3" x14ac:dyDescent="0.25">
      <c r="A9349" s="5"/>
      <c r="B9349" s="2"/>
      <c r="C9349"/>
    </row>
    <row r="9350" spans="1:3" x14ac:dyDescent="0.25">
      <c r="A9350" s="5"/>
      <c r="B9350" s="2"/>
      <c r="C9350"/>
    </row>
    <row r="9351" spans="1:3" x14ac:dyDescent="0.25">
      <c r="A9351" s="5"/>
      <c r="B9351" s="2"/>
      <c r="C9351"/>
    </row>
    <row r="9352" spans="1:3" x14ac:dyDescent="0.25">
      <c r="A9352" s="5"/>
      <c r="B9352" s="2"/>
      <c r="C9352"/>
    </row>
    <row r="9353" spans="1:3" x14ac:dyDescent="0.25">
      <c r="A9353" s="5"/>
      <c r="B9353" s="2"/>
      <c r="C9353"/>
    </row>
    <row r="9354" spans="1:3" x14ac:dyDescent="0.25">
      <c r="A9354" s="5"/>
      <c r="B9354" s="2"/>
      <c r="C9354"/>
    </row>
    <row r="9355" spans="1:3" x14ac:dyDescent="0.25">
      <c r="A9355" s="5"/>
      <c r="B9355" s="2"/>
      <c r="C9355"/>
    </row>
    <row r="9356" spans="1:3" x14ac:dyDescent="0.25">
      <c r="A9356" s="5"/>
      <c r="B9356" s="2"/>
      <c r="C9356"/>
    </row>
    <row r="9357" spans="1:3" x14ac:dyDescent="0.25">
      <c r="A9357" s="5"/>
      <c r="B9357" s="2"/>
      <c r="C9357"/>
    </row>
    <row r="9358" spans="1:3" x14ac:dyDescent="0.25">
      <c r="A9358" s="5"/>
      <c r="B9358" s="2"/>
      <c r="C9358"/>
    </row>
    <row r="9359" spans="1:3" x14ac:dyDescent="0.25">
      <c r="A9359" s="5"/>
      <c r="B9359" s="2"/>
      <c r="C9359"/>
    </row>
    <row r="9360" spans="1:3" x14ac:dyDescent="0.25">
      <c r="A9360" s="5"/>
      <c r="B9360" s="2"/>
      <c r="C9360"/>
    </row>
    <row r="9361" spans="1:3" x14ac:dyDescent="0.25">
      <c r="A9361" s="5"/>
      <c r="B9361" s="2"/>
      <c r="C9361"/>
    </row>
    <row r="9362" spans="1:3" x14ac:dyDescent="0.25">
      <c r="A9362" s="5"/>
      <c r="B9362" s="2"/>
      <c r="C9362"/>
    </row>
    <row r="9363" spans="1:3" x14ac:dyDescent="0.25">
      <c r="A9363" s="5"/>
      <c r="B9363" s="2"/>
      <c r="C9363"/>
    </row>
    <row r="9364" spans="1:3" x14ac:dyDescent="0.25">
      <c r="A9364" s="5"/>
      <c r="B9364" s="2"/>
      <c r="C9364"/>
    </row>
    <row r="9365" spans="1:3" x14ac:dyDescent="0.25">
      <c r="A9365" s="5"/>
      <c r="B9365" s="2"/>
      <c r="C9365"/>
    </row>
    <row r="9366" spans="1:3" x14ac:dyDescent="0.25">
      <c r="A9366" s="5"/>
      <c r="B9366" s="2"/>
      <c r="C9366"/>
    </row>
    <row r="9367" spans="1:3" x14ac:dyDescent="0.25">
      <c r="A9367" s="5"/>
      <c r="B9367" s="2"/>
      <c r="C9367"/>
    </row>
    <row r="9368" spans="1:3" x14ac:dyDescent="0.25">
      <c r="A9368" s="5"/>
      <c r="B9368" s="2"/>
      <c r="C9368"/>
    </row>
    <row r="9369" spans="1:3" x14ac:dyDescent="0.25">
      <c r="A9369" s="5"/>
      <c r="B9369" s="2"/>
      <c r="C9369"/>
    </row>
    <row r="9370" spans="1:3" x14ac:dyDescent="0.25">
      <c r="A9370" s="5"/>
      <c r="B9370" s="2"/>
      <c r="C9370"/>
    </row>
    <row r="9371" spans="1:3" x14ac:dyDescent="0.25">
      <c r="A9371" s="5"/>
      <c r="B9371" s="2"/>
      <c r="C9371"/>
    </row>
    <row r="9372" spans="1:3" x14ac:dyDescent="0.25">
      <c r="A9372" s="5"/>
      <c r="B9372" s="2"/>
      <c r="C9372"/>
    </row>
    <row r="9373" spans="1:3" x14ac:dyDescent="0.25">
      <c r="A9373" s="5"/>
      <c r="B9373" s="2"/>
      <c r="C9373"/>
    </row>
    <row r="9374" spans="1:3" x14ac:dyDescent="0.25">
      <c r="A9374" s="5"/>
      <c r="B9374" s="2"/>
      <c r="C9374"/>
    </row>
    <row r="9375" spans="1:3" x14ac:dyDescent="0.25">
      <c r="A9375" s="5"/>
      <c r="B9375" s="2"/>
      <c r="C9375"/>
    </row>
    <row r="9376" spans="1:3" x14ac:dyDescent="0.25">
      <c r="A9376" s="5"/>
      <c r="B9376" s="2"/>
      <c r="C9376"/>
    </row>
    <row r="9377" spans="1:3" x14ac:dyDescent="0.25">
      <c r="A9377" s="5"/>
      <c r="B9377" s="2"/>
      <c r="C9377"/>
    </row>
    <row r="9378" spans="1:3" x14ac:dyDescent="0.25">
      <c r="A9378" s="5"/>
      <c r="B9378" s="2"/>
      <c r="C9378"/>
    </row>
    <row r="9379" spans="1:3" x14ac:dyDescent="0.25">
      <c r="A9379" s="5"/>
      <c r="B9379" s="2"/>
      <c r="C9379"/>
    </row>
    <row r="9380" spans="1:3" x14ac:dyDescent="0.25">
      <c r="A9380" s="5"/>
      <c r="B9380" s="2"/>
      <c r="C9380"/>
    </row>
    <row r="9381" spans="1:3" x14ac:dyDescent="0.25">
      <c r="A9381" s="5"/>
      <c r="B9381" s="2"/>
      <c r="C9381"/>
    </row>
    <row r="9382" spans="1:3" x14ac:dyDescent="0.25">
      <c r="A9382" s="5"/>
      <c r="B9382" s="2"/>
      <c r="C9382"/>
    </row>
    <row r="9383" spans="1:3" x14ac:dyDescent="0.25">
      <c r="A9383" s="5"/>
      <c r="B9383" s="2"/>
      <c r="C9383"/>
    </row>
    <row r="9384" spans="1:3" x14ac:dyDescent="0.25">
      <c r="A9384" s="5"/>
      <c r="B9384" s="2"/>
      <c r="C9384"/>
    </row>
    <row r="9385" spans="1:3" x14ac:dyDescent="0.25">
      <c r="A9385" s="5"/>
      <c r="B9385" s="2"/>
      <c r="C9385"/>
    </row>
    <row r="9386" spans="1:3" x14ac:dyDescent="0.25">
      <c r="A9386" s="5"/>
      <c r="B9386" s="2"/>
      <c r="C9386"/>
    </row>
    <row r="9387" spans="1:3" x14ac:dyDescent="0.25">
      <c r="A9387" s="5"/>
      <c r="B9387" s="2"/>
      <c r="C9387"/>
    </row>
    <row r="9388" spans="1:3" x14ac:dyDescent="0.25">
      <c r="A9388" s="5"/>
      <c r="B9388" s="2"/>
      <c r="C9388"/>
    </row>
    <row r="9389" spans="1:3" x14ac:dyDescent="0.25">
      <c r="A9389" s="5"/>
      <c r="B9389" s="2"/>
      <c r="C9389"/>
    </row>
    <row r="9390" spans="1:3" x14ac:dyDescent="0.25">
      <c r="A9390" s="5"/>
      <c r="B9390" s="2"/>
      <c r="C9390"/>
    </row>
    <row r="9391" spans="1:3" x14ac:dyDescent="0.25">
      <c r="A9391" s="5"/>
      <c r="B9391" s="2"/>
      <c r="C9391"/>
    </row>
    <row r="9392" spans="1:3" x14ac:dyDescent="0.25">
      <c r="A9392" s="5"/>
      <c r="B9392" s="2"/>
      <c r="C9392"/>
    </row>
    <row r="9393" spans="1:3" x14ac:dyDescent="0.25">
      <c r="A9393" s="5"/>
      <c r="B9393" s="2"/>
      <c r="C9393"/>
    </row>
    <row r="9394" spans="1:3" x14ac:dyDescent="0.25">
      <c r="A9394" s="5"/>
      <c r="B9394" s="2"/>
      <c r="C9394"/>
    </row>
    <row r="9395" spans="1:3" x14ac:dyDescent="0.25">
      <c r="A9395" s="5"/>
      <c r="B9395" s="2"/>
      <c r="C9395"/>
    </row>
    <row r="9396" spans="1:3" x14ac:dyDescent="0.25">
      <c r="A9396" s="5"/>
      <c r="B9396" s="2"/>
      <c r="C9396"/>
    </row>
    <row r="9397" spans="1:3" x14ac:dyDescent="0.25">
      <c r="A9397" s="5"/>
      <c r="B9397" s="2"/>
      <c r="C9397"/>
    </row>
    <row r="9398" spans="1:3" x14ac:dyDescent="0.25">
      <c r="A9398" s="5"/>
      <c r="B9398" s="2"/>
      <c r="C9398"/>
    </row>
    <row r="9399" spans="1:3" x14ac:dyDescent="0.25">
      <c r="A9399" s="5"/>
      <c r="B9399" s="2"/>
      <c r="C9399"/>
    </row>
    <row r="9400" spans="1:3" x14ac:dyDescent="0.25">
      <c r="A9400" s="5"/>
      <c r="B9400" s="2"/>
      <c r="C9400"/>
    </row>
    <row r="9401" spans="1:3" x14ac:dyDescent="0.25">
      <c r="A9401" s="5"/>
      <c r="B9401" s="2"/>
      <c r="C9401"/>
    </row>
    <row r="9402" spans="1:3" x14ac:dyDescent="0.25">
      <c r="A9402" s="5"/>
      <c r="B9402" s="2"/>
      <c r="C9402"/>
    </row>
    <row r="9403" spans="1:3" x14ac:dyDescent="0.25">
      <c r="A9403" s="5"/>
      <c r="B9403" s="2"/>
      <c r="C9403"/>
    </row>
    <row r="9404" spans="1:3" x14ac:dyDescent="0.25">
      <c r="A9404" s="5"/>
      <c r="B9404" s="2"/>
      <c r="C9404"/>
    </row>
    <row r="9405" spans="1:3" x14ac:dyDescent="0.25">
      <c r="A9405" s="5"/>
      <c r="B9405" s="2"/>
      <c r="C9405"/>
    </row>
    <row r="9406" spans="1:3" x14ac:dyDescent="0.25">
      <c r="A9406" s="5"/>
      <c r="B9406" s="2"/>
      <c r="C9406"/>
    </row>
    <row r="9407" spans="1:3" x14ac:dyDescent="0.25">
      <c r="A9407" s="5"/>
      <c r="B9407" s="2"/>
      <c r="C9407"/>
    </row>
    <row r="9408" spans="1:3" x14ac:dyDescent="0.25">
      <c r="A9408" s="5"/>
      <c r="B9408" s="2"/>
      <c r="C9408"/>
    </row>
    <row r="9409" spans="1:3" x14ac:dyDescent="0.25">
      <c r="A9409" s="5"/>
      <c r="B9409" s="2"/>
      <c r="C9409"/>
    </row>
    <row r="9410" spans="1:3" x14ac:dyDescent="0.25">
      <c r="A9410" s="5"/>
      <c r="B9410" s="2"/>
      <c r="C9410"/>
    </row>
    <row r="9411" spans="1:3" x14ac:dyDescent="0.25">
      <c r="A9411" s="5"/>
      <c r="B9411" s="2"/>
      <c r="C9411"/>
    </row>
    <row r="9412" spans="1:3" x14ac:dyDescent="0.25">
      <c r="A9412" s="5"/>
      <c r="B9412" s="2"/>
      <c r="C9412"/>
    </row>
    <row r="9413" spans="1:3" x14ac:dyDescent="0.25">
      <c r="A9413" s="5"/>
      <c r="B9413" s="2"/>
      <c r="C9413"/>
    </row>
    <row r="9414" spans="1:3" x14ac:dyDescent="0.25">
      <c r="A9414" s="5"/>
      <c r="B9414" s="2"/>
      <c r="C9414"/>
    </row>
    <row r="9415" spans="1:3" x14ac:dyDescent="0.25">
      <c r="A9415" s="5"/>
      <c r="B9415" s="2"/>
      <c r="C9415"/>
    </row>
    <row r="9416" spans="1:3" x14ac:dyDescent="0.25">
      <c r="A9416" s="5"/>
      <c r="B9416" s="2"/>
      <c r="C9416"/>
    </row>
    <row r="9417" spans="1:3" x14ac:dyDescent="0.25">
      <c r="A9417" s="5"/>
      <c r="B9417" s="2"/>
      <c r="C9417"/>
    </row>
    <row r="9418" spans="1:3" x14ac:dyDescent="0.25">
      <c r="A9418" s="5"/>
      <c r="B9418" s="2"/>
      <c r="C9418"/>
    </row>
    <row r="9419" spans="1:3" x14ac:dyDescent="0.25">
      <c r="A9419" s="5"/>
      <c r="B9419" s="2"/>
      <c r="C9419"/>
    </row>
    <row r="9420" spans="1:3" x14ac:dyDescent="0.25">
      <c r="A9420" s="5"/>
      <c r="B9420" s="2"/>
      <c r="C9420"/>
    </row>
    <row r="9421" spans="1:3" x14ac:dyDescent="0.25">
      <c r="A9421" s="5"/>
      <c r="B9421" s="2"/>
      <c r="C9421"/>
    </row>
    <row r="9422" spans="1:3" x14ac:dyDescent="0.25">
      <c r="A9422" s="5"/>
      <c r="B9422" s="2"/>
      <c r="C9422"/>
    </row>
    <row r="9423" spans="1:3" x14ac:dyDescent="0.25">
      <c r="A9423" s="5"/>
      <c r="B9423" s="2"/>
      <c r="C9423"/>
    </row>
    <row r="9424" spans="1:3" x14ac:dyDescent="0.25">
      <c r="A9424" s="5"/>
      <c r="B9424" s="2"/>
      <c r="C9424"/>
    </row>
    <row r="9425" spans="1:3" x14ac:dyDescent="0.25">
      <c r="A9425" s="5"/>
      <c r="B9425" s="2"/>
      <c r="C9425"/>
    </row>
    <row r="9426" spans="1:3" x14ac:dyDescent="0.25">
      <c r="A9426" s="5"/>
      <c r="B9426" s="2"/>
      <c r="C9426"/>
    </row>
    <row r="9427" spans="1:3" x14ac:dyDescent="0.25">
      <c r="A9427" s="5"/>
      <c r="B9427" s="2"/>
      <c r="C9427"/>
    </row>
    <row r="9428" spans="1:3" x14ac:dyDescent="0.25">
      <c r="A9428" s="5"/>
      <c r="B9428" s="2"/>
      <c r="C9428"/>
    </row>
    <row r="9429" spans="1:3" x14ac:dyDescent="0.25">
      <c r="A9429" s="5"/>
      <c r="B9429" s="2"/>
      <c r="C9429"/>
    </row>
    <row r="9430" spans="1:3" x14ac:dyDescent="0.25">
      <c r="A9430" s="5"/>
      <c r="B9430" s="2"/>
      <c r="C9430"/>
    </row>
    <row r="9431" spans="1:3" x14ac:dyDescent="0.25">
      <c r="A9431" s="5"/>
      <c r="B9431" s="2"/>
      <c r="C9431"/>
    </row>
    <row r="9432" spans="1:3" x14ac:dyDescent="0.25">
      <c r="A9432" s="5"/>
      <c r="B9432" s="2"/>
      <c r="C9432"/>
    </row>
    <row r="9433" spans="1:3" x14ac:dyDescent="0.25">
      <c r="A9433" s="5"/>
      <c r="B9433" s="2"/>
      <c r="C9433"/>
    </row>
    <row r="9434" spans="1:3" x14ac:dyDescent="0.25">
      <c r="A9434" s="5"/>
      <c r="B9434" s="2"/>
      <c r="C9434"/>
    </row>
    <row r="9435" spans="1:3" x14ac:dyDescent="0.25">
      <c r="A9435" s="5"/>
      <c r="B9435" s="2"/>
      <c r="C9435"/>
    </row>
    <row r="9436" spans="1:3" x14ac:dyDescent="0.25">
      <c r="A9436" s="5"/>
      <c r="B9436" s="2"/>
      <c r="C9436"/>
    </row>
    <row r="9437" spans="1:3" x14ac:dyDescent="0.25">
      <c r="A9437" s="5"/>
      <c r="B9437" s="2"/>
      <c r="C9437"/>
    </row>
    <row r="9438" spans="1:3" x14ac:dyDescent="0.25">
      <c r="A9438" s="5"/>
      <c r="B9438" s="2"/>
      <c r="C9438"/>
    </row>
    <row r="9439" spans="1:3" x14ac:dyDescent="0.25">
      <c r="A9439" s="5"/>
      <c r="B9439" s="2"/>
      <c r="C9439"/>
    </row>
    <row r="9440" spans="1:3" x14ac:dyDescent="0.25">
      <c r="A9440" s="5"/>
      <c r="B9440" s="2"/>
      <c r="C9440"/>
    </row>
    <row r="9441" spans="1:3" x14ac:dyDescent="0.25">
      <c r="A9441" s="5"/>
      <c r="B9441" s="2"/>
      <c r="C9441"/>
    </row>
    <row r="9442" spans="1:3" x14ac:dyDescent="0.25">
      <c r="A9442" s="5"/>
      <c r="B9442" s="2"/>
      <c r="C9442"/>
    </row>
    <row r="9443" spans="1:3" x14ac:dyDescent="0.25">
      <c r="A9443" s="5"/>
      <c r="B9443" s="2"/>
      <c r="C9443"/>
    </row>
    <row r="9444" spans="1:3" x14ac:dyDescent="0.25">
      <c r="A9444" s="5"/>
      <c r="B9444" s="2"/>
      <c r="C9444"/>
    </row>
    <row r="9445" spans="1:3" x14ac:dyDescent="0.25">
      <c r="A9445" s="5"/>
      <c r="B9445" s="2"/>
      <c r="C9445"/>
    </row>
    <row r="9446" spans="1:3" x14ac:dyDescent="0.25">
      <c r="A9446" s="5"/>
      <c r="B9446" s="2"/>
      <c r="C9446"/>
    </row>
    <row r="9447" spans="1:3" x14ac:dyDescent="0.25">
      <c r="A9447" s="5"/>
      <c r="B9447" s="2"/>
      <c r="C9447"/>
    </row>
    <row r="9448" spans="1:3" x14ac:dyDescent="0.25">
      <c r="A9448" s="5"/>
      <c r="B9448" s="2"/>
      <c r="C9448"/>
    </row>
    <row r="9449" spans="1:3" x14ac:dyDescent="0.25">
      <c r="A9449" s="5"/>
      <c r="B9449" s="2"/>
      <c r="C9449"/>
    </row>
    <row r="9450" spans="1:3" x14ac:dyDescent="0.25">
      <c r="A9450" s="5"/>
      <c r="B9450" s="2"/>
      <c r="C9450"/>
    </row>
    <row r="9451" spans="1:3" x14ac:dyDescent="0.25">
      <c r="A9451" s="5"/>
      <c r="B9451" s="2"/>
      <c r="C9451"/>
    </row>
    <row r="9452" spans="1:3" x14ac:dyDescent="0.25">
      <c r="A9452" s="5"/>
      <c r="B9452" s="2"/>
      <c r="C9452"/>
    </row>
    <row r="9453" spans="1:3" x14ac:dyDescent="0.25">
      <c r="A9453" s="5"/>
      <c r="B9453" s="2"/>
      <c r="C9453"/>
    </row>
    <row r="9454" spans="1:3" x14ac:dyDescent="0.25">
      <c r="A9454" s="5"/>
      <c r="B9454" s="2"/>
      <c r="C9454"/>
    </row>
    <row r="9455" spans="1:3" x14ac:dyDescent="0.25">
      <c r="A9455" s="5"/>
      <c r="B9455" s="2"/>
      <c r="C9455"/>
    </row>
    <row r="9456" spans="1:3" x14ac:dyDescent="0.25">
      <c r="A9456" s="5"/>
      <c r="B9456" s="2"/>
      <c r="C9456"/>
    </row>
    <row r="9457" spans="1:3" x14ac:dyDescent="0.25">
      <c r="A9457" s="5"/>
      <c r="B9457" s="2"/>
      <c r="C9457"/>
    </row>
    <row r="9458" spans="1:3" x14ac:dyDescent="0.25">
      <c r="A9458" s="5"/>
      <c r="B9458" s="2"/>
      <c r="C9458"/>
    </row>
    <row r="9459" spans="1:3" x14ac:dyDescent="0.25">
      <c r="A9459" s="5"/>
      <c r="B9459" s="2"/>
      <c r="C9459"/>
    </row>
    <row r="9460" spans="1:3" x14ac:dyDescent="0.25">
      <c r="A9460" s="5"/>
      <c r="B9460" s="2"/>
      <c r="C9460"/>
    </row>
    <row r="9461" spans="1:3" x14ac:dyDescent="0.25">
      <c r="A9461" s="5"/>
      <c r="B9461" s="2"/>
      <c r="C9461"/>
    </row>
    <row r="9462" spans="1:3" x14ac:dyDescent="0.25">
      <c r="A9462" s="5"/>
      <c r="B9462" s="2"/>
      <c r="C9462"/>
    </row>
    <row r="9463" spans="1:3" x14ac:dyDescent="0.25">
      <c r="A9463" s="5"/>
      <c r="B9463" s="2"/>
      <c r="C9463"/>
    </row>
    <row r="9464" spans="1:3" x14ac:dyDescent="0.25">
      <c r="A9464" s="5"/>
      <c r="B9464" s="2"/>
      <c r="C9464"/>
    </row>
    <row r="9465" spans="1:3" x14ac:dyDescent="0.25">
      <c r="A9465" s="5"/>
      <c r="B9465" s="2"/>
      <c r="C9465"/>
    </row>
    <row r="9466" spans="1:3" x14ac:dyDescent="0.25">
      <c r="A9466" s="5"/>
      <c r="B9466" s="2"/>
      <c r="C9466"/>
    </row>
    <row r="9467" spans="1:3" x14ac:dyDescent="0.25">
      <c r="A9467" s="5"/>
      <c r="B9467" s="2"/>
      <c r="C9467"/>
    </row>
    <row r="9468" spans="1:3" x14ac:dyDescent="0.25">
      <c r="A9468" s="5"/>
      <c r="B9468" s="2"/>
      <c r="C9468"/>
    </row>
    <row r="9469" spans="1:3" x14ac:dyDescent="0.25">
      <c r="A9469" s="5"/>
      <c r="B9469" s="2"/>
      <c r="C9469"/>
    </row>
    <row r="9470" spans="1:3" x14ac:dyDescent="0.25">
      <c r="A9470" s="5"/>
      <c r="B9470" s="2"/>
      <c r="C9470"/>
    </row>
    <row r="9471" spans="1:3" x14ac:dyDescent="0.25">
      <c r="A9471" s="5"/>
      <c r="B9471" s="2"/>
      <c r="C9471"/>
    </row>
    <row r="9472" spans="1:3" x14ac:dyDescent="0.25">
      <c r="A9472" s="5"/>
      <c r="B9472" s="2"/>
      <c r="C9472"/>
    </row>
    <row r="9473" spans="1:3" x14ac:dyDescent="0.25">
      <c r="A9473" s="5"/>
      <c r="B9473" s="2"/>
      <c r="C9473"/>
    </row>
    <row r="9474" spans="1:3" x14ac:dyDescent="0.25">
      <c r="A9474" s="5"/>
      <c r="B9474" s="2"/>
      <c r="C9474"/>
    </row>
    <row r="9475" spans="1:3" x14ac:dyDescent="0.25">
      <c r="A9475" s="5"/>
      <c r="B9475" s="2"/>
      <c r="C9475"/>
    </row>
    <row r="9476" spans="1:3" x14ac:dyDescent="0.25">
      <c r="A9476" s="5"/>
      <c r="B9476" s="2"/>
      <c r="C9476"/>
    </row>
    <row r="9477" spans="1:3" x14ac:dyDescent="0.25">
      <c r="A9477" s="5"/>
      <c r="B9477" s="2"/>
      <c r="C9477"/>
    </row>
    <row r="9478" spans="1:3" x14ac:dyDescent="0.25">
      <c r="A9478" s="5"/>
      <c r="B9478" s="2"/>
      <c r="C9478"/>
    </row>
    <row r="9479" spans="1:3" x14ac:dyDescent="0.25">
      <c r="A9479" s="5"/>
      <c r="B9479" s="2"/>
      <c r="C9479"/>
    </row>
    <row r="9480" spans="1:3" x14ac:dyDescent="0.25">
      <c r="A9480" s="5"/>
      <c r="B9480" s="2"/>
      <c r="C9480"/>
    </row>
    <row r="9481" spans="1:3" x14ac:dyDescent="0.25">
      <c r="A9481" s="5"/>
      <c r="B9481" s="2"/>
      <c r="C9481"/>
    </row>
    <row r="9482" spans="1:3" x14ac:dyDescent="0.25">
      <c r="A9482" s="5"/>
      <c r="B9482" s="2"/>
      <c r="C9482"/>
    </row>
    <row r="9483" spans="1:3" x14ac:dyDescent="0.25">
      <c r="A9483" s="5"/>
      <c r="B9483" s="2"/>
      <c r="C9483"/>
    </row>
    <row r="9484" spans="1:3" x14ac:dyDescent="0.25">
      <c r="A9484" s="5"/>
      <c r="B9484" s="2"/>
      <c r="C9484"/>
    </row>
    <row r="9485" spans="1:3" x14ac:dyDescent="0.25">
      <c r="A9485" s="5"/>
      <c r="B9485" s="2"/>
      <c r="C9485"/>
    </row>
    <row r="9486" spans="1:3" x14ac:dyDescent="0.25">
      <c r="A9486" s="5"/>
      <c r="B9486" s="2"/>
      <c r="C9486"/>
    </row>
    <row r="9487" spans="1:3" x14ac:dyDescent="0.25">
      <c r="A9487" s="5"/>
      <c r="B9487" s="2"/>
      <c r="C9487"/>
    </row>
    <row r="9488" spans="1:3" x14ac:dyDescent="0.25">
      <c r="A9488" s="5"/>
      <c r="B9488" s="2"/>
      <c r="C9488"/>
    </row>
    <row r="9489" spans="1:3" x14ac:dyDescent="0.25">
      <c r="A9489" s="5"/>
      <c r="B9489" s="2"/>
      <c r="C9489"/>
    </row>
    <row r="9490" spans="1:3" x14ac:dyDescent="0.25">
      <c r="A9490" s="5"/>
      <c r="B9490" s="2"/>
      <c r="C9490"/>
    </row>
    <row r="9491" spans="1:3" x14ac:dyDescent="0.25">
      <c r="A9491" s="5"/>
      <c r="B9491" s="2"/>
      <c r="C9491"/>
    </row>
    <row r="9492" spans="1:3" x14ac:dyDescent="0.25">
      <c r="A9492" s="5"/>
      <c r="B9492" s="2"/>
      <c r="C9492"/>
    </row>
    <row r="9493" spans="1:3" x14ac:dyDescent="0.25">
      <c r="A9493" s="5"/>
      <c r="B9493" s="2"/>
      <c r="C9493"/>
    </row>
    <row r="9494" spans="1:3" x14ac:dyDescent="0.25">
      <c r="A9494" s="5"/>
      <c r="B9494" s="2"/>
      <c r="C9494"/>
    </row>
    <row r="9495" spans="1:3" x14ac:dyDescent="0.25">
      <c r="A9495" s="5"/>
      <c r="B9495" s="2"/>
      <c r="C9495"/>
    </row>
    <row r="9496" spans="1:3" x14ac:dyDescent="0.25">
      <c r="A9496" s="5"/>
      <c r="B9496" s="2"/>
      <c r="C9496"/>
    </row>
    <row r="9497" spans="1:3" x14ac:dyDescent="0.25">
      <c r="A9497" s="5"/>
      <c r="B9497" s="2"/>
      <c r="C9497"/>
    </row>
    <row r="9498" spans="1:3" x14ac:dyDescent="0.25">
      <c r="A9498" s="5"/>
      <c r="B9498" s="2"/>
      <c r="C9498"/>
    </row>
    <row r="9499" spans="1:3" x14ac:dyDescent="0.25">
      <c r="A9499" s="5"/>
      <c r="B9499" s="2"/>
      <c r="C9499"/>
    </row>
    <row r="9500" spans="1:3" x14ac:dyDescent="0.25">
      <c r="A9500" s="5"/>
      <c r="B9500" s="2"/>
      <c r="C9500"/>
    </row>
    <row r="9501" spans="1:3" x14ac:dyDescent="0.25">
      <c r="A9501" s="5"/>
      <c r="B9501" s="2"/>
      <c r="C9501"/>
    </row>
    <row r="9502" spans="1:3" x14ac:dyDescent="0.25">
      <c r="A9502" s="5"/>
      <c r="B9502" s="2"/>
      <c r="C9502"/>
    </row>
    <row r="9503" spans="1:3" x14ac:dyDescent="0.25">
      <c r="A9503" s="5"/>
      <c r="B9503" s="2"/>
      <c r="C9503"/>
    </row>
    <row r="9504" spans="1:3" x14ac:dyDescent="0.25">
      <c r="A9504" s="5"/>
      <c r="B9504" s="2"/>
      <c r="C9504"/>
    </row>
    <row r="9505" spans="1:3" x14ac:dyDescent="0.25">
      <c r="A9505" s="5"/>
      <c r="B9505" s="2"/>
      <c r="C9505"/>
    </row>
    <row r="9506" spans="1:3" x14ac:dyDescent="0.25">
      <c r="A9506" s="5"/>
      <c r="B9506" s="2"/>
      <c r="C9506"/>
    </row>
    <row r="9507" spans="1:3" x14ac:dyDescent="0.25">
      <c r="A9507" s="5"/>
      <c r="B9507" s="2"/>
      <c r="C9507"/>
    </row>
    <row r="9508" spans="1:3" x14ac:dyDescent="0.25">
      <c r="A9508" s="5"/>
      <c r="B9508" s="2"/>
      <c r="C9508"/>
    </row>
    <row r="9509" spans="1:3" x14ac:dyDescent="0.25">
      <c r="A9509" s="5"/>
      <c r="B9509" s="2"/>
      <c r="C9509"/>
    </row>
    <row r="9510" spans="1:3" x14ac:dyDescent="0.25">
      <c r="A9510" s="5"/>
      <c r="B9510" s="2"/>
      <c r="C9510"/>
    </row>
    <row r="9511" spans="1:3" x14ac:dyDescent="0.25">
      <c r="A9511" s="5"/>
      <c r="B9511" s="2"/>
      <c r="C9511"/>
    </row>
    <row r="9512" spans="1:3" x14ac:dyDescent="0.25">
      <c r="A9512" s="5"/>
      <c r="B9512" s="2"/>
      <c r="C9512"/>
    </row>
    <row r="9513" spans="1:3" x14ac:dyDescent="0.25">
      <c r="A9513" s="5"/>
      <c r="B9513" s="2"/>
      <c r="C9513"/>
    </row>
    <row r="9514" spans="1:3" x14ac:dyDescent="0.25">
      <c r="A9514" s="5"/>
      <c r="B9514" s="2"/>
      <c r="C9514"/>
    </row>
    <row r="9515" spans="1:3" x14ac:dyDescent="0.25">
      <c r="A9515" s="5"/>
      <c r="B9515" s="2"/>
      <c r="C9515"/>
    </row>
    <row r="9516" spans="1:3" x14ac:dyDescent="0.25">
      <c r="A9516" s="5"/>
      <c r="B9516" s="2"/>
      <c r="C9516"/>
    </row>
    <row r="9517" spans="1:3" x14ac:dyDescent="0.25">
      <c r="A9517" s="5"/>
      <c r="B9517" s="2"/>
      <c r="C9517"/>
    </row>
    <row r="9518" spans="1:3" x14ac:dyDescent="0.25">
      <c r="A9518" s="5"/>
      <c r="B9518" s="2"/>
      <c r="C9518"/>
    </row>
    <row r="9519" spans="1:3" x14ac:dyDescent="0.25">
      <c r="A9519" s="5"/>
      <c r="B9519" s="2"/>
      <c r="C9519"/>
    </row>
    <row r="9520" spans="1:3" x14ac:dyDescent="0.25">
      <c r="A9520" s="5"/>
      <c r="B9520" s="2"/>
      <c r="C9520"/>
    </row>
    <row r="9521" spans="1:3" x14ac:dyDescent="0.25">
      <c r="A9521" s="5"/>
      <c r="B9521" s="2"/>
      <c r="C9521"/>
    </row>
    <row r="9522" spans="1:3" x14ac:dyDescent="0.25">
      <c r="A9522" s="5"/>
      <c r="B9522" s="2"/>
      <c r="C9522"/>
    </row>
    <row r="9523" spans="1:3" x14ac:dyDescent="0.25">
      <c r="A9523" s="5"/>
      <c r="B9523" s="2"/>
      <c r="C9523"/>
    </row>
    <row r="9524" spans="1:3" x14ac:dyDescent="0.25">
      <c r="A9524" s="5"/>
      <c r="B9524" s="2"/>
      <c r="C9524"/>
    </row>
    <row r="9525" spans="1:3" x14ac:dyDescent="0.25">
      <c r="A9525" s="5"/>
      <c r="B9525" s="2"/>
      <c r="C9525"/>
    </row>
    <row r="9526" spans="1:3" x14ac:dyDescent="0.25">
      <c r="A9526" s="5"/>
      <c r="B9526" s="2"/>
      <c r="C9526"/>
    </row>
    <row r="9527" spans="1:3" x14ac:dyDescent="0.25">
      <c r="A9527" s="5"/>
      <c r="B9527" s="2"/>
      <c r="C9527"/>
    </row>
    <row r="9528" spans="1:3" x14ac:dyDescent="0.25">
      <c r="A9528" s="5"/>
      <c r="B9528" s="2"/>
      <c r="C9528"/>
    </row>
    <row r="9529" spans="1:3" x14ac:dyDescent="0.25">
      <c r="A9529" s="5"/>
      <c r="B9529" s="2"/>
      <c r="C9529"/>
    </row>
    <row r="9530" spans="1:3" x14ac:dyDescent="0.25">
      <c r="A9530" s="5"/>
      <c r="B9530" s="2"/>
      <c r="C9530"/>
    </row>
    <row r="9531" spans="1:3" x14ac:dyDescent="0.25">
      <c r="A9531" s="5"/>
      <c r="B9531" s="2"/>
      <c r="C9531"/>
    </row>
    <row r="9532" spans="1:3" x14ac:dyDescent="0.25">
      <c r="A9532" s="5"/>
      <c r="B9532" s="2"/>
      <c r="C9532"/>
    </row>
    <row r="9533" spans="1:3" x14ac:dyDescent="0.25">
      <c r="A9533" s="5"/>
      <c r="B9533" s="2"/>
      <c r="C9533"/>
    </row>
    <row r="9534" spans="1:3" x14ac:dyDescent="0.25">
      <c r="A9534" s="5"/>
      <c r="B9534" s="2"/>
      <c r="C9534"/>
    </row>
    <row r="9535" spans="1:3" x14ac:dyDescent="0.25">
      <c r="A9535" s="5"/>
      <c r="B9535" s="2"/>
      <c r="C9535"/>
    </row>
    <row r="9536" spans="1:3" x14ac:dyDescent="0.25">
      <c r="A9536" s="5"/>
      <c r="B9536" s="2"/>
      <c r="C9536"/>
    </row>
    <row r="9537" spans="1:3" x14ac:dyDescent="0.25">
      <c r="A9537" s="5"/>
      <c r="B9537" s="2"/>
      <c r="C9537"/>
    </row>
    <row r="9538" spans="1:3" x14ac:dyDescent="0.25">
      <c r="A9538" s="5"/>
      <c r="B9538" s="2"/>
      <c r="C9538"/>
    </row>
    <row r="9539" spans="1:3" x14ac:dyDescent="0.25">
      <c r="A9539" s="5"/>
      <c r="B9539" s="2"/>
      <c r="C9539"/>
    </row>
    <row r="9540" spans="1:3" x14ac:dyDescent="0.25">
      <c r="A9540" s="5"/>
      <c r="B9540" s="2"/>
      <c r="C9540"/>
    </row>
    <row r="9541" spans="1:3" x14ac:dyDescent="0.25">
      <c r="A9541" s="5"/>
      <c r="B9541" s="2"/>
      <c r="C9541"/>
    </row>
    <row r="9542" spans="1:3" x14ac:dyDescent="0.25">
      <c r="A9542" s="5"/>
      <c r="B9542" s="2"/>
      <c r="C9542"/>
    </row>
    <row r="9543" spans="1:3" x14ac:dyDescent="0.25">
      <c r="A9543" s="5"/>
      <c r="B9543" s="2"/>
      <c r="C9543"/>
    </row>
    <row r="9544" spans="1:3" x14ac:dyDescent="0.25">
      <c r="A9544" s="5"/>
      <c r="B9544" s="2"/>
      <c r="C9544"/>
    </row>
    <row r="9545" spans="1:3" x14ac:dyDescent="0.25">
      <c r="A9545" s="5"/>
      <c r="B9545" s="2"/>
      <c r="C9545"/>
    </row>
    <row r="9546" spans="1:3" x14ac:dyDescent="0.25">
      <c r="A9546" s="5"/>
      <c r="B9546" s="2"/>
      <c r="C9546"/>
    </row>
    <row r="9547" spans="1:3" x14ac:dyDescent="0.25">
      <c r="A9547" s="5"/>
      <c r="B9547" s="2"/>
      <c r="C9547"/>
    </row>
    <row r="9548" spans="1:3" x14ac:dyDescent="0.25">
      <c r="A9548" s="5"/>
      <c r="B9548" s="2"/>
      <c r="C9548"/>
    </row>
    <row r="9549" spans="1:3" x14ac:dyDescent="0.25">
      <c r="A9549" s="5"/>
      <c r="B9549" s="2"/>
      <c r="C9549"/>
    </row>
    <row r="9550" spans="1:3" x14ac:dyDescent="0.25">
      <c r="A9550" s="5"/>
      <c r="B9550" s="2"/>
      <c r="C9550"/>
    </row>
    <row r="9551" spans="1:3" x14ac:dyDescent="0.25">
      <c r="A9551" s="5"/>
      <c r="B9551" s="2"/>
      <c r="C9551"/>
    </row>
    <row r="9552" spans="1:3" x14ac:dyDescent="0.25">
      <c r="A9552" s="5"/>
      <c r="B9552" s="2"/>
      <c r="C9552"/>
    </row>
    <row r="9553" spans="1:3" x14ac:dyDescent="0.25">
      <c r="A9553" s="5"/>
      <c r="B9553" s="2"/>
      <c r="C9553"/>
    </row>
    <row r="9554" spans="1:3" x14ac:dyDescent="0.25">
      <c r="A9554" s="5"/>
      <c r="B9554" s="2"/>
      <c r="C9554"/>
    </row>
    <row r="9555" spans="1:3" x14ac:dyDescent="0.25">
      <c r="A9555" s="5"/>
      <c r="B9555" s="2"/>
      <c r="C9555"/>
    </row>
    <row r="9556" spans="1:3" x14ac:dyDescent="0.25">
      <c r="A9556" s="5"/>
      <c r="B9556" s="2"/>
      <c r="C9556"/>
    </row>
    <row r="9557" spans="1:3" x14ac:dyDescent="0.25">
      <c r="A9557" s="5"/>
      <c r="B9557" s="2"/>
      <c r="C9557"/>
    </row>
    <row r="9558" spans="1:3" x14ac:dyDescent="0.25">
      <c r="A9558" s="5"/>
      <c r="B9558" s="2"/>
      <c r="C9558"/>
    </row>
    <row r="9559" spans="1:3" x14ac:dyDescent="0.25">
      <c r="A9559" s="5"/>
      <c r="B9559" s="2"/>
      <c r="C9559"/>
    </row>
    <row r="9560" spans="1:3" x14ac:dyDescent="0.25">
      <c r="A9560" s="5"/>
      <c r="B9560" s="2"/>
      <c r="C9560"/>
    </row>
    <row r="9561" spans="1:3" x14ac:dyDescent="0.25">
      <c r="A9561" s="5"/>
      <c r="B9561" s="2"/>
      <c r="C9561"/>
    </row>
    <row r="9562" spans="1:3" x14ac:dyDescent="0.25">
      <c r="A9562" s="5"/>
      <c r="B9562" s="2"/>
      <c r="C9562"/>
    </row>
    <row r="9563" spans="1:3" x14ac:dyDescent="0.25">
      <c r="A9563" s="5"/>
      <c r="B9563" s="2"/>
      <c r="C9563"/>
    </row>
    <row r="9564" spans="1:3" x14ac:dyDescent="0.25">
      <c r="A9564" s="5"/>
      <c r="B9564" s="2"/>
      <c r="C9564"/>
    </row>
    <row r="9565" spans="1:3" x14ac:dyDescent="0.25">
      <c r="A9565" s="5"/>
      <c r="B9565" s="2"/>
      <c r="C9565"/>
    </row>
    <row r="9566" spans="1:3" x14ac:dyDescent="0.25">
      <c r="A9566" s="5"/>
      <c r="B9566" s="2"/>
      <c r="C9566"/>
    </row>
    <row r="9567" spans="1:3" x14ac:dyDescent="0.25">
      <c r="A9567" s="5"/>
      <c r="B9567" s="2"/>
      <c r="C9567"/>
    </row>
    <row r="9568" spans="1:3" x14ac:dyDescent="0.25">
      <c r="A9568" s="5"/>
      <c r="B9568" s="2"/>
      <c r="C9568"/>
    </row>
    <row r="9569" spans="1:3" x14ac:dyDescent="0.25">
      <c r="A9569" s="5"/>
      <c r="B9569" s="2"/>
      <c r="C9569"/>
    </row>
    <row r="9570" spans="1:3" x14ac:dyDescent="0.25">
      <c r="A9570" s="5"/>
      <c r="B9570" s="2"/>
      <c r="C9570"/>
    </row>
    <row r="9571" spans="1:3" x14ac:dyDescent="0.25">
      <c r="A9571" s="5"/>
      <c r="B9571" s="2"/>
      <c r="C9571"/>
    </row>
    <row r="9572" spans="1:3" x14ac:dyDescent="0.25">
      <c r="A9572" s="5"/>
      <c r="B9572" s="2"/>
      <c r="C9572"/>
    </row>
    <row r="9573" spans="1:3" x14ac:dyDescent="0.25">
      <c r="A9573" s="5"/>
      <c r="B9573" s="2"/>
      <c r="C9573"/>
    </row>
    <row r="9574" spans="1:3" x14ac:dyDescent="0.25">
      <c r="A9574" s="5"/>
      <c r="B9574" s="2"/>
      <c r="C9574"/>
    </row>
    <row r="9575" spans="1:3" x14ac:dyDescent="0.25">
      <c r="A9575" s="5"/>
      <c r="B9575" s="2"/>
      <c r="C9575"/>
    </row>
    <row r="9576" spans="1:3" x14ac:dyDescent="0.25">
      <c r="A9576" s="5"/>
      <c r="B9576" s="2"/>
      <c r="C9576"/>
    </row>
    <row r="9577" spans="1:3" x14ac:dyDescent="0.25">
      <c r="A9577" s="5"/>
      <c r="B9577" s="2"/>
      <c r="C9577"/>
    </row>
    <row r="9578" spans="1:3" x14ac:dyDescent="0.25">
      <c r="A9578" s="5"/>
      <c r="B9578" s="2"/>
      <c r="C9578"/>
    </row>
    <row r="9579" spans="1:3" x14ac:dyDescent="0.25">
      <c r="A9579" s="5"/>
      <c r="B9579" s="2"/>
      <c r="C9579"/>
    </row>
    <row r="9580" spans="1:3" x14ac:dyDescent="0.25">
      <c r="A9580" s="5"/>
      <c r="B9580" s="2"/>
      <c r="C9580"/>
    </row>
    <row r="9581" spans="1:3" x14ac:dyDescent="0.25">
      <c r="A9581" s="5"/>
      <c r="B9581" s="2"/>
      <c r="C9581"/>
    </row>
    <row r="9582" spans="1:3" x14ac:dyDescent="0.25">
      <c r="A9582" s="5"/>
      <c r="B9582" s="2"/>
      <c r="C9582"/>
    </row>
    <row r="9583" spans="1:3" x14ac:dyDescent="0.25">
      <c r="A9583" s="5"/>
      <c r="B9583" s="2"/>
      <c r="C9583"/>
    </row>
    <row r="9584" spans="1:3" x14ac:dyDescent="0.25">
      <c r="A9584" s="5"/>
      <c r="B9584" s="2"/>
      <c r="C9584"/>
    </row>
    <row r="9585" spans="1:3" x14ac:dyDescent="0.25">
      <c r="A9585" s="5"/>
      <c r="B9585" s="2"/>
      <c r="C9585"/>
    </row>
    <row r="9586" spans="1:3" x14ac:dyDescent="0.25">
      <c r="A9586" s="5"/>
      <c r="B9586" s="2"/>
      <c r="C9586"/>
    </row>
    <row r="9587" spans="1:3" x14ac:dyDescent="0.25">
      <c r="A9587" s="5"/>
      <c r="B9587" s="2"/>
      <c r="C9587"/>
    </row>
    <row r="9588" spans="1:3" x14ac:dyDescent="0.25">
      <c r="A9588" s="5"/>
      <c r="B9588" s="2"/>
      <c r="C9588"/>
    </row>
    <row r="9589" spans="1:3" x14ac:dyDescent="0.25">
      <c r="A9589" s="5"/>
      <c r="B9589" s="2"/>
      <c r="C9589"/>
    </row>
    <row r="9590" spans="1:3" x14ac:dyDescent="0.25">
      <c r="A9590" s="5"/>
      <c r="B9590" s="2"/>
      <c r="C9590"/>
    </row>
    <row r="9591" spans="1:3" x14ac:dyDescent="0.25">
      <c r="A9591" s="5"/>
      <c r="B9591" s="2"/>
      <c r="C9591"/>
    </row>
    <row r="9592" spans="1:3" x14ac:dyDescent="0.25">
      <c r="A9592" s="5"/>
      <c r="B9592" s="2"/>
      <c r="C9592"/>
    </row>
    <row r="9593" spans="1:3" x14ac:dyDescent="0.25">
      <c r="A9593" s="5"/>
      <c r="B9593" s="2"/>
      <c r="C9593"/>
    </row>
    <row r="9594" spans="1:3" x14ac:dyDescent="0.25">
      <c r="A9594" s="5"/>
      <c r="B9594" s="2"/>
      <c r="C9594"/>
    </row>
    <row r="9595" spans="1:3" x14ac:dyDescent="0.25">
      <c r="A9595" s="5"/>
      <c r="B9595" s="2"/>
      <c r="C9595"/>
    </row>
    <row r="9596" spans="1:3" x14ac:dyDescent="0.25">
      <c r="A9596" s="5"/>
      <c r="B9596" s="2"/>
      <c r="C9596"/>
    </row>
    <row r="9597" spans="1:3" x14ac:dyDescent="0.25">
      <c r="A9597" s="5"/>
      <c r="B9597" s="2"/>
      <c r="C9597"/>
    </row>
    <row r="9598" spans="1:3" x14ac:dyDescent="0.25">
      <c r="A9598" s="5"/>
      <c r="B9598" s="2"/>
      <c r="C9598"/>
    </row>
    <row r="9599" spans="1:3" x14ac:dyDescent="0.25">
      <c r="A9599" s="5"/>
      <c r="B9599" s="2"/>
      <c r="C9599"/>
    </row>
    <row r="9600" spans="1:3" x14ac:dyDescent="0.25">
      <c r="A9600" s="5"/>
      <c r="B9600" s="2"/>
      <c r="C9600"/>
    </row>
    <row r="9601" spans="1:3" x14ac:dyDescent="0.25">
      <c r="A9601" s="5"/>
      <c r="B9601" s="2"/>
      <c r="C9601"/>
    </row>
    <row r="9602" spans="1:3" x14ac:dyDescent="0.25">
      <c r="A9602" s="5"/>
      <c r="B9602" s="2"/>
      <c r="C9602"/>
    </row>
    <row r="9603" spans="1:3" x14ac:dyDescent="0.25">
      <c r="A9603" s="5"/>
      <c r="B9603" s="2"/>
      <c r="C9603"/>
    </row>
    <row r="9604" spans="1:3" x14ac:dyDescent="0.25">
      <c r="A9604" s="5"/>
      <c r="B9604" s="2"/>
      <c r="C9604"/>
    </row>
    <row r="9605" spans="1:3" x14ac:dyDescent="0.25">
      <c r="A9605" s="5"/>
      <c r="B9605" s="2"/>
      <c r="C9605"/>
    </row>
    <row r="9606" spans="1:3" x14ac:dyDescent="0.25">
      <c r="A9606" s="5"/>
      <c r="B9606" s="2"/>
      <c r="C9606"/>
    </row>
    <row r="9607" spans="1:3" x14ac:dyDescent="0.25">
      <c r="A9607" s="5"/>
      <c r="B9607" s="2"/>
      <c r="C9607"/>
    </row>
    <row r="9608" spans="1:3" x14ac:dyDescent="0.25">
      <c r="A9608" s="5"/>
      <c r="B9608" s="2"/>
      <c r="C9608"/>
    </row>
    <row r="9609" spans="1:3" x14ac:dyDescent="0.25">
      <c r="A9609" s="5"/>
      <c r="B9609" s="2"/>
      <c r="C9609"/>
    </row>
    <row r="9610" spans="1:3" x14ac:dyDescent="0.25">
      <c r="A9610" s="5"/>
      <c r="B9610" s="2"/>
      <c r="C9610"/>
    </row>
    <row r="9611" spans="1:3" x14ac:dyDescent="0.25">
      <c r="A9611" s="5"/>
      <c r="B9611" s="2"/>
      <c r="C9611"/>
    </row>
    <row r="9612" spans="1:3" x14ac:dyDescent="0.25">
      <c r="A9612" s="5"/>
      <c r="B9612" s="2"/>
      <c r="C9612"/>
    </row>
    <row r="9613" spans="1:3" x14ac:dyDescent="0.25">
      <c r="A9613" s="5"/>
      <c r="B9613" s="2"/>
      <c r="C9613"/>
    </row>
    <row r="9614" spans="1:3" x14ac:dyDescent="0.25">
      <c r="A9614" s="5"/>
      <c r="B9614" s="2"/>
      <c r="C9614"/>
    </row>
    <row r="9615" spans="1:3" x14ac:dyDescent="0.25">
      <c r="A9615" s="5"/>
      <c r="B9615" s="2"/>
      <c r="C9615"/>
    </row>
    <row r="9616" spans="1:3" x14ac:dyDescent="0.25">
      <c r="A9616" s="5"/>
      <c r="B9616" s="2"/>
      <c r="C9616"/>
    </row>
    <row r="9617" spans="1:3" x14ac:dyDescent="0.25">
      <c r="A9617" s="5"/>
      <c r="B9617" s="2"/>
      <c r="C9617"/>
    </row>
    <row r="9618" spans="1:3" x14ac:dyDescent="0.25">
      <c r="A9618" s="5"/>
      <c r="B9618" s="2"/>
      <c r="C9618"/>
    </row>
    <row r="9619" spans="1:3" x14ac:dyDescent="0.25">
      <c r="A9619" s="5"/>
      <c r="B9619" s="2"/>
      <c r="C9619"/>
    </row>
    <row r="9620" spans="1:3" x14ac:dyDescent="0.25">
      <c r="A9620" s="5"/>
      <c r="B9620" s="2"/>
      <c r="C9620"/>
    </row>
    <row r="9621" spans="1:3" x14ac:dyDescent="0.25">
      <c r="A9621" s="5"/>
      <c r="B9621" s="2"/>
      <c r="C9621"/>
    </row>
    <row r="9622" spans="1:3" x14ac:dyDescent="0.25">
      <c r="A9622" s="5"/>
      <c r="B9622" s="2"/>
      <c r="C9622"/>
    </row>
    <row r="9623" spans="1:3" x14ac:dyDescent="0.25">
      <c r="A9623" s="5"/>
      <c r="B9623" s="2"/>
      <c r="C9623"/>
    </row>
    <row r="9624" spans="1:3" x14ac:dyDescent="0.25">
      <c r="A9624" s="5"/>
      <c r="B9624" s="2"/>
      <c r="C9624"/>
    </row>
    <row r="9625" spans="1:3" x14ac:dyDescent="0.25">
      <c r="A9625" s="5"/>
      <c r="B9625" s="2"/>
      <c r="C9625"/>
    </row>
    <row r="9626" spans="1:3" x14ac:dyDescent="0.25">
      <c r="A9626" s="5"/>
      <c r="B9626" s="2"/>
      <c r="C9626"/>
    </row>
    <row r="9627" spans="1:3" x14ac:dyDescent="0.25">
      <c r="A9627" s="5"/>
      <c r="B9627" s="2"/>
      <c r="C9627"/>
    </row>
    <row r="9628" spans="1:3" x14ac:dyDescent="0.25">
      <c r="A9628" s="5"/>
      <c r="B9628" s="2"/>
      <c r="C9628"/>
    </row>
    <row r="9629" spans="1:3" x14ac:dyDescent="0.25">
      <c r="A9629" s="5"/>
      <c r="B9629" s="2"/>
      <c r="C9629"/>
    </row>
    <row r="9630" spans="1:3" x14ac:dyDescent="0.25">
      <c r="A9630" s="5"/>
      <c r="B9630" s="2"/>
      <c r="C9630"/>
    </row>
    <row r="9631" spans="1:3" x14ac:dyDescent="0.25">
      <c r="A9631" s="5"/>
      <c r="B9631" s="2"/>
      <c r="C9631"/>
    </row>
    <row r="9632" spans="1:3" x14ac:dyDescent="0.25">
      <c r="A9632" s="5"/>
      <c r="B9632" s="2"/>
      <c r="C9632"/>
    </row>
    <row r="9633" spans="1:3" x14ac:dyDescent="0.25">
      <c r="A9633" s="5"/>
      <c r="B9633" s="2"/>
      <c r="C9633"/>
    </row>
    <row r="9634" spans="1:3" x14ac:dyDescent="0.25">
      <c r="A9634" s="5"/>
      <c r="B9634" s="2"/>
      <c r="C9634"/>
    </row>
    <row r="9635" spans="1:3" x14ac:dyDescent="0.25">
      <c r="A9635" s="5"/>
      <c r="B9635" s="2"/>
      <c r="C9635"/>
    </row>
    <row r="9636" spans="1:3" x14ac:dyDescent="0.25">
      <c r="A9636" s="5"/>
      <c r="B9636" s="2"/>
      <c r="C9636"/>
    </row>
    <row r="9637" spans="1:3" x14ac:dyDescent="0.25">
      <c r="A9637" s="5"/>
      <c r="B9637" s="2"/>
      <c r="C9637"/>
    </row>
    <row r="9638" spans="1:3" x14ac:dyDescent="0.25">
      <c r="A9638" s="5"/>
      <c r="B9638" s="2"/>
      <c r="C9638"/>
    </row>
    <row r="9639" spans="1:3" x14ac:dyDescent="0.25">
      <c r="A9639" s="5"/>
      <c r="B9639" s="2"/>
      <c r="C9639"/>
    </row>
    <row r="9640" spans="1:3" x14ac:dyDescent="0.25">
      <c r="A9640" s="5"/>
      <c r="B9640" s="2"/>
      <c r="C9640"/>
    </row>
    <row r="9641" spans="1:3" x14ac:dyDescent="0.25">
      <c r="A9641" s="5"/>
      <c r="B9641" s="2"/>
      <c r="C9641"/>
    </row>
    <row r="9642" spans="1:3" x14ac:dyDescent="0.25">
      <c r="A9642" s="5"/>
      <c r="B9642" s="2"/>
      <c r="C9642"/>
    </row>
    <row r="9643" spans="1:3" x14ac:dyDescent="0.25">
      <c r="A9643" s="5"/>
      <c r="B9643" s="2"/>
      <c r="C9643"/>
    </row>
    <row r="9644" spans="1:3" x14ac:dyDescent="0.25">
      <c r="A9644" s="5"/>
      <c r="B9644" s="2"/>
      <c r="C9644"/>
    </row>
    <row r="9645" spans="1:3" x14ac:dyDescent="0.25">
      <c r="A9645" s="5"/>
      <c r="B9645" s="2"/>
      <c r="C9645"/>
    </row>
    <row r="9646" spans="1:3" x14ac:dyDescent="0.25">
      <c r="A9646" s="5"/>
      <c r="B9646" s="2"/>
      <c r="C9646"/>
    </row>
    <row r="9647" spans="1:3" x14ac:dyDescent="0.25">
      <c r="A9647" s="5"/>
      <c r="B9647" s="2"/>
      <c r="C9647"/>
    </row>
    <row r="9648" spans="1:3" x14ac:dyDescent="0.25">
      <c r="A9648" s="5"/>
      <c r="B9648" s="2"/>
      <c r="C9648"/>
    </row>
    <row r="9649" spans="1:3" x14ac:dyDescent="0.25">
      <c r="A9649" s="5"/>
      <c r="B9649" s="2"/>
      <c r="C9649"/>
    </row>
    <row r="9650" spans="1:3" x14ac:dyDescent="0.25">
      <c r="A9650" s="5"/>
      <c r="B9650" s="2"/>
      <c r="C9650"/>
    </row>
    <row r="9651" spans="1:3" x14ac:dyDescent="0.25">
      <c r="A9651" s="5"/>
      <c r="B9651" s="2"/>
      <c r="C9651"/>
    </row>
    <row r="9652" spans="1:3" x14ac:dyDescent="0.25">
      <c r="A9652" s="5"/>
      <c r="B9652" s="2"/>
      <c r="C9652"/>
    </row>
    <row r="9653" spans="1:3" x14ac:dyDescent="0.25">
      <c r="A9653" s="5"/>
      <c r="B9653" s="2"/>
      <c r="C9653"/>
    </row>
    <row r="9654" spans="1:3" x14ac:dyDescent="0.25">
      <c r="A9654" s="5"/>
      <c r="B9654" s="2"/>
      <c r="C9654"/>
    </row>
    <row r="9655" spans="1:3" x14ac:dyDescent="0.25">
      <c r="A9655" s="5"/>
      <c r="B9655" s="2"/>
      <c r="C9655"/>
    </row>
    <row r="9656" spans="1:3" x14ac:dyDescent="0.25">
      <c r="A9656" s="5"/>
      <c r="B9656" s="2"/>
      <c r="C9656"/>
    </row>
    <row r="9657" spans="1:3" x14ac:dyDescent="0.25">
      <c r="A9657" s="5"/>
      <c r="B9657" s="2"/>
      <c r="C9657"/>
    </row>
    <row r="9658" spans="1:3" x14ac:dyDescent="0.25">
      <c r="A9658" s="5"/>
      <c r="B9658" s="2"/>
      <c r="C9658"/>
    </row>
    <row r="9659" spans="1:3" x14ac:dyDescent="0.25">
      <c r="A9659" s="5"/>
      <c r="B9659" s="2"/>
      <c r="C9659"/>
    </row>
    <row r="9660" spans="1:3" x14ac:dyDescent="0.25">
      <c r="A9660" s="5"/>
      <c r="B9660" s="2"/>
      <c r="C9660"/>
    </row>
    <row r="9661" spans="1:3" x14ac:dyDescent="0.25">
      <c r="A9661" s="5"/>
      <c r="B9661" s="2"/>
      <c r="C9661"/>
    </row>
    <row r="9662" spans="1:3" x14ac:dyDescent="0.25">
      <c r="A9662" s="5"/>
      <c r="B9662" s="2"/>
      <c r="C9662"/>
    </row>
    <row r="9663" spans="1:3" x14ac:dyDescent="0.25">
      <c r="A9663" s="5"/>
      <c r="B9663" s="2"/>
      <c r="C9663"/>
    </row>
    <row r="9664" spans="1:3" x14ac:dyDescent="0.25">
      <c r="A9664" s="5"/>
      <c r="B9664" s="2"/>
      <c r="C9664"/>
    </row>
    <row r="9665" spans="1:3" x14ac:dyDescent="0.25">
      <c r="A9665" s="5"/>
      <c r="B9665" s="2"/>
      <c r="C9665"/>
    </row>
    <row r="9666" spans="1:3" x14ac:dyDescent="0.25">
      <c r="A9666" s="5"/>
      <c r="B9666" s="2"/>
      <c r="C9666"/>
    </row>
    <row r="9667" spans="1:3" x14ac:dyDescent="0.25">
      <c r="A9667" s="5"/>
      <c r="B9667" s="2"/>
      <c r="C9667"/>
    </row>
    <row r="9668" spans="1:3" x14ac:dyDescent="0.25">
      <c r="A9668" s="5"/>
      <c r="B9668" s="2"/>
      <c r="C9668"/>
    </row>
    <row r="9669" spans="1:3" x14ac:dyDescent="0.25">
      <c r="A9669" s="5"/>
      <c r="B9669" s="2"/>
      <c r="C9669"/>
    </row>
    <row r="9670" spans="1:3" x14ac:dyDescent="0.25">
      <c r="A9670" s="5"/>
      <c r="B9670" s="2"/>
      <c r="C9670"/>
    </row>
    <row r="9671" spans="1:3" x14ac:dyDescent="0.25">
      <c r="A9671" s="5"/>
      <c r="B9671" s="2"/>
      <c r="C9671"/>
    </row>
    <row r="9672" spans="1:3" x14ac:dyDescent="0.25">
      <c r="A9672" s="5"/>
      <c r="B9672" s="2"/>
      <c r="C9672"/>
    </row>
    <row r="9673" spans="1:3" x14ac:dyDescent="0.25">
      <c r="A9673" s="5"/>
      <c r="B9673" s="2"/>
      <c r="C9673"/>
    </row>
    <row r="9674" spans="1:3" x14ac:dyDescent="0.25">
      <c r="A9674" s="5"/>
      <c r="B9674" s="2"/>
      <c r="C9674"/>
    </row>
    <row r="9675" spans="1:3" x14ac:dyDescent="0.25">
      <c r="A9675" s="5"/>
      <c r="B9675" s="2"/>
      <c r="C9675"/>
    </row>
    <row r="9676" spans="1:3" x14ac:dyDescent="0.25">
      <c r="A9676" s="5"/>
      <c r="B9676" s="2"/>
      <c r="C9676"/>
    </row>
    <row r="9677" spans="1:3" x14ac:dyDescent="0.25">
      <c r="A9677" s="5"/>
      <c r="B9677" s="2"/>
      <c r="C9677"/>
    </row>
    <row r="9678" spans="1:3" x14ac:dyDescent="0.25">
      <c r="A9678" s="5"/>
      <c r="B9678" s="2"/>
      <c r="C9678"/>
    </row>
    <row r="9679" spans="1:3" x14ac:dyDescent="0.25">
      <c r="A9679" s="5"/>
      <c r="B9679" s="2"/>
      <c r="C9679"/>
    </row>
    <row r="9680" spans="1:3" x14ac:dyDescent="0.25">
      <c r="A9680" s="5"/>
      <c r="B9680" s="2"/>
      <c r="C9680"/>
    </row>
    <row r="9681" spans="1:3" x14ac:dyDescent="0.25">
      <c r="A9681" s="5"/>
      <c r="B9681" s="2"/>
      <c r="C9681"/>
    </row>
    <row r="9682" spans="1:3" x14ac:dyDescent="0.25">
      <c r="A9682" s="5"/>
      <c r="B9682" s="2"/>
      <c r="C9682"/>
    </row>
    <row r="9683" spans="1:3" x14ac:dyDescent="0.25">
      <c r="A9683" s="5"/>
      <c r="B9683" s="2"/>
      <c r="C9683"/>
    </row>
    <row r="9684" spans="1:3" x14ac:dyDescent="0.25">
      <c r="A9684" s="5"/>
      <c r="B9684" s="2"/>
      <c r="C9684"/>
    </row>
    <row r="9685" spans="1:3" x14ac:dyDescent="0.25">
      <c r="A9685" s="5"/>
      <c r="B9685" s="2"/>
      <c r="C9685"/>
    </row>
    <row r="9686" spans="1:3" x14ac:dyDescent="0.25">
      <c r="A9686" s="5"/>
      <c r="B9686" s="2"/>
      <c r="C9686"/>
    </row>
    <row r="9687" spans="1:3" x14ac:dyDescent="0.25">
      <c r="A9687" s="5"/>
      <c r="B9687" s="2"/>
      <c r="C9687"/>
    </row>
    <row r="9688" spans="1:3" x14ac:dyDescent="0.25">
      <c r="A9688" s="5"/>
      <c r="B9688" s="2"/>
      <c r="C9688"/>
    </row>
    <row r="9689" spans="1:3" x14ac:dyDescent="0.25">
      <c r="A9689" s="5"/>
      <c r="B9689" s="2"/>
      <c r="C9689"/>
    </row>
    <row r="9690" spans="1:3" x14ac:dyDescent="0.25">
      <c r="A9690" s="5"/>
      <c r="B9690" s="2"/>
      <c r="C9690"/>
    </row>
    <row r="9691" spans="1:3" x14ac:dyDescent="0.25">
      <c r="A9691" s="5"/>
      <c r="B9691" s="2"/>
      <c r="C9691"/>
    </row>
    <row r="9692" spans="1:3" x14ac:dyDescent="0.25">
      <c r="A9692" s="5"/>
      <c r="B9692" s="2"/>
      <c r="C9692"/>
    </row>
    <row r="9693" spans="1:3" x14ac:dyDescent="0.25">
      <c r="A9693" s="5"/>
      <c r="B9693" s="2"/>
      <c r="C9693"/>
    </row>
    <row r="9694" spans="1:3" x14ac:dyDescent="0.25">
      <c r="A9694" s="5"/>
      <c r="B9694" s="2"/>
      <c r="C9694"/>
    </row>
    <row r="9695" spans="1:3" x14ac:dyDescent="0.25">
      <c r="A9695" s="5"/>
      <c r="B9695" s="2"/>
      <c r="C9695"/>
    </row>
    <row r="9696" spans="1:3" x14ac:dyDescent="0.25">
      <c r="A9696" s="5"/>
      <c r="B9696" s="2"/>
      <c r="C9696"/>
    </row>
    <row r="9697" spans="1:3" x14ac:dyDescent="0.25">
      <c r="A9697" s="5"/>
      <c r="B9697" s="2"/>
      <c r="C9697"/>
    </row>
    <row r="9698" spans="1:3" x14ac:dyDescent="0.25">
      <c r="A9698" s="5"/>
      <c r="B9698" s="2"/>
      <c r="C9698"/>
    </row>
    <row r="9699" spans="1:3" x14ac:dyDescent="0.25">
      <c r="A9699" s="5"/>
      <c r="B9699" s="2"/>
      <c r="C9699"/>
    </row>
    <row r="9700" spans="1:3" x14ac:dyDescent="0.25">
      <c r="A9700" s="5"/>
      <c r="B9700" s="2"/>
      <c r="C9700"/>
    </row>
    <row r="9701" spans="1:3" x14ac:dyDescent="0.25">
      <c r="A9701" s="5"/>
      <c r="B9701" s="2"/>
      <c r="C9701"/>
    </row>
    <row r="9702" spans="1:3" x14ac:dyDescent="0.25">
      <c r="A9702" s="5"/>
      <c r="B9702" s="2"/>
      <c r="C9702"/>
    </row>
    <row r="9703" spans="1:3" x14ac:dyDescent="0.25">
      <c r="A9703" s="5"/>
      <c r="B9703" s="2"/>
      <c r="C9703"/>
    </row>
    <row r="9704" spans="1:3" x14ac:dyDescent="0.25">
      <c r="A9704" s="5"/>
      <c r="B9704" s="2"/>
      <c r="C9704"/>
    </row>
    <row r="9705" spans="1:3" x14ac:dyDescent="0.25">
      <c r="A9705" s="5"/>
      <c r="B9705" s="2"/>
      <c r="C9705"/>
    </row>
    <row r="9706" spans="1:3" x14ac:dyDescent="0.25">
      <c r="A9706" s="5"/>
      <c r="B9706" s="2"/>
      <c r="C9706"/>
    </row>
    <row r="9707" spans="1:3" x14ac:dyDescent="0.25">
      <c r="A9707" s="5"/>
      <c r="B9707" s="2"/>
      <c r="C9707"/>
    </row>
    <row r="9708" spans="1:3" x14ac:dyDescent="0.25">
      <c r="A9708" s="5"/>
      <c r="B9708" s="2"/>
      <c r="C9708"/>
    </row>
    <row r="9709" spans="1:3" x14ac:dyDescent="0.25">
      <c r="A9709" s="5"/>
      <c r="B9709" s="2"/>
      <c r="C9709"/>
    </row>
    <row r="9710" spans="1:3" x14ac:dyDescent="0.25">
      <c r="A9710" s="5"/>
      <c r="B9710" s="2"/>
      <c r="C9710"/>
    </row>
    <row r="9711" spans="1:3" x14ac:dyDescent="0.25">
      <c r="A9711" s="5"/>
      <c r="B9711" s="2"/>
      <c r="C9711"/>
    </row>
    <row r="9712" spans="1:3" x14ac:dyDescent="0.25">
      <c r="A9712" s="5"/>
      <c r="B9712" s="2"/>
      <c r="C9712"/>
    </row>
    <row r="9713" spans="1:3" x14ac:dyDescent="0.25">
      <c r="A9713" s="5"/>
      <c r="B9713" s="2"/>
      <c r="C9713"/>
    </row>
    <row r="9714" spans="1:3" x14ac:dyDescent="0.25">
      <c r="A9714" s="5"/>
      <c r="B9714" s="2"/>
      <c r="C9714"/>
    </row>
    <row r="9715" spans="1:3" x14ac:dyDescent="0.25">
      <c r="A9715" s="5"/>
      <c r="B9715" s="2"/>
      <c r="C9715"/>
    </row>
    <row r="9716" spans="1:3" x14ac:dyDescent="0.25">
      <c r="A9716" s="5"/>
      <c r="B9716" s="2"/>
      <c r="C9716"/>
    </row>
    <row r="9717" spans="1:3" x14ac:dyDescent="0.25">
      <c r="A9717" s="5"/>
      <c r="B9717" s="2"/>
      <c r="C9717"/>
    </row>
    <row r="9718" spans="1:3" x14ac:dyDescent="0.25">
      <c r="A9718" s="5"/>
      <c r="B9718" s="2"/>
      <c r="C9718"/>
    </row>
    <row r="9719" spans="1:3" x14ac:dyDescent="0.25">
      <c r="A9719" s="5"/>
      <c r="B9719" s="2"/>
      <c r="C9719"/>
    </row>
    <row r="9720" spans="1:3" x14ac:dyDescent="0.25">
      <c r="A9720" s="5"/>
      <c r="B9720" s="2"/>
      <c r="C9720"/>
    </row>
    <row r="9721" spans="1:3" x14ac:dyDescent="0.25">
      <c r="A9721" s="5"/>
      <c r="B9721" s="2"/>
      <c r="C9721"/>
    </row>
    <row r="9722" spans="1:3" x14ac:dyDescent="0.25">
      <c r="A9722" s="5"/>
      <c r="B9722" s="2"/>
      <c r="C9722"/>
    </row>
    <row r="9723" spans="1:3" x14ac:dyDescent="0.25">
      <c r="A9723" s="5"/>
      <c r="B9723" s="2"/>
      <c r="C9723"/>
    </row>
    <row r="9724" spans="1:3" x14ac:dyDescent="0.25">
      <c r="A9724" s="5"/>
      <c r="B9724" s="2"/>
      <c r="C9724"/>
    </row>
    <row r="9725" spans="1:3" x14ac:dyDescent="0.25">
      <c r="A9725" s="5"/>
      <c r="B9725" s="2"/>
      <c r="C9725"/>
    </row>
    <row r="9726" spans="1:3" x14ac:dyDescent="0.25">
      <c r="A9726" s="5"/>
      <c r="B9726" s="2"/>
      <c r="C9726"/>
    </row>
    <row r="9727" spans="1:3" x14ac:dyDescent="0.25">
      <c r="A9727" s="5"/>
      <c r="B9727" s="2"/>
      <c r="C9727"/>
    </row>
    <row r="9728" spans="1:3" x14ac:dyDescent="0.25">
      <c r="A9728" s="5"/>
      <c r="B9728" s="2"/>
      <c r="C9728"/>
    </row>
    <row r="9729" spans="1:3" x14ac:dyDescent="0.25">
      <c r="A9729" s="5"/>
      <c r="B9729" s="2"/>
      <c r="C9729"/>
    </row>
    <row r="9730" spans="1:3" x14ac:dyDescent="0.25">
      <c r="A9730" s="5"/>
      <c r="B9730" s="2"/>
      <c r="C9730"/>
    </row>
    <row r="9731" spans="1:3" x14ac:dyDescent="0.25">
      <c r="A9731" s="5"/>
      <c r="B9731" s="2"/>
      <c r="C9731"/>
    </row>
    <row r="9732" spans="1:3" x14ac:dyDescent="0.25">
      <c r="A9732" s="5"/>
      <c r="B9732" s="2"/>
      <c r="C9732"/>
    </row>
    <row r="9733" spans="1:3" x14ac:dyDescent="0.25">
      <c r="A9733" s="5"/>
      <c r="B9733" s="2"/>
      <c r="C9733"/>
    </row>
    <row r="9734" spans="1:3" x14ac:dyDescent="0.25">
      <c r="A9734" s="5"/>
      <c r="B9734" s="2"/>
      <c r="C9734"/>
    </row>
    <row r="9735" spans="1:3" x14ac:dyDescent="0.25">
      <c r="A9735" s="5"/>
      <c r="B9735" s="2"/>
      <c r="C9735"/>
    </row>
    <row r="9736" spans="1:3" x14ac:dyDescent="0.25">
      <c r="A9736" s="5"/>
      <c r="B9736" s="2"/>
      <c r="C9736"/>
    </row>
    <row r="9737" spans="1:3" x14ac:dyDescent="0.25">
      <c r="A9737" s="5"/>
      <c r="B9737" s="2"/>
      <c r="C9737"/>
    </row>
    <row r="9738" spans="1:3" x14ac:dyDescent="0.25">
      <c r="A9738" s="5"/>
      <c r="B9738" s="2"/>
      <c r="C9738"/>
    </row>
    <row r="9739" spans="1:3" x14ac:dyDescent="0.25">
      <c r="A9739" s="5"/>
      <c r="B9739" s="2"/>
      <c r="C9739"/>
    </row>
    <row r="9740" spans="1:3" x14ac:dyDescent="0.25">
      <c r="A9740" s="5"/>
      <c r="B9740" s="2"/>
      <c r="C9740"/>
    </row>
    <row r="9741" spans="1:3" x14ac:dyDescent="0.25">
      <c r="A9741" s="5"/>
      <c r="B9741" s="2"/>
      <c r="C9741"/>
    </row>
    <row r="9742" spans="1:3" x14ac:dyDescent="0.25">
      <c r="A9742" s="5"/>
      <c r="B9742" s="2"/>
      <c r="C9742"/>
    </row>
    <row r="9743" spans="1:3" x14ac:dyDescent="0.25">
      <c r="A9743" s="5"/>
      <c r="B9743" s="2"/>
      <c r="C9743"/>
    </row>
    <row r="9744" spans="1:3" x14ac:dyDescent="0.25">
      <c r="A9744" s="5"/>
      <c r="B9744" s="2"/>
      <c r="C9744"/>
    </row>
    <row r="9745" spans="1:3" x14ac:dyDescent="0.25">
      <c r="A9745" s="5"/>
      <c r="B9745" s="2"/>
      <c r="C9745"/>
    </row>
    <row r="9746" spans="1:3" x14ac:dyDescent="0.25">
      <c r="A9746" s="5"/>
      <c r="B9746" s="2"/>
      <c r="C9746"/>
    </row>
    <row r="9747" spans="1:3" x14ac:dyDescent="0.25">
      <c r="A9747" s="5"/>
      <c r="B9747" s="2"/>
      <c r="C9747"/>
    </row>
    <row r="9748" spans="1:3" x14ac:dyDescent="0.25">
      <c r="A9748" s="5"/>
      <c r="B9748" s="2"/>
      <c r="C9748"/>
    </row>
    <row r="9749" spans="1:3" x14ac:dyDescent="0.25">
      <c r="A9749" s="5"/>
      <c r="B9749" s="2"/>
      <c r="C9749"/>
    </row>
    <row r="9750" spans="1:3" x14ac:dyDescent="0.25">
      <c r="A9750" s="5"/>
      <c r="B9750" s="2"/>
      <c r="C9750"/>
    </row>
    <row r="9751" spans="1:3" x14ac:dyDescent="0.25">
      <c r="A9751" s="5"/>
      <c r="B9751" s="2"/>
      <c r="C9751"/>
    </row>
    <row r="9752" spans="1:3" x14ac:dyDescent="0.25">
      <c r="A9752" s="5"/>
      <c r="B9752" s="2"/>
      <c r="C9752"/>
    </row>
    <row r="9753" spans="1:3" x14ac:dyDescent="0.25">
      <c r="A9753" s="5"/>
      <c r="B9753" s="2"/>
      <c r="C9753"/>
    </row>
    <row r="9754" spans="1:3" x14ac:dyDescent="0.25">
      <c r="A9754" s="5"/>
      <c r="B9754" s="2"/>
      <c r="C9754"/>
    </row>
    <row r="9755" spans="1:3" x14ac:dyDescent="0.25">
      <c r="A9755" s="5"/>
      <c r="B9755" s="2"/>
      <c r="C9755"/>
    </row>
    <row r="9756" spans="1:3" x14ac:dyDescent="0.25">
      <c r="A9756" s="5"/>
      <c r="B9756" s="2"/>
      <c r="C9756"/>
    </row>
    <row r="9757" spans="1:3" x14ac:dyDescent="0.25">
      <c r="A9757" s="5"/>
      <c r="B9757" s="2"/>
      <c r="C9757"/>
    </row>
    <row r="9758" spans="1:3" x14ac:dyDescent="0.25">
      <c r="A9758" s="5"/>
      <c r="B9758" s="2"/>
      <c r="C9758"/>
    </row>
    <row r="9759" spans="1:3" x14ac:dyDescent="0.25">
      <c r="A9759" s="5"/>
      <c r="B9759" s="2"/>
      <c r="C9759"/>
    </row>
    <row r="9760" spans="1:3" x14ac:dyDescent="0.25">
      <c r="A9760" s="5"/>
      <c r="B9760" s="2"/>
      <c r="C9760"/>
    </row>
    <row r="9761" spans="1:3" x14ac:dyDescent="0.25">
      <c r="A9761" s="5"/>
      <c r="B9761" s="2"/>
      <c r="C9761"/>
    </row>
    <row r="9762" spans="1:3" x14ac:dyDescent="0.25">
      <c r="A9762" s="5"/>
      <c r="B9762" s="2"/>
      <c r="C9762"/>
    </row>
    <row r="9763" spans="1:3" x14ac:dyDescent="0.25">
      <c r="A9763" s="5"/>
      <c r="B9763" s="2"/>
      <c r="C9763"/>
    </row>
    <row r="9764" spans="1:3" x14ac:dyDescent="0.25">
      <c r="A9764" s="5"/>
      <c r="B9764" s="2"/>
      <c r="C9764"/>
    </row>
    <row r="9765" spans="1:3" x14ac:dyDescent="0.25">
      <c r="A9765" s="5"/>
      <c r="B9765" s="2"/>
      <c r="C9765"/>
    </row>
    <row r="9766" spans="1:3" x14ac:dyDescent="0.25">
      <c r="A9766" s="5"/>
      <c r="B9766" s="2"/>
      <c r="C9766"/>
    </row>
    <row r="9767" spans="1:3" x14ac:dyDescent="0.25">
      <c r="A9767" s="5"/>
      <c r="B9767" s="2"/>
      <c r="C9767"/>
    </row>
    <row r="9768" spans="1:3" x14ac:dyDescent="0.25">
      <c r="A9768" s="5"/>
      <c r="B9768" s="2"/>
      <c r="C9768"/>
    </row>
    <row r="9769" spans="1:3" x14ac:dyDescent="0.25">
      <c r="A9769" s="5"/>
      <c r="B9769" s="2"/>
      <c r="C9769"/>
    </row>
    <row r="9770" spans="1:3" x14ac:dyDescent="0.25">
      <c r="A9770" s="5"/>
      <c r="B9770" s="2"/>
      <c r="C9770"/>
    </row>
    <row r="9771" spans="1:3" x14ac:dyDescent="0.25">
      <c r="A9771" s="5"/>
      <c r="B9771" s="2"/>
      <c r="C9771"/>
    </row>
    <row r="9772" spans="1:3" x14ac:dyDescent="0.25">
      <c r="A9772" s="5"/>
      <c r="B9772" s="2"/>
      <c r="C9772"/>
    </row>
    <row r="9773" spans="1:3" x14ac:dyDescent="0.25">
      <c r="A9773" s="5"/>
      <c r="B9773" s="2"/>
      <c r="C9773"/>
    </row>
    <row r="9774" spans="1:3" x14ac:dyDescent="0.25">
      <c r="A9774" s="5"/>
      <c r="B9774" s="2"/>
      <c r="C9774"/>
    </row>
    <row r="9775" spans="1:3" x14ac:dyDescent="0.25">
      <c r="A9775" s="5"/>
      <c r="B9775" s="2"/>
      <c r="C9775"/>
    </row>
    <row r="9776" spans="1:3" x14ac:dyDescent="0.25">
      <c r="A9776" s="5"/>
      <c r="B9776" s="2"/>
      <c r="C9776"/>
    </row>
    <row r="9777" spans="1:3" x14ac:dyDescent="0.25">
      <c r="A9777" s="5"/>
      <c r="B9777" s="2"/>
      <c r="C9777"/>
    </row>
    <row r="9778" spans="1:3" x14ac:dyDescent="0.25">
      <c r="A9778" s="5"/>
      <c r="B9778" s="2"/>
      <c r="C9778"/>
    </row>
    <row r="9779" spans="1:3" x14ac:dyDescent="0.25">
      <c r="A9779" s="5"/>
      <c r="B9779" s="2"/>
      <c r="C9779"/>
    </row>
    <row r="9780" spans="1:3" x14ac:dyDescent="0.25">
      <c r="A9780" s="5"/>
      <c r="B9780" s="2"/>
      <c r="C9780"/>
    </row>
    <row r="9781" spans="1:3" x14ac:dyDescent="0.25">
      <c r="A9781" s="5"/>
      <c r="B9781" s="2"/>
      <c r="C9781"/>
    </row>
    <row r="9782" spans="1:3" x14ac:dyDescent="0.25">
      <c r="A9782" s="5"/>
      <c r="B9782" s="2"/>
      <c r="C9782"/>
    </row>
    <row r="9783" spans="1:3" x14ac:dyDescent="0.25">
      <c r="A9783" s="5"/>
      <c r="B9783" s="2"/>
      <c r="C9783"/>
    </row>
    <row r="9784" spans="1:3" x14ac:dyDescent="0.25">
      <c r="A9784" s="5"/>
      <c r="B9784" s="2"/>
      <c r="C9784"/>
    </row>
    <row r="9785" spans="1:3" x14ac:dyDescent="0.25">
      <c r="A9785" s="5"/>
      <c r="B9785" s="2"/>
      <c r="C9785"/>
    </row>
    <row r="9786" spans="1:3" x14ac:dyDescent="0.25">
      <c r="A9786" s="5"/>
      <c r="B9786" s="2"/>
      <c r="C9786"/>
    </row>
    <row r="9787" spans="1:3" x14ac:dyDescent="0.25">
      <c r="A9787" s="5"/>
      <c r="B9787" s="2"/>
      <c r="C9787"/>
    </row>
    <row r="9788" spans="1:3" x14ac:dyDescent="0.25">
      <c r="A9788" s="5"/>
      <c r="B9788" s="2"/>
      <c r="C9788"/>
    </row>
    <row r="9789" spans="1:3" x14ac:dyDescent="0.25">
      <c r="A9789" s="5"/>
      <c r="B9789" s="2"/>
      <c r="C9789"/>
    </row>
    <row r="9790" spans="1:3" x14ac:dyDescent="0.25">
      <c r="A9790" s="5"/>
      <c r="B9790" s="2"/>
      <c r="C9790"/>
    </row>
    <row r="9791" spans="1:3" x14ac:dyDescent="0.25">
      <c r="A9791" s="5"/>
      <c r="B9791" s="2"/>
      <c r="C9791"/>
    </row>
    <row r="9792" spans="1:3" x14ac:dyDescent="0.25">
      <c r="A9792" s="5"/>
      <c r="B9792" s="2"/>
      <c r="C9792"/>
    </row>
    <row r="9793" spans="1:3" x14ac:dyDescent="0.25">
      <c r="A9793" s="5"/>
      <c r="B9793" s="2"/>
      <c r="C9793"/>
    </row>
    <row r="9794" spans="1:3" x14ac:dyDescent="0.25">
      <c r="A9794" s="5"/>
      <c r="B9794" s="2"/>
      <c r="C9794"/>
    </row>
    <row r="9795" spans="1:3" x14ac:dyDescent="0.25">
      <c r="A9795" s="5"/>
      <c r="B9795" s="2"/>
      <c r="C9795"/>
    </row>
    <row r="9796" spans="1:3" x14ac:dyDescent="0.25">
      <c r="A9796" s="5"/>
      <c r="B9796" s="2"/>
      <c r="C9796"/>
    </row>
    <row r="9797" spans="1:3" x14ac:dyDescent="0.25">
      <c r="A9797" s="5"/>
      <c r="B9797" s="2"/>
      <c r="C9797"/>
    </row>
    <row r="9798" spans="1:3" x14ac:dyDescent="0.25">
      <c r="A9798" s="5"/>
      <c r="B9798" s="2"/>
      <c r="C9798"/>
    </row>
    <row r="9799" spans="1:3" x14ac:dyDescent="0.25">
      <c r="A9799" s="5"/>
      <c r="B9799" s="2"/>
      <c r="C9799"/>
    </row>
    <row r="9800" spans="1:3" x14ac:dyDescent="0.25">
      <c r="A9800" s="5"/>
      <c r="B9800" s="2"/>
      <c r="C9800"/>
    </row>
    <row r="9801" spans="1:3" x14ac:dyDescent="0.25">
      <c r="A9801" s="5"/>
      <c r="B9801" s="2"/>
      <c r="C9801"/>
    </row>
    <row r="9802" spans="1:3" x14ac:dyDescent="0.25">
      <c r="A9802" s="5"/>
      <c r="B9802" s="2"/>
      <c r="C9802"/>
    </row>
    <row r="9803" spans="1:3" x14ac:dyDescent="0.25">
      <c r="A9803" s="5"/>
      <c r="B9803" s="2"/>
      <c r="C9803"/>
    </row>
    <row r="9804" spans="1:3" x14ac:dyDescent="0.25">
      <c r="A9804" s="5"/>
      <c r="B9804" s="2"/>
      <c r="C9804"/>
    </row>
    <row r="9805" spans="1:3" x14ac:dyDescent="0.25">
      <c r="A9805" s="5"/>
      <c r="B9805" s="2"/>
      <c r="C9805"/>
    </row>
    <row r="9806" spans="1:3" x14ac:dyDescent="0.25">
      <c r="A9806" s="5"/>
      <c r="B9806" s="2"/>
      <c r="C9806"/>
    </row>
    <row r="9807" spans="1:3" x14ac:dyDescent="0.25">
      <c r="A9807" s="5"/>
      <c r="B9807" s="2"/>
      <c r="C9807"/>
    </row>
    <row r="9808" spans="1:3" x14ac:dyDescent="0.25">
      <c r="A9808" s="5"/>
      <c r="B9808" s="2"/>
      <c r="C9808"/>
    </row>
    <row r="9809" spans="1:3" x14ac:dyDescent="0.25">
      <c r="A9809" s="5"/>
      <c r="B9809" s="2"/>
      <c r="C9809"/>
    </row>
    <row r="9810" spans="1:3" x14ac:dyDescent="0.25">
      <c r="A9810" s="5"/>
      <c r="B9810" s="2"/>
      <c r="C9810"/>
    </row>
    <row r="9811" spans="1:3" x14ac:dyDescent="0.25">
      <c r="A9811" s="5"/>
      <c r="B9811" s="2"/>
      <c r="C9811"/>
    </row>
    <row r="9812" spans="1:3" x14ac:dyDescent="0.25">
      <c r="A9812" s="5"/>
      <c r="B9812" s="2"/>
      <c r="C9812"/>
    </row>
    <row r="9813" spans="1:3" x14ac:dyDescent="0.25">
      <c r="A9813" s="5"/>
      <c r="B9813" s="2"/>
      <c r="C9813"/>
    </row>
    <row r="9814" spans="1:3" x14ac:dyDescent="0.25">
      <c r="A9814" s="5"/>
      <c r="B9814" s="2"/>
      <c r="C9814"/>
    </row>
    <row r="9815" spans="1:3" x14ac:dyDescent="0.25">
      <c r="A9815" s="5"/>
      <c r="B9815" s="2"/>
      <c r="C9815"/>
    </row>
    <row r="9816" spans="1:3" x14ac:dyDescent="0.25">
      <c r="A9816" s="5"/>
      <c r="B9816" s="2"/>
      <c r="C9816"/>
    </row>
    <row r="9817" spans="1:3" x14ac:dyDescent="0.25">
      <c r="A9817" s="5"/>
      <c r="B9817" s="2"/>
      <c r="C9817"/>
    </row>
    <row r="9818" spans="1:3" x14ac:dyDescent="0.25">
      <c r="A9818" s="5"/>
      <c r="B9818" s="2"/>
      <c r="C9818"/>
    </row>
    <row r="9819" spans="1:3" x14ac:dyDescent="0.25">
      <c r="A9819" s="5"/>
      <c r="B9819" s="2"/>
      <c r="C9819"/>
    </row>
    <row r="9820" spans="1:3" x14ac:dyDescent="0.25">
      <c r="A9820" s="5"/>
      <c r="B9820" s="2"/>
      <c r="C9820"/>
    </row>
    <row r="9821" spans="1:3" x14ac:dyDescent="0.25">
      <c r="A9821" s="5"/>
      <c r="B9821" s="2"/>
      <c r="C9821"/>
    </row>
    <row r="9822" spans="1:3" x14ac:dyDescent="0.25">
      <c r="A9822" s="5"/>
      <c r="B9822" s="2"/>
      <c r="C9822"/>
    </row>
    <row r="9823" spans="1:3" x14ac:dyDescent="0.25">
      <c r="A9823" s="5"/>
      <c r="B9823" s="2"/>
      <c r="C9823"/>
    </row>
    <row r="9824" spans="1:3" x14ac:dyDescent="0.25">
      <c r="A9824" s="5"/>
      <c r="B9824" s="2"/>
      <c r="C9824"/>
    </row>
    <row r="9825" spans="1:3" x14ac:dyDescent="0.25">
      <c r="A9825" s="5"/>
      <c r="B9825" s="2"/>
      <c r="C9825"/>
    </row>
    <row r="9826" spans="1:3" x14ac:dyDescent="0.25">
      <c r="A9826" s="5"/>
      <c r="B9826" s="2"/>
      <c r="C9826"/>
    </row>
    <row r="9827" spans="1:3" x14ac:dyDescent="0.25">
      <c r="A9827" s="5"/>
      <c r="B9827" s="2"/>
      <c r="C9827"/>
    </row>
    <row r="9828" spans="1:3" x14ac:dyDescent="0.25">
      <c r="A9828" s="5"/>
      <c r="B9828" s="2"/>
      <c r="C9828"/>
    </row>
    <row r="9829" spans="1:3" x14ac:dyDescent="0.25">
      <c r="A9829" s="5"/>
      <c r="B9829" s="2"/>
      <c r="C9829"/>
    </row>
    <row r="9830" spans="1:3" x14ac:dyDescent="0.25">
      <c r="A9830" s="5"/>
      <c r="B9830" s="2"/>
      <c r="C9830"/>
    </row>
    <row r="9831" spans="1:3" x14ac:dyDescent="0.25">
      <c r="A9831" s="5"/>
      <c r="B9831" s="2"/>
      <c r="C9831"/>
    </row>
    <row r="9832" spans="1:3" x14ac:dyDescent="0.25">
      <c r="A9832" s="5"/>
      <c r="B9832" s="2"/>
      <c r="C9832"/>
    </row>
    <row r="9833" spans="1:3" x14ac:dyDescent="0.25">
      <c r="A9833" s="5"/>
      <c r="B9833" s="2"/>
      <c r="C9833"/>
    </row>
    <row r="9834" spans="1:3" x14ac:dyDescent="0.25">
      <c r="A9834" s="5"/>
      <c r="B9834" s="2"/>
      <c r="C9834"/>
    </row>
    <row r="9835" spans="1:3" x14ac:dyDescent="0.25">
      <c r="A9835" s="5"/>
      <c r="B9835" s="2"/>
      <c r="C9835"/>
    </row>
    <row r="9836" spans="1:3" x14ac:dyDescent="0.25">
      <c r="A9836" s="5"/>
      <c r="B9836" s="2"/>
      <c r="C9836"/>
    </row>
    <row r="9837" spans="1:3" x14ac:dyDescent="0.25">
      <c r="A9837" s="5"/>
      <c r="B9837" s="2"/>
      <c r="C9837"/>
    </row>
    <row r="9838" spans="1:3" x14ac:dyDescent="0.25">
      <c r="A9838" s="5"/>
      <c r="B9838" s="2"/>
      <c r="C9838"/>
    </row>
    <row r="9839" spans="1:3" x14ac:dyDescent="0.25">
      <c r="A9839" s="5"/>
      <c r="B9839" s="2"/>
      <c r="C9839"/>
    </row>
    <row r="9840" spans="1:3" x14ac:dyDescent="0.25">
      <c r="A9840" s="5"/>
      <c r="B9840" s="2"/>
      <c r="C9840"/>
    </row>
    <row r="9841" spans="1:3" x14ac:dyDescent="0.25">
      <c r="A9841" s="5"/>
      <c r="B9841" s="2"/>
      <c r="C9841"/>
    </row>
    <row r="9842" spans="1:3" x14ac:dyDescent="0.25">
      <c r="A9842" s="5"/>
      <c r="B9842" s="2"/>
      <c r="C9842"/>
    </row>
    <row r="9843" spans="1:3" x14ac:dyDescent="0.25">
      <c r="A9843" s="5"/>
      <c r="B9843" s="2"/>
      <c r="C9843"/>
    </row>
    <row r="9844" spans="1:3" x14ac:dyDescent="0.25">
      <c r="A9844" s="5"/>
      <c r="B9844" s="2"/>
      <c r="C9844"/>
    </row>
    <row r="9845" spans="1:3" x14ac:dyDescent="0.25">
      <c r="A9845" s="5"/>
      <c r="B9845" s="2"/>
      <c r="C9845"/>
    </row>
    <row r="9846" spans="1:3" x14ac:dyDescent="0.25">
      <c r="A9846" s="5"/>
      <c r="B9846" s="2"/>
      <c r="C9846"/>
    </row>
    <row r="9847" spans="1:3" x14ac:dyDescent="0.25">
      <c r="A9847" s="5"/>
      <c r="B9847" s="2"/>
      <c r="C9847"/>
    </row>
    <row r="9848" spans="1:3" x14ac:dyDescent="0.25">
      <c r="A9848" s="5"/>
      <c r="B9848" s="2"/>
      <c r="C9848"/>
    </row>
    <row r="9849" spans="1:3" x14ac:dyDescent="0.25">
      <c r="A9849" s="5"/>
      <c r="B9849" s="2"/>
      <c r="C9849"/>
    </row>
    <row r="9850" spans="1:3" x14ac:dyDescent="0.25">
      <c r="A9850" s="5"/>
      <c r="B9850" s="2"/>
      <c r="C9850"/>
    </row>
    <row r="9851" spans="1:3" x14ac:dyDescent="0.25">
      <c r="A9851" s="5"/>
      <c r="B9851" s="2"/>
      <c r="C9851"/>
    </row>
    <row r="9852" spans="1:3" x14ac:dyDescent="0.25">
      <c r="A9852" s="5"/>
      <c r="B9852" s="2"/>
      <c r="C9852"/>
    </row>
    <row r="9853" spans="1:3" x14ac:dyDescent="0.25">
      <c r="A9853" s="5"/>
      <c r="B9853" s="2"/>
      <c r="C9853"/>
    </row>
    <row r="9854" spans="1:3" x14ac:dyDescent="0.25">
      <c r="A9854" s="5"/>
      <c r="B9854" s="2"/>
      <c r="C9854"/>
    </row>
    <row r="9855" spans="1:3" x14ac:dyDescent="0.25">
      <c r="A9855" s="5"/>
      <c r="B9855" s="2"/>
      <c r="C9855"/>
    </row>
    <row r="9856" spans="1:3" x14ac:dyDescent="0.25">
      <c r="A9856" s="5"/>
      <c r="B9856" s="2"/>
      <c r="C9856"/>
    </row>
    <row r="9857" spans="1:3" x14ac:dyDescent="0.25">
      <c r="A9857" s="5"/>
      <c r="B9857" s="2"/>
      <c r="C9857"/>
    </row>
    <row r="9858" spans="1:3" x14ac:dyDescent="0.25">
      <c r="A9858" s="5"/>
      <c r="B9858" s="2"/>
      <c r="C9858"/>
    </row>
    <row r="9859" spans="1:3" x14ac:dyDescent="0.25">
      <c r="A9859" s="5"/>
      <c r="B9859" s="2"/>
      <c r="C9859"/>
    </row>
    <row r="9860" spans="1:3" x14ac:dyDescent="0.25">
      <c r="A9860" s="5"/>
      <c r="B9860" s="2"/>
      <c r="C9860"/>
    </row>
    <row r="9861" spans="1:3" x14ac:dyDescent="0.25">
      <c r="A9861" s="5"/>
      <c r="B9861" s="2"/>
      <c r="C9861"/>
    </row>
    <row r="9862" spans="1:3" x14ac:dyDescent="0.25">
      <c r="A9862" s="5"/>
      <c r="B9862" s="2"/>
      <c r="C9862"/>
    </row>
    <row r="9863" spans="1:3" x14ac:dyDescent="0.25">
      <c r="A9863" s="5"/>
      <c r="B9863" s="2"/>
      <c r="C9863"/>
    </row>
    <row r="9864" spans="1:3" x14ac:dyDescent="0.25">
      <c r="A9864" s="5"/>
      <c r="B9864" s="2"/>
      <c r="C9864"/>
    </row>
    <row r="9865" spans="1:3" x14ac:dyDescent="0.25">
      <c r="A9865" s="5"/>
      <c r="B9865" s="2"/>
      <c r="C9865"/>
    </row>
    <row r="9866" spans="1:3" x14ac:dyDescent="0.25">
      <c r="A9866" s="5"/>
      <c r="B9866" s="2"/>
      <c r="C9866"/>
    </row>
    <row r="9867" spans="1:3" x14ac:dyDescent="0.25">
      <c r="A9867" s="5"/>
      <c r="B9867" s="2"/>
      <c r="C9867"/>
    </row>
    <row r="9868" spans="1:3" x14ac:dyDescent="0.25">
      <c r="A9868" s="5"/>
      <c r="B9868" s="2"/>
      <c r="C9868"/>
    </row>
    <row r="9869" spans="1:3" x14ac:dyDescent="0.25">
      <c r="A9869" s="5"/>
      <c r="B9869" s="2"/>
      <c r="C9869"/>
    </row>
    <row r="9870" spans="1:3" x14ac:dyDescent="0.25">
      <c r="A9870" s="5"/>
      <c r="B9870" s="2"/>
      <c r="C9870"/>
    </row>
    <row r="9871" spans="1:3" x14ac:dyDescent="0.25">
      <c r="A9871" s="5"/>
      <c r="B9871" s="2"/>
      <c r="C9871"/>
    </row>
    <row r="9872" spans="1:3" x14ac:dyDescent="0.25">
      <c r="A9872" s="5"/>
      <c r="B9872" s="2"/>
      <c r="C9872"/>
    </row>
    <row r="9873" spans="1:3" x14ac:dyDescent="0.25">
      <c r="A9873" s="5"/>
      <c r="B9873" s="2"/>
      <c r="C9873"/>
    </row>
    <row r="9874" spans="1:3" x14ac:dyDescent="0.25">
      <c r="A9874" s="5"/>
      <c r="B9874" s="2"/>
      <c r="C9874"/>
    </row>
    <row r="9875" spans="1:3" x14ac:dyDescent="0.25">
      <c r="A9875" s="5"/>
      <c r="B9875" s="2"/>
      <c r="C9875"/>
    </row>
    <row r="9876" spans="1:3" x14ac:dyDescent="0.25">
      <c r="A9876" s="5"/>
      <c r="B9876" s="2"/>
      <c r="C9876"/>
    </row>
    <row r="9877" spans="1:3" x14ac:dyDescent="0.25">
      <c r="A9877" s="5"/>
      <c r="B9877" s="2"/>
      <c r="C9877"/>
    </row>
    <row r="9878" spans="1:3" x14ac:dyDescent="0.25">
      <c r="A9878" s="5"/>
      <c r="B9878" s="2"/>
      <c r="C9878"/>
    </row>
    <row r="9879" spans="1:3" x14ac:dyDescent="0.25">
      <c r="A9879" s="5"/>
      <c r="B9879" s="2"/>
      <c r="C9879"/>
    </row>
    <row r="9880" spans="1:3" x14ac:dyDescent="0.25">
      <c r="A9880" s="5"/>
      <c r="B9880" s="2"/>
      <c r="C9880"/>
    </row>
    <row r="9881" spans="1:3" x14ac:dyDescent="0.25">
      <c r="A9881" s="5"/>
      <c r="B9881" s="2"/>
      <c r="C9881"/>
    </row>
    <row r="9882" spans="1:3" x14ac:dyDescent="0.25">
      <c r="A9882" s="5"/>
      <c r="B9882" s="2"/>
      <c r="C9882"/>
    </row>
    <row r="9883" spans="1:3" x14ac:dyDescent="0.25">
      <c r="A9883" s="5"/>
      <c r="B9883" s="2"/>
      <c r="C9883"/>
    </row>
    <row r="9884" spans="1:3" x14ac:dyDescent="0.25">
      <c r="A9884" s="5"/>
      <c r="B9884" s="2"/>
      <c r="C9884"/>
    </row>
    <row r="9885" spans="1:3" x14ac:dyDescent="0.25">
      <c r="A9885" s="5"/>
      <c r="B9885" s="2"/>
      <c r="C9885"/>
    </row>
    <row r="9886" spans="1:3" x14ac:dyDescent="0.25">
      <c r="A9886" s="5"/>
      <c r="B9886" s="2"/>
      <c r="C9886"/>
    </row>
    <row r="9887" spans="1:3" x14ac:dyDescent="0.25">
      <c r="A9887" s="5"/>
      <c r="B9887" s="2"/>
      <c r="C9887"/>
    </row>
    <row r="9888" spans="1:3" x14ac:dyDescent="0.25">
      <c r="A9888" s="5"/>
      <c r="B9888" s="2"/>
      <c r="C9888"/>
    </row>
    <row r="9889" spans="1:3" x14ac:dyDescent="0.25">
      <c r="A9889" s="5"/>
      <c r="B9889" s="2"/>
      <c r="C9889"/>
    </row>
    <row r="9890" spans="1:3" x14ac:dyDescent="0.25">
      <c r="A9890" s="5"/>
      <c r="B9890" s="2"/>
      <c r="C9890"/>
    </row>
    <row r="9891" spans="1:3" x14ac:dyDescent="0.25">
      <c r="A9891" s="5"/>
      <c r="B9891" s="2"/>
      <c r="C9891"/>
    </row>
    <row r="9892" spans="1:3" x14ac:dyDescent="0.25">
      <c r="A9892" s="5"/>
      <c r="B9892" s="2"/>
      <c r="C9892"/>
    </row>
    <row r="9893" spans="1:3" x14ac:dyDescent="0.25">
      <c r="A9893" s="5"/>
      <c r="B9893" s="2"/>
      <c r="C9893"/>
    </row>
    <row r="9894" spans="1:3" x14ac:dyDescent="0.25">
      <c r="A9894" s="5"/>
      <c r="B9894" s="2"/>
      <c r="C9894"/>
    </row>
    <row r="9895" spans="1:3" x14ac:dyDescent="0.25">
      <c r="A9895" s="5"/>
      <c r="B9895" s="2"/>
      <c r="C9895"/>
    </row>
    <row r="9896" spans="1:3" x14ac:dyDescent="0.25">
      <c r="A9896" s="5"/>
      <c r="B9896" s="2"/>
      <c r="C9896"/>
    </row>
    <row r="9897" spans="1:3" x14ac:dyDescent="0.25">
      <c r="A9897" s="5"/>
      <c r="B9897" s="2"/>
      <c r="C9897"/>
    </row>
    <row r="9898" spans="1:3" x14ac:dyDescent="0.25">
      <c r="A9898" s="5"/>
      <c r="B9898" s="2"/>
      <c r="C9898"/>
    </row>
    <row r="9899" spans="1:3" x14ac:dyDescent="0.25">
      <c r="A9899" s="5"/>
      <c r="B9899" s="2"/>
      <c r="C9899"/>
    </row>
    <row r="9900" spans="1:3" x14ac:dyDescent="0.25">
      <c r="A9900" s="5"/>
      <c r="B9900" s="2"/>
      <c r="C9900"/>
    </row>
    <row r="9901" spans="1:3" x14ac:dyDescent="0.25">
      <c r="A9901" s="5"/>
      <c r="B9901" s="2"/>
      <c r="C9901"/>
    </row>
    <row r="9902" spans="1:3" x14ac:dyDescent="0.25">
      <c r="A9902" s="5"/>
      <c r="B9902" s="2"/>
      <c r="C9902"/>
    </row>
    <row r="9903" spans="1:3" x14ac:dyDescent="0.25">
      <c r="A9903" s="5"/>
      <c r="B9903" s="2"/>
      <c r="C9903"/>
    </row>
    <row r="9904" spans="1:3" x14ac:dyDescent="0.25">
      <c r="A9904" s="5"/>
      <c r="B9904" s="2"/>
      <c r="C9904"/>
    </row>
    <row r="9905" spans="1:3" x14ac:dyDescent="0.25">
      <c r="A9905" s="5"/>
      <c r="B9905" s="2"/>
      <c r="C9905"/>
    </row>
    <row r="9906" spans="1:3" x14ac:dyDescent="0.25">
      <c r="A9906" s="5"/>
      <c r="B9906" s="2"/>
      <c r="C9906"/>
    </row>
    <row r="9907" spans="1:3" x14ac:dyDescent="0.25">
      <c r="A9907" s="5"/>
      <c r="B9907" s="2"/>
      <c r="C9907"/>
    </row>
    <row r="9908" spans="1:3" x14ac:dyDescent="0.25">
      <c r="A9908" s="5"/>
      <c r="B9908" s="2"/>
      <c r="C9908"/>
    </row>
    <row r="9909" spans="1:3" x14ac:dyDescent="0.25">
      <c r="A9909" s="5"/>
      <c r="B9909" s="2"/>
      <c r="C9909"/>
    </row>
    <row r="9910" spans="1:3" x14ac:dyDescent="0.25">
      <c r="A9910" s="5"/>
      <c r="B9910" s="2"/>
      <c r="C9910"/>
    </row>
    <row r="9911" spans="1:3" x14ac:dyDescent="0.25">
      <c r="A9911" s="5"/>
      <c r="B9911" s="2"/>
      <c r="C9911"/>
    </row>
    <row r="9912" spans="1:3" x14ac:dyDescent="0.25">
      <c r="A9912" s="5"/>
      <c r="B9912" s="2"/>
      <c r="C9912"/>
    </row>
    <row r="9913" spans="1:3" x14ac:dyDescent="0.25">
      <c r="A9913" s="5"/>
      <c r="B9913" s="2"/>
      <c r="C9913"/>
    </row>
    <row r="9914" spans="1:3" x14ac:dyDescent="0.25">
      <c r="A9914" s="5"/>
      <c r="B9914" s="2"/>
      <c r="C9914"/>
    </row>
    <row r="9915" spans="1:3" x14ac:dyDescent="0.25">
      <c r="A9915" s="5"/>
      <c r="B9915" s="2"/>
      <c r="C9915"/>
    </row>
    <row r="9916" spans="1:3" x14ac:dyDescent="0.25">
      <c r="A9916" s="5"/>
      <c r="B9916" s="2"/>
      <c r="C9916"/>
    </row>
    <row r="9917" spans="1:3" x14ac:dyDescent="0.25">
      <c r="A9917" s="5"/>
      <c r="B9917" s="2"/>
      <c r="C9917"/>
    </row>
    <row r="9918" spans="1:3" x14ac:dyDescent="0.25">
      <c r="A9918" s="5"/>
      <c r="B9918" s="2"/>
      <c r="C9918"/>
    </row>
    <row r="9919" spans="1:3" x14ac:dyDescent="0.25">
      <c r="A9919" s="5"/>
      <c r="B9919" s="2"/>
      <c r="C9919"/>
    </row>
    <row r="9920" spans="1:3" x14ac:dyDescent="0.25">
      <c r="A9920" s="5"/>
      <c r="B9920" s="2"/>
      <c r="C9920"/>
    </row>
    <row r="9921" spans="1:3" x14ac:dyDescent="0.25">
      <c r="A9921" s="5"/>
      <c r="B9921" s="2"/>
      <c r="C9921"/>
    </row>
    <row r="9922" spans="1:3" x14ac:dyDescent="0.25">
      <c r="A9922" s="5"/>
      <c r="B9922" s="2"/>
      <c r="C9922"/>
    </row>
    <row r="9923" spans="1:3" x14ac:dyDescent="0.25">
      <c r="A9923" s="5"/>
      <c r="B9923" s="2"/>
      <c r="C9923"/>
    </row>
    <row r="9924" spans="1:3" x14ac:dyDescent="0.25">
      <c r="A9924" s="5"/>
      <c r="B9924" s="2"/>
      <c r="C9924"/>
    </row>
    <row r="9925" spans="1:3" x14ac:dyDescent="0.25">
      <c r="A9925" s="5"/>
      <c r="B9925" s="2"/>
      <c r="C9925"/>
    </row>
    <row r="9926" spans="1:3" x14ac:dyDescent="0.25">
      <c r="A9926" s="5"/>
      <c r="B9926" s="2"/>
      <c r="C9926"/>
    </row>
    <row r="9927" spans="1:3" x14ac:dyDescent="0.25">
      <c r="A9927" s="5"/>
      <c r="B9927" s="2"/>
      <c r="C9927"/>
    </row>
    <row r="9928" spans="1:3" x14ac:dyDescent="0.25">
      <c r="A9928" s="5"/>
      <c r="B9928" s="2"/>
      <c r="C9928"/>
    </row>
    <row r="9929" spans="1:3" x14ac:dyDescent="0.25">
      <c r="A9929" s="5"/>
      <c r="B9929" s="2"/>
      <c r="C9929"/>
    </row>
    <row r="9930" spans="1:3" x14ac:dyDescent="0.25">
      <c r="A9930" s="5"/>
      <c r="B9930" s="2"/>
      <c r="C9930"/>
    </row>
    <row r="9931" spans="1:3" x14ac:dyDescent="0.25">
      <c r="A9931" s="5"/>
      <c r="B9931" s="2"/>
      <c r="C9931"/>
    </row>
    <row r="9932" spans="1:3" x14ac:dyDescent="0.25">
      <c r="A9932" s="5"/>
      <c r="B9932" s="2"/>
      <c r="C9932"/>
    </row>
    <row r="9933" spans="1:3" x14ac:dyDescent="0.25">
      <c r="A9933" s="5"/>
      <c r="B9933" s="2"/>
      <c r="C9933"/>
    </row>
    <row r="9934" spans="1:3" x14ac:dyDescent="0.25">
      <c r="A9934" s="5"/>
      <c r="B9934" s="2"/>
      <c r="C9934"/>
    </row>
    <row r="9935" spans="1:3" x14ac:dyDescent="0.25">
      <c r="A9935" s="5"/>
      <c r="B9935" s="2"/>
      <c r="C9935"/>
    </row>
    <row r="9936" spans="1:3" x14ac:dyDescent="0.25">
      <c r="A9936" s="5"/>
      <c r="B9936" s="2"/>
      <c r="C9936"/>
    </row>
    <row r="9937" spans="1:3" x14ac:dyDescent="0.25">
      <c r="A9937" s="5"/>
      <c r="B9937" s="2"/>
      <c r="C9937"/>
    </row>
    <row r="9938" spans="1:3" x14ac:dyDescent="0.25">
      <c r="A9938" s="5"/>
      <c r="B9938" s="2"/>
      <c r="C9938"/>
    </row>
    <row r="9939" spans="1:3" x14ac:dyDescent="0.25">
      <c r="A9939" s="5"/>
      <c r="B9939" s="2"/>
      <c r="C9939"/>
    </row>
    <row r="9940" spans="1:3" x14ac:dyDescent="0.25">
      <c r="A9940" s="5"/>
      <c r="B9940" s="2"/>
      <c r="C9940"/>
    </row>
    <row r="9941" spans="1:3" x14ac:dyDescent="0.25">
      <c r="A9941" s="5"/>
      <c r="B9941" s="2"/>
      <c r="C9941"/>
    </row>
    <row r="9942" spans="1:3" x14ac:dyDescent="0.25">
      <c r="A9942" s="5"/>
      <c r="B9942" s="2"/>
      <c r="C9942"/>
    </row>
    <row r="9943" spans="1:3" x14ac:dyDescent="0.25">
      <c r="A9943" s="5"/>
      <c r="B9943" s="2"/>
      <c r="C9943"/>
    </row>
    <row r="9944" spans="1:3" x14ac:dyDescent="0.25">
      <c r="A9944" s="5"/>
      <c r="B9944" s="2"/>
      <c r="C9944"/>
    </row>
    <row r="9945" spans="1:3" x14ac:dyDescent="0.25">
      <c r="A9945" s="5"/>
      <c r="B9945" s="2"/>
      <c r="C9945"/>
    </row>
    <row r="9946" spans="1:3" x14ac:dyDescent="0.25">
      <c r="A9946" s="5"/>
      <c r="B9946" s="2"/>
      <c r="C9946"/>
    </row>
    <row r="9947" spans="1:3" x14ac:dyDescent="0.25">
      <c r="A9947" s="5"/>
      <c r="B9947" s="2"/>
      <c r="C9947"/>
    </row>
    <row r="9948" spans="1:3" x14ac:dyDescent="0.25">
      <c r="A9948" s="5"/>
      <c r="B9948" s="2"/>
      <c r="C9948"/>
    </row>
    <row r="9949" spans="1:3" x14ac:dyDescent="0.25">
      <c r="A9949" s="5"/>
      <c r="B9949" s="2"/>
      <c r="C9949"/>
    </row>
    <row r="9950" spans="1:3" x14ac:dyDescent="0.25">
      <c r="A9950" s="5"/>
      <c r="B9950" s="2"/>
      <c r="C9950"/>
    </row>
    <row r="9951" spans="1:3" x14ac:dyDescent="0.25">
      <c r="A9951" s="5"/>
      <c r="B9951" s="2"/>
      <c r="C9951"/>
    </row>
    <row r="9952" spans="1:3" x14ac:dyDescent="0.25">
      <c r="A9952" s="5"/>
      <c r="B9952" s="2"/>
      <c r="C9952"/>
    </row>
    <row r="9953" spans="1:3" x14ac:dyDescent="0.25">
      <c r="A9953" s="5"/>
      <c r="B9953" s="2"/>
      <c r="C9953"/>
    </row>
    <row r="9954" spans="1:3" x14ac:dyDescent="0.25">
      <c r="A9954" s="5"/>
      <c r="B9954" s="2"/>
      <c r="C9954"/>
    </row>
    <row r="9955" spans="1:3" x14ac:dyDescent="0.25">
      <c r="A9955" s="5"/>
      <c r="B9955" s="2"/>
      <c r="C9955"/>
    </row>
    <row r="9956" spans="1:3" x14ac:dyDescent="0.25">
      <c r="A9956" s="5"/>
      <c r="B9956" s="2"/>
      <c r="C9956"/>
    </row>
    <row r="9957" spans="1:3" x14ac:dyDescent="0.25">
      <c r="A9957" s="5"/>
      <c r="B9957" s="2"/>
      <c r="C9957"/>
    </row>
    <row r="9958" spans="1:3" x14ac:dyDescent="0.25">
      <c r="A9958" s="5"/>
      <c r="B9958" s="2"/>
      <c r="C9958"/>
    </row>
    <row r="9959" spans="1:3" x14ac:dyDescent="0.25">
      <c r="A9959" s="5"/>
      <c r="B9959" s="2"/>
      <c r="C9959"/>
    </row>
    <row r="9960" spans="1:3" x14ac:dyDescent="0.25">
      <c r="A9960" s="5"/>
      <c r="B9960" s="2"/>
      <c r="C9960"/>
    </row>
    <row r="9961" spans="1:3" x14ac:dyDescent="0.25">
      <c r="A9961" s="5"/>
      <c r="B9961" s="2"/>
      <c r="C9961"/>
    </row>
    <row r="9962" spans="1:3" x14ac:dyDescent="0.25">
      <c r="A9962" s="5"/>
      <c r="B9962" s="2"/>
      <c r="C9962"/>
    </row>
    <row r="9963" spans="1:3" x14ac:dyDescent="0.25">
      <c r="A9963" s="5"/>
      <c r="B9963" s="2"/>
      <c r="C9963"/>
    </row>
    <row r="9964" spans="1:3" x14ac:dyDescent="0.25">
      <c r="A9964" s="5"/>
      <c r="B9964" s="2"/>
      <c r="C9964"/>
    </row>
    <row r="9965" spans="1:3" x14ac:dyDescent="0.25">
      <c r="A9965" s="5"/>
      <c r="B9965" s="2"/>
      <c r="C9965"/>
    </row>
    <row r="9966" spans="1:3" x14ac:dyDescent="0.25">
      <c r="A9966" s="5"/>
      <c r="B9966" s="2"/>
      <c r="C9966"/>
    </row>
    <row r="9967" spans="1:3" x14ac:dyDescent="0.25">
      <c r="A9967" s="5"/>
      <c r="B9967" s="2"/>
      <c r="C9967"/>
    </row>
    <row r="9968" spans="1:3" x14ac:dyDescent="0.25">
      <c r="A9968" s="5"/>
      <c r="B9968" s="2"/>
      <c r="C9968"/>
    </row>
    <row r="9969" spans="1:3" x14ac:dyDescent="0.25">
      <c r="A9969" s="5"/>
      <c r="B9969" s="2"/>
      <c r="C9969"/>
    </row>
    <row r="9970" spans="1:3" x14ac:dyDescent="0.25">
      <c r="A9970" s="5"/>
      <c r="B9970" s="2"/>
      <c r="C9970"/>
    </row>
    <row r="9971" spans="1:3" x14ac:dyDescent="0.25">
      <c r="A9971" s="5"/>
      <c r="B9971" s="2"/>
      <c r="C9971"/>
    </row>
    <row r="9972" spans="1:3" x14ac:dyDescent="0.25">
      <c r="A9972" s="5"/>
      <c r="B9972" s="2"/>
      <c r="C9972"/>
    </row>
    <row r="9973" spans="1:3" x14ac:dyDescent="0.25">
      <c r="A9973" s="5"/>
      <c r="B9973" s="2"/>
      <c r="C9973"/>
    </row>
    <row r="9974" spans="1:3" x14ac:dyDescent="0.25">
      <c r="A9974" s="5"/>
      <c r="B9974" s="2"/>
      <c r="C9974"/>
    </row>
    <row r="9975" spans="1:3" x14ac:dyDescent="0.25">
      <c r="A9975" s="5"/>
      <c r="B9975" s="2"/>
      <c r="C9975"/>
    </row>
    <row r="9976" spans="1:3" x14ac:dyDescent="0.25">
      <c r="A9976" s="5"/>
      <c r="B9976" s="2"/>
      <c r="C9976"/>
    </row>
    <row r="9977" spans="1:3" x14ac:dyDescent="0.25">
      <c r="A9977" s="5"/>
      <c r="B9977" s="2"/>
      <c r="C9977"/>
    </row>
    <row r="9978" spans="1:3" x14ac:dyDescent="0.25">
      <c r="A9978" s="5"/>
      <c r="B9978" s="2"/>
      <c r="C9978"/>
    </row>
    <row r="9979" spans="1:3" x14ac:dyDescent="0.25">
      <c r="A9979" s="5"/>
      <c r="B9979" s="2"/>
      <c r="C9979"/>
    </row>
    <row r="9980" spans="1:3" x14ac:dyDescent="0.25">
      <c r="A9980" s="5"/>
      <c r="B9980" s="2"/>
      <c r="C9980"/>
    </row>
    <row r="9981" spans="1:3" x14ac:dyDescent="0.25">
      <c r="A9981" s="5"/>
      <c r="B9981" s="2"/>
      <c r="C9981"/>
    </row>
    <row r="9982" spans="1:3" x14ac:dyDescent="0.25">
      <c r="A9982" s="5"/>
      <c r="B9982" s="2"/>
      <c r="C9982"/>
    </row>
    <row r="9983" spans="1:3" x14ac:dyDescent="0.25">
      <c r="A9983" s="5"/>
      <c r="B9983" s="2"/>
      <c r="C9983"/>
    </row>
    <row r="9984" spans="1:3" x14ac:dyDescent="0.25">
      <c r="A9984" s="5"/>
      <c r="B9984" s="2"/>
      <c r="C9984"/>
    </row>
    <row r="9985" spans="1:3" x14ac:dyDescent="0.25">
      <c r="A9985" s="5"/>
      <c r="B9985" s="2"/>
      <c r="C9985"/>
    </row>
    <row r="9986" spans="1:3" x14ac:dyDescent="0.25">
      <c r="A9986" s="5"/>
      <c r="B9986" s="2"/>
      <c r="C9986"/>
    </row>
    <row r="9987" spans="1:3" x14ac:dyDescent="0.25">
      <c r="A9987" s="5"/>
      <c r="B9987" s="2"/>
      <c r="C9987"/>
    </row>
    <row r="9988" spans="1:3" x14ac:dyDescent="0.25">
      <c r="A9988" s="5"/>
      <c r="B9988" s="2"/>
      <c r="C9988"/>
    </row>
    <row r="9989" spans="1:3" x14ac:dyDescent="0.25">
      <c r="A9989" s="5"/>
      <c r="B9989" s="2"/>
      <c r="C9989"/>
    </row>
    <row r="9990" spans="1:3" x14ac:dyDescent="0.25">
      <c r="A9990" s="5"/>
      <c r="B9990" s="2"/>
      <c r="C9990"/>
    </row>
    <row r="9991" spans="1:3" x14ac:dyDescent="0.25">
      <c r="A9991" s="5"/>
      <c r="B9991" s="2"/>
      <c r="C9991"/>
    </row>
    <row r="9992" spans="1:3" x14ac:dyDescent="0.25">
      <c r="A9992" s="5"/>
      <c r="B9992" s="2"/>
      <c r="C9992"/>
    </row>
    <row r="9993" spans="1:3" x14ac:dyDescent="0.25">
      <c r="A9993" s="5"/>
      <c r="B9993" s="2"/>
      <c r="C9993"/>
    </row>
    <row r="9994" spans="1:3" x14ac:dyDescent="0.25">
      <c r="A9994" s="5"/>
      <c r="B9994" s="2"/>
      <c r="C9994"/>
    </row>
    <row r="9995" spans="1:3" x14ac:dyDescent="0.25">
      <c r="A9995" s="5"/>
      <c r="B9995" s="2"/>
      <c r="C9995"/>
    </row>
    <row r="9996" spans="1:3" x14ac:dyDescent="0.25">
      <c r="A9996" s="5"/>
      <c r="B9996" s="2"/>
      <c r="C9996"/>
    </row>
    <row r="9997" spans="1:3" x14ac:dyDescent="0.25">
      <c r="A9997" s="5"/>
      <c r="B9997" s="2"/>
      <c r="C9997"/>
    </row>
    <row r="9998" spans="1:3" x14ac:dyDescent="0.25">
      <c r="A9998" s="5"/>
      <c r="B9998" s="2"/>
      <c r="C9998"/>
    </row>
    <row r="9999" spans="1:3" x14ac:dyDescent="0.25">
      <c r="A9999" s="5"/>
      <c r="B9999" s="2"/>
      <c r="C9999"/>
    </row>
    <row r="10000" spans="1:3" x14ac:dyDescent="0.25">
      <c r="A10000" s="5"/>
      <c r="B10000" s="2"/>
      <c r="C10000"/>
    </row>
    <row r="10001" spans="1:3" x14ac:dyDescent="0.25">
      <c r="A10001" s="5"/>
      <c r="B10001" s="2"/>
      <c r="C10001"/>
    </row>
    <row r="10002" spans="1:3" x14ac:dyDescent="0.25">
      <c r="A10002" s="5"/>
      <c r="B10002" s="2"/>
      <c r="C10002"/>
    </row>
    <row r="10003" spans="1:3" x14ac:dyDescent="0.25">
      <c r="A10003" s="5"/>
      <c r="B10003" s="2"/>
      <c r="C10003"/>
    </row>
    <row r="10004" spans="1:3" x14ac:dyDescent="0.25">
      <c r="A10004" s="5"/>
      <c r="B10004" s="2"/>
      <c r="C10004"/>
    </row>
    <row r="10005" spans="1:3" x14ac:dyDescent="0.25">
      <c r="A10005" s="5"/>
      <c r="B10005" s="2"/>
      <c r="C10005"/>
    </row>
    <row r="10006" spans="1:3" x14ac:dyDescent="0.25">
      <c r="A10006" s="5"/>
      <c r="B10006" s="2"/>
      <c r="C10006"/>
    </row>
    <row r="10007" spans="1:3" x14ac:dyDescent="0.25">
      <c r="A10007" s="5"/>
      <c r="B10007" s="2"/>
      <c r="C10007"/>
    </row>
    <row r="10008" spans="1:3" x14ac:dyDescent="0.25">
      <c r="A10008" s="5"/>
      <c r="B10008" s="2"/>
      <c r="C10008"/>
    </row>
    <row r="10009" spans="1:3" x14ac:dyDescent="0.25">
      <c r="A10009" s="5"/>
      <c r="B10009" s="2"/>
      <c r="C10009"/>
    </row>
    <row r="10010" spans="1:3" x14ac:dyDescent="0.25">
      <c r="A10010" s="5"/>
      <c r="B10010" s="2"/>
      <c r="C10010"/>
    </row>
    <row r="10011" spans="1:3" x14ac:dyDescent="0.25">
      <c r="A10011" s="5"/>
      <c r="B10011" s="2"/>
      <c r="C10011"/>
    </row>
    <row r="10012" spans="1:3" x14ac:dyDescent="0.25">
      <c r="A10012" s="5"/>
      <c r="B10012" s="2"/>
      <c r="C10012"/>
    </row>
    <row r="10013" spans="1:3" x14ac:dyDescent="0.25">
      <c r="A10013" s="5"/>
      <c r="B10013" s="2"/>
      <c r="C10013"/>
    </row>
    <row r="10014" spans="1:3" x14ac:dyDescent="0.25">
      <c r="A10014" s="5"/>
      <c r="B10014" s="2"/>
      <c r="C10014"/>
    </row>
    <row r="10015" spans="1:3" x14ac:dyDescent="0.25">
      <c r="A10015" s="5"/>
      <c r="B10015" s="2"/>
      <c r="C10015"/>
    </row>
    <row r="10016" spans="1:3" x14ac:dyDescent="0.25">
      <c r="A10016" s="5"/>
      <c r="B10016" s="2"/>
      <c r="C10016"/>
    </row>
    <row r="10017" spans="1:3" x14ac:dyDescent="0.25">
      <c r="A10017" s="5"/>
      <c r="B10017" s="2"/>
      <c r="C10017"/>
    </row>
    <row r="10018" spans="1:3" x14ac:dyDescent="0.25">
      <c r="A10018" s="5"/>
      <c r="B10018" s="2"/>
      <c r="C10018"/>
    </row>
    <row r="10019" spans="1:3" x14ac:dyDescent="0.25">
      <c r="A10019" s="5"/>
      <c r="B10019" s="2"/>
      <c r="C10019"/>
    </row>
    <row r="10020" spans="1:3" x14ac:dyDescent="0.25">
      <c r="A10020" s="5"/>
      <c r="B10020" s="2"/>
      <c r="C10020"/>
    </row>
    <row r="10021" spans="1:3" x14ac:dyDescent="0.25">
      <c r="A10021" s="5"/>
      <c r="B10021" s="2"/>
      <c r="C10021"/>
    </row>
    <row r="10022" spans="1:3" x14ac:dyDescent="0.25">
      <c r="A10022" s="5"/>
      <c r="B10022" s="2"/>
      <c r="C10022"/>
    </row>
    <row r="10023" spans="1:3" x14ac:dyDescent="0.25">
      <c r="A10023" s="5"/>
      <c r="B10023" s="2"/>
      <c r="C10023"/>
    </row>
    <row r="10024" spans="1:3" x14ac:dyDescent="0.25">
      <c r="A10024" s="5"/>
      <c r="B10024" s="2"/>
      <c r="C10024"/>
    </row>
    <row r="10025" spans="1:3" x14ac:dyDescent="0.25">
      <c r="A10025" s="5"/>
      <c r="B10025" s="2"/>
      <c r="C10025"/>
    </row>
    <row r="10026" spans="1:3" x14ac:dyDescent="0.25">
      <c r="A10026" s="5"/>
      <c r="B10026" s="2"/>
      <c r="C10026"/>
    </row>
    <row r="10027" spans="1:3" x14ac:dyDescent="0.25">
      <c r="A10027" s="5"/>
      <c r="B10027" s="2"/>
      <c r="C10027"/>
    </row>
    <row r="10028" spans="1:3" x14ac:dyDescent="0.25">
      <c r="A10028" s="5"/>
      <c r="B10028" s="2"/>
      <c r="C10028"/>
    </row>
    <row r="10029" spans="1:3" x14ac:dyDescent="0.25">
      <c r="A10029" s="5"/>
      <c r="B10029" s="2"/>
      <c r="C10029"/>
    </row>
    <row r="10030" spans="1:3" x14ac:dyDescent="0.25">
      <c r="A10030" s="5"/>
      <c r="B10030" s="2"/>
      <c r="C10030"/>
    </row>
    <row r="10031" spans="1:3" x14ac:dyDescent="0.25">
      <c r="A10031" s="5"/>
      <c r="B10031" s="2"/>
      <c r="C10031"/>
    </row>
    <row r="10032" spans="1:3" x14ac:dyDescent="0.25">
      <c r="A10032" s="5"/>
      <c r="B10032" s="2"/>
      <c r="C10032"/>
    </row>
    <row r="10033" spans="1:3" x14ac:dyDescent="0.25">
      <c r="A10033" s="5"/>
      <c r="B10033" s="2"/>
      <c r="C10033"/>
    </row>
    <row r="10034" spans="1:3" x14ac:dyDescent="0.25">
      <c r="A10034" s="5"/>
      <c r="B10034" s="2"/>
      <c r="C10034"/>
    </row>
    <row r="10035" spans="1:3" x14ac:dyDescent="0.25">
      <c r="A10035" s="5"/>
      <c r="B10035" s="2"/>
      <c r="C10035"/>
    </row>
    <row r="10036" spans="1:3" x14ac:dyDescent="0.25">
      <c r="A10036" s="5"/>
      <c r="B10036" s="2"/>
      <c r="C10036"/>
    </row>
    <row r="10037" spans="1:3" x14ac:dyDescent="0.25">
      <c r="A10037" s="5"/>
      <c r="B10037" s="2"/>
      <c r="C10037"/>
    </row>
    <row r="10038" spans="1:3" x14ac:dyDescent="0.25">
      <c r="A10038" s="5"/>
      <c r="B10038" s="2"/>
      <c r="C10038"/>
    </row>
    <row r="10039" spans="1:3" x14ac:dyDescent="0.25">
      <c r="A10039" s="5"/>
      <c r="B10039" s="2"/>
      <c r="C10039"/>
    </row>
    <row r="10040" spans="1:3" x14ac:dyDescent="0.25">
      <c r="A10040" s="5"/>
      <c r="B10040" s="2"/>
      <c r="C10040"/>
    </row>
    <row r="10041" spans="1:3" x14ac:dyDescent="0.25">
      <c r="A10041" s="5"/>
      <c r="B10041" s="2"/>
      <c r="C10041"/>
    </row>
    <row r="10042" spans="1:3" x14ac:dyDescent="0.25">
      <c r="A10042" s="5"/>
      <c r="B10042" s="2"/>
      <c r="C10042"/>
    </row>
    <row r="10043" spans="1:3" x14ac:dyDescent="0.25">
      <c r="A10043" s="5"/>
      <c r="B10043" s="2"/>
      <c r="C10043"/>
    </row>
    <row r="10044" spans="1:3" x14ac:dyDescent="0.25">
      <c r="A10044" s="5"/>
      <c r="B10044" s="2"/>
      <c r="C10044"/>
    </row>
    <row r="10045" spans="1:3" x14ac:dyDescent="0.25">
      <c r="A10045" s="5"/>
      <c r="B10045" s="2"/>
      <c r="C10045"/>
    </row>
    <row r="10046" spans="1:3" x14ac:dyDescent="0.25">
      <c r="A10046" s="5"/>
      <c r="B10046" s="2"/>
      <c r="C10046"/>
    </row>
    <row r="10047" spans="1:3" x14ac:dyDescent="0.25">
      <c r="A10047" s="5"/>
      <c r="B10047" s="2"/>
      <c r="C10047"/>
    </row>
    <row r="10048" spans="1:3" x14ac:dyDescent="0.25">
      <c r="A10048" s="5"/>
      <c r="B10048" s="2"/>
      <c r="C10048"/>
    </row>
    <row r="10049" spans="1:3" x14ac:dyDescent="0.25">
      <c r="A10049" s="5"/>
      <c r="B10049" s="2"/>
      <c r="C10049"/>
    </row>
    <row r="10050" spans="1:3" x14ac:dyDescent="0.25">
      <c r="A10050" s="5"/>
      <c r="B10050" s="2"/>
      <c r="C10050"/>
    </row>
    <row r="10051" spans="1:3" x14ac:dyDescent="0.25">
      <c r="A10051" s="5"/>
      <c r="B10051" s="2"/>
      <c r="C10051"/>
    </row>
    <row r="10052" spans="1:3" x14ac:dyDescent="0.25">
      <c r="A10052" s="5"/>
      <c r="B10052" s="2"/>
      <c r="C10052"/>
    </row>
    <row r="10053" spans="1:3" x14ac:dyDescent="0.25">
      <c r="A10053" s="5"/>
      <c r="B10053" s="2"/>
      <c r="C10053"/>
    </row>
    <row r="10054" spans="1:3" x14ac:dyDescent="0.25">
      <c r="A10054" s="5"/>
      <c r="B10054" s="2"/>
      <c r="C10054"/>
    </row>
    <row r="10055" spans="1:3" x14ac:dyDescent="0.25">
      <c r="A10055" s="5"/>
      <c r="B10055" s="2"/>
      <c r="C10055"/>
    </row>
    <row r="10056" spans="1:3" x14ac:dyDescent="0.25">
      <c r="A10056" s="5"/>
      <c r="B10056" s="2"/>
      <c r="C10056"/>
    </row>
    <row r="10057" spans="1:3" x14ac:dyDescent="0.25">
      <c r="A10057" s="5"/>
      <c r="B10057" s="2"/>
      <c r="C10057"/>
    </row>
    <row r="10058" spans="1:3" x14ac:dyDescent="0.25">
      <c r="A10058" s="5"/>
      <c r="B10058" s="2"/>
      <c r="C10058"/>
    </row>
    <row r="10059" spans="1:3" x14ac:dyDescent="0.25">
      <c r="A10059" s="5"/>
      <c r="B10059" s="2"/>
      <c r="C10059"/>
    </row>
    <row r="10060" spans="1:3" x14ac:dyDescent="0.25">
      <c r="A10060" s="5"/>
      <c r="B10060" s="2"/>
      <c r="C10060"/>
    </row>
    <row r="10061" spans="1:3" x14ac:dyDescent="0.25">
      <c r="A10061" s="5"/>
      <c r="B10061" s="2"/>
      <c r="C10061"/>
    </row>
    <row r="10062" spans="1:3" x14ac:dyDescent="0.25">
      <c r="A10062" s="5"/>
      <c r="B10062" s="2"/>
      <c r="C10062"/>
    </row>
    <row r="10063" spans="1:3" x14ac:dyDescent="0.25">
      <c r="A10063" s="5"/>
      <c r="B10063" s="2"/>
      <c r="C10063"/>
    </row>
    <row r="10064" spans="1:3" x14ac:dyDescent="0.25">
      <c r="A10064" s="5"/>
      <c r="B10064" s="2"/>
      <c r="C10064"/>
    </row>
    <row r="10065" spans="1:3" x14ac:dyDescent="0.25">
      <c r="A10065" s="5"/>
      <c r="B10065" s="2"/>
      <c r="C10065"/>
    </row>
    <row r="10066" spans="1:3" x14ac:dyDescent="0.25">
      <c r="A10066" s="5"/>
      <c r="B10066" s="2"/>
      <c r="C10066"/>
    </row>
    <row r="10067" spans="1:3" x14ac:dyDescent="0.25">
      <c r="A10067" s="5"/>
      <c r="B10067" s="2"/>
      <c r="C10067"/>
    </row>
    <row r="10068" spans="1:3" x14ac:dyDescent="0.25">
      <c r="A10068" s="5"/>
      <c r="B10068" s="2"/>
      <c r="C10068"/>
    </row>
    <row r="10069" spans="1:3" x14ac:dyDescent="0.25">
      <c r="A10069" s="5"/>
      <c r="B10069" s="2"/>
      <c r="C10069"/>
    </row>
    <row r="10070" spans="1:3" x14ac:dyDescent="0.25">
      <c r="A10070" s="5"/>
      <c r="B10070" s="2"/>
      <c r="C10070"/>
    </row>
    <row r="10071" spans="1:3" x14ac:dyDescent="0.25">
      <c r="A10071" s="5"/>
      <c r="B10071" s="2"/>
      <c r="C10071"/>
    </row>
    <row r="10072" spans="1:3" x14ac:dyDescent="0.25">
      <c r="A10072" s="5"/>
      <c r="B10072" s="2"/>
      <c r="C10072"/>
    </row>
    <row r="10073" spans="1:3" x14ac:dyDescent="0.25">
      <c r="A10073" s="5"/>
      <c r="B10073" s="2"/>
      <c r="C10073"/>
    </row>
    <row r="10074" spans="1:3" x14ac:dyDescent="0.25">
      <c r="A10074" s="5"/>
      <c r="B10074" s="2"/>
      <c r="C10074"/>
    </row>
    <row r="10075" spans="1:3" x14ac:dyDescent="0.25">
      <c r="A10075" s="5"/>
      <c r="B10075" s="2"/>
      <c r="C10075"/>
    </row>
    <row r="10076" spans="1:3" x14ac:dyDescent="0.25">
      <c r="A10076" s="5"/>
      <c r="B10076" s="2"/>
      <c r="C10076"/>
    </row>
    <row r="10077" spans="1:3" x14ac:dyDescent="0.25">
      <c r="A10077" s="5"/>
      <c r="B10077" s="2"/>
      <c r="C10077"/>
    </row>
    <row r="10078" spans="1:3" x14ac:dyDescent="0.25">
      <c r="A10078" s="5"/>
      <c r="B10078" s="2"/>
      <c r="C10078"/>
    </row>
    <row r="10079" spans="1:3" x14ac:dyDescent="0.25">
      <c r="A10079" s="5"/>
      <c r="B10079" s="2"/>
      <c r="C10079"/>
    </row>
    <row r="10080" spans="1:3" x14ac:dyDescent="0.25">
      <c r="A10080" s="5"/>
      <c r="B10080" s="2"/>
      <c r="C10080"/>
    </row>
    <row r="10081" spans="1:3" x14ac:dyDescent="0.25">
      <c r="A10081" s="5"/>
      <c r="B10081" s="2"/>
      <c r="C10081"/>
    </row>
    <row r="10082" spans="1:3" x14ac:dyDescent="0.25">
      <c r="A10082" s="5"/>
      <c r="B10082" s="2"/>
      <c r="C10082"/>
    </row>
    <row r="10083" spans="1:3" x14ac:dyDescent="0.25">
      <c r="A10083" s="5"/>
      <c r="B10083" s="2"/>
      <c r="C10083"/>
    </row>
    <row r="10084" spans="1:3" x14ac:dyDescent="0.25">
      <c r="A10084" s="5"/>
      <c r="B10084" s="2"/>
      <c r="C10084"/>
    </row>
    <row r="10085" spans="1:3" x14ac:dyDescent="0.25">
      <c r="A10085" s="5"/>
      <c r="B10085" s="2"/>
      <c r="C10085"/>
    </row>
    <row r="10086" spans="1:3" x14ac:dyDescent="0.25">
      <c r="A10086" s="5"/>
      <c r="B10086" s="2"/>
      <c r="C10086"/>
    </row>
    <row r="10087" spans="1:3" x14ac:dyDescent="0.25">
      <c r="A10087" s="5"/>
      <c r="B10087" s="2"/>
      <c r="C10087"/>
    </row>
    <row r="10088" spans="1:3" x14ac:dyDescent="0.25">
      <c r="A10088" s="5"/>
      <c r="B10088" s="2"/>
      <c r="C10088"/>
    </row>
    <row r="10089" spans="1:3" x14ac:dyDescent="0.25">
      <c r="A10089" s="5"/>
      <c r="B10089" s="2"/>
      <c r="C10089"/>
    </row>
    <row r="10090" spans="1:3" x14ac:dyDescent="0.25">
      <c r="A10090" s="5"/>
      <c r="B10090" s="2"/>
      <c r="C10090"/>
    </row>
    <row r="10091" spans="1:3" x14ac:dyDescent="0.25">
      <c r="A10091" s="5"/>
      <c r="B10091" s="2"/>
      <c r="C10091"/>
    </row>
    <row r="10092" spans="1:3" x14ac:dyDescent="0.25">
      <c r="A10092" s="5"/>
      <c r="B10092" s="2"/>
      <c r="C10092"/>
    </row>
    <row r="10093" spans="1:3" x14ac:dyDescent="0.25">
      <c r="A10093" s="5"/>
      <c r="B10093" s="2"/>
      <c r="C10093"/>
    </row>
    <row r="10094" spans="1:3" x14ac:dyDescent="0.25">
      <c r="A10094" s="5"/>
      <c r="B10094" s="2"/>
      <c r="C10094"/>
    </row>
    <row r="10095" spans="1:3" x14ac:dyDescent="0.25">
      <c r="A10095" s="5"/>
      <c r="B10095" s="2"/>
      <c r="C10095"/>
    </row>
    <row r="10096" spans="1:3" x14ac:dyDescent="0.25">
      <c r="A10096" s="5"/>
      <c r="B10096" s="2"/>
      <c r="C10096"/>
    </row>
    <row r="10097" spans="1:3" x14ac:dyDescent="0.25">
      <c r="A10097" s="5"/>
      <c r="B10097" s="2"/>
      <c r="C10097"/>
    </row>
    <row r="10098" spans="1:3" x14ac:dyDescent="0.25">
      <c r="A10098" s="5"/>
      <c r="B10098" s="2"/>
      <c r="C10098"/>
    </row>
    <row r="10099" spans="1:3" x14ac:dyDescent="0.25">
      <c r="A10099" s="5"/>
      <c r="B10099" s="2"/>
      <c r="C10099"/>
    </row>
    <row r="10100" spans="1:3" x14ac:dyDescent="0.25">
      <c r="A10100" s="5"/>
      <c r="B10100" s="2"/>
      <c r="C10100"/>
    </row>
    <row r="10101" spans="1:3" x14ac:dyDescent="0.25">
      <c r="A10101" s="5"/>
      <c r="B10101" s="2"/>
      <c r="C10101"/>
    </row>
    <row r="10102" spans="1:3" x14ac:dyDescent="0.25">
      <c r="A10102" s="5"/>
      <c r="B10102" s="2"/>
      <c r="C10102"/>
    </row>
    <row r="10103" spans="1:3" x14ac:dyDescent="0.25">
      <c r="A10103" s="5"/>
      <c r="B10103" s="2"/>
      <c r="C10103"/>
    </row>
    <row r="10104" spans="1:3" x14ac:dyDescent="0.25">
      <c r="A10104" s="5"/>
      <c r="B10104" s="2"/>
      <c r="C10104"/>
    </row>
    <row r="10105" spans="1:3" x14ac:dyDescent="0.25">
      <c r="A10105" s="5"/>
      <c r="B10105" s="2"/>
      <c r="C10105"/>
    </row>
    <row r="10106" spans="1:3" x14ac:dyDescent="0.25">
      <c r="A10106" s="5"/>
      <c r="B10106" s="2"/>
      <c r="C10106"/>
    </row>
    <row r="10107" spans="1:3" x14ac:dyDescent="0.25">
      <c r="A10107" s="5"/>
      <c r="B10107" s="2"/>
      <c r="C10107"/>
    </row>
    <row r="10108" spans="1:3" x14ac:dyDescent="0.25">
      <c r="A10108" s="5"/>
      <c r="B10108" s="2"/>
      <c r="C10108"/>
    </row>
    <row r="10109" spans="1:3" x14ac:dyDescent="0.25">
      <c r="A10109" s="5"/>
      <c r="B10109" s="2"/>
      <c r="C10109"/>
    </row>
    <row r="10110" spans="1:3" x14ac:dyDescent="0.25">
      <c r="A10110" s="5"/>
      <c r="B10110" s="2"/>
      <c r="C10110"/>
    </row>
    <row r="10111" spans="1:3" x14ac:dyDescent="0.25">
      <c r="A10111" s="5"/>
      <c r="B10111" s="2"/>
      <c r="C10111"/>
    </row>
    <row r="10112" spans="1:3" x14ac:dyDescent="0.25">
      <c r="A10112" s="5"/>
      <c r="B10112" s="2"/>
      <c r="C10112"/>
    </row>
    <row r="10113" spans="1:3" x14ac:dyDescent="0.25">
      <c r="A10113" s="5"/>
      <c r="B10113" s="2"/>
      <c r="C10113"/>
    </row>
    <row r="10114" spans="1:3" x14ac:dyDescent="0.25">
      <c r="A10114" s="5"/>
      <c r="B10114" s="2"/>
      <c r="C10114"/>
    </row>
    <row r="10115" spans="1:3" x14ac:dyDescent="0.25">
      <c r="A10115" s="5"/>
      <c r="B10115" s="2"/>
      <c r="C10115"/>
    </row>
    <row r="10116" spans="1:3" x14ac:dyDescent="0.25">
      <c r="A10116" s="5"/>
      <c r="B10116" s="2"/>
      <c r="C10116"/>
    </row>
    <row r="10117" spans="1:3" x14ac:dyDescent="0.25">
      <c r="A10117" s="5"/>
      <c r="B10117" s="2"/>
      <c r="C10117"/>
    </row>
    <row r="10118" spans="1:3" x14ac:dyDescent="0.25">
      <c r="A10118" s="5"/>
      <c r="B10118" s="2"/>
      <c r="C10118"/>
    </row>
    <row r="10119" spans="1:3" x14ac:dyDescent="0.25">
      <c r="A10119" s="5"/>
      <c r="B10119" s="2"/>
      <c r="C10119"/>
    </row>
    <row r="10120" spans="1:3" x14ac:dyDescent="0.25">
      <c r="A10120" s="5"/>
      <c r="B10120" s="2"/>
      <c r="C10120"/>
    </row>
    <row r="10121" spans="1:3" x14ac:dyDescent="0.25">
      <c r="A10121" s="5"/>
      <c r="B10121" s="2"/>
      <c r="C10121"/>
    </row>
    <row r="10122" spans="1:3" x14ac:dyDescent="0.25">
      <c r="A10122" s="5"/>
      <c r="B10122" s="2"/>
      <c r="C10122"/>
    </row>
    <row r="10123" spans="1:3" x14ac:dyDescent="0.25">
      <c r="A10123" s="5"/>
      <c r="B10123" s="2"/>
      <c r="C10123"/>
    </row>
    <row r="10124" spans="1:3" x14ac:dyDescent="0.25">
      <c r="A10124" s="5"/>
      <c r="B10124" s="2"/>
      <c r="C10124"/>
    </row>
    <row r="10125" spans="1:3" x14ac:dyDescent="0.25">
      <c r="A10125" s="5"/>
      <c r="B10125" s="2"/>
      <c r="C10125"/>
    </row>
    <row r="10126" spans="1:3" x14ac:dyDescent="0.25">
      <c r="A10126" s="5"/>
      <c r="B10126" s="2"/>
      <c r="C10126"/>
    </row>
    <row r="10127" spans="1:3" x14ac:dyDescent="0.25">
      <c r="A10127" s="5"/>
      <c r="B10127" s="2"/>
      <c r="C10127"/>
    </row>
    <row r="10128" spans="1:3" x14ac:dyDescent="0.25">
      <c r="A10128" s="5"/>
      <c r="B10128" s="2"/>
      <c r="C10128"/>
    </row>
    <row r="10129" spans="1:3" x14ac:dyDescent="0.25">
      <c r="A10129" s="5"/>
      <c r="B10129" s="2"/>
      <c r="C10129"/>
    </row>
    <row r="10130" spans="1:3" x14ac:dyDescent="0.25">
      <c r="A10130" s="5"/>
      <c r="B10130" s="2"/>
      <c r="C10130"/>
    </row>
    <row r="10131" spans="1:3" x14ac:dyDescent="0.25">
      <c r="A10131" s="5"/>
      <c r="B10131" s="2"/>
      <c r="C10131"/>
    </row>
    <row r="10132" spans="1:3" x14ac:dyDescent="0.25">
      <c r="A10132" s="5"/>
      <c r="B10132" s="2"/>
      <c r="C10132"/>
    </row>
    <row r="10133" spans="1:3" x14ac:dyDescent="0.25">
      <c r="A10133" s="5"/>
      <c r="B10133" s="2"/>
      <c r="C10133"/>
    </row>
    <row r="10134" spans="1:3" x14ac:dyDescent="0.25">
      <c r="A10134" s="5"/>
      <c r="B10134" s="2"/>
      <c r="C10134"/>
    </row>
    <row r="10135" spans="1:3" x14ac:dyDescent="0.25">
      <c r="A10135" s="5"/>
      <c r="B10135" s="2"/>
      <c r="C10135"/>
    </row>
    <row r="10136" spans="1:3" x14ac:dyDescent="0.25">
      <c r="A10136" s="5"/>
      <c r="B10136" s="2"/>
      <c r="C10136"/>
    </row>
    <row r="10137" spans="1:3" x14ac:dyDescent="0.25">
      <c r="A10137" s="5"/>
      <c r="B10137" s="2"/>
      <c r="C10137"/>
    </row>
    <row r="10138" spans="1:3" x14ac:dyDescent="0.25">
      <c r="A10138" s="5"/>
      <c r="B10138" s="2"/>
      <c r="C10138"/>
    </row>
    <row r="10139" spans="1:3" x14ac:dyDescent="0.25">
      <c r="A10139" s="5"/>
      <c r="B10139" s="2"/>
      <c r="C10139"/>
    </row>
    <row r="10140" spans="1:3" x14ac:dyDescent="0.25">
      <c r="A10140" s="5"/>
      <c r="B10140" s="2"/>
      <c r="C10140"/>
    </row>
    <row r="10141" spans="1:3" x14ac:dyDescent="0.25">
      <c r="A10141" s="5"/>
      <c r="B10141" s="2"/>
      <c r="C10141"/>
    </row>
    <row r="10142" spans="1:3" x14ac:dyDescent="0.25">
      <c r="A10142" s="5"/>
      <c r="B10142" s="2"/>
      <c r="C10142"/>
    </row>
    <row r="10143" spans="1:3" x14ac:dyDescent="0.25">
      <c r="A10143" s="5"/>
      <c r="B10143" s="2"/>
      <c r="C10143"/>
    </row>
    <row r="10144" spans="1:3" x14ac:dyDescent="0.25">
      <c r="A10144" s="5"/>
      <c r="B10144" s="2"/>
      <c r="C10144"/>
    </row>
    <row r="10145" spans="1:3" x14ac:dyDescent="0.25">
      <c r="A10145" s="5"/>
      <c r="B10145" s="2"/>
      <c r="C10145"/>
    </row>
    <row r="10146" spans="1:3" x14ac:dyDescent="0.25">
      <c r="A10146" s="5"/>
      <c r="B10146" s="2"/>
      <c r="C10146"/>
    </row>
    <row r="10147" spans="1:3" x14ac:dyDescent="0.25">
      <c r="A10147" s="5"/>
      <c r="B10147" s="2"/>
      <c r="C10147"/>
    </row>
    <row r="10148" spans="1:3" x14ac:dyDescent="0.25">
      <c r="A10148" s="5"/>
      <c r="B10148" s="2"/>
      <c r="C10148"/>
    </row>
    <row r="10149" spans="1:3" x14ac:dyDescent="0.25">
      <c r="A10149" s="5"/>
      <c r="B10149" s="2"/>
      <c r="C10149"/>
    </row>
    <row r="10150" spans="1:3" x14ac:dyDescent="0.25">
      <c r="A10150" s="5"/>
      <c r="B10150" s="2"/>
      <c r="C10150"/>
    </row>
    <row r="10151" spans="1:3" x14ac:dyDescent="0.25">
      <c r="A10151" s="5"/>
      <c r="B10151" s="2"/>
      <c r="C10151"/>
    </row>
    <row r="10152" spans="1:3" x14ac:dyDescent="0.25">
      <c r="A10152" s="5"/>
      <c r="B10152" s="2"/>
      <c r="C10152"/>
    </row>
    <row r="10153" spans="1:3" x14ac:dyDescent="0.25">
      <c r="A10153" s="5"/>
      <c r="B10153" s="2"/>
      <c r="C10153"/>
    </row>
    <row r="10154" spans="1:3" x14ac:dyDescent="0.25">
      <c r="A10154" s="5"/>
      <c r="B10154" s="2"/>
      <c r="C10154"/>
    </row>
    <row r="10155" spans="1:3" x14ac:dyDescent="0.25">
      <c r="A10155" s="5"/>
      <c r="B10155" s="2"/>
      <c r="C10155"/>
    </row>
    <row r="10156" spans="1:3" x14ac:dyDescent="0.25">
      <c r="A10156" s="5"/>
      <c r="B10156" s="2"/>
      <c r="C10156"/>
    </row>
    <row r="10157" spans="1:3" x14ac:dyDescent="0.25">
      <c r="A10157" s="5"/>
      <c r="B10157" s="2"/>
      <c r="C10157"/>
    </row>
    <row r="10158" spans="1:3" x14ac:dyDescent="0.25">
      <c r="A10158" s="5"/>
      <c r="B10158" s="2"/>
      <c r="C10158"/>
    </row>
    <row r="10159" spans="1:3" x14ac:dyDescent="0.25">
      <c r="A10159" s="5"/>
      <c r="B10159" s="2"/>
      <c r="C10159"/>
    </row>
    <row r="10160" spans="1:3" x14ac:dyDescent="0.25">
      <c r="A10160" s="5"/>
      <c r="B10160" s="2"/>
      <c r="C10160"/>
    </row>
    <row r="10161" spans="1:3" x14ac:dyDescent="0.25">
      <c r="A10161" s="5"/>
      <c r="B10161" s="2"/>
      <c r="C10161"/>
    </row>
    <row r="10162" spans="1:3" x14ac:dyDescent="0.25">
      <c r="A10162" s="5"/>
      <c r="B10162" s="2"/>
      <c r="C10162"/>
    </row>
    <row r="10163" spans="1:3" x14ac:dyDescent="0.25">
      <c r="A10163" s="5"/>
      <c r="B10163" s="2"/>
      <c r="C10163"/>
    </row>
    <row r="10164" spans="1:3" x14ac:dyDescent="0.25">
      <c r="A10164" s="5"/>
      <c r="B10164" s="2"/>
      <c r="C10164"/>
    </row>
    <row r="10165" spans="1:3" x14ac:dyDescent="0.25">
      <c r="A10165" s="5"/>
      <c r="B10165" s="2"/>
      <c r="C10165"/>
    </row>
    <row r="10166" spans="1:3" x14ac:dyDescent="0.25">
      <c r="A10166" s="5"/>
      <c r="B10166" s="2"/>
      <c r="C10166"/>
    </row>
    <row r="10167" spans="1:3" x14ac:dyDescent="0.25">
      <c r="A10167" s="5"/>
      <c r="B10167" s="2"/>
      <c r="C10167"/>
    </row>
    <row r="10168" spans="1:3" x14ac:dyDescent="0.25">
      <c r="A10168" s="5"/>
      <c r="B10168" s="2"/>
      <c r="C10168"/>
    </row>
    <row r="10169" spans="1:3" x14ac:dyDescent="0.25">
      <c r="A10169" s="5"/>
      <c r="B10169" s="2"/>
      <c r="C10169"/>
    </row>
    <row r="10170" spans="1:3" x14ac:dyDescent="0.25">
      <c r="A10170" s="5"/>
      <c r="B10170" s="2"/>
      <c r="C10170"/>
    </row>
    <row r="10171" spans="1:3" x14ac:dyDescent="0.25">
      <c r="A10171" s="5"/>
      <c r="B10171" s="2"/>
      <c r="C10171"/>
    </row>
    <row r="10172" spans="1:3" x14ac:dyDescent="0.25">
      <c r="A10172" s="5"/>
      <c r="B10172" s="2"/>
      <c r="C10172"/>
    </row>
    <row r="10173" spans="1:3" x14ac:dyDescent="0.25">
      <c r="A10173" s="5"/>
      <c r="B10173" s="2"/>
      <c r="C10173"/>
    </row>
    <row r="10174" spans="1:3" x14ac:dyDescent="0.25">
      <c r="A10174" s="5"/>
      <c r="B10174" s="2"/>
      <c r="C10174"/>
    </row>
    <row r="10175" spans="1:3" x14ac:dyDescent="0.25">
      <c r="A10175" s="5"/>
      <c r="B10175" s="2"/>
      <c r="C10175"/>
    </row>
    <row r="10176" spans="1:3" x14ac:dyDescent="0.25">
      <c r="A10176" s="5"/>
      <c r="B10176" s="2"/>
      <c r="C10176"/>
    </row>
    <row r="10177" spans="1:3" x14ac:dyDescent="0.25">
      <c r="A10177" s="5"/>
      <c r="B10177" s="2"/>
      <c r="C10177"/>
    </row>
    <row r="10178" spans="1:3" x14ac:dyDescent="0.25">
      <c r="A10178" s="5"/>
      <c r="B10178" s="2"/>
      <c r="C10178"/>
    </row>
    <row r="10179" spans="1:3" x14ac:dyDescent="0.25">
      <c r="A10179" s="5"/>
      <c r="B10179" s="2"/>
      <c r="C10179"/>
    </row>
    <row r="10180" spans="1:3" x14ac:dyDescent="0.25">
      <c r="A10180" s="5"/>
      <c r="B10180" s="2"/>
      <c r="C10180"/>
    </row>
    <row r="10181" spans="1:3" x14ac:dyDescent="0.25">
      <c r="A10181" s="5"/>
      <c r="B10181" s="2"/>
      <c r="C10181"/>
    </row>
    <row r="10182" spans="1:3" x14ac:dyDescent="0.25">
      <c r="A10182" s="5"/>
      <c r="B10182" s="2"/>
      <c r="C10182"/>
    </row>
    <row r="10183" spans="1:3" x14ac:dyDescent="0.25">
      <c r="A10183" s="5"/>
      <c r="B10183" s="2"/>
      <c r="C10183"/>
    </row>
    <row r="10184" spans="1:3" x14ac:dyDescent="0.25">
      <c r="A10184" s="5"/>
      <c r="B10184" s="2"/>
      <c r="C10184"/>
    </row>
    <row r="10185" spans="1:3" x14ac:dyDescent="0.25">
      <c r="A10185" s="5"/>
      <c r="B10185" s="2"/>
      <c r="C10185"/>
    </row>
    <row r="10186" spans="1:3" x14ac:dyDescent="0.25">
      <c r="A10186" s="5"/>
      <c r="B10186" s="2"/>
      <c r="C10186"/>
    </row>
    <row r="10187" spans="1:3" x14ac:dyDescent="0.25">
      <c r="A10187" s="5"/>
      <c r="B10187" s="2"/>
      <c r="C10187"/>
    </row>
    <row r="10188" spans="1:3" x14ac:dyDescent="0.25">
      <c r="A10188" s="5"/>
      <c r="B10188" s="2"/>
      <c r="C10188"/>
    </row>
    <row r="10189" spans="1:3" x14ac:dyDescent="0.25">
      <c r="A10189" s="5"/>
      <c r="B10189" s="2"/>
      <c r="C10189"/>
    </row>
    <row r="10190" spans="1:3" x14ac:dyDescent="0.25">
      <c r="A10190" s="5"/>
      <c r="B10190" s="2"/>
      <c r="C10190"/>
    </row>
    <row r="10191" spans="1:3" x14ac:dyDescent="0.25">
      <c r="A10191" s="5"/>
      <c r="B10191" s="2"/>
      <c r="C10191"/>
    </row>
    <row r="10192" spans="1:3" x14ac:dyDescent="0.25">
      <c r="A10192" s="5"/>
      <c r="B10192" s="2"/>
      <c r="C10192"/>
    </row>
    <row r="10193" spans="1:3" x14ac:dyDescent="0.25">
      <c r="A10193" s="5"/>
      <c r="B10193" s="2"/>
      <c r="C10193"/>
    </row>
    <row r="10194" spans="1:3" x14ac:dyDescent="0.25">
      <c r="A10194" s="5"/>
      <c r="B10194" s="2"/>
      <c r="C10194"/>
    </row>
    <row r="10195" spans="1:3" x14ac:dyDescent="0.25">
      <c r="A10195" s="5"/>
      <c r="B10195" s="2"/>
      <c r="C10195"/>
    </row>
    <row r="10196" spans="1:3" x14ac:dyDescent="0.25">
      <c r="A10196" s="5"/>
      <c r="B10196" s="2"/>
      <c r="C10196"/>
    </row>
    <row r="10197" spans="1:3" x14ac:dyDescent="0.25">
      <c r="A10197" s="5"/>
      <c r="B10197" s="2"/>
      <c r="C10197"/>
    </row>
    <row r="10198" spans="1:3" x14ac:dyDescent="0.25">
      <c r="A10198" s="5"/>
      <c r="B10198" s="2"/>
      <c r="C10198"/>
    </row>
    <row r="10199" spans="1:3" x14ac:dyDescent="0.25">
      <c r="A10199" s="5"/>
      <c r="B10199" s="2"/>
      <c r="C10199"/>
    </row>
    <row r="10200" spans="1:3" x14ac:dyDescent="0.25">
      <c r="A10200" s="5"/>
      <c r="B10200" s="2"/>
      <c r="C10200"/>
    </row>
    <row r="10201" spans="1:3" x14ac:dyDescent="0.25">
      <c r="A10201" s="5"/>
      <c r="B10201" s="2"/>
      <c r="C10201"/>
    </row>
    <row r="10202" spans="1:3" x14ac:dyDescent="0.25">
      <c r="A10202" s="5"/>
      <c r="B10202" s="2"/>
      <c r="C10202"/>
    </row>
    <row r="10203" spans="1:3" x14ac:dyDescent="0.25">
      <c r="A10203" s="5"/>
      <c r="B10203" s="2"/>
      <c r="C10203"/>
    </row>
    <row r="10204" spans="1:3" x14ac:dyDescent="0.25">
      <c r="A10204" s="5"/>
      <c r="B10204" s="2"/>
      <c r="C10204"/>
    </row>
    <row r="10205" spans="1:3" x14ac:dyDescent="0.25">
      <c r="A10205" s="5"/>
      <c r="B10205" s="2"/>
      <c r="C10205"/>
    </row>
    <row r="10206" spans="1:3" x14ac:dyDescent="0.25">
      <c r="A10206" s="5"/>
      <c r="B10206" s="2"/>
      <c r="C10206"/>
    </row>
    <row r="10207" spans="1:3" x14ac:dyDescent="0.25">
      <c r="A10207" s="5"/>
      <c r="B10207" s="2"/>
      <c r="C10207"/>
    </row>
    <row r="10208" spans="1:3" x14ac:dyDescent="0.25">
      <c r="A10208" s="5"/>
      <c r="B10208" s="2"/>
      <c r="C10208"/>
    </row>
    <row r="10209" spans="1:3" x14ac:dyDescent="0.25">
      <c r="A10209" s="5"/>
      <c r="B10209" s="2"/>
      <c r="C10209"/>
    </row>
    <row r="10210" spans="1:3" x14ac:dyDescent="0.25">
      <c r="A10210" s="5"/>
      <c r="B10210" s="2"/>
      <c r="C10210"/>
    </row>
    <row r="10211" spans="1:3" x14ac:dyDescent="0.25">
      <c r="A10211" s="5"/>
      <c r="B10211" s="2"/>
      <c r="C10211"/>
    </row>
    <row r="10212" spans="1:3" x14ac:dyDescent="0.25">
      <c r="A10212" s="5"/>
      <c r="B10212" s="2"/>
      <c r="C10212"/>
    </row>
    <row r="10213" spans="1:3" x14ac:dyDescent="0.25">
      <c r="A10213" s="5"/>
      <c r="B10213" s="2"/>
      <c r="C10213"/>
    </row>
    <row r="10214" spans="1:3" x14ac:dyDescent="0.25">
      <c r="A10214" s="5"/>
      <c r="B10214" s="2"/>
      <c r="C10214"/>
    </row>
    <row r="10215" spans="1:3" x14ac:dyDescent="0.25">
      <c r="A10215" s="5"/>
      <c r="B10215" s="2"/>
      <c r="C10215"/>
    </row>
    <row r="10216" spans="1:3" x14ac:dyDescent="0.25">
      <c r="A10216" s="5"/>
      <c r="B10216" s="2"/>
      <c r="C10216"/>
    </row>
    <row r="10217" spans="1:3" x14ac:dyDescent="0.25">
      <c r="A10217" s="5"/>
      <c r="B10217" s="2"/>
      <c r="C10217"/>
    </row>
    <row r="10218" spans="1:3" x14ac:dyDescent="0.25">
      <c r="A10218" s="5"/>
      <c r="B10218" s="2"/>
      <c r="C10218"/>
    </row>
    <row r="10219" spans="1:3" x14ac:dyDescent="0.25">
      <c r="A10219" s="5"/>
      <c r="B10219" s="2"/>
      <c r="C10219"/>
    </row>
    <row r="10220" spans="1:3" x14ac:dyDescent="0.25">
      <c r="A10220" s="5"/>
      <c r="B10220" s="2"/>
      <c r="C10220"/>
    </row>
    <row r="10221" spans="1:3" x14ac:dyDescent="0.25">
      <c r="A10221" s="5"/>
      <c r="B10221" s="2"/>
      <c r="C10221"/>
    </row>
    <row r="10222" spans="1:3" x14ac:dyDescent="0.25">
      <c r="A10222" s="5"/>
      <c r="B10222" s="2"/>
      <c r="C10222"/>
    </row>
    <row r="10223" spans="1:3" x14ac:dyDescent="0.25">
      <c r="A10223" s="5"/>
      <c r="B10223" s="2"/>
      <c r="C10223"/>
    </row>
    <row r="10224" spans="1:3" x14ac:dyDescent="0.25">
      <c r="A10224" s="5"/>
      <c r="B10224" s="2"/>
      <c r="C10224"/>
    </row>
    <row r="10225" spans="1:3" x14ac:dyDescent="0.25">
      <c r="A10225" s="5"/>
      <c r="B10225" s="2"/>
      <c r="C10225"/>
    </row>
    <row r="10226" spans="1:3" x14ac:dyDescent="0.25">
      <c r="A10226" s="5"/>
      <c r="B10226" s="2"/>
      <c r="C10226"/>
    </row>
    <row r="10227" spans="1:3" x14ac:dyDescent="0.25">
      <c r="A10227" s="5"/>
      <c r="B10227" s="2"/>
      <c r="C10227"/>
    </row>
    <row r="10228" spans="1:3" x14ac:dyDescent="0.25">
      <c r="A10228" s="5"/>
      <c r="B10228" s="2"/>
      <c r="C10228"/>
    </row>
    <row r="10229" spans="1:3" x14ac:dyDescent="0.25">
      <c r="A10229" s="5"/>
      <c r="B10229" s="2"/>
      <c r="C10229"/>
    </row>
    <row r="10230" spans="1:3" x14ac:dyDescent="0.25">
      <c r="A10230" s="5"/>
      <c r="B10230" s="2"/>
      <c r="C10230"/>
    </row>
    <row r="10231" spans="1:3" x14ac:dyDescent="0.25">
      <c r="A10231" s="5"/>
      <c r="B10231" s="2"/>
      <c r="C10231"/>
    </row>
    <row r="10232" spans="1:3" x14ac:dyDescent="0.25">
      <c r="A10232" s="5"/>
      <c r="B10232" s="2"/>
      <c r="C10232"/>
    </row>
    <row r="10233" spans="1:3" x14ac:dyDescent="0.25">
      <c r="A10233" s="5"/>
      <c r="B10233" s="2"/>
      <c r="C10233"/>
    </row>
    <row r="10234" spans="1:3" x14ac:dyDescent="0.25">
      <c r="A10234" s="5"/>
      <c r="B10234" s="2"/>
      <c r="C10234"/>
    </row>
    <row r="10235" spans="1:3" x14ac:dyDescent="0.25">
      <c r="A10235" s="5"/>
      <c r="B10235" s="2"/>
      <c r="C10235"/>
    </row>
    <row r="10236" spans="1:3" x14ac:dyDescent="0.25">
      <c r="A10236" s="5"/>
      <c r="B10236" s="2"/>
      <c r="C10236"/>
    </row>
    <row r="10237" spans="1:3" x14ac:dyDescent="0.25">
      <c r="A10237" s="5"/>
      <c r="B10237" s="2"/>
      <c r="C10237"/>
    </row>
    <row r="10238" spans="1:3" x14ac:dyDescent="0.25">
      <c r="A10238" s="5"/>
      <c r="B10238" s="2"/>
      <c r="C10238"/>
    </row>
    <row r="10239" spans="1:3" x14ac:dyDescent="0.25">
      <c r="A10239" s="5"/>
      <c r="B10239" s="2"/>
      <c r="C10239"/>
    </row>
    <row r="10240" spans="1:3" x14ac:dyDescent="0.25">
      <c r="A10240" s="5"/>
      <c r="B10240" s="2"/>
      <c r="C10240"/>
    </row>
    <row r="10241" spans="1:3" x14ac:dyDescent="0.25">
      <c r="A10241" s="5"/>
      <c r="B10241" s="2"/>
      <c r="C10241"/>
    </row>
    <row r="10242" spans="1:3" x14ac:dyDescent="0.25">
      <c r="A10242" s="5"/>
      <c r="B10242" s="2"/>
      <c r="C10242"/>
    </row>
    <row r="10243" spans="1:3" x14ac:dyDescent="0.25">
      <c r="A10243" s="5"/>
      <c r="B10243" s="2"/>
      <c r="C10243"/>
    </row>
    <row r="10244" spans="1:3" x14ac:dyDescent="0.25">
      <c r="A10244" s="5"/>
      <c r="B10244" s="2"/>
      <c r="C10244"/>
    </row>
    <row r="10245" spans="1:3" x14ac:dyDescent="0.25">
      <c r="A10245" s="5"/>
      <c r="B10245" s="2"/>
      <c r="C10245"/>
    </row>
    <row r="10246" spans="1:3" x14ac:dyDescent="0.25">
      <c r="A10246" s="5"/>
      <c r="B10246" s="2"/>
      <c r="C10246"/>
    </row>
    <row r="10247" spans="1:3" x14ac:dyDescent="0.25">
      <c r="A10247" s="5"/>
      <c r="B10247" s="2"/>
      <c r="C10247"/>
    </row>
    <row r="10248" spans="1:3" x14ac:dyDescent="0.25">
      <c r="A10248" s="5"/>
      <c r="B10248" s="2"/>
      <c r="C10248"/>
    </row>
    <row r="10249" spans="1:3" x14ac:dyDescent="0.25">
      <c r="A10249" s="5"/>
      <c r="B10249" s="2"/>
      <c r="C10249"/>
    </row>
    <row r="10250" spans="1:3" x14ac:dyDescent="0.25">
      <c r="A10250" s="5"/>
      <c r="B10250" s="2"/>
      <c r="C10250"/>
    </row>
    <row r="10251" spans="1:3" x14ac:dyDescent="0.25">
      <c r="A10251" s="5"/>
      <c r="B10251" s="2"/>
      <c r="C10251"/>
    </row>
    <row r="10252" spans="1:3" x14ac:dyDescent="0.25">
      <c r="A10252" s="5"/>
      <c r="B10252" s="2"/>
      <c r="C10252"/>
    </row>
    <row r="10253" spans="1:3" x14ac:dyDescent="0.25">
      <c r="A10253" s="5"/>
      <c r="B10253" s="2"/>
      <c r="C10253"/>
    </row>
    <row r="10254" spans="1:3" x14ac:dyDescent="0.25">
      <c r="A10254" s="5"/>
      <c r="B10254" s="2"/>
      <c r="C10254"/>
    </row>
    <row r="10255" spans="1:3" x14ac:dyDescent="0.25">
      <c r="A10255" s="5"/>
      <c r="B10255" s="2"/>
      <c r="C10255"/>
    </row>
    <row r="10256" spans="1:3" x14ac:dyDescent="0.25">
      <c r="A10256" s="5"/>
      <c r="B10256" s="2"/>
      <c r="C10256"/>
    </row>
    <row r="10257" spans="1:3" x14ac:dyDescent="0.25">
      <c r="A10257" s="5"/>
      <c r="B10257" s="2"/>
      <c r="C10257"/>
    </row>
    <row r="10258" spans="1:3" x14ac:dyDescent="0.25">
      <c r="A10258" s="5"/>
      <c r="B10258" s="2"/>
      <c r="C10258"/>
    </row>
    <row r="10259" spans="1:3" x14ac:dyDescent="0.25">
      <c r="A10259" s="5"/>
      <c r="B10259" s="2"/>
      <c r="C10259"/>
    </row>
    <row r="10260" spans="1:3" x14ac:dyDescent="0.25">
      <c r="A10260" s="5"/>
      <c r="B10260" s="2"/>
      <c r="C10260"/>
    </row>
    <row r="10261" spans="1:3" x14ac:dyDescent="0.25">
      <c r="A10261" s="5"/>
      <c r="B10261" s="2"/>
      <c r="C10261"/>
    </row>
    <row r="10262" spans="1:3" x14ac:dyDescent="0.25">
      <c r="A10262" s="5"/>
      <c r="B10262" s="2"/>
      <c r="C10262"/>
    </row>
    <row r="10263" spans="1:3" x14ac:dyDescent="0.25">
      <c r="A10263" s="5"/>
      <c r="B10263" s="2"/>
      <c r="C10263"/>
    </row>
    <row r="10264" spans="1:3" x14ac:dyDescent="0.25">
      <c r="A10264" s="5"/>
      <c r="B10264" s="2"/>
      <c r="C10264"/>
    </row>
    <row r="10265" spans="1:3" x14ac:dyDescent="0.25">
      <c r="A10265" s="5"/>
      <c r="B10265" s="2"/>
      <c r="C10265"/>
    </row>
    <row r="10266" spans="1:3" x14ac:dyDescent="0.25">
      <c r="A10266" s="5"/>
      <c r="B10266" s="2"/>
      <c r="C10266"/>
    </row>
    <row r="10267" spans="1:3" x14ac:dyDescent="0.25">
      <c r="A10267" s="5"/>
      <c r="B10267" s="2"/>
      <c r="C10267"/>
    </row>
    <row r="10268" spans="1:3" x14ac:dyDescent="0.25">
      <c r="A10268" s="5"/>
      <c r="B10268" s="2"/>
      <c r="C10268"/>
    </row>
    <row r="10269" spans="1:3" x14ac:dyDescent="0.25">
      <c r="A10269" s="5"/>
      <c r="B10269" s="2"/>
      <c r="C10269"/>
    </row>
    <row r="10270" spans="1:3" x14ac:dyDescent="0.25">
      <c r="A10270" s="5"/>
      <c r="B10270" s="2"/>
      <c r="C10270"/>
    </row>
    <row r="10271" spans="1:3" x14ac:dyDescent="0.25">
      <c r="A10271" s="5"/>
      <c r="B10271" s="2"/>
      <c r="C10271"/>
    </row>
    <row r="10272" spans="1:3" x14ac:dyDescent="0.25">
      <c r="A10272" s="5"/>
      <c r="B10272" s="2"/>
      <c r="C10272"/>
    </row>
    <row r="10273" spans="1:3" x14ac:dyDescent="0.25">
      <c r="A10273" s="5"/>
      <c r="B10273" s="2"/>
      <c r="C10273"/>
    </row>
    <row r="10274" spans="1:3" x14ac:dyDescent="0.25">
      <c r="A10274" s="5"/>
      <c r="B10274" s="2"/>
      <c r="C10274"/>
    </row>
    <row r="10275" spans="1:3" x14ac:dyDescent="0.25">
      <c r="A10275" s="5"/>
      <c r="B10275" s="2"/>
      <c r="C10275"/>
    </row>
    <row r="10276" spans="1:3" x14ac:dyDescent="0.25">
      <c r="A10276" s="5"/>
      <c r="B10276" s="2"/>
      <c r="C10276"/>
    </row>
    <row r="10277" spans="1:3" x14ac:dyDescent="0.25">
      <c r="A10277" s="5"/>
      <c r="B10277" s="2"/>
      <c r="C10277"/>
    </row>
    <row r="10278" spans="1:3" x14ac:dyDescent="0.25">
      <c r="A10278" s="5"/>
      <c r="B10278" s="2"/>
      <c r="C10278"/>
    </row>
    <row r="10279" spans="1:3" x14ac:dyDescent="0.25">
      <c r="A10279" s="5"/>
      <c r="B10279" s="2"/>
      <c r="C10279"/>
    </row>
    <row r="10280" spans="1:3" x14ac:dyDescent="0.25">
      <c r="A10280" s="5"/>
      <c r="B10280" s="2"/>
      <c r="C10280"/>
    </row>
    <row r="10281" spans="1:3" x14ac:dyDescent="0.25">
      <c r="A10281" s="5"/>
      <c r="B10281" s="2"/>
      <c r="C10281"/>
    </row>
    <row r="10282" spans="1:3" x14ac:dyDescent="0.25">
      <c r="A10282" s="5"/>
      <c r="B10282" s="2"/>
      <c r="C10282"/>
    </row>
    <row r="10283" spans="1:3" x14ac:dyDescent="0.25">
      <c r="A10283" s="5"/>
      <c r="B10283" s="2"/>
      <c r="C10283"/>
    </row>
    <row r="10284" spans="1:3" x14ac:dyDescent="0.25">
      <c r="A10284" s="5"/>
      <c r="B10284" s="2"/>
      <c r="C10284"/>
    </row>
    <row r="10285" spans="1:3" x14ac:dyDescent="0.25">
      <c r="A10285" s="5"/>
      <c r="B10285" s="2"/>
      <c r="C10285"/>
    </row>
    <row r="10286" spans="1:3" x14ac:dyDescent="0.25">
      <c r="A10286" s="5"/>
      <c r="B10286" s="2"/>
      <c r="C10286"/>
    </row>
    <row r="10287" spans="1:3" x14ac:dyDescent="0.25">
      <c r="A10287" s="5"/>
      <c r="B10287" s="2"/>
      <c r="C10287"/>
    </row>
    <row r="10288" spans="1:3" x14ac:dyDescent="0.25">
      <c r="A10288" s="5"/>
      <c r="B10288" s="2"/>
      <c r="C10288"/>
    </row>
    <row r="10289" spans="1:3" x14ac:dyDescent="0.25">
      <c r="A10289" s="5"/>
      <c r="B10289" s="2"/>
      <c r="C10289"/>
    </row>
    <row r="10290" spans="1:3" x14ac:dyDescent="0.25">
      <c r="A10290" s="5"/>
      <c r="B10290" s="2"/>
      <c r="C10290"/>
    </row>
    <row r="10291" spans="1:3" x14ac:dyDescent="0.25">
      <c r="A10291" s="5"/>
      <c r="B10291" s="2"/>
      <c r="C10291"/>
    </row>
    <row r="10292" spans="1:3" x14ac:dyDescent="0.25">
      <c r="A10292" s="5"/>
      <c r="B10292" s="2"/>
      <c r="C10292"/>
    </row>
    <row r="10293" spans="1:3" x14ac:dyDescent="0.25">
      <c r="A10293" s="5"/>
      <c r="B10293" s="2"/>
      <c r="C10293"/>
    </row>
    <row r="10294" spans="1:3" x14ac:dyDescent="0.25">
      <c r="A10294" s="5"/>
      <c r="B10294" s="2"/>
      <c r="C10294"/>
    </row>
    <row r="10295" spans="1:3" x14ac:dyDescent="0.25">
      <c r="A10295" s="5"/>
      <c r="B10295" s="2"/>
      <c r="C10295"/>
    </row>
    <row r="10296" spans="1:3" x14ac:dyDescent="0.25">
      <c r="A10296" s="5"/>
      <c r="B10296" s="2"/>
      <c r="C10296"/>
    </row>
    <row r="10297" spans="1:3" x14ac:dyDescent="0.25">
      <c r="A10297" s="5"/>
      <c r="B10297" s="2"/>
      <c r="C10297"/>
    </row>
    <row r="10298" spans="1:3" x14ac:dyDescent="0.25">
      <c r="A10298" s="5"/>
      <c r="B10298" s="2"/>
      <c r="C10298"/>
    </row>
    <row r="10299" spans="1:3" x14ac:dyDescent="0.25">
      <c r="A10299" s="5"/>
      <c r="B10299" s="2"/>
      <c r="C10299"/>
    </row>
    <row r="10300" spans="1:3" x14ac:dyDescent="0.25">
      <c r="A10300" s="5"/>
      <c r="B10300" s="2"/>
      <c r="C10300"/>
    </row>
    <row r="10301" spans="1:3" x14ac:dyDescent="0.25">
      <c r="A10301" s="5"/>
      <c r="B10301" s="2"/>
      <c r="C10301"/>
    </row>
    <row r="10302" spans="1:3" x14ac:dyDescent="0.25">
      <c r="A10302" s="5"/>
      <c r="B10302" s="2"/>
      <c r="C10302"/>
    </row>
    <row r="10303" spans="1:3" x14ac:dyDescent="0.25">
      <c r="A10303" s="5"/>
      <c r="B10303" s="2"/>
      <c r="C10303"/>
    </row>
    <row r="10304" spans="1:3" x14ac:dyDescent="0.25">
      <c r="A10304" s="5"/>
      <c r="B10304" s="2"/>
      <c r="C10304"/>
    </row>
    <row r="10305" spans="1:3" x14ac:dyDescent="0.25">
      <c r="A10305" s="5"/>
      <c r="B10305" s="2"/>
      <c r="C10305"/>
    </row>
    <row r="10306" spans="1:3" x14ac:dyDescent="0.25">
      <c r="A10306" s="5"/>
      <c r="B10306" s="2"/>
      <c r="C10306"/>
    </row>
    <row r="10307" spans="1:3" x14ac:dyDescent="0.25">
      <c r="A10307" s="5"/>
      <c r="B10307" s="2"/>
      <c r="C10307"/>
    </row>
    <row r="10308" spans="1:3" x14ac:dyDescent="0.25">
      <c r="A10308" s="5"/>
      <c r="B10308" s="2"/>
      <c r="C10308"/>
    </row>
    <row r="10309" spans="1:3" x14ac:dyDescent="0.25">
      <c r="A10309" s="5"/>
      <c r="B10309" s="2"/>
      <c r="C10309"/>
    </row>
    <row r="10310" spans="1:3" x14ac:dyDescent="0.25">
      <c r="A10310" s="5"/>
      <c r="B10310" s="2"/>
      <c r="C10310"/>
    </row>
    <row r="10311" spans="1:3" x14ac:dyDescent="0.25">
      <c r="A10311" s="5"/>
      <c r="B10311" s="2"/>
      <c r="C10311"/>
    </row>
    <row r="10312" spans="1:3" x14ac:dyDescent="0.25">
      <c r="A10312" s="5"/>
      <c r="B10312" s="2"/>
      <c r="C10312"/>
    </row>
    <row r="10313" spans="1:3" x14ac:dyDescent="0.25">
      <c r="A10313" s="5"/>
      <c r="B10313" s="2"/>
      <c r="C10313"/>
    </row>
    <row r="10314" spans="1:3" x14ac:dyDescent="0.25">
      <c r="A10314" s="5"/>
      <c r="B10314" s="2"/>
      <c r="C10314"/>
    </row>
    <row r="10315" spans="1:3" x14ac:dyDescent="0.25">
      <c r="A10315" s="5"/>
      <c r="B10315" s="2"/>
      <c r="C10315"/>
    </row>
    <row r="10316" spans="1:3" x14ac:dyDescent="0.25">
      <c r="A10316" s="5"/>
      <c r="B10316" s="2"/>
      <c r="C10316"/>
    </row>
    <row r="10317" spans="1:3" x14ac:dyDescent="0.25">
      <c r="A10317" s="5"/>
      <c r="B10317" s="2"/>
      <c r="C10317"/>
    </row>
    <row r="10318" spans="1:3" x14ac:dyDescent="0.25">
      <c r="A10318" s="5"/>
      <c r="B10318" s="2"/>
      <c r="C10318"/>
    </row>
    <row r="10319" spans="1:3" x14ac:dyDescent="0.25">
      <c r="A10319" s="5"/>
      <c r="B10319" s="2"/>
      <c r="C10319"/>
    </row>
    <row r="10320" spans="1:3" x14ac:dyDescent="0.25">
      <c r="A10320" s="5"/>
      <c r="B10320" s="2"/>
      <c r="C10320"/>
    </row>
    <row r="10321" spans="1:3" x14ac:dyDescent="0.25">
      <c r="A10321" s="5"/>
      <c r="B10321" s="2"/>
      <c r="C10321"/>
    </row>
    <row r="10322" spans="1:3" x14ac:dyDescent="0.25">
      <c r="A10322" s="5"/>
      <c r="B10322" s="2"/>
      <c r="C10322"/>
    </row>
    <row r="10323" spans="1:3" x14ac:dyDescent="0.25">
      <c r="A10323" s="5"/>
      <c r="B10323" s="2"/>
      <c r="C10323"/>
    </row>
    <row r="10324" spans="1:3" x14ac:dyDescent="0.25">
      <c r="A10324" s="5"/>
      <c r="B10324" s="2"/>
      <c r="C10324"/>
    </row>
    <row r="10325" spans="1:3" x14ac:dyDescent="0.25">
      <c r="A10325" s="5"/>
      <c r="B10325" s="2"/>
      <c r="C10325"/>
    </row>
    <row r="10326" spans="1:3" x14ac:dyDescent="0.25">
      <c r="A10326" s="5"/>
      <c r="B10326" s="2"/>
      <c r="C10326"/>
    </row>
    <row r="10327" spans="1:3" x14ac:dyDescent="0.25">
      <c r="A10327" s="5"/>
      <c r="B10327" s="2"/>
      <c r="C10327"/>
    </row>
    <row r="10328" spans="1:3" x14ac:dyDescent="0.25">
      <c r="A10328" s="5"/>
      <c r="B10328" s="2"/>
      <c r="C10328"/>
    </row>
    <row r="10329" spans="1:3" x14ac:dyDescent="0.25">
      <c r="A10329" s="5"/>
      <c r="B10329" s="2"/>
      <c r="C10329"/>
    </row>
    <row r="10330" spans="1:3" x14ac:dyDescent="0.25">
      <c r="A10330" s="5"/>
      <c r="B10330" s="2"/>
      <c r="C10330"/>
    </row>
    <row r="10331" spans="1:3" x14ac:dyDescent="0.25">
      <c r="A10331" s="5"/>
      <c r="B10331" s="2"/>
      <c r="C10331"/>
    </row>
    <row r="10332" spans="1:3" x14ac:dyDescent="0.25">
      <c r="A10332" s="5"/>
      <c r="B10332" s="2"/>
      <c r="C10332"/>
    </row>
    <row r="10333" spans="1:3" x14ac:dyDescent="0.25">
      <c r="A10333" s="5"/>
      <c r="B10333" s="2"/>
      <c r="C10333"/>
    </row>
    <row r="10334" spans="1:3" x14ac:dyDescent="0.25">
      <c r="A10334" s="5"/>
      <c r="B10334" s="2"/>
      <c r="C10334"/>
    </row>
    <row r="10335" spans="1:3" x14ac:dyDescent="0.25">
      <c r="A10335" s="5"/>
      <c r="B10335" s="2"/>
      <c r="C10335"/>
    </row>
    <row r="10336" spans="1:3" x14ac:dyDescent="0.25">
      <c r="A10336" s="5"/>
      <c r="B10336" s="2"/>
      <c r="C10336"/>
    </row>
    <row r="10337" spans="1:3" x14ac:dyDescent="0.25">
      <c r="A10337" s="5"/>
      <c r="B10337" s="2"/>
      <c r="C10337"/>
    </row>
    <row r="10338" spans="1:3" x14ac:dyDescent="0.25">
      <c r="A10338" s="5"/>
      <c r="B10338" s="2"/>
      <c r="C10338"/>
    </row>
    <row r="10339" spans="1:3" x14ac:dyDescent="0.25">
      <c r="A10339" s="5"/>
      <c r="B10339" s="2"/>
      <c r="C10339"/>
    </row>
    <row r="10340" spans="1:3" x14ac:dyDescent="0.25">
      <c r="A10340" s="5"/>
      <c r="B10340" s="2"/>
      <c r="C10340"/>
    </row>
    <row r="10341" spans="1:3" x14ac:dyDescent="0.25">
      <c r="A10341" s="5"/>
      <c r="B10341" s="2"/>
      <c r="C10341"/>
    </row>
    <row r="10342" spans="1:3" x14ac:dyDescent="0.25">
      <c r="A10342" s="5"/>
      <c r="B10342" s="2"/>
      <c r="C10342"/>
    </row>
    <row r="10343" spans="1:3" x14ac:dyDescent="0.25">
      <c r="A10343" s="5"/>
      <c r="B10343" s="2"/>
      <c r="C10343"/>
    </row>
    <row r="10344" spans="1:3" x14ac:dyDescent="0.25">
      <c r="A10344" s="5"/>
      <c r="B10344" s="2"/>
      <c r="C10344"/>
    </row>
    <row r="10345" spans="1:3" x14ac:dyDescent="0.25">
      <c r="A10345" s="5"/>
      <c r="B10345" s="2"/>
      <c r="C10345"/>
    </row>
    <row r="10346" spans="1:3" x14ac:dyDescent="0.25">
      <c r="A10346" s="5"/>
      <c r="B10346" s="2"/>
      <c r="C10346"/>
    </row>
    <row r="10347" spans="1:3" x14ac:dyDescent="0.25">
      <c r="A10347" s="5"/>
      <c r="B10347" s="2"/>
      <c r="C10347"/>
    </row>
    <row r="10348" spans="1:3" x14ac:dyDescent="0.25">
      <c r="A10348" s="5"/>
      <c r="B10348" s="2"/>
      <c r="C10348"/>
    </row>
    <row r="10349" spans="1:3" x14ac:dyDescent="0.25">
      <c r="A10349" s="5"/>
      <c r="B10349" s="2"/>
      <c r="C10349"/>
    </row>
    <row r="10350" spans="1:3" x14ac:dyDescent="0.25">
      <c r="A10350" s="5"/>
      <c r="B10350" s="2"/>
      <c r="C10350"/>
    </row>
    <row r="10351" spans="1:3" x14ac:dyDescent="0.25">
      <c r="A10351" s="5"/>
      <c r="B10351" s="2"/>
      <c r="C10351"/>
    </row>
    <row r="10352" spans="1:3" x14ac:dyDescent="0.25">
      <c r="A10352" s="5"/>
      <c r="B10352" s="2"/>
      <c r="C10352"/>
    </row>
    <row r="10353" spans="1:3" x14ac:dyDescent="0.25">
      <c r="A10353" s="5"/>
      <c r="B10353" s="2"/>
      <c r="C10353"/>
    </row>
    <row r="10354" spans="1:3" x14ac:dyDescent="0.25">
      <c r="A10354" s="5"/>
      <c r="B10354" s="2"/>
      <c r="C10354"/>
    </row>
    <row r="10355" spans="1:3" x14ac:dyDescent="0.25">
      <c r="A10355" s="5"/>
      <c r="B10355" s="2"/>
      <c r="C10355"/>
    </row>
    <row r="10356" spans="1:3" x14ac:dyDescent="0.25">
      <c r="A10356" s="5"/>
      <c r="B10356" s="2"/>
      <c r="C10356"/>
    </row>
    <row r="10357" spans="1:3" x14ac:dyDescent="0.25">
      <c r="A10357" s="5"/>
      <c r="B10357" s="2"/>
      <c r="C10357"/>
    </row>
    <row r="10358" spans="1:3" x14ac:dyDescent="0.25">
      <c r="A10358" s="5"/>
      <c r="B10358" s="2"/>
      <c r="C10358"/>
    </row>
    <row r="10359" spans="1:3" x14ac:dyDescent="0.25">
      <c r="A10359" s="5"/>
      <c r="B10359" s="2"/>
      <c r="C10359"/>
    </row>
    <row r="10360" spans="1:3" x14ac:dyDescent="0.25">
      <c r="A10360" s="5"/>
      <c r="B10360" s="2"/>
      <c r="C10360"/>
    </row>
    <row r="10361" spans="1:3" x14ac:dyDescent="0.25">
      <c r="A10361" s="5"/>
      <c r="B10361" s="2"/>
      <c r="C10361"/>
    </row>
    <row r="10362" spans="1:3" x14ac:dyDescent="0.25">
      <c r="A10362" s="5"/>
      <c r="B10362" s="2"/>
      <c r="C10362"/>
    </row>
    <row r="10363" spans="1:3" x14ac:dyDescent="0.25">
      <c r="A10363" s="5"/>
      <c r="B10363" s="2"/>
      <c r="C10363"/>
    </row>
    <row r="10364" spans="1:3" x14ac:dyDescent="0.25">
      <c r="A10364" s="5"/>
      <c r="B10364" s="2"/>
      <c r="C10364"/>
    </row>
    <row r="10365" spans="1:3" x14ac:dyDescent="0.25">
      <c r="A10365" s="5"/>
      <c r="B10365" s="2"/>
      <c r="C10365"/>
    </row>
    <row r="10366" spans="1:3" x14ac:dyDescent="0.25">
      <c r="A10366" s="5"/>
      <c r="B10366" s="2"/>
      <c r="C10366"/>
    </row>
    <row r="10367" spans="1:3" x14ac:dyDescent="0.25">
      <c r="A10367" s="5"/>
      <c r="B10367" s="2"/>
      <c r="C10367"/>
    </row>
    <row r="10368" spans="1:3" x14ac:dyDescent="0.25">
      <c r="A10368" s="5"/>
      <c r="B10368" s="2"/>
      <c r="C10368"/>
    </row>
    <row r="10369" spans="1:3" x14ac:dyDescent="0.25">
      <c r="A10369" s="5"/>
      <c r="B10369" s="2"/>
      <c r="C10369"/>
    </row>
    <row r="10370" spans="1:3" x14ac:dyDescent="0.25">
      <c r="A10370" s="5"/>
      <c r="B10370" s="2"/>
      <c r="C10370"/>
    </row>
    <row r="10371" spans="1:3" x14ac:dyDescent="0.25">
      <c r="A10371" s="5"/>
      <c r="B10371" s="2"/>
      <c r="C10371"/>
    </row>
    <row r="10372" spans="1:3" x14ac:dyDescent="0.25">
      <c r="A10372" s="5"/>
      <c r="B10372" s="2"/>
      <c r="C10372"/>
    </row>
    <row r="10373" spans="1:3" x14ac:dyDescent="0.25">
      <c r="A10373" s="5"/>
      <c r="B10373" s="2"/>
      <c r="C10373"/>
    </row>
    <row r="10374" spans="1:3" x14ac:dyDescent="0.25">
      <c r="A10374" s="5"/>
      <c r="B10374" s="2"/>
      <c r="C10374"/>
    </row>
    <row r="10375" spans="1:3" x14ac:dyDescent="0.25">
      <c r="A10375" s="5"/>
      <c r="B10375" s="2"/>
      <c r="C10375"/>
    </row>
    <row r="10376" spans="1:3" x14ac:dyDescent="0.25">
      <c r="A10376" s="5"/>
      <c r="B10376" s="2"/>
      <c r="C10376"/>
    </row>
    <row r="10377" spans="1:3" x14ac:dyDescent="0.25">
      <c r="A10377" s="5"/>
      <c r="B10377" s="2"/>
      <c r="C10377"/>
    </row>
    <row r="10378" spans="1:3" x14ac:dyDescent="0.25">
      <c r="A10378" s="5"/>
      <c r="B10378" s="2"/>
      <c r="C10378"/>
    </row>
    <row r="10379" spans="1:3" x14ac:dyDescent="0.25">
      <c r="A10379" s="5"/>
      <c r="B10379" s="2"/>
      <c r="C10379"/>
    </row>
    <row r="10380" spans="1:3" x14ac:dyDescent="0.25">
      <c r="A10380" s="5"/>
      <c r="B10380" s="2"/>
      <c r="C10380"/>
    </row>
    <row r="10381" spans="1:3" x14ac:dyDescent="0.25">
      <c r="A10381" s="5"/>
      <c r="B10381" s="2"/>
      <c r="C10381"/>
    </row>
    <row r="10382" spans="1:3" x14ac:dyDescent="0.25">
      <c r="A10382" s="5"/>
      <c r="B10382" s="2"/>
      <c r="C10382"/>
    </row>
    <row r="10383" spans="1:3" x14ac:dyDescent="0.25">
      <c r="A10383" s="5"/>
      <c r="B10383" s="2"/>
      <c r="C10383"/>
    </row>
    <row r="10384" spans="1:3" x14ac:dyDescent="0.25">
      <c r="A10384" s="5"/>
      <c r="B10384" s="2"/>
      <c r="C10384"/>
    </row>
    <row r="10385" spans="1:3" x14ac:dyDescent="0.25">
      <c r="A10385" s="5"/>
      <c r="B10385" s="2"/>
      <c r="C10385"/>
    </row>
    <row r="10386" spans="1:3" x14ac:dyDescent="0.25">
      <c r="A10386" s="5"/>
      <c r="B10386" s="2"/>
      <c r="C10386"/>
    </row>
    <row r="10387" spans="1:3" x14ac:dyDescent="0.25">
      <c r="A10387" s="5"/>
      <c r="B10387" s="2"/>
      <c r="C10387"/>
    </row>
    <row r="10388" spans="1:3" x14ac:dyDescent="0.25">
      <c r="A10388" s="5"/>
      <c r="B10388" s="2"/>
      <c r="C10388"/>
    </row>
    <row r="10389" spans="1:3" x14ac:dyDescent="0.25">
      <c r="A10389" s="5"/>
      <c r="B10389" s="2"/>
      <c r="C10389"/>
    </row>
    <row r="10390" spans="1:3" x14ac:dyDescent="0.25">
      <c r="A10390" s="5"/>
      <c r="B10390" s="2"/>
      <c r="C10390"/>
    </row>
    <row r="10391" spans="1:3" x14ac:dyDescent="0.25">
      <c r="A10391" s="5"/>
      <c r="B10391" s="2"/>
      <c r="C10391"/>
    </row>
    <row r="10392" spans="1:3" x14ac:dyDescent="0.25">
      <c r="A10392" s="5"/>
      <c r="B10392" s="2"/>
      <c r="C10392"/>
    </row>
    <row r="10393" spans="1:3" x14ac:dyDescent="0.25">
      <c r="A10393" s="5"/>
      <c r="B10393" s="2"/>
      <c r="C10393"/>
    </row>
    <row r="10394" spans="1:3" x14ac:dyDescent="0.25">
      <c r="A10394" s="5"/>
      <c r="B10394" s="2"/>
      <c r="C10394"/>
    </row>
    <row r="10395" spans="1:3" x14ac:dyDescent="0.25">
      <c r="A10395" s="5"/>
      <c r="B10395" s="2"/>
      <c r="C10395"/>
    </row>
    <row r="10396" spans="1:3" x14ac:dyDescent="0.25">
      <c r="A10396" s="5"/>
      <c r="B10396" s="2"/>
      <c r="C10396"/>
    </row>
    <row r="10397" spans="1:3" x14ac:dyDescent="0.25">
      <c r="A10397" s="5"/>
      <c r="B10397" s="2"/>
      <c r="C10397"/>
    </row>
    <row r="10398" spans="1:3" x14ac:dyDescent="0.25">
      <c r="A10398" s="5"/>
      <c r="B10398" s="2"/>
      <c r="C10398"/>
    </row>
    <row r="10399" spans="1:3" x14ac:dyDescent="0.25">
      <c r="A10399" s="5"/>
      <c r="B10399" s="2"/>
      <c r="C10399"/>
    </row>
    <row r="10400" spans="1:3" x14ac:dyDescent="0.25">
      <c r="A10400" s="5"/>
      <c r="B10400" s="2"/>
      <c r="C10400"/>
    </row>
    <row r="10401" spans="1:3" x14ac:dyDescent="0.25">
      <c r="A10401" s="5"/>
      <c r="B10401" s="2"/>
      <c r="C10401"/>
    </row>
    <row r="10402" spans="1:3" x14ac:dyDescent="0.25">
      <c r="A10402" s="5"/>
      <c r="B10402" s="2"/>
      <c r="C10402"/>
    </row>
    <row r="10403" spans="1:3" x14ac:dyDescent="0.25">
      <c r="A10403" s="5"/>
      <c r="B10403" s="2"/>
      <c r="C10403"/>
    </row>
    <row r="10404" spans="1:3" x14ac:dyDescent="0.25">
      <c r="A10404" s="5"/>
      <c r="B10404" s="2"/>
      <c r="C10404"/>
    </row>
    <row r="10405" spans="1:3" x14ac:dyDescent="0.25">
      <c r="A10405" s="5"/>
      <c r="B10405" s="2"/>
      <c r="C10405"/>
    </row>
    <row r="10406" spans="1:3" x14ac:dyDescent="0.25">
      <c r="A10406" s="5"/>
      <c r="B10406" s="2"/>
      <c r="C10406"/>
    </row>
    <row r="10407" spans="1:3" x14ac:dyDescent="0.25">
      <c r="A10407" s="5"/>
      <c r="B10407" s="2"/>
      <c r="C10407"/>
    </row>
    <row r="10408" spans="1:3" x14ac:dyDescent="0.25">
      <c r="A10408" s="5"/>
      <c r="B10408" s="2"/>
      <c r="C10408"/>
    </row>
    <row r="10409" spans="1:3" x14ac:dyDescent="0.25">
      <c r="A10409" s="5"/>
      <c r="B10409" s="2"/>
      <c r="C10409"/>
    </row>
    <row r="10410" spans="1:3" x14ac:dyDescent="0.25">
      <c r="A10410" s="5"/>
      <c r="B10410" s="2"/>
      <c r="C10410"/>
    </row>
    <row r="10411" spans="1:3" x14ac:dyDescent="0.25">
      <c r="A10411" s="5"/>
      <c r="B10411" s="2"/>
      <c r="C10411"/>
    </row>
    <row r="10412" spans="1:3" x14ac:dyDescent="0.25">
      <c r="A10412" s="5"/>
      <c r="B10412" s="2"/>
      <c r="C10412"/>
    </row>
    <row r="10413" spans="1:3" x14ac:dyDescent="0.25">
      <c r="A10413" s="5"/>
      <c r="B10413" s="2"/>
      <c r="C10413"/>
    </row>
    <row r="10414" spans="1:3" x14ac:dyDescent="0.25">
      <c r="A10414" s="5"/>
      <c r="B10414" s="2"/>
      <c r="C10414"/>
    </row>
    <row r="10415" spans="1:3" x14ac:dyDescent="0.25">
      <c r="A10415" s="5"/>
      <c r="B10415" s="2"/>
      <c r="C10415"/>
    </row>
    <row r="10416" spans="1:3" x14ac:dyDescent="0.25">
      <c r="A10416" s="5"/>
      <c r="B10416" s="2"/>
      <c r="C10416"/>
    </row>
    <row r="10417" spans="1:3" x14ac:dyDescent="0.25">
      <c r="A10417" s="5"/>
      <c r="B10417" s="2"/>
      <c r="C10417"/>
    </row>
    <row r="10418" spans="1:3" x14ac:dyDescent="0.25">
      <c r="A10418" s="5"/>
      <c r="B10418" s="2"/>
      <c r="C10418"/>
    </row>
    <row r="10419" spans="1:3" x14ac:dyDescent="0.25">
      <c r="A10419" s="5"/>
      <c r="B10419" s="2"/>
      <c r="C10419"/>
    </row>
    <row r="10420" spans="1:3" x14ac:dyDescent="0.25">
      <c r="A10420" s="5"/>
      <c r="B10420" s="2"/>
      <c r="C10420"/>
    </row>
    <row r="10421" spans="1:3" x14ac:dyDescent="0.25">
      <c r="A10421" s="5"/>
      <c r="B10421" s="2"/>
      <c r="C10421"/>
    </row>
    <row r="10422" spans="1:3" x14ac:dyDescent="0.25">
      <c r="A10422" s="5"/>
      <c r="B10422" s="2"/>
      <c r="C10422"/>
    </row>
    <row r="10423" spans="1:3" x14ac:dyDescent="0.25">
      <c r="A10423" s="5"/>
      <c r="B10423" s="2"/>
      <c r="C10423"/>
    </row>
    <row r="10424" spans="1:3" x14ac:dyDescent="0.25">
      <c r="A10424" s="5"/>
      <c r="B10424" s="2"/>
      <c r="C10424"/>
    </row>
    <row r="10425" spans="1:3" x14ac:dyDescent="0.25">
      <c r="A10425" s="5"/>
      <c r="B10425" s="2"/>
      <c r="C10425"/>
    </row>
    <row r="10426" spans="1:3" x14ac:dyDescent="0.25">
      <c r="A10426" s="5"/>
      <c r="B10426" s="2"/>
      <c r="C10426"/>
    </row>
    <row r="10427" spans="1:3" x14ac:dyDescent="0.25">
      <c r="A10427" s="5"/>
      <c r="B10427" s="2"/>
      <c r="C10427"/>
    </row>
    <row r="10428" spans="1:3" x14ac:dyDescent="0.25">
      <c r="A10428" s="5"/>
      <c r="B10428" s="2"/>
      <c r="C10428"/>
    </row>
    <row r="10429" spans="1:3" x14ac:dyDescent="0.25">
      <c r="A10429" s="5"/>
      <c r="B10429" s="2"/>
      <c r="C10429"/>
    </row>
    <row r="10430" spans="1:3" x14ac:dyDescent="0.25">
      <c r="A10430" s="5"/>
      <c r="B10430" s="2"/>
      <c r="C10430"/>
    </row>
    <row r="10431" spans="1:3" x14ac:dyDescent="0.25">
      <c r="A10431" s="5"/>
      <c r="B10431" s="2"/>
      <c r="C10431"/>
    </row>
    <row r="10432" spans="1:3" x14ac:dyDescent="0.25">
      <c r="A10432" s="5"/>
      <c r="B10432" s="2"/>
      <c r="C10432"/>
    </row>
    <row r="10433" spans="1:3" x14ac:dyDescent="0.25">
      <c r="A10433" s="5"/>
      <c r="B10433" s="2"/>
      <c r="C10433"/>
    </row>
    <row r="10434" spans="1:3" x14ac:dyDescent="0.25">
      <c r="A10434" s="5"/>
      <c r="B10434" s="2"/>
      <c r="C10434"/>
    </row>
    <row r="10435" spans="1:3" x14ac:dyDescent="0.25">
      <c r="A10435" s="5"/>
      <c r="B10435" s="2"/>
      <c r="C10435"/>
    </row>
    <row r="10436" spans="1:3" x14ac:dyDescent="0.25">
      <c r="A10436" s="5"/>
      <c r="B10436" s="2"/>
      <c r="C10436"/>
    </row>
    <row r="10437" spans="1:3" x14ac:dyDescent="0.25">
      <c r="A10437" s="5"/>
      <c r="B10437" s="2"/>
      <c r="C10437"/>
    </row>
    <row r="10438" spans="1:3" x14ac:dyDescent="0.25">
      <c r="A10438" s="5"/>
      <c r="B10438" s="2"/>
      <c r="C10438"/>
    </row>
    <row r="10439" spans="1:3" x14ac:dyDescent="0.25">
      <c r="A10439" s="5"/>
      <c r="B10439" s="2"/>
      <c r="C10439"/>
    </row>
    <row r="10440" spans="1:3" x14ac:dyDescent="0.25">
      <c r="A10440" s="5"/>
      <c r="B10440" s="2"/>
      <c r="C10440"/>
    </row>
    <row r="10441" spans="1:3" x14ac:dyDescent="0.25">
      <c r="A10441" s="5"/>
      <c r="B10441" s="2"/>
      <c r="C10441"/>
    </row>
    <row r="10442" spans="1:3" x14ac:dyDescent="0.25">
      <c r="A10442" s="5"/>
      <c r="B10442" s="2"/>
      <c r="C10442"/>
    </row>
    <row r="10443" spans="1:3" x14ac:dyDescent="0.25">
      <c r="A10443" s="5"/>
      <c r="B10443" s="2"/>
      <c r="C10443"/>
    </row>
    <row r="10444" spans="1:3" x14ac:dyDescent="0.25">
      <c r="A10444" s="5"/>
      <c r="B10444" s="2"/>
      <c r="C10444"/>
    </row>
    <row r="10445" spans="1:3" x14ac:dyDescent="0.25">
      <c r="A10445" s="5"/>
      <c r="B10445" s="2"/>
      <c r="C10445"/>
    </row>
    <row r="10446" spans="1:3" x14ac:dyDescent="0.25">
      <c r="A10446" s="5"/>
      <c r="B10446" s="2"/>
      <c r="C10446"/>
    </row>
    <row r="10447" spans="1:3" x14ac:dyDescent="0.25">
      <c r="A10447" s="5"/>
      <c r="B10447" s="2"/>
      <c r="C10447"/>
    </row>
    <row r="10448" spans="1:3" x14ac:dyDescent="0.25">
      <c r="A10448" s="5"/>
      <c r="B10448" s="2"/>
      <c r="C10448"/>
    </row>
    <row r="10449" spans="1:3" x14ac:dyDescent="0.25">
      <c r="A10449" s="5"/>
      <c r="B10449" s="2"/>
      <c r="C10449"/>
    </row>
    <row r="10450" spans="1:3" x14ac:dyDescent="0.25">
      <c r="A10450" s="5"/>
      <c r="B10450" s="2"/>
      <c r="C10450"/>
    </row>
    <row r="10451" spans="1:3" x14ac:dyDescent="0.25">
      <c r="A10451" s="5"/>
      <c r="B10451" s="2"/>
      <c r="C10451"/>
    </row>
    <row r="10452" spans="1:3" x14ac:dyDescent="0.25">
      <c r="A10452" s="5"/>
      <c r="B10452" s="2"/>
      <c r="C10452"/>
    </row>
    <row r="10453" spans="1:3" x14ac:dyDescent="0.25">
      <c r="A10453" s="5"/>
      <c r="B10453" s="2"/>
      <c r="C10453"/>
    </row>
    <row r="10454" spans="1:3" x14ac:dyDescent="0.25">
      <c r="A10454" s="5"/>
      <c r="B10454" s="2"/>
      <c r="C10454"/>
    </row>
    <row r="10455" spans="1:3" x14ac:dyDescent="0.25">
      <c r="A10455" s="5"/>
      <c r="B10455" s="2"/>
      <c r="C10455"/>
    </row>
    <row r="10456" spans="1:3" x14ac:dyDescent="0.25">
      <c r="A10456" s="5"/>
      <c r="B10456" s="2"/>
      <c r="C10456"/>
    </row>
    <row r="10457" spans="1:3" x14ac:dyDescent="0.25">
      <c r="A10457" s="5"/>
      <c r="B10457" s="2"/>
      <c r="C10457"/>
    </row>
    <row r="10458" spans="1:3" x14ac:dyDescent="0.25">
      <c r="A10458" s="5"/>
      <c r="B10458" s="2"/>
      <c r="C10458"/>
    </row>
    <row r="10459" spans="1:3" x14ac:dyDescent="0.25">
      <c r="A10459" s="5"/>
      <c r="B10459" s="2"/>
      <c r="C10459"/>
    </row>
    <row r="10460" spans="1:3" x14ac:dyDescent="0.25">
      <c r="A10460" s="5"/>
      <c r="B10460" s="2"/>
      <c r="C10460"/>
    </row>
    <row r="10461" spans="1:3" x14ac:dyDescent="0.25">
      <c r="A10461" s="5"/>
      <c r="B10461" s="2"/>
      <c r="C10461"/>
    </row>
    <row r="10462" spans="1:3" x14ac:dyDescent="0.25">
      <c r="A10462" s="5"/>
      <c r="B10462" s="2"/>
      <c r="C10462"/>
    </row>
    <row r="10463" spans="1:3" x14ac:dyDescent="0.25">
      <c r="A10463" s="5"/>
      <c r="B10463" s="2"/>
      <c r="C10463"/>
    </row>
    <row r="10464" spans="1:3" x14ac:dyDescent="0.25">
      <c r="A10464" s="5"/>
      <c r="B10464" s="2"/>
      <c r="C10464"/>
    </row>
    <row r="10465" spans="1:3" x14ac:dyDescent="0.25">
      <c r="A10465" s="5"/>
      <c r="B10465" s="2"/>
      <c r="C10465"/>
    </row>
    <row r="10466" spans="1:3" x14ac:dyDescent="0.25">
      <c r="A10466" s="5"/>
      <c r="B10466" s="2"/>
      <c r="C10466"/>
    </row>
    <row r="10467" spans="1:3" x14ac:dyDescent="0.25">
      <c r="A10467" s="5"/>
      <c r="B10467" s="2"/>
      <c r="C10467"/>
    </row>
    <row r="10468" spans="1:3" x14ac:dyDescent="0.25">
      <c r="A10468" s="5"/>
      <c r="B10468" s="2"/>
      <c r="C10468"/>
    </row>
    <row r="10469" spans="1:3" x14ac:dyDescent="0.25">
      <c r="A10469" s="5"/>
      <c r="B10469" s="2"/>
      <c r="C10469"/>
    </row>
    <row r="10470" spans="1:3" x14ac:dyDescent="0.25">
      <c r="A10470" s="5"/>
      <c r="B10470" s="2"/>
      <c r="C10470"/>
    </row>
    <row r="10471" spans="1:3" x14ac:dyDescent="0.25">
      <c r="A10471" s="5"/>
      <c r="B10471" s="2"/>
      <c r="C10471"/>
    </row>
    <row r="10472" spans="1:3" x14ac:dyDescent="0.25">
      <c r="A10472" s="5"/>
      <c r="B10472" s="2"/>
      <c r="C10472"/>
    </row>
    <row r="10473" spans="1:3" x14ac:dyDescent="0.25">
      <c r="A10473" s="5"/>
      <c r="B10473" s="2"/>
      <c r="C10473"/>
    </row>
    <row r="10474" spans="1:3" x14ac:dyDescent="0.25">
      <c r="A10474" s="5"/>
      <c r="B10474" s="2"/>
      <c r="C10474"/>
    </row>
    <row r="10475" spans="1:3" x14ac:dyDescent="0.25">
      <c r="A10475" s="5"/>
      <c r="B10475" s="2"/>
      <c r="C10475"/>
    </row>
    <row r="10476" spans="1:3" x14ac:dyDescent="0.25">
      <c r="A10476" s="5"/>
      <c r="B10476" s="2"/>
      <c r="C10476"/>
    </row>
    <row r="10477" spans="1:3" x14ac:dyDescent="0.25">
      <c r="A10477" s="5"/>
      <c r="B10477" s="2"/>
      <c r="C10477"/>
    </row>
    <row r="10478" spans="1:3" x14ac:dyDescent="0.25">
      <c r="A10478" s="5"/>
      <c r="B10478" s="2"/>
      <c r="C10478"/>
    </row>
    <row r="10479" spans="1:3" x14ac:dyDescent="0.25">
      <c r="A10479" s="5"/>
      <c r="B10479" s="2"/>
      <c r="C10479"/>
    </row>
    <row r="10480" spans="1:3" x14ac:dyDescent="0.25">
      <c r="A10480" s="5"/>
      <c r="B10480" s="2"/>
      <c r="C10480"/>
    </row>
    <row r="10481" spans="1:3" x14ac:dyDescent="0.25">
      <c r="A10481" s="5"/>
      <c r="B10481" s="2"/>
      <c r="C10481"/>
    </row>
    <row r="10482" spans="1:3" x14ac:dyDescent="0.25">
      <c r="A10482" s="5"/>
      <c r="B10482" s="2"/>
      <c r="C10482"/>
    </row>
    <row r="10483" spans="1:3" x14ac:dyDescent="0.25">
      <c r="A10483" s="5"/>
      <c r="B10483" s="2"/>
      <c r="C10483"/>
    </row>
    <row r="10484" spans="1:3" x14ac:dyDescent="0.25">
      <c r="A10484" s="5"/>
      <c r="B10484" s="2"/>
      <c r="C10484"/>
    </row>
    <row r="10485" spans="1:3" x14ac:dyDescent="0.25">
      <c r="A10485" s="5"/>
      <c r="B10485" s="2"/>
      <c r="C10485"/>
    </row>
    <row r="10486" spans="1:3" x14ac:dyDescent="0.25">
      <c r="A10486" s="5"/>
      <c r="B10486" s="2"/>
      <c r="C10486"/>
    </row>
    <row r="10487" spans="1:3" x14ac:dyDescent="0.25">
      <c r="A10487" s="5"/>
      <c r="B10487" s="2"/>
      <c r="C10487"/>
    </row>
    <row r="10488" spans="1:3" x14ac:dyDescent="0.25">
      <c r="A10488" s="5"/>
      <c r="B10488" s="2"/>
      <c r="C10488"/>
    </row>
    <row r="10489" spans="1:3" x14ac:dyDescent="0.25">
      <c r="A10489" s="5"/>
      <c r="B10489" s="2"/>
      <c r="C10489"/>
    </row>
    <row r="10490" spans="1:3" x14ac:dyDescent="0.25">
      <c r="A10490" s="5"/>
      <c r="B10490" s="2"/>
      <c r="C10490"/>
    </row>
    <row r="10491" spans="1:3" x14ac:dyDescent="0.25">
      <c r="A10491" s="5"/>
      <c r="B10491" s="2"/>
      <c r="C10491"/>
    </row>
    <row r="10492" spans="1:3" x14ac:dyDescent="0.25">
      <c r="A10492" s="5"/>
      <c r="B10492" s="2"/>
      <c r="C10492"/>
    </row>
    <row r="10493" spans="1:3" x14ac:dyDescent="0.25">
      <c r="A10493" s="5"/>
      <c r="B10493" s="2"/>
      <c r="C10493"/>
    </row>
    <row r="10494" spans="1:3" x14ac:dyDescent="0.25">
      <c r="A10494" s="5"/>
      <c r="B10494" s="2"/>
      <c r="C10494"/>
    </row>
    <row r="10495" spans="1:3" x14ac:dyDescent="0.25">
      <c r="A10495" s="5"/>
      <c r="B10495" s="2"/>
      <c r="C10495"/>
    </row>
    <row r="10496" spans="1:3" x14ac:dyDescent="0.25">
      <c r="A10496" s="5"/>
      <c r="B10496" s="2"/>
      <c r="C10496"/>
    </row>
    <row r="10497" spans="1:3" x14ac:dyDescent="0.25">
      <c r="A10497" s="5"/>
      <c r="B10497" s="2"/>
      <c r="C10497"/>
    </row>
    <row r="10498" spans="1:3" x14ac:dyDescent="0.25">
      <c r="A10498" s="5"/>
      <c r="B10498" s="2"/>
      <c r="C10498"/>
    </row>
    <row r="10499" spans="1:3" x14ac:dyDescent="0.25">
      <c r="A10499" s="5"/>
      <c r="B10499" s="2"/>
      <c r="C10499"/>
    </row>
    <row r="10500" spans="1:3" x14ac:dyDescent="0.25">
      <c r="A10500" s="5"/>
      <c r="B10500" s="2"/>
      <c r="C10500"/>
    </row>
    <row r="10501" spans="1:3" x14ac:dyDescent="0.25">
      <c r="A10501" s="5"/>
      <c r="B10501" s="2"/>
      <c r="C10501"/>
    </row>
    <row r="10502" spans="1:3" x14ac:dyDescent="0.25">
      <c r="A10502" s="5"/>
      <c r="B10502" s="2"/>
      <c r="C10502"/>
    </row>
    <row r="10503" spans="1:3" x14ac:dyDescent="0.25">
      <c r="A10503" s="5"/>
      <c r="B10503" s="2"/>
      <c r="C10503"/>
    </row>
    <row r="10504" spans="1:3" x14ac:dyDescent="0.25">
      <c r="A10504" s="5"/>
      <c r="B10504" s="2"/>
      <c r="C10504"/>
    </row>
    <row r="10505" spans="1:3" x14ac:dyDescent="0.25">
      <c r="A10505" s="5"/>
      <c r="B10505" s="2"/>
      <c r="C10505"/>
    </row>
    <row r="10506" spans="1:3" x14ac:dyDescent="0.25">
      <c r="A10506" s="5"/>
      <c r="B10506" s="2"/>
      <c r="C10506"/>
    </row>
    <row r="10507" spans="1:3" x14ac:dyDescent="0.25">
      <c r="A10507" s="5"/>
      <c r="B10507" s="2"/>
      <c r="C10507"/>
    </row>
    <row r="10508" spans="1:3" x14ac:dyDescent="0.25">
      <c r="A10508" s="5"/>
      <c r="B10508" s="2"/>
      <c r="C10508"/>
    </row>
    <row r="10509" spans="1:3" x14ac:dyDescent="0.25">
      <c r="A10509" s="5"/>
      <c r="B10509" s="2"/>
      <c r="C10509"/>
    </row>
    <row r="10510" spans="1:3" x14ac:dyDescent="0.25">
      <c r="A10510" s="5"/>
      <c r="B10510" s="2"/>
      <c r="C10510"/>
    </row>
    <row r="10511" spans="1:3" x14ac:dyDescent="0.25">
      <c r="A10511" s="5"/>
      <c r="B10511" s="2"/>
      <c r="C10511"/>
    </row>
    <row r="10512" spans="1:3" x14ac:dyDescent="0.25">
      <c r="A10512" s="5"/>
      <c r="B10512" s="2"/>
      <c r="C10512"/>
    </row>
    <row r="10513" spans="1:3" x14ac:dyDescent="0.25">
      <c r="A10513" s="5"/>
      <c r="B10513" s="2"/>
      <c r="C10513"/>
    </row>
    <row r="10514" spans="1:3" x14ac:dyDescent="0.25">
      <c r="A10514" s="5"/>
      <c r="B10514" s="2"/>
      <c r="C10514"/>
    </row>
    <row r="10515" spans="1:3" x14ac:dyDescent="0.25">
      <c r="A10515" s="5"/>
      <c r="B10515" s="2"/>
      <c r="C10515"/>
    </row>
    <row r="10516" spans="1:3" x14ac:dyDescent="0.25">
      <c r="A10516" s="5"/>
      <c r="B10516" s="2"/>
      <c r="C10516"/>
    </row>
    <row r="10517" spans="1:3" x14ac:dyDescent="0.25">
      <c r="A10517" s="5"/>
      <c r="B10517" s="2"/>
      <c r="C10517"/>
    </row>
    <row r="10518" spans="1:3" x14ac:dyDescent="0.25">
      <c r="A10518" s="5"/>
      <c r="B10518" s="2"/>
      <c r="C10518"/>
    </row>
    <row r="10519" spans="1:3" x14ac:dyDescent="0.25">
      <c r="A10519" s="5"/>
      <c r="B10519" s="2"/>
      <c r="C10519"/>
    </row>
    <row r="10520" spans="1:3" x14ac:dyDescent="0.25">
      <c r="A10520" s="5"/>
      <c r="B10520" s="2"/>
      <c r="C10520"/>
    </row>
    <row r="10521" spans="1:3" x14ac:dyDescent="0.25">
      <c r="A10521" s="5"/>
      <c r="B10521" s="2"/>
      <c r="C10521"/>
    </row>
    <row r="10522" spans="1:3" x14ac:dyDescent="0.25">
      <c r="A10522" s="5"/>
      <c r="B10522" s="2"/>
      <c r="C10522"/>
    </row>
    <row r="10523" spans="1:3" x14ac:dyDescent="0.25">
      <c r="A10523" s="5"/>
      <c r="B10523" s="2"/>
      <c r="C10523"/>
    </row>
    <row r="10524" spans="1:3" x14ac:dyDescent="0.25">
      <c r="A10524" s="5"/>
      <c r="B10524" s="2"/>
      <c r="C10524"/>
    </row>
    <row r="10525" spans="1:3" x14ac:dyDescent="0.25">
      <c r="A10525" s="5"/>
      <c r="B10525" s="2"/>
      <c r="C10525"/>
    </row>
    <row r="10526" spans="1:3" x14ac:dyDescent="0.25">
      <c r="A10526" s="5"/>
      <c r="B10526" s="2"/>
      <c r="C10526"/>
    </row>
    <row r="10527" spans="1:3" x14ac:dyDescent="0.25">
      <c r="A10527" s="5"/>
      <c r="B10527" s="2"/>
      <c r="C10527"/>
    </row>
    <row r="10528" spans="1:3" x14ac:dyDescent="0.25">
      <c r="A10528" s="5"/>
      <c r="B10528" s="2"/>
      <c r="C10528"/>
    </row>
    <row r="10529" spans="1:3" x14ac:dyDescent="0.25">
      <c r="A10529" s="5"/>
      <c r="B10529" s="2"/>
      <c r="C10529"/>
    </row>
    <row r="10530" spans="1:3" x14ac:dyDescent="0.25">
      <c r="A10530" s="5"/>
      <c r="B10530" s="2"/>
      <c r="C10530"/>
    </row>
    <row r="10531" spans="1:3" x14ac:dyDescent="0.25">
      <c r="A10531" s="5"/>
      <c r="B10531" s="2"/>
      <c r="C10531"/>
    </row>
    <row r="10532" spans="1:3" x14ac:dyDescent="0.25">
      <c r="A10532" s="5"/>
      <c r="B10532" s="2"/>
      <c r="C10532"/>
    </row>
    <row r="10533" spans="1:3" x14ac:dyDescent="0.25">
      <c r="A10533" s="5"/>
      <c r="B10533" s="2"/>
      <c r="C10533"/>
    </row>
    <row r="10534" spans="1:3" x14ac:dyDescent="0.25">
      <c r="A10534" s="5"/>
      <c r="B10534" s="2"/>
      <c r="C10534"/>
    </row>
    <row r="10535" spans="1:3" x14ac:dyDescent="0.25">
      <c r="A10535" s="5"/>
      <c r="B10535" s="2"/>
      <c r="C10535"/>
    </row>
    <row r="10536" spans="1:3" x14ac:dyDescent="0.25">
      <c r="A10536" s="5"/>
      <c r="B10536" s="2"/>
      <c r="C10536"/>
    </row>
    <row r="10537" spans="1:3" x14ac:dyDescent="0.25">
      <c r="A10537" s="5"/>
      <c r="B10537" s="2"/>
      <c r="C10537"/>
    </row>
    <row r="10538" spans="1:3" x14ac:dyDescent="0.25">
      <c r="A10538" s="5"/>
      <c r="B10538" s="2"/>
      <c r="C10538"/>
    </row>
    <row r="10539" spans="1:3" x14ac:dyDescent="0.25">
      <c r="A10539" s="5"/>
      <c r="B10539" s="2"/>
      <c r="C10539"/>
    </row>
    <row r="10540" spans="1:3" x14ac:dyDescent="0.25">
      <c r="A10540" s="5"/>
      <c r="B10540" s="2"/>
      <c r="C10540"/>
    </row>
    <row r="10541" spans="1:3" x14ac:dyDescent="0.25">
      <c r="A10541" s="5"/>
      <c r="B10541" s="2"/>
      <c r="C10541"/>
    </row>
    <row r="10542" spans="1:3" x14ac:dyDescent="0.25">
      <c r="A10542" s="5"/>
      <c r="B10542" s="2"/>
      <c r="C10542"/>
    </row>
    <row r="10543" spans="1:3" x14ac:dyDescent="0.25">
      <c r="A10543" s="5"/>
      <c r="B10543" s="2"/>
      <c r="C10543"/>
    </row>
    <row r="10544" spans="1:3" x14ac:dyDescent="0.25">
      <c r="A10544" s="5"/>
      <c r="B10544" s="2"/>
      <c r="C10544"/>
    </row>
    <row r="10545" spans="1:3" x14ac:dyDescent="0.25">
      <c r="A10545" s="5"/>
      <c r="B10545" s="2"/>
      <c r="C10545"/>
    </row>
    <row r="10546" spans="1:3" x14ac:dyDescent="0.25">
      <c r="A10546" s="5"/>
      <c r="B10546" s="2"/>
      <c r="C10546"/>
    </row>
    <row r="10547" spans="1:3" x14ac:dyDescent="0.25">
      <c r="A10547" s="5"/>
      <c r="B10547" s="2"/>
      <c r="C10547"/>
    </row>
    <row r="10548" spans="1:3" x14ac:dyDescent="0.25">
      <c r="A10548" s="5"/>
      <c r="B10548" s="2"/>
      <c r="C10548"/>
    </row>
    <row r="10549" spans="1:3" x14ac:dyDescent="0.25">
      <c r="A10549" s="5"/>
      <c r="B10549" s="2"/>
      <c r="C10549"/>
    </row>
    <row r="10550" spans="1:3" x14ac:dyDescent="0.25">
      <c r="A10550" s="5"/>
      <c r="B10550" s="2"/>
      <c r="C10550"/>
    </row>
    <row r="10551" spans="1:3" x14ac:dyDescent="0.25">
      <c r="A10551" s="5"/>
      <c r="B10551" s="2"/>
      <c r="C10551"/>
    </row>
    <row r="10552" spans="1:3" x14ac:dyDescent="0.25">
      <c r="A10552" s="5"/>
      <c r="B10552" s="2"/>
      <c r="C10552"/>
    </row>
    <row r="10553" spans="1:3" x14ac:dyDescent="0.25">
      <c r="A10553" s="5"/>
      <c r="B10553" s="2"/>
      <c r="C10553"/>
    </row>
    <row r="10554" spans="1:3" x14ac:dyDescent="0.25">
      <c r="A10554" s="5"/>
      <c r="B10554" s="2"/>
      <c r="C10554"/>
    </row>
    <row r="10555" spans="1:3" x14ac:dyDescent="0.25">
      <c r="A10555" s="5"/>
      <c r="B10555" s="2"/>
      <c r="C10555"/>
    </row>
    <row r="10556" spans="1:3" x14ac:dyDescent="0.25">
      <c r="A10556" s="5"/>
      <c r="B10556" s="2"/>
      <c r="C10556"/>
    </row>
    <row r="10557" spans="1:3" x14ac:dyDescent="0.25">
      <c r="A10557" s="5"/>
      <c r="B10557" s="2"/>
      <c r="C10557"/>
    </row>
    <row r="10558" spans="1:3" x14ac:dyDescent="0.25">
      <c r="A10558" s="5"/>
      <c r="B10558" s="2"/>
      <c r="C10558"/>
    </row>
    <row r="10559" spans="1:3" x14ac:dyDescent="0.25">
      <c r="A10559" s="5"/>
      <c r="B10559" s="2"/>
      <c r="C10559"/>
    </row>
    <row r="10560" spans="1:3" x14ac:dyDescent="0.25">
      <c r="A10560" s="5"/>
      <c r="B10560" s="2"/>
      <c r="C10560"/>
    </row>
    <row r="10561" spans="1:3" x14ac:dyDescent="0.25">
      <c r="A10561" s="5"/>
      <c r="B10561" s="2"/>
      <c r="C10561"/>
    </row>
    <row r="10562" spans="1:3" x14ac:dyDescent="0.25">
      <c r="A10562" s="5"/>
      <c r="B10562" s="2"/>
      <c r="C10562"/>
    </row>
    <row r="10563" spans="1:3" x14ac:dyDescent="0.25">
      <c r="A10563" s="5"/>
      <c r="B10563" s="2"/>
      <c r="C10563"/>
    </row>
    <row r="10564" spans="1:3" x14ac:dyDescent="0.25">
      <c r="A10564" s="5"/>
      <c r="B10564" s="2"/>
      <c r="C10564"/>
    </row>
    <row r="10565" spans="1:3" x14ac:dyDescent="0.25">
      <c r="A10565" s="5"/>
      <c r="B10565" s="2"/>
      <c r="C10565"/>
    </row>
    <row r="10566" spans="1:3" x14ac:dyDescent="0.25">
      <c r="A10566" s="5"/>
      <c r="B10566" s="2"/>
      <c r="C10566"/>
    </row>
    <row r="10567" spans="1:3" x14ac:dyDescent="0.25">
      <c r="A10567" s="5"/>
      <c r="B10567" s="2"/>
      <c r="C10567"/>
    </row>
    <row r="10568" spans="1:3" x14ac:dyDescent="0.25">
      <c r="A10568" s="5"/>
      <c r="B10568" s="2"/>
      <c r="C10568"/>
    </row>
    <row r="10569" spans="1:3" x14ac:dyDescent="0.25">
      <c r="A10569" s="5"/>
      <c r="B10569" s="2"/>
      <c r="C10569"/>
    </row>
    <row r="10570" spans="1:3" x14ac:dyDescent="0.25">
      <c r="A10570" s="5"/>
      <c r="B10570" s="2"/>
      <c r="C10570"/>
    </row>
    <row r="10571" spans="1:3" x14ac:dyDescent="0.25">
      <c r="A10571" s="5"/>
      <c r="B10571" s="2"/>
      <c r="C10571"/>
    </row>
    <row r="10572" spans="1:3" x14ac:dyDescent="0.25">
      <c r="A10572" s="5"/>
      <c r="B10572" s="2"/>
      <c r="C10572"/>
    </row>
    <row r="10573" spans="1:3" x14ac:dyDescent="0.25">
      <c r="A10573" s="5"/>
      <c r="B10573" s="2"/>
      <c r="C10573"/>
    </row>
    <row r="10574" spans="1:3" x14ac:dyDescent="0.25">
      <c r="A10574" s="5"/>
      <c r="B10574" s="2"/>
      <c r="C10574"/>
    </row>
    <row r="10575" spans="1:3" x14ac:dyDescent="0.25">
      <c r="A10575" s="5"/>
      <c r="B10575" s="2"/>
      <c r="C10575"/>
    </row>
    <row r="10576" spans="1:3" x14ac:dyDescent="0.25">
      <c r="A10576" s="5"/>
      <c r="B10576" s="2"/>
      <c r="C10576"/>
    </row>
    <row r="10577" spans="1:3" x14ac:dyDescent="0.25">
      <c r="A10577" s="5"/>
      <c r="B10577" s="2"/>
      <c r="C10577"/>
    </row>
    <row r="10578" spans="1:3" x14ac:dyDescent="0.25">
      <c r="A10578" s="5"/>
      <c r="B10578" s="2"/>
      <c r="C10578"/>
    </row>
    <row r="10579" spans="1:3" x14ac:dyDescent="0.25">
      <c r="A10579" s="5"/>
      <c r="B10579" s="2"/>
      <c r="C10579"/>
    </row>
    <row r="10580" spans="1:3" x14ac:dyDescent="0.25">
      <c r="A10580" s="5"/>
      <c r="B10580" s="2"/>
      <c r="C10580"/>
    </row>
    <row r="10581" spans="1:3" x14ac:dyDescent="0.25">
      <c r="A10581" s="5"/>
      <c r="B10581" s="2"/>
      <c r="C10581"/>
    </row>
    <row r="10582" spans="1:3" x14ac:dyDescent="0.25">
      <c r="A10582" s="5"/>
      <c r="B10582" s="2"/>
      <c r="C10582"/>
    </row>
    <row r="10583" spans="1:3" x14ac:dyDescent="0.25">
      <c r="A10583" s="5"/>
      <c r="B10583" s="2"/>
      <c r="C10583"/>
    </row>
    <row r="10584" spans="1:3" x14ac:dyDescent="0.25">
      <c r="A10584" s="5"/>
      <c r="B10584" s="2"/>
      <c r="C10584"/>
    </row>
    <row r="10585" spans="1:3" x14ac:dyDescent="0.25">
      <c r="A10585" s="5"/>
      <c r="B10585" s="2"/>
      <c r="C10585"/>
    </row>
    <row r="10586" spans="1:3" x14ac:dyDescent="0.25">
      <c r="A10586" s="5"/>
      <c r="B10586" s="2"/>
      <c r="C10586"/>
    </row>
    <row r="10587" spans="1:3" x14ac:dyDescent="0.25">
      <c r="A10587" s="5"/>
      <c r="B10587" s="2"/>
      <c r="C10587"/>
    </row>
    <row r="10588" spans="1:3" x14ac:dyDescent="0.25">
      <c r="A10588" s="5"/>
      <c r="B10588" s="2"/>
      <c r="C10588"/>
    </row>
    <row r="10589" spans="1:3" x14ac:dyDescent="0.25">
      <c r="A10589" s="5"/>
      <c r="B10589" s="2"/>
      <c r="C10589"/>
    </row>
    <row r="10590" spans="1:3" x14ac:dyDescent="0.25">
      <c r="A10590" s="5"/>
      <c r="B10590" s="2"/>
      <c r="C10590"/>
    </row>
    <row r="10591" spans="1:3" x14ac:dyDescent="0.25">
      <c r="A10591" s="5"/>
      <c r="B10591" s="2"/>
      <c r="C10591"/>
    </row>
    <row r="10592" spans="1:3" x14ac:dyDescent="0.25">
      <c r="A10592" s="5"/>
      <c r="B10592" s="2"/>
      <c r="C10592"/>
    </row>
    <row r="10593" spans="1:3" x14ac:dyDescent="0.25">
      <c r="A10593" s="5"/>
      <c r="B10593" s="2"/>
      <c r="C10593"/>
    </row>
    <row r="10594" spans="1:3" x14ac:dyDescent="0.25">
      <c r="A10594" s="5"/>
      <c r="B10594" s="2"/>
      <c r="C10594"/>
    </row>
    <row r="10595" spans="1:3" x14ac:dyDescent="0.25">
      <c r="A10595" s="5"/>
      <c r="B10595" s="2"/>
      <c r="C10595"/>
    </row>
    <row r="10596" spans="1:3" x14ac:dyDescent="0.25">
      <c r="A10596" s="5"/>
      <c r="B10596" s="2"/>
      <c r="C10596"/>
    </row>
    <row r="10597" spans="1:3" x14ac:dyDescent="0.25">
      <c r="A10597" s="5"/>
      <c r="B10597" s="2"/>
      <c r="C10597"/>
    </row>
    <row r="10598" spans="1:3" x14ac:dyDescent="0.25">
      <c r="A10598" s="5"/>
      <c r="B10598" s="2"/>
      <c r="C10598"/>
    </row>
    <row r="10599" spans="1:3" x14ac:dyDescent="0.25">
      <c r="A10599" s="5"/>
      <c r="B10599" s="2"/>
      <c r="C10599"/>
    </row>
    <row r="10600" spans="1:3" x14ac:dyDescent="0.25">
      <c r="A10600" s="5"/>
      <c r="B10600" s="2"/>
      <c r="C10600"/>
    </row>
    <row r="10601" spans="1:3" x14ac:dyDescent="0.25">
      <c r="A10601" s="5"/>
      <c r="B10601" s="2"/>
      <c r="C10601"/>
    </row>
    <row r="10602" spans="1:3" x14ac:dyDescent="0.25">
      <c r="A10602" s="5"/>
      <c r="B10602" s="2"/>
      <c r="C10602"/>
    </row>
    <row r="10603" spans="1:3" x14ac:dyDescent="0.25">
      <c r="A10603" s="5"/>
      <c r="B10603" s="2"/>
      <c r="C10603"/>
    </row>
    <row r="10604" spans="1:3" x14ac:dyDescent="0.25">
      <c r="A10604" s="5"/>
      <c r="B10604" s="2"/>
      <c r="C10604"/>
    </row>
    <row r="10605" spans="1:3" x14ac:dyDescent="0.25">
      <c r="A10605" s="5"/>
      <c r="B10605" s="2"/>
      <c r="C10605"/>
    </row>
    <row r="10606" spans="1:3" x14ac:dyDescent="0.25">
      <c r="A10606" s="5"/>
      <c r="B10606" s="2"/>
      <c r="C10606"/>
    </row>
    <row r="10607" spans="1:3" x14ac:dyDescent="0.25">
      <c r="A10607" s="5"/>
      <c r="B10607" s="2"/>
      <c r="C10607"/>
    </row>
    <row r="10608" spans="1:3" x14ac:dyDescent="0.25">
      <c r="A10608" s="5"/>
      <c r="B10608" s="2"/>
      <c r="C10608"/>
    </row>
    <row r="10609" spans="1:3" x14ac:dyDescent="0.25">
      <c r="A10609" s="5"/>
      <c r="B10609" s="2"/>
      <c r="C10609"/>
    </row>
    <row r="10610" spans="1:3" x14ac:dyDescent="0.25">
      <c r="A10610" s="5"/>
      <c r="B10610" s="2"/>
      <c r="C10610"/>
    </row>
    <row r="10611" spans="1:3" x14ac:dyDescent="0.25">
      <c r="A10611" s="5"/>
      <c r="B10611" s="2"/>
      <c r="C10611"/>
    </row>
    <row r="10612" spans="1:3" x14ac:dyDescent="0.25">
      <c r="A10612" s="5"/>
      <c r="B10612" s="2"/>
      <c r="C10612"/>
    </row>
    <row r="10613" spans="1:3" x14ac:dyDescent="0.25">
      <c r="A10613" s="5"/>
      <c r="B10613" s="2"/>
      <c r="C10613"/>
    </row>
    <row r="10614" spans="1:3" x14ac:dyDescent="0.25">
      <c r="A10614" s="5"/>
      <c r="B10614" s="2"/>
      <c r="C10614"/>
    </row>
    <row r="10615" spans="1:3" x14ac:dyDescent="0.25">
      <c r="A10615" s="5"/>
      <c r="B10615" s="2"/>
      <c r="C10615"/>
    </row>
    <row r="10616" spans="1:3" x14ac:dyDescent="0.25">
      <c r="A10616" s="5"/>
      <c r="B10616" s="2"/>
      <c r="C10616"/>
    </row>
    <row r="10617" spans="1:3" x14ac:dyDescent="0.25">
      <c r="A10617" s="5"/>
      <c r="B10617" s="2"/>
      <c r="C10617"/>
    </row>
    <row r="10618" spans="1:3" x14ac:dyDescent="0.25">
      <c r="A10618" s="5"/>
      <c r="B10618" s="2"/>
      <c r="C10618"/>
    </row>
    <row r="10619" spans="1:3" x14ac:dyDescent="0.25">
      <c r="A10619" s="5"/>
      <c r="B10619" s="2"/>
      <c r="C10619"/>
    </row>
    <row r="10620" spans="1:3" x14ac:dyDescent="0.25">
      <c r="A10620" s="5"/>
      <c r="B10620" s="2"/>
      <c r="C10620"/>
    </row>
    <row r="10621" spans="1:3" x14ac:dyDescent="0.25">
      <c r="A10621" s="5"/>
      <c r="B10621" s="2"/>
      <c r="C10621"/>
    </row>
    <row r="10622" spans="1:3" x14ac:dyDescent="0.25">
      <c r="A10622" s="5"/>
      <c r="B10622" s="2"/>
      <c r="C10622"/>
    </row>
    <row r="10623" spans="1:3" x14ac:dyDescent="0.25">
      <c r="A10623" s="5"/>
      <c r="B10623" s="2"/>
      <c r="C10623"/>
    </row>
    <row r="10624" spans="1:3" x14ac:dyDescent="0.25">
      <c r="A10624" s="5"/>
      <c r="B10624" s="2"/>
      <c r="C10624"/>
    </row>
    <row r="10625" spans="1:3" x14ac:dyDescent="0.25">
      <c r="A10625" s="5"/>
      <c r="B10625" s="2"/>
      <c r="C10625"/>
    </row>
    <row r="10626" spans="1:3" x14ac:dyDescent="0.25">
      <c r="A10626" s="5"/>
      <c r="B10626" s="2"/>
      <c r="C10626"/>
    </row>
    <row r="10627" spans="1:3" x14ac:dyDescent="0.25">
      <c r="A10627" s="5"/>
      <c r="B10627" s="2"/>
      <c r="C10627"/>
    </row>
    <row r="10628" spans="1:3" x14ac:dyDescent="0.25">
      <c r="A10628" s="5"/>
      <c r="B10628" s="2"/>
      <c r="C10628"/>
    </row>
    <row r="10629" spans="1:3" x14ac:dyDescent="0.25">
      <c r="A10629" s="5"/>
      <c r="B10629" s="2"/>
      <c r="C10629"/>
    </row>
    <row r="10630" spans="1:3" x14ac:dyDescent="0.25">
      <c r="A10630" s="5"/>
      <c r="B10630" s="2"/>
      <c r="C10630"/>
    </row>
    <row r="10631" spans="1:3" x14ac:dyDescent="0.25">
      <c r="A10631" s="5"/>
      <c r="B10631" s="2"/>
      <c r="C10631"/>
    </row>
    <row r="10632" spans="1:3" x14ac:dyDescent="0.25">
      <c r="A10632" s="5"/>
      <c r="B10632" s="2"/>
      <c r="C10632"/>
    </row>
    <row r="10633" spans="1:3" x14ac:dyDescent="0.25">
      <c r="A10633" s="5"/>
      <c r="B10633" s="2"/>
      <c r="C10633"/>
    </row>
    <row r="10634" spans="1:3" x14ac:dyDescent="0.25">
      <c r="A10634" s="5"/>
      <c r="B10634" s="2"/>
      <c r="C10634"/>
    </row>
    <row r="10635" spans="1:3" x14ac:dyDescent="0.25">
      <c r="A10635" s="5"/>
      <c r="B10635" s="2"/>
      <c r="C10635"/>
    </row>
    <row r="10636" spans="1:3" x14ac:dyDescent="0.25">
      <c r="A10636" s="5"/>
      <c r="B10636" s="2"/>
      <c r="C10636"/>
    </row>
    <row r="10637" spans="1:3" x14ac:dyDescent="0.25">
      <c r="A10637" s="5"/>
      <c r="B10637" s="2"/>
      <c r="C10637"/>
    </row>
    <row r="10638" spans="1:3" x14ac:dyDescent="0.25">
      <c r="A10638" s="5"/>
      <c r="B10638" s="2"/>
      <c r="C10638"/>
    </row>
    <row r="10639" spans="1:3" x14ac:dyDescent="0.25">
      <c r="A10639" s="5"/>
      <c r="B10639" s="2"/>
      <c r="C10639"/>
    </row>
    <row r="10640" spans="1:3" x14ac:dyDescent="0.25">
      <c r="A10640" s="5"/>
      <c r="B10640" s="2"/>
      <c r="C10640"/>
    </row>
    <row r="10641" spans="1:3" x14ac:dyDescent="0.25">
      <c r="A10641" s="5"/>
      <c r="B10641" s="2"/>
      <c r="C10641"/>
    </row>
    <row r="10642" spans="1:3" x14ac:dyDescent="0.25">
      <c r="A10642" s="5"/>
      <c r="B10642" s="2"/>
      <c r="C10642"/>
    </row>
    <row r="10643" spans="1:3" x14ac:dyDescent="0.25">
      <c r="A10643" s="5"/>
      <c r="B10643" s="2"/>
      <c r="C10643"/>
    </row>
    <row r="10644" spans="1:3" x14ac:dyDescent="0.25">
      <c r="A10644" s="5"/>
      <c r="B10644" s="2"/>
      <c r="C10644"/>
    </row>
    <row r="10645" spans="1:3" x14ac:dyDescent="0.25">
      <c r="A10645" s="5"/>
      <c r="B10645" s="2"/>
      <c r="C10645"/>
    </row>
    <row r="10646" spans="1:3" x14ac:dyDescent="0.25">
      <c r="A10646" s="5"/>
      <c r="B10646" s="2"/>
      <c r="C10646"/>
    </row>
    <row r="10647" spans="1:3" x14ac:dyDescent="0.25">
      <c r="A10647" s="5"/>
      <c r="B10647" s="2"/>
      <c r="C10647"/>
    </row>
    <row r="10648" spans="1:3" x14ac:dyDescent="0.25">
      <c r="A10648" s="5"/>
      <c r="B10648" s="2"/>
      <c r="C10648"/>
    </row>
    <row r="10649" spans="1:3" x14ac:dyDescent="0.25">
      <c r="A10649" s="5"/>
      <c r="B10649" s="2"/>
      <c r="C10649"/>
    </row>
    <row r="10650" spans="1:3" x14ac:dyDescent="0.25">
      <c r="A10650" s="5"/>
      <c r="B10650" s="2"/>
      <c r="C10650"/>
    </row>
    <row r="10651" spans="1:3" x14ac:dyDescent="0.25">
      <c r="A10651" s="5"/>
      <c r="B10651" s="2"/>
      <c r="C10651"/>
    </row>
    <row r="10652" spans="1:3" x14ac:dyDescent="0.25">
      <c r="A10652" s="5"/>
      <c r="B10652" s="2"/>
      <c r="C10652"/>
    </row>
    <row r="10653" spans="1:3" x14ac:dyDescent="0.25">
      <c r="A10653" s="5"/>
      <c r="B10653" s="2"/>
      <c r="C10653"/>
    </row>
    <row r="10654" spans="1:3" x14ac:dyDescent="0.25">
      <c r="A10654" s="5"/>
      <c r="B10654" s="2"/>
      <c r="C10654"/>
    </row>
    <row r="10655" spans="1:3" x14ac:dyDescent="0.25">
      <c r="A10655" s="5"/>
      <c r="B10655" s="2"/>
      <c r="C10655"/>
    </row>
    <row r="10656" spans="1:3" x14ac:dyDescent="0.25">
      <c r="A10656" s="5"/>
      <c r="B10656" s="2"/>
      <c r="C10656"/>
    </row>
    <row r="10657" spans="1:3" x14ac:dyDescent="0.25">
      <c r="A10657" s="5"/>
      <c r="B10657" s="2"/>
      <c r="C10657"/>
    </row>
    <row r="10658" spans="1:3" x14ac:dyDescent="0.25">
      <c r="A10658" s="5"/>
      <c r="B10658" s="2"/>
      <c r="C10658"/>
    </row>
    <row r="10659" spans="1:3" x14ac:dyDescent="0.25">
      <c r="A10659" s="5"/>
      <c r="B10659" s="2"/>
      <c r="C10659"/>
    </row>
    <row r="10660" spans="1:3" x14ac:dyDescent="0.25">
      <c r="A10660" s="5"/>
      <c r="B10660" s="2"/>
      <c r="C10660"/>
    </row>
    <row r="10661" spans="1:3" x14ac:dyDescent="0.25">
      <c r="A10661" s="5"/>
      <c r="B10661" s="2"/>
      <c r="C10661"/>
    </row>
    <row r="10662" spans="1:3" x14ac:dyDescent="0.25">
      <c r="A10662" s="5"/>
      <c r="B10662" s="2"/>
      <c r="C10662"/>
    </row>
    <row r="10663" spans="1:3" x14ac:dyDescent="0.25">
      <c r="A10663" s="5"/>
      <c r="B10663" s="2"/>
      <c r="C10663"/>
    </row>
    <row r="10664" spans="1:3" x14ac:dyDescent="0.25">
      <c r="A10664" s="5"/>
      <c r="B10664" s="2"/>
      <c r="C10664"/>
    </row>
    <row r="10665" spans="1:3" x14ac:dyDescent="0.25">
      <c r="A10665" s="5"/>
      <c r="B10665" s="2"/>
      <c r="C10665"/>
    </row>
    <row r="10666" spans="1:3" x14ac:dyDescent="0.25">
      <c r="A10666" s="5"/>
      <c r="B10666" s="2"/>
      <c r="C10666"/>
    </row>
    <row r="10667" spans="1:3" x14ac:dyDescent="0.25">
      <c r="A10667" s="5"/>
      <c r="B10667" s="2"/>
      <c r="C10667"/>
    </row>
    <row r="10668" spans="1:3" x14ac:dyDescent="0.25">
      <c r="A10668" s="5"/>
      <c r="B10668" s="2"/>
      <c r="C10668"/>
    </row>
    <row r="10669" spans="1:3" x14ac:dyDescent="0.25">
      <c r="A10669" s="5"/>
      <c r="B10669" s="2"/>
      <c r="C10669"/>
    </row>
    <row r="10670" spans="1:3" x14ac:dyDescent="0.25">
      <c r="A10670" s="5"/>
      <c r="B10670" s="2"/>
      <c r="C10670"/>
    </row>
    <row r="10671" spans="1:3" x14ac:dyDescent="0.25">
      <c r="A10671" s="5"/>
      <c r="B10671" s="2"/>
      <c r="C10671"/>
    </row>
    <row r="10672" spans="1:3" x14ac:dyDescent="0.25">
      <c r="A10672" s="5"/>
      <c r="B10672" s="2"/>
      <c r="C10672"/>
    </row>
    <row r="10673" spans="1:3" x14ac:dyDescent="0.25">
      <c r="A10673" s="5"/>
      <c r="B10673" s="2"/>
      <c r="C10673"/>
    </row>
    <row r="10674" spans="1:3" x14ac:dyDescent="0.25">
      <c r="A10674" s="5"/>
      <c r="B10674" s="2"/>
      <c r="C10674"/>
    </row>
    <row r="10675" spans="1:3" x14ac:dyDescent="0.25">
      <c r="A10675" s="5"/>
      <c r="B10675" s="2"/>
      <c r="C10675"/>
    </row>
    <row r="10676" spans="1:3" x14ac:dyDescent="0.25">
      <c r="A10676" s="5"/>
      <c r="B10676" s="2"/>
      <c r="C10676"/>
    </row>
    <row r="10677" spans="1:3" x14ac:dyDescent="0.25">
      <c r="A10677" s="5"/>
      <c r="B10677" s="2"/>
      <c r="C10677"/>
    </row>
    <row r="10678" spans="1:3" x14ac:dyDescent="0.25">
      <c r="A10678" s="5"/>
      <c r="B10678" s="2"/>
      <c r="C10678"/>
    </row>
    <row r="10679" spans="1:3" x14ac:dyDescent="0.25">
      <c r="A10679" s="5"/>
      <c r="B10679" s="2"/>
      <c r="C10679"/>
    </row>
    <row r="10680" spans="1:3" x14ac:dyDescent="0.25">
      <c r="A10680" s="5"/>
      <c r="B10680" s="2"/>
      <c r="C10680"/>
    </row>
    <row r="10681" spans="1:3" x14ac:dyDescent="0.25">
      <c r="A10681" s="5"/>
      <c r="B10681" s="2"/>
      <c r="C10681"/>
    </row>
    <row r="10682" spans="1:3" x14ac:dyDescent="0.25">
      <c r="A10682" s="5"/>
      <c r="B10682" s="2"/>
      <c r="C10682"/>
    </row>
    <row r="10683" spans="1:3" x14ac:dyDescent="0.25">
      <c r="A10683" s="5"/>
      <c r="B10683" s="2"/>
      <c r="C10683"/>
    </row>
    <row r="10684" spans="1:3" x14ac:dyDescent="0.25">
      <c r="A10684" s="5"/>
      <c r="B10684" s="2"/>
      <c r="C10684"/>
    </row>
    <row r="10685" spans="1:3" x14ac:dyDescent="0.25">
      <c r="A10685" s="5"/>
      <c r="B10685" s="2"/>
      <c r="C10685"/>
    </row>
    <row r="10686" spans="1:3" x14ac:dyDescent="0.25">
      <c r="A10686" s="5"/>
      <c r="B10686" s="2"/>
      <c r="C10686"/>
    </row>
    <row r="10687" spans="1:3" x14ac:dyDescent="0.25">
      <c r="A10687" s="5"/>
      <c r="B10687" s="2"/>
      <c r="C10687"/>
    </row>
    <row r="10688" spans="1:3" x14ac:dyDescent="0.25">
      <c r="A10688" s="5"/>
      <c r="B10688" s="2"/>
      <c r="C10688"/>
    </row>
    <row r="10689" spans="1:3" x14ac:dyDescent="0.25">
      <c r="A10689" s="5"/>
      <c r="B10689" s="2"/>
      <c r="C10689"/>
    </row>
    <row r="10690" spans="1:3" x14ac:dyDescent="0.25">
      <c r="A10690" s="5"/>
      <c r="B10690" s="2"/>
      <c r="C10690"/>
    </row>
    <row r="10691" spans="1:3" x14ac:dyDescent="0.25">
      <c r="A10691" s="5"/>
      <c r="B10691" s="2"/>
      <c r="C10691"/>
    </row>
    <row r="10692" spans="1:3" x14ac:dyDescent="0.25">
      <c r="A10692" s="5"/>
      <c r="B10692" s="2"/>
      <c r="C10692"/>
    </row>
    <row r="10693" spans="1:3" x14ac:dyDescent="0.25">
      <c r="A10693" s="5"/>
      <c r="B10693" s="2"/>
      <c r="C10693"/>
    </row>
    <row r="10694" spans="1:3" x14ac:dyDescent="0.25">
      <c r="A10694" s="5"/>
      <c r="B10694" s="2"/>
      <c r="C10694"/>
    </row>
    <row r="10695" spans="1:3" x14ac:dyDescent="0.25">
      <c r="A10695" s="5"/>
      <c r="B10695" s="2"/>
      <c r="C10695"/>
    </row>
    <row r="10696" spans="1:3" x14ac:dyDescent="0.25">
      <c r="A10696" s="5"/>
      <c r="B10696" s="2"/>
      <c r="C10696"/>
    </row>
    <row r="10697" spans="1:3" x14ac:dyDescent="0.25">
      <c r="A10697" s="5"/>
      <c r="B10697" s="2"/>
      <c r="C10697"/>
    </row>
    <row r="10698" spans="1:3" x14ac:dyDescent="0.25">
      <c r="A10698" s="5"/>
      <c r="B10698" s="2"/>
      <c r="C10698"/>
    </row>
    <row r="10699" spans="1:3" x14ac:dyDescent="0.25">
      <c r="A10699" s="5"/>
      <c r="B10699" s="2"/>
      <c r="C10699"/>
    </row>
    <row r="10700" spans="1:3" x14ac:dyDescent="0.25">
      <c r="A10700" s="5"/>
      <c r="B10700" s="2"/>
      <c r="C10700"/>
    </row>
    <row r="10701" spans="1:3" x14ac:dyDescent="0.25">
      <c r="A10701" s="5"/>
      <c r="B10701" s="2"/>
      <c r="C10701"/>
    </row>
    <row r="10702" spans="1:3" x14ac:dyDescent="0.25">
      <c r="A10702" s="5"/>
      <c r="B10702" s="2"/>
      <c r="C10702"/>
    </row>
    <row r="10703" spans="1:3" x14ac:dyDescent="0.25">
      <c r="A10703" s="5"/>
      <c r="B10703" s="2"/>
      <c r="C10703"/>
    </row>
    <row r="10704" spans="1:3" x14ac:dyDescent="0.25">
      <c r="A10704" s="5"/>
      <c r="B10704" s="2"/>
      <c r="C10704"/>
    </row>
    <row r="10705" spans="1:3" x14ac:dyDescent="0.25">
      <c r="A10705" s="5"/>
      <c r="B10705" s="2"/>
      <c r="C10705"/>
    </row>
    <row r="10706" spans="1:3" x14ac:dyDescent="0.25">
      <c r="A10706" s="5"/>
      <c r="B10706" s="2"/>
      <c r="C10706"/>
    </row>
    <row r="10707" spans="1:3" x14ac:dyDescent="0.25">
      <c r="A10707" s="5"/>
      <c r="B10707" s="2"/>
      <c r="C10707"/>
    </row>
    <row r="10708" spans="1:3" x14ac:dyDescent="0.25">
      <c r="A10708" s="5"/>
      <c r="B10708" s="2"/>
      <c r="C10708"/>
    </row>
    <row r="10709" spans="1:3" x14ac:dyDescent="0.25">
      <c r="A10709" s="5"/>
      <c r="B10709" s="2"/>
      <c r="C10709"/>
    </row>
    <row r="10710" spans="1:3" x14ac:dyDescent="0.25">
      <c r="A10710" s="5"/>
      <c r="B10710" s="2"/>
      <c r="C10710"/>
    </row>
    <row r="10711" spans="1:3" x14ac:dyDescent="0.25">
      <c r="A10711" s="5"/>
      <c r="B10711" s="2"/>
      <c r="C10711"/>
    </row>
    <row r="10712" spans="1:3" x14ac:dyDescent="0.25">
      <c r="A10712" s="5"/>
      <c r="B10712" s="2"/>
      <c r="C10712"/>
    </row>
    <row r="10713" spans="1:3" x14ac:dyDescent="0.25">
      <c r="A10713" s="5"/>
      <c r="B10713" s="2"/>
      <c r="C10713"/>
    </row>
    <row r="10714" spans="1:3" x14ac:dyDescent="0.25">
      <c r="A10714" s="5"/>
      <c r="B10714" s="2"/>
      <c r="C10714"/>
    </row>
    <row r="10715" spans="1:3" x14ac:dyDescent="0.25">
      <c r="A10715" s="5"/>
      <c r="B10715" s="2"/>
      <c r="C10715"/>
    </row>
    <row r="10716" spans="1:3" x14ac:dyDescent="0.25">
      <c r="A10716" s="5"/>
      <c r="B10716" s="2"/>
      <c r="C10716"/>
    </row>
    <row r="10717" spans="1:3" x14ac:dyDescent="0.25">
      <c r="A10717" s="5"/>
      <c r="B10717" s="2"/>
      <c r="C10717"/>
    </row>
    <row r="10718" spans="1:3" x14ac:dyDescent="0.25">
      <c r="A10718" s="5"/>
      <c r="B10718" s="2"/>
      <c r="C10718"/>
    </row>
    <row r="10719" spans="1:3" x14ac:dyDescent="0.25">
      <c r="A10719" s="5"/>
      <c r="B10719" s="2"/>
      <c r="C10719"/>
    </row>
    <row r="10720" spans="1:3" x14ac:dyDescent="0.25">
      <c r="A10720" s="5"/>
      <c r="B10720" s="2"/>
      <c r="C10720"/>
    </row>
    <row r="10721" spans="1:3" x14ac:dyDescent="0.25">
      <c r="A10721" s="5"/>
      <c r="B10721" s="2"/>
      <c r="C10721"/>
    </row>
    <row r="10722" spans="1:3" x14ac:dyDescent="0.25">
      <c r="A10722" s="5"/>
      <c r="B10722" s="2"/>
      <c r="C10722"/>
    </row>
    <row r="10723" spans="1:3" x14ac:dyDescent="0.25">
      <c r="A10723" s="5"/>
      <c r="B10723" s="2"/>
      <c r="C10723"/>
    </row>
    <row r="10724" spans="1:3" x14ac:dyDescent="0.25">
      <c r="A10724" s="5"/>
      <c r="B10724" s="2"/>
      <c r="C10724"/>
    </row>
    <row r="10725" spans="1:3" x14ac:dyDescent="0.25">
      <c r="A10725" s="5"/>
      <c r="B10725" s="2"/>
      <c r="C10725"/>
    </row>
    <row r="10726" spans="1:3" x14ac:dyDescent="0.25">
      <c r="A10726" s="5"/>
      <c r="B10726" s="2"/>
      <c r="C10726"/>
    </row>
    <row r="10727" spans="1:3" x14ac:dyDescent="0.25">
      <c r="A10727" s="5"/>
      <c r="B10727" s="2"/>
      <c r="C10727"/>
    </row>
    <row r="10728" spans="1:3" x14ac:dyDescent="0.25">
      <c r="A10728" s="5"/>
      <c r="B10728" s="2"/>
      <c r="C10728"/>
    </row>
    <row r="10729" spans="1:3" x14ac:dyDescent="0.25">
      <c r="A10729" s="5"/>
      <c r="B10729" s="2"/>
      <c r="C10729"/>
    </row>
    <row r="10730" spans="1:3" x14ac:dyDescent="0.25">
      <c r="A10730" s="5"/>
      <c r="B10730" s="2"/>
      <c r="C10730"/>
    </row>
    <row r="10731" spans="1:3" x14ac:dyDescent="0.25">
      <c r="A10731" s="5"/>
      <c r="B10731" s="2"/>
      <c r="C10731"/>
    </row>
    <row r="10732" spans="1:3" x14ac:dyDescent="0.25">
      <c r="A10732" s="5"/>
      <c r="B10732" s="2"/>
      <c r="C10732"/>
    </row>
    <row r="10733" spans="1:3" x14ac:dyDescent="0.25">
      <c r="A10733" s="5"/>
      <c r="B10733" s="2"/>
      <c r="C10733"/>
    </row>
    <row r="10734" spans="1:3" x14ac:dyDescent="0.25">
      <c r="A10734" s="5"/>
      <c r="B10734" s="2"/>
      <c r="C10734"/>
    </row>
    <row r="10735" spans="1:3" x14ac:dyDescent="0.25">
      <c r="A10735" s="5"/>
      <c r="B10735" s="2"/>
      <c r="C10735"/>
    </row>
    <row r="10736" spans="1:3" x14ac:dyDescent="0.25">
      <c r="A10736" s="5"/>
      <c r="B10736" s="2"/>
      <c r="C10736"/>
    </row>
    <row r="10737" spans="1:3" x14ac:dyDescent="0.25">
      <c r="A10737" s="5"/>
      <c r="B10737" s="2"/>
      <c r="C10737"/>
    </row>
    <row r="10738" spans="1:3" x14ac:dyDescent="0.25">
      <c r="A10738" s="5"/>
      <c r="B10738" s="2"/>
      <c r="C10738"/>
    </row>
    <row r="10739" spans="1:3" x14ac:dyDescent="0.25">
      <c r="A10739" s="5"/>
      <c r="B10739" s="2"/>
      <c r="C10739"/>
    </row>
    <row r="10740" spans="1:3" x14ac:dyDescent="0.25">
      <c r="A10740" s="5"/>
      <c r="B10740" s="2"/>
      <c r="C10740"/>
    </row>
    <row r="10741" spans="1:3" x14ac:dyDescent="0.25">
      <c r="A10741" s="5"/>
      <c r="B10741" s="2"/>
      <c r="C10741"/>
    </row>
    <row r="10742" spans="1:3" x14ac:dyDescent="0.25">
      <c r="A10742" s="5"/>
      <c r="B10742" s="2"/>
      <c r="C10742"/>
    </row>
    <row r="10743" spans="1:3" x14ac:dyDescent="0.25">
      <c r="A10743" s="5"/>
      <c r="B10743" s="2"/>
      <c r="C10743"/>
    </row>
    <row r="10744" spans="1:3" x14ac:dyDescent="0.25">
      <c r="A10744" s="5"/>
      <c r="B10744" s="2"/>
      <c r="C10744"/>
    </row>
    <row r="10745" spans="1:3" x14ac:dyDescent="0.25">
      <c r="A10745" s="5"/>
      <c r="B10745" s="2"/>
      <c r="C10745"/>
    </row>
    <row r="10746" spans="1:3" x14ac:dyDescent="0.25">
      <c r="A10746" s="5"/>
      <c r="B10746" s="2"/>
      <c r="C10746"/>
    </row>
    <row r="10747" spans="1:3" x14ac:dyDescent="0.25">
      <c r="A10747" s="5"/>
      <c r="B10747" s="2"/>
      <c r="C10747"/>
    </row>
    <row r="10748" spans="1:3" x14ac:dyDescent="0.25">
      <c r="A10748" s="5"/>
      <c r="B10748" s="2"/>
      <c r="C10748"/>
    </row>
    <row r="10749" spans="1:3" x14ac:dyDescent="0.25">
      <c r="A10749" s="5"/>
      <c r="B10749" s="2"/>
      <c r="C10749"/>
    </row>
    <row r="10750" spans="1:3" x14ac:dyDescent="0.25">
      <c r="A10750" s="5"/>
      <c r="B10750" s="2"/>
      <c r="C10750"/>
    </row>
    <row r="10751" spans="1:3" x14ac:dyDescent="0.25">
      <c r="A10751" s="5"/>
      <c r="B10751" s="2"/>
      <c r="C10751"/>
    </row>
    <row r="10752" spans="1:3" x14ac:dyDescent="0.25">
      <c r="A10752" s="5"/>
      <c r="B10752" s="2"/>
      <c r="C10752"/>
    </row>
    <row r="10753" spans="1:3" x14ac:dyDescent="0.25">
      <c r="A10753" s="5"/>
      <c r="B10753" s="2"/>
      <c r="C10753"/>
    </row>
    <row r="10754" spans="1:3" x14ac:dyDescent="0.25">
      <c r="A10754" s="5"/>
      <c r="B10754" s="2"/>
      <c r="C10754"/>
    </row>
    <row r="10755" spans="1:3" x14ac:dyDescent="0.25">
      <c r="A10755" s="5"/>
      <c r="B10755" s="2"/>
      <c r="C10755"/>
    </row>
    <row r="10756" spans="1:3" x14ac:dyDescent="0.25">
      <c r="A10756" s="5"/>
      <c r="B10756" s="2"/>
      <c r="C10756"/>
    </row>
    <row r="10757" spans="1:3" x14ac:dyDescent="0.25">
      <c r="A10757" s="5"/>
      <c r="B10757" s="2"/>
      <c r="C10757"/>
    </row>
    <row r="10758" spans="1:3" x14ac:dyDescent="0.25">
      <c r="A10758" s="5"/>
      <c r="B10758" s="2"/>
      <c r="C10758"/>
    </row>
    <row r="10759" spans="1:3" x14ac:dyDescent="0.25">
      <c r="A10759" s="5"/>
      <c r="B10759" s="2"/>
      <c r="C10759"/>
    </row>
    <row r="10760" spans="1:3" x14ac:dyDescent="0.25">
      <c r="A10760" s="5"/>
      <c r="B10760" s="2"/>
      <c r="C10760"/>
    </row>
    <row r="10761" spans="1:3" x14ac:dyDescent="0.25">
      <c r="A10761" s="5"/>
      <c r="B10761" s="2"/>
      <c r="C10761"/>
    </row>
    <row r="10762" spans="1:3" x14ac:dyDescent="0.25">
      <c r="A10762" s="5"/>
      <c r="B10762" s="2"/>
      <c r="C10762"/>
    </row>
    <row r="10763" spans="1:3" x14ac:dyDescent="0.25">
      <c r="A10763" s="5"/>
      <c r="B10763" s="2"/>
      <c r="C10763"/>
    </row>
    <row r="10764" spans="1:3" x14ac:dyDescent="0.25">
      <c r="A10764" s="5"/>
      <c r="B10764" s="2"/>
      <c r="C10764"/>
    </row>
    <row r="10765" spans="1:3" x14ac:dyDescent="0.25">
      <c r="A10765" s="5"/>
      <c r="B10765" s="2"/>
      <c r="C10765"/>
    </row>
    <row r="10766" spans="1:3" x14ac:dyDescent="0.25">
      <c r="A10766" s="5"/>
      <c r="B10766" s="2"/>
      <c r="C10766"/>
    </row>
    <row r="10767" spans="1:3" x14ac:dyDescent="0.25">
      <c r="A10767" s="5"/>
      <c r="B10767" s="2"/>
      <c r="C10767"/>
    </row>
    <row r="10768" spans="1:3" x14ac:dyDescent="0.25">
      <c r="A10768" s="5"/>
      <c r="B10768" s="2"/>
      <c r="C10768"/>
    </row>
    <row r="10769" spans="1:3" x14ac:dyDescent="0.25">
      <c r="A10769" s="5"/>
      <c r="B10769" s="2"/>
      <c r="C10769"/>
    </row>
    <row r="10770" spans="1:3" x14ac:dyDescent="0.25">
      <c r="A10770" s="5"/>
      <c r="B10770" s="2"/>
      <c r="C10770"/>
    </row>
    <row r="10771" spans="1:3" x14ac:dyDescent="0.25">
      <c r="A10771" s="5"/>
      <c r="B10771" s="2"/>
      <c r="C10771"/>
    </row>
    <row r="10772" spans="1:3" x14ac:dyDescent="0.25">
      <c r="A10772" s="5"/>
      <c r="B10772" s="2"/>
      <c r="C10772"/>
    </row>
    <row r="10773" spans="1:3" x14ac:dyDescent="0.25">
      <c r="A10773" s="5"/>
      <c r="B10773" s="2"/>
      <c r="C10773"/>
    </row>
    <row r="10774" spans="1:3" x14ac:dyDescent="0.25">
      <c r="A10774" s="5"/>
      <c r="B10774" s="2"/>
      <c r="C10774"/>
    </row>
    <row r="10775" spans="1:3" x14ac:dyDescent="0.25">
      <c r="A10775" s="5"/>
      <c r="B10775" s="2"/>
      <c r="C10775"/>
    </row>
    <row r="10776" spans="1:3" x14ac:dyDescent="0.25">
      <c r="A10776" s="5"/>
      <c r="B10776" s="2"/>
      <c r="C10776"/>
    </row>
    <row r="10777" spans="1:3" x14ac:dyDescent="0.25">
      <c r="A10777" s="5"/>
      <c r="B10777" s="2"/>
      <c r="C10777"/>
    </row>
    <row r="10778" spans="1:3" x14ac:dyDescent="0.25">
      <c r="A10778" s="5"/>
      <c r="B10778" s="2"/>
      <c r="C10778"/>
    </row>
    <row r="10779" spans="1:3" x14ac:dyDescent="0.25">
      <c r="A10779" s="5"/>
      <c r="B10779" s="2"/>
      <c r="C10779"/>
    </row>
    <row r="10780" spans="1:3" x14ac:dyDescent="0.25">
      <c r="A10780" s="5"/>
      <c r="B10780" s="2"/>
      <c r="C10780"/>
    </row>
    <row r="10781" spans="1:3" x14ac:dyDescent="0.25">
      <c r="A10781" s="5"/>
      <c r="B10781" s="2"/>
      <c r="C10781"/>
    </row>
    <row r="10782" spans="1:3" x14ac:dyDescent="0.25">
      <c r="A10782" s="5"/>
      <c r="B10782" s="2"/>
      <c r="C10782"/>
    </row>
    <row r="10783" spans="1:3" x14ac:dyDescent="0.25">
      <c r="A10783" s="5"/>
      <c r="B10783" s="2"/>
      <c r="C10783"/>
    </row>
    <row r="10784" spans="1:3" x14ac:dyDescent="0.25">
      <c r="A10784" s="5"/>
      <c r="B10784" s="2"/>
      <c r="C10784"/>
    </row>
    <row r="10785" spans="1:3" x14ac:dyDescent="0.25">
      <c r="A10785" s="5"/>
      <c r="B10785" s="2"/>
      <c r="C10785"/>
    </row>
    <row r="10786" spans="1:3" x14ac:dyDescent="0.25">
      <c r="A10786" s="5"/>
      <c r="B10786" s="2"/>
      <c r="C10786"/>
    </row>
    <row r="10787" spans="1:3" x14ac:dyDescent="0.25">
      <c r="A10787" s="5"/>
      <c r="B10787" s="2"/>
      <c r="C10787"/>
    </row>
    <row r="10788" spans="1:3" x14ac:dyDescent="0.25">
      <c r="A10788" s="5"/>
      <c r="B10788" s="2"/>
      <c r="C10788"/>
    </row>
    <row r="10789" spans="1:3" x14ac:dyDescent="0.25">
      <c r="A10789" s="5"/>
      <c r="B10789" s="2"/>
      <c r="C10789"/>
    </row>
    <row r="10790" spans="1:3" x14ac:dyDescent="0.25">
      <c r="A10790" s="5"/>
      <c r="B10790" s="2"/>
      <c r="C10790"/>
    </row>
    <row r="10791" spans="1:3" x14ac:dyDescent="0.25">
      <c r="A10791" s="5"/>
      <c r="B10791" s="2"/>
      <c r="C10791"/>
    </row>
    <row r="10792" spans="1:3" x14ac:dyDescent="0.25">
      <c r="A10792" s="5"/>
      <c r="B10792" s="2"/>
      <c r="C10792"/>
    </row>
    <row r="10793" spans="1:3" x14ac:dyDescent="0.25">
      <c r="A10793" s="5"/>
      <c r="B10793" s="2"/>
      <c r="C10793"/>
    </row>
    <row r="10794" spans="1:3" x14ac:dyDescent="0.25">
      <c r="A10794" s="5"/>
      <c r="B10794" s="2"/>
      <c r="C10794"/>
    </row>
    <row r="10795" spans="1:3" x14ac:dyDescent="0.25">
      <c r="A10795" s="5"/>
      <c r="B10795" s="2"/>
      <c r="C10795"/>
    </row>
    <row r="10796" spans="1:3" x14ac:dyDescent="0.25">
      <c r="A10796" s="5"/>
      <c r="B10796" s="2"/>
      <c r="C10796"/>
    </row>
    <row r="10797" spans="1:3" x14ac:dyDescent="0.25">
      <c r="A10797" s="5"/>
      <c r="B10797" s="2"/>
      <c r="C10797"/>
    </row>
    <row r="10798" spans="1:3" x14ac:dyDescent="0.25">
      <c r="A10798" s="5"/>
      <c r="B10798" s="2"/>
      <c r="C10798"/>
    </row>
    <row r="10799" spans="1:3" x14ac:dyDescent="0.25">
      <c r="A10799" s="5"/>
      <c r="B10799" s="2"/>
      <c r="C10799"/>
    </row>
    <row r="10800" spans="1:3" x14ac:dyDescent="0.25">
      <c r="A10800" s="5"/>
      <c r="B10800" s="2"/>
      <c r="C10800"/>
    </row>
    <row r="10801" spans="1:3" x14ac:dyDescent="0.25">
      <c r="A10801" s="5"/>
      <c r="B10801" s="2"/>
      <c r="C10801"/>
    </row>
    <row r="10802" spans="1:3" x14ac:dyDescent="0.25">
      <c r="A10802" s="5"/>
      <c r="B10802" s="2"/>
      <c r="C10802"/>
    </row>
    <row r="10803" spans="1:3" x14ac:dyDescent="0.25">
      <c r="A10803" s="5"/>
      <c r="B10803" s="2"/>
      <c r="C10803"/>
    </row>
    <row r="10804" spans="1:3" x14ac:dyDescent="0.25">
      <c r="A10804" s="5"/>
      <c r="B10804" s="2"/>
      <c r="C10804"/>
    </row>
    <row r="10805" spans="1:3" x14ac:dyDescent="0.25">
      <c r="A10805" s="5"/>
      <c r="B10805" s="2"/>
      <c r="C10805"/>
    </row>
    <row r="10806" spans="1:3" x14ac:dyDescent="0.25">
      <c r="A10806" s="5"/>
      <c r="B10806" s="2"/>
      <c r="C10806"/>
    </row>
    <row r="10807" spans="1:3" x14ac:dyDescent="0.25">
      <c r="A10807" s="5"/>
      <c r="B10807" s="2"/>
      <c r="C10807"/>
    </row>
    <row r="10808" spans="1:3" x14ac:dyDescent="0.25">
      <c r="A10808" s="5"/>
      <c r="B10808" s="2"/>
      <c r="C10808"/>
    </row>
    <row r="10809" spans="1:3" x14ac:dyDescent="0.25">
      <c r="A10809" s="5"/>
      <c r="B10809" s="2"/>
      <c r="C10809"/>
    </row>
    <row r="10810" spans="1:3" x14ac:dyDescent="0.25">
      <c r="A10810" s="5"/>
      <c r="B10810" s="2"/>
      <c r="C10810"/>
    </row>
    <row r="10811" spans="1:3" x14ac:dyDescent="0.25">
      <c r="A10811" s="5"/>
      <c r="B10811" s="2"/>
      <c r="C10811"/>
    </row>
    <row r="10812" spans="1:3" x14ac:dyDescent="0.25">
      <c r="A10812" s="5"/>
      <c r="B10812" s="2"/>
      <c r="C10812"/>
    </row>
    <row r="10813" spans="1:3" x14ac:dyDescent="0.25">
      <c r="A10813" s="5"/>
      <c r="B10813" s="2"/>
      <c r="C10813"/>
    </row>
    <row r="10814" spans="1:3" x14ac:dyDescent="0.25">
      <c r="A10814" s="5"/>
      <c r="B10814" s="2"/>
      <c r="C10814"/>
    </row>
    <row r="10815" spans="1:3" x14ac:dyDescent="0.25">
      <c r="A10815" s="5"/>
      <c r="B10815" s="2"/>
      <c r="C10815"/>
    </row>
    <row r="10816" spans="1:3" x14ac:dyDescent="0.25">
      <c r="A10816" s="5"/>
      <c r="B10816" s="2"/>
      <c r="C10816"/>
    </row>
    <row r="10817" spans="1:3" x14ac:dyDescent="0.25">
      <c r="A10817" s="5"/>
      <c r="B10817" s="2"/>
      <c r="C10817"/>
    </row>
    <row r="10818" spans="1:3" x14ac:dyDescent="0.25">
      <c r="A10818" s="5"/>
      <c r="B10818" s="2"/>
      <c r="C10818"/>
    </row>
    <row r="10819" spans="1:3" x14ac:dyDescent="0.25">
      <c r="A10819" s="5"/>
      <c r="B10819" s="2"/>
      <c r="C10819"/>
    </row>
    <row r="10820" spans="1:3" x14ac:dyDescent="0.25">
      <c r="A10820" s="5"/>
      <c r="B10820" s="2"/>
      <c r="C10820"/>
    </row>
    <row r="10821" spans="1:3" x14ac:dyDescent="0.25">
      <c r="A10821" s="5"/>
      <c r="B10821" s="2"/>
      <c r="C10821"/>
    </row>
    <row r="10822" spans="1:3" x14ac:dyDescent="0.25">
      <c r="A10822" s="5"/>
      <c r="B10822" s="2"/>
      <c r="C10822"/>
    </row>
    <row r="10823" spans="1:3" x14ac:dyDescent="0.25">
      <c r="A10823" s="5"/>
      <c r="B10823" s="2"/>
      <c r="C10823"/>
    </row>
    <row r="10824" spans="1:3" x14ac:dyDescent="0.25">
      <c r="A10824" s="5"/>
      <c r="B10824" s="2"/>
      <c r="C10824"/>
    </row>
    <row r="10825" spans="1:3" x14ac:dyDescent="0.25">
      <c r="A10825" s="5"/>
      <c r="B10825" s="2"/>
      <c r="C10825"/>
    </row>
    <row r="10826" spans="1:3" x14ac:dyDescent="0.25">
      <c r="A10826" s="5"/>
      <c r="B10826" s="2"/>
      <c r="C10826"/>
    </row>
    <row r="10827" spans="1:3" x14ac:dyDescent="0.25">
      <c r="A10827" s="5"/>
      <c r="B10827" s="2"/>
      <c r="C10827"/>
    </row>
    <row r="10828" spans="1:3" x14ac:dyDescent="0.25">
      <c r="A10828" s="5"/>
      <c r="B10828" s="2"/>
      <c r="C10828"/>
    </row>
    <row r="10829" spans="1:3" x14ac:dyDescent="0.25">
      <c r="A10829" s="5"/>
      <c r="B10829" s="2"/>
      <c r="C10829"/>
    </row>
    <row r="10830" spans="1:3" x14ac:dyDescent="0.25">
      <c r="A10830" s="5"/>
      <c r="B10830" s="2"/>
      <c r="C10830"/>
    </row>
    <row r="10831" spans="1:3" x14ac:dyDescent="0.25">
      <c r="A10831" s="5"/>
      <c r="B10831" s="2"/>
      <c r="C10831"/>
    </row>
    <row r="10832" spans="1:3" x14ac:dyDescent="0.25">
      <c r="A10832" s="5"/>
      <c r="B10832" s="2"/>
      <c r="C10832"/>
    </row>
    <row r="10833" spans="1:3" x14ac:dyDescent="0.25">
      <c r="A10833" s="5"/>
      <c r="B10833" s="2"/>
      <c r="C10833"/>
    </row>
    <row r="10834" spans="1:3" x14ac:dyDescent="0.25">
      <c r="A10834" s="5"/>
      <c r="B10834" s="2"/>
      <c r="C10834"/>
    </row>
    <row r="10835" spans="1:3" x14ac:dyDescent="0.25">
      <c r="A10835" s="5"/>
      <c r="B10835" s="2"/>
      <c r="C10835"/>
    </row>
    <row r="10836" spans="1:3" x14ac:dyDescent="0.25">
      <c r="A10836" s="5"/>
      <c r="B10836" s="2"/>
      <c r="C10836"/>
    </row>
    <row r="10837" spans="1:3" x14ac:dyDescent="0.25">
      <c r="A10837" s="5"/>
      <c r="B10837" s="2"/>
      <c r="C10837"/>
    </row>
    <row r="10838" spans="1:3" x14ac:dyDescent="0.25">
      <c r="A10838" s="5"/>
      <c r="B10838" s="2"/>
      <c r="C10838"/>
    </row>
    <row r="10839" spans="1:3" x14ac:dyDescent="0.25">
      <c r="A10839" s="5"/>
      <c r="B10839" s="2"/>
      <c r="C10839"/>
    </row>
    <row r="10840" spans="1:3" x14ac:dyDescent="0.25">
      <c r="A10840" s="5"/>
      <c r="B10840" s="2"/>
      <c r="C10840"/>
    </row>
    <row r="10841" spans="1:3" x14ac:dyDescent="0.25">
      <c r="A10841" s="5"/>
      <c r="B10841" s="2"/>
      <c r="C10841"/>
    </row>
    <row r="10842" spans="1:3" x14ac:dyDescent="0.25">
      <c r="A10842" s="5"/>
      <c r="B10842" s="2"/>
      <c r="C10842"/>
    </row>
    <row r="10843" spans="1:3" x14ac:dyDescent="0.25">
      <c r="A10843" s="5"/>
      <c r="B10843" s="2"/>
      <c r="C10843"/>
    </row>
    <row r="10844" spans="1:3" x14ac:dyDescent="0.25">
      <c r="A10844" s="5"/>
      <c r="B10844" s="2"/>
      <c r="C10844"/>
    </row>
    <row r="10845" spans="1:3" x14ac:dyDescent="0.25">
      <c r="A10845" s="5"/>
      <c r="B10845" s="2"/>
      <c r="C10845"/>
    </row>
    <row r="10846" spans="1:3" x14ac:dyDescent="0.25">
      <c r="A10846" s="5"/>
      <c r="B10846" s="2"/>
      <c r="C10846"/>
    </row>
    <row r="10847" spans="1:3" x14ac:dyDescent="0.25">
      <c r="A10847" s="5"/>
      <c r="B10847" s="2"/>
      <c r="C10847"/>
    </row>
    <row r="10848" spans="1:3" x14ac:dyDescent="0.25">
      <c r="A10848" s="5"/>
      <c r="B10848" s="2"/>
      <c r="C10848"/>
    </row>
    <row r="10849" spans="1:3" x14ac:dyDescent="0.25">
      <c r="A10849" s="5"/>
      <c r="B10849" s="2"/>
      <c r="C10849"/>
    </row>
    <row r="10850" spans="1:3" x14ac:dyDescent="0.25">
      <c r="A10850" s="5"/>
      <c r="B10850" s="2"/>
      <c r="C10850"/>
    </row>
    <row r="10851" spans="1:3" x14ac:dyDescent="0.25">
      <c r="A10851" s="5"/>
      <c r="B10851" s="2"/>
      <c r="C10851"/>
    </row>
    <row r="10852" spans="1:3" x14ac:dyDescent="0.25">
      <c r="A10852" s="5"/>
      <c r="B10852" s="2"/>
      <c r="C10852"/>
    </row>
    <row r="10853" spans="1:3" x14ac:dyDescent="0.25">
      <c r="A10853" s="5"/>
      <c r="B10853" s="2"/>
      <c r="C10853"/>
    </row>
    <row r="10854" spans="1:3" x14ac:dyDescent="0.25">
      <c r="A10854" s="5"/>
      <c r="B10854" s="2"/>
      <c r="C10854"/>
    </row>
    <row r="10855" spans="1:3" x14ac:dyDescent="0.25">
      <c r="A10855" s="5"/>
      <c r="B10855" s="2"/>
      <c r="C10855"/>
    </row>
    <row r="10856" spans="1:3" x14ac:dyDescent="0.25">
      <c r="A10856" s="5"/>
      <c r="B10856" s="2"/>
      <c r="C10856"/>
    </row>
    <row r="10857" spans="1:3" x14ac:dyDescent="0.25">
      <c r="A10857" s="5"/>
      <c r="B10857" s="2"/>
      <c r="C10857"/>
    </row>
    <row r="10858" spans="1:3" x14ac:dyDescent="0.25">
      <c r="A10858" s="5"/>
      <c r="B10858" s="2"/>
      <c r="C10858"/>
    </row>
    <row r="10859" spans="1:3" x14ac:dyDescent="0.25">
      <c r="A10859" s="5"/>
      <c r="B10859" s="2"/>
      <c r="C10859"/>
    </row>
    <row r="10860" spans="1:3" x14ac:dyDescent="0.25">
      <c r="A10860" s="5"/>
      <c r="B10860" s="2"/>
      <c r="C10860"/>
    </row>
    <row r="10861" spans="1:3" x14ac:dyDescent="0.25">
      <c r="A10861" s="5"/>
      <c r="B10861" s="2"/>
      <c r="C10861"/>
    </row>
    <row r="10862" spans="1:3" x14ac:dyDescent="0.25">
      <c r="A10862" s="5"/>
      <c r="B10862" s="2"/>
      <c r="C10862"/>
    </row>
    <row r="10863" spans="1:3" x14ac:dyDescent="0.25">
      <c r="A10863" s="5"/>
      <c r="B10863" s="2"/>
      <c r="C10863"/>
    </row>
    <row r="10864" spans="1:3" x14ac:dyDescent="0.25">
      <c r="A10864" s="5"/>
      <c r="B10864" s="2"/>
      <c r="C10864"/>
    </row>
    <row r="10865" spans="1:3" x14ac:dyDescent="0.25">
      <c r="A10865" s="5"/>
      <c r="B10865" s="2"/>
      <c r="C10865"/>
    </row>
    <row r="10866" spans="1:3" x14ac:dyDescent="0.25">
      <c r="A10866" s="5"/>
      <c r="B10866" s="2"/>
      <c r="C10866"/>
    </row>
    <row r="10867" spans="1:3" x14ac:dyDescent="0.25">
      <c r="A10867" s="5"/>
      <c r="B10867" s="2"/>
      <c r="C10867"/>
    </row>
    <row r="10868" spans="1:3" x14ac:dyDescent="0.25">
      <c r="A10868" s="5"/>
      <c r="B10868" s="2"/>
      <c r="C10868"/>
    </row>
    <row r="10869" spans="1:3" x14ac:dyDescent="0.25">
      <c r="A10869" s="5"/>
      <c r="B10869" s="2"/>
      <c r="C10869"/>
    </row>
    <row r="10870" spans="1:3" x14ac:dyDescent="0.25">
      <c r="A10870" s="5"/>
      <c r="B10870" s="2"/>
      <c r="C10870"/>
    </row>
    <row r="10871" spans="1:3" x14ac:dyDescent="0.25">
      <c r="A10871" s="5"/>
      <c r="B10871" s="2"/>
      <c r="C10871"/>
    </row>
    <row r="10872" spans="1:3" x14ac:dyDescent="0.25">
      <c r="A10872" s="5"/>
      <c r="B10872" s="2"/>
      <c r="C10872"/>
    </row>
    <row r="10873" spans="1:3" x14ac:dyDescent="0.25">
      <c r="A10873" s="5"/>
      <c r="B10873" s="2"/>
      <c r="C10873"/>
    </row>
    <row r="10874" spans="1:3" x14ac:dyDescent="0.25">
      <c r="A10874" s="5"/>
      <c r="B10874" s="2"/>
      <c r="C10874"/>
    </row>
    <row r="10875" spans="1:3" x14ac:dyDescent="0.25">
      <c r="A10875" s="5"/>
      <c r="B10875" s="2"/>
      <c r="C10875"/>
    </row>
    <row r="10876" spans="1:3" x14ac:dyDescent="0.25">
      <c r="A10876" s="5"/>
      <c r="B10876" s="2"/>
      <c r="C10876"/>
    </row>
    <row r="10877" spans="1:3" x14ac:dyDescent="0.25">
      <c r="A10877" s="5"/>
      <c r="B10877" s="2"/>
      <c r="C10877"/>
    </row>
    <row r="10878" spans="1:3" x14ac:dyDescent="0.25">
      <c r="A10878" s="5"/>
      <c r="B10878" s="2"/>
      <c r="C10878"/>
    </row>
    <row r="10879" spans="1:3" x14ac:dyDescent="0.25">
      <c r="A10879" s="5"/>
      <c r="B10879" s="2"/>
      <c r="C10879"/>
    </row>
    <row r="10880" spans="1:3" x14ac:dyDescent="0.25">
      <c r="A10880" s="5"/>
      <c r="B10880" s="2"/>
      <c r="C10880"/>
    </row>
    <row r="10881" spans="1:3" x14ac:dyDescent="0.25">
      <c r="A10881" s="5"/>
      <c r="B10881" s="2"/>
      <c r="C10881"/>
    </row>
    <row r="10882" spans="1:3" x14ac:dyDescent="0.25">
      <c r="A10882" s="5"/>
      <c r="B10882" s="2"/>
      <c r="C10882"/>
    </row>
    <row r="10883" spans="1:3" x14ac:dyDescent="0.25">
      <c r="A10883" s="5"/>
      <c r="B10883" s="2"/>
      <c r="C10883"/>
    </row>
    <row r="10884" spans="1:3" x14ac:dyDescent="0.25">
      <c r="A10884" s="5"/>
      <c r="B10884" s="2"/>
      <c r="C10884"/>
    </row>
    <row r="10885" spans="1:3" x14ac:dyDescent="0.25">
      <c r="A10885" s="5"/>
      <c r="B10885" s="2"/>
      <c r="C10885"/>
    </row>
    <row r="10886" spans="1:3" x14ac:dyDescent="0.25">
      <c r="A10886" s="5"/>
      <c r="B10886" s="2"/>
      <c r="C10886"/>
    </row>
    <row r="10887" spans="1:3" x14ac:dyDescent="0.25">
      <c r="A10887" s="5"/>
      <c r="B10887" s="2"/>
      <c r="C10887"/>
    </row>
    <row r="10888" spans="1:3" x14ac:dyDescent="0.25">
      <c r="A10888" s="5"/>
      <c r="B10888" s="2"/>
      <c r="C10888"/>
    </row>
    <row r="10889" spans="1:3" x14ac:dyDescent="0.25">
      <c r="A10889" s="5"/>
      <c r="B10889" s="2"/>
      <c r="C10889"/>
    </row>
    <row r="10890" spans="1:3" x14ac:dyDescent="0.25">
      <c r="A10890" s="5"/>
      <c r="B10890" s="2"/>
      <c r="C10890"/>
    </row>
    <row r="10891" spans="1:3" x14ac:dyDescent="0.25">
      <c r="A10891" s="5"/>
      <c r="B10891" s="2"/>
      <c r="C10891"/>
    </row>
    <row r="10892" spans="1:3" x14ac:dyDescent="0.25">
      <c r="A10892" s="5"/>
      <c r="B10892" s="2"/>
      <c r="C10892"/>
    </row>
    <row r="10893" spans="1:3" x14ac:dyDescent="0.25">
      <c r="A10893" s="5"/>
      <c r="B10893" s="2"/>
      <c r="C10893"/>
    </row>
    <row r="10894" spans="1:3" x14ac:dyDescent="0.25">
      <c r="A10894" s="5"/>
      <c r="B10894" s="2"/>
      <c r="C10894"/>
    </row>
    <row r="10895" spans="1:3" x14ac:dyDescent="0.25">
      <c r="A10895" s="5"/>
      <c r="B10895" s="2"/>
      <c r="C10895"/>
    </row>
    <row r="10896" spans="1:3" x14ac:dyDescent="0.25">
      <c r="A10896" s="5"/>
      <c r="B10896" s="2"/>
      <c r="C10896"/>
    </row>
    <row r="10897" spans="1:3" x14ac:dyDescent="0.25">
      <c r="A10897" s="5"/>
      <c r="B10897" s="2"/>
      <c r="C10897"/>
    </row>
    <row r="10898" spans="1:3" x14ac:dyDescent="0.25">
      <c r="A10898" s="5"/>
      <c r="B10898" s="2"/>
      <c r="C10898"/>
    </row>
    <row r="10899" spans="1:3" x14ac:dyDescent="0.25">
      <c r="A10899" s="5"/>
      <c r="B10899" s="2"/>
      <c r="C10899"/>
    </row>
    <row r="10900" spans="1:3" x14ac:dyDescent="0.25">
      <c r="A10900" s="5"/>
      <c r="B10900" s="2"/>
      <c r="C10900"/>
    </row>
    <row r="10901" spans="1:3" x14ac:dyDescent="0.25">
      <c r="A10901" s="5"/>
      <c r="B10901" s="2"/>
      <c r="C10901"/>
    </row>
    <row r="10902" spans="1:3" x14ac:dyDescent="0.25">
      <c r="A10902" s="5"/>
      <c r="B10902" s="2"/>
      <c r="C10902"/>
    </row>
    <row r="10903" spans="1:3" x14ac:dyDescent="0.25">
      <c r="A10903" s="5"/>
      <c r="B10903" s="2"/>
      <c r="C10903"/>
    </row>
    <row r="10904" spans="1:3" x14ac:dyDescent="0.25">
      <c r="A10904" s="5"/>
      <c r="B10904" s="2"/>
      <c r="C10904"/>
    </row>
    <row r="10905" spans="1:3" x14ac:dyDescent="0.25">
      <c r="A10905" s="5"/>
      <c r="B10905" s="2"/>
      <c r="C10905"/>
    </row>
    <row r="10906" spans="1:3" x14ac:dyDescent="0.25">
      <c r="A10906" s="5"/>
      <c r="B10906" s="2"/>
      <c r="C10906"/>
    </row>
    <row r="10907" spans="1:3" x14ac:dyDescent="0.25">
      <c r="A10907" s="5"/>
      <c r="B10907" s="2"/>
      <c r="C10907"/>
    </row>
    <row r="10908" spans="1:3" x14ac:dyDescent="0.25">
      <c r="A10908" s="5"/>
      <c r="B10908" s="2"/>
      <c r="C10908"/>
    </row>
    <row r="10909" spans="1:3" x14ac:dyDescent="0.25">
      <c r="A10909" s="5"/>
      <c r="B10909" s="2"/>
      <c r="C10909"/>
    </row>
    <row r="10910" spans="1:3" x14ac:dyDescent="0.25">
      <c r="A10910" s="5"/>
      <c r="B10910" s="2"/>
      <c r="C10910"/>
    </row>
    <row r="10911" spans="1:3" x14ac:dyDescent="0.25">
      <c r="A10911" s="5"/>
      <c r="B10911" s="2"/>
      <c r="C10911"/>
    </row>
    <row r="10912" spans="1:3" x14ac:dyDescent="0.25">
      <c r="A10912" s="5"/>
      <c r="B10912" s="2"/>
      <c r="C10912"/>
    </row>
    <row r="10913" spans="1:3" x14ac:dyDescent="0.25">
      <c r="A10913" s="5"/>
      <c r="B10913" s="2"/>
      <c r="C10913"/>
    </row>
    <row r="10914" spans="1:3" x14ac:dyDescent="0.25">
      <c r="A10914" s="5"/>
      <c r="B10914" s="2"/>
      <c r="C10914"/>
    </row>
    <row r="10915" spans="1:3" x14ac:dyDescent="0.25">
      <c r="A10915" s="5"/>
      <c r="B10915" s="2"/>
      <c r="C10915"/>
    </row>
    <row r="10916" spans="1:3" x14ac:dyDescent="0.25">
      <c r="A10916" s="5"/>
      <c r="B10916" s="2"/>
      <c r="C10916"/>
    </row>
    <row r="10917" spans="1:3" x14ac:dyDescent="0.25">
      <c r="A10917" s="5"/>
      <c r="B10917" s="2"/>
      <c r="C10917"/>
    </row>
    <row r="10918" spans="1:3" x14ac:dyDescent="0.25">
      <c r="A10918" s="5"/>
      <c r="B10918" s="2"/>
      <c r="C10918"/>
    </row>
    <row r="10919" spans="1:3" x14ac:dyDescent="0.25">
      <c r="A10919" s="5"/>
      <c r="B10919" s="2"/>
      <c r="C10919"/>
    </row>
    <row r="10920" spans="1:3" x14ac:dyDescent="0.25">
      <c r="A10920" s="5"/>
      <c r="B10920" s="2"/>
      <c r="C10920"/>
    </row>
    <row r="10921" spans="1:3" x14ac:dyDescent="0.25">
      <c r="A10921" s="5"/>
      <c r="B10921" s="2"/>
      <c r="C10921"/>
    </row>
    <row r="10922" spans="1:3" x14ac:dyDescent="0.25">
      <c r="A10922" s="5"/>
      <c r="B10922" s="2"/>
      <c r="C10922"/>
    </row>
    <row r="10923" spans="1:3" x14ac:dyDescent="0.25">
      <c r="A10923" s="5"/>
      <c r="B10923" s="2"/>
      <c r="C10923"/>
    </row>
    <row r="10924" spans="1:3" x14ac:dyDescent="0.25">
      <c r="A10924" s="5"/>
      <c r="B10924" s="2"/>
      <c r="C10924"/>
    </row>
    <row r="10925" spans="1:3" x14ac:dyDescent="0.25">
      <c r="A10925" s="5"/>
      <c r="B10925" s="2"/>
      <c r="C10925"/>
    </row>
    <row r="10926" spans="1:3" x14ac:dyDescent="0.25">
      <c r="A10926" s="5"/>
      <c r="B10926" s="2"/>
      <c r="C10926"/>
    </row>
    <row r="10927" spans="1:3" x14ac:dyDescent="0.25">
      <c r="A10927" s="5"/>
      <c r="B10927" s="2"/>
      <c r="C10927"/>
    </row>
    <row r="10928" spans="1:3" x14ac:dyDescent="0.25">
      <c r="A10928" s="5"/>
      <c r="B10928" s="2"/>
      <c r="C10928"/>
    </row>
    <row r="10929" spans="1:3" x14ac:dyDescent="0.25">
      <c r="A10929" s="5"/>
      <c r="B10929" s="2"/>
      <c r="C10929"/>
    </row>
    <row r="10930" spans="1:3" x14ac:dyDescent="0.25">
      <c r="A10930" s="5"/>
      <c r="B10930" s="2"/>
      <c r="C10930"/>
    </row>
    <row r="10931" spans="1:3" x14ac:dyDescent="0.25">
      <c r="A10931" s="5"/>
      <c r="B10931" s="2"/>
      <c r="C10931"/>
    </row>
    <row r="10932" spans="1:3" x14ac:dyDescent="0.25">
      <c r="A10932" s="5"/>
      <c r="B10932" s="2"/>
      <c r="C10932"/>
    </row>
    <row r="10933" spans="1:3" x14ac:dyDescent="0.25">
      <c r="A10933" s="5"/>
      <c r="B10933" s="2"/>
      <c r="C10933"/>
    </row>
    <row r="10934" spans="1:3" x14ac:dyDescent="0.25">
      <c r="A10934" s="5"/>
      <c r="B10934" s="2"/>
      <c r="C10934"/>
    </row>
    <row r="10935" spans="1:3" x14ac:dyDescent="0.25">
      <c r="A10935" s="5"/>
      <c r="B10935" s="2"/>
      <c r="C10935"/>
    </row>
    <row r="10936" spans="1:3" x14ac:dyDescent="0.25">
      <c r="A10936" s="5"/>
      <c r="B10936" s="2"/>
      <c r="C10936"/>
    </row>
    <row r="10937" spans="1:3" x14ac:dyDescent="0.25">
      <c r="A10937" s="5"/>
      <c r="B10937" s="2"/>
      <c r="C10937"/>
    </row>
    <row r="10938" spans="1:3" x14ac:dyDescent="0.25">
      <c r="A10938" s="5"/>
      <c r="B10938" s="2"/>
      <c r="C10938"/>
    </row>
    <row r="10939" spans="1:3" x14ac:dyDescent="0.25">
      <c r="A10939" s="5"/>
      <c r="B10939" s="2"/>
      <c r="C10939"/>
    </row>
    <row r="10940" spans="1:3" x14ac:dyDescent="0.25">
      <c r="A10940" s="5"/>
      <c r="B10940" s="2"/>
      <c r="C10940"/>
    </row>
    <row r="10941" spans="1:3" x14ac:dyDescent="0.25">
      <c r="A10941" s="5"/>
      <c r="B10941" s="2"/>
      <c r="C10941"/>
    </row>
    <row r="10942" spans="1:3" x14ac:dyDescent="0.25">
      <c r="A10942" s="5"/>
      <c r="B10942" s="2"/>
      <c r="C10942"/>
    </row>
    <row r="10943" spans="1:3" x14ac:dyDescent="0.25">
      <c r="A10943" s="5"/>
      <c r="B10943" s="2"/>
      <c r="C10943"/>
    </row>
    <row r="10944" spans="1:3" x14ac:dyDescent="0.25">
      <c r="A10944" s="5"/>
      <c r="B10944" s="2"/>
      <c r="C10944"/>
    </row>
    <row r="10945" spans="1:3" x14ac:dyDescent="0.25">
      <c r="A10945" s="5"/>
      <c r="B10945" s="2"/>
      <c r="C10945"/>
    </row>
    <row r="10946" spans="1:3" x14ac:dyDescent="0.25">
      <c r="A10946" s="5"/>
      <c r="B10946" s="2"/>
      <c r="C10946"/>
    </row>
    <row r="10947" spans="1:3" x14ac:dyDescent="0.25">
      <c r="A10947" s="5"/>
      <c r="B10947" s="2"/>
      <c r="C10947"/>
    </row>
    <row r="10948" spans="1:3" x14ac:dyDescent="0.25">
      <c r="A10948" s="5"/>
      <c r="B10948" s="2"/>
      <c r="C10948"/>
    </row>
    <row r="10949" spans="1:3" x14ac:dyDescent="0.25">
      <c r="A10949" s="5"/>
      <c r="B10949" s="2"/>
      <c r="C10949"/>
    </row>
    <row r="10950" spans="1:3" x14ac:dyDescent="0.25">
      <c r="A10950" s="5"/>
      <c r="B10950" s="2"/>
      <c r="C10950"/>
    </row>
    <row r="10951" spans="1:3" x14ac:dyDescent="0.25">
      <c r="A10951" s="5"/>
      <c r="B10951" s="2"/>
      <c r="C10951"/>
    </row>
    <row r="10952" spans="1:3" x14ac:dyDescent="0.25">
      <c r="A10952" s="5"/>
      <c r="B10952" s="2"/>
      <c r="C10952"/>
    </row>
    <row r="10953" spans="1:3" x14ac:dyDescent="0.25">
      <c r="A10953" s="5"/>
      <c r="B10953" s="2"/>
      <c r="C10953"/>
    </row>
    <row r="10954" spans="1:3" x14ac:dyDescent="0.25">
      <c r="A10954" s="5"/>
      <c r="B10954" s="2"/>
      <c r="C10954"/>
    </row>
    <row r="10955" spans="1:3" x14ac:dyDescent="0.25">
      <c r="A10955" s="5"/>
      <c r="B10955" s="2"/>
      <c r="C10955"/>
    </row>
    <row r="10956" spans="1:3" x14ac:dyDescent="0.25">
      <c r="A10956" s="5"/>
      <c r="B10956" s="2"/>
      <c r="C10956"/>
    </row>
    <row r="10957" spans="1:3" x14ac:dyDescent="0.25">
      <c r="A10957" s="5"/>
      <c r="B10957" s="2"/>
      <c r="C10957"/>
    </row>
    <row r="10958" spans="1:3" x14ac:dyDescent="0.25">
      <c r="A10958" s="5"/>
      <c r="B10958" s="2"/>
      <c r="C10958"/>
    </row>
    <row r="10959" spans="1:3" x14ac:dyDescent="0.25">
      <c r="A10959" s="5"/>
      <c r="B10959" s="2"/>
      <c r="C10959"/>
    </row>
    <row r="10960" spans="1:3" x14ac:dyDescent="0.25">
      <c r="A10960" s="5"/>
      <c r="B10960" s="2"/>
      <c r="C10960"/>
    </row>
    <row r="10961" spans="1:3" x14ac:dyDescent="0.25">
      <c r="A10961" s="5"/>
      <c r="B10961" s="2"/>
      <c r="C10961"/>
    </row>
    <row r="10962" spans="1:3" x14ac:dyDescent="0.25">
      <c r="A10962" s="5"/>
      <c r="B10962" s="2"/>
      <c r="C10962"/>
    </row>
    <row r="10963" spans="1:3" x14ac:dyDescent="0.25">
      <c r="A10963" s="5"/>
      <c r="B10963" s="2"/>
      <c r="C10963"/>
    </row>
    <row r="10964" spans="1:3" x14ac:dyDescent="0.25">
      <c r="A10964" s="5"/>
      <c r="B10964" s="2"/>
      <c r="C10964"/>
    </row>
    <row r="10965" spans="1:3" x14ac:dyDescent="0.25">
      <c r="A10965" s="5"/>
      <c r="B10965" s="2"/>
      <c r="C10965"/>
    </row>
    <row r="10966" spans="1:3" x14ac:dyDescent="0.25">
      <c r="A10966" s="5"/>
      <c r="B10966" s="2"/>
      <c r="C10966"/>
    </row>
    <row r="10967" spans="1:3" x14ac:dyDescent="0.25">
      <c r="A10967" s="5"/>
      <c r="B10967" s="2"/>
      <c r="C10967"/>
    </row>
    <row r="10968" spans="1:3" x14ac:dyDescent="0.25">
      <c r="A10968" s="5"/>
      <c r="B10968" s="2"/>
      <c r="C10968"/>
    </row>
    <row r="10969" spans="1:3" x14ac:dyDescent="0.25">
      <c r="A10969" s="5"/>
      <c r="B10969" s="2"/>
      <c r="C10969"/>
    </row>
    <row r="10970" spans="1:3" x14ac:dyDescent="0.25">
      <c r="A10970" s="5"/>
      <c r="B10970" s="2"/>
      <c r="C10970"/>
    </row>
    <row r="10971" spans="1:3" x14ac:dyDescent="0.25">
      <c r="A10971" s="5"/>
      <c r="B10971" s="2"/>
      <c r="C10971"/>
    </row>
    <row r="10972" spans="1:3" x14ac:dyDescent="0.25">
      <c r="A10972" s="5"/>
      <c r="B10972" s="2"/>
      <c r="C10972"/>
    </row>
    <row r="10973" spans="1:3" x14ac:dyDescent="0.25">
      <c r="A10973" s="5"/>
      <c r="B10973" s="2"/>
      <c r="C10973"/>
    </row>
    <row r="10974" spans="1:3" x14ac:dyDescent="0.25">
      <c r="A10974" s="5"/>
      <c r="B10974" s="2"/>
      <c r="C10974"/>
    </row>
    <row r="10975" spans="1:3" x14ac:dyDescent="0.25">
      <c r="A10975" s="5"/>
      <c r="B10975" s="2"/>
      <c r="C10975"/>
    </row>
    <row r="10976" spans="1:3" x14ac:dyDescent="0.25">
      <c r="A10976" s="5"/>
      <c r="B10976" s="2"/>
      <c r="C10976"/>
    </row>
    <row r="10977" spans="1:3" x14ac:dyDescent="0.25">
      <c r="A10977" s="5"/>
      <c r="B10977" s="2"/>
      <c r="C10977"/>
    </row>
    <row r="10978" spans="1:3" x14ac:dyDescent="0.25">
      <c r="A10978" s="5"/>
      <c r="B10978" s="2"/>
      <c r="C10978"/>
    </row>
    <row r="10979" spans="1:3" x14ac:dyDescent="0.25">
      <c r="A10979" s="5"/>
      <c r="B10979" s="2"/>
      <c r="C10979"/>
    </row>
    <row r="10980" spans="1:3" x14ac:dyDescent="0.25">
      <c r="A10980" s="5"/>
      <c r="B10980" s="2"/>
      <c r="C10980"/>
    </row>
    <row r="10981" spans="1:3" x14ac:dyDescent="0.25">
      <c r="A10981" s="5"/>
      <c r="B10981" s="2"/>
      <c r="C10981"/>
    </row>
    <row r="10982" spans="1:3" x14ac:dyDescent="0.25">
      <c r="A10982" s="5"/>
      <c r="B10982" s="2"/>
      <c r="C10982"/>
    </row>
    <row r="10983" spans="1:3" x14ac:dyDescent="0.25">
      <c r="A10983" s="5"/>
      <c r="B10983" s="2"/>
      <c r="C10983"/>
    </row>
    <row r="10984" spans="1:3" x14ac:dyDescent="0.25">
      <c r="A10984" s="5"/>
      <c r="B10984" s="2"/>
      <c r="C10984"/>
    </row>
    <row r="10985" spans="1:3" x14ac:dyDescent="0.25">
      <c r="A10985" s="5"/>
      <c r="B10985" s="2"/>
      <c r="C10985"/>
    </row>
    <row r="10986" spans="1:3" x14ac:dyDescent="0.25">
      <c r="A10986" s="5"/>
      <c r="B10986" s="2"/>
      <c r="C10986"/>
    </row>
    <row r="10987" spans="1:3" x14ac:dyDescent="0.25">
      <c r="A10987" s="5"/>
      <c r="B10987" s="2"/>
      <c r="C10987"/>
    </row>
    <row r="10988" spans="1:3" x14ac:dyDescent="0.25">
      <c r="A10988" s="5"/>
      <c r="B10988" s="2"/>
      <c r="C10988"/>
    </row>
    <row r="10989" spans="1:3" x14ac:dyDescent="0.25">
      <c r="A10989" s="5"/>
      <c r="B10989" s="2"/>
      <c r="C10989"/>
    </row>
    <row r="10990" spans="1:3" x14ac:dyDescent="0.25">
      <c r="A10990" s="5"/>
      <c r="B10990" s="2"/>
      <c r="C10990"/>
    </row>
    <row r="10991" spans="1:3" x14ac:dyDescent="0.25">
      <c r="A10991" s="5"/>
      <c r="B10991" s="2"/>
      <c r="C10991"/>
    </row>
    <row r="10992" spans="1:3" x14ac:dyDescent="0.25">
      <c r="A10992" s="5"/>
      <c r="B10992" s="2"/>
      <c r="C10992"/>
    </row>
    <row r="10993" spans="1:3" x14ac:dyDescent="0.25">
      <c r="A10993" s="5"/>
      <c r="B10993" s="2"/>
      <c r="C10993"/>
    </row>
    <row r="10994" spans="1:3" x14ac:dyDescent="0.25">
      <c r="A10994" s="5"/>
      <c r="B10994" s="2"/>
      <c r="C10994"/>
    </row>
    <row r="10995" spans="1:3" x14ac:dyDescent="0.25">
      <c r="A10995" s="5"/>
      <c r="B10995" s="2"/>
      <c r="C10995"/>
    </row>
    <row r="10996" spans="1:3" x14ac:dyDescent="0.25">
      <c r="A10996" s="5"/>
      <c r="B10996" s="2"/>
      <c r="C10996"/>
    </row>
    <row r="10997" spans="1:3" x14ac:dyDescent="0.25">
      <c r="A10997" s="5"/>
      <c r="B10997" s="2"/>
      <c r="C10997"/>
    </row>
    <row r="10998" spans="1:3" x14ac:dyDescent="0.25">
      <c r="A10998" s="5"/>
      <c r="B10998" s="2"/>
      <c r="C10998"/>
    </row>
    <row r="10999" spans="1:3" x14ac:dyDescent="0.25">
      <c r="A10999" s="5"/>
      <c r="B10999" s="2"/>
      <c r="C10999"/>
    </row>
    <row r="11000" spans="1:3" x14ac:dyDescent="0.25">
      <c r="A11000" s="5"/>
      <c r="B11000" s="2"/>
      <c r="C11000"/>
    </row>
    <row r="11001" spans="1:3" x14ac:dyDescent="0.25">
      <c r="A11001" s="5"/>
      <c r="B11001" s="2"/>
      <c r="C11001"/>
    </row>
    <row r="11002" spans="1:3" x14ac:dyDescent="0.25">
      <c r="A11002" s="5"/>
      <c r="B11002" s="2"/>
      <c r="C11002"/>
    </row>
    <row r="11003" spans="1:3" x14ac:dyDescent="0.25">
      <c r="A11003" s="5"/>
      <c r="B11003" s="2"/>
      <c r="C11003"/>
    </row>
    <row r="11004" spans="1:3" x14ac:dyDescent="0.25">
      <c r="A11004" s="5"/>
      <c r="B11004" s="2"/>
      <c r="C11004"/>
    </row>
    <row r="11005" spans="1:3" x14ac:dyDescent="0.25">
      <c r="A11005" s="5"/>
      <c r="B11005" s="2"/>
      <c r="C11005"/>
    </row>
    <row r="11006" spans="1:3" x14ac:dyDescent="0.25">
      <c r="A11006" s="5"/>
      <c r="B11006" s="2"/>
      <c r="C11006"/>
    </row>
    <row r="11007" spans="1:3" x14ac:dyDescent="0.25">
      <c r="A11007" s="5"/>
      <c r="B11007" s="2"/>
      <c r="C11007"/>
    </row>
    <row r="11008" spans="1:3" x14ac:dyDescent="0.25">
      <c r="A11008" s="5"/>
      <c r="B11008" s="2"/>
      <c r="C11008"/>
    </row>
    <row r="11009" spans="1:3" x14ac:dyDescent="0.25">
      <c r="A11009" s="5"/>
      <c r="B11009" s="2"/>
      <c r="C11009"/>
    </row>
    <row r="11010" spans="1:3" x14ac:dyDescent="0.25">
      <c r="A11010" s="5"/>
      <c r="B11010" s="2"/>
      <c r="C11010"/>
    </row>
    <row r="11011" spans="1:3" x14ac:dyDescent="0.25">
      <c r="A11011" s="5"/>
      <c r="B11011" s="2"/>
      <c r="C11011"/>
    </row>
    <row r="11012" spans="1:3" x14ac:dyDescent="0.25">
      <c r="A11012" s="5"/>
      <c r="B11012" s="2"/>
      <c r="C11012"/>
    </row>
    <row r="11013" spans="1:3" x14ac:dyDescent="0.25">
      <c r="A11013" s="5"/>
      <c r="B11013" s="2"/>
      <c r="C11013"/>
    </row>
    <row r="11014" spans="1:3" x14ac:dyDescent="0.25">
      <c r="A11014" s="5"/>
      <c r="B11014" s="2"/>
      <c r="C11014"/>
    </row>
    <row r="11015" spans="1:3" x14ac:dyDescent="0.25">
      <c r="A11015" s="5"/>
      <c r="B11015" s="2"/>
      <c r="C11015"/>
    </row>
    <row r="11016" spans="1:3" x14ac:dyDescent="0.25">
      <c r="A11016" s="5"/>
      <c r="B11016" s="2"/>
      <c r="C11016"/>
    </row>
    <row r="11017" spans="1:3" x14ac:dyDescent="0.25">
      <c r="A11017" s="5"/>
      <c r="B11017" s="2"/>
      <c r="C11017"/>
    </row>
    <row r="11018" spans="1:3" x14ac:dyDescent="0.25">
      <c r="A11018" s="5"/>
      <c r="B11018" s="2"/>
      <c r="C11018"/>
    </row>
    <row r="11019" spans="1:3" x14ac:dyDescent="0.25">
      <c r="A11019" s="5"/>
      <c r="B11019" s="2"/>
      <c r="C11019"/>
    </row>
    <row r="11020" spans="1:3" x14ac:dyDescent="0.25">
      <c r="A11020" s="5"/>
      <c r="B11020" s="2"/>
      <c r="C11020"/>
    </row>
    <row r="11021" spans="1:3" x14ac:dyDescent="0.25">
      <c r="A11021" s="5"/>
      <c r="B11021" s="2"/>
      <c r="C11021"/>
    </row>
    <row r="11022" spans="1:3" x14ac:dyDescent="0.25">
      <c r="A11022" s="5"/>
      <c r="B11022" s="2"/>
      <c r="C11022"/>
    </row>
    <row r="11023" spans="1:3" x14ac:dyDescent="0.25">
      <c r="A11023" s="5"/>
      <c r="B11023" s="2"/>
      <c r="C11023"/>
    </row>
    <row r="11024" spans="1:3" x14ac:dyDescent="0.25">
      <c r="A11024" s="5"/>
      <c r="B11024" s="2"/>
      <c r="C11024"/>
    </row>
    <row r="11025" spans="1:3" x14ac:dyDescent="0.25">
      <c r="A11025" s="5"/>
      <c r="B11025" s="2"/>
      <c r="C11025"/>
    </row>
    <row r="11026" spans="1:3" x14ac:dyDescent="0.25">
      <c r="A11026" s="5"/>
      <c r="B11026" s="2"/>
      <c r="C11026"/>
    </row>
    <row r="11027" spans="1:3" x14ac:dyDescent="0.25">
      <c r="A11027" s="5"/>
      <c r="B11027" s="2"/>
      <c r="C11027"/>
    </row>
    <row r="11028" spans="1:3" x14ac:dyDescent="0.25">
      <c r="A11028" s="5"/>
      <c r="B11028" s="2"/>
      <c r="C11028"/>
    </row>
    <row r="11029" spans="1:3" x14ac:dyDescent="0.25">
      <c r="A11029" s="5"/>
      <c r="B11029" s="2"/>
      <c r="C11029"/>
    </row>
    <row r="11030" spans="1:3" x14ac:dyDescent="0.25">
      <c r="A11030" s="5"/>
      <c r="B11030" s="2"/>
      <c r="C11030"/>
    </row>
    <row r="11031" spans="1:3" x14ac:dyDescent="0.25">
      <c r="A11031" s="5"/>
      <c r="B11031" s="2"/>
      <c r="C11031"/>
    </row>
    <row r="11032" spans="1:3" x14ac:dyDescent="0.25">
      <c r="A11032" s="5"/>
      <c r="B11032" s="2"/>
      <c r="C11032"/>
    </row>
    <row r="11033" spans="1:3" x14ac:dyDescent="0.25">
      <c r="A11033" s="5"/>
      <c r="B11033" s="2"/>
      <c r="C11033"/>
    </row>
    <row r="11034" spans="1:3" x14ac:dyDescent="0.25">
      <c r="A11034" s="5"/>
      <c r="B11034" s="2"/>
      <c r="C11034"/>
    </row>
    <row r="11035" spans="1:3" x14ac:dyDescent="0.25">
      <c r="A11035" s="5"/>
      <c r="B11035" s="2"/>
      <c r="C11035"/>
    </row>
    <row r="11036" spans="1:3" x14ac:dyDescent="0.25">
      <c r="A11036" s="5"/>
      <c r="B11036" s="2"/>
      <c r="C11036"/>
    </row>
    <row r="11037" spans="1:3" x14ac:dyDescent="0.25">
      <c r="A11037" s="5"/>
      <c r="B11037" s="2"/>
      <c r="C11037"/>
    </row>
    <row r="11038" spans="1:3" x14ac:dyDescent="0.25">
      <c r="A11038" s="5"/>
      <c r="B11038" s="2"/>
      <c r="C11038"/>
    </row>
    <row r="11039" spans="1:3" x14ac:dyDescent="0.25">
      <c r="A11039" s="5"/>
      <c r="B11039" s="2"/>
      <c r="C11039"/>
    </row>
    <row r="11040" spans="1:3" x14ac:dyDescent="0.25">
      <c r="A11040" s="5"/>
      <c r="B11040" s="2"/>
      <c r="C11040"/>
    </row>
    <row r="11041" spans="1:3" x14ac:dyDescent="0.25">
      <c r="A11041" s="5"/>
      <c r="B11041" s="2"/>
      <c r="C11041"/>
    </row>
    <row r="11042" spans="1:3" x14ac:dyDescent="0.25">
      <c r="A11042" s="5"/>
      <c r="B11042" s="2"/>
      <c r="C11042"/>
    </row>
    <row r="11043" spans="1:3" x14ac:dyDescent="0.25">
      <c r="A11043" s="5"/>
      <c r="B11043" s="2"/>
      <c r="C11043"/>
    </row>
    <row r="11044" spans="1:3" x14ac:dyDescent="0.25">
      <c r="A11044" s="5"/>
      <c r="B11044" s="2"/>
      <c r="C11044"/>
    </row>
    <row r="11045" spans="1:3" x14ac:dyDescent="0.25">
      <c r="A11045" s="5"/>
      <c r="B11045" s="2"/>
      <c r="C11045"/>
    </row>
    <row r="11046" spans="1:3" x14ac:dyDescent="0.25">
      <c r="A11046" s="5"/>
      <c r="B11046" s="2"/>
      <c r="C11046"/>
    </row>
    <row r="11047" spans="1:3" x14ac:dyDescent="0.25">
      <c r="A11047" s="5"/>
      <c r="B11047" s="2"/>
      <c r="C11047"/>
    </row>
    <row r="11048" spans="1:3" x14ac:dyDescent="0.25">
      <c r="A11048" s="5"/>
      <c r="B11048" s="2"/>
      <c r="C11048"/>
    </row>
    <row r="11049" spans="1:3" x14ac:dyDescent="0.25">
      <c r="A11049" s="5"/>
      <c r="B11049" s="2"/>
      <c r="C11049"/>
    </row>
    <row r="11050" spans="1:3" x14ac:dyDescent="0.25">
      <c r="A11050" s="5"/>
      <c r="B11050" s="2"/>
      <c r="C11050"/>
    </row>
    <row r="11051" spans="1:3" x14ac:dyDescent="0.25">
      <c r="A11051" s="5"/>
      <c r="B11051" s="2"/>
      <c r="C11051"/>
    </row>
    <row r="11052" spans="1:3" x14ac:dyDescent="0.25">
      <c r="A11052" s="5"/>
      <c r="B11052" s="2"/>
      <c r="C11052"/>
    </row>
    <row r="11053" spans="1:3" x14ac:dyDescent="0.25">
      <c r="A11053" s="5"/>
      <c r="B11053" s="2"/>
      <c r="C11053"/>
    </row>
    <row r="11054" spans="1:3" x14ac:dyDescent="0.25">
      <c r="A11054" s="5"/>
      <c r="B11054" s="2"/>
      <c r="C11054"/>
    </row>
    <row r="11055" spans="1:3" x14ac:dyDescent="0.25">
      <c r="A11055" s="5"/>
      <c r="B11055" s="2"/>
      <c r="C11055"/>
    </row>
    <row r="11056" spans="1:3" x14ac:dyDescent="0.25">
      <c r="A11056" s="5"/>
      <c r="B11056" s="2"/>
      <c r="C11056"/>
    </row>
    <row r="11057" spans="1:3" x14ac:dyDescent="0.25">
      <c r="A11057" s="5"/>
      <c r="B11057" s="2"/>
      <c r="C11057"/>
    </row>
    <row r="11058" spans="1:3" x14ac:dyDescent="0.25">
      <c r="A11058" s="5"/>
      <c r="B11058" s="2"/>
      <c r="C11058"/>
    </row>
    <row r="11059" spans="1:3" x14ac:dyDescent="0.25">
      <c r="A11059" s="5"/>
      <c r="B11059" s="2"/>
      <c r="C11059"/>
    </row>
    <row r="11060" spans="1:3" x14ac:dyDescent="0.25">
      <c r="A11060" s="5"/>
      <c r="B11060" s="2"/>
      <c r="C11060"/>
    </row>
    <row r="11061" spans="1:3" x14ac:dyDescent="0.25">
      <c r="A11061" s="5"/>
      <c r="B11061" s="2"/>
      <c r="C11061"/>
    </row>
    <row r="11062" spans="1:3" x14ac:dyDescent="0.25">
      <c r="A11062" s="5"/>
      <c r="B11062" s="2"/>
      <c r="C11062"/>
    </row>
    <row r="11063" spans="1:3" x14ac:dyDescent="0.25">
      <c r="A11063" s="5"/>
      <c r="B11063" s="2"/>
      <c r="C11063"/>
    </row>
    <row r="11064" spans="1:3" x14ac:dyDescent="0.25">
      <c r="A11064" s="5"/>
      <c r="B11064" s="2"/>
      <c r="C11064"/>
    </row>
    <row r="11065" spans="1:3" x14ac:dyDescent="0.25">
      <c r="A11065" s="5"/>
      <c r="B11065" s="2"/>
      <c r="C11065"/>
    </row>
    <row r="11066" spans="1:3" x14ac:dyDescent="0.25">
      <c r="A11066" s="5"/>
      <c r="B11066" s="2"/>
      <c r="C11066"/>
    </row>
    <row r="11067" spans="1:3" x14ac:dyDescent="0.25">
      <c r="A11067" s="5"/>
      <c r="B11067" s="2"/>
      <c r="C11067"/>
    </row>
    <row r="11068" spans="1:3" x14ac:dyDescent="0.25">
      <c r="A11068" s="5"/>
      <c r="B11068" s="2"/>
      <c r="C11068"/>
    </row>
    <row r="11069" spans="1:3" x14ac:dyDescent="0.25">
      <c r="A11069" s="5"/>
      <c r="B11069" s="2"/>
      <c r="C11069"/>
    </row>
    <row r="11070" spans="1:3" x14ac:dyDescent="0.25">
      <c r="A11070" s="5"/>
      <c r="B11070" s="2"/>
      <c r="C11070"/>
    </row>
    <row r="11071" spans="1:3" x14ac:dyDescent="0.25">
      <c r="A11071" s="5"/>
      <c r="B11071" s="2"/>
      <c r="C11071"/>
    </row>
    <row r="11072" spans="1:3" x14ac:dyDescent="0.25">
      <c r="A11072" s="5"/>
      <c r="B11072" s="2"/>
      <c r="C11072"/>
    </row>
    <row r="11073" spans="1:3" x14ac:dyDescent="0.25">
      <c r="A11073" s="5"/>
      <c r="B11073" s="2"/>
      <c r="C11073"/>
    </row>
    <row r="11074" spans="1:3" x14ac:dyDescent="0.25">
      <c r="A11074" s="5"/>
      <c r="B11074" s="2"/>
      <c r="C11074"/>
    </row>
    <row r="11075" spans="1:3" x14ac:dyDescent="0.25">
      <c r="A11075" s="5"/>
      <c r="B11075" s="2"/>
      <c r="C11075"/>
    </row>
    <row r="11076" spans="1:3" x14ac:dyDescent="0.25">
      <c r="A11076" s="5"/>
      <c r="B11076" s="2"/>
      <c r="C11076"/>
    </row>
    <row r="11077" spans="1:3" x14ac:dyDescent="0.25">
      <c r="A11077" s="5"/>
      <c r="B11077" s="2"/>
      <c r="C11077"/>
    </row>
    <row r="11078" spans="1:3" x14ac:dyDescent="0.25">
      <c r="A11078" s="5"/>
      <c r="B11078" s="2"/>
      <c r="C11078"/>
    </row>
    <row r="11079" spans="1:3" x14ac:dyDescent="0.25">
      <c r="A11079" s="5"/>
      <c r="B11079" s="2"/>
      <c r="C11079"/>
    </row>
    <row r="11080" spans="1:3" x14ac:dyDescent="0.25">
      <c r="A11080" s="5"/>
      <c r="B11080" s="2"/>
      <c r="C11080"/>
    </row>
    <row r="11081" spans="1:3" x14ac:dyDescent="0.25">
      <c r="A11081" s="5"/>
      <c r="B11081" s="2"/>
      <c r="C11081"/>
    </row>
    <row r="11082" spans="1:3" x14ac:dyDescent="0.25">
      <c r="A11082" s="5"/>
      <c r="B11082" s="2"/>
      <c r="C11082"/>
    </row>
    <row r="11083" spans="1:3" x14ac:dyDescent="0.25">
      <c r="A11083" s="5"/>
      <c r="B11083" s="2"/>
      <c r="C11083"/>
    </row>
    <row r="11084" spans="1:3" x14ac:dyDescent="0.25">
      <c r="A11084" s="5"/>
      <c r="B11084" s="2"/>
      <c r="C11084"/>
    </row>
    <row r="11085" spans="1:3" x14ac:dyDescent="0.25">
      <c r="A11085" s="5"/>
      <c r="B11085" s="2"/>
      <c r="C11085"/>
    </row>
    <row r="11086" spans="1:3" x14ac:dyDescent="0.25">
      <c r="A11086" s="5"/>
      <c r="B11086" s="2"/>
      <c r="C11086"/>
    </row>
    <row r="11087" spans="1:3" x14ac:dyDescent="0.25">
      <c r="A11087" s="5"/>
      <c r="B11087" s="2"/>
      <c r="C11087"/>
    </row>
    <row r="11088" spans="1:3" x14ac:dyDescent="0.25">
      <c r="A11088" s="5"/>
      <c r="B11088" s="2"/>
      <c r="C11088"/>
    </row>
    <row r="11089" spans="1:3" x14ac:dyDescent="0.25">
      <c r="A11089" s="5"/>
      <c r="B11089" s="2"/>
      <c r="C11089"/>
    </row>
    <row r="11090" spans="1:3" x14ac:dyDescent="0.25">
      <c r="A11090" s="5"/>
      <c r="B11090" s="2"/>
      <c r="C11090"/>
    </row>
    <row r="11091" spans="1:3" x14ac:dyDescent="0.25">
      <c r="A11091" s="5"/>
      <c r="B11091" s="2"/>
      <c r="C11091"/>
    </row>
    <row r="11092" spans="1:3" x14ac:dyDescent="0.25">
      <c r="A11092" s="5"/>
      <c r="B11092" s="2"/>
      <c r="C11092"/>
    </row>
    <row r="11093" spans="1:3" x14ac:dyDescent="0.25">
      <c r="A11093" s="5"/>
      <c r="B11093" s="2"/>
      <c r="C11093"/>
    </row>
    <row r="11094" spans="1:3" x14ac:dyDescent="0.25">
      <c r="A11094" s="5"/>
      <c r="B11094" s="2"/>
      <c r="C11094"/>
    </row>
    <row r="11095" spans="1:3" x14ac:dyDescent="0.25">
      <c r="A11095" s="5"/>
      <c r="B11095" s="2"/>
      <c r="C11095"/>
    </row>
    <row r="11096" spans="1:3" x14ac:dyDescent="0.25">
      <c r="A11096" s="5"/>
      <c r="B11096" s="2"/>
      <c r="C11096"/>
    </row>
    <row r="11097" spans="1:3" x14ac:dyDescent="0.25">
      <c r="A11097" s="5"/>
      <c r="B11097" s="2"/>
      <c r="C11097"/>
    </row>
    <row r="11098" spans="1:3" x14ac:dyDescent="0.25">
      <c r="A11098" s="5"/>
      <c r="B11098" s="2"/>
      <c r="C11098"/>
    </row>
    <row r="11099" spans="1:3" x14ac:dyDescent="0.25">
      <c r="A11099" s="5"/>
      <c r="B11099" s="2"/>
      <c r="C11099"/>
    </row>
    <row r="11100" spans="1:3" x14ac:dyDescent="0.25">
      <c r="A11100" s="5"/>
      <c r="B11100" s="2"/>
      <c r="C11100"/>
    </row>
    <row r="11101" spans="1:3" x14ac:dyDescent="0.25">
      <c r="A11101" s="5"/>
      <c r="B11101" s="2"/>
      <c r="C11101"/>
    </row>
    <row r="11102" spans="1:3" x14ac:dyDescent="0.25">
      <c r="A11102" s="5"/>
      <c r="B11102" s="2"/>
      <c r="C11102"/>
    </row>
    <row r="11103" spans="1:3" x14ac:dyDescent="0.25">
      <c r="A11103" s="5"/>
      <c r="B11103" s="2"/>
      <c r="C11103"/>
    </row>
    <row r="11104" spans="1:3" x14ac:dyDescent="0.25">
      <c r="A11104" s="5"/>
      <c r="B11104" s="2"/>
      <c r="C11104"/>
    </row>
    <row r="11105" spans="1:3" x14ac:dyDescent="0.25">
      <c r="A11105" s="5"/>
      <c r="B11105" s="2"/>
      <c r="C11105"/>
    </row>
    <row r="11106" spans="1:3" x14ac:dyDescent="0.25">
      <c r="A11106" s="5"/>
      <c r="B11106" s="2"/>
      <c r="C11106"/>
    </row>
    <row r="11107" spans="1:3" x14ac:dyDescent="0.25">
      <c r="A11107" s="5"/>
      <c r="B11107" s="2"/>
      <c r="C11107"/>
    </row>
    <row r="11108" spans="1:3" x14ac:dyDescent="0.25">
      <c r="A11108" s="5"/>
      <c r="B11108" s="2"/>
      <c r="C11108"/>
    </row>
    <row r="11109" spans="1:3" x14ac:dyDescent="0.25">
      <c r="A11109" s="5"/>
      <c r="B11109" s="2"/>
      <c r="C11109"/>
    </row>
    <row r="11110" spans="1:3" x14ac:dyDescent="0.25">
      <c r="A11110" s="5"/>
      <c r="B11110" s="2"/>
      <c r="C11110"/>
    </row>
    <row r="11111" spans="1:3" x14ac:dyDescent="0.25">
      <c r="A11111" s="5"/>
      <c r="B11111" s="2"/>
      <c r="C11111"/>
    </row>
    <row r="11112" spans="1:3" x14ac:dyDescent="0.25">
      <c r="A11112" s="5"/>
      <c r="B11112" s="2"/>
      <c r="C11112"/>
    </row>
    <row r="11113" spans="1:3" x14ac:dyDescent="0.25">
      <c r="A11113" s="5"/>
      <c r="B11113" s="2"/>
      <c r="C11113"/>
    </row>
    <row r="11114" spans="1:3" x14ac:dyDescent="0.25">
      <c r="A11114" s="5"/>
      <c r="B11114" s="2"/>
      <c r="C11114"/>
    </row>
    <row r="11115" spans="1:3" x14ac:dyDescent="0.25">
      <c r="A11115" s="5"/>
      <c r="B11115" s="2"/>
      <c r="C11115"/>
    </row>
    <row r="11116" spans="1:3" x14ac:dyDescent="0.25">
      <c r="A11116" s="5"/>
      <c r="B11116" s="2"/>
      <c r="C11116"/>
    </row>
    <row r="11117" spans="1:3" x14ac:dyDescent="0.25">
      <c r="A11117" s="5"/>
      <c r="B11117" s="2"/>
      <c r="C11117"/>
    </row>
    <row r="11118" spans="1:3" x14ac:dyDescent="0.25">
      <c r="A11118" s="5"/>
      <c r="B11118" s="2"/>
      <c r="C11118"/>
    </row>
    <row r="11119" spans="1:3" x14ac:dyDescent="0.25">
      <c r="A11119" s="5"/>
      <c r="B11119" s="2"/>
      <c r="C11119"/>
    </row>
    <row r="11120" spans="1:3" x14ac:dyDescent="0.25">
      <c r="A11120" s="5"/>
      <c r="B11120" s="2"/>
      <c r="C11120"/>
    </row>
    <row r="11121" spans="1:3" x14ac:dyDescent="0.25">
      <c r="A11121" s="5"/>
      <c r="B11121" s="2"/>
      <c r="C11121"/>
    </row>
    <row r="11122" spans="1:3" x14ac:dyDescent="0.25">
      <c r="A11122" s="5"/>
      <c r="B11122" s="2"/>
      <c r="C11122"/>
    </row>
    <row r="11123" spans="1:3" x14ac:dyDescent="0.25">
      <c r="A11123" s="5"/>
      <c r="B11123" s="2"/>
      <c r="C11123"/>
    </row>
    <row r="11124" spans="1:3" x14ac:dyDescent="0.25">
      <c r="A11124" s="5"/>
      <c r="B11124" s="2"/>
      <c r="C11124"/>
    </row>
    <row r="11125" spans="1:3" x14ac:dyDescent="0.25">
      <c r="A11125" s="5"/>
      <c r="B11125" s="2"/>
      <c r="C11125"/>
    </row>
    <row r="11126" spans="1:3" x14ac:dyDescent="0.25">
      <c r="A11126" s="5"/>
      <c r="B11126" s="2"/>
      <c r="C11126"/>
    </row>
    <row r="11127" spans="1:3" x14ac:dyDescent="0.25">
      <c r="A11127" s="5"/>
      <c r="B11127" s="2"/>
      <c r="C11127"/>
    </row>
    <row r="11128" spans="1:3" x14ac:dyDescent="0.25">
      <c r="A11128" s="5"/>
      <c r="B11128" s="2"/>
      <c r="C11128"/>
    </row>
    <row r="11129" spans="1:3" x14ac:dyDescent="0.25">
      <c r="A11129" s="5"/>
      <c r="B11129" s="2"/>
      <c r="C11129"/>
    </row>
    <row r="11130" spans="1:3" x14ac:dyDescent="0.25">
      <c r="A11130" s="5"/>
      <c r="B11130" s="2"/>
      <c r="C11130"/>
    </row>
    <row r="11131" spans="1:3" x14ac:dyDescent="0.25">
      <c r="A11131" s="5"/>
      <c r="B11131" s="2"/>
      <c r="C11131"/>
    </row>
    <row r="11132" spans="1:3" x14ac:dyDescent="0.25">
      <c r="A11132" s="5"/>
      <c r="B11132" s="2"/>
      <c r="C11132"/>
    </row>
    <row r="11133" spans="1:3" x14ac:dyDescent="0.25">
      <c r="A11133" s="5"/>
      <c r="B11133" s="2"/>
      <c r="C11133"/>
    </row>
    <row r="11134" spans="1:3" x14ac:dyDescent="0.25">
      <c r="A11134" s="5"/>
      <c r="B11134" s="2"/>
      <c r="C11134"/>
    </row>
    <row r="11135" spans="1:3" x14ac:dyDescent="0.25">
      <c r="A11135" s="5"/>
      <c r="B11135" s="2"/>
      <c r="C11135"/>
    </row>
    <row r="11136" spans="1:3" x14ac:dyDescent="0.25">
      <c r="A11136" s="5"/>
      <c r="B11136" s="2"/>
      <c r="C11136"/>
    </row>
    <row r="11137" spans="1:3" x14ac:dyDescent="0.25">
      <c r="A11137" s="5"/>
      <c r="B11137" s="2"/>
      <c r="C11137"/>
    </row>
    <row r="11138" spans="1:3" x14ac:dyDescent="0.25">
      <c r="A11138" s="5"/>
      <c r="B11138" s="2"/>
      <c r="C11138"/>
    </row>
    <row r="11139" spans="1:3" x14ac:dyDescent="0.25">
      <c r="A11139" s="5"/>
      <c r="B11139" s="2"/>
      <c r="C11139"/>
    </row>
    <row r="11140" spans="1:3" x14ac:dyDescent="0.25">
      <c r="A11140" s="5"/>
      <c r="B11140" s="2"/>
      <c r="C11140"/>
    </row>
    <row r="11141" spans="1:3" x14ac:dyDescent="0.25">
      <c r="A11141" s="5"/>
      <c r="B11141" s="2"/>
      <c r="C11141"/>
    </row>
    <row r="11142" spans="1:3" x14ac:dyDescent="0.25">
      <c r="A11142" s="5"/>
      <c r="B11142" s="2"/>
      <c r="C11142"/>
    </row>
    <row r="11143" spans="1:3" x14ac:dyDescent="0.25">
      <c r="A11143" s="5"/>
      <c r="B11143" s="2"/>
      <c r="C11143"/>
    </row>
    <row r="11144" spans="1:3" x14ac:dyDescent="0.25">
      <c r="A11144" s="5"/>
      <c r="B11144" s="2"/>
      <c r="C11144"/>
    </row>
    <row r="11145" spans="1:3" x14ac:dyDescent="0.25">
      <c r="A11145" s="5"/>
      <c r="B11145" s="2"/>
      <c r="C11145"/>
    </row>
    <row r="11146" spans="1:3" x14ac:dyDescent="0.25">
      <c r="A11146" s="5"/>
      <c r="B11146" s="2"/>
      <c r="C11146"/>
    </row>
    <row r="11147" spans="1:3" x14ac:dyDescent="0.25">
      <c r="A11147" s="5"/>
      <c r="B11147" s="2"/>
      <c r="C11147"/>
    </row>
    <row r="11148" spans="1:3" x14ac:dyDescent="0.25">
      <c r="A11148" s="5"/>
      <c r="B11148" s="2"/>
      <c r="C11148"/>
    </row>
    <row r="11149" spans="1:3" x14ac:dyDescent="0.25">
      <c r="A11149" s="5"/>
      <c r="B11149" s="2"/>
      <c r="C11149"/>
    </row>
    <row r="11150" spans="1:3" x14ac:dyDescent="0.25">
      <c r="A11150" s="5"/>
      <c r="B11150" s="2"/>
      <c r="C11150"/>
    </row>
    <row r="11151" spans="1:3" x14ac:dyDescent="0.25">
      <c r="A11151" s="5"/>
      <c r="B11151" s="2"/>
      <c r="C11151"/>
    </row>
    <row r="11152" spans="1:3" x14ac:dyDescent="0.25">
      <c r="A11152" s="5"/>
      <c r="B11152" s="2"/>
      <c r="C11152"/>
    </row>
    <row r="11153" spans="1:3" x14ac:dyDescent="0.25">
      <c r="A11153" s="5"/>
      <c r="B11153" s="2"/>
      <c r="C11153"/>
    </row>
    <row r="11154" spans="1:3" x14ac:dyDescent="0.25">
      <c r="A11154" s="5"/>
      <c r="B11154" s="2"/>
      <c r="C11154"/>
    </row>
    <row r="11155" spans="1:3" x14ac:dyDescent="0.25">
      <c r="A11155" s="5"/>
      <c r="B11155" s="2"/>
      <c r="C11155"/>
    </row>
    <row r="11156" spans="1:3" x14ac:dyDescent="0.25">
      <c r="A11156" s="5"/>
      <c r="B11156" s="2"/>
      <c r="C11156"/>
    </row>
    <row r="11157" spans="1:3" x14ac:dyDescent="0.25">
      <c r="A11157" s="5"/>
      <c r="B11157" s="2"/>
      <c r="C11157"/>
    </row>
    <row r="11158" spans="1:3" x14ac:dyDescent="0.25">
      <c r="A11158" s="5"/>
      <c r="B11158" s="2"/>
      <c r="C11158"/>
    </row>
    <row r="11159" spans="1:3" x14ac:dyDescent="0.25">
      <c r="A11159" s="5"/>
      <c r="B11159" s="2"/>
      <c r="C11159"/>
    </row>
    <row r="11160" spans="1:3" x14ac:dyDescent="0.25">
      <c r="A11160" s="5"/>
      <c r="B11160" s="2"/>
      <c r="C11160"/>
    </row>
    <row r="11161" spans="1:3" x14ac:dyDescent="0.25">
      <c r="A11161" s="5"/>
      <c r="B11161" s="2"/>
      <c r="C11161"/>
    </row>
    <row r="11162" spans="1:3" x14ac:dyDescent="0.25">
      <c r="A11162" s="5"/>
      <c r="B11162" s="2"/>
      <c r="C11162"/>
    </row>
    <row r="11163" spans="1:3" x14ac:dyDescent="0.25">
      <c r="A11163" s="5"/>
      <c r="B11163" s="2"/>
      <c r="C11163"/>
    </row>
    <row r="11164" spans="1:3" x14ac:dyDescent="0.25">
      <c r="A11164" s="5"/>
      <c r="B11164" s="2"/>
      <c r="C11164"/>
    </row>
    <row r="11165" spans="1:3" x14ac:dyDescent="0.25">
      <c r="A11165" s="5"/>
      <c r="B11165" s="2"/>
      <c r="C11165"/>
    </row>
    <row r="11166" spans="1:3" x14ac:dyDescent="0.25">
      <c r="A11166" s="5"/>
      <c r="B11166" s="2"/>
      <c r="C11166"/>
    </row>
    <row r="11167" spans="1:3" x14ac:dyDescent="0.25">
      <c r="A11167" s="5"/>
      <c r="B11167" s="2"/>
      <c r="C11167"/>
    </row>
    <row r="11168" spans="1:3" x14ac:dyDescent="0.25">
      <c r="A11168" s="5"/>
      <c r="B11168" s="2"/>
      <c r="C11168"/>
    </row>
    <row r="11169" spans="1:3" x14ac:dyDescent="0.25">
      <c r="A11169" s="5"/>
      <c r="B11169" s="2"/>
      <c r="C11169"/>
    </row>
    <row r="11170" spans="1:3" x14ac:dyDescent="0.25">
      <c r="A11170" s="5"/>
      <c r="B11170" s="2"/>
      <c r="C11170"/>
    </row>
    <row r="11171" spans="1:3" x14ac:dyDescent="0.25">
      <c r="A11171" s="5"/>
      <c r="B11171" s="2"/>
      <c r="C11171"/>
    </row>
    <row r="11172" spans="1:3" x14ac:dyDescent="0.25">
      <c r="A11172" s="5"/>
      <c r="B11172" s="2"/>
      <c r="C11172"/>
    </row>
    <row r="11173" spans="1:3" x14ac:dyDescent="0.25">
      <c r="A11173" s="5"/>
      <c r="B11173" s="2"/>
      <c r="C11173"/>
    </row>
    <row r="11174" spans="1:3" x14ac:dyDescent="0.25">
      <c r="A11174" s="5"/>
      <c r="B11174" s="2"/>
      <c r="C11174"/>
    </row>
    <row r="11175" spans="1:3" x14ac:dyDescent="0.25">
      <c r="A11175" s="5"/>
      <c r="B11175" s="2"/>
      <c r="C11175"/>
    </row>
    <row r="11176" spans="1:3" x14ac:dyDescent="0.25">
      <c r="A11176" s="5"/>
      <c r="B11176" s="2"/>
      <c r="C11176"/>
    </row>
    <row r="11177" spans="1:3" x14ac:dyDescent="0.25">
      <c r="A11177" s="5"/>
      <c r="B11177" s="2"/>
      <c r="C11177"/>
    </row>
    <row r="11178" spans="1:3" x14ac:dyDescent="0.25">
      <c r="A11178" s="5"/>
      <c r="B11178" s="2"/>
      <c r="C11178"/>
    </row>
    <row r="11179" spans="1:3" x14ac:dyDescent="0.25">
      <c r="A11179" s="5"/>
      <c r="B11179" s="2"/>
      <c r="C11179"/>
    </row>
    <row r="11180" spans="1:3" x14ac:dyDescent="0.25">
      <c r="A11180" s="5"/>
      <c r="B11180" s="2"/>
      <c r="C11180"/>
    </row>
    <row r="11181" spans="1:3" x14ac:dyDescent="0.25">
      <c r="A11181" s="5"/>
      <c r="B11181" s="2"/>
      <c r="C11181"/>
    </row>
    <row r="11182" spans="1:3" x14ac:dyDescent="0.25">
      <c r="A11182" s="5"/>
      <c r="B11182" s="2"/>
      <c r="C11182"/>
    </row>
    <row r="11183" spans="1:3" x14ac:dyDescent="0.25">
      <c r="A11183" s="5"/>
      <c r="B11183" s="2"/>
      <c r="C11183"/>
    </row>
    <row r="11184" spans="1:3" x14ac:dyDescent="0.25">
      <c r="A11184" s="5"/>
      <c r="B11184" s="2"/>
      <c r="C11184"/>
    </row>
    <row r="11185" spans="1:3" x14ac:dyDescent="0.25">
      <c r="A11185" s="5"/>
      <c r="B11185" s="2"/>
      <c r="C11185"/>
    </row>
    <row r="11186" spans="1:3" x14ac:dyDescent="0.25">
      <c r="A11186" s="5"/>
      <c r="B11186" s="2"/>
      <c r="C11186"/>
    </row>
    <row r="11187" spans="1:3" x14ac:dyDescent="0.25">
      <c r="A11187" s="5"/>
      <c r="B11187" s="2"/>
      <c r="C11187"/>
    </row>
    <row r="11188" spans="1:3" x14ac:dyDescent="0.25">
      <c r="A11188" s="5"/>
      <c r="B11188" s="2"/>
      <c r="C11188"/>
    </row>
    <row r="11189" spans="1:3" x14ac:dyDescent="0.25">
      <c r="A11189" s="5"/>
      <c r="B11189" s="2"/>
      <c r="C11189"/>
    </row>
    <row r="11190" spans="1:3" x14ac:dyDescent="0.25">
      <c r="A11190" s="5"/>
      <c r="B11190" s="2"/>
      <c r="C11190"/>
    </row>
    <row r="11191" spans="1:3" x14ac:dyDescent="0.25">
      <c r="A11191" s="5"/>
      <c r="B11191" s="2"/>
      <c r="C11191"/>
    </row>
    <row r="11192" spans="1:3" x14ac:dyDescent="0.25">
      <c r="A11192" s="5"/>
      <c r="B11192" s="2"/>
      <c r="C11192"/>
    </row>
    <row r="11193" spans="1:3" x14ac:dyDescent="0.25">
      <c r="A11193" s="5"/>
      <c r="B11193" s="2"/>
      <c r="C11193"/>
    </row>
    <row r="11194" spans="1:3" x14ac:dyDescent="0.25">
      <c r="A11194" s="5"/>
      <c r="B11194" s="2"/>
      <c r="C11194"/>
    </row>
    <row r="11195" spans="1:3" x14ac:dyDescent="0.25">
      <c r="A11195" s="5"/>
      <c r="B11195" s="2"/>
      <c r="C11195"/>
    </row>
    <row r="11196" spans="1:3" x14ac:dyDescent="0.25">
      <c r="A11196" s="5"/>
      <c r="B11196" s="2"/>
      <c r="C11196"/>
    </row>
    <row r="11197" spans="1:3" x14ac:dyDescent="0.25">
      <c r="A11197" s="5"/>
      <c r="B11197" s="2"/>
      <c r="C11197"/>
    </row>
    <row r="11198" spans="1:3" x14ac:dyDescent="0.25">
      <c r="A11198" s="5"/>
      <c r="B11198" s="2"/>
      <c r="C11198"/>
    </row>
    <row r="11199" spans="1:3" x14ac:dyDescent="0.25">
      <c r="A11199" s="5"/>
      <c r="B11199" s="2"/>
      <c r="C11199"/>
    </row>
    <row r="11200" spans="1:3" x14ac:dyDescent="0.25">
      <c r="A11200" s="5"/>
      <c r="B11200" s="2"/>
      <c r="C11200"/>
    </row>
    <row r="11201" spans="1:3" x14ac:dyDescent="0.25">
      <c r="A11201" s="5"/>
      <c r="B11201" s="2"/>
      <c r="C11201"/>
    </row>
    <row r="11202" spans="1:3" x14ac:dyDescent="0.25">
      <c r="A11202" s="5"/>
      <c r="B11202" s="2"/>
      <c r="C11202"/>
    </row>
    <row r="11203" spans="1:3" x14ac:dyDescent="0.25">
      <c r="A11203" s="5"/>
      <c r="B11203" s="2"/>
      <c r="C11203"/>
    </row>
    <row r="11204" spans="1:3" x14ac:dyDescent="0.25">
      <c r="A11204" s="5"/>
      <c r="B11204" s="2"/>
      <c r="C11204"/>
    </row>
    <row r="11205" spans="1:3" x14ac:dyDescent="0.25">
      <c r="A11205" s="5"/>
      <c r="B11205" s="2"/>
      <c r="C11205"/>
    </row>
    <row r="11206" spans="1:3" x14ac:dyDescent="0.25">
      <c r="A11206" s="5"/>
      <c r="B11206" s="2"/>
      <c r="C11206"/>
    </row>
    <row r="11207" spans="1:3" x14ac:dyDescent="0.25">
      <c r="A11207" s="5"/>
      <c r="B11207" s="2"/>
      <c r="C11207"/>
    </row>
    <row r="11208" spans="1:3" x14ac:dyDescent="0.25">
      <c r="A11208" s="5"/>
      <c r="B11208" s="2"/>
      <c r="C11208"/>
    </row>
    <row r="11209" spans="1:3" x14ac:dyDescent="0.25">
      <c r="A11209" s="5"/>
      <c r="B11209" s="2"/>
      <c r="C11209"/>
    </row>
    <row r="11210" spans="1:3" x14ac:dyDescent="0.25">
      <c r="A11210" s="5"/>
      <c r="B11210" s="2"/>
      <c r="C11210"/>
    </row>
    <row r="11211" spans="1:3" x14ac:dyDescent="0.25">
      <c r="A11211" s="5"/>
      <c r="B11211" s="2"/>
      <c r="C11211"/>
    </row>
    <row r="11212" spans="1:3" x14ac:dyDescent="0.25">
      <c r="A11212" s="5"/>
      <c r="B11212" s="2"/>
      <c r="C11212"/>
    </row>
    <row r="11213" spans="1:3" x14ac:dyDescent="0.25">
      <c r="A11213" s="5"/>
      <c r="B11213" s="2"/>
      <c r="C11213"/>
    </row>
    <row r="11214" spans="1:3" x14ac:dyDescent="0.25">
      <c r="A11214" s="5"/>
      <c r="B11214" s="2"/>
      <c r="C11214"/>
    </row>
    <row r="11215" spans="1:3" x14ac:dyDescent="0.25">
      <c r="A11215" s="5"/>
      <c r="B11215" s="2"/>
      <c r="C11215"/>
    </row>
    <row r="11216" spans="1:3" x14ac:dyDescent="0.25">
      <c r="A11216" s="5"/>
      <c r="B11216" s="2"/>
      <c r="C11216"/>
    </row>
    <row r="11217" spans="1:3" x14ac:dyDescent="0.25">
      <c r="A11217" s="5"/>
      <c r="B11217" s="2"/>
      <c r="C11217"/>
    </row>
    <row r="11218" spans="1:3" x14ac:dyDescent="0.25">
      <c r="A11218" s="5"/>
      <c r="B11218" s="2"/>
      <c r="C11218"/>
    </row>
    <row r="11219" spans="1:3" x14ac:dyDescent="0.25">
      <c r="A11219" s="5"/>
      <c r="B11219" s="2"/>
      <c r="C11219"/>
    </row>
    <row r="11220" spans="1:3" x14ac:dyDescent="0.25">
      <c r="A11220" s="5"/>
      <c r="B11220" s="2"/>
      <c r="C11220"/>
    </row>
    <row r="11221" spans="1:3" x14ac:dyDescent="0.25">
      <c r="A11221" s="5"/>
      <c r="B11221" s="2"/>
      <c r="C11221"/>
    </row>
    <row r="11222" spans="1:3" x14ac:dyDescent="0.25">
      <c r="A11222" s="5"/>
      <c r="B11222" s="2"/>
      <c r="C11222"/>
    </row>
    <row r="11223" spans="1:3" x14ac:dyDescent="0.25">
      <c r="A11223" s="5"/>
      <c r="B11223" s="2"/>
      <c r="C11223"/>
    </row>
    <row r="11224" spans="1:3" x14ac:dyDescent="0.25">
      <c r="A11224" s="5"/>
      <c r="B11224" s="2"/>
      <c r="C11224"/>
    </row>
    <row r="11225" spans="1:3" x14ac:dyDescent="0.25">
      <c r="A11225" s="5"/>
      <c r="B11225" s="2"/>
      <c r="C11225"/>
    </row>
    <row r="11226" spans="1:3" x14ac:dyDescent="0.25">
      <c r="A11226" s="5"/>
      <c r="B11226" s="2"/>
      <c r="C11226"/>
    </row>
    <row r="11227" spans="1:3" x14ac:dyDescent="0.25">
      <c r="A11227" s="5"/>
      <c r="B11227" s="2"/>
      <c r="C11227"/>
    </row>
    <row r="11228" spans="1:3" x14ac:dyDescent="0.25">
      <c r="A11228" s="5"/>
      <c r="B11228" s="2"/>
      <c r="C11228"/>
    </row>
    <row r="11229" spans="1:3" x14ac:dyDescent="0.25">
      <c r="A11229" s="5"/>
      <c r="B11229" s="2"/>
      <c r="C11229"/>
    </row>
    <row r="11230" spans="1:3" x14ac:dyDescent="0.25">
      <c r="A11230" s="5"/>
      <c r="B11230" s="2"/>
      <c r="C11230"/>
    </row>
    <row r="11231" spans="1:3" x14ac:dyDescent="0.25">
      <c r="A11231" s="5"/>
      <c r="B11231" s="2"/>
      <c r="C11231"/>
    </row>
    <row r="11232" spans="1:3" x14ac:dyDescent="0.25">
      <c r="A11232" s="5"/>
      <c r="B11232" s="2"/>
      <c r="C11232"/>
    </row>
    <row r="11233" spans="1:3" x14ac:dyDescent="0.25">
      <c r="A11233" s="5"/>
      <c r="B11233" s="2"/>
      <c r="C11233"/>
    </row>
    <row r="11234" spans="1:3" x14ac:dyDescent="0.25">
      <c r="A11234" s="5"/>
      <c r="B11234" s="2"/>
      <c r="C11234"/>
    </row>
    <row r="11235" spans="1:3" x14ac:dyDescent="0.25">
      <c r="A11235" s="5"/>
      <c r="B11235" s="2"/>
      <c r="C11235"/>
    </row>
    <row r="11236" spans="1:3" x14ac:dyDescent="0.25">
      <c r="A11236" s="5"/>
      <c r="B11236" s="2"/>
      <c r="C11236"/>
    </row>
    <row r="11237" spans="1:3" x14ac:dyDescent="0.25">
      <c r="A11237" s="5"/>
      <c r="B11237" s="2"/>
      <c r="C11237"/>
    </row>
    <row r="11238" spans="1:3" x14ac:dyDescent="0.25">
      <c r="A11238" s="5"/>
      <c r="B11238" s="2"/>
      <c r="C11238"/>
    </row>
    <row r="11239" spans="1:3" x14ac:dyDescent="0.25">
      <c r="A11239" s="5"/>
      <c r="B11239" s="2"/>
      <c r="C11239"/>
    </row>
    <row r="11240" spans="1:3" x14ac:dyDescent="0.25">
      <c r="A11240" s="5"/>
      <c r="B11240" s="2"/>
      <c r="C11240"/>
    </row>
    <row r="11241" spans="1:3" x14ac:dyDescent="0.25">
      <c r="A11241" s="5"/>
      <c r="B11241" s="2"/>
      <c r="C11241"/>
    </row>
    <row r="11242" spans="1:3" x14ac:dyDescent="0.25">
      <c r="A11242" s="5"/>
      <c r="B11242" s="2"/>
      <c r="C11242"/>
    </row>
    <row r="11243" spans="1:3" x14ac:dyDescent="0.25">
      <c r="A11243" s="5"/>
      <c r="B11243" s="2"/>
      <c r="C11243"/>
    </row>
    <row r="11244" spans="1:3" x14ac:dyDescent="0.25">
      <c r="A11244" s="5"/>
      <c r="B11244" s="2"/>
      <c r="C11244"/>
    </row>
    <row r="11245" spans="1:3" x14ac:dyDescent="0.25">
      <c r="A11245" s="5"/>
      <c r="B11245" s="2"/>
      <c r="C11245"/>
    </row>
    <row r="11246" spans="1:3" x14ac:dyDescent="0.25">
      <c r="A11246" s="5"/>
      <c r="B11246" s="2"/>
      <c r="C11246"/>
    </row>
    <row r="11247" spans="1:3" x14ac:dyDescent="0.25">
      <c r="A11247" s="5"/>
      <c r="B11247" s="2"/>
      <c r="C11247"/>
    </row>
    <row r="11248" spans="1:3" x14ac:dyDescent="0.25">
      <c r="A11248" s="5"/>
      <c r="B11248" s="2"/>
      <c r="C11248"/>
    </row>
    <row r="11249" spans="1:3" x14ac:dyDescent="0.25">
      <c r="A11249" s="5"/>
      <c r="B11249" s="2"/>
      <c r="C11249"/>
    </row>
    <row r="11250" spans="1:3" x14ac:dyDescent="0.25">
      <c r="A11250" s="5"/>
      <c r="B11250" s="2"/>
      <c r="C11250"/>
    </row>
    <row r="11251" spans="1:3" x14ac:dyDescent="0.25">
      <c r="A11251" s="5"/>
      <c r="B11251" s="2"/>
      <c r="C11251"/>
    </row>
    <row r="11252" spans="1:3" x14ac:dyDescent="0.25">
      <c r="A11252" s="5"/>
      <c r="B11252" s="2"/>
      <c r="C11252"/>
    </row>
    <row r="11253" spans="1:3" x14ac:dyDescent="0.25">
      <c r="A11253" s="5"/>
      <c r="B11253" s="2"/>
      <c r="C11253"/>
    </row>
    <row r="11254" spans="1:3" x14ac:dyDescent="0.25">
      <c r="A11254" s="5"/>
      <c r="B11254" s="2"/>
      <c r="C11254"/>
    </row>
    <row r="11255" spans="1:3" x14ac:dyDescent="0.25">
      <c r="A11255" s="5"/>
      <c r="B11255" s="2"/>
      <c r="C11255"/>
    </row>
    <row r="11256" spans="1:3" x14ac:dyDescent="0.25">
      <c r="A11256" s="5"/>
      <c r="B11256" s="2"/>
      <c r="C11256"/>
    </row>
    <row r="11257" spans="1:3" x14ac:dyDescent="0.25">
      <c r="A11257" s="5"/>
      <c r="B11257" s="2"/>
      <c r="C11257"/>
    </row>
    <row r="11258" spans="1:3" x14ac:dyDescent="0.25">
      <c r="A11258" s="5"/>
      <c r="B11258" s="2"/>
      <c r="C11258"/>
    </row>
    <row r="11259" spans="1:3" x14ac:dyDescent="0.25">
      <c r="A11259" s="5"/>
      <c r="B11259" s="2"/>
      <c r="C11259"/>
    </row>
    <row r="11260" spans="1:3" x14ac:dyDescent="0.25">
      <c r="A11260" s="5"/>
      <c r="B11260" s="2"/>
      <c r="C11260"/>
    </row>
    <row r="11261" spans="1:3" x14ac:dyDescent="0.25">
      <c r="A11261" s="5"/>
      <c r="B11261" s="2"/>
      <c r="C11261"/>
    </row>
    <row r="11262" spans="1:3" x14ac:dyDescent="0.25">
      <c r="A11262" s="5"/>
      <c r="B11262" s="2"/>
      <c r="C11262"/>
    </row>
    <row r="11263" spans="1:3" x14ac:dyDescent="0.25">
      <c r="A11263" s="5"/>
      <c r="B11263" s="2"/>
      <c r="C11263"/>
    </row>
    <row r="11264" spans="1:3" x14ac:dyDescent="0.25">
      <c r="A11264" s="5"/>
      <c r="B11264" s="2"/>
      <c r="C11264"/>
    </row>
    <row r="11265" spans="1:3" x14ac:dyDescent="0.25">
      <c r="A11265" s="5"/>
      <c r="B11265" s="2"/>
      <c r="C11265"/>
    </row>
    <row r="11266" spans="1:3" x14ac:dyDescent="0.25">
      <c r="A11266" s="5"/>
      <c r="B11266" s="2"/>
      <c r="C11266"/>
    </row>
    <row r="11267" spans="1:3" x14ac:dyDescent="0.25">
      <c r="A11267" s="5"/>
      <c r="B11267" s="2"/>
      <c r="C11267"/>
    </row>
    <row r="11268" spans="1:3" x14ac:dyDescent="0.25">
      <c r="A11268" s="5"/>
      <c r="B11268" s="2"/>
      <c r="C11268"/>
    </row>
    <row r="11269" spans="1:3" x14ac:dyDescent="0.25">
      <c r="A11269" s="5"/>
      <c r="B11269" s="2"/>
      <c r="C11269"/>
    </row>
    <row r="11270" spans="1:3" x14ac:dyDescent="0.25">
      <c r="A11270" s="5"/>
      <c r="B11270" s="2"/>
      <c r="C11270"/>
    </row>
    <row r="11271" spans="1:3" x14ac:dyDescent="0.25">
      <c r="A11271" s="5"/>
      <c r="B11271" s="2"/>
      <c r="C11271"/>
    </row>
    <row r="11272" spans="1:3" x14ac:dyDescent="0.25">
      <c r="A11272" s="5"/>
      <c r="B11272" s="2"/>
      <c r="C11272"/>
    </row>
    <row r="11273" spans="1:3" x14ac:dyDescent="0.25">
      <c r="A11273" s="5"/>
      <c r="B11273" s="2"/>
      <c r="C11273"/>
    </row>
    <row r="11274" spans="1:3" x14ac:dyDescent="0.25">
      <c r="A11274" s="5"/>
      <c r="B11274" s="2"/>
      <c r="C11274"/>
    </row>
    <row r="11275" spans="1:3" x14ac:dyDescent="0.25">
      <c r="A11275" s="5"/>
      <c r="B11275" s="2"/>
      <c r="C11275"/>
    </row>
    <row r="11276" spans="1:3" x14ac:dyDescent="0.25">
      <c r="A11276" s="5"/>
      <c r="B11276" s="2"/>
      <c r="C11276"/>
    </row>
    <row r="11277" spans="1:3" x14ac:dyDescent="0.25">
      <c r="A11277" s="5"/>
      <c r="B11277" s="2"/>
      <c r="C11277"/>
    </row>
    <row r="11278" spans="1:3" x14ac:dyDescent="0.25">
      <c r="A11278" s="5"/>
      <c r="B11278" s="2"/>
      <c r="C11278"/>
    </row>
    <row r="11279" spans="1:3" x14ac:dyDescent="0.25">
      <c r="A11279" s="5"/>
      <c r="B11279" s="2"/>
      <c r="C11279"/>
    </row>
    <row r="11280" spans="1:3" x14ac:dyDescent="0.25">
      <c r="A11280" s="5"/>
      <c r="B11280" s="2"/>
      <c r="C11280"/>
    </row>
    <row r="11281" spans="1:3" x14ac:dyDescent="0.25">
      <c r="A11281" s="5"/>
      <c r="B11281" s="2"/>
      <c r="C11281"/>
    </row>
    <row r="11282" spans="1:3" x14ac:dyDescent="0.25">
      <c r="A11282" s="5"/>
      <c r="B11282" s="2"/>
      <c r="C11282"/>
    </row>
    <row r="11283" spans="1:3" x14ac:dyDescent="0.25">
      <c r="A11283" s="5"/>
      <c r="B11283" s="2"/>
      <c r="C11283"/>
    </row>
    <row r="11284" spans="1:3" x14ac:dyDescent="0.25">
      <c r="A11284" s="5"/>
      <c r="B11284" s="2"/>
      <c r="C11284"/>
    </row>
    <row r="11285" spans="1:3" x14ac:dyDescent="0.25">
      <c r="A11285" s="5"/>
      <c r="B11285" s="2"/>
      <c r="C11285"/>
    </row>
    <row r="11286" spans="1:3" x14ac:dyDescent="0.25">
      <c r="A11286" s="5"/>
      <c r="B11286" s="2"/>
      <c r="C11286"/>
    </row>
    <row r="11287" spans="1:3" x14ac:dyDescent="0.25">
      <c r="A11287" s="5"/>
      <c r="B11287" s="2"/>
      <c r="C11287"/>
    </row>
    <row r="11288" spans="1:3" x14ac:dyDescent="0.25">
      <c r="A11288" s="5"/>
      <c r="B11288" s="2"/>
      <c r="C11288"/>
    </row>
    <row r="11289" spans="1:3" x14ac:dyDescent="0.25">
      <c r="A11289" s="5"/>
      <c r="B11289" s="2"/>
      <c r="C11289"/>
    </row>
    <row r="11290" spans="1:3" x14ac:dyDescent="0.25">
      <c r="A11290" s="5"/>
      <c r="B11290" s="2"/>
      <c r="C11290"/>
    </row>
    <row r="11291" spans="1:3" x14ac:dyDescent="0.25">
      <c r="A11291" s="5"/>
      <c r="B11291" s="2"/>
      <c r="C11291"/>
    </row>
    <row r="11292" spans="1:3" x14ac:dyDescent="0.25">
      <c r="A11292" s="5"/>
      <c r="B11292" s="2"/>
      <c r="C11292"/>
    </row>
    <row r="11293" spans="1:3" x14ac:dyDescent="0.25">
      <c r="A11293" s="5"/>
      <c r="B11293" s="2"/>
      <c r="C11293"/>
    </row>
    <row r="11294" spans="1:3" x14ac:dyDescent="0.25">
      <c r="A11294" s="5"/>
      <c r="B11294" s="2"/>
      <c r="C11294"/>
    </row>
    <row r="11295" spans="1:3" x14ac:dyDescent="0.25">
      <c r="A11295" s="5"/>
      <c r="B11295" s="2"/>
      <c r="C11295"/>
    </row>
    <row r="11296" spans="1:3" x14ac:dyDescent="0.25">
      <c r="A11296" s="5"/>
      <c r="B11296" s="2"/>
      <c r="C11296"/>
    </row>
    <row r="11297" spans="1:3" x14ac:dyDescent="0.25">
      <c r="A11297" s="5"/>
      <c r="B11297" s="2"/>
      <c r="C11297"/>
    </row>
    <row r="11298" spans="1:3" x14ac:dyDescent="0.25">
      <c r="A11298" s="5"/>
      <c r="B11298" s="2"/>
      <c r="C11298"/>
    </row>
    <row r="11299" spans="1:3" x14ac:dyDescent="0.25">
      <c r="A11299" s="5"/>
      <c r="B11299" s="2"/>
      <c r="C11299"/>
    </row>
    <row r="11300" spans="1:3" x14ac:dyDescent="0.25">
      <c r="A11300" s="5"/>
      <c r="B11300" s="2"/>
      <c r="C11300"/>
    </row>
    <row r="11301" spans="1:3" x14ac:dyDescent="0.25">
      <c r="A11301" s="5"/>
      <c r="B11301" s="2"/>
      <c r="C11301"/>
    </row>
    <row r="11302" spans="1:3" x14ac:dyDescent="0.25">
      <c r="A11302" s="5"/>
      <c r="B11302" s="2"/>
      <c r="C11302"/>
    </row>
    <row r="11303" spans="1:3" x14ac:dyDescent="0.25">
      <c r="A11303" s="5"/>
      <c r="B11303" s="2"/>
      <c r="C11303"/>
    </row>
    <row r="11304" spans="1:3" x14ac:dyDescent="0.25">
      <c r="A11304" s="5"/>
      <c r="B11304" s="2"/>
      <c r="C11304"/>
    </row>
    <row r="11305" spans="1:3" x14ac:dyDescent="0.25">
      <c r="A11305" s="5"/>
      <c r="B11305" s="2"/>
      <c r="C11305"/>
    </row>
    <row r="11306" spans="1:3" x14ac:dyDescent="0.25">
      <c r="A11306" s="5"/>
      <c r="B11306" s="2"/>
      <c r="C11306"/>
    </row>
    <row r="11307" spans="1:3" x14ac:dyDescent="0.25">
      <c r="A11307" s="5"/>
      <c r="B11307" s="2"/>
      <c r="C11307"/>
    </row>
    <row r="11308" spans="1:3" x14ac:dyDescent="0.25">
      <c r="A11308" s="5"/>
      <c r="B11308" s="2"/>
      <c r="C11308"/>
    </row>
    <row r="11309" spans="1:3" x14ac:dyDescent="0.25">
      <c r="A11309" s="5"/>
      <c r="B11309" s="2"/>
      <c r="C11309"/>
    </row>
    <row r="11310" spans="1:3" x14ac:dyDescent="0.25">
      <c r="A11310" s="5"/>
      <c r="B11310" s="2"/>
      <c r="C11310"/>
    </row>
    <row r="11311" spans="1:3" x14ac:dyDescent="0.25">
      <c r="A11311" s="5"/>
      <c r="B11311" s="2"/>
      <c r="C11311"/>
    </row>
    <row r="11312" spans="1:3" x14ac:dyDescent="0.25">
      <c r="A11312" s="5"/>
      <c r="B11312" s="2"/>
      <c r="C11312"/>
    </row>
    <row r="11313" spans="1:3" x14ac:dyDescent="0.25">
      <c r="A11313" s="5"/>
      <c r="B11313" s="2"/>
      <c r="C11313"/>
    </row>
    <row r="11314" spans="1:3" x14ac:dyDescent="0.25">
      <c r="A11314" s="5"/>
      <c r="B11314" s="2"/>
      <c r="C11314"/>
    </row>
    <row r="11315" spans="1:3" x14ac:dyDescent="0.25">
      <c r="A11315" s="5"/>
      <c r="B11315" s="2"/>
      <c r="C11315"/>
    </row>
    <row r="11316" spans="1:3" x14ac:dyDescent="0.25">
      <c r="A11316" s="5"/>
      <c r="B11316" s="2"/>
      <c r="C11316"/>
    </row>
    <row r="11317" spans="1:3" x14ac:dyDescent="0.25">
      <c r="A11317" s="5"/>
      <c r="B11317" s="2"/>
      <c r="C11317"/>
    </row>
    <row r="11318" spans="1:3" x14ac:dyDescent="0.25">
      <c r="A11318" s="5"/>
      <c r="B11318" s="2"/>
      <c r="C11318"/>
    </row>
    <row r="11319" spans="1:3" x14ac:dyDescent="0.25">
      <c r="A11319" s="5"/>
      <c r="B11319" s="2"/>
      <c r="C11319"/>
    </row>
    <row r="11320" spans="1:3" x14ac:dyDescent="0.25">
      <c r="A11320" s="5"/>
      <c r="B11320" s="2"/>
      <c r="C11320"/>
    </row>
    <row r="11321" spans="1:3" x14ac:dyDescent="0.25">
      <c r="A11321" s="5"/>
      <c r="B11321" s="2"/>
      <c r="C11321"/>
    </row>
    <row r="11322" spans="1:3" x14ac:dyDescent="0.25">
      <c r="A11322" s="5"/>
      <c r="B11322" s="2"/>
      <c r="C11322"/>
    </row>
    <row r="11323" spans="1:3" x14ac:dyDescent="0.25">
      <c r="A11323" s="5"/>
      <c r="B11323" s="2"/>
      <c r="C11323"/>
    </row>
    <row r="11324" spans="1:3" x14ac:dyDescent="0.25">
      <c r="A11324" s="5"/>
      <c r="B11324" s="2"/>
      <c r="C11324"/>
    </row>
    <row r="11325" spans="1:3" x14ac:dyDescent="0.25">
      <c r="A11325" s="5"/>
      <c r="B11325" s="2"/>
      <c r="C11325"/>
    </row>
    <row r="11326" spans="1:3" x14ac:dyDescent="0.25">
      <c r="A11326" s="5"/>
      <c r="B11326" s="2"/>
      <c r="C11326"/>
    </row>
    <row r="11327" spans="1:3" x14ac:dyDescent="0.25">
      <c r="A11327" s="5"/>
      <c r="B11327" s="2"/>
      <c r="C11327"/>
    </row>
    <row r="11328" spans="1:3" x14ac:dyDescent="0.25">
      <c r="A11328" s="5"/>
      <c r="B11328" s="2"/>
      <c r="C11328"/>
    </row>
    <row r="11329" spans="1:3" x14ac:dyDescent="0.25">
      <c r="A11329" s="5"/>
      <c r="B11329" s="2"/>
      <c r="C11329"/>
    </row>
    <row r="11330" spans="1:3" x14ac:dyDescent="0.25">
      <c r="A11330" s="5"/>
      <c r="B11330" s="2"/>
      <c r="C11330"/>
    </row>
    <row r="11331" spans="1:3" x14ac:dyDescent="0.25">
      <c r="A11331" s="5"/>
      <c r="B11331" s="2"/>
      <c r="C11331"/>
    </row>
    <row r="11332" spans="1:3" x14ac:dyDescent="0.25">
      <c r="A11332" s="5"/>
      <c r="B11332" s="2"/>
      <c r="C11332"/>
    </row>
    <row r="11333" spans="1:3" x14ac:dyDescent="0.25">
      <c r="A11333" s="5"/>
      <c r="B11333" s="2"/>
      <c r="C11333"/>
    </row>
    <row r="11334" spans="1:3" x14ac:dyDescent="0.25">
      <c r="A11334" s="5"/>
      <c r="B11334" s="2"/>
      <c r="C11334"/>
    </row>
    <row r="11335" spans="1:3" x14ac:dyDescent="0.25">
      <c r="A11335" s="5"/>
      <c r="B11335" s="2"/>
      <c r="C11335"/>
    </row>
    <row r="11336" spans="1:3" x14ac:dyDescent="0.25">
      <c r="A11336" s="5"/>
      <c r="B11336" s="2"/>
      <c r="C11336"/>
    </row>
    <row r="11337" spans="1:3" x14ac:dyDescent="0.25">
      <c r="A11337" s="5"/>
      <c r="B11337" s="2"/>
      <c r="C11337"/>
    </row>
    <row r="11338" spans="1:3" x14ac:dyDescent="0.25">
      <c r="A11338" s="5"/>
      <c r="B11338" s="2"/>
      <c r="C11338"/>
    </row>
    <row r="11339" spans="1:3" x14ac:dyDescent="0.25">
      <c r="A11339" s="5"/>
      <c r="B11339" s="2"/>
      <c r="C11339"/>
    </row>
    <row r="11340" spans="1:3" x14ac:dyDescent="0.25">
      <c r="A11340" s="5"/>
      <c r="B11340" s="2"/>
      <c r="C11340"/>
    </row>
    <row r="11341" spans="1:3" x14ac:dyDescent="0.25">
      <c r="A11341" s="5"/>
      <c r="B11341" s="2"/>
      <c r="C11341"/>
    </row>
    <row r="11342" spans="1:3" x14ac:dyDescent="0.25">
      <c r="A11342" s="5"/>
      <c r="B11342" s="2"/>
      <c r="C11342"/>
    </row>
    <row r="11343" spans="1:3" x14ac:dyDescent="0.25">
      <c r="A11343" s="5"/>
      <c r="B11343" s="2"/>
      <c r="C11343"/>
    </row>
    <row r="11344" spans="1:3" x14ac:dyDescent="0.25">
      <c r="A11344" s="5"/>
      <c r="B11344" s="2"/>
      <c r="C11344"/>
    </row>
    <row r="11345" spans="1:3" x14ac:dyDescent="0.25">
      <c r="A11345" s="5"/>
      <c r="B11345" s="2"/>
      <c r="C11345"/>
    </row>
    <row r="11346" spans="1:3" x14ac:dyDescent="0.25">
      <c r="A11346" s="5"/>
      <c r="B11346" s="2"/>
      <c r="C11346"/>
    </row>
    <row r="11347" spans="1:3" x14ac:dyDescent="0.25">
      <c r="A11347" s="5"/>
      <c r="B11347" s="2"/>
      <c r="C11347"/>
    </row>
    <row r="11348" spans="1:3" x14ac:dyDescent="0.25">
      <c r="A11348" s="5"/>
      <c r="B11348" s="2"/>
      <c r="C11348"/>
    </row>
    <row r="11349" spans="1:3" x14ac:dyDescent="0.25">
      <c r="A11349" s="5"/>
      <c r="B11349" s="2"/>
      <c r="C11349"/>
    </row>
    <row r="11350" spans="1:3" x14ac:dyDescent="0.25">
      <c r="A11350" s="5"/>
      <c r="B11350" s="2"/>
      <c r="C11350"/>
    </row>
    <row r="11351" spans="1:3" x14ac:dyDescent="0.25">
      <c r="A11351" s="5"/>
      <c r="B11351" s="2"/>
      <c r="C11351"/>
    </row>
    <row r="11352" spans="1:3" x14ac:dyDescent="0.25">
      <c r="A11352" s="5"/>
      <c r="B11352" s="2"/>
      <c r="C11352"/>
    </row>
    <row r="11353" spans="1:3" x14ac:dyDescent="0.25">
      <c r="A11353" s="5"/>
      <c r="B11353" s="2"/>
      <c r="C11353"/>
    </row>
    <row r="11354" spans="1:3" x14ac:dyDescent="0.25">
      <c r="A11354" s="5"/>
      <c r="B11354" s="2"/>
      <c r="C11354"/>
    </row>
    <row r="11355" spans="1:3" x14ac:dyDescent="0.25">
      <c r="A11355" s="5"/>
      <c r="B11355" s="2"/>
      <c r="C11355"/>
    </row>
    <row r="11356" spans="1:3" x14ac:dyDescent="0.25">
      <c r="A11356" s="5"/>
      <c r="B11356" s="2"/>
      <c r="C11356"/>
    </row>
    <row r="11357" spans="1:3" x14ac:dyDescent="0.25">
      <c r="A11357" s="5"/>
      <c r="B11357" s="2"/>
      <c r="C11357"/>
    </row>
    <row r="11358" spans="1:3" x14ac:dyDescent="0.25">
      <c r="A11358" s="5"/>
      <c r="B11358" s="2"/>
      <c r="C11358"/>
    </row>
    <row r="11359" spans="1:3" x14ac:dyDescent="0.25">
      <c r="A11359" s="5"/>
      <c r="B11359" s="2"/>
      <c r="C11359"/>
    </row>
    <row r="11360" spans="1:3" x14ac:dyDescent="0.25">
      <c r="A11360" s="5"/>
      <c r="B11360" s="2"/>
      <c r="C11360"/>
    </row>
    <row r="11361" spans="1:3" x14ac:dyDescent="0.25">
      <c r="A11361" s="5"/>
      <c r="B11361" s="2"/>
      <c r="C11361"/>
    </row>
    <row r="11362" spans="1:3" x14ac:dyDescent="0.25">
      <c r="A11362" s="5"/>
      <c r="B11362" s="2"/>
      <c r="C11362"/>
    </row>
    <row r="11363" spans="1:3" x14ac:dyDescent="0.25">
      <c r="A11363" s="5"/>
      <c r="B11363" s="2"/>
      <c r="C11363"/>
    </row>
    <row r="11364" spans="1:3" x14ac:dyDescent="0.25">
      <c r="A11364" s="5"/>
      <c r="B11364" s="2"/>
      <c r="C11364"/>
    </row>
    <row r="11365" spans="1:3" x14ac:dyDescent="0.25">
      <c r="A11365" s="5"/>
      <c r="B11365" s="2"/>
      <c r="C11365"/>
    </row>
    <row r="11366" spans="1:3" x14ac:dyDescent="0.25">
      <c r="A11366" s="5"/>
      <c r="B11366" s="2"/>
      <c r="C11366"/>
    </row>
    <row r="11367" spans="1:3" x14ac:dyDescent="0.25">
      <c r="A11367" s="5"/>
      <c r="B11367" s="2"/>
      <c r="C11367"/>
    </row>
    <row r="11368" spans="1:3" x14ac:dyDescent="0.25">
      <c r="A11368" s="5"/>
      <c r="B11368" s="2"/>
      <c r="C11368"/>
    </row>
    <row r="11369" spans="1:3" x14ac:dyDescent="0.25">
      <c r="A11369" s="5"/>
      <c r="B11369" s="2"/>
      <c r="C11369"/>
    </row>
    <row r="11370" spans="1:3" x14ac:dyDescent="0.25">
      <c r="A11370" s="5"/>
      <c r="B11370" s="2"/>
      <c r="C11370"/>
    </row>
    <row r="11371" spans="1:3" x14ac:dyDescent="0.25">
      <c r="A11371" s="5"/>
      <c r="B11371" s="2"/>
      <c r="C11371"/>
    </row>
    <row r="11372" spans="1:3" x14ac:dyDescent="0.25">
      <c r="A11372" s="5"/>
      <c r="B11372" s="2"/>
      <c r="C11372"/>
    </row>
    <row r="11373" spans="1:3" x14ac:dyDescent="0.25">
      <c r="A11373" s="5"/>
      <c r="B11373" s="2"/>
      <c r="C11373"/>
    </row>
    <row r="11374" spans="1:3" x14ac:dyDescent="0.25">
      <c r="A11374" s="5"/>
      <c r="B11374" s="2"/>
      <c r="C11374"/>
    </row>
    <row r="11375" spans="1:3" x14ac:dyDescent="0.25">
      <c r="A11375" s="5"/>
      <c r="B11375" s="2"/>
      <c r="C11375"/>
    </row>
    <row r="11376" spans="1:3" x14ac:dyDescent="0.25">
      <c r="A11376" s="5"/>
      <c r="B11376" s="2"/>
      <c r="C11376"/>
    </row>
    <row r="11377" spans="1:3" x14ac:dyDescent="0.25">
      <c r="A11377" s="5"/>
      <c r="B11377" s="2"/>
      <c r="C11377"/>
    </row>
    <row r="11378" spans="1:3" x14ac:dyDescent="0.25">
      <c r="A11378" s="5"/>
      <c r="B11378" s="2"/>
      <c r="C11378"/>
    </row>
    <row r="11379" spans="1:3" x14ac:dyDescent="0.25">
      <c r="A11379" s="5"/>
      <c r="B11379" s="2"/>
      <c r="C11379"/>
    </row>
    <row r="11380" spans="1:3" x14ac:dyDescent="0.25">
      <c r="A11380" s="5"/>
      <c r="B11380" s="2"/>
      <c r="C11380"/>
    </row>
    <row r="11381" spans="1:3" x14ac:dyDescent="0.25">
      <c r="A11381" s="5"/>
      <c r="B11381" s="2"/>
      <c r="C11381"/>
    </row>
    <row r="11382" spans="1:3" x14ac:dyDescent="0.25">
      <c r="A11382" s="5"/>
      <c r="B11382" s="2"/>
      <c r="C11382"/>
    </row>
    <row r="11383" spans="1:3" x14ac:dyDescent="0.25">
      <c r="A11383" s="5"/>
      <c r="B11383" s="2"/>
      <c r="C11383"/>
    </row>
    <row r="11384" spans="1:3" x14ac:dyDescent="0.25">
      <c r="A11384" s="5"/>
      <c r="B11384" s="2"/>
      <c r="C11384"/>
    </row>
    <row r="11385" spans="1:3" x14ac:dyDescent="0.25">
      <c r="A11385" s="5"/>
      <c r="B11385" s="2"/>
      <c r="C11385"/>
    </row>
    <row r="11386" spans="1:3" x14ac:dyDescent="0.25">
      <c r="A11386" s="5"/>
      <c r="B11386" s="2"/>
      <c r="C11386"/>
    </row>
    <row r="11387" spans="1:3" x14ac:dyDescent="0.25">
      <c r="A11387" s="5"/>
      <c r="B11387" s="2"/>
      <c r="C11387"/>
    </row>
    <row r="11388" spans="1:3" x14ac:dyDescent="0.25">
      <c r="A11388" s="5"/>
      <c r="B11388" s="2"/>
      <c r="C11388"/>
    </row>
    <row r="11389" spans="1:3" x14ac:dyDescent="0.25">
      <c r="A11389" s="5"/>
      <c r="B11389" s="2"/>
      <c r="C11389"/>
    </row>
    <row r="11390" spans="1:3" x14ac:dyDescent="0.25">
      <c r="A11390" s="5"/>
      <c r="B11390" s="2"/>
      <c r="C11390"/>
    </row>
    <row r="11391" spans="1:3" x14ac:dyDescent="0.25">
      <c r="A11391" s="5"/>
      <c r="B11391" s="2"/>
      <c r="C11391"/>
    </row>
    <row r="11392" spans="1:3" x14ac:dyDescent="0.25">
      <c r="A11392" s="5"/>
      <c r="B11392" s="2"/>
      <c r="C11392"/>
    </row>
    <row r="11393" spans="1:3" x14ac:dyDescent="0.25">
      <c r="A11393" s="5"/>
      <c r="B11393" s="2"/>
      <c r="C11393"/>
    </row>
    <row r="11394" spans="1:3" x14ac:dyDescent="0.25">
      <c r="A11394" s="5"/>
      <c r="B11394" s="2"/>
      <c r="C11394"/>
    </row>
    <row r="11395" spans="1:3" x14ac:dyDescent="0.25">
      <c r="A11395" s="5"/>
      <c r="B11395" s="2"/>
      <c r="C11395"/>
    </row>
    <row r="11396" spans="1:3" x14ac:dyDescent="0.25">
      <c r="A11396" s="5"/>
      <c r="B11396" s="2"/>
      <c r="C11396"/>
    </row>
    <row r="11397" spans="1:3" x14ac:dyDescent="0.25">
      <c r="A11397" s="5"/>
      <c r="B11397" s="2"/>
      <c r="C11397"/>
    </row>
    <row r="11398" spans="1:3" x14ac:dyDescent="0.25">
      <c r="A11398" s="5"/>
      <c r="B11398" s="2"/>
      <c r="C11398"/>
    </row>
    <row r="11399" spans="1:3" x14ac:dyDescent="0.25">
      <c r="A11399" s="5"/>
      <c r="B11399" s="2"/>
      <c r="C11399"/>
    </row>
    <row r="11400" spans="1:3" x14ac:dyDescent="0.25">
      <c r="A11400" s="5"/>
      <c r="B11400" s="2"/>
      <c r="C11400"/>
    </row>
    <row r="11401" spans="1:3" x14ac:dyDescent="0.25">
      <c r="A11401" s="5"/>
      <c r="B11401" s="2"/>
      <c r="C11401"/>
    </row>
    <row r="11402" spans="1:3" x14ac:dyDescent="0.25">
      <c r="A11402" s="5"/>
      <c r="B11402" s="2"/>
      <c r="C11402"/>
    </row>
    <row r="11403" spans="1:3" x14ac:dyDescent="0.25">
      <c r="A11403" s="5"/>
      <c r="B11403" s="2"/>
      <c r="C11403"/>
    </row>
    <row r="11404" spans="1:3" x14ac:dyDescent="0.25">
      <c r="A11404" s="5"/>
      <c r="B11404" s="2"/>
      <c r="C11404"/>
    </row>
    <row r="11405" spans="1:3" x14ac:dyDescent="0.25">
      <c r="A11405" s="5"/>
      <c r="B11405" s="2"/>
      <c r="C11405"/>
    </row>
    <row r="11406" spans="1:3" x14ac:dyDescent="0.25">
      <c r="A11406" s="5"/>
      <c r="B11406" s="2"/>
      <c r="C11406"/>
    </row>
    <row r="11407" spans="1:3" x14ac:dyDescent="0.25">
      <c r="A11407" s="5"/>
      <c r="B11407" s="2"/>
      <c r="C11407"/>
    </row>
    <row r="11408" spans="1:3" x14ac:dyDescent="0.25">
      <c r="A11408" s="5"/>
      <c r="B11408" s="2"/>
      <c r="C11408"/>
    </row>
    <row r="11409" spans="1:3" x14ac:dyDescent="0.25">
      <c r="A11409" s="5"/>
      <c r="B11409" s="2"/>
      <c r="C11409"/>
    </row>
    <row r="11410" spans="1:3" x14ac:dyDescent="0.25">
      <c r="A11410" s="5"/>
      <c r="B11410" s="2"/>
      <c r="C11410"/>
    </row>
    <row r="11411" spans="1:3" x14ac:dyDescent="0.25">
      <c r="A11411" s="5"/>
      <c r="B11411" s="2"/>
      <c r="C11411"/>
    </row>
    <row r="11412" spans="1:3" x14ac:dyDescent="0.25">
      <c r="A11412" s="5"/>
      <c r="B11412" s="2"/>
      <c r="C11412"/>
    </row>
    <row r="11413" spans="1:3" x14ac:dyDescent="0.25">
      <c r="A11413" s="5"/>
      <c r="B11413" s="2"/>
      <c r="C11413"/>
    </row>
    <row r="11414" spans="1:3" x14ac:dyDescent="0.25">
      <c r="A11414" s="5"/>
      <c r="B11414" s="2"/>
      <c r="C11414"/>
    </row>
    <row r="11415" spans="1:3" x14ac:dyDescent="0.25">
      <c r="A11415" s="5"/>
      <c r="B11415" s="2"/>
      <c r="C11415"/>
    </row>
    <row r="11416" spans="1:3" x14ac:dyDescent="0.25">
      <c r="A11416" s="5"/>
      <c r="B11416" s="2"/>
      <c r="C11416"/>
    </row>
    <row r="11417" spans="1:3" x14ac:dyDescent="0.25">
      <c r="A11417" s="5"/>
      <c r="B11417" s="2"/>
      <c r="C11417"/>
    </row>
    <row r="11418" spans="1:3" x14ac:dyDescent="0.25">
      <c r="A11418" s="5"/>
      <c r="B11418" s="2"/>
      <c r="C11418"/>
    </row>
    <row r="11419" spans="1:3" x14ac:dyDescent="0.25">
      <c r="A11419" s="5"/>
      <c r="B11419" s="2"/>
      <c r="C11419"/>
    </row>
    <row r="11420" spans="1:3" x14ac:dyDescent="0.25">
      <c r="A11420" s="5"/>
      <c r="B11420" s="2"/>
      <c r="C11420"/>
    </row>
    <row r="11421" spans="1:3" x14ac:dyDescent="0.25">
      <c r="A11421" s="5"/>
      <c r="B11421" s="2"/>
      <c r="C11421"/>
    </row>
    <row r="11422" spans="1:3" x14ac:dyDescent="0.25">
      <c r="A11422" s="5"/>
      <c r="B11422" s="2"/>
      <c r="C11422"/>
    </row>
    <row r="11423" spans="1:3" x14ac:dyDescent="0.25">
      <c r="A11423" s="5"/>
      <c r="B11423" s="2"/>
      <c r="C11423"/>
    </row>
    <row r="11424" spans="1:3" x14ac:dyDescent="0.25">
      <c r="A11424" s="5"/>
      <c r="B11424" s="2"/>
      <c r="C11424"/>
    </row>
    <row r="11425" spans="1:3" x14ac:dyDescent="0.25">
      <c r="A11425" s="5"/>
      <c r="B11425" s="2"/>
      <c r="C11425"/>
    </row>
    <row r="11426" spans="1:3" x14ac:dyDescent="0.25">
      <c r="A11426" s="5"/>
      <c r="B11426" s="2"/>
      <c r="C11426"/>
    </row>
    <row r="11427" spans="1:3" x14ac:dyDescent="0.25">
      <c r="A11427" s="5"/>
      <c r="B11427" s="2"/>
      <c r="C11427"/>
    </row>
    <row r="11428" spans="1:3" x14ac:dyDescent="0.25">
      <c r="A11428" s="5"/>
      <c r="B11428" s="2"/>
      <c r="C11428"/>
    </row>
    <row r="11429" spans="1:3" x14ac:dyDescent="0.25">
      <c r="A11429" s="5"/>
      <c r="B11429" s="2"/>
      <c r="C11429"/>
    </row>
    <row r="11430" spans="1:3" x14ac:dyDescent="0.25">
      <c r="A11430" s="5"/>
      <c r="B11430" s="2"/>
      <c r="C11430"/>
    </row>
    <row r="11431" spans="1:3" x14ac:dyDescent="0.25">
      <c r="A11431" s="5"/>
      <c r="B11431" s="2"/>
      <c r="C11431"/>
    </row>
    <row r="11432" spans="1:3" x14ac:dyDescent="0.25">
      <c r="A11432" s="5"/>
      <c r="B11432" s="2"/>
      <c r="C11432"/>
    </row>
    <row r="11433" spans="1:3" x14ac:dyDescent="0.25">
      <c r="A11433" s="5"/>
      <c r="B11433" s="2"/>
      <c r="C11433"/>
    </row>
    <row r="11434" spans="1:3" x14ac:dyDescent="0.25">
      <c r="A11434" s="5"/>
      <c r="B11434" s="2"/>
      <c r="C11434"/>
    </row>
    <row r="11435" spans="1:3" x14ac:dyDescent="0.25">
      <c r="A11435" s="5"/>
      <c r="B11435" s="2"/>
      <c r="C11435"/>
    </row>
    <row r="11436" spans="1:3" x14ac:dyDescent="0.25">
      <c r="A11436" s="5"/>
      <c r="B11436" s="2"/>
      <c r="C11436"/>
    </row>
    <row r="11437" spans="1:3" x14ac:dyDescent="0.25">
      <c r="A11437" s="5"/>
      <c r="B11437" s="2"/>
      <c r="C11437"/>
    </row>
    <row r="11438" spans="1:3" x14ac:dyDescent="0.25">
      <c r="A11438" s="5"/>
      <c r="B11438" s="2"/>
      <c r="C11438"/>
    </row>
    <row r="11439" spans="1:3" x14ac:dyDescent="0.25">
      <c r="A11439" s="5"/>
      <c r="B11439" s="2"/>
      <c r="C11439"/>
    </row>
    <row r="11440" spans="1:3" x14ac:dyDescent="0.25">
      <c r="A11440" s="5"/>
      <c r="B11440" s="2"/>
      <c r="C11440"/>
    </row>
    <row r="11441" spans="1:3" x14ac:dyDescent="0.25">
      <c r="A11441" s="5"/>
      <c r="B11441" s="2"/>
      <c r="C11441"/>
    </row>
    <row r="11442" spans="1:3" x14ac:dyDescent="0.25">
      <c r="A11442" s="5"/>
      <c r="B11442" s="2"/>
      <c r="C11442"/>
    </row>
    <row r="11443" spans="1:3" x14ac:dyDescent="0.25">
      <c r="A11443" s="5"/>
      <c r="B11443" s="2"/>
      <c r="C11443"/>
    </row>
    <row r="11444" spans="1:3" x14ac:dyDescent="0.25">
      <c r="A11444" s="5"/>
      <c r="B11444" s="2"/>
      <c r="C11444"/>
    </row>
    <row r="11445" spans="1:3" x14ac:dyDescent="0.25">
      <c r="A11445" s="5"/>
      <c r="B11445" s="2"/>
      <c r="C11445"/>
    </row>
    <row r="11446" spans="1:3" x14ac:dyDescent="0.25">
      <c r="A11446" s="5"/>
      <c r="B11446" s="2"/>
      <c r="C11446"/>
    </row>
    <row r="11447" spans="1:3" x14ac:dyDescent="0.25">
      <c r="A11447" s="5"/>
      <c r="B11447" s="2"/>
      <c r="C11447"/>
    </row>
    <row r="11448" spans="1:3" x14ac:dyDescent="0.25">
      <c r="A11448" s="5"/>
      <c r="B11448" s="2"/>
      <c r="C11448"/>
    </row>
    <row r="11449" spans="1:3" x14ac:dyDescent="0.25">
      <c r="A11449" s="5"/>
      <c r="B11449" s="2"/>
      <c r="C11449"/>
    </row>
    <row r="11450" spans="1:3" x14ac:dyDescent="0.25">
      <c r="A11450" s="5"/>
      <c r="B11450" s="2"/>
      <c r="C11450"/>
    </row>
    <row r="11451" spans="1:3" x14ac:dyDescent="0.25">
      <c r="A11451" s="5"/>
      <c r="B11451" s="2"/>
      <c r="C11451"/>
    </row>
    <row r="11452" spans="1:3" x14ac:dyDescent="0.25">
      <c r="A11452" s="5"/>
      <c r="B11452" s="2"/>
      <c r="C11452"/>
    </row>
    <row r="11453" spans="1:3" x14ac:dyDescent="0.25">
      <c r="A11453" s="5"/>
      <c r="B11453" s="2"/>
      <c r="C11453"/>
    </row>
    <row r="11454" spans="1:3" x14ac:dyDescent="0.25">
      <c r="A11454" s="5"/>
      <c r="B11454" s="2"/>
      <c r="C11454"/>
    </row>
    <row r="11455" spans="1:3" x14ac:dyDescent="0.25">
      <c r="A11455" s="5"/>
      <c r="B11455" s="2"/>
      <c r="C11455"/>
    </row>
    <row r="11456" spans="1:3" x14ac:dyDescent="0.25">
      <c r="A11456" s="5"/>
      <c r="B11456" s="2"/>
      <c r="C11456"/>
    </row>
    <row r="11457" spans="1:3" x14ac:dyDescent="0.25">
      <c r="A11457" s="5"/>
      <c r="B11457" s="2"/>
      <c r="C11457"/>
    </row>
    <row r="11458" spans="1:3" x14ac:dyDescent="0.25">
      <c r="A11458" s="5"/>
      <c r="B11458" s="2"/>
      <c r="C11458"/>
    </row>
    <row r="11459" spans="1:3" x14ac:dyDescent="0.25">
      <c r="A11459" s="5"/>
      <c r="B11459" s="2"/>
      <c r="C11459"/>
    </row>
    <row r="11460" spans="1:3" x14ac:dyDescent="0.25">
      <c r="A11460" s="5"/>
      <c r="B11460" s="2"/>
      <c r="C11460"/>
    </row>
    <row r="11461" spans="1:3" x14ac:dyDescent="0.25">
      <c r="A11461" s="5"/>
      <c r="B11461" s="2"/>
      <c r="C11461"/>
    </row>
    <row r="11462" spans="1:3" x14ac:dyDescent="0.25">
      <c r="A11462" s="5"/>
      <c r="B11462" s="2"/>
      <c r="C11462"/>
    </row>
    <row r="11463" spans="1:3" x14ac:dyDescent="0.25">
      <c r="A11463" s="5"/>
      <c r="B11463" s="2"/>
      <c r="C11463"/>
    </row>
    <row r="11464" spans="1:3" x14ac:dyDescent="0.25">
      <c r="A11464" s="5"/>
      <c r="B11464" s="2"/>
      <c r="C11464"/>
    </row>
    <row r="11465" spans="1:3" x14ac:dyDescent="0.25">
      <c r="A11465" s="5"/>
      <c r="B11465" s="2"/>
      <c r="C11465"/>
    </row>
    <row r="11466" spans="1:3" x14ac:dyDescent="0.25">
      <c r="A11466" s="5"/>
      <c r="B11466" s="2"/>
      <c r="C11466"/>
    </row>
    <row r="11467" spans="1:3" x14ac:dyDescent="0.25">
      <c r="A11467" s="5"/>
      <c r="B11467" s="2"/>
      <c r="C11467"/>
    </row>
    <row r="11468" spans="1:3" x14ac:dyDescent="0.25">
      <c r="A11468" s="5"/>
      <c r="B11468" s="2"/>
      <c r="C11468"/>
    </row>
    <row r="11469" spans="1:3" x14ac:dyDescent="0.25">
      <c r="A11469" s="5"/>
      <c r="B11469" s="2"/>
      <c r="C11469"/>
    </row>
    <row r="11470" spans="1:3" x14ac:dyDescent="0.25">
      <c r="A11470" s="5"/>
      <c r="B11470" s="2"/>
      <c r="C11470"/>
    </row>
    <row r="11471" spans="1:3" x14ac:dyDescent="0.25">
      <c r="A11471" s="5"/>
      <c r="B11471" s="2"/>
      <c r="C11471"/>
    </row>
    <row r="11472" spans="1:3" x14ac:dyDescent="0.25">
      <c r="A11472" s="5"/>
      <c r="B11472" s="2"/>
      <c r="C11472"/>
    </row>
    <row r="11473" spans="1:3" x14ac:dyDescent="0.25">
      <c r="A11473" s="5"/>
      <c r="B11473" s="2"/>
      <c r="C11473"/>
    </row>
    <row r="11474" spans="1:3" x14ac:dyDescent="0.25">
      <c r="A11474" s="5"/>
      <c r="B11474" s="2"/>
      <c r="C11474"/>
    </row>
    <row r="11475" spans="1:3" x14ac:dyDescent="0.25">
      <c r="A11475" s="5"/>
      <c r="B11475" s="2"/>
      <c r="C11475"/>
    </row>
    <row r="11476" spans="1:3" x14ac:dyDescent="0.25">
      <c r="A11476" s="5"/>
      <c r="B11476" s="2"/>
      <c r="C11476"/>
    </row>
    <row r="11477" spans="1:3" x14ac:dyDescent="0.25">
      <c r="A11477" s="5"/>
      <c r="B11477" s="2"/>
      <c r="C11477"/>
    </row>
    <row r="11478" spans="1:3" x14ac:dyDescent="0.25">
      <c r="A11478" s="5"/>
      <c r="B11478" s="2"/>
      <c r="C11478"/>
    </row>
    <row r="11479" spans="1:3" x14ac:dyDescent="0.25">
      <c r="A11479" s="5"/>
      <c r="B11479" s="2"/>
      <c r="C11479"/>
    </row>
    <row r="11480" spans="1:3" x14ac:dyDescent="0.25">
      <c r="A11480" s="5"/>
      <c r="B11480" s="2"/>
      <c r="C11480"/>
    </row>
    <row r="11481" spans="1:3" x14ac:dyDescent="0.25">
      <c r="A11481" s="5"/>
      <c r="B11481" s="2"/>
      <c r="C11481"/>
    </row>
    <row r="11482" spans="1:3" x14ac:dyDescent="0.25">
      <c r="A11482" s="5"/>
      <c r="B11482" s="2"/>
      <c r="C11482"/>
    </row>
    <row r="11483" spans="1:3" x14ac:dyDescent="0.25">
      <c r="A11483" s="5"/>
      <c r="B11483" s="2"/>
      <c r="C11483"/>
    </row>
    <row r="11484" spans="1:3" x14ac:dyDescent="0.25">
      <c r="A11484" s="5"/>
      <c r="B11484" s="2"/>
      <c r="C11484"/>
    </row>
    <row r="11485" spans="1:3" x14ac:dyDescent="0.25">
      <c r="A11485" s="5"/>
      <c r="B11485" s="2"/>
      <c r="C11485"/>
    </row>
    <row r="11486" spans="1:3" x14ac:dyDescent="0.25">
      <c r="A11486" s="5"/>
      <c r="B11486" s="2"/>
      <c r="C11486"/>
    </row>
    <row r="11487" spans="1:3" x14ac:dyDescent="0.25">
      <c r="A11487" s="5"/>
      <c r="B11487" s="2"/>
      <c r="C11487"/>
    </row>
    <row r="11488" spans="1:3" x14ac:dyDescent="0.25">
      <c r="A11488" s="5"/>
      <c r="B11488" s="2"/>
      <c r="C11488"/>
    </row>
    <row r="11489" spans="1:3" x14ac:dyDescent="0.25">
      <c r="A11489" s="5"/>
      <c r="B11489" s="2"/>
      <c r="C11489"/>
    </row>
    <row r="11490" spans="1:3" x14ac:dyDescent="0.25">
      <c r="A11490" s="5"/>
      <c r="B11490" s="2"/>
      <c r="C11490"/>
    </row>
    <row r="11491" spans="1:3" x14ac:dyDescent="0.25">
      <c r="A11491" s="5"/>
      <c r="B11491" s="2"/>
      <c r="C11491"/>
    </row>
    <row r="11492" spans="1:3" x14ac:dyDescent="0.25">
      <c r="A11492" s="5"/>
      <c r="B11492" s="2"/>
      <c r="C11492"/>
    </row>
    <row r="11493" spans="1:3" x14ac:dyDescent="0.25">
      <c r="A11493" s="5"/>
      <c r="B11493" s="2"/>
      <c r="C11493"/>
    </row>
    <row r="11494" spans="1:3" x14ac:dyDescent="0.25">
      <c r="A11494" s="5"/>
      <c r="B11494" s="2"/>
      <c r="C11494"/>
    </row>
    <row r="11495" spans="1:3" x14ac:dyDescent="0.25">
      <c r="A11495" s="5"/>
      <c r="B11495" s="2"/>
      <c r="C11495"/>
    </row>
    <row r="11496" spans="1:3" x14ac:dyDescent="0.25">
      <c r="A11496" s="5"/>
      <c r="B11496" s="2"/>
      <c r="C11496"/>
    </row>
    <row r="11497" spans="1:3" x14ac:dyDescent="0.25">
      <c r="A11497" s="5"/>
      <c r="B11497" s="2"/>
      <c r="C11497"/>
    </row>
    <row r="11498" spans="1:3" x14ac:dyDescent="0.25">
      <c r="A11498" s="5"/>
      <c r="B11498" s="2"/>
      <c r="C11498"/>
    </row>
    <row r="11499" spans="1:3" x14ac:dyDescent="0.25">
      <c r="A11499" s="5"/>
      <c r="B11499" s="2"/>
      <c r="C11499"/>
    </row>
    <row r="11500" spans="1:3" x14ac:dyDescent="0.25">
      <c r="A11500" s="5"/>
      <c r="B11500" s="2"/>
      <c r="C11500"/>
    </row>
    <row r="11501" spans="1:3" x14ac:dyDescent="0.25">
      <c r="A11501" s="5"/>
      <c r="B11501" s="2"/>
      <c r="C11501"/>
    </row>
    <row r="11502" spans="1:3" x14ac:dyDescent="0.25">
      <c r="A11502" s="5"/>
      <c r="B11502" s="2"/>
      <c r="C11502"/>
    </row>
    <row r="11503" spans="1:3" x14ac:dyDescent="0.25">
      <c r="A11503" s="5"/>
      <c r="B11503" s="2"/>
      <c r="C11503"/>
    </row>
    <row r="11504" spans="1:3" x14ac:dyDescent="0.25">
      <c r="A11504" s="5"/>
      <c r="B11504" s="2"/>
      <c r="C11504"/>
    </row>
    <row r="11505" spans="1:3" x14ac:dyDescent="0.25">
      <c r="A11505" s="5"/>
      <c r="B11505" s="2"/>
      <c r="C11505"/>
    </row>
    <row r="11506" spans="1:3" x14ac:dyDescent="0.25">
      <c r="A11506" s="5"/>
      <c r="B11506" s="2"/>
      <c r="C11506"/>
    </row>
    <row r="11507" spans="1:3" x14ac:dyDescent="0.25">
      <c r="A11507" s="5"/>
      <c r="B11507" s="2"/>
      <c r="C11507"/>
    </row>
    <row r="11508" spans="1:3" x14ac:dyDescent="0.25">
      <c r="A11508" s="5"/>
      <c r="B11508" s="2"/>
      <c r="C11508"/>
    </row>
    <row r="11509" spans="1:3" x14ac:dyDescent="0.25">
      <c r="A11509" s="5"/>
      <c r="B11509" s="2"/>
      <c r="C11509"/>
    </row>
    <row r="11510" spans="1:3" x14ac:dyDescent="0.25">
      <c r="A11510" s="5"/>
      <c r="B11510" s="2"/>
      <c r="C11510"/>
    </row>
    <row r="11511" spans="1:3" x14ac:dyDescent="0.25">
      <c r="A11511" s="5"/>
      <c r="B11511" s="2"/>
      <c r="C11511"/>
    </row>
    <row r="11512" spans="1:3" x14ac:dyDescent="0.25">
      <c r="A11512" s="5"/>
      <c r="B11512" s="2"/>
      <c r="C11512"/>
    </row>
    <row r="11513" spans="1:3" x14ac:dyDescent="0.25">
      <c r="A11513" s="5"/>
      <c r="B11513" s="2"/>
      <c r="C11513"/>
    </row>
    <row r="11514" spans="1:3" x14ac:dyDescent="0.25">
      <c r="A11514" s="5"/>
      <c r="B11514" s="2"/>
      <c r="C11514"/>
    </row>
    <row r="11515" spans="1:3" x14ac:dyDescent="0.25">
      <c r="A11515" s="5"/>
      <c r="B11515" s="2"/>
      <c r="C11515"/>
    </row>
    <row r="11516" spans="1:3" x14ac:dyDescent="0.25">
      <c r="A11516" s="5"/>
      <c r="B11516" s="2"/>
      <c r="C11516"/>
    </row>
    <row r="11517" spans="1:3" x14ac:dyDescent="0.25">
      <c r="A11517" s="5"/>
      <c r="B11517" s="2"/>
      <c r="C11517"/>
    </row>
    <row r="11518" spans="1:3" x14ac:dyDescent="0.25">
      <c r="A11518" s="5"/>
      <c r="B11518" s="2"/>
      <c r="C11518"/>
    </row>
    <row r="11519" spans="1:3" x14ac:dyDescent="0.25">
      <c r="A11519" s="5"/>
      <c r="B11519" s="2"/>
      <c r="C11519"/>
    </row>
    <row r="11520" spans="1:3" x14ac:dyDescent="0.25">
      <c r="A11520" s="5"/>
      <c r="B11520" s="2"/>
      <c r="C11520"/>
    </row>
    <row r="11521" spans="1:3" x14ac:dyDescent="0.25">
      <c r="A11521" s="5"/>
      <c r="B11521" s="2"/>
      <c r="C11521"/>
    </row>
    <row r="11522" spans="1:3" x14ac:dyDescent="0.25">
      <c r="A11522" s="5"/>
      <c r="B11522" s="2"/>
      <c r="C11522"/>
    </row>
    <row r="11523" spans="1:3" x14ac:dyDescent="0.25">
      <c r="A11523" s="5"/>
      <c r="B11523" s="2"/>
      <c r="C11523"/>
    </row>
    <row r="11524" spans="1:3" x14ac:dyDescent="0.25">
      <c r="A11524" s="5"/>
      <c r="B11524" s="2"/>
      <c r="C11524"/>
    </row>
    <row r="11525" spans="1:3" x14ac:dyDescent="0.25">
      <c r="A11525" s="5"/>
      <c r="B11525" s="2"/>
      <c r="C11525"/>
    </row>
    <row r="11526" spans="1:3" x14ac:dyDescent="0.25">
      <c r="A11526" s="5"/>
      <c r="B11526" s="2"/>
      <c r="C11526"/>
    </row>
    <row r="11527" spans="1:3" x14ac:dyDescent="0.25">
      <c r="A11527" s="5"/>
      <c r="B11527" s="2"/>
      <c r="C11527"/>
    </row>
    <row r="11528" spans="1:3" x14ac:dyDescent="0.25">
      <c r="A11528" s="5"/>
      <c r="B11528" s="2"/>
      <c r="C11528"/>
    </row>
    <row r="11529" spans="1:3" x14ac:dyDescent="0.25">
      <c r="A11529" s="5"/>
      <c r="B11529" s="2"/>
      <c r="C11529"/>
    </row>
    <row r="11530" spans="1:3" x14ac:dyDescent="0.25">
      <c r="A11530" s="5"/>
      <c r="B11530" s="2"/>
      <c r="C11530"/>
    </row>
    <row r="11531" spans="1:3" x14ac:dyDescent="0.25">
      <c r="A11531" s="5"/>
      <c r="B11531" s="2"/>
      <c r="C11531"/>
    </row>
    <row r="11532" spans="1:3" x14ac:dyDescent="0.25">
      <c r="A11532" s="5"/>
      <c r="B11532" s="2"/>
      <c r="C11532"/>
    </row>
    <row r="11533" spans="1:3" x14ac:dyDescent="0.25">
      <c r="A11533" s="5"/>
      <c r="B11533" s="2"/>
      <c r="C11533"/>
    </row>
    <row r="11534" spans="1:3" x14ac:dyDescent="0.25">
      <c r="A11534" s="5"/>
      <c r="B11534" s="2"/>
      <c r="C11534"/>
    </row>
    <row r="11535" spans="1:3" x14ac:dyDescent="0.25">
      <c r="A11535" s="5"/>
      <c r="B11535" s="2"/>
      <c r="C11535"/>
    </row>
    <row r="11536" spans="1:3" x14ac:dyDescent="0.25">
      <c r="A11536" s="5"/>
      <c r="B11536" s="2"/>
      <c r="C11536"/>
    </row>
    <row r="11537" spans="1:3" x14ac:dyDescent="0.25">
      <c r="A11537" s="5"/>
      <c r="B11537" s="2"/>
      <c r="C11537"/>
    </row>
    <row r="11538" spans="1:3" x14ac:dyDescent="0.25">
      <c r="A11538" s="5"/>
      <c r="B11538" s="2"/>
      <c r="C11538"/>
    </row>
    <row r="11539" spans="1:3" x14ac:dyDescent="0.25">
      <c r="A11539" s="5"/>
      <c r="B11539" s="2"/>
      <c r="C11539"/>
    </row>
    <row r="11540" spans="1:3" x14ac:dyDescent="0.25">
      <c r="A11540" s="5"/>
      <c r="B11540" s="2"/>
      <c r="C11540"/>
    </row>
    <row r="11541" spans="1:3" x14ac:dyDescent="0.25">
      <c r="A11541" s="5"/>
      <c r="B11541" s="2"/>
      <c r="C11541"/>
    </row>
    <row r="11542" spans="1:3" x14ac:dyDescent="0.25">
      <c r="A11542" s="5"/>
      <c r="B11542" s="2"/>
      <c r="C11542"/>
    </row>
    <row r="11543" spans="1:3" x14ac:dyDescent="0.25">
      <c r="A11543" s="5"/>
      <c r="B11543" s="2"/>
      <c r="C11543"/>
    </row>
    <row r="11544" spans="1:3" x14ac:dyDescent="0.25">
      <c r="A11544" s="5"/>
      <c r="B11544" s="2"/>
      <c r="C11544"/>
    </row>
    <row r="11545" spans="1:3" x14ac:dyDescent="0.25">
      <c r="A11545" s="5"/>
      <c r="B11545" s="2"/>
      <c r="C11545"/>
    </row>
    <row r="11546" spans="1:3" x14ac:dyDescent="0.25">
      <c r="A11546" s="5"/>
      <c r="B11546" s="2"/>
      <c r="C11546"/>
    </row>
    <row r="11547" spans="1:3" x14ac:dyDescent="0.25">
      <c r="A11547" s="5"/>
      <c r="B11547" s="2"/>
      <c r="C11547"/>
    </row>
    <row r="11548" spans="1:3" x14ac:dyDescent="0.25">
      <c r="A11548" s="5"/>
      <c r="B11548" s="2"/>
      <c r="C11548"/>
    </row>
    <row r="11549" spans="1:3" x14ac:dyDescent="0.25">
      <c r="A11549" s="5"/>
      <c r="B11549" s="2"/>
      <c r="C11549"/>
    </row>
    <row r="11550" spans="1:3" x14ac:dyDescent="0.25">
      <c r="A11550" s="5"/>
      <c r="B11550" s="2"/>
      <c r="C11550"/>
    </row>
    <row r="11551" spans="1:3" x14ac:dyDescent="0.25">
      <c r="A11551" s="5"/>
      <c r="B11551" s="2"/>
      <c r="C11551"/>
    </row>
    <row r="11552" spans="1:3" x14ac:dyDescent="0.25">
      <c r="A11552" s="5"/>
      <c r="B11552" s="2"/>
      <c r="C11552"/>
    </row>
    <row r="11553" spans="1:3" x14ac:dyDescent="0.25">
      <c r="A11553" s="5"/>
      <c r="B11553" s="2"/>
      <c r="C11553"/>
    </row>
    <row r="11554" spans="1:3" x14ac:dyDescent="0.25">
      <c r="A11554" s="5"/>
      <c r="B11554" s="2"/>
      <c r="C11554"/>
    </row>
    <row r="11555" spans="1:3" x14ac:dyDescent="0.25">
      <c r="A11555" s="5"/>
      <c r="B11555" s="2"/>
      <c r="C11555"/>
    </row>
    <row r="11556" spans="1:3" x14ac:dyDescent="0.25">
      <c r="A11556" s="5"/>
      <c r="B11556" s="2"/>
      <c r="C11556"/>
    </row>
    <row r="11557" spans="1:3" x14ac:dyDescent="0.25">
      <c r="A11557" s="5"/>
      <c r="B11557" s="2"/>
      <c r="C11557"/>
    </row>
    <row r="11558" spans="1:3" x14ac:dyDescent="0.25">
      <c r="A11558" s="5"/>
      <c r="B11558" s="2"/>
      <c r="C11558"/>
    </row>
    <row r="11559" spans="1:3" x14ac:dyDescent="0.25">
      <c r="A11559" s="5"/>
      <c r="B11559" s="2"/>
      <c r="C11559"/>
    </row>
    <row r="11560" spans="1:3" x14ac:dyDescent="0.25">
      <c r="A11560" s="5"/>
      <c r="B11560" s="2"/>
      <c r="C11560"/>
    </row>
    <row r="11561" spans="1:3" x14ac:dyDescent="0.25">
      <c r="A11561" s="5"/>
      <c r="B11561" s="2"/>
      <c r="C11561"/>
    </row>
    <row r="11562" spans="1:3" x14ac:dyDescent="0.25">
      <c r="A11562" s="5"/>
      <c r="B11562" s="2"/>
      <c r="C11562"/>
    </row>
    <row r="11563" spans="1:3" x14ac:dyDescent="0.25">
      <c r="A11563" s="5"/>
      <c r="B11563" s="2"/>
      <c r="C11563"/>
    </row>
    <row r="11564" spans="1:3" x14ac:dyDescent="0.25">
      <c r="A11564" s="5"/>
      <c r="B11564" s="2"/>
      <c r="C11564"/>
    </row>
    <row r="11565" spans="1:3" x14ac:dyDescent="0.25">
      <c r="A11565" s="5"/>
      <c r="B11565" s="2"/>
      <c r="C11565"/>
    </row>
    <row r="11566" spans="1:3" x14ac:dyDescent="0.25">
      <c r="A11566" s="5"/>
      <c r="B11566" s="2"/>
      <c r="C11566"/>
    </row>
    <row r="11567" spans="1:3" x14ac:dyDescent="0.25">
      <c r="A11567" s="5"/>
      <c r="B11567" s="2"/>
      <c r="C11567"/>
    </row>
    <row r="11568" spans="1:3" x14ac:dyDescent="0.25">
      <c r="A11568" s="5"/>
      <c r="B11568" s="2"/>
      <c r="C11568"/>
    </row>
    <row r="11569" spans="1:3" x14ac:dyDescent="0.25">
      <c r="A11569" s="5"/>
      <c r="B11569" s="2"/>
      <c r="C11569"/>
    </row>
    <row r="11570" spans="1:3" x14ac:dyDescent="0.25">
      <c r="A11570" s="5"/>
      <c r="B11570" s="2"/>
      <c r="C11570"/>
    </row>
    <row r="11571" spans="1:3" x14ac:dyDescent="0.25">
      <c r="A11571" s="5"/>
      <c r="B11571" s="2"/>
      <c r="C11571"/>
    </row>
    <row r="11572" spans="1:3" x14ac:dyDescent="0.25">
      <c r="A11572" s="5"/>
      <c r="B11572" s="2"/>
      <c r="C11572"/>
    </row>
    <row r="11573" spans="1:3" x14ac:dyDescent="0.25">
      <c r="A11573" s="5"/>
      <c r="B11573" s="2"/>
      <c r="C11573"/>
    </row>
    <row r="11574" spans="1:3" x14ac:dyDescent="0.25">
      <c r="A11574" s="5"/>
      <c r="B11574" s="2"/>
      <c r="C11574"/>
    </row>
    <row r="11575" spans="1:3" x14ac:dyDescent="0.25">
      <c r="A11575" s="5"/>
      <c r="B11575" s="2"/>
      <c r="C11575"/>
    </row>
    <row r="11576" spans="1:3" x14ac:dyDescent="0.25">
      <c r="A11576" s="5"/>
      <c r="B11576" s="2"/>
      <c r="C11576"/>
    </row>
    <row r="11577" spans="1:3" x14ac:dyDescent="0.25">
      <c r="A11577" s="5"/>
      <c r="B11577" s="2"/>
      <c r="C11577"/>
    </row>
    <row r="11578" spans="1:3" x14ac:dyDescent="0.25">
      <c r="A11578" s="5"/>
      <c r="B11578" s="2"/>
      <c r="C11578"/>
    </row>
    <row r="11579" spans="1:3" x14ac:dyDescent="0.25">
      <c r="A11579" s="5"/>
      <c r="B11579" s="2"/>
      <c r="C11579"/>
    </row>
    <row r="11580" spans="1:3" x14ac:dyDescent="0.25">
      <c r="A11580" s="5"/>
      <c r="B11580" s="2"/>
      <c r="C11580"/>
    </row>
    <row r="11581" spans="1:3" x14ac:dyDescent="0.25">
      <c r="A11581" s="5"/>
      <c r="B11581" s="2"/>
      <c r="C11581"/>
    </row>
    <row r="11582" spans="1:3" x14ac:dyDescent="0.25">
      <c r="A11582" s="5"/>
      <c r="B11582" s="2"/>
      <c r="C11582"/>
    </row>
    <row r="11583" spans="1:3" x14ac:dyDescent="0.25">
      <c r="A11583" s="5"/>
      <c r="B11583" s="2"/>
      <c r="C11583"/>
    </row>
    <row r="11584" spans="1:3" x14ac:dyDescent="0.25">
      <c r="A11584" s="5"/>
      <c r="B11584" s="2"/>
      <c r="C11584"/>
    </row>
    <row r="11585" spans="1:3" x14ac:dyDescent="0.25">
      <c r="A11585" s="5"/>
      <c r="B11585" s="2"/>
      <c r="C11585"/>
    </row>
    <row r="11586" spans="1:3" x14ac:dyDescent="0.25">
      <c r="A11586" s="5"/>
      <c r="B11586" s="2"/>
      <c r="C11586"/>
    </row>
    <row r="11587" spans="1:3" x14ac:dyDescent="0.25">
      <c r="A11587" s="5"/>
      <c r="B11587" s="2"/>
      <c r="C11587"/>
    </row>
    <row r="11588" spans="1:3" x14ac:dyDescent="0.25">
      <c r="A11588" s="5"/>
      <c r="B11588" s="2"/>
      <c r="C11588"/>
    </row>
    <row r="11589" spans="1:3" x14ac:dyDescent="0.25">
      <c r="A11589" s="5"/>
      <c r="B11589" s="2"/>
      <c r="C11589"/>
    </row>
    <row r="11590" spans="1:3" x14ac:dyDescent="0.25">
      <c r="A11590" s="5"/>
      <c r="B11590" s="2"/>
      <c r="C11590"/>
    </row>
    <row r="11591" spans="1:3" x14ac:dyDescent="0.25">
      <c r="A11591" s="5"/>
      <c r="B11591" s="2"/>
      <c r="C11591"/>
    </row>
    <row r="11592" spans="1:3" x14ac:dyDescent="0.25">
      <c r="A11592" s="5"/>
      <c r="B11592" s="2"/>
      <c r="C11592"/>
    </row>
    <row r="11593" spans="1:3" x14ac:dyDescent="0.25">
      <c r="A11593" s="5"/>
      <c r="B11593" s="2"/>
      <c r="C11593"/>
    </row>
    <row r="11594" spans="1:3" x14ac:dyDescent="0.25">
      <c r="A11594" s="5"/>
      <c r="B11594" s="2"/>
      <c r="C11594"/>
    </row>
    <row r="11595" spans="1:3" x14ac:dyDescent="0.25">
      <c r="A11595" s="5"/>
      <c r="B11595" s="2"/>
      <c r="C11595"/>
    </row>
    <row r="11596" spans="1:3" x14ac:dyDescent="0.25">
      <c r="A11596" s="5"/>
      <c r="B11596" s="2"/>
      <c r="C11596"/>
    </row>
    <row r="11597" spans="1:3" x14ac:dyDescent="0.25">
      <c r="A11597" s="5"/>
      <c r="B11597" s="2"/>
      <c r="C11597"/>
    </row>
    <row r="11598" spans="1:3" x14ac:dyDescent="0.25">
      <c r="A11598" s="5"/>
      <c r="B11598" s="2"/>
      <c r="C11598"/>
    </row>
    <row r="11599" spans="1:3" x14ac:dyDescent="0.25">
      <c r="A11599" s="5"/>
      <c r="B11599" s="2"/>
      <c r="C11599"/>
    </row>
    <row r="11600" spans="1:3" x14ac:dyDescent="0.25">
      <c r="A11600" s="5"/>
      <c r="B11600" s="2"/>
      <c r="C11600"/>
    </row>
    <row r="11601" spans="1:3" x14ac:dyDescent="0.25">
      <c r="A11601" s="5"/>
      <c r="B11601" s="2"/>
      <c r="C11601"/>
    </row>
    <row r="11602" spans="1:3" x14ac:dyDescent="0.25">
      <c r="A11602" s="5"/>
      <c r="B11602" s="2"/>
      <c r="C11602"/>
    </row>
    <row r="11603" spans="1:3" x14ac:dyDescent="0.25">
      <c r="A11603" s="5"/>
      <c r="B11603" s="2"/>
      <c r="C11603"/>
    </row>
    <row r="11604" spans="1:3" x14ac:dyDescent="0.25">
      <c r="A11604" s="5"/>
      <c r="B11604" s="2"/>
      <c r="C11604"/>
    </row>
    <row r="11605" spans="1:3" x14ac:dyDescent="0.25">
      <c r="A11605" s="5"/>
      <c r="B11605" s="2"/>
      <c r="C11605"/>
    </row>
    <row r="11606" spans="1:3" x14ac:dyDescent="0.25">
      <c r="A11606" s="5"/>
      <c r="B11606" s="2"/>
      <c r="C11606"/>
    </row>
    <row r="11607" spans="1:3" x14ac:dyDescent="0.25">
      <c r="A11607" s="5"/>
      <c r="B11607" s="2"/>
      <c r="C11607"/>
    </row>
    <row r="11608" spans="1:3" x14ac:dyDescent="0.25">
      <c r="A11608" s="5"/>
      <c r="B11608" s="2"/>
      <c r="C11608"/>
    </row>
    <row r="11609" spans="1:3" x14ac:dyDescent="0.25">
      <c r="A11609" s="5"/>
      <c r="B11609" s="2"/>
      <c r="C11609"/>
    </row>
    <row r="11610" spans="1:3" x14ac:dyDescent="0.25">
      <c r="A11610" s="5"/>
      <c r="B11610" s="2"/>
      <c r="C11610"/>
    </row>
    <row r="11611" spans="1:3" x14ac:dyDescent="0.25">
      <c r="A11611" s="5"/>
      <c r="B11611" s="2"/>
      <c r="C11611"/>
    </row>
    <row r="11612" spans="1:3" x14ac:dyDescent="0.25">
      <c r="A11612" s="5"/>
      <c r="B11612" s="2"/>
      <c r="C11612"/>
    </row>
    <row r="11613" spans="1:3" x14ac:dyDescent="0.25">
      <c r="A11613" s="5"/>
      <c r="B11613" s="2"/>
      <c r="C11613"/>
    </row>
    <row r="11614" spans="1:3" x14ac:dyDescent="0.25">
      <c r="A11614" s="5"/>
      <c r="B11614" s="2"/>
      <c r="C11614"/>
    </row>
    <row r="11615" spans="1:3" x14ac:dyDescent="0.25">
      <c r="A11615" s="5"/>
      <c r="B11615" s="2"/>
      <c r="C11615"/>
    </row>
    <row r="11616" spans="1:3" x14ac:dyDescent="0.25">
      <c r="A11616" s="5"/>
      <c r="B11616" s="2"/>
      <c r="C11616"/>
    </row>
    <row r="11617" spans="1:3" x14ac:dyDescent="0.25">
      <c r="A11617" s="5"/>
      <c r="B11617" s="2"/>
      <c r="C11617"/>
    </row>
    <row r="11618" spans="1:3" x14ac:dyDescent="0.25">
      <c r="A11618" s="5"/>
      <c r="B11618" s="2"/>
      <c r="C11618"/>
    </row>
    <row r="11619" spans="1:3" x14ac:dyDescent="0.25">
      <c r="A11619" s="5"/>
      <c r="B11619" s="2"/>
      <c r="C11619"/>
    </row>
    <row r="11620" spans="1:3" x14ac:dyDescent="0.25">
      <c r="A11620" s="5"/>
      <c r="B11620" s="2"/>
      <c r="C11620"/>
    </row>
    <row r="11621" spans="1:3" x14ac:dyDescent="0.25">
      <c r="A11621" s="5"/>
      <c r="B11621" s="2"/>
      <c r="C11621"/>
    </row>
    <row r="11622" spans="1:3" x14ac:dyDescent="0.25">
      <c r="A11622" s="5"/>
      <c r="B11622" s="2"/>
      <c r="C11622"/>
    </row>
    <row r="11623" spans="1:3" x14ac:dyDescent="0.25">
      <c r="A11623" s="5"/>
      <c r="B11623" s="2"/>
      <c r="C11623"/>
    </row>
    <row r="11624" spans="1:3" x14ac:dyDescent="0.25">
      <c r="A11624" s="5"/>
      <c r="B11624" s="2"/>
      <c r="C11624"/>
    </row>
    <row r="11625" spans="1:3" x14ac:dyDescent="0.25">
      <c r="A11625" s="5"/>
      <c r="B11625" s="2"/>
      <c r="C11625"/>
    </row>
    <row r="11626" spans="1:3" x14ac:dyDescent="0.25">
      <c r="A11626" s="5"/>
      <c r="B11626" s="2"/>
      <c r="C11626"/>
    </row>
    <row r="11627" spans="1:3" x14ac:dyDescent="0.25">
      <c r="A11627" s="5"/>
      <c r="B11627" s="2"/>
      <c r="C11627"/>
    </row>
    <row r="11628" spans="1:3" x14ac:dyDescent="0.25">
      <c r="A11628" s="5"/>
      <c r="B11628" s="2"/>
      <c r="C11628"/>
    </row>
    <row r="11629" spans="1:3" x14ac:dyDescent="0.25">
      <c r="A11629" s="5"/>
      <c r="B11629" s="2"/>
      <c r="C11629"/>
    </row>
    <row r="11630" spans="1:3" x14ac:dyDescent="0.25">
      <c r="A11630" s="5"/>
      <c r="B11630" s="2"/>
      <c r="C11630"/>
    </row>
    <row r="11631" spans="1:3" x14ac:dyDescent="0.25">
      <c r="A11631" s="5"/>
      <c r="B11631" s="2"/>
      <c r="C11631"/>
    </row>
    <row r="11632" spans="1:3" x14ac:dyDescent="0.25">
      <c r="A11632" s="5"/>
      <c r="B11632" s="2"/>
      <c r="C11632"/>
    </row>
    <row r="11633" spans="1:3" x14ac:dyDescent="0.25">
      <c r="A11633" s="5"/>
      <c r="B11633" s="2"/>
      <c r="C11633"/>
    </row>
    <row r="11634" spans="1:3" x14ac:dyDescent="0.25">
      <c r="A11634" s="5"/>
      <c r="B11634" s="2"/>
      <c r="C11634"/>
    </row>
    <row r="11635" spans="1:3" x14ac:dyDescent="0.25">
      <c r="A11635" s="5"/>
      <c r="B11635" s="2"/>
      <c r="C11635"/>
    </row>
    <row r="11636" spans="1:3" x14ac:dyDescent="0.25">
      <c r="A11636" s="5"/>
      <c r="B11636" s="2"/>
      <c r="C11636"/>
    </row>
    <row r="11637" spans="1:3" x14ac:dyDescent="0.25">
      <c r="A11637" s="5"/>
      <c r="B11637" s="2"/>
      <c r="C11637"/>
    </row>
    <row r="11638" spans="1:3" x14ac:dyDescent="0.25">
      <c r="A11638" s="5"/>
      <c r="B11638" s="2"/>
      <c r="C11638"/>
    </row>
    <row r="11639" spans="1:3" x14ac:dyDescent="0.25">
      <c r="A11639" s="5"/>
      <c r="B11639" s="2"/>
      <c r="C11639"/>
    </row>
    <row r="11640" spans="1:3" x14ac:dyDescent="0.25">
      <c r="A11640" s="5"/>
      <c r="B11640" s="2"/>
      <c r="C11640"/>
    </row>
    <row r="11641" spans="1:3" x14ac:dyDescent="0.25">
      <c r="A11641" s="5"/>
      <c r="B11641" s="2"/>
      <c r="C11641"/>
    </row>
    <row r="11642" spans="1:3" x14ac:dyDescent="0.25">
      <c r="A11642" s="5"/>
      <c r="B11642" s="2"/>
      <c r="C11642"/>
    </row>
    <row r="11643" spans="1:3" x14ac:dyDescent="0.25">
      <c r="A11643" s="5"/>
      <c r="B11643" s="2"/>
      <c r="C11643"/>
    </row>
    <row r="11644" spans="1:3" x14ac:dyDescent="0.25">
      <c r="A11644" s="5"/>
      <c r="B11644" s="2"/>
      <c r="C11644"/>
    </row>
    <row r="11645" spans="1:3" x14ac:dyDescent="0.25">
      <c r="A11645" s="5"/>
      <c r="B11645" s="2"/>
      <c r="C11645"/>
    </row>
    <row r="11646" spans="1:3" x14ac:dyDescent="0.25">
      <c r="A11646" s="5"/>
      <c r="B11646" s="2"/>
      <c r="C11646"/>
    </row>
    <row r="11647" spans="1:3" x14ac:dyDescent="0.25">
      <c r="A11647" s="5"/>
      <c r="B11647" s="2"/>
      <c r="C11647"/>
    </row>
    <row r="11648" spans="1:3" x14ac:dyDescent="0.25">
      <c r="A11648" s="5"/>
      <c r="B11648" s="2"/>
      <c r="C11648"/>
    </row>
    <row r="11649" spans="1:3" x14ac:dyDescent="0.25">
      <c r="A11649" s="5"/>
      <c r="B11649" s="2"/>
      <c r="C11649"/>
    </row>
    <row r="11650" spans="1:3" x14ac:dyDescent="0.25">
      <c r="A11650" s="5"/>
      <c r="B11650" s="2"/>
      <c r="C11650"/>
    </row>
    <row r="11651" spans="1:3" x14ac:dyDescent="0.25">
      <c r="A11651" s="5"/>
      <c r="B11651" s="2"/>
      <c r="C11651"/>
    </row>
    <row r="11652" spans="1:3" x14ac:dyDescent="0.25">
      <c r="A11652" s="5"/>
      <c r="B11652" s="2"/>
      <c r="C11652"/>
    </row>
    <row r="11653" spans="1:3" x14ac:dyDescent="0.25">
      <c r="A11653" s="5"/>
      <c r="B11653" s="2"/>
      <c r="C11653"/>
    </row>
    <row r="11654" spans="1:3" x14ac:dyDescent="0.25">
      <c r="A11654" s="5"/>
      <c r="B11654" s="2"/>
      <c r="C11654"/>
    </row>
    <row r="11655" spans="1:3" x14ac:dyDescent="0.25">
      <c r="A11655" s="5"/>
      <c r="B11655" s="2"/>
      <c r="C11655"/>
    </row>
    <row r="11656" spans="1:3" x14ac:dyDescent="0.25">
      <c r="A11656" s="5"/>
      <c r="B11656" s="2"/>
      <c r="C11656"/>
    </row>
    <row r="11657" spans="1:3" x14ac:dyDescent="0.25">
      <c r="A11657" s="5"/>
      <c r="B11657" s="2"/>
      <c r="C11657"/>
    </row>
    <row r="11658" spans="1:3" x14ac:dyDescent="0.25">
      <c r="A11658" s="5"/>
      <c r="B11658" s="2"/>
      <c r="C11658"/>
    </row>
    <row r="11659" spans="1:3" x14ac:dyDescent="0.25">
      <c r="A11659" s="5"/>
      <c r="B11659" s="2"/>
      <c r="C11659"/>
    </row>
    <row r="11660" spans="1:3" x14ac:dyDescent="0.25">
      <c r="A11660" s="5"/>
      <c r="B11660" s="2"/>
      <c r="C11660"/>
    </row>
    <row r="11661" spans="1:3" x14ac:dyDescent="0.25">
      <c r="A11661" s="5"/>
      <c r="B11661" s="2"/>
      <c r="C11661"/>
    </row>
    <row r="11662" spans="1:3" x14ac:dyDescent="0.25">
      <c r="A11662" s="5"/>
      <c r="B11662" s="2"/>
      <c r="C11662"/>
    </row>
    <row r="11663" spans="1:3" x14ac:dyDescent="0.25">
      <c r="A11663" s="5"/>
      <c r="B11663" s="2"/>
      <c r="C11663"/>
    </row>
    <row r="11664" spans="1:3" x14ac:dyDescent="0.25">
      <c r="A11664" s="5"/>
      <c r="B11664" s="2"/>
      <c r="C11664"/>
    </row>
    <row r="11665" spans="1:3" x14ac:dyDescent="0.25">
      <c r="A11665" s="5"/>
      <c r="B11665" s="2"/>
      <c r="C11665"/>
    </row>
    <row r="11666" spans="1:3" x14ac:dyDescent="0.25">
      <c r="A11666" s="5"/>
      <c r="B11666" s="2"/>
      <c r="C11666"/>
    </row>
    <row r="11667" spans="1:3" x14ac:dyDescent="0.25">
      <c r="A11667" s="5"/>
      <c r="B11667" s="2"/>
      <c r="C11667"/>
    </row>
    <row r="11668" spans="1:3" x14ac:dyDescent="0.25">
      <c r="A11668" s="5"/>
      <c r="B11668" s="2"/>
      <c r="C11668"/>
    </row>
    <row r="11669" spans="1:3" x14ac:dyDescent="0.25">
      <c r="A11669" s="5"/>
      <c r="B11669" s="2"/>
      <c r="C11669"/>
    </row>
    <row r="11670" spans="1:3" x14ac:dyDescent="0.25">
      <c r="A11670" s="5"/>
      <c r="B11670" s="2"/>
      <c r="C11670"/>
    </row>
    <row r="11671" spans="1:3" x14ac:dyDescent="0.25">
      <c r="A11671" s="5"/>
      <c r="B11671" s="2"/>
      <c r="C11671"/>
    </row>
    <row r="11672" spans="1:3" x14ac:dyDescent="0.25">
      <c r="A11672" s="5"/>
      <c r="B11672" s="2"/>
      <c r="C11672"/>
    </row>
    <row r="11673" spans="1:3" x14ac:dyDescent="0.25">
      <c r="A11673" s="5"/>
      <c r="B11673" s="2"/>
      <c r="C11673"/>
    </row>
    <row r="11674" spans="1:3" x14ac:dyDescent="0.25">
      <c r="A11674" s="5"/>
      <c r="B11674" s="2"/>
      <c r="C11674"/>
    </row>
    <row r="11675" spans="1:3" x14ac:dyDescent="0.25">
      <c r="A11675" s="5"/>
      <c r="B11675" s="2"/>
      <c r="C11675"/>
    </row>
    <row r="11676" spans="1:3" x14ac:dyDescent="0.25">
      <c r="A11676" s="5"/>
      <c r="B11676" s="2"/>
      <c r="C11676"/>
    </row>
    <row r="11677" spans="1:3" x14ac:dyDescent="0.25">
      <c r="A11677" s="5"/>
      <c r="B11677" s="2"/>
      <c r="C11677"/>
    </row>
    <row r="11678" spans="1:3" x14ac:dyDescent="0.25">
      <c r="A11678" s="5"/>
      <c r="B11678" s="2"/>
      <c r="C11678"/>
    </row>
    <row r="11679" spans="1:3" x14ac:dyDescent="0.25">
      <c r="A11679" s="5"/>
      <c r="B11679" s="2"/>
      <c r="C11679"/>
    </row>
    <row r="11680" spans="1:3" x14ac:dyDescent="0.25">
      <c r="A11680" s="5"/>
      <c r="B11680" s="2"/>
      <c r="C11680"/>
    </row>
    <row r="11681" spans="1:3" x14ac:dyDescent="0.25">
      <c r="A11681" s="5"/>
      <c r="B11681" s="2"/>
      <c r="C11681"/>
    </row>
    <row r="11682" spans="1:3" x14ac:dyDescent="0.25">
      <c r="A11682" s="5"/>
      <c r="B11682" s="2"/>
      <c r="C11682"/>
    </row>
    <row r="11683" spans="1:3" x14ac:dyDescent="0.25">
      <c r="A11683" s="5"/>
      <c r="B11683" s="2"/>
      <c r="C11683"/>
    </row>
    <row r="11684" spans="1:3" x14ac:dyDescent="0.25">
      <c r="A11684" s="5"/>
      <c r="B11684" s="2"/>
      <c r="C11684"/>
    </row>
    <row r="11685" spans="1:3" x14ac:dyDescent="0.25">
      <c r="A11685" s="5"/>
      <c r="B11685" s="2"/>
      <c r="C11685"/>
    </row>
    <row r="11686" spans="1:3" x14ac:dyDescent="0.25">
      <c r="A11686" s="5"/>
      <c r="B11686" s="2"/>
      <c r="C11686"/>
    </row>
    <row r="11687" spans="1:3" x14ac:dyDescent="0.25">
      <c r="A11687" s="5"/>
      <c r="B11687" s="2"/>
      <c r="C11687"/>
    </row>
    <row r="11688" spans="1:3" x14ac:dyDescent="0.25">
      <c r="A11688" s="5"/>
      <c r="B11688" s="2"/>
      <c r="C11688"/>
    </row>
    <row r="11689" spans="1:3" x14ac:dyDescent="0.25">
      <c r="A11689" s="5"/>
      <c r="B11689" s="2"/>
      <c r="C11689"/>
    </row>
    <row r="11690" spans="1:3" x14ac:dyDescent="0.25">
      <c r="A11690" s="5"/>
      <c r="B11690" s="2"/>
      <c r="C11690"/>
    </row>
    <row r="11691" spans="1:3" x14ac:dyDescent="0.25">
      <c r="A11691" s="5"/>
      <c r="B11691" s="2"/>
      <c r="C11691"/>
    </row>
    <row r="11692" spans="1:3" x14ac:dyDescent="0.25">
      <c r="A11692" s="5"/>
      <c r="B11692" s="2"/>
      <c r="C11692"/>
    </row>
    <row r="11693" spans="1:3" x14ac:dyDescent="0.25">
      <c r="A11693" s="5"/>
      <c r="B11693" s="2"/>
      <c r="C11693"/>
    </row>
    <row r="11694" spans="1:3" x14ac:dyDescent="0.25">
      <c r="A11694" s="5"/>
      <c r="B11694" s="2"/>
      <c r="C11694"/>
    </row>
    <row r="11695" spans="1:3" x14ac:dyDescent="0.25">
      <c r="A11695" s="5"/>
      <c r="B11695" s="2"/>
      <c r="C11695"/>
    </row>
    <row r="11696" spans="1:3" x14ac:dyDescent="0.25">
      <c r="A11696" s="5"/>
      <c r="B11696" s="2"/>
      <c r="C11696"/>
    </row>
    <row r="11697" spans="1:3" x14ac:dyDescent="0.25">
      <c r="A11697" s="5"/>
      <c r="B11697" s="2"/>
      <c r="C11697"/>
    </row>
    <row r="11698" spans="1:3" x14ac:dyDescent="0.25">
      <c r="A11698" s="5"/>
      <c r="B11698" s="2"/>
      <c r="C11698"/>
    </row>
    <row r="11699" spans="1:3" x14ac:dyDescent="0.25">
      <c r="A11699" s="5"/>
      <c r="B11699" s="2"/>
      <c r="C11699"/>
    </row>
    <row r="11700" spans="1:3" x14ac:dyDescent="0.25">
      <c r="A11700" s="5"/>
      <c r="B11700" s="2"/>
      <c r="C11700"/>
    </row>
    <row r="11701" spans="1:3" x14ac:dyDescent="0.25">
      <c r="A11701" s="5"/>
      <c r="B11701" s="2"/>
      <c r="C11701"/>
    </row>
    <row r="11702" spans="1:3" x14ac:dyDescent="0.25">
      <c r="A11702" s="5"/>
      <c r="B11702" s="2"/>
      <c r="C11702"/>
    </row>
    <row r="11703" spans="1:3" x14ac:dyDescent="0.25">
      <c r="A11703" s="5"/>
      <c r="B11703" s="2"/>
      <c r="C11703"/>
    </row>
    <row r="11704" spans="1:3" x14ac:dyDescent="0.25">
      <c r="A11704" s="5"/>
      <c r="B11704" s="2"/>
      <c r="C11704"/>
    </row>
    <row r="11705" spans="1:3" x14ac:dyDescent="0.25">
      <c r="A11705" s="5"/>
      <c r="B11705" s="2"/>
      <c r="C11705"/>
    </row>
    <row r="11706" spans="1:3" x14ac:dyDescent="0.25">
      <c r="A11706" s="5"/>
      <c r="B11706" s="2"/>
      <c r="C11706"/>
    </row>
    <row r="11707" spans="1:3" x14ac:dyDescent="0.25">
      <c r="A11707" s="5"/>
      <c r="B11707" s="2"/>
      <c r="C11707"/>
    </row>
    <row r="11708" spans="1:3" x14ac:dyDescent="0.25">
      <c r="A11708" s="5"/>
      <c r="B11708" s="2"/>
      <c r="C11708"/>
    </row>
    <row r="11709" spans="1:3" x14ac:dyDescent="0.25">
      <c r="A11709" s="5"/>
      <c r="B11709" s="2"/>
      <c r="C11709"/>
    </row>
    <row r="11710" spans="1:3" x14ac:dyDescent="0.25">
      <c r="A11710" s="5"/>
      <c r="B11710" s="2"/>
      <c r="C11710"/>
    </row>
    <row r="11711" spans="1:3" x14ac:dyDescent="0.25">
      <c r="A11711" s="5"/>
      <c r="B11711" s="2"/>
      <c r="C11711"/>
    </row>
    <row r="11712" spans="1:3" x14ac:dyDescent="0.25">
      <c r="A11712" s="5"/>
      <c r="B11712" s="2"/>
      <c r="C11712"/>
    </row>
    <row r="11713" spans="1:3" x14ac:dyDescent="0.25">
      <c r="A11713" s="5"/>
      <c r="B11713" s="2"/>
      <c r="C11713"/>
    </row>
    <row r="11714" spans="1:3" x14ac:dyDescent="0.25">
      <c r="A11714" s="5"/>
      <c r="B11714" s="2"/>
      <c r="C11714"/>
    </row>
    <row r="11715" spans="1:3" x14ac:dyDescent="0.25">
      <c r="A11715" s="5"/>
      <c r="B11715" s="2"/>
      <c r="C11715"/>
    </row>
    <row r="11716" spans="1:3" x14ac:dyDescent="0.25">
      <c r="A11716" s="5"/>
      <c r="B11716" s="2"/>
      <c r="C11716"/>
    </row>
    <row r="11717" spans="1:3" x14ac:dyDescent="0.25">
      <c r="A11717" s="5"/>
      <c r="B11717" s="2"/>
      <c r="C11717"/>
    </row>
    <row r="11718" spans="1:3" x14ac:dyDescent="0.25">
      <c r="A11718" s="5"/>
      <c r="B11718" s="2"/>
      <c r="C11718"/>
    </row>
    <row r="11719" spans="1:3" x14ac:dyDescent="0.25">
      <c r="A11719" s="5"/>
      <c r="B11719" s="2"/>
      <c r="C11719"/>
    </row>
    <row r="11720" spans="1:3" x14ac:dyDescent="0.25">
      <c r="A11720" s="5"/>
      <c r="B11720" s="2"/>
      <c r="C11720"/>
    </row>
    <row r="11721" spans="1:3" x14ac:dyDescent="0.25">
      <c r="A11721" s="5"/>
      <c r="B11721" s="2"/>
      <c r="C11721"/>
    </row>
    <row r="11722" spans="1:3" x14ac:dyDescent="0.25">
      <c r="A11722" s="5"/>
      <c r="B11722" s="2"/>
      <c r="C11722"/>
    </row>
    <row r="11723" spans="1:3" x14ac:dyDescent="0.25">
      <c r="A11723" s="5"/>
      <c r="B11723" s="2"/>
      <c r="C11723"/>
    </row>
    <row r="11724" spans="1:3" x14ac:dyDescent="0.25">
      <c r="A11724" s="5"/>
      <c r="B11724" s="2"/>
      <c r="C11724"/>
    </row>
    <row r="11725" spans="1:3" x14ac:dyDescent="0.25">
      <c r="A11725" s="5"/>
      <c r="B11725" s="2"/>
      <c r="C11725"/>
    </row>
    <row r="11726" spans="1:3" x14ac:dyDescent="0.25">
      <c r="A11726" s="5"/>
      <c r="B11726" s="2"/>
      <c r="C11726"/>
    </row>
    <row r="11727" spans="1:3" x14ac:dyDescent="0.25">
      <c r="A11727" s="5"/>
      <c r="B11727" s="2"/>
      <c r="C11727"/>
    </row>
    <row r="11728" spans="1:3" x14ac:dyDescent="0.25">
      <c r="A11728" s="5"/>
      <c r="B11728" s="2"/>
      <c r="C11728"/>
    </row>
    <row r="11729" spans="1:3" x14ac:dyDescent="0.25">
      <c r="A11729" s="5"/>
      <c r="B11729" s="2"/>
      <c r="C11729"/>
    </row>
    <row r="11730" spans="1:3" x14ac:dyDescent="0.25">
      <c r="A11730" s="5"/>
      <c r="B11730" s="2"/>
      <c r="C11730"/>
    </row>
    <row r="11731" spans="1:3" x14ac:dyDescent="0.25">
      <c r="A11731" s="5"/>
      <c r="B11731" s="2"/>
      <c r="C11731"/>
    </row>
    <row r="11732" spans="1:3" x14ac:dyDescent="0.25">
      <c r="A11732" s="5"/>
      <c r="B11732" s="2"/>
      <c r="C11732"/>
    </row>
    <row r="11733" spans="1:3" x14ac:dyDescent="0.25">
      <c r="A11733" s="5"/>
      <c r="B11733" s="2"/>
      <c r="C11733"/>
    </row>
    <row r="11734" spans="1:3" x14ac:dyDescent="0.25">
      <c r="A11734" s="5"/>
      <c r="B11734" s="2"/>
      <c r="C11734"/>
    </row>
    <row r="11735" spans="1:3" x14ac:dyDescent="0.25">
      <c r="A11735" s="5"/>
      <c r="B11735" s="2"/>
      <c r="C11735"/>
    </row>
    <row r="11736" spans="1:3" x14ac:dyDescent="0.25">
      <c r="A11736" s="5"/>
      <c r="B11736" s="2"/>
      <c r="C11736"/>
    </row>
    <row r="11737" spans="1:3" x14ac:dyDescent="0.25">
      <c r="A11737" s="5"/>
      <c r="B11737" s="2"/>
      <c r="C11737"/>
    </row>
    <row r="11738" spans="1:3" x14ac:dyDescent="0.25">
      <c r="A11738" s="5"/>
      <c r="B11738" s="2"/>
      <c r="C11738"/>
    </row>
    <row r="11739" spans="1:3" x14ac:dyDescent="0.25">
      <c r="A11739" s="5"/>
      <c r="B11739" s="2"/>
      <c r="C11739"/>
    </row>
    <row r="11740" spans="1:3" x14ac:dyDescent="0.25">
      <c r="A11740" s="5"/>
      <c r="B11740" s="2"/>
      <c r="C11740"/>
    </row>
    <row r="11741" spans="1:3" x14ac:dyDescent="0.25">
      <c r="A11741" s="5"/>
      <c r="B11741" s="2"/>
      <c r="C11741"/>
    </row>
    <row r="11742" spans="1:3" x14ac:dyDescent="0.25">
      <c r="A11742" s="5"/>
      <c r="B11742" s="2"/>
      <c r="C11742"/>
    </row>
    <row r="11743" spans="1:3" x14ac:dyDescent="0.25">
      <c r="A11743" s="5"/>
      <c r="B11743" s="2"/>
      <c r="C11743"/>
    </row>
    <row r="11744" spans="1:3" x14ac:dyDescent="0.25">
      <c r="A11744" s="5"/>
      <c r="B11744" s="2"/>
      <c r="C11744"/>
    </row>
    <row r="11745" spans="1:3" x14ac:dyDescent="0.25">
      <c r="A11745" s="5"/>
      <c r="B11745" s="2"/>
      <c r="C11745"/>
    </row>
    <row r="11746" spans="1:3" x14ac:dyDescent="0.25">
      <c r="A11746" s="5"/>
      <c r="B11746" s="2"/>
      <c r="C11746"/>
    </row>
    <row r="11747" spans="1:3" x14ac:dyDescent="0.25">
      <c r="A11747" s="5"/>
      <c r="B11747" s="2"/>
      <c r="C11747"/>
    </row>
    <row r="11748" spans="1:3" x14ac:dyDescent="0.25">
      <c r="A11748" s="5"/>
      <c r="B11748" s="2"/>
      <c r="C11748"/>
    </row>
    <row r="11749" spans="1:3" x14ac:dyDescent="0.25">
      <c r="A11749" s="5"/>
      <c r="B11749" s="2"/>
      <c r="C11749"/>
    </row>
    <row r="11750" spans="1:3" x14ac:dyDescent="0.25">
      <c r="A11750" s="5"/>
      <c r="B11750" s="2"/>
      <c r="C11750"/>
    </row>
    <row r="11751" spans="1:3" x14ac:dyDescent="0.25">
      <c r="A11751" s="5"/>
      <c r="B11751" s="2"/>
      <c r="C11751"/>
    </row>
    <row r="11752" spans="1:3" x14ac:dyDescent="0.25">
      <c r="A11752" s="5"/>
      <c r="B11752" s="2"/>
      <c r="C11752"/>
    </row>
    <row r="11753" spans="1:3" x14ac:dyDescent="0.25">
      <c r="A11753" s="5"/>
      <c r="B11753" s="2"/>
      <c r="C11753"/>
    </row>
    <row r="11754" spans="1:3" x14ac:dyDescent="0.25">
      <c r="A11754" s="5"/>
      <c r="B11754" s="2"/>
      <c r="C11754"/>
    </row>
    <row r="11755" spans="1:3" x14ac:dyDescent="0.25">
      <c r="A11755" s="5"/>
      <c r="B11755" s="2"/>
      <c r="C11755"/>
    </row>
    <row r="11756" spans="1:3" x14ac:dyDescent="0.25">
      <c r="A11756" s="5"/>
      <c r="B11756" s="2"/>
      <c r="C11756"/>
    </row>
    <row r="11757" spans="1:3" x14ac:dyDescent="0.25">
      <c r="A11757" s="5"/>
      <c r="B11757" s="2"/>
      <c r="C11757"/>
    </row>
    <row r="11758" spans="1:3" x14ac:dyDescent="0.25">
      <c r="A11758" s="5"/>
      <c r="B11758" s="2"/>
      <c r="C11758"/>
    </row>
    <row r="11759" spans="1:3" x14ac:dyDescent="0.25">
      <c r="A11759" s="5"/>
      <c r="B11759" s="2"/>
      <c r="C11759"/>
    </row>
    <row r="11760" spans="1:3" x14ac:dyDescent="0.25">
      <c r="A11760" s="5"/>
      <c r="B11760" s="2"/>
      <c r="C11760"/>
    </row>
    <row r="11761" spans="1:3" x14ac:dyDescent="0.25">
      <c r="A11761" s="5"/>
      <c r="B11761" s="2"/>
      <c r="C11761"/>
    </row>
    <row r="11762" spans="1:3" x14ac:dyDescent="0.25">
      <c r="A11762" s="5"/>
      <c r="B11762" s="2"/>
      <c r="C11762"/>
    </row>
    <row r="11763" spans="1:3" x14ac:dyDescent="0.25">
      <c r="A11763" s="5"/>
      <c r="B11763" s="2"/>
      <c r="C11763"/>
    </row>
    <row r="11764" spans="1:3" x14ac:dyDescent="0.25">
      <c r="A11764" s="5"/>
      <c r="B11764" s="2"/>
      <c r="C11764"/>
    </row>
    <row r="11765" spans="1:3" x14ac:dyDescent="0.25">
      <c r="A11765" s="5"/>
      <c r="B11765" s="2"/>
      <c r="C11765"/>
    </row>
    <row r="11766" spans="1:3" x14ac:dyDescent="0.25">
      <c r="A11766" s="5"/>
      <c r="B11766" s="2"/>
      <c r="C11766"/>
    </row>
    <row r="11767" spans="1:3" x14ac:dyDescent="0.25">
      <c r="A11767" s="5"/>
      <c r="B11767" s="2"/>
      <c r="C11767"/>
    </row>
    <row r="11768" spans="1:3" x14ac:dyDescent="0.25">
      <c r="A11768" s="5"/>
      <c r="B11768" s="2"/>
      <c r="C11768"/>
    </row>
    <row r="11769" spans="1:3" x14ac:dyDescent="0.25">
      <c r="A11769" s="5"/>
      <c r="B11769" s="2"/>
      <c r="C11769"/>
    </row>
    <row r="11770" spans="1:3" x14ac:dyDescent="0.25">
      <c r="A11770" s="5"/>
      <c r="B11770" s="2"/>
      <c r="C11770"/>
    </row>
    <row r="11771" spans="1:3" x14ac:dyDescent="0.25">
      <c r="A11771" s="5"/>
      <c r="B11771" s="2"/>
      <c r="C11771"/>
    </row>
    <row r="11772" spans="1:3" x14ac:dyDescent="0.25">
      <c r="A11772" s="5"/>
      <c r="B11772" s="2"/>
      <c r="C11772"/>
    </row>
    <row r="11773" spans="1:3" x14ac:dyDescent="0.25">
      <c r="A11773" s="5"/>
      <c r="B11773" s="2"/>
      <c r="C11773"/>
    </row>
    <row r="11774" spans="1:3" x14ac:dyDescent="0.25">
      <c r="A11774" s="5"/>
      <c r="B11774" s="2"/>
      <c r="C11774"/>
    </row>
    <row r="11775" spans="1:3" x14ac:dyDescent="0.25">
      <c r="A11775" s="5"/>
      <c r="B11775" s="2"/>
      <c r="C11775"/>
    </row>
    <row r="11776" spans="1:3" x14ac:dyDescent="0.25">
      <c r="A11776" s="5"/>
      <c r="B11776" s="2"/>
      <c r="C11776"/>
    </row>
    <row r="11777" spans="1:3" x14ac:dyDescent="0.25">
      <c r="A11777" s="5"/>
      <c r="B11777" s="2"/>
      <c r="C11777"/>
    </row>
    <row r="11778" spans="1:3" x14ac:dyDescent="0.25">
      <c r="A11778" s="5"/>
      <c r="B11778" s="2"/>
      <c r="C11778"/>
    </row>
    <row r="11779" spans="1:3" x14ac:dyDescent="0.25">
      <c r="A11779" s="5"/>
      <c r="B11779" s="2"/>
      <c r="C11779"/>
    </row>
    <row r="11780" spans="1:3" x14ac:dyDescent="0.25">
      <c r="A11780" s="5"/>
      <c r="B11780" s="2"/>
      <c r="C11780"/>
    </row>
    <row r="11781" spans="1:3" x14ac:dyDescent="0.25">
      <c r="A11781" s="5"/>
      <c r="B11781" s="2"/>
      <c r="C11781"/>
    </row>
    <row r="11782" spans="1:3" x14ac:dyDescent="0.25">
      <c r="A11782" s="5"/>
      <c r="B11782" s="2"/>
      <c r="C11782"/>
    </row>
    <row r="11783" spans="1:3" x14ac:dyDescent="0.25">
      <c r="A11783" s="5"/>
      <c r="B11783" s="2"/>
      <c r="C11783"/>
    </row>
    <row r="11784" spans="1:3" x14ac:dyDescent="0.25">
      <c r="A11784" s="5"/>
      <c r="B11784" s="2"/>
      <c r="C11784"/>
    </row>
    <row r="11785" spans="1:3" x14ac:dyDescent="0.25">
      <c r="A11785" s="5"/>
      <c r="B11785" s="2"/>
      <c r="C11785"/>
    </row>
    <row r="11786" spans="1:3" x14ac:dyDescent="0.25">
      <c r="A11786" s="5"/>
      <c r="B11786" s="2"/>
      <c r="C11786"/>
    </row>
    <row r="11787" spans="1:3" x14ac:dyDescent="0.25">
      <c r="A11787" s="5"/>
      <c r="B11787" s="2"/>
      <c r="C11787"/>
    </row>
    <row r="11788" spans="1:3" x14ac:dyDescent="0.25">
      <c r="A11788" s="5"/>
      <c r="B11788" s="2"/>
      <c r="C11788"/>
    </row>
    <row r="11789" spans="1:3" x14ac:dyDescent="0.25">
      <c r="A11789" s="5"/>
      <c r="B11789" s="2"/>
      <c r="C11789"/>
    </row>
    <row r="11790" spans="1:3" x14ac:dyDescent="0.25">
      <c r="A11790" s="5"/>
      <c r="B11790" s="2"/>
      <c r="C11790"/>
    </row>
    <row r="11791" spans="1:3" x14ac:dyDescent="0.25">
      <c r="A11791" s="5"/>
      <c r="B11791" s="2"/>
      <c r="C11791"/>
    </row>
    <row r="11792" spans="1:3" x14ac:dyDescent="0.25">
      <c r="A11792" s="5"/>
      <c r="B11792" s="2"/>
      <c r="C11792"/>
    </row>
    <row r="11793" spans="1:3" x14ac:dyDescent="0.25">
      <c r="A11793" s="5"/>
      <c r="B11793" s="2"/>
      <c r="C11793"/>
    </row>
    <row r="11794" spans="1:3" x14ac:dyDescent="0.25">
      <c r="A11794" s="5"/>
      <c r="B11794" s="2"/>
      <c r="C11794"/>
    </row>
    <row r="11795" spans="1:3" x14ac:dyDescent="0.25">
      <c r="A11795" s="5"/>
      <c r="B11795" s="2"/>
      <c r="C11795"/>
    </row>
    <row r="11796" spans="1:3" x14ac:dyDescent="0.25">
      <c r="A11796" s="5"/>
      <c r="B11796" s="2"/>
      <c r="C11796"/>
    </row>
    <row r="11797" spans="1:3" x14ac:dyDescent="0.25">
      <c r="A11797" s="5"/>
      <c r="B11797" s="2"/>
      <c r="C11797"/>
    </row>
    <row r="11798" spans="1:3" x14ac:dyDescent="0.25">
      <c r="A11798" s="5"/>
      <c r="B11798" s="2"/>
      <c r="C11798"/>
    </row>
    <row r="11799" spans="1:3" x14ac:dyDescent="0.25">
      <c r="A11799" s="5"/>
      <c r="B11799" s="2"/>
      <c r="C11799"/>
    </row>
    <row r="11800" spans="1:3" x14ac:dyDescent="0.25">
      <c r="A11800" s="5"/>
      <c r="B11800" s="2"/>
      <c r="C11800"/>
    </row>
    <row r="11801" spans="1:3" x14ac:dyDescent="0.25">
      <c r="A11801" s="5"/>
      <c r="B11801" s="2"/>
      <c r="C11801"/>
    </row>
    <row r="11802" spans="1:3" x14ac:dyDescent="0.25">
      <c r="A11802" s="5"/>
      <c r="B11802" s="2"/>
      <c r="C11802"/>
    </row>
    <row r="11803" spans="1:3" x14ac:dyDescent="0.25">
      <c r="A11803" s="5"/>
      <c r="B11803" s="2"/>
      <c r="C11803"/>
    </row>
    <row r="11804" spans="1:3" x14ac:dyDescent="0.25">
      <c r="A11804" s="5"/>
      <c r="B11804" s="2"/>
      <c r="C11804"/>
    </row>
    <row r="11805" spans="1:3" x14ac:dyDescent="0.25">
      <c r="A11805" s="5"/>
      <c r="B11805" s="2"/>
      <c r="C11805"/>
    </row>
    <row r="11806" spans="1:3" x14ac:dyDescent="0.25">
      <c r="A11806" s="5"/>
      <c r="B11806" s="2"/>
      <c r="C11806"/>
    </row>
    <row r="11807" spans="1:3" x14ac:dyDescent="0.25">
      <c r="A11807" s="5"/>
      <c r="B11807" s="2"/>
      <c r="C11807"/>
    </row>
    <row r="11808" spans="1:3" x14ac:dyDescent="0.25">
      <c r="A11808" s="5"/>
      <c r="B11808" s="2"/>
      <c r="C11808"/>
    </row>
    <row r="11809" spans="1:3" x14ac:dyDescent="0.25">
      <c r="A11809" s="5"/>
      <c r="B11809" s="2"/>
      <c r="C11809"/>
    </row>
    <row r="11810" spans="1:3" x14ac:dyDescent="0.25">
      <c r="A11810" s="5"/>
      <c r="B11810" s="2"/>
      <c r="C11810"/>
    </row>
    <row r="11811" spans="1:3" x14ac:dyDescent="0.25">
      <c r="A11811" s="5"/>
      <c r="B11811" s="2"/>
      <c r="C11811"/>
    </row>
    <row r="11812" spans="1:3" x14ac:dyDescent="0.25">
      <c r="A11812" s="5"/>
      <c r="B11812" s="2"/>
      <c r="C11812"/>
    </row>
    <row r="11813" spans="1:3" x14ac:dyDescent="0.25">
      <c r="A11813" s="5"/>
      <c r="B11813" s="2"/>
      <c r="C11813"/>
    </row>
    <row r="11814" spans="1:3" x14ac:dyDescent="0.25">
      <c r="A11814" s="5"/>
      <c r="B11814" s="2"/>
      <c r="C11814"/>
    </row>
    <row r="11815" spans="1:3" x14ac:dyDescent="0.25">
      <c r="A11815" s="5"/>
      <c r="B11815" s="2"/>
      <c r="C11815"/>
    </row>
    <row r="11816" spans="1:3" x14ac:dyDescent="0.25">
      <c r="A11816" s="5"/>
      <c r="B11816" s="2"/>
      <c r="C11816"/>
    </row>
    <row r="11817" spans="1:3" x14ac:dyDescent="0.25">
      <c r="A11817" s="5"/>
      <c r="B11817" s="2"/>
      <c r="C11817"/>
    </row>
    <row r="11818" spans="1:3" x14ac:dyDescent="0.25">
      <c r="A11818" s="5"/>
      <c r="B11818" s="2"/>
      <c r="C11818"/>
    </row>
    <row r="11819" spans="1:3" x14ac:dyDescent="0.25">
      <c r="A11819" s="5"/>
      <c r="B11819" s="2"/>
      <c r="C11819"/>
    </row>
    <row r="11820" spans="1:3" x14ac:dyDescent="0.25">
      <c r="A11820" s="5"/>
      <c r="B11820" s="2"/>
      <c r="C11820"/>
    </row>
    <row r="11821" spans="1:3" x14ac:dyDescent="0.25">
      <c r="A11821" s="5"/>
      <c r="B11821" s="2"/>
      <c r="C11821"/>
    </row>
    <row r="11822" spans="1:3" x14ac:dyDescent="0.25">
      <c r="A11822" s="5"/>
      <c r="B11822" s="2"/>
      <c r="C11822"/>
    </row>
    <row r="11823" spans="1:3" x14ac:dyDescent="0.25">
      <c r="A11823" s="5"/>
      <c r="B11823" s="2"/>
      <c r="C11823"/>
    </row>
    <row r="11824" spans="1:3" x14ac:dyDescent="0.25">
      <c r="A11824" s="5"/>
      <c r="B11824" s="2"/>
      <c r="C11824"/>
    </row>
    <row r="11825" spans="1:3" x14ac:dyDescent="0.25">
      <c r="A11825" s="5"/>
      <c r="B11825" s="2"/>
      <c r="C11825"/>
    </row>
    <row r="11826" spans="1:3" x14ac:dyDescent="0.25">
      <c r="A11826" s="5"/>
      <c r="B11826" s="2"/>
      <c r="C11826"/>
    </row>
    <row r="11827" spans="1:3" x14ac:dyDescent="0.25">
      <c r="A11827" s="5"/>
      <c r="B11827" s="2"/>
      <c r="C11827"/>
    </row>
    <row r="11828" spans="1:3" x14ac:dyDescent="0.25">
      <c r="A11828" s="5"/>
      <c r="B11828" s="2"/>
      <c r="C11828"/>
    </row>
    <row r="11829" spans="1:3" x14ac:dyDescent="0.25">
      <c r="A11829" s="5"/>
      <c r="B11829" s="2"/>
      <c r="C11829"/>
    </row>
    <row r="11830" spans="1:3" x14ac:dyDescent="0.25">
      <c r="A11830" s="5"/>
      <c r="B11830" s="2"/>
      <c r="C11830"/>
    </row>
    <row r="11831" spans="1:3" x14ac:dyDescent="0.25">
      <c r="A11831" s="5"/>
      <c r="B11831" s="2"/>
      <c r="C11831"/>
    </row>
    <row r="11832" spans="1:3" x14ac:dyDescent="0.25">
      <c r="A11832" s="5"/>
      <c r="B11832" s="2"/>
      <c r="C11832"/>
    </row>
    <row r="11833" spans="1:3" x14ac:dyDescent="0.25">
      <c r="A11833" s="5"/>
      <c r="B11833" s="2"/>
      <c r="C11833"/>
    </row>
    <row r="11834" spans="1:3" x14ac:dyDescent="0.25">
      <c r="A11834" s="5"/>
      <c r="B11834" s="2"/>
      <c r="C11834"/>
    </row>
    <row r="11835" spans="1:3" x14ac:dyDescent="0.25">
      <c r="A11835" s="5"/>
      <c r="B11835" s="2"/>
      <c r="C11835"/>
    </row>
    <row r="11836" spans="1:3" x14ac:dyDescent="0.25">
      <c r="A11836" s="5"/>
      <c r="B11836" s="2"/>
      <c r="C11836"/>
    </row>
    <row r="11837" spans="1:3" x14ac:dyDescent="0.25">
      <c r="A11837" s="5"/>
      <c r="B11837" s="2"/>
      <c r="C11837"/>
    </row>
    <row r="11838" spans="1:3" x14ac:dyDescent="0.25">
      <c r="A11838" s="5"/>
      <c r="B11838" s="2"/>
      <c r="C11838"/>
    </row>
    <row r="11839" spans="1:3" x14ac:dyDescent="0.25">
      <c r="A11839" s="5"/>
      <c r="B11839" s="2"/>
      <c r="C11839"/>
    </row>
    <row r="11840" spans="1:3" x14ac:dyDescent="0.25">
      <c r="A11840" s="5"/>
      <c r="B11840" s="2"/>
      <c r="C11840"/>
    </row>
    <row r="11841" spans="1:3" x14ac:dyDescent="0.25">
      <c r="A11841" s="5"/>
      <c r="B11841" s="2"/>
      <c r="C11841"/>
    </row>
    <row r="11842" spans="1:3" x14ac:dyDescent="0.25">
      <c r="A11842" s="5"/>
      <c r="B11842" s="2"/>
      <c r="C11842"/>
    </row>
    <row r="11843" spans="1:3" x14ac:dyDescent="0.25">
      <c r="A11843" s="5"/>
      <c r="B11843" s="2"/>
      <c r="C11843"/>
    </row>
    <row r="11844" spans="1:3" x14ac:dyDescent="0.25">
      <c r="A11844" s="5"/>
      <c r="B11844" s="2"/>
      <c r="C11844"/>
    </row>
    <row r="11845" spans="1:3" x14ac:dyDescent="0.25">
      <c r="A11845" s="5"/>
      <c r="B11845" s="2"/>
      <c r="C11845"/>
    </row>
    <row r="11846" spans="1:3" x14ac:dyDescent="0.25">
      <c r="A11846" s="5"/>
      <c r="B11846" s="2"/>
      <c r="C11846"/>
    </row>
    <row r="11847" spans="1:3" x14ac:dyDescent="0.25">
      <c r="A11847" s="5"/>
      <c r="B11847" s="2"/>
      <c r="C11847"/>
    </row>
    <row r="11848" spans="1:3" x14ac:dyDescent="0.25">
      <c r="A11848" s="5"/>
      <c r="B11848" s="2"/>
      <c r="C11848"/>
    </row>
    <row r="11849" spans="1:3" x14ac:dyDescent="0.25">
      <c r="A11849" s="5"/>
      <c r="B11849" s="2"/>
      <c r="C11849"/>
    </row>
    <row r="11850" spans="1:3" x14ac:dyDescent="0.25">
      <c r="A11850" s="5"/>
      <c r="B11850" s="2"/>
      <c r="C11850"/>
    </row>
    <row r="11851" spans="1:3" x14ac:dyDescent="0.25">
      <c r="A11851" s="5"/>
      <c r="B11851" s="2"/>
      <c r="C11851"/>
    </row>
    <row r="11852" spans="1:3" x14ac:dyDescent="0.25">
      <c r="A11852" s="5"/>
      <c r="B11852" s="2"/>
      <c r="C11852"/>
    </row>
    <row r="11853" spans="1:3" x14ac:dyDescent="0.25">
      <c r="A11853" s="5"/>
      <c r="B11853" s="2"/>
      <c r="C11853"/>
    </row>
    <row r="11854" spans="1:3" x14ac:dyDescent="0.25">
      <c r="A11854" s="5"/>
      <c r="B11854" s="2"/>
      <c r="C11854"/>
    </row>
    <row r="11855" spans="1:3" x14ac:dyDescent="0.25">
      <c r="A11855" s="5"/>
      <c r="B11855" s="2"/>
      <c r="C11855"/>
    </row>
    <row r="11856" spans="1:3" x14ac:dyDescent="0.25">
      <c r="A11856" s="5"/>
      <c r="B11856" s="2"/>
      <c r="C11856"/>
    </row>
    <row r="11857" spans="1:3" x14ac:dyDescent="0.25">
      <c r="A11857" s="5"/>
      <c r="B11857" s="2"/>
      <c r="C11857"/>
    </row>
    <row r="11858" spans="1:3" x14ac:dyDescent="0.25">
      <c r="A11858" s="5"/>
      <c r="B11858" s="2"/>
      <c r="C11858"/>
    </row>
    <row r="11859" spans="1:3" x14ac:dyDescent="0.25">
      <c r="A11859" s="5"/>
      <c r="B11859" s="2"/>
      <c r="C11859"/>
    </row>
    <row r="11860" spans="1:3" x14ac:dyDescent="0.25">
      <c r="A11860" s="5"/>
      <c r="B11860" s="2"/>
      <c r="C11860"/>
    </row>
    <row r="11861" spans="1:3" x14ac:dyDescent="0.25">
      <c r="A11861" s="5"/>
      <c r="B11861" s="2"/>
      <c r="C11861"/>
    </row>
    <row r="11862" spans="1:3" x14ac:dyDescent="0.25">
      <c r="A11862" s="5"/>
      <c r="B11862" s="2"/>
      <c r="C11862"/>
    </row>
    <row r="11863" spans="1:3" x14ac:dyDescent="0.25">
      <c r="A11863" s="5"/>
      <c r="B11863" s="2"/>
      <c r="C11863"/>
    </row>
    <row r="11864" spans="1:3" x14ac:dyDescent="0.25">
      <c r="A11864" s="5"/>
      <c r="B11864" s="2"/>
      <c r="C11864"/>
    </row>
    <row r="11865" spans="1:3" x14ac:dyDescent="0.25">
      <c r="A11865" s="5"/>
      <c r="B11865" s="2"/>
      <c r="C11865"/>
    </row>
    <row r="11866" spans="1:3" x14ac:dyDescent="0.25">
      <c r="A11866" s="5"/>
      <c r="B11866" s="2"/>
      <c r="C11866"/>
    </row>
    <row r="11867" spans="1:3" x14ac:dyDescent="0.25">
      <c r="A11867" s="5"/>
      <c r="B11867" s="2"/>
      <c r="C11867"/>
    </row>
    <row r="11868" spans="1:3" x14ac:dyDescent="0.25">
      <c r="A11868" s="5"/>
      <c r="B11868" s="2"/>
      <c r="C11868"/>
    </row>
    <row r="11869" spans="1:3" x14ac:dyDescent="0.25">
      <c r="A11869" s="5"/>
      <c r="B11869" s="2"/>
      <c r="C11869"/>
    </row>
    <row r="11870" spans="1:3" x14ac:dyDescent="0.25">
      <c r="A11870" s="5"/>
      <c r="B11870" s="2"/>
      <c r="C11870"/>
    </row>
    <row r="11871" spans="1:3" x14ac:dyDescent="0.25">
      <c r="A11871" s="5"/>
      <c r="B11871" s="2"/>
      <c r="C11871"/>
    </row>
    <row r="11872" spans="1:3" x14ac:dyDescent="0.25">
      <c r="A11872" s="5"/>
      <c r="B11872" s="2"/>
      <c r="C11872"/>
    </row>
    <row r="11873" spans="1:3" x14ac:dyDescent="0.25">
      <c r="A11873" s="5"/>
      <c r="B11873" s="2"/>
      <c r="C11873"/>
    </row>
    <row r="11874" spans="1:3" x14ac:dyDescent="0.25">
      <c r="A11874" s="5"/>
      <c r="B11874" s="2"/>
      <c r="C11874"/>
    </row>
    <row r="11875" spans="1:3" x14ac:dyDescent="0.25">
      <c r="A11875" s="5"/>
      <c r="B11875" s="2"/>
      <c r="C11875"/>
    </row>
    <row r="11876" spans="1:3" x14ac:dyDescent="0.25">
      <c r="A11876" s="5"/>
      <c r="B11876" s="2"/>
      <c r="C11876"/>
    </row>
    <row r="11877" spans="1:3" x14ac:dyDescent="0.25">
      <c r="A11877" s="5"/>
      <c r="B11877" s="2"/>
      <c r="C11877"/>
    </row>
    <row r="11878" spans="1:3" x14ac:dyDescent="0.25">
      <c r="A11878" s="5"/>
      <c r="B11878" s="2"/>
      <c r="C11878"/>
    </row>
    <row r="11879" spans="1:3" x14ac:dyDescent="0.25">
      <c r="A11879" s="5"/>
      <c r="B11879" s="2"/>
      <c r="C11879"/>
    </row>
    <row r="11880" spans="1:3" x14ac:dyDescent="0.25">
      <c r="A11880" s="5"/>
      <c r="B11880" s="2"/>
      <c r="C11880"/>
    </row>
    <row r="11881" spans="1:3" x14ac:dyDescent="0.25">
      <c r="A11881" s="5"/>
      <c r="B11881" s="2"/>
      <c r="C11881"/>
    </row>
    <row r="11882" spans="1:3" x14ac:dyDescent="0.25">
      <c r="A11882" s="5"/>
      <c r="B11882" s="2"/>
      <c r="C11882"/>
    </row>
    <row r="11883" spans="1:3" x14ac:dyDescent="0.25">
      <c r="A11883" s="5"/>
      <c r="B11883" s="2"/>
      <c r="C11883"/>
    </row>
    <row r="11884" spans="1:3" x14ac:dyDescent="0.25">
      <c r="A11884" s="5"/>
      <c r="B11884" s="2"/>
      <c r="C11884"/>
    </row>
    <row r="11885" spans="1:3" x14ac:dyDescent="0.25">
      <c r="A11885" s="5"/>
      <c r="B11885" s="2"/>
      <c r="C11885"/>
    </row>
    <row r="11886" spans="1:3" x14ac:dyDescent="0.25">
      <c r="A11886" s="5"/>
      <c r="B11886" s="2"/>
      <c r="C11886"/>
    </row>
    <row r="11887" spans="1:3" x14ac:dyDescent="0.25">
      <c r="A11887" s="5"/>
      <c r="B11887" s="2"/>
      <c r="C11887"/>
    </row>
    <row r="11888" spans="1:3" x14ac:dyDescent="0.25">
      <c r="A11888" s="5"/>
      <c r="B11888" s="2"/>
      <c r="C11888"/>
    </row>
    <row r="11889" spans="1:3" x14ac:dyDescent="0.25">
      <c r="A11889" s="5"/>
      <c r="B11889" s="2"/>
      <c r="C11889"/>
    </row>
    <row r="11890" spans="1:3" x14ac:dyDescent="0.25">
      <c r="A11890" s="5"/>
      <c r="B11890" s="2"/>
      <c r="C11890"/>
    </row>
    <row r="11891" spans="1:3" x14ac:dyDescent="0.25">
      <c r="A11891" s="5"/>
      <c r="B11891" s="2"/>
      <c r="C11891"/>
    </row>
    <row r="11892" spans="1:3" x14ac:dyDescent="0.25">
      <c r="A11892" s="5"/>
      <c r="B11892" s="2"/>
      <c r="C11892"/>
    </row>
    <row r="11893" spans="1:3" x14ac:dyDescent="0.25">
      <c r="A11893" s="5"/>
      <c r="B11893" s="2"/>
      <c r="C11893"/>
    </row>
    <row r="11894" spans="1:3" x14ac:dyDescent="0.25">
      <c r="A11894" s="5"/>
      <c r="B11894" s="2"/>
      <c r="C11894"/>
    </row>
    <row r="11895" spans="1:3" x14ac:dyDescent="0.25">
      <c r="A11895" s="5"/>
      <c r="B11895" s="2"/>
      <c r="C11895"/>
    </row>
    <row r="11896" spans="1:3" x14ac:dyDescent="0.25">
      <c r="A11896" s="5"/>
      <c r="B11896" s="2"/>
      <c r="C11896"/>
    </row>
    <row r="11897" spans="1:3" x14ac:dyDescent="0.25">
      <c r="A11897" s="5"/>
      <c r="B11897" s="2"/>
      <c r="C11897"/>
    </row>
    <row r="11898" spans="1:3" x14ac:dyDescent="0.25">
      <c r="A11898" s="5"/>
      <c r="B11898" s="2"/>
      <c r="C11898"/>
    </row>
    <row r="11899" spans="1:3" x14ac:dyDescent="0.25">
      <c r="A11899" s="5"/>
      <c r="B11899" s="2"/>
      <c r="C11899"/>
    </row>
    <row r="11900" spans="1:3" x14ac:dyDescent="0.25">
      <c r="A11900" s="5"/>
      <c r="B11900" s="2"/>
      <c r="C11900"/>
    </row>
    <row r="11901" spans="1:3" x14ac:dyDescent="0.25">
      <c r="A11901" s="5"/>
      <c r="B11901" s="2"/>
      <c r="C11901"/>
    </row>
    <row r="11902" spans="1:3" x14ac:dyDescent="0.25">
      <c r="A11902" s="5"/>
      <c r="B11902" s="2"/>
      <c r="C11902"/>
    </row>
    <row r="11903" spans="1:3" x14ac:dyDescent="0.25">
      <c r="A11903" s="5"/>
      <c r="B11903" s="2"/>
      <c r="C11903"/>
    </row>
    <row r="11904" spans="1:3" x14ac:dyDescent="0.25">
      <c r="A11904" s="5"/>
      <c r="B11904" s="2"/>
      <c r="C11904"/>
    </row>
    <row r="11905" spans="1:3" x14ac:dyDescent="0.25">
      <c r="A11905" s="5"/>
      <c r="B11905" s="2"/>
      <c r="C11905"/>
    </row>
    <row r="11906" spans="1:3" x14ac:dyDescent="0.25">
      <c r="A11906" s="5"/>
      <c r="B11906" s="2"/>
      <c r="C11906"/>
    </row>
    <row r="11907" spans="1:3" x14ac:dyDescent="0.25">
      <c r="A11907" s="5"/>
      <c r="B11907" s="2"/>
      <c r="C11907"/>
    </row>
    <row r="11908" spans="1:3" x14ac:dyDescent="0.25">
      <c r="A11908" s="5"/>
      <c r="B11908" s="2"/>
      <c r="C11908"/>
    </row>
    <row r="11909" spans="1:3" x14ac:dyDescent="0.25">
      <c r="A11909" s="5"/>
      <c r="B11909" s="2"/>
      <c r="C11909"/>
    </row>
    <row r="11910" spans="1:3" x14ac:dyDescent="0.25">
      <c r="A11910" s="5"/>
      <c r="B11910" s="2"/>
      <c r="C11910"/>
    </row>
    <row r="11911" spans="1:3" x14ac:dyDescent="0.25">
      <c r="A11911" s="5"/>
      <c r="B11911" s="2"/>
      <c r="C11911"/>
    </row>
    <row r="11912" spans="1:3" x14ac:dyDescent="0.25">
      <c r="A11912" s="5"/>
      <c r="B11912" s="2"/>
      <c r="C11912"/>
    </row>
    <row r="11913" spans="1:3" x14ac:dyDescent="0.25">
      <c r="A11913" s="5"/>
      <c r="B11913" s="2"/>
      <c r="C11913"/>
    </row>
    <row r="11914" spans="1:3" x14ac:dyDescent="0.25">
      <c r="A11914" s="5"/>
      <c r="B11914" s="2"/>
      <c r="C11914"/>
    </row>
    <row r="11915" spans="1:3" x14ac:dyDescent="0.25">
      <c r="A11915" s="5"/>
      <c r="B11915" s="2"/>
      <c r="C11915"/>
    </row>
    <row r="11916" spans="1:3" x14ac:dyDescent="0.25">
      <c r="A11916" s="5"/>
      <c r="B11916" s="2"/>
      <c r="C11916"/>
    </row>
    <row r="11917" spans="1:3" x14ac:dyDescent="0.25">
      <c r="A11917" s="5"/>
      <c r="B11917" s="2"/>
      <c r="C11917"/>
    </row>
    <row r="11918" spans="1:3" x14ac:dyDescent="0.25">
      <c r="A11918" s="5"/>
      <c r="B11918" s="2"/>
      <c r="C11918"/>
    </row>
    <row r="11919" spans="1:3" x14ac:dyDescent="0.25">
      <c r="A11919" s="5"/>
      <c r="B11919" s="2"/>
      <c r="C11919"/>
    </row>
    <row r="11920" spans="1:3" x14ac:dyDescent="0.25">
      <c r="A11920" s="5"/>
      <c r="B11920" s="2"/>
      <c r="C11920"/>
    </row>
    <row r="11921" spans="1:3" x14ac:dyDescent="0.25">
      <c r="A11921" s="5"/>
      <c r="B11921" s="2"/>
      <c r="C11921"/>
    </row>
    <row r="11922" spans="1:3" x14ac:dyDescent="0.25">
      <c r="A11922" s="5"/>
      <c r="B11922" s="2"/>
      <c r="C11922"/>
    </row>
    <row r="11923" spans="1:3" x14ac:dyDescent="0.25">
      <c r="A11923" s="5"/>
      <c r="B11923" s="2"/>
      <c r="C11923"/>
    </row>
    <row r="11924" spans="1:3" x14ac:dyDescent="0.25">
      <c r="A11924" s="5"/>
      <c r="B11924" s="2"/>
      <c r="C11924"/>
    </row>
    <row r="11925" spans="1:3" x14ac:dyDescent="0.25">
      <c r="A11925" s="5"/>
      <c r="B11925" s="2"/>
      <c r="C11925"/>
    </row>
    <row r="11926" spans="1:3" x14ac:dyDescent="0.25">
      <c r="A11926" s="5"/>
      <c r="B11926" s="2"/>
      <c r="C11926"/>
    </row>
    <row r="11927" spans="1:3" x14ac:dyDescent="0.25">
      <c r="A11927" s="5"/>
      <c r="B11927" s="2"/>
      <c r="C11927"/>
    </row>
    <row r="11928" spans="1:3" x14ac:dyDescent="0.25">
      <c r="A11928" s="5"/>
      <c r="B11928" s="2"/>
      <c r="C11928"/>
    </row>
    <row r="11929" spans="1:3" x14ac:dyDescent="0.25">
      <c r="A11929" s="5"/>
      <c r="B11929" s="2"/>
      <c r="C11929"/>
    </row>
    <row r="11930" spans="1:3" x14ac:dyDescent="0.25">
      <c r="A11930" s="5"/>
      <c r="B11930" s="2"/>
      <c r="C11930"/>
    </row>
    <row r="11931" spans="1:3" x14ac:dyDescent="0.25">
      <c r="A11931" s="5"/>
      <c r="B11931" s="2"/>
      <c r="C11931"/>
    </row>
    <row r="11932" spans="1:3" x14ac:dyDescent="0.25">
      <c r="A11932" s="5"/>
      <c r="B11932" s="2"/>
      <c r="C11932"/>
    </row>
    <row r="11933" spans="1:3" x14ac:dyDescent="0.25">
      <c r="A11933" s="5"/>
      <c r="B11933" s="2"/>
      <c r="C11933"/>
    </row>
    <row r="11934" spans="1:3" x14ac:dyDescent="0.25">
      <c r="A11934" s="5"/>
      <c r="B11934" s="2"/>
      <c r="C11934"/>
    </row>
    <row r="11935" spans="1:3" x14ac:dyDescent="0.25">
      <c r="A11935" s="5"/>
      <c r="B11935" s="2"/>
      <c r="C11935"/>
    </row>
    <row r="11936" spans="1:3" x14ac:dyDescent="0.25">
      <c r="A11936" s="5"/>
      <c r="B11936" s="2"/>
      <c r="C11936"/>
    </row>
    <row r="11937" spans="1:3" x14ac:dyDescent="0.25">
      <c r="A11937" s="5"/>
      <c r="B11937" s="2"/>
      <c r="C11937"/>
    </row>
    <row r="11938" spans="1:3" x14ac:dyDescent="0.25">
      <c r="A11938" s="5"/>
      <c r="B11938" s="2"/>
      <c r="C11938"/>
    </row>
    <row r="11939" spans="1:3" x14ac:dyDescent="0.25">
      <c r="A11939" s="5"/>
      <c r="B11939" s="2"/>
      <c r="C11939"/>
    </row>
    <row r="11940" spans="1:3" x14ac:dyDescent="0.25">
      <c r="A11940" s="5"/>
      <c r="B11940" s="2"/>
      <c r="C11940"/>
    </row>
    <row r="11941" spans="1:3" x14ac:dyDescent="0.25">
      <c r="A11941" s="5"/>
      <c r="B11941" s="2"/>
      <c r="C11941"/>
    </row>
    <row r="11942" spans="1:3" x14ac:dyDescent="0.25">
      <c r="A11942" s="5"/>
      <c r="B11942" s="2"/>
      <c r="C11942"/>
    </row>
    <row r="11943" spans="1:3" x14ac:dyDescent="0.25">
      <c r="A11943" s="5"/>
      <c r="B11943" s="2"/>
      <c r="C11943"/>
    </row>
    <row r="11944" spans="1:3" x14ac:dyDescent="0.25">
      <c r="A11944" s="5"/>
      <c r="B11944" s="2"/>
      <c r="C11944"/>
    </row>
    <row r="11945" spans="1:3" x14ac:dyDescent="0.25">
      <c r="A11945" s="5"/>
      <c r="B11945" s="2"/>
      <c r="C11945"/>
    </row>
    <row r="11946" spans="1:3" x14ac:dyDescent="0.25">
      <c r="A11946" s="5"/>
      <c r="B11946" s="2"/>
      <c r="C11946"/>
    </row>
    <row r="11947" spans="1:3" x14ac:dyDescent="0.25">
      <c r="A11947" s="5"/>
      <c r="B11947" s="2"/>
      <c r="C11947"/>
    </row>
    <row r="11948" spans="1:3" x14ac:dyDescent="0.25">
      <c r="A11948" s="5"/>
      <c r="B11948" s="2"/>
      <c r="C11948"/>
    </row>
    <row r="11949" spans="1:3" x14ac:dyDescent="0.25">
      <c r="A11949" s="5"/>
      <c r="B11949" s="2"/>
      <c r="C11949"/>
    </row>
    <row r="11950" spans="1:3" x14ac:dyDescent="0.25">
      <c r="A11950" s="5"/>
      <c r="B11950" s="2"/>
      <c r="C11950"/>
    </row>
    <row r="11951" spans="1:3" x14ac:dyDescent="0.25">
      <c r="A11951" s="5"/>
      <c r="B11951" s="2"/>
      <c r="C11951"/>
    </row>
    <row r="11952" spans="1:3" x14ac:dyDescent="0.25">
      <c r="A11952" s="5"/>
      <c r="B11952" s="2"/>
      <c r="C11952"/>
    </row>
    <row r="11953" spans="1:3" x14ac:dyDescent="0.25">
      <c r="A11953" s="5"/>
      <c r="B11953" s="2"/>
      <c r="C11953"/>
    </row>
    <row r="11954" spans="1:3" x14ac:dyDescent="0.25">
      <c r="A11954" s="5"/>
      <c r="B11954" s="2"/>
      <c r="C11954"/>
    </row>
    <row r="11955" spans="1:3" x14ac:dyDescent="0.25">
      <c r="A11955" s="5"/>
      <c r="B11955" s="2"/>
      <c r="C11955"/>
    </row>
    <row r="11956" spans="1:3" x14ac:dyDescent="0.25">
      <c r="A11956" s="5"/>
      <c r="B11956" s="2"/>
      <c r="C11956"/>
    </row>
    <row r="11957" spans="1:3" x14ac:dyDescent="0.25">
      <c r="A11957" s="5"/>
      <c r="B11957" s="2"/>
      <c r="C11957"/>
    </row>
    <row r="11958" spans="1:3" x14ac:dyDescent="0.25">
      <c r="A11958" s="5"/>
      <c r="B11958" s="2"/>
      <c r="C11958"/>
    </row>
    <row r="11959" spans="1:3" x14ac:dyDescent="0.25">
      <c r="A11959" s="5"/>
      <c r="B11959" s="2"/>
      <c r="C11959"/>
    </row>
    <row r="11960" spans="1:3" x14ac:dyDescent="0.25">
      <c r="A11960" s="5"/>
      <c r="B11960" s="2"/>
      <c r="C11960"/>
    </row>
    <row r="11961" spans="1:3" x14ac:dyDescent="0.25">
      <c r="A11961" s="5"/>
      <c r="B11961" s="2"/>
      <c r="C11961"/>
    </row>
    <row r="11962" spans="1:3" x14ac:dyDescent="0.25">
      <c r="A11962" s="5"/>
      <c r="B11962" s="2"/>
      <c r="C11962"/>
    </row>
    <row r="11963" spans="1:3" x14ac:dyDescent="0.25">
      <c r="A11963" s="5"/>
      <c r="B11963" s="2"/>
      <c r="C11963"/>
    </row>
    <row r="11964" spans="1:3" x14ac:dyDescent="0.25">
      <c r="A11964" s="5"/>
      <c r="B11964" s="2"/>
      <c r="C11964"/>
    </row>
    <row r="11965" spans="1:3" x14ac:dyDescent="0.25">
      <c r="A11965" s="5"/>
      <c r="B11965" s="2"/>
      <c r="C11965"/>
    </row>
    <row r="11966" spans="1:3" x14ac:dyDescent="0.25">
      <c r="A11966" s="5"/>
      <c r="B11966" s="2"/>
      <c r="C11966"/>
    </row>
    <row r="11967" spans="1:3" x14ac:dyDescent="0.25">
      <c r="A11967" s="5"/>
      <c r="B11967" s="2"/>
      <c r="C11967"/>
    </row>
    <row r="11968" spans="1:3" x14ac:dyDescent="0.25">
      <c r="A11968" s="5"/>
      <c r="B11968" s="2"/>
      <c r="C11968"/>
    </row>
    <row r="11969" spans="1:3" x14ac:dyDescent="0.25">
      <c r="A11969" s="5"/>
      <c r="B11969" s="2"/>
      <c r="C11969"/>
    </row>
    <row r="11970" spans="1:3" x14ac:dyDescent="0.25">
      <c r="A11970" s="5"/>
      <c r="B11970" s="2"/>
      <c r="C11970"/>
    </row>
    <row r="11971" spans="1:3" x14ac:dyDescent="0.25">
      <c r="A11971" s="5"/>
      <c r="B11971" s="2"/>
      <c r="C11971"/>
    </row>
    <row r="11972" spans="1:3" x14ac:dyDescent="0.25">
      <c r="A11972" s="5"/>
      <c r="B11972" s="2"/>
      <c r="C11972"/>
    </row>
    <row r="11973" spans="1:3" x14ac:dyDescent="0.25">
      <c r="A11973" s="5"/>
      <c r="B11973" s="2"/>
      <c r="C11973"/>
    </row>
    <row r="11974" spans="1:3" x14ac:dyDescent="0.25">
      <c r="A11974" s="5"/>
      <c r="B11974" s="2"/>
      <c r="C11974"/>
    </row>
    <row r="11975" spans="1:3" x14ac:dyDescent="0.25">
      <c r="A11975" s="5"/>
      <c r="B11975" s="2"/>
      <c r="C11975"/>
    </row>
    <row r="11976" spans="1:3" x14ac:dyDescent="0.25">
      <c r="A11976" s="5"/>
      <c r="B11976" s="2"/>
      <c r="C11976"/>
    </row>
    <row r="11977" spans="1:3" x14ac:dyDescent="0.25">
      <c r="A11977" s="5"/>
      <c r="B11977" s="2"/>
      <c r="C11977"/>
    </row>
    <row r="11978" spans="1:3" x14ac:dyDescent="0.25">
      <c r="A11978" s="5"/>
      <c r="B11978" s="2"/>
      <c r="C11978"/>
    </row>
    <row r="11979" spans="1:3" x14ac:dyDescent="0.25">
      <c r="A11979" s="5"/>
      <c r="B11979" s="2"/>
      <c r="C11979"/>
    </row>
    <row r="11980" spans="1:3" x14ac:dyDescent="0.25">
      <c r="A11980" s="5"/>
      <c r="B11980" s="2"/>
      <c r="C11980"/>
    </row>
    <row r="11981" spans="1:3" x14ac:dyDescent="0.25">
      <c r="A11981" s="5"/>
      <c r="B11981" s="2"/>
      <c r="C11981"/>
    </row>
    <row r="11982" spans="1:3" x14ac:dyDescent="0.25">
      <c r="A11982" s="5"/>
      <c r="B11982" s="2"/>
      <c r="C11982"/>
    </row>
    <row r="11983" spans="1:3" x14ac:dyDescent="0.25">
      <c r="A11983" s="5"/>
      <c r="B11983" s="2"/>
      <c r="C11983"/>
    </row>
    <row r="11984" spans="1:3" x14ac:dyDescent="0.25">
      <c r="A11984" s="5"/>
      <c r="B11984" s="2"/>
      <c r="C11984"/>
    </row>
    <row r="11985" spans="1:3" x14ac:dyDescent="0.25">
      <c r="A11985" s="5"/>
      <c r="B11985" s="2"/>
      <c r="C11985"/>
    </row>
    <row r="11986" spans="1:3" x14ac:dyDescent="0.25">
      <c r="A11986" s="5"/>
      <c r="B11986" s="2"/>
      <c r="C11986"/>
    </row>
    <row r="11987" spans="1:3" x14ac:dyDescent="0.25">
      <c r="A11987" s="5"/>
      <c r="B11987" s="2"/>
      <c r="C11987"/>
    </row>
    <row r="11988" spans="1:3" x14ac:dyDescent="0.25">
      <c r="A11988" s="5"/>
      <c r="B11988" s="2"/>
      <c r="C11988"/>
    </row>
    <row r="11989" spans="1:3" x14ac:dyDescent="0.25">
      <c r="A11989" s="5"/>
      <c r="B11989" s="2"/>
      <c r="C11989"/>
    </row>
    <row r="11990" spans="1:3" x14ac:dyDescent="0.25">
      <c r="A11990" s="5"/>
      <c r="B11990" s="2"/>
      <c r="C11990"/>
    </row>
    <row r="11991" spans="1:3" x14ac:dyDescent="0.25">
      <c r="A11991" s="5"/>
      <c r="B11991" s="2"/>
      <c r="C11991"/>
    </row>
    <row r="11992" spans="1:3" x14ac:dyDescent="0.25">
      <c r="A11992" s="5"/>
      <c r="B11992" s="2"/>
      <c r="C11992"/>
    </row>
    <row r="11993" spans="1:3" x14ac:dyDescent="0.25">
      <c r="A11993" s="5"/>
      <c r="B11993" s="2"/>
      <c r="C11993"/>
    </row>
    <row r="11994" spans="1:3" x14ac:dyDescent="0.25">
      <c r="A11994" s="5"/>
      <c r="B11994" s="2"/>
      <c r="C11994"/>
    </row>
    <row r="11995" spans="1:3" x14ac:dyDescent="0.25">
      <c r="A11995" s="5"/>
      <c r="B11995" s="2"/>
      <c r="C11995"/>
    </row>
    <row r="11996" spans="1:3" x14ac:dyDescent="0.25">
      <c r="A11996" s="5"/>
      <c r="B11996" s="2"/>
      <c r="C11996"/>
    </row>
    <row r="11997" spans="1:3" x14ac:dyDescent="0.25">
      <c r="A11997" s="5"/>
      <c r="B11997" s="2"/>
      <c r="C11997"/>
    </row>
    <row r="11998" spans="1:3" x14ac:dyDescent="0.25">
      <c r="A11998" s="5"/>
      <c r="B11998" s="2"/>
      <c r="C11998"/>
    </row>
    <row r="11999" spans="1:3" x14ac:dyDescent="0.25">
      <c r="A11999" s="5"/>
      <c r="B11999" s="2"/>
      <c r="C11999"/>
    </row>
    <row r="12000" spans="1:3" x14ac:dyDescent="0.25">
      <c r="A12000" s="5"/>
      <c r="B12000" s="2"/>
      <c r="C12000"/>
    </row>
    <row r="12001" spans="1:3" x14ac:dyDescent="0.25">
      <c r="A12001" s="5"/>
      <c r="B12001" s="2"/>
      <c r="C12001"/>
    </row>
    <row r="12002" spans="1:3" x14ac:dyDescent="0.25">
      <c r="A12002" s="5"/>
      <c r="B12002" s="2"/>
      <c r="C12002"/>
    </row>
    <row r="12003" spans="1:3" x14ac:dyDescent="0.25">
      <c r="A12003" s="5"/>
      <c r="B12003" s="2"/>
      <c r="C12003"/>
    </row>
    <row r="12004" spans="1:3" x14ac:dyDescent="0.25">
      <c r="A12004" s="5"/>
      <c r="B12004" s="2"/>
      <c r="C12004"/>
    </row>
    <row r="12005" spans="1:3" x14ac:dyDescent="0.25">
      <c r="A12005" s="5"/>
      <c r="B12005" s="2"/>
      <c r="C12005"/>
    </row>
    <row r="12006" spans="1:3" x14ac:dyDescent="0.25">
      <c r="A12006" s="5"/>
      <c r="B12006" s="2"/>
      <c r="C12006"/>
    </row>
    <row r="12007" spans="1:3" x14ac:dyDescent="0.25">
      <c r="A12007" s="5"/>
      <c r="B12007" s="2"/>
      <c r="C12007"/>
    </row>
    <row r="12008" spans="1:3" x14ac:dyDescent="0.25">
      <c r="A12008" s="5"/>
      <c r="B12008" s="2"/>
      <c r="C12008"/>
    </row>
    <row r="12009" spans="1:3" x14ac:dyDescent="0.25">
      <c r="A12009" s="5"/>
      <c r="B12009" s="2"/>
      <c r="C12009"/>
    </row>
    <row r="12010" spans="1:3" x14ac:dyDescent="0.25">
      <c r="A12010" s="5"/>
      <c r="B12010" s="2"/>
      <c r="C12010"/>
    </row>
    <row r="12011" spans="1:3" x14ac:dyDescent="0.25">
      <c r="A12011" s="5"/>
      <c r="B12011" s="2"/>
      <c r="C12011"/>
    </row>
    <row r="12012" spans="1:3" x14ac:dyDescent="0.25">
      <c r="A12012" s="5"/>
      <c r="B12012" s="2"/>
      <c r="C12012"/>
    </row>
    <row r="12013" spans="1:3" x14ac:dyDescent="0.25">
      <c r="A12013" s="5"/>
      <c r="B12013" s="2"/>
      <c r="C12013"/>
    </row>
    <row r="12014" spans="1:3" x14ac:dyDescent="0.25">
      <c r="A12014" s="5"/>
      <c r="B12014" s="2"/>
      <c r="C12014"/>
    </row>
    <row r="12015" spans="1:3" x14ac:dyDescent="0.25">
      <c r="A12015" s="5"/>
      <c r="B12015" s="2"/>
      <c r="C12015"/>
    </row>
    <row r="12016" spans="1:3" x14ac:dyDescent="0.25">
      <c r="A12016" s="5"/>
      <c r="B12016" s="2"/>
      <c r="C12016"/>
    </row>
    <row r="12017" spans="1:3" x14ac:dyDescent="0.25">
      <c r="A12017" s="5"/>
      <c r="B12017" s="2"/>
      <c r="C12017"/>
    </row>
    <row r="12018" spans="1:3" x14ac:dyDescent="0.25">
      <c r="A12018" s="5"/>
      <c r="B12018" s="2"/>
      <c r="C12018"/>
    </row>
    <row r="12019" spans="1:3" x14ac:dyDescent="0.25">
      <c r="A12019" s="5"/>
      <c r="B12019" s="2"/>
      <c r="C12019"/>
    </row>
    <row r="12020" spans="1:3" x14ac:dyDescent="0.25">
      <c r="A12020" s="5"/>
      <c r="B12020" s="2"/>
      <c r="C12020"/>
    </row>
    <row r="12021" spans="1:3" x14ac:dyDescent="0.25">
      <c r="A12021" s="5"/>
      <c r="B12021" s="2"/>
      <c r="C12021"/>
    </row>
    <row r="12022" spans="1:3" x14ac:dyDescent="0.25">
      <c r="A12022" s="5"/>
      <c r="B12022" s="2"/>
      <c r="C12022"/>
    </row>
    <row r="12023" spans="1:3" x14ac:dyDescent="0.25">
      <c r="A12023" s="5"/>
      <c r="B12023" s="2"/>
      <c r="C12023"/>
    </row>
    <row r="12024" spans="1:3" x14ac:dyDescent="0.25">
      <c r="A12024" s="5"/>
      <c r="B12024" s="2"/>
      <c r="C12024"/>
    </row>
    <row r="12025" spans="1:3" x14ac:dyDescent="0.25">
      <c r="A12025" s="5"/>
      <c r="B12025" s="2"/>
      <c r="C12025"/>
    </row>
    <row r="12026" spans="1:3" x14ac:dyDescent="0.25">
      <c r="A12026" s="5"/>
      <c r="B12026" s="2"/>
      <c r="C12026"/>
    </row>
    <row r="12027" spans="1:3" x14ac:dyDescent="0.25">
      <c r="A12027" s="5"/>
      <c r="B12027" s="2"/>
      <c r="C12027"/>
    </row>
    <row r="12028" spans="1:3" x14ac:dyDescent="0.25">
      <c r="A12028" s="5"/>
      <c r="B12028" s="2"/>
      <c r="C12028"/>
    </row>
    <row r="12029" spans="1:3" x14ac:dyDescent="0.25">
      <c r="A12029" s="5"/>
      <c r="B12029" s="2"/>
      <c r="C12029"/>
    </row>
    <row r="12030" spans="1:3" x14ac:dyDescent="0.25">
      <c r="A12030" s="5"/>
      <c r="B12030" s="2"/>
      <c r="C12030"/>
    </row>
    <row r="12031" spans="1:3" x14ac:dyDescent="0.25">
      <c r="A12031" s="5"/>
      <c r="B12031" s="2"/>
      <c r="C12031"/>
    </row>
    <row r="12032" spans="1:3" x14ac:dyDescent="0.25">
      <c r="A12032" s="5"/>
      <c r="B12032" s="2"/>
      <c r="C12032"/>
    </row>
    <row r="12033" spans="1:3" x14ac:dyDescent="0.25">
      <c r="A12033" s="5"/>
      <c r="B12033" s="2"/>
      <c r="C12033"/>
    </row>
    <row r="12034" spans="1:3" x14ac:dyDescent="0.25">
      <c r="A12034" s="5"/>
      <c r="B12034" s="2"/>
      <c r="C12034"/>
    </row>
    <row r="12035" spans="1:3" x14ac:dyDescent="0.25">
      <c r="A12035" s="5"/>
      <c r="B12035" s="2"/>
      <c r="C12035"/>
    </row>
    <row r="12036" spans="1:3" x14ac:dyDescent="0.25">
      <c r="A12036" s="5"/>
      <c r="B12036" s="2"/>
      <c r="C12036"/>
    </row>
    <row r="12037" spans="1:3" x14ac:dyDescent="0.25">
      <c r="A12037" s="5"/>
      <c r="B12037" s="2"/>
      <c r="C12037"/>
    </row>
    <row r="12038" spans="1:3" x14ac:dyDescent="0.25">
      <c r="A12038" s="5"/>
      <c r="B12038" s="2"/>
      <c r="C12038"/>
    </row>
    <row r="12039" spans="1:3" x14ac:dyDescent="0.25">
      <c r="A12039" s="5"/>
      <c r="B12039" s="2"/>
      <c r="C12039"/>
    </row>
    <row r="12040" spans="1:3" x14ac:dyDescent="0.25">
      <c r="A12040" s="5"/>
      <c r="B12040" s="2"/>
      <c r="C12040"/>
    </row>
    <row r="12041" spans="1:3" x14ac:dyDescent="0.25">
      <c r="A12041" s="5"/>
      <c r="B12041" s="2"/>
      <c r="C12041"/>
    </row>
    <row r="12042" spans="1:3" x14ac:dyDescent="0.25">
      <c r="A12042" s="5"/>
      <c r="B12042" s="2"/>
      <c r="C12042"/>
    </row>
    <row r="12043" spans="1:3" x14ac:dyDescent="0.25">
      <c r="A12043" s="5"/>
      <c r="B12043" s="2"/>
      <c r="C12043"/>
    </row>
    <row r="12044" spans="1:3" x14ac:dyDescent="0.25">
      <c r="A12044" s="5"/>
      <c r="B12044" s="2"/>
      <c r="C12044"/>
    </row>
    <row r="12045" spans="1:3" x14ac:dyDescent="0.25">
      <c r="A12045" s="5"/>
      <c r="B12045" s="2"/>
      <c r="C12045"/>
    </row>
    <row r="12046" spans="1:3" x14ac:dyDescent="0.25">
      <c r="A12046" s="5"/>
      <c r="B12046" s="2"/>
      <c r="C12046"/>
    </row>
    <row r="12047" spans="1:3" x14ac:dyDescent="0.25">
      <c r="A12047" s="5"/>
      <c r="B12047" s="2"/>
      <c r="C12047"/>
    </row>
    <row r="12048" spans="1:3" x14ac:dyDescent="0.25">
      <c r="A12048" s="5"/>
      <c r="B12048" s="2"/>
      <c r="C12048"/>
    </row>
    <row r="12049" spans="1:3" x14ac:dyDescent="0.25">
      <c r="A12049" s="5"/>
      <c r="B12049" s="2"/>
      <c r="C12049"/>
    </row>
    <row r="12050" spans="1:3" x14ac:dyDescent="0.25">
      <c r="A12050" s="5"/>
      <c r="B12050" s="2"/>
      <c r="C12050"/>
    </row>
    <row r="12051" spans="1:3" x14ac:dyDescent="0.25">
      <c r="A12051" s="5"/>
      <c r="B12051" s="2"/>
      <c r="C12051"/>
    </row>
    <row r="12052" spans="1:3" x14ac:dyDescent="0.25">
      <c r="A12052" s="5"/>
      <c r="B12052" s="2"/>
      <c r="C12052"/>
    </row>
    <row r="12053" spans="1:3" x14ac:dyDescent="0.25">
      <c r="A12053" s="5"/>
      <c r="B12053" s="2"/>
      <c r="C12053"/>
    </row>
    <row r="12054" spans="1:3" x14ac:dyDescent="0.25">
      <c r="A12054" s="5"/>
      <c r="B12054" s="2"/>
      <c r="C12054"/>
    </row>
    <row r="12055" spans="1:3" x14ac:dyDescent="0.25">
      <c r="A12055" s="5"/>
      <c r="B12055" s="2"/>
      <c r="C12055"/>
    </row>
    <row r="12056" spans="1:3" x14ac:dyDescent="0.25">
      <c r="A12056" s="5"/>
      <c r="B12056" s="2"/>
      <c r="C12056"/>
    </row>
    <row r="12057" spans="1:3" x14ac:dyDescent="0.25">
      <c r="A12057" s="5"/>
      <c r="B12057" s="2"/>
      <c r="C12057"/>
    </row>
    <row r="12058" spans="1:3" x14ac:dyDescent="0.25">
      <c r="A12058" s="5"/>
      <c r="B12058" s="2"/>
      <c r="C12058"/>
    </row>
    <row r="12059" spans="1:3" x14ac:dyDescent="0.25">
      <c r="A12059" s="5"/>
      <c r="B12059" s="2"/>
      <c r="C12059"/>
    </row>
    <row r="12060" spans="1:3" x14ac:dyDescent="0.25">
      <c r="A12060" s="5"/>
      <c r="B12060" s="2"/>
      <c r="C12060"/>
    </row>
    <row r="12061" spans="1:3" x14ac:dyDescent="0.25">
      <c r="A12061" s="5"/>
      <c r="B12061" s="2"/>
      <c r="C12061"/>
    </row>
    <row r="12062" spans="1:3" x14ac:dyDescent="0.25">
      <c r="A12062" s="5"/>
      <c r="B12062" s="2"/>
      <c r="C12062"/>
    </row>
    <row r="12063" spans="1:3" x14ac:dyDescent="0.25">
      <c r="A12063" s="5"/>
      <c r="B12063" s="2"/>
      <c r="C12063"/>
    </row>
    <row r="12064" spans="1:3" x14ac:dyDescent="0.25">
      <c r="A12064" s="5"/>
      <c r="B12064" s="2"/>
      <c r="C12064"/>
    </row>
    <row r="12065" spans="1:3" x14ac:dyDescent="0.25">
      <c r="A12065" s="5"/>
      <c r="B12065" s="2"/>
      <c r="C12065"/>
    </row>
    <row r="12066" spans="1:3" x14ac:dyDescent="0.25">
      <c r="A12066" s="5"/>
      <c r="B12066" s="2"/>
      <c r="C12066"/>
    </row>
    <row r="12067" spans="1:3" x14ac:dyDescent="0.25">
      <c r="A12067" s="5"/>
      <c r="B12067" s="2"/>
      <c r="C12067"/>
    </row>
    <row r="12068" spans="1:3" x14ac:dyDescent="0.25">
      <c r="A12068" s="5"/>
      <c r="B12068" s="2"/>
      <c r="C12068"/>
    </row>
    <row r="12069" spans="1:3" x14ac:dyDescent="0.25">
      <c r="A12069" s="5"/>
      <c r="B12069" s="2"/>
      <c r="C12069"/>
    </row>
    <row r="12070" spans="1:3" x14ac:dyDescent="0.25">
      <c r="A12070" s="5"/>
      <c r="B12070" s="2"/>
      <c r="C12070"/>
    </row>
    <row r="12071" spans="1:3" x14ac:dyDescent="0.25">
      <c r="A12071" s="5"/>
      <c r="B12071" s="2"/>
      <c r="C12071"/>
    </row>
    <row r="12072" spans="1:3" x14ac:dyDescent="0.25">
      <c r="A12072" s="5"/>
      <c r="B12072" s="2"/>
      <c r="C12072"/>
    </row>
    <row r="12073" spans="1:3" x14ac:dyDescent="0.25">
      <c r="A12073" s="5"/>
      <c r="B12073" s="2"/>
      <c r="C12073"/>
    </row>
    <row r="12074" spans="1:3" x14ac:dyDescent="0.25">
      <c r="A12074" s="5"/>
      <c r="B12074" s="2"/>
      <c r="C12074"/>
    </row>
    <row r="12075" spans="1:3" x14ac:dyDescent="0.25">
      <c r="A12075" s="5"/>
      <c r="B12075" s="2"/>
      <c r="C12075"/>
    </row>
    <row r="12076" spans="1:3" x14ac:dyDescent="0.25">
      <c r="A12076" s="5"/>
      <c r="B12076" s="2"/>
      <c r="C12076"/>
    </row>
    <row r="12077" spans="1:3" x14ac:dyDescent="0.25">
      <c r="A12077" s="5"/>
      <c r="B12077" s="2"/>
      <c r="C12077"/>
    </row>
    <row r="12078" spans="1:3" x14ac:dyDescent="0.25">
      <c r="A12078" s="5"/>
      <c r="B12078" s="2"/>
      <c r="C12078"/>
    </row>
    <row r="12079" spans="1:3" x14ac:dyDescent="0.25">
      <c r="A12079" s="5"/>
      <c r="B12079" s="2"/>
      <c r="C12079"/>
    </row>
    <row r="12080" spans="1:3" x14ac:dyDescent="0.25">
      <c r="A12080" s="5"/>
      <c r="B12080" s="2"/>
      <c r="C12080"/>
    </row>
    <row r="12081" spans="1:3" x14ac:dyDescent="0.25">
      <c r="A12081" s="5"/>
      <c r="B12081" s="2"/>
      <c r="C12081"/>
    </row>
    <row r="12082" spans="1:3" x14ac:dyDescent="0.25">
      <c r="A12082" s="5"/>
      <c r="B12082" s="2"/>
      <c r="C12082"/>
    </row>
    <row r="12083" spans="1:3" x14ac:dyDescent="0.25">
      <c r="A12083" s="5"/>
      <c r="B12083" s="2"/>
      <c r="C12083"/>
    </row>
    <row r="12084" spans="1:3" x14ac:dyDescent="0.25">
      <c r="A12084" s="5"/>
      <c r="B12084" s="2"/>
      <c r="C12084"/>
    </row>
    <row r="12085" spans="1:3" x14ac:dyDescent="0.25">
      <c r="A12085" s="5"/>
      <c r="B12085" s="2"/>
      <c r="C12085"/>
    </row>
    <row r="12086" spans="1:3" x14ac:dyDescent="0.25">
      <c r="A12086" s="5"/>
      <c r="B12086" s="2"/>
      <c r="C12086"/>
    </row>
    <row r="12087" spans="1:3" x14ac:dyDescent="0.25">
      <c r="A12087" s="5"/>
      <c r="B12087" s="2"/>
      <c r="C12087"/>
    </row>
    <row r="12088" spans="1:3" x14ac:dyDescent="0.25">
      <c r="A12088" s="5"/>
      <c r="B12088" s="2"/>
      <c r="C12088"/>
    </row>
    <row r="12089" spans="1:3" x14ac:dyDescent="0.25">
      <c r="A12089" s="5"/>
      <c r="B12089" s="2"/>
      <c r="C12089"/>
    </row>
    <row r="12090" spans="1:3" x14ac:dyDescent="0.25">
      <c r="A12090" s="5"/>
      <c r="B12090" s="2"/>
      <c r="C12090"/>
    </row>
    <row r="12091" spans="1:3" x14ac:dyDescent="0.25">
      <c r="A12091" s="5"/>
      <c r="B12091" s="2"/>
      <c r="C12091"/>
    </row>
    <row r="12092" spans="1:3" x14ac:dyDescent="0.25">
      <c r="A12092" s="5"/>
      <c r="B12092" s="2"/>
      <c r="C12092"/>
    </row>
    <row r="12093" spans="1:3" x14ac:dyDescent="0.25">
      <c r="A12093" s="5"/>
      <c r="B12093" s="2"/>
      <c r="C12093"/>
    </row>
    <row r="12094" spans="1:3" x14ac:dyDescent="0.25">
      <c r="A12094" s="5"/>
      <c r="B12094" s="2"/>
      <c r="C12094"/>
    </row>
    <row r="12095" spans="1:3" x14ac:dyDescent="0.25">
      <c r="A12095" s="5"/>
      <c r="B12095" s="2"/>
      <c r="C12095"/>
    </row>
    <row r="12096" spans="1:3" x14ac:dyDescent="0.25">
      <c r="A12096" s="5"/>
      <c r="B12096" s="2"/>
      <c r="C12096"/>
    </row>
    <row r="12097" spans="1:3" x14ac:dyDescent="0.25">
      <c r="A12097" s="5"/>
      <c r="B12097" s="2"/>
      <c r="C12097"/>
    </row>
    <row r="12098" spans="1:3" x14ac:dyDescent="0.25">
      <c r="A12098" s="5"/>
      <c r="B12098" s="2"/>
      <c r="C12098"/>
    </row>
    <row r="12099" spans="1:3" x14ac:dyDescent="0.25">
      <c r="A12099" s="5"/>
      <c r="B12099" s="2"/>
      <c r="C12099"/>
    </row>
    <row r="12100" spans="1:3" x14ac:dyDescent="0.25">
      <c r="A12100" s="5"/>
      <c r="B12100" s="2"/>
      <c r="C12100"/>
    </row>
    <row r="12101" spans="1:3" x14ac:dyDescent="0.25">
      <c r="A12101" s="5"/>
      <c r="B12101" s="2"/>
      <c r="C12101"/>
    </row>
    <row r="12102" spans="1:3" x14ac:dyDescent="0.25">
      <c r="A12102" s="5"/>
      <c r="B12102" s="2"/>
      <c r="C12102"/>
    </row>
    <row r="12103" spans="1:3" x14ac:dyDescent="0.25">
      <c r="A12103" s="5"/>
      <c r="B12103" s="2"/>
      <c r="C12103"/>
    </row>
    <row r="12104" spans="1:3" x14ac:dyDescent="0.25">
      <c r="A12104" s="5"/>
      <c r="B12104" s="2"/>
      <c r="C12104"/>
    </row>
    <row r="12105" spans="1:3" x14ac:dyDescent="0.25">
      <c r="A12105" s="5"/>
      <c r="B12105" s="2"/>
      <c r="C12105"/>
    </row>
    <row r="12106" spans="1:3" x14ac:dyDescent="0.25">
      <c r="A12106" s="5"/>
      <c r="B12106" s="2"/>
      <c r="C12106"/>
    </row>
    <row r="12107" spans="1:3" x14ac:dyDescent="0.25">
      <c r="A12107" s="5"/>
      <c r="B12107" s="2"/>
      <c r="C12107"/>
    </row>
    <row r="12108" spans="1:3" x14ac:dyDescent="0.25">
      <c r="A12108" s="5"/>
      <c r="B12108" s="2"/>
      <c r="C12108"/>
    </row>
    <row r="12109" spans="1:3" x14ac:dyDescent="0.25">
      <c r="A12109" s="5"/>
      <c r="B12109" s="2"/>
      <c r="C12109"/>
    </row>
    <row r="12110" spans="1:3" x14ac:dyDescent="0.25">
      <c r="A12110" s="5"/>
      <c r="B12110" s="2"/>
      <c r="C12110"/>
    </row>
    <row r="12111" spans="1:3" x14ac:dyDescent="0.25">
      <c r="A12111" s="5"/>
      <c r="B12111" s="2"/>
      <c r="C12111"/>
    </row>
    <row r="12112" spans="1:3" x14ac:dyDescent="0.25">
      <c r="A12112" s="5"/>
      <c r="B12112" s="2"/>
      <c r="C12112"/>
    </row>
    <row r="12113" spans="1:3" x14ac:dyDescent="0.25">
      <c r="A12113" s="5"/>
      <c r="B12113" s="2"/>
      <c r="C12113"/>
    </row>
    <row r="12114" spans="1:3" x14ac:dyDescent="0.25">
      <c r="A12114" s="5"/>
      <c r="B12114" s="2"/>
      <c r="C12114"/>
    </row>
    <row r="12115" spans="1:3" x14ac:dyDescent="0.25">
      <c r="A12115" s="5"/>
      <c r="B12115" s="2"/>
      <c r="C12115"/>
    </row>
    <row r="12116" spans="1:3" x14ac:dyDescent="0.25">
      <c r="A12116" s="5"/>
      <c r="B12116" s="2"/>
      <c r="C12116"/>
    </row>
    <row r="12117" spans="1:3" x14ac:dyDescent="0.25">
      <c r="A12117" s="5"/>
      <c r="B12117" s="2"/>
      <c r="C12117"/>
    </row>
    <row r="12118" spans="1:3" x14ac:dyDescent="0.25">
      <c r="A12118" s="5"/>
      <c r="B12118" s="2"/>
      <c r="C12118"/>
    </row>
    <row r="12119" spans="1:3" x14ac:dyDescent="0.25">
      <c r="A12119" s="5"/>
      <c r="B12119" s="2"/>
      <c r="C12119"/>
    </row>
    <row r="12120" spans="1:3" x14ac:dyDescent="0.25">
      <c r="A12120" s="5"/>
      <c r="B12120" s="2"/>
      <c r="C12120"/>
    </row>
    <row r="12121" spans="1:3" x14ac:dyDescent="0.25">
      <c r="A12121" s="5"/>
      <c r="B12121" s="2"/>
      <c r="C12121"/>
    </row>
    <row r="12122" spans="1:3" x14ac:dyDescent="0.25">
      <c r="A12122" s="5"/>
      <c r="B12122" s="2"/>
      <c r="C12122"/>
    </row>
    <row r="12123" spans="1:3" x14ac:dyDescent="0.25">
      <c r="A12123" s="5"/>
      <c r="B12123" s="2"/>
      <c r="C12123"/>
    </row>
    <row r="12124" spans="1:3" x14ac:dyDescent="0.25">
      <c r="A12124" s="5"/>
      <c r="B12124" s="2"/>
      <c r="C12124"/>
    </row>
    <row r="12125" spans="1:3" x14ac:dyDescent="0.25">
      <c r="A12125" s="5"/>
      <c r="B12125" s="2"/>
      <c r="C12125"/>
    </row>
    <row r="12126" spans="1:3" x14ac:dyDescent="0.25">
      <c r="A12126" s="5"/>
      <c r="B12126" s="2"/>
      <c r="C12126"/>
    </row>
    <row r="12127" spans="1:3" x14ac:dyDescent="0.25">
      <c r="A12127" s="5"/>
      <c r="B12127" s="2"/>
      <c r="C12127"/>
    </row>
    <row r="12128" spans="1:3" x14ac:dyDescent="0.25">
      <c r="A12128" s="5"/>
      <c r="B12128" s="2"/>
      <c r="C12128"/>
    </row>
    <row r="12129" spans="1:3" x14ac:dyDescent="0.25">
      <c r="A12129" s="5"/>
      <c r="B12129" s="2"/>
      <c r="C12129"/>
    </row>
    <row r="12130" spans="1:3" x14ac:dyDescent="0.25">
      <c r="A12130" s="5"/>
      <c r="B12130" s="2"/>
      <c r="C12130"/>
    </row>
    <row r="12131" spans="1:3" x14ac:dyDescent="0.25">
      <c r="A12131" s="5"/>
      <c r="B12131" s="2"/>
      <c r="C12131"/>
    </row>
    <row r="12132" spans="1:3" x14ac:dyDescent="0.25">
      <c r="A12132" s="5"/>
      <c r="B12132" s="2"/>
      <c r="C12132"/>
    </row>
    <row r="12133" spans="1:3" x14ac:dyDescent="0.25">
      <c r="A12133" s="5"/>
      <c r="B12133" s="2"/>
      <c r="C12133"/>
    </row>
    <row r="12134" spans="1:3" x14ac:dyDescent="0.25">
      <c r="A12134" s="5"/>
      <c r="B12134" s="2"/>
      <c r="C12134"/>
    </row>
    <row r="12135" spans="1:3" x14ac:dyDescent="0.25">
      <c r="A12135" s="5"/>
      <c r="B12135" s="2"/>
      <c r="C12135"/>
    </row>
    <row r="12136" spans="1:3" x14ac:dyDescent="0.25">
      <c r="A12136" s="5"/>
      <c r="B12136" s="2"/>
      <c r="C12136"/>
    </row>
    <row r="12137" spans="1:3" x14ac:dyDescent="0.25">
      <c r="A12137" s="5"/>
      <c r="B12137" s="2"/>
      <c r="C12137"/>
    </row>
    <row r="12138" spans="1:3" x14ac:dyDescent="0.25">
      <c r="A12138" s="5"/>
      <c r="B12138" s="2"/>
      <c r="C12138"/>
    </row>
    <row r="12139" spans="1:3" x14ac:dyDescent="0.25">
      <c r="A12139" s="5"/>
      <c r="B12139" s="2"/>
      <c r="C12139"/>
    </row>
    <row r="12140" spans="1:3" x14ac:dyDescent="0.25">
      <c r="A12140" s="5"/>
      <c r="B12140" s="2"/>
      <c r="C12140"/>
    </row>
    <row r="12141" spans="1:3" x14ac:dyDescent="0.25">
      <c r="A12141" s="5"/>
      <c r="B12141" s="2"/>
      <c r="C12141"/>
    </row>
    <row r="12142" spans="1:3" x14ac:dyDescent="0.25">
      <c r="A12142" s="5"/>
      <c r="B12142" s="2"/>
      <c r="C12142"/>
    </row>
    <row r="12143" spans="1:3" x14ac:dyDescent="0.25">
      <c r="A12143" s="5"/>
      <c r="B12143" s="2"/>
      <c r="C12143"/>
    </row>
    <row r="12144" spans="1:3" x14ac:dyDescent="0.25">
      <c r="A12144" s="5"/>
      <c r="B12144" s="2"/>
      <c r="C12144"/>
    </row>
    <row r="12145" spans="1:3" x14ac:dyDescent="0.25">
      <c r="A12145" s="5"/>
      <c r="B12145" s="2"/>
      <c r="C12145"/>
    </row>
    <row r="12146" spans="1:3" x14ac:dyDescent="0.25">
      <c r="A12146" s="5"/>
      <c r="B12146" s="2"/>
      <c r="C12146"/>
    </row>
    <row r="12147" spans="1:3" x14ac:dyDescent="0.25">
      <c r="A12147" s="5"/>
      <c r="B12147" s="2"/>
      <c r="C12147"/>
    </row>
    <row r="12148" spans="1:3" x14ac:dyDescent="0.25">
      <c r="A12148" s="5"/>
      <c r="B12148" s="2"/>
      <c r="C12148"/>
    </row>
    <row r="12149" spans="1:3" x14ac:dyDescent="0.25">
      <c r="A12149" s="5"/>
      <c r="B12149" s="2"/>
      <c r="C12149"/>
    </row>
    <row r="12150" spans="1:3" x14ac:dyDescent="0.25">
      <c r="A12150" s="5"/>
      <c r="B12150" s="2"/>
      <c r="C12150"/>
    </row>
    <row r="12151" spans="1:3" x14ac:dyDescent="0.25">
      <c r="A12151" s="5"/>
      <c r="B12151" s="2"/>
      <c r="C12151"/>
    </row>
    <row r="12152" spans="1:3" x14ac:dyDescent="0.25">
      <c r="A12152" s="5"/>
      <c r="B12152" s="2"/>
      <c r="C12152"/>
    </row>
    <row r="12153" spans="1:3" x14ac:dyDescent="0.25">
      <c r="A12153" s="5"/>
      <c r="B12153" s="2"/>
      <c r="C12153"/>
    </row>
    <row r="12154" spans="1:3" x14ac:dyDescent="0.25">
      <c r="A12154" s="5"/>
      <c r="B12154" s="2"/>
      <c r="C12154"/>
    </row>
    <row r="12155" spans="1:3" x14ac:dyDescent="0.25">
      <c r="A12155" s="5"/>
      <c r="B12155" s="2"/>
      <c r="C12155"/>
    </row>
    <row r="12156" spans="1:3" x14ac:dyDescent="0.25">
      <c r="A12156" s="5"/>
      <c r="B12156" s="2"/>
      <c r="C12156"/>
    </row>
    <row r="12157" spans="1:3" x14ac:dyDescent="0.25">
      <c r="A12157" s="5"/>
      <c r="B12157" s="2"/>
      <c r="C12157"/>
    </row>
    <row r="12158" spans="1:3" x14ac:dyDescent="0.25">
      <c r="A12158" s="5"/>
      <c r="B12158" s="2"/>
      <c r="C12158"/>
    </row>
    <row r="12159" spans="1:3" x14ac:dyDescent="0.25">
      <c r="A12159" s="5"/>
      <c r="B12159" s="2"/>
      <c r="C12159"/>
    </row>
    <row r="12160" spans="1:3" x14ac:dyDescent="0.25">
      <c r="A12160" s="5"/>
      <c r="B12160" s="2"/>
      <c r="C12160"/>
    </row>
    <row r="12161" spans="1:3" x14ac:dyDescent="0.25">
      <c r="A12161" s="5"/>
      <c r="B12161" s="2"/>
      <c r="C12161"/>
    </row>
    <row r="12162" spans="1:3" x14ac:dyDescent="0.25">
      <c r="A12162" s="5"/>
      <c r="B12162" s="2"/>
      <c r="C12162"/>
    </row>
    <row r="12163" spans="1:3" x14ac:dyDescent="0.25">
      <c r="A12163" s="5"/>
      <c r="B12163" s="2"/>
      <c r="C12163"/>
    </row>
    <row r="12164" spans="1:3" x14ac:dyDescent="0.25">
      <c r="A12164" s="5"/>
      <c r="B12164" s="2"/>
      <c r="C12164"/>
    </row>
    <row r="12165" spans="1:3" x14ac:dyDescent="0.25">
      <c r="A12165" s="5"/>
      <c r="B12165" s="2"/>
      <c r="C12165"/>
    </row>
    <row r="12166" spans="1:3" x14ac:dyDescent="0.25">
      <c r="A12166" s="5"/>
      <c r="B12166" s="2"/>
      <c r="C12166"/>
    </row>
    <row r="12167" spans="1:3" x14ac:dyDescent="0.25">
      <c r="A12167" s="5"/>
      <c r="B12167" s="2"/>
      <c r="C12167"/>
    </row>
    <row r="12168" spans="1:3" x14ac:dyDescent="0.25">
      <c r="A12168" s="5"/>
      <c r="B12168" s="2"/>
      <c r="C12168"/>
    </row>
    <row r="12169" spans="1:3" x14ac:dyDescent="0.25">
      <c r="A12169" s="5"/>
      <c r="B12169" s="2"/>
      <c r="C12169"/>
    </row>
    <row r="12170" spans="1:3" x14ac:dyDescent="0.25">
      <c r="A12170" s="5"/>
      <c r="B12170" s="2"/>
      <c r="C12170"/>
    </row>
    <row r="12171" spans="1:3" x14ac:dyDescent="0.25">
      <c r="A12171" s="5"/>
      <c r="B12171" s="2"/>
      <c r="C12171"/>
    </row>
    <row r="12172" spans="1:3" x14ac:dyDescent="0.25">
      <c r="A12172" s="5"/>
      <c r="B12172" s="2"/>
      <c r="C12172"/>
    </row>
    <row r="12173" spans="1:3" x14ac:dyDescent="0.25">
      <c r="A12173" s="5"/>
      <c r="B12173" s="2"/>
      <c r="C12173"/>
    </row>
    <row r="12174" spans="1:3" x14ac:dyDescent="0.25">
      <c r="A12174" s="5"/>
      <c r="B12174" s="2"/>
      <c r="C12174"/>
    </row>
    <row r="12175" spans="1:3" x14ac:dyDescent="0.25">
      <c r="A12175" s="5"/>
      <c r="B12175" s="2"/>
      <c r="C12175"/>
    </row>
    <row r="12176" spans="1:3" x14ac:dyDescent="0.25">
      <c r="A12176" s="5"/>
      <c r="B12176" s="2"/>
      <c r="C12176"/>
    </row>
    <row r="12177" spans="1:3" x14ac:dyDescent="0.25">
      <c r="A12177" s="5"/>
      <c r="B12177" s="2"/>
      <c r="C12177"/>
    </row>
    <row r="12178" spans="1:3" x14ac:dyDescent="0.25">
      <c r="A12178" s="5"/>
      <c r="B12178" s="2"/>
      <c r="C12178"/>
    </row>
    <row r="12179" spans="1:3" x14ac:dyDescent="0.25">
      <c r="A12179" s="5"/>
      <c r="B12179" s="2"/>
      <c r="C12179"/>
    </row>
    <row r="12180" spans="1:3" x14ac:dyDescent="0.25">
      <c r="A12180" s="5"/>
      <c r="B12180" s="2"/>
      <c r="C12180"/>
    </row>
    <row r="12181" spans="1:3" x14ac:dyDescent="0.25">
      <c r="A12181" s="5"/>
      <c r="B12181" s="2"/>
      <c r="C12181"/>
    </row>
    <row r="12182" spans="1:3" x14ac:dyDescent="0.25">
      <c r="A12182" s="5"/>
      <c r="B12182" s="2"/>
      <c r="C12182"/>
    </row>
    <row r="12183" spans="1:3" x14ac:dyDescent="0.25">
      <c r="A12183" s="5"/>
      <c r="B12183" s="2"/>
      <c r="C12183"/>
    </row>
    <row r="12184" spans="1:3" x14ac:dyDescent="0.25">
      <c r="A12184" s="5"/>
      <c r="B12184" s="2"/>
      <c r="C12184"/>
    </row>
    <row r="12185" spans="1:3" x14ac:dyDescent="0.25">
      <c r="A12185" s="5"/>
      <c r="B12185" s="2"/>
      <c r="C12185"/>
    </row>
    <row r="12186" spans="1:3" x14ac:dyDescent="0.25">
      <c r="A12186" s="5"/>
      <c r="B12186" s="2"/>
      <c r="C12186"/>
    </row>
    <row r="12187" spans="1:3" x14ac:dyDescent="0.25">
      <c r="A12187" s="5"/>
      <c r="B12187" s="2"/>
      <c r="C12187"/>
    </row>
    <row r="12188" spans="1:3" x14ac:dyDescent="0.25">
      <c r="A12188" s="5"/>
      <c r="B12188" s="2"/>
      <c r="C12188"/>
    </row>
    <row r="12189" spans="1:3" x14ac:dyDescent="0.25">
      <c r="A12189" s="5"/>
      <c r="B12189" s="2"/>
      <c r="C12189"/>
    </row>
    <row r="12190" spans="1:3" x14ac:dyDescent="0.25">
      <c r="A12190" s="5"/>
      <c r="B12190" s="2"/>
      <c r="C12190"/>
    </row>
    <row r="12191" spans="1:3" x14ac:dyDescent="0.25">
      <c r="A12191" s="5"/>
      <c r="B12191" s="2"/>
      <c r="C12191"/>
    </row>
    <row r="12192" spans="1:3" x14ac:dyDescent="0.25">
      <c r="A12192" s="5"/>
      <c r="B12192" s="2"/>
      <c r="C12192"/>
    </row>
    <row r="12193" spans="1:3" x14ac:dyDescent="0.25">
      <c r="A12193" s="5"/>
      <c r="B12193" s="2"/>
      <c r="C12193"/>
    </row>
    <row r="12194" spans="1:3" x14ac:dyDescent="0.25">
      <c r="A12194" s="5"/>
      <c r="B12194" s="2"/>
      <c r="C12194"/>
    </row>
    <row r="12195" spans="1:3" x14ac:dyDescent="0.25">
      <c r="A12195" s="5"/>
      <c r="B12195" s="2"/>
      <c r="C12195"/>
    </row>
    <row r="12196" spans="1:3" x14ac:dyDescent="0.25">
      <c r="A12196" s="5"/>
      <c r="B12196" s="2"/>
      <c r="C12196"/>
    </row>
    <row r="12197" spans="1:3" x14ac:dyDescent="0.25">
      <c r="A12197" s="5"/>
      <c r="B12197" s="2"/>
      <c r="C12197"/>
    </row>
    <row r="12198" spans="1:3" x14ac:dyDescent="0.25">
      <c r="A12198" s="5"/>
      <c r="B12198" s="2"/>
      <c r="C12198"/>
    </row>
    <row r="12199" spans="1:3" x14ac:dyDescent="0.25">
      <c r="A12199" s="5"/>
      <c r="B12199" s="2"/>
      <c r="C12199"/>
    </row>
    <row r="12200" spans="1:3" x14ac:dyDescent="0.25">
      <c r="A12200" s="5"/>
      <c r="B12200" s="2"/>
      <c r="C12200"/>
    </row>
    <row r="12201" spans="1:3" x14ac:dyDescent="0.25">
      <c r="A12201" s="5"/>
      <c r="B12201" s="2"/>
      <c r="C12201"/>
    </row>
    <row r="12202" spans="1:3" x14ac:dyDescent="0.25">
      <c r="A12202" s="5"/>
      <c r="B12202" s="2"/>
      <c r="C12202"/>
    </row>
    <row r="12203" spans="1:3" x14ac:dyDescent="0.25">
      <c r="A12203" s="5"/>
      <c r="B12203" s="2"/>
      <c r="C12203"/>
    </row>
    <row r="12204" spans="1:3" x14ac:dyDescent="0.25">
      <c r="A12204" s="5"/>
      <c r="B12204" s="2"/>
      <c r="C12204"/>
    </row>
    <row r="12205" spans="1:3" x14ac:dyDescent="0.25">
      <c r="A12205" s="5"/>
      <c r="B12205" s="2"/>
      <c r="C12205"/>
    </row>
    <row r="12206" spans="1:3" x14ac:dyDescent="0.25">
      <c r="A12206" s="5"/>
      <c r="B12206" s="2"/>
      <c r="C12206"/>
    </row>
    <row r="12207" spans="1:3" x14ac:dyDescent="0.25">
      <c r="A12207" s="5"/>
      <c r="B12207" s="2"/>
      <c r="C12207"/>
    </row>
    <row r="12208" spans="1:3" x14ac:dyDescent="0.25">
      <c r="A12208" s="5"/>
      <c r="B12208" s="2"/>
      <c r="C12208"/>
    </row>
    <row r="12209" spans="1:3" x14ac:dyDescent="0.25">
      <c r="A12209" s="5"/>
      <c r="B12209" s="2"/>
      <c r="C12209"/>
    </row>
    <row r="12210" spans="1:3" x14ac:dyDescent="0.25">
      <c r="A12210" s="5"/>
      <c r="B12210" s="2"/>
      <c r="C12210"/>
    </row>
    <row r="12211" spans="1:3" x14ac:dyDescent="0.25">
      <c r="A12211" s="5"/>
      <c r="B12211" s="2"/>
      <c r="C12211"/>
    </row>
    <row r="12212" spans="1:3" x14ac:dyDescent="0.25">
      <c r="A12212" s="5"/>
      <c r="B12212" s="2"/>
      <c r="C12212"/>
    </row>
    <row r="12213" spans="1:3" x14ac:dyDescent="0.25">
      <c r="A12213" s="5"/>
      <c r="B12213" s="2"/>
      <c r="C12213"/>
    </row>
    <row r="12214" spans="1:3" x14ac:dyDescent="0.25">
      <c r="A12214" s="5"/>
      <c r="B12214" s="2"/>
      <c r="C12214"/>
    </row>
    <row r="12215" spans="1:3" x14ac:dyDescent="0.25">
      <c r="A12215" s="5"/>
      <c r="B12215" s="2"/>
      <c r="C12215"/>
    </row>
    <row r="12216" spans="1:3" x14ac:dyDescent="0.25">
      <c r="A12216" s="5"/>
      <c r="B12216" s="2"/>
      <c r="C12216"/>
    </row>
    <row r="12217" spans="1:3" x14ac:dyDescent="0.25">
      <c r="A12217" s="5"/>
      <c r="B12217" s="2"/>
      <c r="C12217"/>
    </row>
    <row r="12218" spans="1:3" x14ac:dyDescent="0.25">
      <c r="A12218" s="5"/>
      <c r="B12218" s="2"/>
      <c r="C12218"/>
    </row>
    <row r="12219" spans="1:3" x14ac:dyDescent="0.25">
      <c r="A12219" s="5"/>
      <c r="B12219" s="2"/>
      <c r="C12219"/>
    </row>
    <row r="12220" spans="1:3" x14ac:dyDescent="0.25">
      <c r="A12220" s="5"/>
      <c r="B12220" s="2"/>
      <c r="C12220"/>
    </row>
    <row r="12221" spans="1:3" x14ac:dyDescent="0.25">
      <c r="A12221" s="5"/>
      <c r="B12221" s="2"/>
      <c r="C12221"/>
    </row>
    <row r="12222" spans="1:3" x14ac:dyDescent="0.25">
      <c r="A12222" s="5"/>
      <c r="B12222" s="2"/>
      <c r="C12222"/>
    </row>
    <row r="12223" spans="1:3" x14ac:dyDescent="0.25">
      <c r="A12223" s="5"/>
      <c r="B12223" s="2"/>
      <c r="C12223"/>
    </row>
    <row r="12224" spans="1:3" x14ac:dyDescent="0.25">
      <c r="A12224" s="5"/>
      <c r="B12224" s="2"/>
      <c r="C12224"/>
    </row>
    <row r="12225" spans="1:3" x14ac:dyDescent="0.25">
      <c r="A12225" s="5"/>
      <c r="B12225" s="2"/>
      <c r="C12225"/>
    </row>
    <row r="12226" spans="1:3" x14ac:dyDescent="0.25">
      <c r="A12226" s="5"/>
      <c r="B12226" s="2"/>
      <c r="C12226"/>
    </row>
    <row r="12227" spans="1:3" x14ac:dyDescent="0.25">
      <c r="A12227" s="5"/>
      <c r="B12227" s="2"/>
      <c r="C12227"/>
    </row>
    <row r="12228" spans="1:3" x14ac:dyDescent="0.25">
      <c r="A12228" s="5"/>
      <c r="B12228" s="2"/>
      <c r="C12228"/>
    </row>
    <row r="12229" spans="1:3" x14ac:dyDescent="0.25">
      <c r="A12229" s="5"/>
      <c r="B12229" s="2"/>
      <c r="C12229"/>
    </row>
    <row r="12230" spans="1:3" x14ac:dyDescent="0.25">
      <c r="A12230" s="5"/>
      <c r="B12230" s="2"/>
      <c r="C12230"/>
    </row>
    <row r="12231" spans="1:3" x14ac:dyDescent="0.25">
      <c r="A12231" s="5"/>
      <c r="B12231" s="2"/>
      <c r="C12231"/>
    </row>
    <row r="12232" spans="1:3" x14ac:dyDescent="0.25">
      <c r="A12232" s="5"/>
      <c r="B12232" s="2"/>
      <c r="C12232"/>
    </row>
    <row r="12233" spans="1:3" x14ac:dyDescent="0.25">
      <c r="A12233" s="5"/>
      <c r="B12233" s="2"/>
      <c r="C12233"/>
    </row>
    <row r="12234" spans="1:3" x14ac:dyDescent="0.25">
      <c r="A12234" s="5"/>
      <c r="B12234" s="2"/>
      <c r="C12234"/>
    </row>
    <row r="12235" spans="1:3" x14ac:dyDescent="0.25">
      <c r="A12235" s="5"/>
      <c r="B12235" s="2"/>
      <c r="C12235"/>
    </row>
    <row r="12236" spans="1:3" x14ac:dyDescent="0.25">
      <c r="A12236" s="5"/>
      <c r="B12236" s="2"/>
      <c r="C12236"/>
    </row>
    <row r="12237" spans="1:3" x14ac:dyDescent="0.25">
      <c r="A12237" s="5"/>
      <c r="B12237" s="2"/>
      <c r="C12237"/>
    </row>
    <row r="12238" spans="1:3" x14ac:dyDescent="0.25">
      <c r="A12238" s="5"/>
      <c r="B12238" s="2"/>
      <c r="C12238"/>
    </row>
    <row r="12239" spans="1:3" x14ac:dyDescent="0.25">
      <c r="A12239" s="5"/>
      <c r="B12239" s="2"/>
      <c r="C12239"/>
    </row>
    <row r="12240" spans="1:3" x14ac:dyDescent="0.25">
      <c r="A12240" s="5"/>
      <c r="B12240" s="2"/>
      <c r="C12240"/>
    </row>
    <row r="12241" spans="1:3" x14ac:dyDescent="0.25">
      <c r="A12241" s="5"/>
      <c r="B12241" s="2"/>
      <c r="C12241"/>
    </row>
    <row r="12242" spans="1:3" x14ac:dyDescent="0.25">
      <c r="A12242" s="5"/>
      <c r="B12242" s="2"/>
      <c r="C12242"/>
    </row>
    <row r="12243" spans="1:3" x14ac:dyDescent="0.25">
      <c r="A12243" s="5"/>
      <c r="B12243" s="2"/>
      <c r="C12243"/>
    </row>
    <row r="12244" spans="1:3" x14ac:dyDescent="0.25">
      <c r="A12244" s="5"/>
      <c r="B12244" s="2"/>
      <c r="C12244"/>
    </row>
    <row r="12245" spans="1:3" x14ac:dyDescent="0.25">
      <c r="A12245" s="5"/>
      <c r="B12245" s="2"/>
      <c r="C12245"/>
    </row>
    <row r="12246" spans="1:3" x14ac:dyDescent="0.25">
      <c r="A12246" s="5"/>
      <c r="B12246" s="2"/>
      <c r="C12246"/>
    </row>
    <row r="12247" spans="1:3" x14ac:dyDescent="0.25">
      <c r="A12247" s="5"/>
      <c r="B12247" s="2"/>
      <c r="C12247"/>
    </row>
    <row r="12248" spans="1:3" x14ac:dyDescent="0.25">
      <c r="A12248" s="5"/>
      <c r="B12248" s="2"/>
      <c r="C12248"/>
    </row>
    <row r="12249" spans="1:3" x14ac:dyDescent="0.25">
      <c r="A12249" s="5"/>
      <c r="B12249" s="2"/>
      <c r="C12249"/>
    </row>
    <row r="12250" spans="1:3" x14ac:dyDescent="0.25">
      <c r="A12250" s="5"/>
      <c r="B12250" s="2"/>
      <c r="C12250"/>
    </row>
    <row r="12251" spans="1:3" x14ac:dyDescent="0.25">
      <c r="A12251" s="5"/>
      <c r="B12251" s="2"/>
      <c r="C12251"/>
    </row>
    <row r="12252" spans="1:3" x14ac:dyDescent="0.25">
      <c r="A12252" s="5"/>
      <c r="B12252" s="2"/>
      <c r="C12252"/>
    </row>
    <row r="12253" spans="1:3" x14ac:dyDescent="0.25">
      <c r="A12253" s="5"/>
      <c r="B12253" s="2"/>
      <c r="C12253"/>
    </row>
    <row r="12254" spans="1:3" x14ac:dyDescent="0.25">
      <c r="A12254" s="5"/>
      <c r="B12254" s="2"/>
      <c r="C12254"/>
    </row>
    <row r="12255" spans="1:3" x14ac:dyDescent="0.25">
      <c r="A12255" s="5"/>
      <c r="B12255" s="2"/>
      <c r="C12255"/>
    </row>
    <row r="12256" spans="1:3" x14ac:dyDescent="0.25">
      <c r="A12256" s="5"/>
      <c r="B12256" s="2"/>
      <c r="C12256"/>
    </row>
    <row r="12257" spans="1:3" x14ac:dyDescent="0.25">
      <c r="A12257" s="5"/>
      <c r="B12257" s="2"/>
      <c r="C12257"/>
    </row>
    <row r="12258" spans="1:3" x14ac:dyDescent="0.25">
      <c r="A12258" s="5"/>
      <c r="B12258" s="2"/>
      <c r="C12258"/>
    </row>
    <row r="12259" spans="1:3" x14ac:dyDescent="0.25">
      <c r="A12259" s="5"/>
      <c r="B12259" s="2"/>
      <c r="C12259"/>
    </row>
    <row r="12260" spans="1:3" x14ac:dyDescent="0.25">
      <c r="A12260" s="5"/>
      <c r="B12260" s="2"/>
      <c r="C12260"/>
    </row>
    <row r="12261" spans="1:3" x14ac:dyDescent="0.25">
      <c r="A12261" s="5"/>
      <c r="B12261" s="2"/>
      <c r="C12261"/>
    </row>
    <row r="12262" spans="1:3" x14ac:dyDescent="0.25">
      <c r="A12262" s="5"/>
      <c r="B12262" s="2"/>
      <c r="C12262"/>
    </row>
    <row r="12263" spans="1:3" x14ac:dyDescent="0.25">
      <c r="A12263" s="5"/>
      <c r="B12263" s="2"/>
      <c r="C12263"/>
    </row>
    <row r="12264" spans="1:3" x14ac:dyDescent="0.25">
      <c r="A12264" s="5"/>
      <c r="B12264" s="2"/>
      <c r="C12264"/>
    </row>
    <row r="12265" spans="1:3" x14ac:dyDescent="0.25">
      <c r="A12265" s="5"/>
      <c r="B12265" s="2"/>
      <c r="C12265"/>
    </row>
    <row r="12266" spans="1:3" x14ac:dyDescent="0.25">
      <c r="A12266" s="5"/>
      <c r="B12266" s="2"/>
      <c r="C12266"/>
    </row>
    <row r="12267" spans="1:3" x14ac:dyDescent="0.25">
      <c r="A12267" s="5"/>
      <c r="B12267" s="2"/>
      <c r="C12267"/>
    </row>
    <row r="12268" spans="1:3" x14ac:dyDescent="0.25">
      <c r="A12268" s="5"/>
      <c r="B12268" s="2"/>
      <c r="C12268"/>
    </row>
    <row r="12269" spans="1:3" x14ac:dyDescent="0.25">
      <c r="A12269" s="5"/>
      <c r="B12269" s="2"/>
      <c r="C12269"/>
    </row>
    <row r="12270" spans="1:3" x14ac:dyDescent="0.25">
      <c r="A12270" s="5"/>
      <c r="B12270" s="2"/>
      <c r="C12270"/>
    </row>
    <row r="12271" spans="1:3" x14ac:dyDescent="0.25">
      <c r="A12271" s="5"/>
      <c r="B12271" s="2"/>
      <c r="C12271"/>
    </row>
    <row r="12272" spans="1:3" x14ac:dyDescent="0.25">
      <c r="A12272" s="5"/>
      <c r="B12272" s="2"/>
      <c r="C12272"/>
    </row>
    <row r="12273" spans="1:3" x14ac:dyDescent="0.25">
      <c r="A12273" s="5"/>
      <c r="B12273" s="2"/>
      <c r="C12273"/>
    </row>
    <row r="12274" spans="1:3" x14ac:dyDescent="0.25">
      <c r="A12274" s="5"/>
      <c r="B12274" s="2"/>
      <c r="C12274"/>
    </row>
    <row r="12275" spans="1:3" x14ac:dyDescent="0.25">
      <c r="A12275" s="5"/>
      <c r="B12275" s="2"/>
      <c r="C12275"/>
    </row>
    <row r="12276" spans="1:3" x14ac:dyDescent="0.25">
      <c r="A12276" s="5"/>
      <c r="B12276" s="2"/>
      <c r="C12276"/>
    </row>
    <row r="12277" spans="1:3" x14ac:dyDescent="0.25">
      <c r="A12277" s="5"/>
      <c r="B12277" s="2"/>
      <c r="C12277"/>
    </row>
    <row r="12278" spans="1:3" x14ac:dyDescent="0.25">
      <c r="A12278" s="5"/>
      <c r="B12278" s="2"/>
      <c r="C12278"/>
    </row>
    <row r="12279" spans="1:3" x14ac:dyDescent="0.25">
      <c r="A12279" s="5"/>
      <c r="B12279" s="2"/>
      <c r="C12279"/>
    </row>
    <row r="12280" spans="1:3" x14ac:dyDescent="0.25">
      <c r="A12280" s="5"/>
      <c r="B12280" s="2"/>
      <c r="C12280"/>
    </row>
    <row r="12281" spans="1:3" x14ac:dyDescent="0.25">
      <c r="A12281" s="5"/>
      <c r="B12281" s="2"/>
      <c r="C12281"/>
    </row>
    <row r="12282" spans="1:3" x14ac:dyDescent="0.25">
      <c r="A12282" s="5"/>
      <c r="B12282" s="2"/>
      <c r="C12282"/>
    </row>
    <row r="12283" spans="1:3" x14ac:dyDescent="0.25">
      <c r="A12283" s="5"/>
      <c r="B12283" s="2"/>
      <c r="C12283"/>
    </row>
    <row r="12284" spans="1:3" x14ac:dyDescent="0.25">
      <c r="A12284" s="5"/>
      <c r="B12284" s="2"/>
      <c r="C12284"/>
    </row>
    <row r="12285" spans="1:3" x14ac:dyDescent="0.25">
      <c r="A12285" s="5"/>
      <c r="B12285" s="2"/>
      <c r="C12285"/>
    </row>
    <row r="12286" spans="1:3" x14ac:dyDescent="0.25">
      <c r="A12286" s="5"/>
      <c r="B12286" s="2"/>
      <c r="C12286"/>
    </row>
    <row r="12287" spans="1:3" x14ac:dyDescent="0.25">
      <c r="A12287" s="5"/>
      <c r="B12287" s="2"/>
      <c r="C12287"/>
    </row>
    <row r="12288" spans="1:3" x14ac:dyDescent="0.25">
      <c r="A12288" s="5"/>
      <c r="B12288" s="2"/>
      <c r="C12288"/>
    </row>
    <row r="12289" spans="1:3" x14ac:dyDescent="0.25">
      <c r="A12289" s="5"/>
      <c r="B12289" s="2"/>
      <c r="C12289"/>
    </row>
    <row r="12290" spans="1:3" x14ac:dyDescent="0.25">
      <c r="A12290" s="5"/>
      <c r="B12290" s="2"/>
      <c r="C12290"/>
    </row>
    <row r="12291" spans="1:3" x14ac:dyDescent="0.25">
      <c r="A12291" s="5"/>
      <c r="B12291" s="2"/>
      <c r="C12291"/>
    </row>
    <row r="12292" spans="1:3" x14ac:dyDescent="0.25">
      <c r="A12292" s="5"/>
      <c r="B12292" s="2"/>
      <c r="C12292"/>
    </row>
    <row r="12293" spans="1:3" x14ac:dyDescent="0.25">
      <c r="A12293" s="5"/>
      <c r="B12293" s="2"/>
      <c r="C12293"/>
    </row>
    <row r="12294" spans="1:3" x14ac:dyDescent="0.25">
      <c r="A12294" s="5"/>
      <c r="B12294" s="2"/>
      <c r="C12294"/>
    </row>
    <row r="12295" spans="1:3" x14ac:dyDescent="0.25">
      <c r="A12295" s="5"/>
      <c r="B12295" s="2"/>
      <c r="C12295"/>
    </row>
    <row r="12296" spans="1:3" x14ac:dyDescent="0.25">
      <c r="A12296" s="5"/>
      <c r="B12296" s="2"/>
      <c r="C12296"/>
    </row>
    <row r="12297" spans="1:3" x14ac:dyDescent="0.25">
      <c r="A12297" s="5"/>
      <c r="B12297" s="2"/>
      <c r="C12297"/>
    </row>
    <row r="12298" spans="1:3" x14ac:dyDescent="0.25">
      <c r="A12298" s="5"/>
      <c r="B12298" s="2"/>
      <c r="C12298"/>
    </row>
    <row r="12299" spans="1:3" x14ac:dyDescent="0.25">
      <c r="A12299" s="5"/>
      <c r="B12299" s="2"/>
      <c r="C12299"/>
    </row>
    <row r="12300" spans="1:3" x14ac:dyDescent="0.25">
      <c r="A12300" s="5"/>
      <c r="B12300" s="2"/>
      <c r="C12300"/>
    </row>
    <row r="12301" spans="1:3" x14ac:dyDescent="0.25">
      <c r="A12301" s="5"/>
      <c r="B12301" s="2"/>
      <c r="C12301"/>
    </row>
    <row r="12302" spans="1:3" x14ac:dyDescent="0.25">
      <c r="A12302" s="5"/>
      <c r="B12302" s="2"/>
      <c r="C12302"/>
    </row>
    <row r="12303" spans="1:3" x14ac:dyDescent="0.25">
      <c r="A12303" s="5"/>
      <c r="B12303" s="2"/>
      <c r="C12303"/>
    </row>
    <row r="12304" spans="1:3" x14ac:dyDescent="0.25">
      <c r="A12304" s="5"/>
      <c r="B12304" s="2"/>
      <c r="C12304"/>
    </row>
    <row r="12305" spans="1:3" x14ac:dyDescent="0.25">
      <c r="A12305" s="5"/>
      <c r="B12305" s="2"/>
      <c r="C12305"/>
    </row>
    <row r="12306" spans="1:3" x14ac:dyDescent="0.25">
      <c r="A12306" s="5"/>
      <c r="B12306" s="2"/>
      <c r="C12306"/>
    </row>
    <row r="12307" spans="1:3" x14ac:dyDescent="0.25">
      <c r="A12307" s="5"/>
      <c r="B12307" s="2"/>
      <c r="C12307"/>
    </row>
    <row r="12308" spans="1:3" x14ac:dyDescent="0.25">
      <c r="A12308" s="5"/>
      <c r="B12308" s="2"/>
      <c r="C12308"/>
    </row>
    <row r="12309" spans="1:3" x14ac:dyDescent="0.25">
      <c r="A12309" s="5"/>
      <c r="B12309" s="2"/>
      <c r="C12309"/>
    </row>
    <row r="12310" spans="1:3" x14ac:dyDescent="0.25">
      <c r="A12310" s="5"/>
      <c r="B12310" s="2"/>
      <c r="C12310"/>
    </row>
    <row r="12311" spans="1:3" x14ac:dyDescent="0.25">
      <c r="A12311" s="5"/>
      <c r="B12311" s="2"/>
      <c r="C12311"/>
    </row>
    <row r="12312" spans="1:3" x14ac:dyDescent="0.25">
      <c r="A12312" s="5"/>
      <c r="B12312" s="2"/>
      <c r="C12312"/>
    </row>
    <row r="12313" spans="1:3" x14ac:dyDescent="0.25">
      <c r="A12313" s="5"/>
      <c r="B12313" s="2"/>
      <c r="C12313"/>
    </row>
    <row r="12314" spans="1:3" x14ac:dyDescent="0.25">
      <c r="A12314" s="5"/>
      <c r="B12314" s="2"/>
      <c r="C12314"/>
    </row>
    <row r="12315" spans="1:3" x14ac:dyDescent="0.25">
      <c r="A12315" s="5"/>
      <c r="B12315" s="2"/>
      <c r="C12315"/>
    </row>
    <row r="12316" spans="1:3" x14ac:dyDescent="0.25">
      <c r="A12316" s="5"/>
      <c r="B12316" s="2"/>
      <c r="C12316"/>
    </row>
    <row r="12317" spans="1:3" x14ac:dyDescent="0.25">
      <c r="A12317" s="5"/>
      <c r="B12317" s="2"/>
      <c r="C12317"/>
    </row>
    <row r="12318" spans="1:3" x14ac:dyDescent="0.25">
      <c r="A12318" s="5"/>
      <c r="B12318" s="2"/>
      <c r="C12318"/>
    </row>
    <row r="12319" spans="1:3" x14ac:dyDescent="0.25">
      <c r="A12319" s="5"/>
      <c r="B12319" s="2"/>
      <c r="C12319"/>
    </row>
    <row r="12320" spans="1:3" x14ac:dyDescent="0.25">
      <c r="A12320" s="5"/>
      <c r="B12320" s="2"/>
      <c r="C12320"/>
    </row>
    <row r="12321" spans="1:3" x14ac:dyDescent="0.25">
      <c r="A12321" s="5"/>
      <c r="B12321" s="2"/>
      <c r="C12321"/>
    </row>
    <row r="12322" spans="1:3" x14ac:dyDescent="0.25">
      <c r="A12322" s="5"/>
      <c r="B12322" s="2"/>
      <c r="C12322"/>
    </row>
    <row r="12323" spans="1:3" x14ac:dyDescent="0.25">
      <c r="A12323" s="5"/>
      <c r="B12323" s="2"/>
      <c r="C12323"/>
    </row>
    <row r="12324" spans="1:3" x14ac:dyDescent="0.25">
      <c r="A12324" s="5"/>
      <c r="B12324" s="2"/>
      <c r="C12324"/>
    </row>
    <row r="12325" spans="1:3" x14ac:dyDescent="0.25">
      <c r="A12325" s="5"/>
      <c r="B12325" s="2"/>
      <c r="C12325"/>
    </row>
    <row r="12326" spans="1:3" x14ac:dyDescent="0.25">
      <c r="A12326" s="5"/>
      <c r="B12326" s="2"/>
      <c r="C12326"/>
    </row>
    <row r="12327" spans="1:3" x14ac:dyDescent="0.25">
      <c r="A12327" s="5"/>
      <c r="B12327" s="2"/>
      <c r="C12327"/>
    </row>
    <row r="12328" spans="1:3" x14ac:dyDescent="0.25">
      <c r="A12328" s="5"/>
      <c r="B12328" s="2"/>
      <c r="C12328"/>
    </row>
    <row r="12329" spans="1:3" x14ac:dyDescent="0.25">
      <c r="A12329" s="5"/>
      <c r="B12329" s="2"/>
      <c r="C12329"/>
    </row>
    <row r="12330" spans="1:3" x14ac:dyDescent="0.25">
      <c r="A12330" s="5"/>
      <c r="B12330" s="2"/>
      <c r="C12330"/>
    </row>
    <row r="12331" spans="1:3" x14ac:dyDescent="0.25">
      <c r="A12331" s="5"/>
      <c r="B12331" s="2"/>
      <c r="C12331"/>
    </row>
    <row r="12332" spans="1:3" x14ac:dyDescent="0.25">
      <c r="A12332" s="5"/>
      <c r="B12332" s="2"/>
      <c r="C12332"/>
    </row>
    <row r="12333" spans="1:3" x14ac:dyDescent="0.25">
      <c r="A12333" s="5"/>
      <c r="B12333" s="2"/>
      <c r="C12333"/>
    </row>
    <row r="12334" spans="1:3" x14ac:dyDescent="0.25">
      <c r="A12334" s="5"/>
      <c r="B12334" s="2"/>
      <c r="C12334"/>
    </row>
    <row r="12335" spans="1:3" x14ac:dyDescent="0.25">
      <c r="A12335" s="5"/>
      <c r="B12335" s="2"/>
      <c r="C12335"/>
    </row>
    <row r="12336" spans="1:3" x14ac:dyDescent="0.25">
      <c r="A12336" s="5"/>
      <c r="B12336" s="2"/>
      <c r="C12336"/>
    </row>
    <row r="12337" spans="1:3" x14ac:dyDescent="0.25">
      <c r="A12337" s="5"/>
      <c r="B12337" s="2"/>
      <c r="C12337"/>
    </row>
    <row r="12338" spans="1:3" x14ac:dyDescent="0.25">
      <c r="A12338" s="5"/>
      <c r="B12338" s="2"/>
      <c r="C12338"/>
    </row>
    <row r="12339" spans="1:3" x14ac:dyDescent="0.25">
      <c r="A12339" s="5"/>
      <c r="B12339" s="2"/>
      <c r="C12339"/>
    </row>
    <row r="12340" spans="1:3" x14ac:dyDescent="0.25">
      <c r="A12340" s="5"/>
      <c r="B12340" s="2"/>
      <c r="C12340"/>
    </row>
    <row r="12341" spans="1:3" x14ac:dyDescent="0.25">
      <c r="A12341" s="5"/>
      <c r="B12341" s="2"/>
      <c r="C12341"/>
    </row>
    <row r="12342" spans="1:3" x14ac:dyDescent="0.25">
      <c r="A12342" s="5"/>
      <c r="B12342" s="2"/>
      <c r="C12342"/>
    </row>
    <row r="12343" spans="1:3" x14ac:dyDescent="0.25">
      <c r="A12343" s="5"/>
      <c r="B12343" s="2"/>
      <c r="C12343"/>
    </row>
    <row r="12344" spans="1:3" x14ac:dyDescent="0.25">
      <c r="A12344" s="5"/>
      <c r="B12344" s="2"/>
      <c r="C12344"/>
    </row>
    <row r="12345" spans="1:3" x14ac:dyDescent="0.25">
      <c r="A12345" s="5"/>
      <c r="B12345" s="2"/>
      <c r="C12345"/>
    </row>
    <row r="12346" spans="1:3" x14ac:dyDescent="0.25">
      <c r="A12346" s="5"/>
      <c r="B12346" s="2"/>
      <c r="C12346"/>
    </row>
    <row r="12347" spans="1:3" x14ac:dyDescent="0.25">
      <c r="A12347" s="5"/>
      <c r="B12347" s="2"/>
      <c r="C12347"/>
    </row>
    <row r="12348" spans="1:3" x14ac:dyDescent="0.25">
      <c r="A12348" s="5"/>
      <c r="B12348" s="2"/>
      <c r="C12348"/>
    </row>
    <row r="12349" spans="1:3" x14ac:dyDescent="0.25">
      <c r="A12349" s="5"/>
      <c r="B12349" s="2"/>
      <c r="C12349"/>
    </row>
    <row r="12350" spans="1:3" x14ac:dyDescent="0.25">
      <c r="A12350" s="5"/>
      <c r="B12350" s="2"/>
      <c r="C12350"/>
    </row>
    <row r="12351" spans="1:3" x14ac:dyDescent="0.25">
      <c r="A12351" s="5"/>
      <c r="B12351" s="2"/>
      <c r="C12351"/>
    </row>
    <row r="12352" spans="1:3" x14ac:dyDescent="0.25">
      <c r="A12352" s="5"/>
      <c r="B12352" s="2"/>
      <c r="C12352"/>
    </row>
    <row r="12353" spans="1:3" x14ac:dyDescent="0.25">
      <c r="A12353" s="5"/>
      <c r="B12353" s="2"/>
      <c r="C12353"/>
    </row>
    <row r="12354" spans="1:3" x14ac:dyDescent="0.25">
      <c r="A12354" s="5"/>
      <c r="B12354" s="2"/>
      <c r="C12354"/>
    </row>
    <row r="12355" spans="1:3" x14ac:dyDescent="0.25">
      <c r="A12355" s="5"/>
      <c r="B12355" s="2"/>
      <c r="C12355"/>
    </row>
    <row r="12356" spans="1:3" x14ac:dyDescent="0.25">
      <c r="A12356" s="5"/>
      <c r="B12356" s="2"/>
      <c r="C12356"/>
    </row>
    <row r="12357" spans="1:3" x14ac:dyDescent="0.25">
      <c r="A12357" s="5"/>
      <c r="B12357" s="2"/>
      <c r="C12357"/>
    </row>
    <row r="12358" spans="1:3" x14ac:dyDescent="0.25">
      <c r="A12358" s="5"/>
      <c r="B12358" s="2"/>
      <c r="C12358"/>
    </row>
    <row r="12359" spans="1:3" x14ac:dyDescent="0.25">
      <c r="A12359" s="5"/>
      <c r="B12359" s="2"/>
      <c r="C12359"/>
    </row>
    <row r="12360" spans="1:3" x14ac:dyDescent="0.25">
      <c r="A12360" s="5"/>
      <c r="B12360" s="2"/>
      <c r="C12360"/>
    </row>
    <row r="12361" spans="1:3" x14ac:dyDescent="0.25">
      <c r="A12361" s="5"/>
      <c r="B12361" s="2"/>
      <c r="C12361"/>
    </row>
    <row r="12362" spans="1:3" x14ac:dyDescent="0.25">
      <c r="A12362" s="5"/>
      <c r="B12362" s="2"/>
      <c r="C12362"/>
    </row>
    <row r="12363" spans="1:3" x14ac:dyDescent="0.25">
      <c r="A12363" s="5"/>
      <c r="B12363" s="2"/>
      <c r="C12363"/>
    </row>
    <row r="12364" spans="1:3" x14ac:dyDescent="0.25">
      <c r="A12364" s="5"/>
      <c r="B12364" s="2"/>
      <c r="C12364"/>
    </row>
    <row r="12365" spans="1:3" x14ac:dyDescent="0.25">
      <c r="A12365" s="5"/>
      <c r="B12365" s="2"/>
      <c r="C12365"/>
    </row>
    <row r="12366" spans="1:3" x14ac:dyDescent="0.25">
      <c r="A12366" s="5"/>
      <c r="B12366" s="2"/>
      <c r="C12366"/>
    </row>
    <row r="12367" spans="1:3" x14ac:dyDescent="0.25">
      <c r="A12367" s="5"/>
      <c r="B12367" s="2"/>
      <c r="C12367"/>
    </row>
    <row r="12368" spans="1:3" x14ac:dyDescent="0.25">
      <c r="A12368" s="5"/>
      <c r="B12368" s="2"/>
      <c r="C12368"/>
    </row>
    <row r="12369" spans="1:3" x14ac:dyDescent="0.25">
      <c r="A12369" s="5"/>
      <c r="B12369" s="2"/>
      <c r="C12369"/>
    </row>
    <row r="12370" spans="1:3" x14ac:dyDescent="0.25">
      <c r="A12370" s="5"/>
      <c r="B12370" s="2"/>
      <c r="C12370"/>
    </row>
    <row r="12371" spans="1:3" x14ac:dyDescent="0.25">
      <c r="A12371" s="5"/>
      <c r="B12371" s="2"/>
      <c r="C12371"/>
    </row>
    <row r="12372" spans="1:3" x14ac:dyDescent="0.25">
      <c r="A12372" s="5"/>
      <c r="B12372" s="2"/>
      <c r="C12372"/>
    </row>
    <row r="12373" spans="1:3" x14ac:dyDescent="0.25">
      <c r="A12373" s="5"/>
      <c r="B12373" s="2"/>
      <c r="C12373"/>
    </row>
    <row r="12374" spans="1:3" x14ac:dyDescent="0.25">
      <c r="A12374" s="5"/>
      <c r="B12374" s="2"/>
      <c r="C12374"/>
    </row>
    <row r="12375" spans="1:3" x14ac:dyDescent="0.25">
      <c r="A12375" s="5"/>
      <c r="B12375" s="2"/>
      <c r="C12375"/>
    </row>
    <row r="12376" spans="1:3" x14ac:dyDescent="0.25">
      <c r="A12376" s="5"/>
      <c r="B12376" s="2"/>
      <c r="C12376"/>
    </row>
    <row r="12377" spans="1:3" x14ac:dyDescent="0.25">
      <c r="A12377" s="5"/>
      <c r="B12377" s="2"/>
      <c r="C12377"/>
    </row>
    <row r="12378" spans="1:3" x14ac:dyDescent="0.25">
      <c r="A12378" s="5"/>
      <c r="B12378" s="2"/>
      <c r="C12378"/>
    </row>
    <row r="12379" spans="1:3" x14ac:dyDescent="0.25">
      <c r="A12379" s="5"/>
      <c r="B12379" s="2"/>
      <c r="C12379"/>
    </row>
    <row r="12380" spans="1:3" x14ac:dyDescent="0.25">
      <c r="A12380" s="5"/>
      <c r="B12380" s="2"/>
      <c r="C12380"/>
    </row>
    <row r="12381" spans="1:3" x14ac:dyDescent="0.25">
      <c r="A12381" s="5"/>
      <c r="B12381" s="2"/>
      <c r="C12381"/>
    </row>
    <row r="12382" spans="1:3" x14ac:dyDescent="0.25">
      <c r="A12382" s="5"/>
      <c r="B12382" s="2"/>
      <c r="C12382"/>
    </row>
    <row r="12383" spans="1:3" x14ac:dyDescent="0.25">
      <c r="A12383" s="5"/>
      <c r="B12383" s="2"/>
      <c r="C12383"/>
    </row>
    <row r="12384" spans="1:3" x14ac:dyDescent="0.25">
      <c r="A12384" s="5"/>
      <c r="B12384" s="2"/>
      <c r="C12384"/>
    </row>
    <row r="12385" spans="1:3" x14ac:dyDescent="0.25">
      <c r="A12385" s="5"/>
      <c r="B12385" s="2"/>
      <c r="C12385"/>
    </row>
    <row r="12386" spans="1:3" x14ac:dyDescent="0.25">
      <c r="A12386" s="5"/>
      <c r="B12386" s="2"/>
      <c r="C12386"/>
    </row>
    <row r="12387" spans="1:3" x14ac:dyDescent="0.25">
      <c r="A12387" s="5"/>
      <c r="B12387" s="2"/>
      <c r="C12387"/>
    </row>
    <row r="12388" spans="1:3" x14ac:dyDescent="0.25">
      <c r="A12388" s="5"/>
      <c r="B12388" s="2"/>
      <c r="C12388"/>
    </row>
    <row r="12389" spans="1:3" x14ac:dyDescent="0.25">
      <c r="A12389" s="5"/>
      <c r="B12389" s="2"/>
      <c r="C12389"/>
    </row>
    <row r="12390" spans="1:3" x14ac:dyDescent="0.25">
      <c r="A12390" s="5"/>
      <c r="B12390" s="2"/>
      <c r="C12390"/>
    </row>
    <row r="12391" spans="1:3" x14ac:dyDescent="0.25">
      <c r="A12391" s="5"/>
      <c r="B12391" s="2"/>
      <c r="C12391"/>
    </row>
    <row r="12392" spans="1:3" x14ac:dyDescent="0.25">
      <c r="A12392" s="5"/>
      <c r="B12392" s="2"/>
      <c r="C12392"/>
    </row>
    <row r="12393" spans="1:3" x14ac:dyDescent="0.25">
      <c r="A12393" s="5"/>
      <c r="B12393" s="2"/>
      <c r="C12393"/>
    </row>
    <row r="12394" spans="1:3" x14ac:dyDescent="0.25">
      <c r="A12394" s="5"/>
      <c r="B12394" s="2"/>
      <c r="C12394"/>
    </row>
    <row r="12395" spans="1:3" x14ac:dyDescent="0.25">
      <c r="A12395" s="5"/>
      <c r="B12395" s="2"/>
      <c r="C12395"/>
    </row>
    <row r="12396" spans="1:3" x14ac:dyDescent="0.25">
      <c r="A12396" s="5"/>
      <c r="B12396" s="2"/>
      <c r="C12396"/>
    </row>
    <row r="12397" spans="1:3" x14ac:dyDescent="0.25">
      <c r="A12397" s="5"/>
      <c r="B12397" s="2"/>
      <c r="C12397"/>
    </row>
    <row r="12398" spans="1:3" x14ac:dyDescent="0.25">
      <c r="A12398" s="5"/>
      <c r="B12398" s="2"/>
      <c r="C12398"/>
    </row>
    <row r="12399" spans="1:3" x14ac:dyDescent="0.25">
      <c r="A12399" s="5"/>
      <c r="B12399" s="2"/>
      <c r="C12399"/>
    </row>
    <row r="12400" spans="1:3" x14ac:dyDescent="0.25">
      <c r="A12400" s="5"/>
      <c r="B12400" s="2"/>
      <c r="C12400"/>
    </row>
    <row r="12401" spans="1:3" x14ac:dyDescent="0.25">
      <c r="A12401" s="5"/>
      <c r="B12401" s="2"/>
      <c r="C12401"/>
    </row>
    <row r="12402" spans="1:3" x14ac:dyDescent="0.25">
      <c r="A12402" s="5"/>
      <c r="B12402" s="2"/>
      <c r="C12402"/>
    </row>
    <row r="12403" spans="1:3" x14ac:dyDescent="0.25">
      <c r="A12403" s="5"/>
      <c r="B12403" s="2"/>
      <c r="C12403"/>
    </row>
    <row r="12404" spans="1:3" x14ac:dyDescent="0.25">
      <c r="A12404" s="5"/>
      <c r="B12404" s="2"/>
      <c r="C12404"/>
    </row>
    <row r="12405" spans="1:3" x14ac:dyDescent="0.25">
      <c r="A12405" s="5"/>
      <c r="B12405" s="2"/>
      <c r="C12405"/>
    </row>
    <row r="12406" spans="1:3" x14ac:dyDescent="0.25">
      <c r="A12406" s="5"/>
      <c r="B12406" s="2"/>
      <c r="C12406"/>
    </row>
    <row r="12407" spans="1:3" x14ac:dyDescent="0.25">
      <c r="A12407" s="5"/>
      <c r="B12407" s="2"/>
      <c r="C12407"/>
    </row>
    <row r="12408" spans="1:3" x14ac:dyDescent="0.25">
      <c r="A12408" s="5"/>
      <c r="B12408" s="2"/>
      <c r="C12408"/>
    </row>
    <row r="12409" spans="1:3" x14ac:dyDescent="0.25">
      <c r="A12409" s="5"/>
      <c r="B12409" s="2"/>
      <c r="C12409"/>
    </row>
    <row r="12410" spans="1:3" x14ac:dyDescent="0.25">
      <c r="A12410" s="5"/>
      <c r="B12410" s="2"/>
      <c r="C12410"/>
    </row>
    <row r="12411" spans="1:3" x14ac:dyDescent="0.25">
      <c r="A12411" s="5"/>
      <c r="B12411" s="2"/>
      <c r="C12411"/>
    </row>
    <row r="12412" spans="1:3" x14ac:dyDescent="0.25">
      <c r="A12412" s="5"/>
      <c r="B12412" s="2"/>
      <c r="C12412"/>
    </row>
    <row r="12413" spans="1:3" x14ac:dyDescent="0.25">
      <c r="A12413" s="5"/>
      <c r="B12413" s="2"/>
      <c r="C12413"/>
    </row>
    <row r="12414" spans="1:3" x14ac:dyDescent="0.25">
      <c r="A12414" s="5"/>
      <c r="B12414" s="2"/>
      <c r="C12414"/>
    </row>
    <row r="12415" spans="1:3" x14ac:dyDescent="0.25">
      <c r="A12415" s="5"/>
      <c r="B12415" s="2"/>
      <c r="C12415"/>
    </row>
    <row r="12416" spans="1:3" x14ac:dyDescent="0.25">
      <c r="A12416" s="5"/>
      <c r="B12416" s="2"/>
      <c r="C12416"/>
    </row>
    <row r="12417" spans="1:3" x14ac:dyDescent="0.25">
      <c r="A12417" s="5"/>
      <c r="B12417" s="2"/>
      <c r="C12417"/>
    </row>
    <row r="12418" spans="1:3" x14ac:dyDescent="0.25">
      <c r="A12418" s="5"/>
      <c r="B12418" s="2"/>
      <c r="C12418"/>
    </row>
    <row r="12419" spans="1:3" x14ac:dyDescent="0.25">
      <c r="A12419" s="5"/>
      <c r="B12419" s="2"/>
      <c r="C12419"/>
    </row>
    <row r="12420" spans="1:3" x14ac:dyDescent="0.25">
      <c r="A12420" s="5"/>
      <c r="B12420" s="2"/>
      <c r="C12420"/>
    </row>
    <row r="12421" spans="1:3" x14ac:dyDescent="0.25">
      <c r="A12421" s="5"/>
      <c r="B12421" s="2"/>
      <c r="C12421"/>
    </row>
    <row r="12422" spans="1:3" x14ac:dyDescent="0.25">
      <c r="A12422" s="5"/>
      <c r="B12422" s="2"/>
      <c r="C12422"/>
    </row>
    <row r="12423" spans="1:3" x14ac:dyDescent="0.25">
      <c r="A12423" s="5"/>
      <c r="B12423" s="2"/>
      <c r="C12423"/>
    </row>
    <row r="12424" spans="1:3" x14ac:dyDescent="0.25">
      <c r="A12424" s="5"/>
      <c r="B12424" s="2"/>
      <c r="C12424"/>
    </row>
    <row r="12425" spans="1:3" x14ac:dyDescent="0.25">
      <c r="A12425" s="5"/>
      <c r="B12425" s="2"/>
      <c r="C12425"/>
    </row>
    <row r="12426" spans="1:3" x14ac:dyDescent="0.25">
      <c r="A12426" s="5"/>
      <c r="B12426" s="2"/>
      <c r="C12426"/>
    </row>
    <row r="12427" spans="1:3" x14ac:dyDescent="0.25">
      <c r="A12427" s="5"/>
      <c r="B12427" s="2"/>
      <c r="C12427"/>
    </row>
    <row r="12428" spans="1:3" x14ac:dyDescent="0.25">
      <c r="A12428" s="5"/>
      <c r="B12428" s="2"/>
      <c r="C12428"/>
    </row>
    <row r="12429" spans="1:3" x14ac:dyDescent="0.25">
      <c r="A12429" s="5"/>
      <c r="B12429" s="2"/>
      <c r="C12429"/>
    </row>
    <row r="12430" spans="1:3" x14ac:dyDescent="0.25">
      <c r="A12430" s="5"/>
      <c r="B12430" s="2"/>
      <c r="C12430"/>
    </row>
    <row r="12431" spans="1:3" x14ac:dyDescent="0.25">
      <c r="A12431" s="5"/>
      <c r="B12431" s="2"/>
      <c r="C12431"/>
    </row>
    <row r="12432" spans="1:3" x14ac:dyDescent="0.25">
      <c r="A12432" s="5"/>
      <c r="B12432" s="2"/>
      <c r="C12432"/>
    </row>
    <row r="12433" spans="1:3" x14ac:dyDescent="0.25">
      <c r="A12433" s="5"/>
      <c r="B12433" s="2"/>
      <c r="C12433"/>
    </row>
    <row r="12434" spans="1:3" x14ac:dyDescent="0.25">
      <c r="A12434" s="5"/>
      <c r="B12434" s="2"/>
      <c r="C12434"/>
    </row>
    <row r="12435" spans="1:3" x14ac:dyDescent="0.25">
      <c r="A12435" s="5"/>
      <c r="B12435" s="2"/>
      <c r="C12435"/>
    </row>
    <row r="12436" spans="1:3" x14ac:dyDescent="0.25">
      <c r="A12436" s="5"/>
      <c r="B12436" s="2"/>
      <c r="C12436"/>
    </row>
    <row r="12437" spans="1:3" x14ac:dyDescent="0.25">
      <c r="A12437" s="5"/>
      <c r="B12437" s="2"/>
      <c r="C12437"/>
    </row>
    <row r="12438" spans="1:3" x14ac:dyDescent="0.25">
      <c r="A12438" s="5"/>
      <c r="B12438" s="2"/>
      <c r="C12438"/>
    </row>
    <row r="12439" spans="1:3" x14ac:dyDescent="0.25">
      <c r="A12439" s="5"/>
      <c r="B12439" s="2"/>
      <c r="C12439"/>
    </row>
    <row r="12440" spans="1:3" x14ac:dyDescent="0.25">
      <c r="A12440" s="5"/>
      <c r="B12440" s="2"/>
      <c r="C12440"/>
    </row>
    <row r="12441" spans="1:3" x14ac:dyDescent="0.25">
      <c r="A12441" s="5"/>
      <c r="B12441" s="2"/>
      <c r="C12441"/>
    </row>
    <row r="12442" spans="1:3" x14ac:dyDescent="0.25">
      <c r="A12442" s="5"/>
      <c r="B12442" s="2"/>
      <c r="C12442"/>
    </row>
    <row r="12443" spans="1:3" x14ac:dyDescent="0.25">
      <c r="A12443" s="5"/>
      <c r="B12443" s="2"/>
      <c r="C12443"/>
    </row>
    <row r="12444" spans="1:3" x14ac:dyDescent="0.25">
      <c r="A12444" s="5"/>
      <c r="B12444" s="2"/>
      <c r="C12444"/>
    </row>
    <row r="12445" spans="1:3" x14ac:dyDescent="0.25">
      <c r="A12445" s="5"/>
      <c r="B12445" s="2"/>
      <c r="C12445"/>
    </row>
    <row r="12446" spans="1:3" x14ac:dyDescent="0.25">
      <c r="A12446" s="5"/>
      <c r="B12446" s="2"/>
      <c r="C12446"/>
    </row>
    <row r="12447" spans="1:3" x14ac:dyDescent="0.25">
      <c r="A12447" s="5"/>
      <c r="B12447" s="2"/>
      <c r="C12447"/>
    </row>
    <row r="12448" spans="1:3" x14ac:dyDescent="0.25">
      <c r="A12448" s="5"/>
      <c r="B12448" s="2"/>
      <c r="C12448"/>
    </row>
    <row r="12449" spans="1:3" x14ac:dyDescent="0.25">
      <c r="A12449" s="5"/>
      <c r="B12449" s="2"/>
      <c r="C12449"/>
    </row>
    <row r="12450" spans="1:3" x14ac:dyDescent="0.25">
      <c r="A12450" s="5"/>
      <c r="B12450" s="2"/>
      <c r="C12450"/>
    </row>
    <row r="12451" spans="1:3" x14ac:dyDescent="0.25">
      <c r="A12451" s="5"/>
      <c r="B12451" s="2"/>
      <c r="C12451"/>
    </row>
    <row r="12452" spans="1:3" x14ac:dyDescent="0.25">
      <c r="A12452" s="5"/>
      <c r="B12452" s="2"/>
      <c r="C12452"/>
    </row>
    <row r="12453" spans="1:3" x14ac:dyDescent="0.25">
      <c r="A12453" s="5"/>
      <c r="B12453" s="2"/>
      <c r="C12453"/>
    </row>
    <row r="12454" spans="1:3" x14ac:dyDescent="0.25">
      <c r="A12454" s="5"/>
      <c r="B12454" s="2"/>
      <c r="C12454"/>
    </row>
    <row r="12455" spans="1:3" x14ac:dyDescent="0.25">
      <c r="A12455" s="5"/>
      <c r="B12455" s="2"/>
      <c r="C12455"/>
    </row>
    <row r="12456" spans="1:3" x14ac:dyDescent="0.25">
      <c r="A12456" s="5"/>
      <c r="B12456" s="2"/>
      <c r="C12456"/>
    </row>
    <row r="12457" spans="1:3" x14ac:dyDescent="0.25">
      <c r="A12457" s="5"/>
      <c r="B12457" s="2"/>
      <c r="C12457"/>
    </row>
    <row r="12458" spans="1:3" x14ac:dyDescent="0.25">
      <c r="A12458" s="5"/>
      <c r="B12458" s="2"/>
      <c r="C12458"/>
    </row>
    <row r="12459" spans="1:3" x14ac:dyDescent="0.25">
      <c r="A12459" s="5"/>
      <c r="B12459" s="2"/>
      <c r="C12459"/>
    </row>
    <row r="12460" spans="1:3" x14ac:dyDescent="0.25">
      <c r="A12460" s="5"/>
      <c r="B12460" s="2"/>
      <c r="C12460"/>
    </row>
    <row r="12461" spans="1:3" x14ac:dyDescent="0.25">
      <c r="A12461" s="5"/>
      <c r="B12461" s="2"/>
      <c r="C12461"/>
    </row>
    <row r="12462" spans="1:3" x14ac:dyDescent="0.25">
      <c r="A12462" s="5"/>
      <c r="B12462" s="2"/>
      <c r="C12462"/>
    </row>
    <row r="12463" spans="1:3" x14ac:dyDescent="0.25">
      <c r="A12463" s="5"/>
      <c r="B12463" s="2"/>
      <c r="C12463"/>
    </row>
    <row r="12464" spans="1:3" x14ac:dyDescent="0.25">
      <c r="A12464" s="5"/>
      <c r="B12464" s="2"/>
      <c r="C12464"/>
    </row>
    <row r="12465" spans="1:3" x14ac:dyDescent="0.25">
      <c r="A12465" s="5"/>
      <c r="B12465" s="2"/>
      <c r="C12465"/>
    </row>
    <row r="12466" spans="1:3" x14ac:dyDescent="0.25">
      <c r="A12466" s="5"/>
      <c r="B12466" s="2"/>
      <c r="C12466"/>
    </row>
    <row r="12467" spans="1:3" x14ac:dyDescent="0.25">
      <c r="A12467" s="5"/>
      <c r="B12467" s="2"/>
      <c r="C12467"/>
    </row>
    <row r="12468" spans="1:3" x14ac:dyDescent="0.25">
      <c r="A12468" s="5"/>
      <c r="B12468" s="2"/>
      <c r="C12468"/>
    </row>
    <row r="12469" spans="1:3" x14ac:dyDescent="0.25">
      <c r="A12469" s="5"/>
      <c r="B12469" s="2"/>
      <c r="C12469"/>
    </row>
    <row r="12470" spans="1:3" x14ac:dyDescent="0.25">
      <c r="A12470" s="5"/>
      <c r="B12470" s="2"/>
      <c r="C12470"/>
    </row>
    <row r="12471" spans="1:3" x14ac:dyDescent="0.25">
      <c r="A12471" s="5"/>
      <c r="B12471" s="2"/>
      <c r="C12471"/>
    </row>
    <row r="12472" spans="1:3" x14ac:dyDescent="0.25">
      <c r="A12472" s="5"/>
      <c r="B12472" s="2"/>
      <c r="C12472"/>
    </row>
    <row r="12473" spans="1:3" x14ac:dyDescent="0.25">
      <c r="A12473" s="5"/>
      <c r="B12473" s="2"/>
      <c r="C12473"/>
    </row>
    <row r="12474" spans="1:3" x14ac:dyDescent="0.25">
      <c r="A12474" s="5"/>
      <c r="B12474" s="2"/>
      <c r="C12474"/>
    </row>
    <row r="12475" spans="1:3" x14ac:dyDescent="0.25">
      <c r="A12475" s="5"/>
      <c r="B12475" s="2"/>
      <c r="C12475"/>
    </row>
    <row r="12476" spans="1:3" x14ac:dyDescent="0.25">
      <c r="A12476" s="5"/>
      <c r="B12476" s="2"/>
      <c r="C12476"/>
    </row>
    <row r="12477" spans="1:3" x14ac:dyDescent="0.25">
      <c r="A12477" s="5"/>
      <c r="B12477" s="2"/>
      <c r="C12477"/>
    </row>
    <row r="12478" spans="1:3" x14ac:dyDescent="0.25">
      <c r="A12478" s="5"/>
      <c r="B12478" s="2"/>
      <c r="C12478"/>
    </row>
    <row r="12479" spans="1:3" x14ac:dyDescent="0.25">
      <c r="A12479" s="5"/>
      <c r="B12479" s="2"/>
      <c r="C12479"/>
    </row>
    <row r="12480" spans="1:3" x14ac:dyDescent="0.25">
      <c r="A12480" s="5"/>
      <c r="B12480" s="2"/>
      <c r="C12480"/>
    </row>
    <row r="12481" spans="1:3" x14ac:dyDescent="0.25">
      <c r="A12481" s="5"/>
      <c r="B12481" s="2"/>
      <c r="C12481"/>
    </row>
    <row r="12482" spans="1:3" x14ac:dyDescent="0.25">
      <c r="A12482" s="5"/>
      <c r="B12482" s="2"/>
      <c r="C12482"/>
    </row>
    <row r="12483" spans="1:3" x14ac:dyDescent="0.25">
      <c r="A12483" s="5"/>
      <c r="B12483" s="2"/>
      <c r="C12483"/>
    </row>
    <row r="12484" spans="1:3" x14ac:dyDescent="0.25">
      <c r="A12484" s="5"/>
      <c r="B12484" s="2"/>
      <c r="C12484"/>
    </row>
    <row r="12485" spans="1:3" x14ac:dyDescent="0.25">
      <c r="A12485" s="5"/>
      <c r="B12485" s="2"/>
      <c r="C12485"/>
    </row>
    <row r="12486" spans="1:3" x14ac:dyDescent="0.25">
      <c r="A12486" s="5"/>
      <c r="B12486" s="2"/>
      <c r="C12486"/>
    </row>
    <row r="12487" spans="1:3" x14ac:dyDescent="0.25">
      <c r="A12487" s="5"/>
      <c r="B12487" s="2"/>
      <c r="C12487"/>
    </row>
    <row r="12488" spans="1:3" x14ac:dyDescent="0.25">
      <c r="A12488" s="5"/>
      <c r="B12488" s="2"/>
      <c r="C12488"/>
    </row>
    <row r="12489" spans="1:3" x14ac:dyDescent="0.25">
      <c r="A12489" s="5"/>
      <c r="B12489" s="2"/>
      <c r="C12489"/>
    </row>
    <row r="12490" spans="1:3" x14ac:dyDescent="0.25">
      <c r="A12490" s="5"/>
      <c r="B12490" s="2"/>
      <c r="C12490"/>
    </row>
    <row r="12491" spans="1:3" x14ac:dyDescent="0.25">
      <c r="A12491" s="5"/>
      <c r="B12491" s="2"/>
      <c r="C12491"/>
    </row>
    <row r="12492" spans="1:3" x14ac:dyDescent="0.25">
      <c r="A12492" s="5"/>
      <c r="B12492" s="2"/>
      <c r="C12492"/>
    </row>
    <row r="12493" spans="1:3" x14ac:dyDescent="0.25">
      <c r="A12493" s="5"/>
      <c r="B12493" s="2"/>
      <c r="C12493"/>
    </row>
    <row r="12494" spans="1:3" x14ac:dyDescent="0.25">
      <c r="A12494" s="5"/>
      <c r="B12494" s="2"/>
      <c r="C12494"/>
    </row>
    <row r="12495" spans="1:3" x14ac:dyDescent="0.25">
      <c r="A12495" s="5"/>
      <c r="B12495" s="2"/>
      <c r="C12495"/>
    </row>
    <row r="12496" spans="1:3" x14ac:dyDescent="0.25">
      <c r="A12496" s="5"/>
      <c r="B12496" s="2"/>
      <c r="C12496"/>
    </row>
    <row r="12497" spans="1:3" x14ac:dyDescent="0.25">
      <c r="A12497" s="5"/>
      <c r="B12497" s="2"/>
      <c r="C12497"/>
    </row>
    <row r="12498" spans="1:3" x14ac:dyDescent="0.25">
      <c r="A12498" s="5"/>
      <c r="B12498" s="2"/>
      <c r="C12498"/>
    </row>
    <row r="12499" spans="1:3" x14ac:dyDescent="0.25">
      <c r="A12499" s="5"/>
      <c r="B12499" s="2"/>
      <c r="C12499"/>
    </row>
    <row r="12500" spans="1:3" x14ac:dyDescent="0.25">
      <c r="A12500" s="5"/>
      <c r="B12500" s="2"/>
      <c r="C12500"/>
    </row>
    <row r="12501" spans="1:3" x14ac:dyDescent="0.25">
      <c r="A12501" s="5"/>
      <c r="B12501" s="2"/>
      <c r="C12501"/>
    </row>
    <row r="12502" spans="1:3" x14ac:dyDescent="0.25">
      <c r="A12502" s="5"/>
      <c r="B12502" s="2"/>
      <c r="C12502"/>
    </row>
    <row r="12503" spans="1:3" x14ac:dyDescent="0.25">
      <c r="A12503" s="5"/>
      <c r="B12503" s="2"/>
      <c r="C12503"/>
    </row>
    <row r="12504" spans="1:3" x14ac:dyDescent="0.25">
      <c r="A12504" s="5"/>
      <c r="B12504" s="2"/>
      <c r="C12504"/>
    </row>
    <row r="12505" spans="1:3" x14ac:dyDescent="0.25">
      <c r="A12505" s="5"/>
      <c r="B12505" s="2"/>
      <c r="C12505"/>
    </row>
    <row r="12506" spans="1:3" x14ac:dyDescent="0.25">
      <c r="A12506" s="5"/>
      <c r="B12506" s="2"/>
      <c r="C12506"/>
    </row>
    <row r="12507" spans="1:3" x14ac:dyDescent="0.25">
      <c r="A12507" s="5"/>
      <c r="B12507" s="2"/>
      <c r="C12507"/>
    </row>
    <row r="12508" spans="1:3" x14ac:dyDescent="0.25">
      <c r="A12508" s="5"/>
      <c r="B12508" s="2"/>
      <c r="C12508"/>
    </row>
    <row r="12509" spans="1:3" x14ac:dyDescent="0.25">
      <c r="A12509" s="5"/>
      <c r="B12509" s="2"/>
      <c r="C12509"/>
    </row>
    <row r="12510" spans="1:3" x14ac:dyDescent="0.25">
      <c r="A12510" s="5"/>
      <c r="B12510" s="2"/>
      <c r="C12510"/>
    </row>
    <row r="12511" spans="1:3" x14ac:dyDescent="0.25">
      <c r="A12511" s="5"/>
      <c r="B12511" s="2"/>
      <c r="C12511"/>
    </row>
    <row r="12512" spans="1:3" x14ac:dyDescent="0.25">
      <c r="A12512" s="5"/>
      <c r="B12512" s="2"/>
      <c r="C12512"/>
    </row>
    <row r="12513" spans="1:3" x14ac:dyDescent="0.25">
      <c r="A12513" s="5"/>
      <c r="B12513" s="2"/>
      <c r="C12513"/>
    </row>
    <row r="12514" spans="1:3" x14ac:dyDescent="0.25">
      <c r="A12514" s="5"/>
      <c r="B12514" s="2"/>
      <c r="C12514"/>
    </row>
    <row r="12515" spans="1:3" x14ac:dyDescent="0.25">
      <c r="A12515" s="5"/>
      <c r="B12515" s="2"/>
      <c r="C12515"/>
    </row>
    <row r="12516" spans="1:3" x14ac:dyDescent="0.25">
      <c r="A12516" s="5"/>
      <c r="B12516" s="2"/>
      <c r="C12516"/>
    </row>
    <row r="12517" spans="1:3" x14ac:dyDescent="0.25">
      <c r="A12517" s="5"/>
      <c r="B12517" s="2"/>
      <c r="C12517"/>
    </row>
    <row r="12518" spans="1:3" x14ac:dyDescent="0.25">
      <c r="A12518" s="5"/>
      <c r="B12518" s="2"/>
      <c r="C12518"/>
    </row>
    <row r="12519" spans="1:3" x14ac:dyDescent="0.25">
      <c r="A12519" s="5"/>
      <c r="B12519" s="2"/>
      <c r="C12519"/>
    </row>
    <row r="12520" spans="1:3" x14ac:dyDescent="0.25">
      <c r="A12520" s="5"/>
      <c r="B12520" s="2"/>
      <c r="C12520"/>
    </row>
    <row r="12521" spans="1:3" x14ac:dyDescent="0.25">
      <c r="A12521" s="5"/>
      <c r="B12521" s="2"/>
      <c r="C12521"/>
    </row>
    <row r="12522" spans="1:3" x14ac:dyDescent="0.25">
      <c r="A12522" s="5"/>
      <c r="B12522" s="2"/>
      <c r="C12522"/>
    </row>
    <row r="12523" spans="1:3" x14ac:dyDescent="0.25">
      <c r="A12523" s="5"/>
      <c r="B12523" s="2"/>
      <c r="C12523"/>
    </row>
    <row r="12524" spans="1:3" x14ac:dyDescent="0.25">
      <c r="A12524" s="5"/>
      <c r="B12524" s="2"/>
      <c r="C12524"/>
    </row>
    <row r="12525" spans="1:3" x14ac:dyDescent="0.25">
      <c r="A12525" s="5"/>
      <c r="B12525" s="2"/>
      <c r="C12525"/>
    </row>
    <row r="12526" spans="1:3" x14ac:dyDescent="0.25">
      <c r="A12526" s="5"/>
      <c r="B12526" s="2"/>
      <c r="C12526"/>
    </row>
    <row r="12527" spans="1:3" x14ac:dyDescent="0.25">
      <c r="A12527" s="5"/>
      <c r="B12527" s="2"/>
      <c r="C12527"/>
    </row>
    <row r="12528" spans="1:3" x14ac:dyDescent="0.25">
      <c r="A12528" s="5"/>
      <c r="B12528" s="2"/>
      <c r="C12528"/>
    </row>
    <row r="12529" spans="1:3" x14ac:dyDescent="0.25">
      <c r="A12529" s="5"/>
      <c r="B12529" s="2"/>
      <c r="C12529"/>
    </row>
    <row r="12530" spans="1:3" x14ac:dyDescent="0.25">
      <c r="A12530" s="5"/>
      <c r="B12530" s="2"/>
      <c r="C12530"/>
    </row>
    <row r="12531" spans="1:3" x14ac:dyDescent="0.25">
      <c r="A12531" s="5"/>
      <c r="B12531" s="2"/>
      <c r="C12531"/>
    </row>
    <row r="12532" spans="1:3" x14ac:dyDescent="0.25">
      <c r="A12532" s="5"/>
      <c r="B12532" s="2"/>
      <c r="C12532"/>
    </row>
    <row r="12533" spans="1:3" x14ac:dyDescent="0.25">
      <c r="A12533" s="5"/>
      <c r="B12533" s="2"/>
      <c r="C12533"/>
    </row>
    <row r="12534" spans="1:3" x14ac:dyDescent="0.25">
      <c r="A12534" s="5"/>
      <c r="B12534" s="2"/>
      <c r="C12534"/>
    </row>
    <row r="12535" spans="1:3" x14ac:dyDescent="0.25">
      <c r="A12535" s="5"/>
      <c r="B12535" s="2"/>
      <c r="C12535"/>
    </row>
    <row r="12536" spans="1:3" x14ac:dyDescent="0.25">
      <c r="A12536" s="5"/>
      <c r="B12536" s="2"/>
      <c r="C12536"/>
    </row>
    <row r="12537" spans="1:3" x14ac:dyDescent="0.25">
      <c r="A12537" s="5"/>
      <c r="B12537" s="2"/>
      <c r="C12537"/>
    </row>
    <row r="12538" spans="1:3" x14ac:dyDescent="0.25">
      <c r="A12538" s="5"/>
      <c r="B12538" s="2"/>
      <c r="C12538"/>
    </row>
    <row r="12539" spans="1:3" x14ac:dyDescent="0.25">
      <c r="A12539" s="5"/>
      <c r="B12539" s="2"/>
      <c r="C12539"/>
    </row>
    <row r="12540" spans="1:3" x14ac:dyDescent="0.25">
      <c r="A12540" s="5"/>
      <c r="B12540" s="2"/>
      <c r="C12540"/>
    </row>
    <row r="12541" spans="1:3" x14ac:dyDescent="0.25">
      <c r="A12541" s="5"/>
      <c r="B12541" s="2"/>
      <c r="C12541"/>
    </row>
    <row r="12542" spans="1:3" x14ac:dyDescent="0.25">
      <c r="A12542" s="5"/>
      <c r="B12542" s="2"/>
      <c r="C12542"/>
    </row>
    <row r="12543" spans="1:3" x14ac:dyDescent="0.25">
      <c r="A12543" s="5"/>
      <c r="B12543" s="2"/>
      <c r="C12543"/>
    </row>
    <row r="12544" spans="1:3" x14ac:dyDescent="0.25">
      <c r="A12544" s="5"/>
      <c r="B12544" s="2"/>
      <c r="C12544"/>
    </row>
    <row r="12545" spans="1:3" x14ac:dyDescent="0.25">
      <c r="A12545" s="5"/>
      <c r="B12545" s="2"/>
      <c r="C12545"/>
    </row>
    <row r="12546" spans="1:3" x14ac:dyDescent="0.25">
      <c r="A12546" s="5"/>
      <c r="B12546" s="2"/>
      <c r="C12546"/>
    </row>
    <row r="12547" spans="1:3" x14ac:dyDescent="0.25">
      <c r="A12547" s="5"/>
      <c r="B12547" s="2"/>
      <c r="C12547"/>
    </row>
    <row r="12548" spans="1:3" x14ac:dyDescent="0.25">
      <c r="A12548" s="5"/>
      <c r="B12548" s="2"/>
      <c r="C12548"/>
    </row>
    <row r="12549" spans="1:3" x14ac:dyDescent="0.25">
      <c r="A12549" s="5"/>
      <c r="B12549" s="2"/>
      <c r="C12549"/>
    </row>
    <row r="12550" spans="1:3" x14ac:dyDescent="0.25">
      <c r="A12550" s="5"/>
      <c r="B12550" s="2"/>
      <c r="C12550"/>
    </row>
    <row r="12551" spans="1:3" x14ac:dyDescent="0.25">
      <c r="A12551" s="5"/>
      <c r="B12551" s="2"/>
      <c r="C12551"/>
    </row>
    <row r="12552" spans="1:3" x14ac:dyDescent="0.25">
      <c r="A12552" s="5"/>
      <c r="B12552" s="2"/>
      <c r="C12552"/>
    </row>
    <row r="12553" spans="1:3" x14ac:dyDescent="0.25">
      <c r="A12553" s="5"/>
      <c r="B12553" s="2"/>
      <c r="C12553"/>
    </row>
    <row r="12554" spans="1:3" x14ac:dyDescent="0.25">
      <c r="A12554" s="5"/>
      <c r="B12554" s="2"/>
      <c r="C12554"/>
    </row>
    <row r="12555" spans="1:3" x14ac:dyDescent="0.25">
      <c r="A12555" s="5"/>
      <c r="B12555" s="2"/>
      <c r="C12555"/>
    </row>
    <row r="12556" spans="1:3" x14ac:dyDescent="0.25">
      <c r="A12556" s="5"/>
      <c r="B12556" s="2"/>
      <c r="C12556"/>
    </row>
    <row r="12557" spans="1:3" x14ac:dyDescent="0.25">
      <c r="A12557" s="5"/>
      <c r="B12557" s="2"/>
      <c r="C12557"/>
    </row>
    <row r="12558" spans="1:3" x14ac:dyDescent="0.25">
      <c r="A12558" s="5"/>
      <c r="B12558" s="2"/>
      <c r="C12558"/>
    </row>
    <row r="12559" spans="1:3" x14ac:dyDescent="0.25">
      <c r="A12559" s="5"/>
      <c r="B12559" s="2"/>
      <c r="C12559"/>
    </row>
    <row r="12560" spans="1:3" x14ac:dyDescent="0.25">
      <c r="A12560" s="5"/>
      <c r="B12560" s="2"/>
      <c r="C12560"/>
    </row>
    <row r="12561" spans="1:3" x14ac:dyDescent="0.25">
      <c r="A12561" s="5"/>
      <c r="B12561" s="2"/>
      <c r="C12561"/>
    </row>
    <row r="12562" spans="1:3" x14ac:dyDescent="0.25">
      <c r="A12562" s="5"/>
      <c r="B12562" s="2"/>
      <c r="C12562"/>
    </row>
    <row r="12563" spans="1:3" x14ac:dyDescent="0.25">
      <c r="A12563" s="5"/>
      <c r="B12563" s="2"/>
      <c r="C12563"/>
    </row>
    <row r="12564" spans="1:3" x14ac:dyDescent="0.25">
      <c r="A12564" s="5"/>
      <c r="B12564" s="2"/>
      <c r="C12564"/>
    </row>
    <row r="12565" spans="1:3" x14ac:dyDescent="0.25">
      <c r="A12565" s="5"/>
      <c r="B12565" s="2"/>
      <c r="C12565"/>
    </row>
    <row r="12566" spans="1:3" x14ac:dyDescent="0.25">
      <c r="A12566" s="5"/>
      <c r="B12566" s="2"/>
      <c r="C12566"/>
    </row>
    <row r="12567" spans="1:3" x14ac:dyDescent="0.25">
      <c r="A12567" s="5"/>
      <c r="B12567" s="2"/>
      <c r="C12567"/>
    </row>
    <row r="12568" spans="1:3" x14ac:dyDescent="0.25">
      <c r="A12568" s="5"/>
      <c r="B12568" s="2"/>
      <c r="C12568"/>
    </row>
    <row r="12569" spans="1:3" x14ac:dyDescent="0.25">
      <c r="A12569" s="5"/>
      <c r="B12569" s="2"/>
      <c r="C12569"/>
    </row>
    <row r="12570" spans="1:3" x14ac:dyDescent="0.25">
      <c r="A12570" s="5"/>
      <c r="B12570" s="2"/>
      <c r="C12570"/>
    </row>
    <row r="12571" spans="1:3" x14ac:dyDescent="0.25">
      <c r="A12571" s="5"/>
      <c r="B12571" s="2"/>
      <c r="C12571"/>
    </row>
    <row r="12572" spans="1:3" x14ac:dyDescent="0.25">
      <c r="A12572" s="5"/>
      <c r="B12572" s="2"/>
      <c r="C12572"/>
    </row>
    <row r="12573" spans="1:3" x14ac:dyDescent="0.25">
      <c r="A12573" s="5"/>
      <c r="B12573" s="2"/>
      <c r="C12573"/>
    </row>
    <row r="12574" spans="1:3" x14ac:dyDescent="0.25">
      <c r="A12574" s="5"/>
      <c r="B12574" s="2"/>
      <c r="C12574"/>
    </row>
    <row r="12575" spans="1:3" x14ac:dyDescent="0.25">
      <c r="A12575" s="5"/>
      <c r="B12575" s="2"/>
      <c r="C12575"/>
    </row>
    <row r="12576" spans="1:3" x14ac:dyDescent="0.25">
      <c r="A12576" s="5"/>
      <c r="B12576" s="2"/>
      <c r="C12576"/>
    </row>
    <row r="12577" spans="1:3" x14ac:dyDescent="0.25">
      <c r="A12577" s="5"/>
      <c r="B12577" s="2"/>
      <c r="C12577"/>
    </row>
    <row r="12578" spans="1:3" x14ac:dyDescent="0.25">
      <c r="A12578" s="5"/>
      <c r="B12578" s="2"/>
      <c r="C12578"/>
    </row>
    <row r="12579" spans="1:3" x14ac:dyDescent="0.25">
      <c r="A12579" s="5"/>
      <c r="B12579" s="2"/>
      <c r="C12579"/>
    </row>
    <row r="12580" spans="1:3" x14ac:dyDescent="0.25">
      <c r="A12580" s="5"/>
      <c r="B12580" s="2"/>
      <c r="C12580"/>
    </row>
    <row r="12581" spans="1:3" x14ac:dyDescent="0.25">
      <c r="A12581" s="5"/>
      <c r="B12581" s="2"/>
      <c r="C12581"/>
    </row>
    <row r="12582" spans="1:3" x14ac:dyDescent="0.25">
      <c r="A12582" s="5"/>
      <c r="B12582" s="2"/>
      <c r="C12582"/>
    </row>
    <row r="12583" spans="1:3" x14ac:dyDescent="0.25">
      <c r="A12583" s="5"/>
      <c r="B12583" s="2"/>
      <c r="C12583"/>
    </row>
    <row r="12584" spans="1:3" x14ac:dyDescent="0.25">
      <c r="A12584" s="5"/>
      <c r="B12584" s="2"/>
      <c r="C12584"/>
    </row>
    <row r="12585" spans="1:3" x14ac:dyDescent="0.25">
      <c r="A12585" s="5"/>
      <c r="B12585" s="2"/>
      <c r="C12585"/>
    </row>
    <row r="12586" spans="1:3" x14ac:dyDescent="0.25">
      <c r="A12586" s="5"/>
      <c r="B12586" s="2"/>
      <c r="C12586"/>
    </row>
    <row r="12587" spans="1:3" x14ac:dyDescent="0.25">
      <c r="A12587" s="5"/>
      <c r="B12587" s="2"/>
      <c r="C12587"/>
    </row>
    <row r="12588" spans="1:3" x14ac:dyDescent="0.25">
      <c r="A12588" s="5"/>
      <c r="B12588" s="2"/>
      <c r="C12588"/>
    </row>
    <row r="12589" spans="1:3" x14ac:dyDescent="0.25">
      <c r="A12589" s="5"/>
      <c r="B12589" s="2"/>
      <c r="C12589"/>
    </row>
    <row r="12590" spans="1:3" x14ac:dyDescent="0.25">
      <c r="A12590" s="5"/>
      <c r="B12590" s="2"/>
      <c r="C12590"/>
    </row>
    <row r="12591" spans="1:3" x14ac:dyDescent="0.25">
      <c r="A12591" s="5"/>
      <c r="B12591" s="2"/>
      <c r="C12591"/>
    </row>
    <row r="12592" spans="1:3" x14ac:dyDescent="0.25">
      <c r="A12592" s="5"/>
      <c r="B12592" s="2"/>
      <c r="C12592"/>
    </row>
    <row r="12593" spans="1:3" x14ac:dyDescent="0.25">
      <c r="A12593" s="5"/>
      <c r="B12593" s="2"/>
      <c r="C12593"/>
    </row>
    <row r="12594" spans="1:3" x14ac:dyDescent="0.25">
      <c r="A12594" s="5"/>
      <c r="B12594" s="2"/>
      <c r="C12594"/>
    </row>
    <row r="12595" spans="1:3" x14ac:dyDescent="0.25">
      <c r="A12595" s="5"/>
      <c r="B12595" s="2"/>
      <c r="C12595"/>
    </row>
    <row r="12596" spans="1:3" x14ac:dyDescent="0.25">
      <c r="A12596" s="5"/>
      <c r="B12596" s="2"/>
      <c r="C12596"/>
    </row>
    <row r="12597" spans="1:3" x14ac:dyDescent="0.25">
      <c r="A12597" s="5"/>
      <c r="B12597" s="2"/>
      <c r="C12597"/>
    </row>
    <row r="12598" spans="1:3" x14ac:dyDescent="0.25">
      <c r="A12598" s="5"/>
      <c r="B12598" s="2"/>
      <c r="C12598"/>
    </row>
    <row r="12599" spans="1:3" x14ac:dyDescent="0.25">
      <c r="A12599" s="5"/>
      <c r="B12599" s="2"/>
      <c r="C12599"/>
    </row>
    <row r="12600" spans="1:3" x14ac:dyDescent="0.25">
      <c r="A12600" s="5"/>
      <c r="B12600" s="2"/>
      <c r="C12600"/>
    </row>
    <row r="12601" spans="1:3" x14ac:dyDescent="0.25">
      <c r="A12601" s="5"/>
      <c r="B12601" s="2"/>
      <c r="C12601"/>
    </row>
    <row r="12602" spans="1:3" x14ac:dyDescent="0.25">
      <c r="A12602" s="5"/>
      <c r="B12602" s="2"/>
      <c r="C12602"/>
    </row>
    <row r="12603" spans="1:3" x14ac:dyDescent="0.25">
      <c r="A12603" s="5"/>
      <c r="B12603" s="2"/>
      <c r="C12603"/>
    </row>
    <row r="12604" spans="1:3" x14ac:dyDescent="0.25">
      <c r="A12604" s="5"/>
      <c r="B12604" s="2"/>
      <c r="C12604"/>
    </row>
    <row r="12605" spans="1:3" x14ac:dyDescent="0.25">
      <c r="A12605" s="5"/>
      <c r="B12605" s="2"/>
      <c r="C12605"/>
    </row>
    <row r="12606" spans="1:3" x14ac:dyDescent="0.25">
      <c r="A12606" s="5"/>
      <c r="B12606" s="2"/>
      <c r="C12606"/>
    </row>
    <row r="12607" spans="1:3" x14ac:dyDescent="0.25">
      <c r="A12607" s="5"/>
      <c r="B12607" s="2"/>
      <c r="C12607"/>
    </row>
    <row r="12608" spans="1:3" x14ac:dyDescent="0.25">
      <c r="A12608" s="5"/>
      <c r="B12608" s="2"/>
      <c r="C12608"/>
    </row>
    <row r="12609" spans="1:3" x14ac:dyDescent="0.25">
      <c r="A12609" s="5"/>
      <c r="B12609" s="2"/>
      <c r="C12609"/>
    </row>
    <row r="12610" spans="1:3" x14ac:dyDescent="0.25">
      <c r="A12610" s="5"/>
      <c r="B12610" s="2"/>
      <c r="C12610"/>
    </row>
    <row r="12611" spans="1:3" x14ac:dyDescent="0.25">
      <c r="A12611" s="5"/>
      <c r="B12611" s="2"/>
      <c r="C12611"/>
    </row>
    <row r="12612" spans="1:3" x14ac:dyDescent="0.25">
      <c r="A12612" s="5"/>
      <c r="B12612" s="2"/>
      <c r="C12612"/>
    </row>
    <row r="12613" spans="1:3" x14ac:dyDescent="0.25">
      <c r="A12613" s="5"/>
      <c r="B12613" s="2"/>
      <c r="C12613"/>
    </row>
    <row r="12614" spans="1:3" x14ac:dyDescent="0.25">
      <c r="A12614" s="5"/>
      <c r="B12614" s="2"/>
      <c r="C12614"/>
    </row>
    <row r="12615" spans="1:3" x14ac:dyDescent="0.25">
      <c r="A12615" s="5"/>
      <c r="B12615" s="2"/>
      <c r="C12615"/>
    </row>
    <row r="12616" spans="1:3" x14ac:dyDescent="0.25">
      <c r="A12616" s="5"/>
      <c r="B12616" s="2"/>
      <c r="C12616"/>
    </row>
    <row r="12617" spans="1:3" x14ac:dyDescent="0.25">
      <c r="A12617" s="5"/>
      <c r="B12617" s="2"/>
      <c r="C12617"/>
    </row>
    <row r="12618" spans="1:3" x14ac:dyDescent="0.25">
      <c r="A12618" s="5"/>
      <c r="B12618" s="2"/>
      <c r="C12618"/>
    </row>
    <row r="12619" spans="1:3" x14ac:dyDescent="0.25">
      <c r="A12619" s="5"/>
      <c r="B12619" s="2"/>
      <c r="C12619"/>
    </row>
    <row r="12620" spans="1:3" x14ac:dyDescent="0.25">
      <c r="A12620" s="5"/>
      <c r="B12620" s="2"/>
      <c r="C12620"/>
    </row>
    <row r="12621" spans="1:3" x14ac:dyDescent="0.25">
      <c r="A12621" s="5"/>
      <c r="B12621" s="2"/>
      <c r="C12621"/>
    </row>
    <row r="12622" spans="1:3" x14ac:dyDescent="0.25">
      <c r="A12622" s="5"/>
      <c r="B12622" s="2"/>
      <c r="C12622"/>
    </row>
    <row r="12623" spans="1:3" x14ac:dyDescent="0.25">
      <c r="A12623" s="5"/>
      <c r="B12623" s="2"/>
      <c r="C12623"/>
    </row>
    <row r="12624" spans="1:3" x14ac:dyDescent="0.25">
      <c r="A12624" s="5"/>
      <c r="B12624" s="2"/>
      <c r="C12624"/>
    </row>
    <row r="12625" spans="1:3" x14ac:dyDescent="0.25">
      <c r="A12625" s="5"/>
      <c r="B12625" s="2"/>
      <c r="C12625"/>
    </row>
    <row r="12626" spans="1:3" x14ac:dyDescent="0.25">
      <c r="A12626" s="5"/>
      <c r="B12626" s="2"/>
      <c r="C12626"/>
    </row>
    <row r="12627" spans="1:3" x14ac:dyDescent="0.25">
      <c r="A12627" s="5"/>
      <c r="B12627" s="2"/>
      <c r="C12627"/>
    </row>
    <row r="12628" spans="1:3" x14ac:dyDescent="0.25">
      <c r="A12628" s="5"/>
      <c r="B12628" s="2"/>
      <c r="C12628"/>
    </row>
    <row r="12629" spans="1:3" x14ac:dyDescent="0.25">
      <c r="A12629" s="5"/>
      <c r="B12629" s="2"/>
      <c r="C12629"/>
    </row>
    <row r="12630" spans="1:3" x14ac:dyDescent="0.25">
      <c r="A12630" s="5"/>
      <c r="B12630" s="2"/>
      <c r="C12630"/>
    </row>
    <row r="12631" spans="1:3" x14ac:dyDescent="0.25">
      <c r="A12631" s="5"/>
      <c r="B12631" s="2"/>
      <c r="C12631"/>
    </row>
    <row r="12632" spans="1:3" x14ac:dyDescent="0.25">
      <c r="A12632" s="5"/>
      <c r="B12632" s="2"/>
      <c r="C12632"/>
    </row>
    <row r="12633" spans="1:3" x14ac:dyDescent="0.25">
      <c r="A12633" s="5"/>
      <c r="B12633" s="2"/>
      <c r="C12633"/>
    </row>
    <row r="12634" spans="1:3" x14ac:dyDescent="0.25">
      <c r="A12634" s="5"/>
      <c r="B12634" s="2"/>
      <c r="C12634"/>
    </row>
    <row r="12635" spans="1:3" x14ac:dyDescent="0.25">
      <c r="A12635" s="5"/>
      <c r="B12635" s="2"/>
      <c r="C12635"/>
    </row>
    <row r="12636" spans="1:3" x14ac:dyDescent="0.25">
      <c r="A12636" s="5"/>
      <c r="B12636" s="2"/>
      <c r="C12636"/>
    </row>
    <row r="12637" spans="1:3" x14ac:dyDescent="0.25">
      <c r="A12637" s="5"/>
      <c r="B12637" s="2"/>
      <c r="C12637"/>
    </row>
    <row r="12638" spans="1:3" x14ac:dyDescent="0.25">
      <c r="A12638" s="5"/>
      <c r="B12638" s="2"/>
      <c r="C12638"/>
    </row>
    <row r="12639" spans="1:3" x14ac:dyDescent="0.25">
      <c r="A12639" s="5"/>
      <c r="B12639" s="2"/>
      <c r="C12639"/>
    </row>
    <row r="12640" spans="1:3" x14ac:dyDescent="0.25">
      <c r="A12640" s="5"/>
      <c r="B12640" s="2"/>
      <c r="C12640"/>
    </row>
    <row r="12641" spans="1:3" x14ac:dyDescent="0.25">
      <c r="A12641" s="5"/>
      <c r="B12641" s="2"/>
      <c r="C12641"/>
    </row>
    <row r="12642" spans="1:3" x14ac:dyDescent="0.25">
      <c r="A12642" s="5"/>
      <c r="B12642" s="2"/>
      <c r="C12642"/>
    </row>
    <row r="12643" spans="1:3" x14ac:dyDescent="0.25">
      <c r="A12643" s="5"/>
      <c r="B12643" s="2"/>
      <c r="C12643"/>
    </row>
    <row r="12644" spans="1:3" x14ac:dyDescent="0.25">
      <c r="A12644" s="5"/>
      <c r="B12644" s="2"/>
      <c r="C12644"/>
    </row>
    <row r="12645" spans="1:3" x14ac:dyDescent="0.25">
      <c r="A12645" s="5"/>
      <c r="B12645" s="2"/>
      <c r="C12645"/>
    </row>
    <row r="12646" spans="1:3" x14ac:dyDescent="0.25">
      <c r="A12646" s="5"/>
      <c r="B12646" s="2"/>
      <c r="C12646"/>
    </row>
    <row r="12647" spans="1:3" x14ac:dyDescent="0.25">
      <c r="A12647" s="5"/>
      <c r="B12647" s="2"/>
      <c r="C12647"/>
    </row>
    <row r="12648" spans="1:3" x14ac:dyDescent="0.25">
      <c r="A12648" s="5"/>
      <c r="B12648" s="2"/>
      <c r="C12648"/>
    </row>
    <row r="12649" spans="1:3" x14ac:dyDescent="0.25">
      <c r="A12649" s="5"/>
      <c r="B12649" s="2"/>
      <c r="C12649"/>
    </row>
    <row r="12650" spans="1:3" x14ac:dyDescent="0.25">
      <c r="A12650" s="5"/>
      <c r="B12650" s="2"/>
      <c r="C12650"/>
    </row>
    <row r="12651" spans="1:3" x14ac:dyDescent="0.25">
      <c r="A12651" s="5"/>
      <c r="B12651" s="2"/>
      <c r="C12651"/>
    </row>
    <row r="12652" spans="1:3" x14ac:dyDescent="0.25">
      <c r="A12652" s="5"/>
      <c r="B12652" s="2"/>
      <c r="C12652"/>
    </row>
    <row r="12653" spans="1:3" x14ac:dyDescent="0.25">
      <c r="A12653" s="5"/>
      <c r="B12653" s="2"/>
      <c r="C12653"/>
    </row>
    <row r="12654" spans="1:3" x14ac:dyDescent="0.25">
      <c r="A12654" s="5"/>
      <c r="B12654" s="2"/>
      <c r="C12654"/>
    </row>
    <row r="12655" spans="1:3" x14ac:dyDescent="0.25">
      <c r="A12655" s="5"/>
      <c r="B12655" s="2"/>
      <c r="C12655"/>
    </row>
    <row r="12656" spans="1:3" x14ac:dyDescent="0.25">
      <c r="A12656" s="5"/>
      <c r="B12656" s="2"/>
      <c r="C12656"/>
    </row>
    <row r="12657" spans="1:3" x14ac:dyDescent="0.25">
      <c r="A12657" s="5"/>
      <c r="B12657" s="2"/>
      <c r="C12657"/>
    </row>
    <row r="12658" spans="1:3" x14ac:dyDescent="0.25">
      <c r="A12658" s="5"/>
      <c r="B12658" s="2"/>
      <c r="C12658"/>
    </row>
    <row r="12659" spans="1:3" x14ac:dyDescent="0.25">
      <c r="A12659" s="5"/>
      <c r="B12659" s="2"/>
      <c r="C12659"/>
    </row>
    <row r="12660" spans="1:3" x14ac:dyDescent="0.25">
      <c r="A12660" s="5"/>
      <c r="B12660" s="2"/>
      <c r="C12660"/>
    </row>
    <row r="12661" spans="1:3" x14ac:dyDescent="0.25">
      <c r="A12661" s="5"/>
      <c r="B12661" s="2"/>
      <c r="C12661"/>
    </row>
    <row r="12662" spans="1:3" x14ac:dyDescent="0.25">
      <c r="A12662" s="5"/>
      <c r="B12662" s="2"/>
      <c r="C12662"/>
    </row>
    <row r="12663" spans="1:3" x14ac:dyDescent="0.25">
      <c r="A12663" s="5"/>
      <c r="B12663" s="2"/>
      <c r="C12663"/>
    </row>
    <row r="12664" spans="1:3" x14ac:dyDescent="0.25">
      <c r="A12664" s="5"/>
      <c r="B12664" s="2"/>
      <c r="C12664"/>
    </row>
    <row r="12665" spans="1:3" x14ac:dyDescent="0.25">
      <c r="A12665" s="5"/>
      <c r="B12665" s="2"/>
      <c r="C12665"/>
    </row>
    <row r="12666" spans="1:3" x14ac:dyDescent="0.25">
      <c r="A12666" s="5"/>
      <c r="B12666" s="2"/>
      <c r="C12666"/>
    </row>
    <row r="12667" spans="1:3" x14ac:dyDescent="0.25">
      <c r="A12667" s="5"/>
      <c r="B12667" s="2"/>
      <c r="C12667"/>
    </row>
    <row r="12668" spans="1:3" x14ac:dyDescent="0.25">
      <c r="A12668" s="5"/>
      <c r="B12668" s="2"/>
      <c r="C12668"/>
    </row>
    <row r="12669" spans="1:3" x14ac:dyDescent="0.25">
      <c r="A12669" s="5"/>
      <c r="B12669" s="2"/>
      <c r="C12669"/>
    </row>
    <row r="12670" spans="1:3" x14ac:dyDescent="0.25">
      <c r="A12670" s="5"/>
      <c r="B12670" s="2"/>
      <c r="C12670"/>
    </row>
    <row r="12671" spans="1:3" x14ac:dyDescent="0.25">
      <c r="A12671" s="5"/>
      <c r="B12671" s="2"/>
      <c r="C12671"/>
    </row>
    <row r="12672" spans="1:3" x14ac:dyDescent="0.25">
      <c r="A12672" s="5"/>
      <c r="B12672" s="2"/>
      <c r="C12672"/>
    </row>
    <row r="12673" spans="1:3" x14ac:dyDescent="0.25">
      <c r="A12673" s="5"/>
      <c r="B12673" s="2"/>
      <c r="C12673"/>
    </row>
    <row r="12674" spans="1:3" x14ac:dyDescent="0.25">
      <c r="A12674" s="5"/>
      <c r="B12674" s="2"/>
      <c r="C12674"/>
    </row>
    <row r="12675" spans="1:3" x14ac:dyDescent="0.25">
      <c r="A12675" s="5"/>
      <c r="B12675" s="2"/>
      <c r="C12675"/>
    </row>
    <row r="12676" spans="1:3" x14ac:dyDescent="0.25">
      <c r="A12676" s="5"/>
      <c r="B12676" s="2"/>
      <c r="C12676"/>
    </row>
    <row r="12677" spans="1:3" x14ac:dyDescent="0.25">
      <c r="A12677" s="5"/>
      <c r="B12677" s="2"/>
      <c r="C12677"/>
    </row>
    <row r="12678" spans="1:3" x14ac:dyDescent="0.25">
      <c r="A12678" s="5"/>
      <c r="B12678" s="2"/>
      <c r="C12678"/>
    </row>
    <row r="12679" spans="1:3" x14ac:dyDescent="0.25">
      <c r="A12679" s="5"/>
      <c r="B12679" s="2"/>
      <c r="C12679"/>
    </row>
    <row r="12680" spans="1:3" x14ac:dyDescent="0.25">
      <c r="A12680" s="5"/>
      <c r="B12680" s="2"/>
      <c r="C12680"/>
    </row>
    <row r="12681" spans="1:3" x14ac:dyDescent="0.25">
      <c r="A12681" s="5"/>
      <c r="B12681" s="2"/>
      <c r="C12681"/>
    </row>
    <row r="12682" spans="1:3" x14ac:dyDescent="0.25">
      <c r="A12682" s="5"/>
      <c r="B12682" s="2"/>
      <c r="C12682"/>
    </row>
    <row r="12683" spans="1:3" x14ac:dyDescent="0.25">
      <c r="A12683" s="5"/>
      <c r="B12683" s="2"/>
      <c r="C12683"/>
    </row>
    <row r="12684" spans="1:3" x14ac:dyDescent="0.25">
      <c r="A12684" s="5"/>
      <c r="B12684" s="2"/>
      <c r="C12684"/>
    </row>
    <row r="12685" spans="1:3" x14ac:dyDescent="0.25">
      <c r="A12685" s="5"/>
      <c r="B12685" s="2"/>
      <c r="C12685"/>
    </row>
    <row r="12686" spans="1:3" x14ac:dyDescent="0.25">
      <c r="A12686" s="5"/>
      <c r="B12686" s="2"/>
      <c r="C12686"/>
    </row>
    <row r="12687" spans="1:3" x14ac:dyDescent="0.25">
      <c r="A12687" s="5"/>
      <c r="B12687" s="2"/>
      <c r="C12687"/>
    </row>
    <row r="12688" spans="1:3" x14ac:dyDescent="0.25">
      <c r="A12688" s="5"/>
      <c r="B12688" s="2"/>
      <c r="C12688"/>
    </row>
    <row r="12689" spans="1:3" x14ac:dyDescent="0.25">
      <c r="A12689" s="5"/>
      <c r="B12689" s="2"/>
      <c r="C12689"/>
    </row>
    <row r="12690" spans="1:3" x14ac:dyDescent="0.25">
      <c r="A12690" s="5"/>
      <c r="B12690" s="2"/>
      <c r="C12690"/>
    </row>
    <row r="12691" spans="1:3" x14ac:dyDescent="0.25">
      <c r="A12691" s="5"/>
      <c r="B12691" s="2"/>
      <c r="C12691"/>
    </row>
    <row r="12692" spans="1:3" x14ac:dyDescent="0.25">
      <c r="A12692" s="5"/>
      <c r="B12692" s="2"/>
      <c r="C12692"/>
    </row>
    <row r="12693" spans="1:3" x14ac:dyDescent="0.25">
      <c r="A12693" s="5"/>
      <c r="B12693" s="2"/>
      <c r="C12693"/>
    </row>
    <row r="12694" spans="1:3" x14ac:dyDescent="0.25">
      <c r="A12694" s="5"/>
      <c r="B12694" s="2"/>
      <c r="C12694"/>
    </row>
    <row r="12695" spans="1:3" x14ac:dyDescent="0.25">
      <c r="A12695" s="5"/>
      <c r="B12695" s="2"/>
      <c r="C12695"/>
    </row>
    <row r="12696" spans="1:3" x14ac:dyDescent="0.25">
      <c r="A12696" s="5"/>
      <c r="B12696" s="2"/>
      <c r="C12696"/>
    </row>
    <row r="12697" spans="1:3" x14ac:dyDescent="0.25">
      <c r="A12697" s="5"/>
      <c r="B12697" s="2"/>
      <c r="C12697"/>
    </row>
    <row r="12698" spans="1:3" x14ac:dyDescent="0.25">
      <c r="A12698" s="5"/>
      <c r="B12698" s="2"/>
      <c r="C12698"/>
    </row>
    <row r="12699" spans="1:3" x14ac:dyDescent="0.25">
      <c r="A12699" s="5"/>
      <c r="B12699" s="2"/>
      <c r="C12699"/>
    </row>
    <row r="12700" spans="1:3" x14ac:dyDescent="0.25">
      <c r="A12700" s="5"/>
      <c r="B12700" s="2"/>
      <c r="C12700"/>
    </row>
    <row r="12701" spans="1:3" x14ac:dyDescent="0.25">
      <c r="A12701" s="5"/>
      <c r="B12701" s="2"/>
      <c r="C12701"/>
    </row>
    <row r="12702" spans="1:3" x14ac:dyDescent="0.25">
      <c r="A12702" s="5"/>
      <c r="B12702" s="2"/>
      <c r="C12702"/>
    </row>
    <row r="12703" spans="1:3" x14ac:dyDescent="0.25">
      <c r="A12703" s="5"/>
      <c r="B12703" s="2"/>
      <c r="C12703"/>
    </row>
    <row r="12704" spans="1:3" x14ac:dyDescent="0.25">
      <c r="A12704" s="5"/>
      <c r="B12704" s="2"/>
      <c r="C12704"/>
    </row>
    <row r="12705" spans="1:3" x14ac:dyDescent="0.25">
      <c r="A12705" s="5"/>
      <c r="B12705" s="2"/>
      <c r="C12705"/>
    </row>
    <row r="12706" spans="1:3" x14ac:dyDescent="0.25">
      <c r="A12706" s="5"/>
      <c r="B12706" s="2"/>
      <c r="C12706"/>
    </row>
    <row r="12707" spans="1:3" x14ac:dyDescent="0.25">
      <c r="A12707" s="5"/>
      <c r="B12707" s="2"/>
      <c r="C12707"/>
    </row>
    <row r="12708" spans="1:3" x14ac:dyDescent="0.25">
      <c r="A12708" s="5"/>
      <c r="B12708" s="2"/>
      <c r="C12708"/>
    </row>
    <row r="12709" spans="1:3" x14ac:dyDescent="0.25">
      <c r="A12709" s="5"/>
      <c r="B12709" s="2"/>
      <c r="C12709"/>
    </row>
    <row r="12710" spans="1:3" x14ac:dyDescent="0.25">
      <c r="A12710" s="5"/>
      <c r="B12710" s="2"/>
      <c r="C12710"/>
    </row>
    <row r="12711" spans="1:3" x14ac:dyDescent="0.25">
      <c r="A12711" s="5"/>
      <c r="B12711" s="2"/>
      <c r="C12711"/>
    </row>
    <row r="12712" spans="1:3" x14ac:dyDescent="0.25">
      <c r="A12712" s="5"/>
      <c r="B12712" s="2"/>
      <c r="C12712"/>
    </row>
    <row r="12713" spans="1:3" x14ac:dyDescent="0.25">
      <c r="A12713" s="5"/>
      <c r="B12713" s="2"/>
      <c r="C12713"/>
    </row>
    <row r="12714" spans="1:3" x14ac:dyDescent="0.25">
      <c r="A12714" s="5"/>
      <c r="B12714" s="2"/>
      <c r="C12714"/>
    </row>
    <row r="12715" spans="1:3" x14ac:dyDescent="0.25">
      <c r="A12715" s="5"/>
      <c r="B12715" s="2"/>
      <c r="C12715"/>
    </row>
    <row r="12716" spans="1:3" x14ac:dyDescent="0.25">
      <c r="A12716" s="5"/>
      <c r="B12716" s="2"/>
      <c r="C12716"/>
    </row>
    <row r="12717" spans="1:3" x14ac:dyDescent="0.25">
      <c r="A12717" s="5"/>
      <c r="B12717" s="2"/>
      <c r="C12717"/>
    </row>
    <row r="12718" spans="1:3" x14ac:dyDescent="0.25">
      <c r="A12718" s="5"/>
      <c r="B12718" s="2"/>
      <c r="C12718"/>
    </row>
    <row r="12719" spans="1:3" x14ac:dyDescent="0.25">
      <c r="A12719" s="5"/>
      <c r="B12719" s="2"/>
      <c r="C12719"/>
    </row>
    <row r="12720" spans="1:3" x14ac:dyDescent="0.25">
      <c r="A12720" s="5"/>
      <c r="B12720" s="2"/>
      <c r="C12720"/>
    </row>
    <row r="12721" spans="1:3" x14ac:dyDescent="0.25">
      <c r="A12721" s="5"/>
      <c r="B12721" s="2"/>
      <c r="C12721"/>
    </row>
    <row r="12722" spans="1:3" x14ac:dyDescent="0.25">
      <c r="A12722" s="5"/>
      <c r="B12722" s="2"/>
      <c r="C12722"/>
    </row>
    <row r="12723" spans="1:3" x14ac:dyDescent="0.25">
      <c r="A12723" s="5"/>
      <c r="B12723" s="2"/>
      <c r="C12723"/>
    </row>
    <row r="12724" spans="1:3" x14ac:dyDescent="0.25">
      <c r="A12724" s="5"/>
      <c r="B12724" s="2"/>
      <c r="C12724"/>
    </row>
    <row r="12725" spans="1:3" x14ac:dyDescent="0.25">
      <c r="A12725" s="5"/>
      <c r="B12725" s="2"/>
      <c r="C12725"/>
    </row>
    <row r="12726" spans="1:3" x14ac:dyDescent="0.25">
      <c r="A12726" s="5"/>
      <c r="B12726" s="2"/>
      <c r="C12726"/>
    </row>
    <row r="12727" spans="1:3" x14ac:dyDescent="0.25">
      <c r="A12727" s="5"/>
      <c r="B12727" s="2"/>
      <c r="C12727"/>
    </row>
    <row r="12728" spans="1:3" x14ac:dyDescent="0.25">
      <c r="A12728" s="5"/>
      <c r="B12728" s="2"/>
      <c r="C12728"/>
    </row>
    <row r="12729" spans="1:3" x14ac:dyDescent="0.25">
      <c r="A12729" s="5"/>
      <c r="B12729" s="2"/>
      <c r="C12729"/>
    </row>
    <row r="12730" spans="1:3" x14ac:dyDescent="0.25">
      <c r="A12730" s="5"/>
      <c r="B12730" s="2"/>
      <c r="C12730"/>
    </row>
    <row r="12731" spans="1:3" x14ac:dyDescent="0.25">
      <c r="A12731" s="5"/>
      <c r="B12731" s="2"/>
      <c r="C12731"/>
    </row>
    <row r="12732" spans="1:3" x14ac:dyDescent="0.25">
      <c r="A12732" s="5"/>
      <c r="B12732" s="2"/>
      <c r="C12732"/>
    </row>
    <row r="12733" spans="1:3" x14ac:dyDescent="0.25">
      <c r="A12733" s="5"/>
      <c r="B12733" s="2"/>
      <c r="C12733"/>
    </row>
    <row r="12734" spans="1:3" x14ac:dyDescent="0.25">
      <c r="A12734" s="5"/>
      <c r="B12734" s="2"/>
      <c r="C12734"/>
    </row>
    <row r="12735" spans="1:3" x14ac:dyDescent="0.25">
      <c r="A12735" s="5"/>
      <c r="B12735" s="2"/>
      <c r="C12735"/>
    </row>
    <row r="12736" spans="1:3" x14ac:dyDescent="0.25">
      <c r="A12736" s="5"/>
      <c r="B12736" s="2"/>
      <c r="C12736"/>
    </row>
    <row r="12737" spans="1:3" x14ac:dyDescent="0.25">
      <c r="A12737" s="5"/>
      <c r="B12737" s="2"/>
      <c r="C12737"/>
    </row>
    <row r="12738" spans="1:3" x14ac:dyDescent="0.25">
      <c r="A12738" s="5"/>
      <c r="B12738" s="2"/>
      <c r="C12738"/>
    </row>
    <row r="12739" spans="1:3" x14ac:dyDescent="0.25">
      <c r="A12739" s="5"/>
      <c r="B12739" s="2"/>
      <c r="C12739"/>
    </row>
    <row r="12740" spans="1:3" x14ac:dyDescent="0.25">
      <c r="A12740" s="5"/>
      <c r="B12740" s="2"/>
      <c r="C12740"/>
    </row>
    <row r="12741" spans="1:3" x14ac:dyDescent="0.25">
      <c r="A12741" s="5"/>
      <c r="B12741" s="2"/>
      <c r="C12741"/>
    </row>
    <row r="12742" spans="1:3" x14ac:dyDescent="0.25">
      <c r="A12742" s="5"/>
      <c r="B12742" s="2"/>
      <c r="C12742"/>
    </row>
    <row r="12743" spans="1:3" x14ac:dyDescent="0.25">
      <c r="A12743" s="5"/>
      <c r="B12743" s="2"/>
      <c r="C12743"/>
    </row>
    <row r="12744" spans="1:3" x14ac:dyDescent="0.25">
      <c r="A12744" s="5"/>
      <c r="B12744" s="2"/>
      <c r="C12744"/>
    </row>
    <row r="12745" spans="1:3" x14ac:dyDescent="0.25">
      <c r="A12745" s="5"/>
      <c r="B12745" s="2"/>
      <c r="C12745"/>
    </row>
    <row r="12746" spans="1:3" x14ac:dyDescent="0.25">
      <c r="A12746" s="5"/>
      <c r="B12746" s="2"/>
      <c r="C12746"/>
    </row>
    <row r="12747" spans="1:3" x14ac:dyDescent="0.25">
      <c r="A12747" s="5"/>
      <c r="B12747" s="2"/>
      <c r="C12747"/>
    </row>
    <row r="12748" spans="1:3" x14ac:dyDescent="0.25">
      <c r="A12748" s="5"/>
      <c r="B12748" s="2"/>
      <c r="C12748"/>
    </row>
    <row r="12749" spans="1:3" x14ac:dyDescent="0.25">
      <c r="A12749" s="5"/>
      <c r="B12749" s="2"/>
      <c r="C12749"/>
    </row>
    <row r="12750" spans="1:3" x14ac:dyDescent="0.25">
      <c r="A12750" s="5"/>
      <c r="B12750" s="2"/>
      <c r="C12750"/>
    </row>
    <row r="12751" spans="1:3" x14ac:dyDescent="0.25">
      <c r="A12751" s="5"/>
      <c r="B12751" s="2"/>
      <c r="C12751"/>
    </row>
    <row r="12752" spans="1:3" x14ac:dyDescent="0.25">
      <c r="A12752" s="5"/>
      <c r="B12752" s="2"/>
      <c r="C12752"/>
    </row>
    <row r="12753" spans="1:3" x14ac:dyDescent="0.25">
      <c r="A12753" s="5"/>
      <c r="B12753" s="2"/>
      <c r="C12753"/>
    </row>
    <row r="12754" spans="1:3" x14ac:dyDescent="0.25">
      <c r="A12754" s="5"/>
      <c r="B12754" s="2"/>
      <c r="C12754"/>
    </row>
    <row r="12755" spans="1:3" x14ac:dyDescent="0.25">
      <c r="A12755" s="5"/>
      <c r="B12755" s="2"/>
      <c r="C12755"/>
    </row>
    <row r="12756" spans="1:3" x14ac:dyDescent="0.25">
      <c r="A12756" s="5"/>
      <c r="B12756" s="2"/>
      <c r="C12756"/>
    </row>
    <row r="12757" spans="1:3" x14ac:dyDescent="0.25">
      <c r="A12757" s="5"/>
      <c r="B12757" s="2"/>
      <c r="C12757"/>
    </row>
    <row r="12758" spans="1:3" x14ac:dyDescent="0.25">
      <c r="A12758" s="5"/>
      <c r="B12758" s="2"/>
      <c r="C12758"/>
    </row>
    <row r="12759" spans="1:3" x14ac:dyDescent="0.25">
      <c r="A12759" s="5"/>
      <c r="B12759" s="2"/>
      <c r="C12759"/>
    </row>
    <row r="12760" spans="1:3" x14ac:dyDescent="0.25">
      <c r="A12760" s="5"/>
      <c r="B12760" s="2"/>
      <c r="C12760"/>
    </row>
    <row r="12761" spans="1:3" x14ac:dyDescent="0.25">
      <c r="A12761" s="5"/>
      <c r="B12761" s="2"/>
      <c r="C12761"/>
    </row>
    <row r="12762" spans="1:3" x14ac:dyDescent="0.25">
      <c r="A12762" s="5"/>
      <c r="B12762" s="2"/>
      <c r="C12762"/>
    </row>
    <row r="12763" spans="1:3" x14ac:dyDescent="0.25">
      <c r="A12763" s="5"/>
      <c r="B12763" s="2"/>
      <c r="C12763"/>
    </row>
    <row r="12764" spans="1:3" x14ac:dyDescent="0.25">
      <c r="A12764" s="5"/>
      <c r="B12764" s="2"/>
      <c r="C12764"/>
    </row>
    <row r="12765" spans="1:3" x14ac:dyDescent="0.25">
      <c r="A12765" s="5"/>
      <c r="B12765" s="2"/>
      <c r="C12765"/>
    </row>
    <row r="12766" spans="1:3" x14ac:dyDescent="0.25">
      <c r="A12766" s="5"/>
      <c r="B12766" s="2"/>
      <c r="C12766"/>
    </row>
    <row r="12767" spans="1:3" x14ac:dyDescent="0.25">
      <c r="A12767" s="5"/>
      <c r="B12767" s="2"/>
      <c r="C12767"/>
    </row>
    <row r="12768" spans="1:3" x14ac:dyDescent="0.25">
      <c r="A12768" s="5"/>
      <c r="B12768" s="2"/>
      <c r="C12768"/>
    </row>
    <row r="12769" spans="1:3" x14ac:dyDescent="0.25">
      <c r="A12769" s="5"/>
      <c r="B12769" s="2"/>
      <c r="C12769"/>
    </row>
    <row r="12770" spans="1:3" x14ac:dyDescent="0.25">
      <c r="A12770" s="5"/>
      <c r="B12770" s="2"/>
      <c r="C12770"/>
    </row>
    <row r="12771" spans="1:3" x14ac:dyDescent="0.25">
      <c r="A12771" s="5"/>
      <c r="B12771" s="2"/>
      <c r="C12771"/>
    </row>
    <row r="12772" spans="1:3" x14ac:dyDescent="0.25">
      <c r="A12772" s="5"/>
      <c r="B12772" s="2"/>
      <c r="C12772"/>
    </row>
    <row r="12773" spans="1:3" x14ac:dyDescent="0.25">
      <c r="A12773" s="5"/>
      <c r="B12773" s="2"/>
      <c r="C12773"/>
    </row>
    <row r="12774" spans="1:3" x14ac:dyDescent="0.25">
      <c r="A12774" s="5"/>
      <c r="B12774" s="2"/>
      <c r="C12774"/>
    </row>
    <row r="12775" spans="1:3" x14ac:dyDescent="0.25">
      <c r="A12775" s="5"/>
      <c r="B12775" s="2"/>
      <c r="C12775"/>
    </row>
    <row r="12776" spans="1:3" x14ac:dyDescent="0.25">
      <c r="A12776" s="5"/>
      <c r="B12776" s="2"/>
      <c r="C12776"/>
    </row>
    <row r="12777" spans="1:3" x14ac:dyDescent="0.25">
      <c r="A12777" s="5"/>
      <c r="B12777" s="2"/>
      <c r="C12777"/>
    </row>
    <row r="12778" spans="1:3" x14ac:dyDescent="0.25">
      <c r="A12778" s="5"/>
      <c r="B12778" s="2"/>
      <c r="C12778"/>
    </row>
    <row r="12779" spans="1:3" x14ac:dyDescent="0.25">
      <c r="A12779" s="5"/>
      <c r="B12779" s="2"/>
      <c r="C12779"/>
    </row>
    <row r="12780" spans="1:3" x14ac:dyDescent="0.25">
      <c r="A12780" s="5"/>
      <c r="B12780" s="2"/>
      <c r="C12780"/>
    </row>
    <row r="12781" spans="1:3" x14ac:dyDescent="0.25">
      <c r="A12781" s="5"/>
      <c r="B12781" s="2"/>
      <c r="C12781"/>
    </row>
    <row r="12782" spans="1:3" x14ac:dyDescent="0.25">
      <c r="A12782" s="5"/>
      <c r="B12782" s="2"/>
      <c r="C12782"/>
    </row>
    <row r="12783" spans="1:3" x14ac:dyDescent="0.25">
      <c r="A12783" s="5"/>
      <c r="B12783" s="2"/>
      <c r="C12783"/>
    </row>
    <row r="12784" spans="1:3" x14ac:dyDescent="0.25">
      <c r="A12784" s="5"/>
      <c r="B12784" s="2"/>
      <c r="C12784"/>
    </row>
    <row r="12785" spans="1:3" x14ac:dyDescent="0.25">
      <c r="A12785" s="5"/>
      <c r="B12785" s="2"/>
      <c r="C12785"/>
    </row>
    <row r="12786" spans="1:3" x14ac:dyDescent="0.25">
      <c r="A12786" s="5"/>
      <c r="B12786" s="2"/>
      <c r="C12786"/>
    </row>
    <row r="12787" spans="1:3" x14ac:dyDescent="0.25">
      <c r="A12787" s="5"/>
      <c r="B12787" s="2"/>
      <c r="C12787"/>
    </row>
    <row r="12788" spans="1:3" x14ac:dyDescent="0.25">
      <c r="A12788" s="5"/>
      <c r="B12788" s="2"/>
      <c r="C12788"/>
    </row>
    <row r="12789" spans="1:3" x14ac:dyDescent="0.25">
      <c r="A12789" s="5"/>
      <c r="B12789" s="2"/>
      <c r="C12789"/>
    </row>
    <row r="12790" spans="1:3" x14ac:dyDescent="0.25">
      <c r="A12790" s="5"/>
      <c r="B12790" s="2"/>
      <c r="C12790"/>
    </row>
    <row r="12791" spans="1:3" x14ac:dyDescent="0.25">
      <c r="A12791" s="5"/>
      <c r="B12791" s="2"/>
      <c r="C12791"/>
    </row>
    <row r="12792" spans="1:3" x14ac:dyDescent="0.25">
      <c r="A12792" s="5"/>
      <c r="B12792" s="2"/>
      <c r="C12792"/>
    </row>
    <row r="12793" spans="1:3" x14ac:dyDescent="0.25">
      <c r="A12793" s="5"/>
      <c r="B12793" s="2"/>
      <c r="C12793"/>
    </row>
    <row r="12794" spans="1:3" x14ac:dyDescent="0.25">
      <c r="A12794" s="5"/>
      <c r="B12794" s="2"/>
      <c r="C12794"/>
    </row>
    <row r="12795" spans="1:3" x14ac:dyDescent="0.25">
      <c r="A12795" s="5"/>
      <c r="B12795" s="2"/>
      <c r="C12795"/>
    </row>
    <row r="12796" spans="1:3" x14ac:dyDescent="0.25">
      <c r="A12796" s="5"/>
      <c r="B12796" s="2"/>
      <c r="C12796"/>
    </row>
    <row r="12797" spans="1:3" x14ac:dyDescent="0.25">
      <c r="A12797" s="5"/>
      <c r="B12797" s="2"/>
      <c r="C12797"/>
    </row>
    <row r="12798" spans="1:3" x14ac:dyDescent="0.25">
      <c r="A12798" s="5"/>
      <c r="B12798" s="2"/>
      <c r="C12798"/>
    </row>
    <row r="12799" spans="1:3" x14ac:dyDescent="0.25">
      <c r="A12799" s="5"/>
      <c r="B12799" s="2"/>
      <c r="C12799"/>
    </row>
    <row r="12800" spans="1:3" x14ac:dyDescent="0.25">
      <c r="A12800" s="5"/>
      <c r="B12800" s="2"/>
      <c r="C12800"/>
    </row>
    <row r="12801" spans="1:3" x14ac:dyDescent="0.25">
      <c r="A12801" s="5"/>
      <c r="B12801" s="2"/>
      <c r="C12801"/>
    </row>
    <row r="12802" spans="1:3" x14ac:dyDescent="0.25">
      <c r="A12802" s="5"/>
      <c r="B12802" s="2"/>
      <c r="C12802"/>
    </row>
    <row r="12803" spans="1:3" x14ac:dyDescent="0.25">
      <c r="A12803" s="5"/>
      <c r="B12803" s="2"/>
      <c r="C12803"/>
    </row>
    <row r="12804" spans="1:3" x14ac:dyDescent="0.25">
      <c r="A12804" s="5"/>
      <c r="B12804" s="2"/>
      <c r="C12804"/>
    </row>
    <row r="12805" spans="1:3" x14ac:dyDescent="0.25">
      <c r="A12805" s="5"/>
      <c r="B12805" s="2"/>
      <c r="C12805"/>
    </row>
    <row r="12806" spans="1:3" x14ac:dyDescent="0.25">
      <c r="A12806" s="5"/>
      <c r="B12806" s="2"/>
      <c r="C12806"/>
    </row>
    <row r="12807" spans="1:3" x14ac:dyDescent="0.25">
      <c r="A12807" s="5"/>
      <c r="B12807" s="2"/>
      <c r="C12807"/>
    </row>
    <row r="12808" spans="1:3" x14ac:dyDescent="0.25">
      <c r="A12808" s="5"/>
      <c r="B12808" s="2"/>
      <c r="C12808"/>
    </row>
    <row r="12809" spans="1:3" x14ac:dyDescent="0.25">
      <c r="A12809" s="5"/>
      <c r="B12809" s="2"/>
      <c r="C12809"/>
    </row>
    <row r="12810" spans="1:3" x14ac:dyDescent="0.25">
      <c r="A12810" s="5"/>
      <c r="B12810" s="2"/>
      <c r="C12810"/>
    </row>
    <row r="12811" spans="1:3" x14ac:dyDescent="0.25">
      <c r="A12811" s="5"/>
      <c r="B12811" s="2"/>
      <c r="C12811"/>
    </row>
    <row r="12812" spans="1:3" x14ac:dyDescent="0.25">
      <c r="A12812" s="5"/>
      <c r="B12812" s="2"/>
      <c r="C12812"/>
    </row>
    <row r="12813" spans="1:3" x14ac:dyDescent="0.25">
      <c r="A12813" s="5"/>
      <c r="B12813" s="2"/>
      <c r="C12813"/>
    </row>
    <row r="12814" spans="1:3" x14ac:dyDescent="0.25">
      <c r="A12814" s="5"/>
      <c r="B12814" s="2"/>
      <c r="C12814"/>
    </row>
    <row r="12815" spans="1:3" x14ac:dyDescent="0.25">
      <c r="A12815" s="5"/>
      <c r="B12815" s="2"/>
      <c r="C12815"/>
    </row>
    <row r="12816" spans="1:3" x14ac:dyDescent="0.25">
      <c r="A12816" s="5"/>
      <c r="B12816" s="2"/>
      <c r="C12816"/>
    </row>
    <row r="12817" spans="1:3" x14ac:dyDescent="0.25">
      <c r="A12817" s="5"/>
      <c r="B12817" s="2"/>
      <c r="C12817"/>
    </row>
    <row r="12818" spans="1:3" x14ac:dyDescent="0.25">
      <c r="A12818" s="5"/>
      <c r="B12818" s="2"/>
      <c r="C12818"/>
    </row>
    <row r="12819" spans="1:3" x14ac:dyDescent="0.25">
      <c r="A12819" s="5"/>
      <c r="B12819" s="2"/>
      <c r="C12819"/>
    </row>
    <row r="12820" spans="1:3" x14ac:dyDescent="0.25">
      <c r="A12820" s="5"/>
      <c r="B12820" s="2"/>
      <c r="C12820"/>
    </row>
    <row r="12821" spans="1:3" x14ac:dyDescent="0.25">
      <c r="A12821" s="5"/>
      <c r="B12821" s="2"/>
      <c r="C12821"/>
    </row>
    <row r="12822" spans="1:3" x14ac:dyDescent="0.25">
      <c r="A12822" s="5"/>
      <c r="B12822" s="2"/>
      <c r="C12822"/>
    </row>
    <row r="12823" spans="1:3" x14ac:dyDescent="0.25">
      <c r="A12823" s="5"/>
      <c r="B12823" s="2"/>
      <c r="C12823"/>
    </row>
    <row r="12824" spans="1:3" x14ac:dyDescent="0.25">
      <c r="A12824" s="5"/>
      <c r="B12824" s="2"/>
      <c r="C12824"/>
    </row>
    <row r="12825" spans="1:3" x14ac:dyDescent="0.25">
      <c r="A12825" s="5"/>
      <c r="B12825" s="2"/>
      <c r="C12825"/>
    </row>
    <row r="12826" spans="1:3" x14ac:dyDescent="0.25">
      <c r="A12826" s="5"/>
      <c r="B12826" s="2"/>
      <c r="C12826"/>
    </row>
    <row r="12827" spans="1:3" x14ac:dyDescent="0.25">
      <c r="A12827" s="5"/>
      <c r="B12827" s="2"/>
      <c r="C12827"/>
    </row>
    <row r="12828" spans="1:3" x14ac:dyDescent="0.25">
      <c r="A12828" s="5"/>
      <c r="B12828" s="2"/>
      <c r="C12828"/>
    </row>
    <row r="12829" spans="1:3" x14ac:dyDescent="0.25">
      <c r="A12829" s="5"/>
      <c r="B12829" s="2"/>
      <c r="C12829"/>
    </row>
    <row r="12830" spans="1:3" x14ac:dyDescent="0.25">
      <c r="A12830" s="5"/>
      <c r="B12830" s="2"/>
      <c r="C12830"/>
    </row>
    <row r="12831" spans="1:3" x14ac:dyDescent="0.25">
      <c r="A12831" s="5"/>
      <c r="B12831" s="2"/>
      <c r="C12831"/>
    </row>
    <row r="12832" spans="1:3" x14ac:dyDescent="0.25">
      <c r="A12832" s="5"/>
      <c r="B12832" s="2"/>
      <c r="C12832"/>
    </row>
    <row r="12833" spans="1:3" x14ac:dyDescent="0.25">
      <c r="A12833" s="5"/>
      <c r="B12833" s="2"/>
      <c r="C12833"/>
    </row>
    <row r="12834" spans="1:3" x14ac:dyDescent="0.25">
      <c r="A12834" s="5"/>
      <c r="B12834" s="2"/>
      <c r="C12834"/>
    </row>
    <row r="12835" spans="1:3" x14ac:dyDescent="0.25">
      <c r="A12835" s="5"/>
      <c r="B12835" s="2"/>
      <c r="C12835"/>
    </row>
    <row r="12836" spans="1:3" x14ac:dyDescent="0.25">
      <c r="A12836" s="5"/>
      <c r="B12836" s="2"/>
      <c r="C12836"/>
    </row>
    <row r="12837" spans="1:3" x14ac:dyDescent="0.25">
      <c r="A12837" s="5"/>
      <c r="B12837" s="2"/>
      <c r="C12837"/>
    </row>
    <row r="12838" spans="1:3" x14ac:dyDescent="0.25">
      <c r="A12838" s="5"/>
      <c r="B12838" s="2"/>
      <c r="C12838"/>
    </row>
    <row r="12839" spans="1:3" x14ac:dyDescent="0.25">
      <c r="A12839" s="5"/>
      <c r="B12839" s="2"/>
      <c r="C12839"/>
    </row>
    <row r="12840" spans="1:3" x14ac:dyDescent="0.25">
      <c r="A12840" s="5"/>
      <c r="B12840" s="2"/>
      <c r="C12840"/>
    </row>
    <row r="12841" spans="1:3" x14ac:dyDescent="0.25">
      <c r="A12841" s="5"/>
      <c r="B12841" s="2"/>
      <c r="C12841"/>
    </row>
    <row r="12842" spans="1:3" x14ac:dyDescent="0.25">
      <c r="A12842" s="5"/>
      <c r="B12842" s="2"/>
      <c r="C12842"/>
    </row>
    <row r="12843" spans="1:3" x14ac:dyDescent="0.25">
      <c r="A12843" s="5"/>
      <c r="B12843" s="2"/>
      <c r="C12843"/>
    </row>
    <row r="12844" spans="1:3" x14ac:dyDescent="0.25">
      <c r="A12844" s="5"/>
      <c r="B12844" s="2"/>
      <c r="C12844"/>
    </row>
    <row r="12845" spans="1:3" x14ac:dyDescent="0.25">
      <c r="A12845" s="5"/>
      <c r="B12845" s="2"/>
      <c r="C12845"/>
    </row>
    <row r="12846" spans="1:3" x14ac:dyDescent="0.25">
      <c r="A12846" s="5"/>
      <c r="B12846" s="2"/>
      <c r="C12846"/>
    </row>
    <row r="12847" spans="1:3" x14ac:dyDescent="0.25">
      <c r="A12847" s="5"/>
      <c r="B12847" s="2"/>
      <c r="C12847"/>
    </row>
    <row r="12848" spans="1:3" x14ac:dyDescent="0.25">
      <c r="A12848" s="5"/>
      <c r="B12848" s="2"/>
      <c r="C12848"/>
    </row>
    <row r="12849" spans="1:3" x14ac:dyDescent="0.25">
      <c r="A12849" s="5"/>
      <c r="B12849" s="2"/>
      <c r="C12849"/>
    </row>
    <row r="12850" spans="1:3" x14ac:dyDescent="0.25">
      <c r="A12850" s="5"/>
      <c r="B12850" s="2"/>
      <c r="C12850"/>
    </row>
    <row r="12851" spans="1:3" x14ac:dyDescent="0.25">
      <c r="A12851" s="5"/>
      <c r="B12851" s="2"/>
      <c r="C12851"/>
    </row>
    <row r="12852" spans="1:3" x14ac:dyDescent="0.25">
      <c r="A12852" s="5"/>
      <c r="B12852" s="2"/>
      <c r="C12852"/>
    </row>
    <row r="12853" spans="1:3" x14ac:dyDescent="0.25">
      <c r="A12853" s="5"/>
      <c r="B12853" s="2"/>
      <c r="C12853"/>
    </row>
    <row r="12854" spans="1:3" x14ac:dyDescent="0.25">
      <c r="A12854" s="5"/>
      <c r="B12854" s="2"/>
      <c r="C12854"/>
    </row>
    <row r="12855" spans="1:3" x14ac:dyDescent="0.25">
      <c r="A12855" s="5"/>
      <c r="B12855" s="2"/>
      <c r="C12855"/>
    </row>
    <row r="12856" spans="1:3" x14ac:dyDescent="0.25">
      <c r="A12856" s="5"/>
      <c r="B12856" s="2"/>
      <c r="C12856"/>
    </row>
    <row r="12857" spans="1:3" x14ac:dyDescent="0.25">
      <c r="A12857" s="5"/>
      <c r="B12857" s="2"/>
      <c r="C12857"/>
    </row>
    <row r="12858" spans="1:3" x14ac:dyDescent="0.25">
      <c r="A12858" s="5"/>
      <c r="B12858" s="2"/>
      <c r="C12858"/>
    </row>
    <row r="12859" spans="1:3" x14ac:dyDescent="0.25">
      <c r="A12859" s="5"/>
      <c r="B12859" s="2"/>
      <c r="C12859"/>
    </row>
    <row r="12860" spans="1:3" x14ac:dyDescent="0.25">
      <c r="A12860" s="5"/>
      <c r="B12860" s="2"/>
      <c r="C12860"/>
    </row>
    <row r="12861" spans="1:3" x14ac:dyDescent="0.25">
      <c r="A12861" s="5"/>
      <c r="B12861" s="2"/>
      <c r="C12861"/>
    </row>
    <row r="12862" spans="1:3" x14ac:dyDescent="0.25">
      <c r="A12862" s="5"/>
      <c r="B12862" s="2"/>
      <c r="C12862"/>
    </row>
    <row r="12863" spans="1:3" x14ac:dyDescent="0.25">
      <c r="A12863" s="5"/>
      <c r="B12863" s="2"/>
      <c r="C12863"/>
    </row>
    <row r="12864" spans="1:3" x14ac:dyDescent="0.25">
      <c r="A12864" s="5"/>
      <c r="B12864" s="2"/>
      <c r="C12864"/>
    </row>
    <row r="12865" spans="1:3" x14ac:dyDescent="0.25">
      <c r="A12865" s="5"/>
      <c r="B12865" s="2"/>
      <c r="C12865"/>
    </row>
    <row r="12866" spans="1:3" x14ac:dyDescent="0.25">
      <c r="A12866" s="5"/>
      <c r="B12866" s="2"/>
      <c r="C12866"/>
    </row>
    <row r="12867" spans="1:3" x14ac:dyDescent="0.25">
      <c r="A12867" s="5"/>
      <c r="B12867" s="2"/>
      <c r="C12867"/>
    </row>
    <row r="12868" spans="1:3" x14ac:dyDescent="0.25">
      <c r="A12868" s="5"/>
      <c r="B12868" s="2"/>
      <c r="C12868"/>
    </row>
    <row r="12869" spans="1:3" x14ac:dyDescent="0.25">
      <c r="A12869" s="5"/>
      <c r="B12869" s="2"/>
      <c r="C12869"/>
    </row>
    <row r="12870" spans="1:3" x14ac:dyDescent="0.25">
      <c r="A12870" s="5"/>
      <c r="B12870" s="2"/>
      <c r="C12870"/>
    </row>
    <row r="12871" spans="1:3" x14ac:dyDescent="0.25">
      <c r="A12871" s="5"/>
      <c r="B12871" s="2"/>
      <c r="C12871"/>
    </row>
    <row r="12872" spans="1:3" x14ac:dyDescent="0.25">
      <c r="A12872" s="5"/>
      <c r="B12872" s="2"/>
      <c r="C12872"/>
    </row>
    <row r="12873" spans="1:3" x14ac:dyDescent="0.25">
      <c r="A12873" s="5"/>
      <c r="B12873" s="2"/>
      <c r="C12873"/>
    </row>
    <row r="12874" spans="1:3" x14ac:dyDescent="0.25">
      <c r="A12874" s="5"/>
      <c r="B12874" s="2"/>
      <c r="C12874"/>
    </row>
    <row r="12875" spans="1:3" x14ac:dyDescent="0.25">
      <c r="A12875" s="5"/>
      <c r="B12875" s="2"/>
      <c r="C12875"/>
    </row>
    <row r="12876" spans="1:3" x14ac:dyDescent="0.25">
      <c r="A12876" s="5"/>
      <c r="B12876" s="2"/>
      <c r="C12876"/>
    </row>
    <row r="12877" spans="1:3" x14ac:dyDescent="0.25">
      <c r="A12877" s="5"/>
      <c r="B12877" s="2"/>
      <c r="C12877"/>
    </row>
    <row r="12878" spans="1:3" x14ac:dyDescent="0.25">
      <c r="A12878" s="5"/>
      <c r="B12878" s="2"/>
      <c r="C12878"/>
    </row>
    <row r="12879" spans="1:3" x14ac:dyDescent="0.25">
      <c r="A12879" s="5"/>
      <c r="B12879" s="2"/>
      <c r="C12879"/>
    </row>
    <row r="12880" spans="1:3" x14ac:dyDescent="0.25">
      <c r="A12880" s="5"/>
      <c r="B12880" s="2"/>
      <c r="C12880"/>
    </row>
    <row r="12881" spans="1:3" x14ac:dyDescent="0.25">
      <c r="A12881" s="5"/>
      <c r="B12881" s="2"/>
      <c r="C12881"/>
    </row>
    <row r="12882" spans="1:3" x14ac:dyDescent="0.25">
      <c r="A12882" s="5"/>
      <c r="B12882" s="2"/>
      <c r="C12882"/>
    </row>
    <row r="12883" spans="1:3" x14ac:dyDescent="0.25">
      <c r="A12883" s="5"/>
      <c r="B12883" s="2"/>
      <c r="C12883"/>
    </row>
    <row r="12884" spans="1:3" x14ac:dyDescent="0.25">
      <c r="A12884" s="5"/>
      <c r="B12884" s="2"/>
      <c r="C12884"/>
    </row>
    <row r="12885" spans="1:3" x14ac:dyDescent="0.25">
      <c r="A12885" s="5"/>
      <c r="B12885" s="2"/>
      <c r="C12885"/>
    </row>
    <row r="12886" spans="1:3" x14ac:dyDescent="0.25">
      <c r="A12886" s="5"/>
      <c r="B12886" s="2"/>
      <c r="C12886"/>
    </row>
    <row r="12887" spans="1:3" x14ac:dyDescent="0.25">
      <c r="A12887" s="5"/>
      <c r="B12887" s="2"/>
      <c r="C12887"/>
    </row>
    <row r="12888" spans="1:3" x14ac:dyDescent="0.25">
      <c r="A12888" s="5"/>
      <c r="B12888" s="2"/>
      <c r="C12888"/>
    </row>
    <row r="12889" spans="1:3" x14ac:dyDescent="0.25">
      <c r="A12889" s="5"/>
      <c r="B12889" s="2"/>
      <c r="C12889"/>
    </row>
    <row r="12890" spans="1:3" x14ac:dyDescent="0.25">
      <c r="A12890" s="5"/>
      <c r="B12890" s="2"/>
      <c r="C12890"/>
    </row>
    <row r="12891" spans="1:3" x14ac:dyDescent="0.25">
      <c r="A12891" s="5"/>
      <c r="B12891" s="2"/>
      <c r="C12891"/>
    </row>
    <row r="12892" spans="1:3" x14ac:dyDescent="0.25">
      <c r="A12892" s="5"/>
      <c r="B12892" s="2"/>
      <c r="C12892"/>
    </row>
    <row r="12893" spans="1:3" x14ac:dyDescent="0.25">
      <c r="A12893" s="5"/>
      <c r="B12893" s="2"/>
      <c r="C12893"/>
    </row>
    <row r="12894" spans="1:3" x14ac:dyDescent="0.25">
      <c r="A12894" s="5"/>
      <c r="B12894" s="2"/>
      <c r="C12894"/>
    </row>
    <row r="12895" spans="1:3" x14ac:dyDescent="0.25">
      <c r="A12895" s="5"/>
      <c r="B12895" s="2"/>
      <c r="C12895"/>
    </row>
    <row r="12896" spans="1:3" x14ac:dyDescent="0.25">
      <c r="A12896" s="5"/>
      <c r="B12896" s="2"/>
      <c r="C12896"/>
    </row>
    <row r="12897" spans="1:3" x14ac:dyDescent="0.25">
      <c r="A12897" s="5"/>
      <c r="B12897" s="2"/>
      <c r="C12897"/>
    </row>
    <row r="12898" spans="1:3" x14ac:dyDescent="0.25">
      <c r="A12898" s="5"/>
      <c r="B12898" s="2"/>
      <c r="C12898"/>
    </row>
    <row r="12899" spans="1:3" x14ac:dyDescent="0.25">
      <c r="A12899" s="5"/>
      <c r="B12899" s="2"/>
      <c r="C12899"/>
    </row>
    <row r="12900" spans="1:3" x14ac:dyDescent="0.25">
      <c r="A12900" s="5"/>
      <c r="B12900" s="2"/>
      <c r="C12900"/>
    </row>
    <row r="12901" spans="1:3" x14ac:dyDescent="0.25">
      <c r="A12901" s="5"/>
      <c r="B12901" s="2"/>
      <c r="C12901"/>
    </row>
    <row r="12902" spans="1:3" x14ac:dyDescent="0.25">
      <c r="A12902" s="5"/>
      <c r="B12902" s="2"/>
      <c r="C12902"/>
    </row>
    <row r="12903" spans="1:3" x14ac:dyDescent="0.25">
      <c r="A12903" s="5"/>
      <c r="B12903" s="2"/>
      <c r="C12903"/>
    </row>
    <row r="12904" spans="1:3" x14ac:dyDescent="0.25">
      <c r="A12904" s="5"/>
      <c r="B12904" s="2"/>
      <c r="C12904"/>
    </row>
    <row r="12905" spans="1:3" x14ac:dyDescent="0.25">
      <c r="A12905" s="5"/>
      <c r="B12905" s="2"/>
      <c r="C12905"/>
    </row>
    <row r="12906" spans="1:3" x14ac:dyDescent="0.25">
      <c r="A12906" s="5"/>
      <c r="B12906" s="2"/>
      <c r="C12906"/>
    </row>
    <row r="12907" spans="1:3" x14ac:dyDescent="0.25">
      <c r="A12907" s="5"/>
      <c r="B12907" s="2"/>
      <c r="C12907"/>
    </row>
    <row r="12908" spans="1:3" x14ac:dyDescent="0.25">
      <c r="A12908" s="5"/>
      <c r="B12908" s="2"/>
      <c r="C12908"/>
    </row>
    <row r="12909" spans="1:3" x14ac:dyDescent="0.25">
      <c r="A12909" s="5"/>
      <c r="B12909" s="2"/>
      <c r="C12909"/>
    </row>
    <row r="12910" spans="1:3" x14ac:dyDescent="0.25">
      <c r="A12910" s="5"/>
      <c r="B12910" s="2"/>
      <c r="C12910"/>
    </row>
    <row r="12911" spans="1:3" x14ac:dyDescent="0.25">
      <c r="A12911" s="5"/>
      <c r="B12911" s="2"/>
      <c r="C12911"/>
    </row>
    <row r="12912" spans="1:3" x14ac:dyDescent="0.25">
      <c r="A12912" s="5"/>
      <c r="B12912" s="2"/>
      <c r="C12912"/>
    </row>
    <row r="12913" spans="1:3" x14ac:dyDescent="0.25">
      <c r="A12913" s="5"/>
      <c r="B12913" s="2"/>
      <c r="C12913"/>
    </row>
    <row r="12914" spans="1:3" x14ac:dyDescent="0.25">
      <c r="A12914" s="5"/>
      <c r="B12914" s="2"/>
      <c r="C12914"/>
    </row>
    <row r="12915" spans="1:3" x14ac:dyDescent="0.25">
      <c r="A12915" s="5"/>
      <c r="B12915" s="2"/>
      <c r="C12915"/>
    </row>
    <row r="12916" spans="1:3" x14ac:dyDescent="0.25">
      <c r="A12916" s="5"/>
      <c r="B12916" s="2"/>
      <c r="C12916"/>
    </row>
    <row r="12917" spans="1:3" x14ac:dyDescent="0.25">
      <c r="A12917" s="5"/>
      <c r="B12917" s="2"/>
      <c r="C12917"/>
    </row>
    <row r="12918" spans="1:3" x14ac:dyDescent="0.25">
      <c r="A12918" s="5"/>
      <c r="B12918" s="2"/>
      <c r="C12918"/>
    </row>
    <row r="12919" spans="1:3" x14ac:dyDescent="0.25">
      <c r="A12919" s="5"/>
      <c r="B12919" s="2"/>
      <c r="C12919"/>
    </row>
    <row r="12920" spans="1:3" x14ac:dyDescent="0.25">
      <c r="A12920" s="5"/>
      <c r="B12920" s="2"/>
      <c r="C12920"/>
    </row>
    <row r="12921" spans="1:3" x14ac:dyDescent="0.25">
      <c r="A12921" s="5"/>
      <c r="B12921" s="2"/>
      <c r="C12921"/>
    </row>
    <row r="12922" spans="1:3" x14ac:dyDescent="0.25">
      <c r="A12922" s="5"/>
      <c r="B12922" s="2"/>
      <c r="C12922"/>
    </row>
    <row r="12923" spans="1:3" x14ac:dyDescent="0.25">
      <c r="A12923" s="5"/>
      <c r="B12923" s="2"/>
      <c r="C12923"/>
    </row>
    <row r="12924" spans="1:3" x14ac:dyDescent="0.25">
      <c r="A12924" s="5"/>
      <c r="B12924" s="2"/>
      <c r="C12924"/>
    </row>
    <row r="12925" spans="1:3" x14ac:dyDescent="0.25">
      <c r="A12925" s="5"/>
      <c r="B12925" s="2"/>
      <c r="C12925"/>
    </row>
    <row r="12926" spans="1:3" x14ac:dyDescent="0.25">
      <c r="A12926" s="5"/>
      <c r="B12926" s="2"/>
      <c r="C12926"/>
    </row>
    <row r="12927" spans="1:3" x14ac:dyDescent="0.25">
      <c r="A12927" s="5"/>
      <c r="B12927" s="2"/>
      <c r="C12927"/>
    </row>
    <row r="12928" spans="1:3" x14ac:dyDescent="0.25">
      <c r="A12928" s="5"/>
      <c r="B12928" s="2"/>
      <c r="C12928"/>
    </row>
    <row r="12929" spans="1:3" x14ac:dyDescent="0.25">
      <c r="A12929" s="5"/>
      <c r="B12929" s="2"/>
      <c r="C12929"/>
    </row>
    <row r="12930" spans="1:3" x14ac:dyDescent="0.25">
      <c r="A12930" s="5"/>
      <c r="B12930" s="2"/>
      <c r="C12930"/>
    </row>
    <row r="12931" spans="1:3" x14ac:dyDescent="0.25">
      <c r="A12931" s="5"/>
      <c r="B12931" s="2"/>
      <c r="C12931"/>
    </row>
    <row r="12932" spans="1:3" x14ac:dyDescent="0.25">
      <c r="A12932" s="5"/>
      <c r="B12932" s="2"/>
      <c r="C12932"/>
    </row>
    <row r="12933" spans="1:3" x14ac:dyDescent="0.25">
      <c r="A12933" s="5"/>
      <c r="B12933" s="2"/>
      <c r="C12933"/>
    </row>
    <row r="12934" spans="1:3" x14ac:dyDescent="0.25">
      <c r="A12934" s="5"/>
      <c r="B12934" s="2"/>
      <c r="C12934"/>
    </row>
    <row r="12935" spans="1:3" x14ac:dyDescent="0.25">
      <c r="A12935" s="5"/>
      <c r="B12935" s="2"/>
      <c r="C12935"/>
    </row>
    <row r="12936" spans="1:3" x14ac:dyDescent="0.25">
      <c r="A12936" s="5"/>
      <c r="B12936" s="2"/>
      <c r="C12936"/>
    </row>
    <row r="12937" spans="1:3" x14ac:dyDescent="0.25">
      <c r="A12937" s="5"/>
      <c r="B12937" s="2"/>
      <c r="C12937"/>
    </row>
    <row r="12938" spans="1:3" x14ac:dyDescent="0.25">
      <c r="A12938" s="5"/>
      <c r="B12938" s="2"/>
      <c r="C12938"/>
    </row>
    <row r="12939" spans="1:3" x14ac:dyDescent="0.25">
      <c r="A12939" s="5"/>
      <c r="B12939" s="2"/>
      <c r="C12939"/>
    </row>
    <row r="12940" spans="1:3" x14ac:dyDescent="0.25">
      <c r="A12940" s="5"/>
      <c r="B12940" s="2"/>
      <c r="C12940"/>
    </row>
    <row r="12941" spans="1:3" x14ac:dyDescent="0.25">
      <c r="A12941" s="5"/>
      <c r="B12941" s="2"/>
      <c r="C12941"/>
    </row>
    <row r="12942" spans="1:3" x14ac:dyDescent="0.25">
      <c r="A12942" s="5"/>
      <c r="B12942" s="2"/>
      <c r="C12942"/>
    </row>
    <row r="12943" spans="1:3" x14ac:dyDescent="0.25">
      <c r="A12943" s="5"/>
      <c r="B12943" s="2"/>
      <c r="C12943"/>
    </row>
    <row r="12944" spans="1:3" x14ac:dyDescent="0.25">
      <c r="A12944" s="5"/>
      <c r="B12944" s="2"/>
      <c r="C12944"/>
    </row>
    <row r="12945" spans="1:3" x14ac:dyDescent="0.25">
      <c r="A12945" s="5"/>
      <c r="B12945" s="2"/>
      <c r="C12945"/>
    </row>
    <row r="12946" spans="1:3" x14ac:dyDescent="0.25">
      <c r="A12946" s="5"/>
      <c r="B12946" s="2"/>
      <c r="C12946"/>
    </row>
    <row r="12947" spans="1:3" x14ac:dyDescent="0.25">
      <c r="A12947" s="5"/>
      <c r="B12947" s="2"/>
      <c r="C12947"/>
    </row>
    <row r="12948" spans="1:3" x14ac:dyDescent="0.25">
      <c r="A12948" s="5"/>
      <c r="B12948" s="2"/>
      <c r="C12948"/>
    </row>
    <row r="12949" spans="1:3" x14ac:dyDescent="0.25">
      <c r="A12949" s="5"/>
      <c r="B12949" s="2"/>
      <c r="C12949"/>
    </row>
    <row r="12950" spans="1:3" x14ac:dyDescent="0.25">
      <c r="A12950" s="5"/>
      <c r="B12950" s="2"/>
      <c r="C12950"/>
    </row>
    <row r="12951" spans="1:3" x14ac:dyDescent="0.25">
      <c r="A12951" s="5"/>
      <c r="B12951" s="2"/>
      <c r="C12951"/>
    </row>
    <row r="12952" spans="1:3" x14ac:dyDescent="0.25">
      <c r="A12952" s="5"/>
      <c r="B12952" s="2"/>
      <c r="C12952"/>
    </row>
    <row r="12953" spans="1:3" x14ac:dyDescent="0.25">
      <c r="A12953" s="5"/>
      <c r="B12953" s="2"/>
      <c r="C12953"/>
    </row>
    <row r="12954" spans="1:3" x14ac:dyDescent="0.25">
      <c r="A12954" s="5"/>
      <c r="B12954" s="2"/>
      <c r="C12954"/>
    </row>
    <row r="12955" spans="1:3" x14ac:dyDescent="0.25">
      <c r="A12955" s="5"/>
      <c r="B12955" s="2"/>
      <c r="C12955"/>
    </row>
    <row r="12956" spans="1:3" x14ac:dyDescent="0.25">
      <c r="A12956" s="5"/>
      <c r="B12956" s="2"/>
      <c r="C12956"/>
    </row>
    <row r="12957" spans="1:3" x14ac:dyDescent="0.25">
      <c r="A12957" s="5"/>
      <c r="B12957" s="2"/>
      <c r="C12957"/>
    </row>
    <row r="12958" spans="1:3" x14ac:dyDescent="0.25">
      <c r="A12958" s="5"/>
      <c r="B12958" s="2"/>
      <c r="C12958"/>
    </row>
    <row r="12959" spans="1:3" x14ac:dyDescent="0.25">
      <c r="A12959" s="5"/>
      <c r="B12959" s="2"/>
      <c r="C12959"/>
    </row>
    <row r="12960" spans="1:3" x14ac:dyDescent="0.25">
      <c r="A12960" s="5"/>
      <c r="B12960" s="2"/>
      <c r="C12960"/>
    </row>
    <row r="12961" spans="1:3" x14ac:dyDescent="0.25">
      <c r="A12961" s="5"/>
      <c r="B12961" s="2"/>
      <c r="C12961"/>
    </row>
    <row r="12962" spans="1:3" x14ac:dyDescent="0.25">
      <c r="A12962" s="5"/>
      <c r="B12962" s="2"/>
      <c r="C12962"/>
    </row>
    <row r="12963" spans="1:3" x14ac:dyDescent="0.25">
      <c r="A12963" s="5"/>
      <c r="B12963" s="2"/>
      <c r="C12963"/>
    </row>
    <row r="12964" spans="1:3" x14ac:dyDescent="0.25">
      <c r="A12964" s="5"/>
      <c r="B12964" s="2"/>
      <c r="C12964"/>
    </row>
    <row r="12965" spans="1:3" x14ac:dyDescent="0.25">
      <c r="A12965" s="5"/>
      <c r="B12965" s="2"/>
      <c r="C12965"/>
    </row>
    <row r="12966" spans="1:3" x14ac:dyDescent="0.25">
      <c r="A12966" s="5"/>
      <c r="B12966" s="2"/>
      <c r="C12966"/>
    </row>
    <row r="12967" spans="1:3" x14ac:dyDescent="0.25">
      <c r="A12967" s="5"/>
      <c r="B12967" s="2"/>
      <c r="C12967"/>
    </row>
    <row r="12968" spans="1:3" x14ac:dyDescent="0.25">
      <c r="A12968" s="5"/>
      <c r="B12968" s="2"/>
      <c r="C12968"/>
    </row>
    <row r="12969" spans="1:3" x14ac:dyDescent="0.25">
      <c r="A12969" s="5"/>
      <c r="B12969" s="2"/>
      <c r="C12969"/>
    </row>
    <row r="12970" spans="1:3" x14ac:dyDescent="0.25">
      <c r="A12970" s="5"/>
      <c r="B12970" s="2"/>
      <c r="C12970"/>
    </row>
    <row r="12971" spans="1:3" x14ac:dyDescent="0.25">
      <c r="A12971" s="5"/>
      <c r="B12971" s="2"/>
      <c r="C12971"/>
    </row>
    <row r="12972" spans="1:3" x14ac:dyDescent="0.25">
      <c r="A12972" s="5"/>
      <c r="B12972" s="2"/>
      <c r="C12972"/>
    </row>
    <row r="12973" spans="1:3" x14ac:dyDescent="0.25">
      <c r="A12973" s="5"/>
      <c r="B12973" s="2"/>
      <c r="C12973"/>
    </row>
    <row r="12974" spans="1:3" x14ac:dyDescent="0.25">
      <c r="A12974" s="5"/>
      <c r="B12974" s="2"/>
      <c r="C12974"/>
    </row>
    <row r="12975" spans="1:3" x14ac:dyDescent="0.25">
      <c r="A12975" s="5"/>
      <c r="B12975" s="2"/>
      <c r="C12975"/>
    </row>
    <row r="12976" spans="1:3" x14ac:dyDescent="0.25">
      <c r="A12976" s="5"/>
      <c r="B12976" s="2"/>
      <c r="C12976"/>
    </row>
    <row r="12977" spans="1:3" x14ac:dyDescent="0.25">
      <c r="A12977" s="5"/>
      <c r="B12977" s="2"/>
      <c r="C12977"/>
    </row>
    <row r="12978" spans="1:3" x14ac:dyDescent="0.25">
      <c r="A12978" s="5"/>
      <c r="B12978" s="2"/>
      <c r="C12978"/>
    </row>
    <row r="12979" spans="1:3" x14ac:dyDescent="0.25">
      <c r="A12979" s="5"/>
      <c r="B12979" s="2"/>
      <c r="C12979"/>
    </row>
    <row r="12980" spans="1:3" x14ac:dyDescent="0.25">
      <c r="A12980" s="5"/>
      <c r="B12980" s="2"/>
      <c r="C12980"/>
    </row>
    <row r="12981" spans="1:3" x14ac:dyDescent="0.25">
      <c r="A12981" s="5"/>
      <c r="B12981" s="2"/>
      <c r="C12981"/>
    </row>
    <row r="12982" spans="1:3" x14ac:dyDescent="0.25">
      <c r="A12982" s="5"/>
      <c r="B12982" s="2"/>
      <c r="C12982"/>
    </row>
    <row r="12983" spans="1:3" x14ac:dyDescent="0.25">
      <c r="A12983" s="5"/>
      <c r="B12983" s="2"/>
      <c r="C12983"/>
    </row>
    <row r="12984" spans="1:3" x14ac:dyDescent="0.25">
      <c r="A12984" s="5"/>
      <c r="B12984" s="2"/>
      <c r="C12984"/>
    </row>
    <row r="12985" spans="1:3" x14ac:dyDescent="0.25">
      <c r="A12985" s="5"/>
      <c r="B12985" s="2"/>
      <c r="C12985"/>
    </row>
    <row r="12986" spans="1:3" x14ac:dyDescent="0.25">
      <c r="A12986" s="5"/>
      <c r="B12986" s="2"/>
      <c r="C12986"/>
    </row>
    <row r="12987" spans="1:3" x14ac:dyDescent="0.25">
      <c r="A12987" s="5"/>
      <c r="B12987" s="2"/>
      <c r="C12987"/>
    </row>
    <row r="12988" spans="1:3" x14ac:dyDescent="0.25">
      <c r="A12988" s="5"/>
      <c r="B12988" s="2"/>
      <c r="C12988"/>
    </row>
    <row r="12989" spans="1:3" x14ac:dyDescent="0.25">
      <c r="A12989" s="5"/>
      <c r="B12989" s="2"/>
      <c r="C12989"/>
    </row>
    <row r="12990" spans="1:3" x14ac:dyDescent="0.25">
      <c r="A12990" s="5"/>
      <c r="B12990" s="2"/>
      <c r="C12990"/>
    </row>
    <row r="12991" spans="1:3" x14ac:dyDescent="0.25">
      <c r="A12991" s="5"/>
      <c r="B12991" s="2"/>
      <c r="C12991"/>
    </row>
    <row r="12992" spans="1:3" x14ac:dyDescent="0.25">
      <c r="A12992" s="5"/>
      <c r="B12992" s="2"/>
      <c r="C12992"/>
    </row>
    <row r="12993" spans="1:3" x14ac:dyDescent="0.25">
      <c r="A12993" s="5"/>
      <c r="B12993" s="2"/>
      <c r="C12993"/>
    </row>
    <row r="12994" spans="1:3" x14ac:dyDescent="0.25">
      <c r="A12994" s="5"/>
      <c r="B12994" s="2"/>
      <c r="C12994"/>
    </row>
    <row r="12995" spans="1:3" x14ac:dyDescent="0.25">
      <c r="A12995" s="5"/>
      <c r="B12995" s="2"/>
      <c r="C12995"/>
    </row>
    <row r="12996" spans="1:3" x14ac:dyDescent="0.25">
      <c r="A12996" s="5"/>
      <c r="B12996" s="2"/>
      <c r="C12996"/>
    </row>
    <row r="12997" spans="1:3" x14ac:dyDescent="0.25">
      <c r="A12997" s="5"/>
      <c r="B12997" s="2"/>
      <c r="C12997"/>
    </row>
    <row r="12998" spans="1:3" x14ac:dyDescent="0.25">
      <c r="A12998" s="5"/>
      <c r="B12998" s="2"/>
      <c r="C12998"/>
    </row>
    <row r="12999" spans="1:3" x14ac:dyDescent="0.25">
      <c r="A12999" s="5"/>
      <c r="B12999" s="2"/>
      <c r="C12999"/>
    </row>
    <row r="13000" spans="1:3" x14ac:dyDescent="0.25">
      <c r="A13000" s="5"/>
      <c r="B13000" s="2"/>
      <c r="C13000"/>
    </row>
    <row r="13001" spans="1:3" x14ac:dyDescent="0.25">
      <c r="A13001" s="5"/>
      <c r="B13001" s="2"/>
      <c r="C13001"/>
    </row>
    <row r="13002" spans="1:3" x14ac:dyDescent="0.25">
      <c r="A13002" s="5"/>
      <c r="B13002" s="2"/>
      <c r="C13002"/>
    </row>
    <row r="13003" spans="1:3" x14ac:dyDescent="0.25">
      <c r="A13003" s="5"/>
      <c r="B13003" s="2"/>
      <c r="C13003"/>
    </row>
    <row r="13004" spans="1:3" x14ac:dyDescent="0.25">
      <c r="A13004" s="5"/>
      <c r="B13004" s="2"/>
      <c r="C13004"/>
    </row>
    <row r="13005" spans="1:3" x14ac:dyDescent="0.25">
      <c r="A13005" s="5"/>
      <c r="B13005" s="2"/>
      <c r="C13005"/>
    </row>
    <row r="13006" spans="1:3" x14ac:dyDescent="0.25">
      <c r="A13006" s="5"/>
      <c r="B13006" s="2"/>
      <c r="C13006"/>
    </row>
    <row r="13007" spans="1:3" x14ac:dyDescent="0.25">
      <c r="A13007" s="5"/>
      <c r="B13007" s="2"/>
      <c r="C13007"/>
    </row>
    <row r="13008" spans="1:3" x14ac:dyDescent="0.25">
      <c r="A13008" s="5"/>
      <c r="B13008" s="2"/>
      <c r="C13008"/>
    </row>
    <row r="13009" spans="1:3" x14ac:dyDescent="0.25">
      <c r="A13009" s="5"/>
      <c r="B13009" s="2"/>
      <c r="C13009"/>
    </row>
    <row r="13010" spans="1:3" x14ac:dyDescent="0.25">
      <c r="A13010" s="5"/>
      <c r="B13010" s="2"/>
      <c r="C13010"/>
    </row>
    <row r="13011" spans="1:3" x14ac:dyDescent="0.25">
      <c r="A13011" s="5"/>
      <c r="B13011" s="2"/>
      <c r="C13011"/>
    </row>
    <row r="13012" spans="1:3" x14ac:dyDescent="0.25">
      <c r="A13012" s="5"/>
      <c r="B13012" s="2"/>
      <c r="C13012"/>
    </row>
    <row r="13013" spans="1:3" x14ac:dyDescent="0.25">
      <c r="A13013" s="5"/>
      <c r="B13013" s="2"/>
      <c r="C13013"/>
    </row>
    <row r="13014" spans="1:3" x14ac:dyDescent="0.25">
      <c r="A13014" s="5"/>
      <c r="B13014" s="2"/>
      <c r="C13014"/>
    </row>
    <row r="13015" spans="1:3" x14ac:dyDescent="0.25">
      <c r="A13015" s="5"/>
      <c r="B13015" s="2"/>
      <c r="C13015"/>
    </row>
    <row r="13016" spans="1:3" x14ac:dyDescent="0.25">
      <c r="A13016" s="5"/>
      <c r="B13016" s="2"/>
      <c r="C13016"/>
    </row>
    <row r="13017" spans="1:3" x14ac:dyDescent="0.25">
      <c r="A13017" s="5"/>
      <c r="B13017" s="2"/>
      <c r="C13017"/>
    </row>
    <row r="13018" spans="1:3" x14ac:dyDescent="0.25">
      <c r="A13018" s="5"/>
      <c r="B13018" s="2"/>
      <c r="C13018"/>
    </row>
    <row r="13019" spans="1:3" x14ac:dyDescent="0.25">
      <c r="A13019" s="5"/>
      <c r="B13019" s="2"/>
      <c r="C13019"/>
    </row>
    <row r="13020" spans="1:3" x14ac:dyDescent="0.25">
      <c r="A13020" s="5"/>
      <c r="B13020" s="2"/>
      <c r="C13020"/>
    </row>
    <row r="13021" spans="1:3" x14ac:dyDescent="0.25">
      <c r="A13021" s="5"/>
      <c r="B13021" s="2"/>
      <c r="C13021"/>
    </row>
    <row r="13022" spans="1:3" x14ac:dyDescent="0.25">
      <c r="A13022" s="5"/>
      <c r="B13022" s="2"/>
      <c r="C13022"/>
    </row>
    <row r="13023" spans="1:3" x14ac:dyDescent="0.25">
      <c r="A13023" s="5"/>
      <c r="B13023" s="2"/>
      <c r="C13023"/>
    </row>
    <row r="13024" spans="1:3" x14ac:dyDescent="0.25">
      <c r="A13024" s="5"/>
      <c r="B13024" s="2"/>
      <c r="C13024"/>
    </row>
    <row r="13025" spans="1:3" x14ac:dyDescent="0.25">
      <c r="A13025" s="5"/>
      <c r="B13025" s="2"/>
      <c r="C13025"/>
    </row>
    <row r="13026" spans="1:3" x14ac:dyDescent="0.25">
      <c r="A13026" s="5"/>
      <c r="B13026" s="2"/>
      <c r="C13026"/>
    </row>
    <row r="13027" spans="1:3" x14ac:dyDescent="0.25">
      <c r="A13027" s="5"/>
      <c r="B13027" s="2"/>
      <c r="C13027"/>
    </row>
    <row r="13028" spans="1:3" x14ac:dyDescent="0.25">
      <c r="A13028" s="5"/>
      <c r="B13028" s="2"/>
      <c r="C13028"/>
    </row>
    <row r="13029" spans="1:3" x14ac:dyDescent="0.25">
      <c r="A13029" s="5"/>
      <c r="B13029" s="2"/>
      <c r="C13029"/>
    </row>
    <row r="13030" spans="1:3" x14ac:dyDescent="0.25">
      <c r="A13030" s="5"/>
      <c r="B13030" s="2"/>
      <c r="C13030"/>
    </row>
    <row r="13031" spans="1:3" x14ac:dyDescent="0.25">
      <c r="A13031" s="5"/>
      <c r="B13031" s="2"/>
      <c r="C13031"/>
    </row>
    <row r="13032" spans="1:3" x14ac:dyDescent="0.25">
      <c r="A13032" s="5"/>
      <c r="B13032" s="2"/>
      <c r="C13032"/>
    </row>
    <row r="13033" spans="1:3" x14ac:dyDescent="0.25">
      <c r="A13033" s="5"/>
      <c r="B13033" s="2"/>
      <c r="C13033"/>
    </row>
    <row r="13034" spans="1:3" x14ac:dyDescent="0.25">
      <c r="A13034" s="5"/>
      <c r="B13034" s="2"/>
      <c r="C13034"/>
    </row>
    <row r="13035" spans="1:3" x14ac:dyDescent="0.25">
      <c r="A13035" s="5"/>
      <c r="B13035" s="2"/>
      <c r="C13035"/>
    </row>
    <row r="13036" spans="1:3" x14ac:dyDescent="0.25">
      <c r="A13036" s="5"/>
      <c r="B13036" s="2"/>
      <c r="C13036"/>
    </row>
    <row r="13037" spans="1:3" x14ac:dyDescent="0.25">
      <c r="A13037" s="5"/>
      <c r="B13037" s="2"/>
      <c r="C13037"/>
    </row>
    <row r="13038" spans="1:3" x14ac:dyDescent="0.25">
      <c r="A13038" s="5"/>
      <c r="B13038" s="2"/>
      <c r="C13038"/>
    </row>
    <row r="13039" spans="1:3" x14ac:dyDescent="0.25">
      <c r="A13039" s="5"/>
      <c r="B13039" s="2"/>
      <c r="C13039"/>
    </row>
    <row r="13040" spans="1:3" x14ac:dyDescent="0.25">
      <c r="A13040" s="5"/>
      <c r="B13040" s="2"/>
      <c r="C13040"/>
    </row>
    <row r="13041" spans="1:3" x14ac:dyDescent="0.25">
      <c r="A13041" s="5"/>
      <c r="B13041" s="2"/>
      <c r="C13041"/>
    </row>
    <row r="13042" spans="1:3" x14ac:dyDescent="0.25">
      <c r="A13042" s="5"/>
      <c r="B13042" s="2"/>
      <c r="C13042"/>
    </row>
    <row r="13043" spans="1:3" x14ac:dyDescent="0.25">
      <c r="A13043" s="5"/>
      <c r="B13043" s="2"/>
      <c r="C13043"/>
    </row>
    <row r="13044" spans="1:3" x14ac:dyDescent="0.25">
      <c r="A13044" s="5"/>
      <c r="B13044" s="2"/>
      <c r="C13044"/>
    </row>
    <row r="13045" spans="1:3" x14ac:dyDescent="0.25">
      <c r="A13045" s="5"/>
      <c r="B13045" s="2"/>
      <c r="C13045"/>
    </row>
    <row r="13046" spans="1:3" x14ac:dyDescent="0.25">
      <c r="A13046" s="5"/>
      <c r="B13046" s="2"/>
      <c r="C13046"/>
    </row>
    <row r="13047" spans="1:3" x14ac:dyDescent="0.25">
      <c r="A13047" s="5"/>
      <c r="B13047" s="2"/>
      <c r="C13047"/>
    </row>
    <row r="13048" spans="1:3" x14ac:dyDescent="0.25">
      <c r="A13048" s="5"/>
      <c r="B13048" s="2"/>
      <c r="C13048"/>
    </row>
    <row r="13049" spans="1:3" x14ac:dyDescent="0.25">
      <c r="A13049" s="5"/>
      <c r="B13049" s="2"/>
      <c r="C13049"/>
    </row>
    <row r="13050" spans="1:3" x14ac:dyDescent="0.25">
      <c r="A13050" s="5"/>
      <c r="B13050" s="2"/>
      <c r="C13050"/>
    </row>
    <row r="13051" spans="1:3" x14ac:dyDescent="0.25">
      <c r="A13051" s="5"/>
      <c r="B13051" s="2"/>
      <c r="C13051"/>
    </row>
    <row r="13052" spans="1:3" x14ac:dyDescent="0.25">
      <c r="A13052" s="5"/>
      <c r="B13052" s="2"/>
      <c r="C13052"/>
    </row>
    <row r="13053" spans="1:3" x14ac:dyDescent="0.25">
      <c r="A13053" s="5"/>
      <c r="B13053" s="2"/>
      <c r="C13053"/>
    </row>
    <row r="13054" spans="1:3" x14ac:dyDescent="0.25">
      <c r="A13054" s="5"/>
      <c r="B13054" s="2"/>
      <c r="C13054"/>
    </row>
    <row r="13055" spans="1:3" x14ac:dyDescent="0.25">
      <c r="A13055" s="5"/>
      <c r="B13055" s="2"/>
      <c r="C13055"/>
    </row>
    <row r="13056" spans="1:3" x14ac:dyDescent="0.25">
      <c r="A13056" s="5"/>
      <c r="B13056" s="2"/>
      <c r="C13056"/>
    </row>
    <row r="13057" spans="1:3" x14ac:dyDescent="0.25">
      <c r="A13057" s="5"/>
      <c r="B13057" s="2"/>
      <c r="C13057"/>
    </row>
    <row r="13058" spans="1:3" x14ac:dyDescent="0.25">
      <c r="A13058" s="5"/>
      <c r="B13058" s="2"/>
      <c r="C13058"/>
    </row>
    <row r="13059" spans="1:3" x14ac:dyDescent="0.25">
      <c r="A13059" s="5"/>
      <c r="B13059" s="2"/>
      <c r="C13059"/>
    </row>
    <row r="13060" spans="1:3" x14ac:dyDescent="0.25">
      <c r="A13060" s="5"/>
      <c r="B13060" s="2"/>
      <c r="C13060"/>
    </row>
    <row r="13061" spans="1:3" x14ac:dyDescent="0.25">
      <c r="A13061" s="5"/>
      <c r="B13061" s="2"/>
      <c r="C13061"/>
    </row>
    <row r="13062" spans="1:3" x14ac:dyDescent="0.25">
      <c r="A13062" s="5"/>
      <c r="B13062" s="2"/>
      <c r="C13062"/>
    </row>
    <row r="13063" spans="1:3" x14ac:dyDescent="0.25">
      <c r="A13063" s="5"/>
      <c r="B13063" s="2"/>
      <c r="C13063"/>
    </row>
    <row r="13064" spans="1:3" x14ac:dyDescent="0.25">
      <c r="A13064" s="5"/>
      <c r="B13064" s="2"/>
      <c r="C13064"/>
    </row>
    <row r="13065" spans="1:3" x14ac:dyDescent="0.25">
      <c r="A13065" s="5"/>
      <c r="B13065" s="2"/>
      <c r="C13065"/>
    </row>
    <row r="13066" spans="1:3" x14ac:dyDescent="0.25">
      <c r="A13066" s="5"/>
      <c r="B13066" s="2"/>
      <c r="C13066"/>
    </row>
    <row r="13067" spans="1:3" x14ac:dyDescent="0.25">
      <c r="A13067" s="5"/>
      <c r="B13067" s="2"/>
      <c r="C13067"/>
    </row>
    <row r="13068" spans="1:3" x14ac:dyDescent="0.25">
      <c r="A13068" s="5"/>
      <c r="B13068" s="2"/>
      <c r="C13068"/>
    </row>
    <row r="13069" spans="1:3" x14ac:dyDescent="0.25">
      <c r="A13069" s="5"/>
      <c r="B13069" s="2"/>
      <c r="C13069"/>
    </row>
    <row r="13070" spans="1:3" x14ac:dyDescent="0.25">
      <c r="A13070" s="5"/>
      <c r="B13070" s="2"/>
      <c r="C13070"/>
    </row>
    <row r="13071" spans="1:3" x14ac:dyDescent="0.25">
      <c r="A13071" s="5"/>
      <c r="B13071" s="2"/>
      <c r="C13071"/>
    </row>
    <row r="13072" spans="1:3" x14ac:dyDescent="0.25">
      <c r="A13072" s="5"/>
      <c r="B13072" s="2"/>
      <c r="C13072"/>
    </row>
    <row r="13073" spans="1:3" x14ac:dyDescent="0.25">
      <c r="A13073" s="5"/>
      <c r="B13073" s="2"/>
      <c r="C13073"/>
    </row>
    <row r="13074" spans="1:3" x14ac:dyDescent="0.25">
      <c r="A13074" s="5"/>
      <c r="B13074" s="2"/>
      <c r="C13074"/>
    </row>
    <row r="13075" spans="1:3" x14ac:dyDescent="0.25">
      <c r="A13075" s="5"/>
      <c r="B13075" s="2"/>
      <c r="C13075"/>
    </row>
    <row r="13076" spans="1:3" x14ac:dyDescent="0.25">
      <c r="A13076" s="5"/>
      <c r="B13076" s="2"/>
      <c r="C13076"/>
    </row>
    <row r="13077" spans="1:3" x14ac:dyDescent="0.25">
      <c r="A13077" s="5"/>
      <c r="B13077" s="2"/>
      <c r="C13077"/>
    </row>
    <row r="13078" spans="1:3" x14ac:dyDescent="0.25">
      <c r="A13078" s="5"/>
      <c r="B13078" s="2"/>
      <c r="C13078"/>
    </row>
    <row r="13079" spans="1:3" x14ac:dyDescent="0.25">
      <c r="A13079" s="5"/>
      <c r="B13079" s="2"/>
      <c r="C13079"/>
    </row>
    <row r="13080" spans="1:3" x14ac:dyDescent="0.25">
      <c r="A13080" s="5"/>
      <c r="B13080" s="2"/>
      <c r="C13080"/>
    </row>
    <row r="13081" spans="1:3" x14ac:dyDescent="0.25">
      <c r="A13081" s="5"/>
      <c r="B13081" s="2"/>
      <c r="C13081"/>
    </row>
    <row r="13082" spans="1:3" x14ac:dyDescent="0.25">
      <c r="A13082" s="5"/>
      <c r="B13082" s="2"/>
      <c r="C13082"/>
    </row>
    <row r="13083" spans="1:3" x14ac:dyDescent="0.25">
      <c r="A13083" s="5"/>
      <c r="B13083" s="2"/>
      <c r="C13083"/>
    </row>
    <row r="13084" spans="1:3" x14ac:dyDescent="0.25">
      <c r="A13084" s="5"/>
      <c r="B13084" s="2"/>
      <c r="C13084"/>
    </row>
    <row r="13085" spans="1:3" x14ac:dyDescent="0.25">
      <c r="A13085" s="5"/>
      <c r="B13085" s="2"/>
      <c r="C13085"/>
    </row>
    <row r="13086" spans="1:3" x14ac:dyDescent="0.25">
      <c r="A13086" s="5"/>
      <c r="B13086" s="2"/>
      <c r="C13086"/>
    </row>
    <row r="13087" spans="1:3" x14ac:dyDescent="0.25">
      <c r="A13087" s="5"/>
      <c r="B13087" s="2"/>
      <c r="C13087"/>
    </row>
    <row r="13088" spans="1:3" x14ac:dyDescent="0.25">
      <c r="A13088" s="5"/>
      <c r="B13088" s="2"/>
      <c r="C13088"/>
    </row>
    <row r="13089" spans="1:3" x14ac:dyDescent="0.25">
      <c r="A13089" s="5"/>
      <c r="B13089" s="2"/>
      <c r="C13089"/>
    </row>
    <row r="13090" spans="1:3" x14ac:dyDescent="0.25">
      <c r="A13090" s="5"/>
      <c r="B13090" s="2"/>
      <c r="C13090"/>
    </row>
    <row r="13091" spans="1:3" x14ac:dyDescent="0.25">
      <c r="A13091" s="5"/>
      <c r="B13091" s="2"/>
      <c r="C13091"/>
    </row>
    <row r="13092" spans="1:3" x14ac:dyDescent="0.25">
      <c r="A13092" s="5"/>
      <c r="B13092" s="2"/>
      <c r="C13092"/>
    </row>
    <row r="13093" spans="1:3" x14ac:dyDescent="0.25">
      <c r="A13093" s="5"/>
      <c r="B13093" s="2"/>
      <c r="C13093"/>
    </row>
    <row r="13094" spans="1:3" x14ac:dyDescent="0.25">
      <c r="A13094" s="5"/>
      <c r="B13094" s="2"/>
      <c r="C13094"/>
    </row>
    <row r="13095" spans="1:3" x14ac:dyDescent="0.25">
      <c r="A13095" s="5"/>
      <c r="B13095" s="2"/>
      <c r="C13095"/>
    </row>
    <row r="13096" spans="1:3" x14ac:dyDescent="0.25">
      <c r="A13096" s="5"/>
      <c r="B13096" s="2"/>
      <c r="C13096"/>
    </row>
    <row r="13097" spans="1:3" x14ac:dyDescent="0.25">
      <c r="A13097" s="5"/>
      <c r="B13097" s="2"/>
      <c r="C13097"/>
    </row>
    <row r="13098" spans="1:3" x14ac:dyDescent="0.25">
      <c r="A13098" s="5"/>
      <c r="B13098" s="2"/>
      <c r="C13098"/>
    </row>
    <row r="13099" spans="1:3" x14ac:dyDescent="0.25">
      <c r="A13099" s="5"/>
      <c r="B13099" s="2"/>
      <c r="C13099"/>
    </row>
    <row r="13100" spans="1:3" x14ac:dyDescent="0.25">
      <c r="A13100" s="5"/>
      <c r="B13100" s="2"/>
      <c r="C13100"/>
    </row>
    <row r="13101" spans="1:3" x14ac:dyDescent="0.25">
      <c r="A13101" s="5"/>
      <c r="B13101" s="2"/>
      <c r="C13101"/>
    </row>
    <row r="13102" spans="1:3" x14ac:dyDescent="0.25">
      <c r="A13102" s="5"/>
      <c r="B13102" s="2"/>
      <c r="C13102"/>
    </row>
    <row r="13103" spans="1:3" x14ac:dyDescent="0.25">
      <c r="A13103" s="5"/>
      <c r="B13103" s="2"/>
      <c r="C13103"/>
    </row>
    <row r="13104" spans="1:3" x14ac:dyDescent="0.25">
      <c r="A13104" s="5"/>
      <c r="B13104" s="2"/>
      <c r="C13104"/>
    </row>
    <row r="13105" spans="1:3" x14ac:dyDescent="0.25">
      <c r="A13105" s="5"/>
      <c r="B13105" s="2"/>
      <c r="C13105"/>
    </row>
    <row r="13106" spans="1:3" x14ac:dyDescent="0.25">
      <c r="A13106" s="5"/>
      <c r="B13106" s="2"/>
      <c r="C13106"/>
    </row>
    <row r="13107" spans="1:3" x14ac:dyDescent="0.25">
      <c r="A13107" s="5"/>
      <c r="B13107" s="2"/>
      <c r="C13107"/>
    </row>
    <row r="13108" spans="1:3" x14ac:dyDescent="0.25">
      <c r="A13108" s="5"/>
      <c r="B13108" s="2"/>
      <c r="C13108"/>
    </row>
    <row r="13109" spans="1:3" x14ac:dyDescent="0.25">
      <c r="A13109" s="5"/>
      <c r="B13109" s="2"/>
      <c r="C13109"/>
    </row>
    <row r="13110" spans="1:3" x14ac:dyDescent="0.25">
      <c r="A13110" s="5"/>
      <c r="B13110" s="2"/>
      <c r="C13110"/>
    </row>
    <row r="13111" spans="1:3" x14ac:dyDescent="0.25">
      <c r="A13111" s="5"/>
      <c r="B13111" s="2"/>
      <c r="C13111"/>
    </row>
    <row r="13112" spans="1:3" x14ac:dyDescent="0.25">
      <c r="A13112" s="5"/>
      <c r="B13112" s="2"/>
      <c r="C13112"/>
    </row>
    <row r="13113" spans="1:3" x14ac:dyDescent="0.25">
      <c r="A13113" s="5"/>
      <c r="B13113" s="2"/>
      <c r="C13113"/>
    </row>
    <row r="13114" spans="1:3" x14ac:dyDescent="0.25">
      <c r="A13114" s="5"/>
      <c r="B13114" s="2"/>
      <c r="C13114"/>
    </row>
    <row r="13115" spans="1:3" x14ac:dyDescent="0.25">
      <c r="A13115" s="5"/>
      <c r="B13115" s="2"/>
      <c r="C13115"/>
    </row>
    <row r="13116" spans="1:3" x14ac:dyDescent="0.25">
      <c r="A13116" s="5"/>
      <c r="B13116" s="2"/>
      <c r="C13116"/>
    </row>
    <row r="13117" spans="1:3" x14ac:dyDescent="0.25">
      <c r="A13117" s="5"/>
      <c r="B13117" s="2"/>
      <c r="C13117"/>
    </row>
    <row r="13118" spans="1:3" x14ac:dyDescent="0.25">
      <c r="A13118" s="5"/>
      <c r="B13118" s="2"/>
      <c r="C13118"/>
    </row>
    <row r="13119" spans="1:3" x14ac:dyDescent="0.25">
      <c r="A13119" s="5"/>
      <c r="B13119" s="2"/>
      <c r="C13119"/>
    </row>
    <row r="13120" spans="1:3" x14ac:dyDescent="0.25">
      <c r="A13120" s="5"/>
      <c r="B13120" s="2"/>
      <c r="C13120"/>
    </row>
    <row r="13121" spans="1:3" x14ac:dyDescent="0.25">
      <c r="A13121" s="5"/>
      <c r="B13121" s="2"/>
      <c r="C13121"/>
    </row>
    <row r="13122" spans="1:3" x14ac:dyDescent="0.25">
      <c r="A13122" s="5"/>
      <c r="B13122" s="2"/>
      <c r="C13122"/>
    </row>
    <row r="13123" spans="1:3" x14ac:dyDescent="0.25">
      <c r="A13123" s="5"/>
      <c r="B13123" s="2"/>
      <c r="C13123"/>
    </row>
    <row r="13124" spans="1:3" x14ac:dyDescent="0.25">
      <c r="A13124" s="5"/>
      <c r="B13124" s="2"/>
      <c r="C13124"/>
    </row>
    <row r="13125" spans="1:3" x14ac:dyDescent="0.25">
      <c r="A13125" s="5"/>
      <c r="B13125" s="2"/>
      <c r="C13125"/>
    </row>
    <row r="13126" spans="1:3" x14ac:dyDescent="0.25">
      <c r="A13126" s="5"/>
      <c r="B13126" s="2"/>
      <c r="C13126"/>
    </row>
    <row r="13127" spans="1:3" x14ac:dyDescent="0.25">
      <c r="A13127" s="5"/>
      <c r="B13127" s="2"/>
      <c r="C13127"/>
    </row>
    <row r="13128" spans="1:3" x14ac:dyDescent="0.25">
      <c r="A13128" s="5"/>
      <c r="B13128" s="2"/>
      <c r="C13128"/>
    </row>
    <row r="13129" spans="1:3" x14ac:dyDescent="0.25">
      <c r="A13129" s="5"/>
      <c r="B13129" s="2"/>
      <c r="C13129"/>
    </row>
    <row r="13130" spans="1:3" x14ac:dyDescent="0.25">
      <c r="A13130" s="5"/>
      <c r="B13130" s="2"/>
      <c r="C13130"/>
    </row>
    <row r="13131" spans="1:3" x14ac:dyDescent="0.25">
      <c r="A13131" s="5"/>
      <c r="B13131" s="2"/>
      <c r="C13131"/>
    </row>
    <row r="13132" spans="1:3" x14ac:dyDescent="0.25">
      <c r="A13132" s="5"/>
      <c r="B13132" s="2"/>
      <c r="C13132"/>
    </row>
    <row r="13133" spans="1:3" x14ac:dyDescent="0.25">
      <c r="A13133" s="5"/>
      <c r="B13133" s="2"/>
      <c r="C13133"/>
    </row>
    <row r="13134" spans="1:3" x14ac:dyDescent="0.25">
      <c r="A13134" s="5"/>
      <c r="B13134" s="2"/>
      <c r="C13134"/>
    </row>
    <row r="13135" spans="1:3" x14ac:dyDescent="0.25">
      <c r="A13135" s="5"/>
      <c r="B13135" s="2"/>
      <c r="C13135"/>
    </row>
    <row r="13136" spans="1:3" x14ac:dyDescent="0.25">
      <c r="A13136" s="5"/>
      <c r="B13136" s="2"/>
      <c r="C13136"/>
    </row>
    <row r="13137" spans="1:3" x14ac:dyDescent="0.25">
      <c r="A13137" s="5"/>
      <c r="B13137" s="2"/>
      <c r="C13137"/>
    </row>
    <row r="13138" spans="1:3" x14ac:dyDescent="0.25">
      <c r="A13138" s="5"/>
      <c r="B13138" s="2"/>
      <c r="C13138"/>
    </row>
    <row r="13139" spans="1:3" x14ac:dyDescent="0.25">
      <c r="A13139" s="5"/>
      <c r="B13139" s="2"/>
      <c r="C13139"/>
    </row>
    <row r="13140" spans="1:3" x14ac:dyDescent="0.25">
      <c r="A13140" s="5"/>
      <c r="B13140" s="2"/>
      <c r="C13140"/>
    </row>
    <row r="13141" spans="1:3" x14ac:dyDescent="0.25">
      <c r="A13141" s="5"/>
      <c r="B13141" s="2"/>
      <c r="C13141"/>
    </row>
    <row r="13142" spans="1:3" x14ac:dyDescent="0.25">
      <c r="A13142" s="5"/>
      <c r="B13142" s="2"/>
      <c r="C13142"/>
    </row>
    <row r="13143" spans="1:3" x14ac:dyDescent="0.25">
      <c r="A13143" s="5"/>
      <c r="B13143" s="2"/>
      <c r="C13143"/>
    </row>
    <row r="13144" spans="1:3" x14ac:dyDescent="0.25">
      <c r="A13144" s="5"/>
      <c r="B13144" s="2"/>
      <c r="C13144"/>
    </row>
    <row r="13145" spans="1:3" x14ac:dyDescent="0.25">
      <c r="A13145" s="5"/>
      <c r="B13145" s="2"/>
      <c r="C13145"/>
    </row>
    <row r="13146" spans="1:3" x14ac:dyDescent="0.25">
      <c r="A13146" s="5"/>
      <c r="B13146" s="2"/>
      <c r="C13146"/>
    </row>
    <row r="13147" spans="1:3" x14ac:dyDescent="0.25">
      <c r="A13147" s="5"/>
      <c r="B13147" s="2"/>
      <c r="C13147"/>
    </row>
    <row r="13148" spans="1:3" x14ac:dyDescent="0.25">
      <c r="A13148" s="5"/>
      <c r="B13148" s="2"/>
      <c r="C13148"/>
    </row>
    <row r="13149" spans="1:3" x14ac:dyDescent="0.25">
      <c r="A13149" s="5"/>
      <c r="B13149" s="2"/>
      <c r="C13149"/>
    </row>
    <row r="13150" spans="1:3" x14ac:dyDescent="0.25">
      <c r="A13150" s="5"/>
      <c r="B13150" s="2"/>
      <c r="C13150"/>
    </row>
    <row r="13151" spans="1:3" x14ac:dyDescent="0.25">
      <c r="A13151" s="5"/>
      <c r="B13151" s="2"/>
      <c r="C13151"/>
    </row>
    <row r="13152" spans="1:3" x14ac:dyDescent="0.25">
      <c r="A13152" s="5"/>
      <c r="B13152" s="2"/>
      <c r="C13152"/>
    </row>
    <row r="13153" spans="1:3" x14ac:dyDescent="0.25">
      <c r="A13153" s="5"/>
      <c r="B13153" s="2"/>
      <c r="C13153"/>
    </row>
    <row r="13154" spans="1:3" x14ac:dyDescent="0.25">
      <c r="A13154" s="5"/>
      <c r="B13154" s="2"/>
      <c r="C13154"/>
    </row>
    <row r="13155" spans="1:3" x14ac:dyDescent="0.25">
      <c r="A13155" s="5"/>
      <c r="B13155" s="2"/>
      <c r="C13155"/>
    </row>
    <row r="13156" spans="1:3" x14ac:dyDescent="0.25">
      <c r="A13156" s="5"/>
      <c r="B13156" s="2"/>
      <c r="C13156"/>
    </row>
    <row r="13157" spans="1:3" x14ac:dyDescent="0.25">
      <c r="A13157" s="5"/>
      <c r="B13157" s="2"/>
      <c r="C13157"/>
    </row>
    <row r="13158" spans="1:3" x14ac:dyDescent="0.25">
      <c r="A13158" s="5"/>
      <c r="B13158" s="2"/>
      <c r="C13158"/>
    </row>
    <row r="13159" spans="1:3" x14ac:dyDescent="0.25">
      <c r="A13159" s="5"/>
      <c r="B13159" s="2"/>
      <c r="C13159"/>
    </row>
    <row r="13160" spans="1:3" x14ac:dyDescent="0.25">
      <c r="A13160" s="5"/>
      <c r="B13160" s="2"/>
      <c r="C13160"/>
    </row>
    <row r="13161" spans="1:3" x14ac:dyDescent="0.25">
      <c r="A13161" s="5"/>
      <c r="B13161" s="2"/>
      <c r="C13161"/>
    </row>
    <row r="13162" spans="1:3" x14ac:dyDescent="0.25">
      <c r="A13162" s="5"/>
      <c r="B13162" s="2"/>
      <c r="C13162"/>
    </row>
    <row r="13163" spans="1:3" x14ac:dyDescent="0.25">
      <c r="A13163" s="5"/>
      <c r="B13163" s="2"/>
      <c r="C13163"/>
    </row>
    <row r="13164" spans="1:3" x14ac:dyDescent="0.25">
      <c r="A13164" s="5"/>
      <c r="B13164" s="2"/>
      <c r="C13164"/>
    </row>
    <row r="13165" spans="1:3" x14ac:dyDescent="0.25">
      <c r="A13165" s="5"/>
      <c r="B13165" s="2"/>
      <c r="C13165"/>
    </row>
    <row r="13166" spans="1:3" x14ac:dyDescent="0.25">
      <c r="A13166" s="5"/>
      <c r="B13166" s="2"/>
      <c r="C13166"/>
    </row>
    <row r="13167" spans="1:3" x14ac:dyDescent="0.25">
      <c r="A13167" s="5"/>
      <c r="B13167" s="2"/>
      <c r="C13167"/>
    </row>
    <row r="13168" spans="1:3" x14ac:dyDescent="0.25">
      <c r="A13168" s="5"/>
      <c r="B13168" s="2"/>
      <c r="C13168"/>
    </row>
    <row r="13169" spans="1:3" x14ac:dyDescent="0.25">
      <c r="A13169" s="5"/>
      <c r="B13169" s="2"/>
      <c r="C13169"/>
    </row>
    <row r="13170" spans="1:3" x14ac:dyDescent="0.25">
      <c r="A13170" s="5"/>
      <c r="B13170" s="2"/>
      <c r="C13170"/>
    </row>
    <row r="13171" spans="1:3" x14ac:dyDescent="0.25">
      <c r="A13171" s="5"/>
      <c r="B13171" s="2"/>
      <c r="C13171"/>
    </row>
    <row r="13172" spans="1:3" x14ac:dyDescent="0.25">
      <c r="A13172" s="5"/>
      <c r="B13172" s="2"/>
      <c r="C13172"/>
    </row>
    <row r="13173" spans="1:3" x14ac:dyDescent="0.25">
      <c r="A13173" s="5"/>
      <c r="B13173" s="2"/>
      <c r="C13173"/>
    </row>
    <row r="13174" spans="1:3" x14ac:dyDescent="0.25">
      <c r="A13174" s="5"/>
      <c r="B13174" s="2"/>
      <c r="C13174"/>
    </row>
    <row r="13175" spans="1:3" x14ac:dyDescent="0.25">
      <c r="A13175" s="5"/>
      <c r="B13175" s="2"/>
      <c r="C13175"/>
    </row>
    <row r="13176" spans="1:3" x14ac:dyDescent="0.25">
      <c r="A13176" s="5"/>
      <c r="B13176" s="2"/>
      <c r="C13176"/>
    </row>
    <row r="13177" spans="1:3" x14ac:dyDescent="0.25">
      <c r="A13177" s="5"/>
      <c r="B13177" s="2"/>
      <c r="C13177"/>
    </row>
    <row r="13178" spans="1:3" x14ac:dyDescent="0.25">
      <c r="A13178" s="5"/>
      <c r="B13178" s="2"/>
      <c r="C13178"/>
    </row>
    <row r="13179" spans="1:3" x14ac:dyDescent="0.25">
      <c r="A13179" s="5"/>
      <c r="B13179" s="2"/>
      <c r="C13179"/>
    </row>
    <row r="13180" spans="1:3" x14ac:dyDescent="0.25">
      <c r="A13180" s="5"/>
      <c r="B13180" s="2"/>
      <c r="C13180"/>
    </row>
    <row r="13181" spans="1:3" x14ac:dyDescent="0.25">
      <c r="A13181" s="5"/>
      <c r="B13181" s="2"/>
      <c r="C13181"/>
    </row>
    <row r="13182" spans="1:3" x14ac:dyDescent="0.25">
      <c r="A13182" s="5"/>
      <c r="B13182" s="2"/>
      <c r="C13182"/>
    </row>
    <row r="13183" spans="1:3" x14ac:dyDescent="0.25">
      <c r="A13183" s="5"/>
      <c r="B13183" s="2"/>
      <c r="C13183"/>
    </row>
    <row r="13184" spans="1:3" x14ac:dyDescent="0.25">
      <c r="A13184" s="5"/>
      <c r="B13184" s="2"/>
      <c r="C13184"/>
    </row>
    <row r="13185" spans="1:3" x14ac:dyDescent="0.25">
      <c r="A13185" s="5"/>
      <c r="B13185" s="2"/>
      <c r="C13185"/>
    </row>
    <row r="13186" spans="1:3" x14ac:dyDescent="0.25">
      <c r="A13186" s="5"/>
      <c r="B13186" s="2"/>
      <c r="C13186"/>
    </row>
    <row r="13187" spans="1:3" x14ac:dyDescent="0.25">
      <c r="A13187" s="5"/>
      <c r="B13187" s="2"/>
      <c r="C13187"/>
    </row>
    <row r="13188" spans="1:3" x14ac:dyDescent="0.25">
      <c r="A13188" s="5"/>
      <c r="B13188" s="2"/>
      <c r="C13188"/>
    </row>
    <row r="13189" spans="1:3" x14ac:dyDescent="0.25">
      <c r="A13189" s="5"/>
      <c r="B13189" s="2"/>
      <c r="C13189"/>
    </row>
    <row r="13190" spans="1:3" x14ac:dyDescent="0.25">
      <c r="A13190" s="5"/>
      <c r="B13190" s="2"/>
      <c r="C13190"/>
    </row>
    <row r="13191" spans="1:3" x14ac:dyDescent="0.25">
      <c r="A13191" s="5"/>
      <c r="B13191" s="2"/>
      <c r="C13191"/>
    </row>
    <row r="13192" spans="1:3" x14ac:dyDescent="0.25">
      <c r="A13192" s="5"/>
      <c r="B13192" s="2"/>
      <c r="C13192"/>
    </row>
    <row r="13193" spans="1:3" x14ac:dyDescent="0.25">
      <c r="A13193" s="5"/>
      <c r="B13193" s="2"/>
      <c r="C13193"/>
    </row>
    <row r="13194" spans="1:3" x14ac:dyDescent="0.25">
      <c r="A13194" s="5"/>
      <c r="B13194" s="2"/>
      <c r="C13194"/>
    </row>
    <row r="13195" spans="1:3" x14ac:dyDescent="0.25">
      <c r="A13195" s="5"/>
      <c r="B13195" s="2"/>
      <c r="C13195"/>
    </row>
    <row r="13196" spans="1:3" x14ac:dyDescent="0.25">
      <c r="A13196" s="5"/>
      <c r="B13196" s="2"/>
      <c r="C13196"/>
    </row>
    <row r="13197" spans="1:3" x14ac:dyDescent="0.25">
      <c r="A13197" s="5"/>
      <c r="B13197" s="2"/>
      <c r="C13197"/>
    </row>
    <row r="13198" spans="1:3" x14ac:dyDescent="0.25">
      <c r="A13198" s="5"/>
      <c r="B13198" s="2"/>
      <c r="C13198"/>
    </row>
    <row r="13199" spans="1:3" x14ac:dyDescent="0.25">
      <c r="A13199" s="5"/>
      <c r="B13199" s="2"/>
      <c r="C13199"/>
    </row>
    <row r="13200" spans="1:3" x14ac:dyDescent="0.25">
      <c r="A13200" s="5"/>
      <c r="B13200" s="2"/>
      <c r="C13200"/>
    </row>
    <row r="13201" spans="1:3" x14ac:dyDescent="0.25">
      <c r="A13201" s="5"/>
      <c r="B13201" s="2"/>
      <c r="C13201"/>
    </row>
    <row r="13202" spans="1:3" x14ac:dyDescent="0.25">
      <c r="A13202" s="5"/>
      <c r="B13202" s="2"/>
      <c r="C13202"/>
    </row>
    <row r="13203" spans="1:3" x14ac:dyDescent="0.25">
      <c r="A13203" s="5"/>
      <c r="B13203" s="2"/>
      <c r="C13203"/>
    </row>
    <row r="13204" spans="1:3" x14ac:dyDescent="0.25">
      <c r="A13204" s="5"/>
      <c r="B13204" s="2"/>
      <c r="C13204"/>
    </row>
    <row r="13205" spans="1:3" x14ac:dyDescent="0.25">
      <c r="A13205" s="5"/>
      <c r="B13205" s="2"/>
      <c r="C13205"/>
    </row>
    <row r="13206" spans="1:3" x14ac:dyDescent="0.25">
      <c r="A13206" s="5"/>
      <c r="B13206" s="2"/>
      <c r="C13206"/>
    </row>
    <row r="13207" spans="1:3" x14ac:dyDescent="0.25">
      <c r="A13207" s="5"/>
      <c r="B13207" s="2"/>
      <c r="C13207"/>
    </row>
    <row r="13208" spans="1:3" x14ac:dyDescent="0.25">
      <c r="A13208" s="5"/>
      <c r="B13208" s="2"/>
      <c r="C13208"/>
    </row>
    <row r="13209" spans="1:3" x14ac:dyDescent="0.25">
      <c r="A13209" s="5"/>
      <c r="B13209" s="2"/>
      <c r="C13209"/>
    </row>
    <row r="13210" spans="1:3" x14ac:dyDescent="0.25">
      <c r="A13210" s="5"/>
      <c r="B13210" s="2"/>
      <c r="C13210"/>
    </row>
    <row r="13211" spans="1:3" x14ac:dyDescent="0.25">
      <c r="A13211" s="5"/>
      <c r="B13211" s="2"/>
      <c r="C13211"/>
    </row>
    <row r="13212" spans="1:3" x14ac:dyDescent="0.25">
      <c r="A13212" s="5"/>
      <c r="B13212" s="2"/>
      <c r="C13212"/>
    </row>
    <row r="13213" spans="1:3" x14ac:dyDescent="0.25">
      <c r="A13213" s="5"/>
      <c r="B13213" s="2"/>
      <c r="C13213"/>
    </row>
    <row r="13214" spans="1:3" x14ac:dyDescent="0.25">
      <c r="A13214" s="5"/>
      <c r="B13214" s="2"/>
      <c r="C13214"/>
    </row>
    <row r="13215" spans="1:3" x14ac:dyDescent="0.25">
      <c r="A13215" s="5"/>
      <c r="B13215" s="2"/>
      <c r="C13215"/>
    </row>
    <row r="13216" spans="1:3" x14ac:dyDescent="0.25">
      <c r="A13216" s="5"/>
      <c r="B13216" s="2"/>
      <c r="C13216"/>
    </row>
    <row r="13217" spans="1:3" x14ac:dyDescent="0.25">
      <c r="A13217" s="5"/>
      <c r="B13217" s="2"/>
      <c r="C13217"/>
    </row>
    <row r="13218" spans="1:3" x14ac:dyDescent="0.25">
      <c r="A13218" s="5"/>
      <c r="B13218" s="2"/>
      <c r="C13218"/>
    </row>
    <row r="13219" spans="1:3" x14ac:dyDescent="0.25">
      <c r="A13219" s="5"/>
      <c r="B13219" s="2"/>
      <c r="C13219"/>
    </row>
    <row r="13220" spans="1:3" x14ac:dyDescent="0.25">
      <c r="A13220" s="5"/>
      <c r="B13220" s="2"/>
      <c r="C13220"/>
    </row>
    <row r="13221" spans="1:3" x14ac:dyDescent="0.25">
      <c r="A13221" s="5"/>
      <c r="B13221" s="2"/>
      <c r="C13221"/>
    </row>
    <row r="13222" spans="1:3" x14ac:dyDescent="0.25">
      <c r="A13222" s="5"/>
      <c r="B13222" s="2"/>
      <c r="C13222"/>
    </row>
    <row r="13223" spans="1:3" x14ac:dyDescent="0.25">
      <c r="A13223" s="5"/>
      <c r="B13223" s="2"/>
      <c r="C13223"/>
    </row>
    <row r="13224" spans="1:3" x14ac:dyDescent="0.25">
      <c r="A13224" s="5"/>
      <c r="B13224" s="2"/>
      <c r="C13224"/>
    </row>
    <row r="13225" spans="1:3" x14ac:dyDescent="0.25">
      <c r="A13225" s="5"/>
      <c r="B13225" s="2"/>
      <c r="C13225"/>
    </row>
    <row r="13226" spans="1:3" x14ac:dyDescent="0.25">
      <c r="A13226" s="5"/>
      <c r="B13226" s="2"/>
      <c r="C13226"/>
    </row>
    <row r="13227" spans="1:3" x14ac:dyDescent="0.25">
      <c r="A13227" s="5"/>
      <c r="B13227" s="2"/>
      <c r="C13227"/>
    </row>
    <row r="13228" spans="1:3" x14ac:dyDescent="0.25">
      <c r="A13228" s="5"/>
      <c r="B13228" s="2"/>
      <c r="C13228"/>
    </row>
    <row r="13229" spans="1:3" x14ac:dyDescent="0.25">
      <c r="A13229" s="5"/>
      <c r="B13229" s="2"/>
      <c r="C13229"/>
    </row>
    <row r="13230" spans="1:3" x14ac:dyDescent="0.25">
      <c r="A13230" s="5"/>
      <c r="B13230" s="2"/>
      <c r="C13230"/>
    </row>
    <row r="13231" spans="1:3" x14ac:dyDescent="0.25">
      <c r="A13231" s="5"/>
      <c r="B13231" s="2"/>
      <c r="C13231"/>
    </row>
    <row r="13232" spans="1:3" x14ac:dyDescent="0.25">
      <c r="A13232" s="5"/>
      <c r="B13232" s="2"/>
      <c r="C13232"/>
    </row>
    <row r="13233" spans="1:3" x14ac:dyDescent="0.25">
      <c r="A13233" s="5"/>
      <c r="B13233" s="2"/>
      <c r="C13233"/>
    </row>
    <row r="13234" spans="1:3" x14ac:dyDescent="0.25">
      <c r="A13234" s="5"/>
      <c r="B13234" s="2"/>
      <c r="C13234"/>
    </row>
    <row r="13235" spans="1:3" x14ac:dyDescent="0.25">
      <c r="A13235" s="5"/>
      <c r="B13235" s="2"/>
      <c r="C13235"/>
    </row>
    <row r="13236" spans="1:3" x14ac:dyDescent="0.25">
      <c r="A13236" s="5"/>
      <c r="B13236" s="2"/>
      <c r="C13236"/>
    </row>
    <row r="13237" spans="1:3" x14ac:dyDescent="0.25">
      <c r="A13237" s="5"/>
      <c r="B13237" s="2"/>
      <c r="C13237"/>
    </row>
    <row r="13238" spans="1:3" x14ac:dyDescent="0.25">
      <c r="A13238" s="5"/>
      <c r="B13238" s="2"/>
      <c r="C13238"/>
    </row>
    <row r="13239" spans="1:3" x14ac:dyDescent="0.25">
      <c r="A13239" s="5"/>
      <c r="B13239" s="2"/>
      <c r="C13239"/>
    </row>
    <row r="13240" spans="1:3" x14ac:dyDescent="0.25">
      <c r="A13240" s="5"/>
      <c r="B13240" s="2"/>
      <c r="C13240"/>
    </row>
    <row r="13241" spans="1:3" x14ac:dyDescent="0.25">
      <c r="A13241" s="5"/>
      <c r="B13241" s="2"/>
      <c r="C13241"/>
    </row>
    <row r="13242" spans="1:3" x14ac:dyDescent="0.25">
      <c r="A13242" s="5"/>
      <c r="B13242" s="2"/>
      <c r="C13242"/>
    </row>
    <row r="13243" spans="1:3" x14ac:dyDescent="0.25">
      <c r="A13243" s="5"/>
      <c r="B13243" s="2"/>
      <c r="C13243"/>
    </row>
    <row r="13244" spans="1:3" x14ac:dyDescent="0.25">
      <c r="A13244" s="5"/>
      <c r="B13244" s="2"/>
      <c r="C13244"/>
    </row>
    <row r="13245" spans="1:3" x14ac:dyDescent="0.25">
      <c r="A13245" s="5"/>
      <c r="B13245" s="2"/>
      <c r="C13245"/>
    </row>
    <row r="13246" spans="1:3" x14ac:dyDescent="0.25">
      <c r="A13246" s="5"/>
      <c r="B13246" s="2"/>
      <c r="C13246"/>
    </row>
    <row r="13247" spans="1:3" x14ac:dyDescent="0.25">
      <c r="A13247" s="5"/>
      <c r="B13247" s="2"/>
      <c r="C13247"/>
    </row>
    <row r="13248" spans="1:3" x14ac:dyDescent="0.25">
      <c r="A13248" s="5"/>
      <c r="B13248" s="2"/>
      <c r="C13248"/>
    </row>
    <row r="13249" spans="1:3" x14ac:dyDescent="0.25">
      <c r="A13249" s="5"/>
      <c r="B13249" s="2"/>
      <c r="C13249"/>
    </row>
    <row r="13250" spans="1:3" x14ac:dyDescent="0.25">
      <c r="A13250" s="5"/>
      <c r="B13250" s="2"/>
      <c r="C13250"/>
    </row>
    <row r="13251" spans="1:3" x14ac:dyDescent="0.25">
      <c r="A13251" s="5"/>
      <c r="B13251" s="2"/>
      <c r="C13251"/>
    </row>
    <row r="13252" spans="1:3" x14ac:dyDescent="0.25">
      <c r="A13252" s="5"/>
      <c r="B13252" s="2"/>
      <c r="C13252"/>
    </row>
    <row r="13253" spans="1:3" x14ac:dyDescent="0.25">
      <c r="A13253" s="5"/>
      <c r="B13253" s="2"/>
      <c r="C13253"/>
    </row>
    <row r="13254" spans="1:3" x14ac:dyDescent="0.25">
      <c r="A13254" s="5"/>
      <c r="B13254" s="2"/>
      <c r="C13254"/>
    </row>
    <row r="13255" spans="1:3" x14ac:dyDescent="0.25">
      <c r="A13255" s="5"/>
      <c r="B13255" s="2"/>
      <c r="C13255"/>
    </row>
    <row r="13256" spans="1:3" x14ac:dyDescent="0.25">
      <c r="A13256" s="5"/>
      <c r="B13256" s="2"/>
      <c r="C13256"/>
    </row>
    <row r="13257" spans="1:3" x14ac:dyDescent="0.25">
      <c r="A13257" s="5"/>
      <c r="B13257" s="2"/>
      <c r="C13257"/>
    </row>
    <row r="13258" spans="1:3" x14ac:dyDescent="0.25">
      <c r="A13258" s="5"/>
      <c r="B13258" s="2"/>
      <c r="C13258"/>
    </row>
    <row r="13259" spans="1:3" x14ac:dyDescent="0.25">
      <c r="A13259" s="5"/>
      <c r="B13259" s="2"/>
      <c r="C13259"/>
    </row>
    <row r="13260" spans="1:3" x14ac:dyDescent="0.25">
      <c r="A13260" s="5"/>
      <c r="B13260" s="2"/>
      <c r="C13260"/>
    </row>
    <row r="13261" spans="1:3" x14ac:dyDescent="0.25">
      <c r="A13261" s="5"/>
      <c r="B13261" s="2"/>
      <c r="C13261"/>
    </row>
    <row r="13262" spans="1:3" x14ac:dyDescent="0.25">
      <c r="A13262" s="5"/>
      <c r="B13262" s="2"/>
      <c r="C13262"/>
    </row>
    <row r="13263" spans="1:3" x14ac:dyDescent="0.25">
      <c r="A13263" s="5"/>
      <c r="B13263" s="2"/>
      <c r="C13263"/>
    </row>
    <row r="13264" spans="1:3" x14ac:dyDescent="0.25">
      <c r="A13264" s="5"/>
      <c r="B13264" s="2"/>
      <c r="C13264"/>
    </row>
    <row r="13265" spans="1:3" x14ac:dyDescent="0.25">
      <c r="A13265" s="5"/>
      <c r="B13265" s="2"/>
      <c r="C13265"/>
    </row>
    <row r="13266" spans="1:3" x14ac:dyDescent="0.25">
      <c r="A13266" s="5"/>
      <c r="B13266" s="2"/>
      <c r="C13266"/>
    </row>
    <row r="13267" spans="1:3" x14ac:dyDescent="0.25">
      <c r="A13267" s="5"/>
      <c r="B13267" s="2"/>
      <c r="C13267"/>
    </row>
    <row r="13268" spans="1:3" x14ac:dyDescent="0.25">
      <c r="A13268" s="5"/>
      <c r="B13268" s="2"/>
      <c r="C13268"/>
    </row>
    <row r="13269" spans="1:3" x14ac:dyDescent="0.25">
      <c r="A13269" s="5"/>
      <c r="B13269" s="2"/>
      <c r="C13269"/>
    </row>
    <row r="13270" spans="1:3" x14ac:dyDescent="0.25">
      <c r="A13270" s="5"/>
      <c r="B13270" s="2"/>
      <c r="C13270"/>
    </row>
    <row r="13271" spans="1:3" x14ac:dyDescent="0.25">
      <c r="A13271" s="5"/>
      <c r="B13271" s="2"/>
      <c r="C13271"/>
    </row>
    <row r="13272" spans="1:3" x14ac:dyDescent="0.25">
      <c r="A13272" s="5"/>
      <c r="B13272" s="2"/>
      <c r="C13272"/>
    </row>
    <row r="13273" spans="1:3" x14ac:dyDescent="0.25">
      <c r="A13273" s="5"/>
      <c r="B13273" s="2"/>
      <c r="C13273"/>
    </row>
    <row r="13274" spans="1:3" x14ac:dyDescent="0.25">
      <c r="A13274" s="5"/>
      <c r="B13274" s="2"/>
      <c r="C13274"/>
    </row>
    <row r="13275" spans="1:3" x14ac:dyDescent="0.25">
      <c r="A13275" s="5"/>
      <c r="B13275" s="2"/>
      <c r="C13275"/>
    </row>
    <row r="13276" spans="1:3" x14ac:dyDescent="0.25">
      <c r="A13276" s="5"/>
      <c r="B13276" s="2"/>
      <c r="C13276"/>
    </row>
    <row r="13277" spans="1:3" x14ac:dyDescent="0.25">
      <c r="A13277" s="5"/>
      <c r="B13277" s="2"/>
      <c r="C13277"/>
    </row>
    <row r="13278" spans="1:3" x14ac:dyDescent="0.25">
      <c r="A13278" s="5"/>
      <c r="B13278" s="2"/>
      <c r="C13278"/>
    </row>
    <row r="13279" spans="1:3" x14ac:dyDescent="0.25">
      <c r="A13279" s="5"/>
      <c r="B13279" s="2"/>
      <c r="C13279"/>
    </row>
    <row r="13280" spans="1:3" x14ac:dyDescent="0.25">
      <c r="A13280" s="5"/>
      <c r="B13280" s="2"/>
      <c r="C13280"/>
    </row>
    <row r="13281" spans="1:3" x14ac:dyDescent="0.25">
      <c r="A13281" s="5"/>
      <c r="B13281" s="2"/>
      <c r="C13281"/>
    </row>
    <row r="13282" spans="1:3" x14ac:dyDescent="0.25">
      <c r="A13282" s="5"/>
      <c r="B13282" s="2"/>
      <c r="C13282"/>
    </row>
    <row r="13283" spans="1:3" x14ac:dyDescent="0.25">
      <c r="A13283" s="5"/>
      <c r="B13283" s="2"/>
      <c r="C13283"/>
    </row>
    <row r="13284" spans="1:3" x14ac:dyDescent="0.25">
      <c r="A13284" s="5"/>
      <c r="B13284" s="2"/>
      <c r="C13284"/>
    </row>
    <row r="13285" spans="1:3" x14ac:dyDescent="0.25">
      <c r="A13285" s="5"/>
      <c r="B13285" s="2"/>
      <c r="C13285"/>
    </row>
    <row r="13286" spans="1:3" x14ac:dyDescent="0.25">
      <c r="A13286" s="5"/>
      <c r="B13286" s="2"/>
      <c r="C13286"/>
    </row>
    <row r="13287" spans="1:3" x14ac:dyDescent="0.25">
      <c r="A13287" s="5"/>
      <c r="B13287" s="2"/>
      <c r="C13287"/>
    </row>
    <row r="13288" spans="1:3" x14ac:dyDescent="0.25">
      <c r="A13288" s="5"/>
      <c r="B13288" s="2"/>
      <c r="C13288"/>
    </row>
    <row r="13289" spans="1:3" x14ac:dyDescent="0.25">
      <c r="A13289" s="5"/>
      <c r="B13289" s="2"/>
      <c r="C13289"/>
    </row>
    <row r="13290" spans="1:3" x14ac:dyDescent="0.25">
      <c r="A13290" s="5"/>
      <c r="B13290" s="2"/>
      <c r="C13290"/>
    </row>
    <row r="13291" spans="1:3" x14ac:dyDescent="0.25">
      <c r="A13291" s="5"/>
      <c r="B13291" s="2"/>
      <c r="C13291"/>
    </row>
    <row r="13292" spans="1:3" x14ac:dyDescent="0.25">
      <c r="A13292" s="5"/>
      <c r="B13292" s="2"/>
      <c r="C13292"/>
    </row>
    <row r="13293" spans="1:3" x14ac:dyDescent="0.25">
      <c r="A13293" s="5"/>
      <c r="B13293" s="2"/>
      <c r="C13293"/>
    </row>
    <row r="13294" spans="1:3" x14ac:dyDescent="0.25">
      <c r="A13294" s="5"/>
      <c r="B13294" s="2"/>
      <c r="C13294"/>
    </row>
    <row r="13295" spans="1:3" x14ac:dyDescent="0.25">
      <c r="A13295" s="5"/>
      <c r="B13295" s="2"/>
      <c r="C13295"/>
    </row>
    <row r="13296" spans="1:3" x14ac:dyDescent="0.25">
      <c r="A13296" s="5"/>
      <c r="B13296" s="2"/>
      <c r="C13296"/>
    </row>
    <row r="13297" spans="1:3" x14ac:dyDescent="0.25">
      <c r="A13297" s="5"/>
      <c r="B13297" s="2"/>
      <c r="C13297"/>
    </row>
    <row r="13298" spans="1:3" x14ac:dyDescent="0.25">
      <c r="A13298" s="5"/>
      <c r="B13298" s="2"/>
      <c r="C13298"/>
    </row>
    <row r="13299" spans="1:3" x14ac:dyDescent="0.25">
      <c r="A13299" s="5"/>
      <c r="B13299" s="2"/>
      <c r="C13299"/>
    </row>
    <row r="13300" spans="1:3" x14ac:dyDescent="0.25">
      <c r="A13300" s="5"/>
      <c r="B13300" s="2"/>
      <c r="C13300"/>
    </row>
    <row r="13301" spans="1:3" x14ac:dyDescent="0.25">
      <c r="A13301" s="5"/>
      <c r="B13301" s="2"/>
      <c r="C13301"/>
    </row>
    <row r="13302" spans="1:3" x14ac:dyDescent="0.25">
      <c r="A13302" s="5"/>
      <c r="B13302" s="2"/>
      <c r="C13302"/>
    </row>
    <row r="13303" spans="1:3" x14ac:dyDescent="0.25">
      <c r="A13303" s="5"/>
      <c r="B13303" s="2"/>
      <c r="C13303"/>
    </row>
    <row r="13304" spans="1:3" x14ac:dyDescent="0.25">
      <c r="A13304" s="5"/>
      <c r="B13304" s="2"/>
      <c r="C13304"/>
    </row>
    <row r="13305" spans="1:3" x14ac:dyDescent="0.25">
      <c r="A13305" s="5"/>
      <c r="B13305" s="2"/>
      <c r="C13305"/>
    </row>
    <row r="13306" spans="1:3" x14ac:dyDescent="0.25">
      <c r="A13306" s="5"/>
      <c r="B13306" s="2"/>
      <c r="C13306"/>
    </row>
    <row r="13307" spans="1:3" x14ac:dyDescent="0.25">
      <c r="A13307" s="5"/>
      <c r="B13307" s="2"/>
      <c r="C13307"/>
    </row>
    <row r="13308" spans="1:3" x14ac:dyDescent="0.25">
      <c r="A13308" s="5"/>
      <c r="B13308" s="2"/>
      <c r="C13308"/>
    </row>
    <row r="13309" spans="1:3" x14ac:dyDescent="0.25">
      <c r="A13309" s="5"/>
      <c r="B13309" s="2"/>
      <c r="C13309"/>
    </row>
    <row r="13310" spans="1:3" x14ac:dyDescent="0.25">
      <c r="A13310" s="5"/>
      <c r="B13310" s="2"/>
      <c r="C13310"/>
    </row>
    <row r="13311" spans="1:3" x14ac:dyDescent="0.25">
      <c r="A13311" s="5"/>
      <c r="B13311" s="2"/>
      <c r="C13311"/>
    </row>
    <row r="13312" spans="1:3" x14ac:dyDescent="0.25">
      <c r="A13312" s="5"/>
      <c r="B13312" s="2"/>
      <c r="C13312"/>
    </row>
    <row r="13313" spans="1:3" x14ac:dyDescent="0.25">
      <c r="A13313" s="5"/>
      <c r="B13313" s="2"/>
      <c r="C13313"/>
    </row>
    <row r="13314" spans="1:3" x14ac:dyDescent="0.25">
      <c r="A13314" s="5"/>
      <c r="B13314" s="2"/>
      <c r="C13314"/>
    </row>
    <row r="13315" spans="1:3" x14ac:dyDescent="0.25">
      <c r="A13315" s="5"/>
      <c r="B13315" s="2"/>
      <c r="C13315"/>
    </row>
    <row r="13316" spans="1:3" x14ac:dyDescent="0.25">
      <c r="A13316" s="5"/>
      <c r="B13316" s="2"/>
      <c r="C13316"/>
    </row>
    <row r="13317" spans="1:3" x14ac:dyDescent="0.25">
      <c r="A13317" s="5"/>
      <c r="B13317" s="2"/>
      <c r="C13317"/>
    </row>
    <row r="13318" spans="1:3" x14ac:dyDescent="0.25">
      <c r="A13318" s="5"/>
      <c r="B13318" s="2"/>
      <c r="C13318"/>
    </row>
    <row r="13319" spans="1:3" x14ac:dyDescent="0.25">
      <c r="A13319" s="5"/>
      <c r="B13319" s="2"/>
      <c r="C13319"/>
    </row>
    <row r="13320" spans="1:3" x14ac:dyDescent="0.25">
      <c r="A13320" s="5"/>
      <c r="B13320" s="2"/>
      <c r="C13320"/>
    </row>
    <row r="13321" spans="1:3" x14ac:dyDescent="0.25">
      <c r="A13321" s="5"/>
      <c r="B13321" s="2"/>
      <c r="C13321"/>
    </row>
    <row r="13322" spans="1:3" x14ac:dyDescent="0.25">
      <c r="A13322" s="5"/>
      <c r="B13322" s="2"/>
      <c r="C13322"/>
    </row>
    <row r="13323" spans="1:3" x14ac:dyDescent="0.25">
      <c r="A13323" s="5"/>
      <c r="B13323" s="2"/>
      <c r="C13323"/>
    </row>
    <row r="13324" spans="1:3" x14ac:dyDescent="0.25">
      <c r="A13324" s="5"/>
      <c r="B13324" s="2"/>
      <c r="C13324"/>
    </row>
    <row r="13325" spans="1:3" x14ac:dyDescent="0.25">
      <c r="A13325" s="5"/>
      <c r="B13325" s="2"/>
      <c r="C13325"/>
    </row>
    <row r="13326" spans="1:3" x14ac:dyDescent="0.25">
      <c r="A13326" s="5"/>
      <c r="B13326" s="2"/>
      <c r="C13326"/>
    </row>
    <row r="13327" spans="1:3" x14ac:dyDescent="0.25">
      <c r="A13327" s="5"/>
      <c r="B13327" s="2"/>
      <c r="C13327"/>
    </row>
    <row r="13328" spans="1:3" x14ac:dyDescent="0.25">
      <c r="A13328" s="5"/>
      <c r="B13328" s="2"/>
      <c r="C13328"/>
    </row>
    <row r="13329" spans="1:3" x14ac:dyDescent="0.25">
      <c r="A13329" s="5"/>
      <c r="B13329" s="2"/>
      <c r="C13329"/>
    </row>
    <row r="13330" spans="1:3" x14ac:dyDescent="0.25">
      <c r="A13330" s="5"/>
      <c r="B13330" s="2"/>
      <c r="C13330"/>
    </row>
    <row r="13331" spans="1:3" x14ac:dyDescent="0.25">
      <c r="A13331" s="5"/>
      <c r="B13331" s="2"/>
      <c r="C13331"/>
    </row>
    <row r="13332" spans="1:3" x14ac:dyDescent="0.25">
      <c r="A13332" s="5"/>
      <c r="B13332" s="2"/>
      <c r="C13332"/>
    </row>
    <row r="13333" spans="1:3" x14ac:dyDescent="0.25">
      <c r="A13333" s="5"/>
      <c r="B13333" s="2"/>
      <c r="C13333"/>
    </row>
    <row r="13334" spans="1:3" x14ac:dyDescent="0.25">
      <c r="A13334" s="5"/>
      <c r="B13334" s="2"/>
      <c r="C13334"/>
    </row>
    <row r="13335" spans="1:3" x14ac:dyDescent="0.25">
      <c r="A13335" s="5"/>
      <c r="B13335" s="2"/>
      <c r="C13335"/>
    </row>
    <row r="13336" spans="1:3" x14ac:dyDescent="0.25">
      <c r="A13336" s="5"/>
      <c r="B13336" s="2"/>
      <c r="C13336"/>
    </row>
    <row r="13337" spans="1:3" x14ac:dyDescent="0.25">
      <c r="A13337" s="5"/>
      <c r="B13337" s="2"/>
      <c r="C13337"/>
    </row>
    <row r="13338" spans="1:3" x14ac:dyDescent="0.25">
      <c r="A13338" s="5"/>
      <c r="B13338" s="2"/>
      <c r="C13338"/>
    </row>
    <row r="13339" spans="1:3" x14ac:dyDescent="0.25">
      <c r="A13339" s="5"/>
      <c r="B13339" s="2"/>
      <c r="C13339"/>
    </row>
    <row r="13340" spans="1:3" x14ac:dyDescent="0.25">
      <c r="A13340" s="5"/>
      <c r="B13340" s="2"/>
      <c r="C13340"/>
    </row>
    <row r="13341" spans="1:3" x14ac:dyDescent="0.25">
      <c r="A13341" s="5"/>
      <c r="B13341" s="2"/>
      <c r="C13341"/>
    </row>
    <row r="13342" spans="1:3" x14ac:dyDescent="0.25">
      <c r="A13342" s="5"/>
      <c r="B13342" s="2"/>
      <c r="C13342"/>
    </row>
    <row r="13343" spans="1:3" x14ac:dyDescent="0.25">
      <c r="A13343" s="5"/>
      <c r="B13343" s="2"/>
      <c r="C13343"/>
    </row>
    <row r="13344" spans="1:3" x14ac:dyDescent="0.25">
      <c r="A13344" s="5"/>
      <c r="B13344" s="2"/>
      <c r="C13344"/>
    </row>
    <row r="13345" spans="1:3" x14ac:dyDescent="0.25">
      <c r="A13345" s="5"/>
      <c r="B13345" s="2"/>
      <c r="C13345"/>
    </row>
    <row r="13346" spans="1:3" x14ac:dyDescent="0.25">
      <c r="A13346" s="5"/>
      <c r="B13346" s="2"/>
      <c r="C13346"/>
    </row>
    <row r="13347" spans="1:3" x14ac:dyDescent="0.25">
      <c r="A13347" s="5"/>
      <c r="B13347" s="2"/>
      <c r="C13347"/>
    </row>
    <row r="13348" spans="1:3" x14ac:dyDescent="0.25">
      <c r="A13348" s="5"/>
      <c r="B13348" s="2"/>
      <c r="C13348"/>
    </row>
    <row r="13349" spans="1:3" x14ac:dyDescent="0.25">
      <c r="A13349" s="5"/>
      <c r="B13349" s="2"/>
      <c r="C13349"/>
    </row>
    <row r="13350" spans="1:3" x14ac:dyDescent="0.25">
      <c r="A13350" s="5"/>
      <c r="B13350" s="2"/>
      <c r="C13350"/>
    </row>
    <row r="13351" spans="1:3" x14ac:dyDescent="0.25">
      <c r="A13351" s="5"/>
      <c r="B13351" s="2"/>
      <c r="C13351"/>
    </row>
    <row r="13352" spans="1:3" x14ac:dyDescent="0.25">
      <c r="A13352" s="5"/>
      <c r="B13352" s="2"/>
      <c r="C13352"/>
    </row>
    <row r="13353" spans="1:3" x14ac:dyDescent="0.25">
      <c r="A13353" s="5"/>
      <c r="B13353" s="2"/>
      <c r="C13353"/>
    </row>
    <row r="13354" spans="1:3" x14ac:dyDescent="0.25">
      <c r="A13354" s="5"/>
      <c r="B13354" s="2"/>
      <c r="C13354"/>
    </row>
    <row r="13355" spans="1:3" x14ac:dyDescent="0.25">
      <c r="A13355" s="5"/>
      <c r="B13355" s="2"/>
      <c r="C13355"/>
    </row>
    <row r="13356" spans="1:3" x14ac:dyDescent="0.25">
      <c r="A13356" s="5"/>
      <c r="B13356" s="2"/>
      <c r="C13356"/>
    </row>
    <row r="13357" spans="1:3" x14ac:dyDescent="0.25">
      <c r="A13357" s="5"/>
      <c r="B13357" s="2"/>
      <c r="C13357"/>
    </row>
    <row r="13358" spans="1:3" x14ac:dyDescent="0.25">
      <c r="A13358" s="5"/>
      <c r="B13358" s="2"/>
      <c r="C13358"/>
    </row>
    <row r="13359" spans="1:3" x14ac:dyDescent="0.25">
      <c r="A13359" s="5"/>
      <c r="B13359" s="2"/>
      <c r="C13359"/>
    </row>
    <row r="13360" spans="1:3" x14ac:dyDescent="0.25">
      <c r="A13360" s="5"/>
      <c r="B13360" s="2"/>
      <c r="C13360"/>
    </row>
    <row r="13361" spans="1:3" x14ac:dyDescent="0.25">
      <c r="A13361" s="5"/>
      <c r="B13361" s="2"/>
      <c r="C13361"/>
    </row>
    <row r="13362" spans="1:3" x14ac:dyDescent="0.25">
      <c r="A13362" s="5"/>
      <c r="B13362" s="2"/>
      <c r="C13362"/>
    </row>
    <row r="13363" spans="1:3" x14ac:dyDescent="0.25">
      <c r="A13363" s="5"/>
      <c r="B13363" s="2"/>
      <c r="C13363"/>
    </row>
    <row r="13364" spans="1:3" x14ac:dyDescent="0.25">
      <c r="A13364" s="5"/>
      <c r="B13364" s="2"/>
      <c r="C13364"/>
    </row>
    <row r="13365" spans="1:3" x14ac:dyDescent="0.25">
      <c r="A13365" s="5"/>
      <c r="B13365" s="2"/>
      <c r="C13365"/>
    </row>
    <row r="13366" spans="1:3" x14ac:dyDescent="0.25">
      <c r="A13366" s="5"/>
      <c r="B13366" s="2"/>
      <c r="C13366"/>
    </row>
    <row r="13367" spans="1:3" x14ac:dyDescent="0.25">
      <c r="A13367" s="5"/>
      <c r="B13367" s="2"/>
      <c r="C13367"/>
    </row>
    <row r="13368" spans="1:3" x14ac:dyDescent="0.25">
      <c r="A13368" s="5"/>
      <c r="B13368" s="2"/>
      <c r="C13368"/>
    </row>
    <row r="13369" spans="1:3" x14ac:dyDescent="0.25">
      <c r="A13369" s="5"/>
      <c r="B13369" s="2"/>
      <c r="C13369"/>
    </row>
    <row r="13370" spans="1:3" x14ac:dyDescent="0.25">
      <c r="A13370" s="5"/>
      <c r="B13370" s="2"/>
      <c r="C13370"/>
    </row>
    <row r="13371" spans="1:3" x14ac:dyDescent="0.25">
      <c r="A13371" s="5"/>
      <c r="B13371" s="2"/>
      <c r="C13371"/>
    </row>
    <row r="13372" spans="1:3" x14ac:dyDescent="0.25">
      <c r="A13372" s="5"/>
      <c r="B13372" s="2"/>
      <c r="C13372"/>
    </row>
    <row r="13373" spans="1:3" x14ac:dyDescent="0.25">
      <c r="A13373" s="5"/>
      <c r="B13373" s="2"/>
      <c r="C13373"/>
    </row>
    <row r="13374" spans="1:3" x14ac:dyDescent="0.25">
      <c r="A13374" s="5"/>
      <c r="B13374" s="2"/>
      <c r="C13374"/>
    </row>
    <row r="13375" spans="1:3" x14ac:dyDescent="0.25">
      <c r="A13375" s="5"/>
      <c r="B13375" s="2"/>
      <c r="C13375"/>
    </row>
    <row r="13376" spans="1:3" x14ac:dyDescent="0.25">
      <c r="A13376" s="5"/>
      <c r="B13376" s="2"/>
      <c r="C13376"/>
    </row>
    <row r="13377" spans="1:3" x14ac:dyDescent="0.25">
      <c r="A13377" s="5"/>
      <c r="B13377" s="2"/>
      <c r="C13377"/>
    </row>
    <row r="13378" spans="1:3" x14ac:dyDescent="0.25">
      <c r="A13378" s="5"/>
      <c r="B13378" s="2"/>
      <c r="C13378"/>
    </row>
    <row r="13379" spans="1:3" x14ac:dyDescent="0.25">
      <c r="A13379" s="5"/>
      <c r="B13379" s="2"/>
      <c r="C13379"/>
    </row>
    <row r="13380" spans="1:3" x14ac:dyDescent="0.25">
      <c r="A13380" s="5"/>
      <c r="B13380" s="2"/>
      <c r="C13380"/>
    </row>
    <row r="13381" spans="1:3" x14ac:dyDescent="0.25">
      <c r="A13381" s="5"/>
      <c r="B13381" s="2"/>
      <c r="C13381"/>
    </row>
    <row r="13382" spans="1:3" x14ac:dyDescent="0.25">
      <c r="A13382" s="5"/>
      <c r="B13382" s="2"/>
      <c r="C13382"/>
    </row>
    <row r="13383" spans="1:3" x14ac:dyDescent="0.25">
      <c r="A13383" s="5"/>
      <c r="B13383" s="2"/>
      <c r="C13383"/>
    </row>
    <row r="13384" spans="1:3" x14ac:dyDescent="0.25">
      <c r="A13384" s="5"/>
      <c r="B13384" s="2"/>
      <c r="C13384"/>
    </row>
    <row r="13385" spans="1:3" x14ac:dyDescent="0.25">
      <c r="A13385" s="5"/>
      <c r="B13385" s="2"/>
      <c r="C13385"/>
    </row>
    <row r="13386" spans="1:3" x14ac:dyDescent="0.25">
      <c r="A13386" s="5"/>
      <c r="B13386" s="2"/>
      <c r="C13386"/>
    </row>
    <row r="13387" spans="1:3" x14ac:dyDescent="0.25">
      <c r="A13387" s="5"/>
      <c r="B13387" s="2"/>
      <c r="C13387"/>
    </row>
    <row r="13388" spans="1:3" x14ac:dyDescent="0.25">
      <c r="A13388" s="5"/>
      <c r="B13388" s="2"/>
      <c r="C13388"/>
    </row>
    <row r="13389" spans="1:3" x14ac:dyDescent="0.25">
      <c r="A13389" s="5"/>
      <c r="B13389" s="2"/>
      <c r="C13389"/>
    </row>
    <row r="13390" spans="1:3" x14ac:dyDescent="0.25">
      <c r="A13390" s="5"/>
      <c r="B13390" s="2"/>
      <c r="C13390"/>
    </row>
    <row r="13391" spans="1:3" x14ac:dyDescent="0.25">
      <c r="A13391" s="5"/>
      <c r="B13391" s="2"/>
      <c r="C13391"/>
    </row>
    <row r="13392" spans="1:3" x14ac:dyDescent="0.25">
      <c r="A13392" s="5"/>
      <c r="B13392" s="2"/>
      <c r="C13392"/>
    </row>
    <row r="13393" spans="1:3" x14ac:dyDescent="0.25">
      <c r="A13393" s="5"/>
      <c r="B13393" s="2"/>
      <c r="C13393"/>
    </row>
    <row r="13394" spans="1:3" x14ac:dyDescent="0.25">
      <c r="A13394" s="5"/>
      <c r="B13394" s="2"/>
      <c r="C13394"/>
    </row>
    <row r="13395" spans="1:3" x14ac:dyDescent="0.25">
      <c r="A13395" s="5"/>
      <c r="B13395" s="2"/>
      <c r="C13395"/>
    </row>
    <row r="13396" spans="1:3" x14ac:dyDescent="0.25">
      <c r="A13396" s="5"/>
      <c r="B13396" s="2"/>
      <c r="C13396"/>
    </row>
    <row r="13397" spans="1:3" x14ac:dyDescent="0.25">
      <c r="A13397" s="5"/>
      <c r="B13397" s="2"/>
      <c r="C13397"/>
    </row>
    <row r="13398" spans="1:3" x14ac:dyDescent="0.25">
      <c r="A13398" s="5"/>
      <c r="B13398" s="2"/>
      <c r="C13398"/>
    </row>
    <row r="13399" spans="1:3" x14ac:dyDescent="0.25">
      <c r="A13399" s="5"/>
      <c r="B13399" s="2"/>
      <c r="C13399"/>
    </row>
    <row r="13400" spans="1:3" x14ac:dyDescent="0.25">
      <c r="A13400" s="5"/>
      <c r="B13400" s="2"/>
      <c r="C13400"/>
    </row>
    <row r="13401" spans="1:3" x14ac:dyDescent="0.25">
      <c r="A13401" s="5"/>
      <c r="B13401" s="2"/>
      <c r="C13401"/>
    </row>
    <row r="13402" spans="1:3" x14ac:dyDescent="0.25">
      <c r="A13402" s="5"/>
      <c r="B13402" s="2"/>
      <c r="C13402"/>
    </row>
    <row r="13403" spans="1:3" x14ac:dyDescent="0.25">
      <c r="A13403" s="5"/>
      <c r="B13403" s="2"/>
      <c r="C13403"/>
    </row>
    <row r="13404" spans="1:3" x14ac:dyDescent="0.25">
      <c r="A13404" s="5"/>
      <c r="B13404" s="2"/>
      <c r="C13404"/>
    </row>
    <row r="13405" spans="1:3" x14ac:dyDescent="0.25">
      <c r="A13405" s="5"/>
      <c r="B13405" s="2"/>
      <c r="C13405"/>
    </row>
    <row r="13406" spans="1:3" x14ac:dyDescent="0.25">
      <c r="A13406" s="5"/>
      <c r="B13406" s="2"/>
      <c r="C13406"/>
    </row>
    <row r="13407" spans="1:3" x14ac:dyDescent="0.25">
      <c r="A13407" s="5"/>
      <c r="B13407" s="2"/>
      <c r="C13407"/>
    </row>
    <row r="13408" spans="1:3" x14ac:dyDescent="0.25">
      <c r="A13408" s="5"/>
      <c r="B13408" s="2"/>
      <c r="C13408"/>
    </row>
    <row r="13409" spans="1:3" x14ac:dyDescent="0.25">
      <c r="A13409" s="5"/>
      <c r="B13409" s="2"/>
      <c r="C13409"/>
    </row>
    <row r="13410" spans="1:3" x14ac:dyDescent="0.25">
      <c r="A13410" s="5"/>
      <c r="B13410" s="2"/>
      <c r="C13410"/>
    </row>
    <row r="13411" spans="1:3" x14ac:dyDescent="0.25">
      <c r="A13411" s="5"/>
      <c r="B13411" s="2"/>
      <c r="C13411"/>
    </row>
    <row r="13412" spans="1:3" x14ac:dyDescent="0.25">
      <c r="A13412" s="5"/>
      <c r="B13412" s="2"/>
      <c r="C13412"/>
    </row>
    <row r="13413" spans="1:3" x14ac:dyDescent="0.25">
      <c r="A13413" s="5"/>
      <c r="B13413" s="2"/>
      <c r="C13413"/>
    </row>
    <row r="13414" spans="1:3" x14ac:dyDescent="0.25">
      <c r="A13414" s="5"/>
      <c r="B13414" s="2"/>
      <c r="C13414"/>
    </row>
    <row r="13415" spans="1:3" x14ac:dyDescent="0.25">
      <c r="A13415" s="5"/>
      <c r="B13415" s="2"/>
      <c r="C13415"/>
    </row>
    <row r="13416" spans="1:3" x14ac:dyDescent="0.25">
      <c r="A13416" s="5"/>
      <c r="B13416" s="2"/>
      <c r="C13416"/>
    </row>
    <row r="13417" spans="1:3" x14ac:dyDescent="0.25">
      <c r="A13417" s="5"/>
      <c r="B13417" s="2"/>
      <c r="C13417"/>
    </row>
    <row r="13418" spans="1:3" x14ac:dyDescent="0.25">
      <c r="A13418" s="5"/>
      <c r="B13418" s="2"/>
      <c r="C13418"/>
    </row>
    <row r="13419" spans="1:3" x14ac:dyDescent="0.25">
      <c r="A13419" s="5"/>
      <c r="B13419" s="2"/>
      <c r="C13419"/>
    </row>
    <row r="13420" spans="1:3" x14ac:dyDescent="0.25">
      <c r="A13420" s="5"/>
      <c r="B13420" s="2"/>
      <c r="C13420"/>
    </row>
    <row r="13421" spans="1:3" x14ac:dyDescent="0.25">
      <c r="A13421" s="5"/>
      <c r="B13421" s="2"/>
      <c r="C13421"/>
    </row>
    <row r="13422" spans="1:3" x14ac:dyDescent="0.25">
      <c r="A13422" s="5"/>
      <c r="B13422" s="2"/>
      <c r="C13422"/>
    </row>
    <row r="13423" spans="1:3" x14ac:dyDescent="0.25">
      <c r="A13423" s="5"/>
      <c r="B13423" s="2"/>
      <c r="C13423"/>
    </row>
    <row r="13424" spans="1:3" x14ac:dyDescent="0.25">
      <c r="A13424" s="5"/>
      <c r="B13424" s="2"/>
      <c r="C13424"/>
    </row>
    <row r="13425" spans="1:3" x14ac:dyDescent="0.25">
      <c r="A13425" s="5"/>
      <c r="B13425" s="2"/>
      <c r="C13425"/>
    </row>
    <row r="13426" spans="1:3" x14ac:dyDescent="0.25">
      <c r="A13426" s="5"/>
      <c r="B13426" s="2"/>
      <c r="C13426"/>
    </row>
    <row r="13427" spans="1:3" x14ac:dyDescent="0.25">
      <c r="A13427" s="5"/>
      <c r="B13427" s="2"/>
      <c r="C13427"/>
    </row>
    <row r="13428" spans="1:3" x14ac:dyDescent="0.25">
      <c r="A13428" s="5"/>
      <c r="B13428" s="2"/>
      <c r="C13428"/>
    </row>
    <row r="13429" spans="1:3" x14ac:dyDescent="0.25">
      <c r="A13429" s="5"/>
      <c r="B13429" s="2"/>
      <c r="C13429"/>
    </row>
    <row r="13430" spans="1:3" x14ac:dyDescent="0.25">
      <c r="A13430" s="5"/>
      <c r="B13430" s="2"/>
      <c r="C13430"/>
    </row>
    <row r="13431" spans="1:3" x14ac:dyDescent="0.25">
      <c r="A13431" s="5"/>
      <c r="B13431" s="2"/>
      <c r="C13431"/>
    </row>
    <row r="13432" spans="1:3" x14ac:dyDescent="0.25">
      <c r="A13432" s="5"/>
      <c r="B13432" s="2"/>
      <c r="C13432"/>
    </row>
    <row r="13433" spans="1:3" x14ac:dyDescent="0.25">
      <c r="A13433" s="5"/>
      <c r="B13433" s="2"/>
      <c r="C13433"/>
    </row>
    <row r="13434" spans="1:3" x14ac:dyDescent="0.25">
      <c r="A13434" s="5"/>
      <c r="B13434" s="2"/>
      <c r="C13434"/>
    </row>
    <row r="13435" spans="1:3" x14ac:dyDescent="0.25">
      <c r="A13435" s="5"/>
      <c r="B13435" s="2"/>
      <c r="C13435"/>
    </row>
    <row r="13436" spans="1:3" x14ac:dyDescent="0.25">
      <c r="A13436" s="5"/>
      <c r="B13436" s="2"/>
      <c r="C13436"/>
    </row>
    <row r="13437" spans="1:3" x14ac:dyDescent="0.25">
      <c r="A13437" s="5"/>
      <c r="B13437" s="2"/>
      <c r="C13437"/>
    </row>
    <row r="13438" spans="1:3" x14ac:dyDescent="0.25">
      <c r="A13438" s="5"/>
      <c r="B13438" s="2"/>
      <c r="C13438"/>
    </row>
    <row r="13439" spans="1:3" x14ac:dyDescent="0.25">
      <c r="A13439" s="5"/>
      <c r="B13439" s="2"/>
      <c r="C13439"/>
    </row>
    <row r="13440" spans="1:3" x14ac:dyDescent="0.25">
      <c r="A13440" s="5"/>
      <c r="B13440" s="2"/>
      <c r="C13440"/>
    </row>
    <row r="13441" spans="1:3" x14ac:dyDescent="0.25">
      <c r="A13441" s="5"/>
      <c r="B13441" s="2"/>
      <c r="C13441"/>
    </row>
    <row r="13442" spans="1:3" x14ac:dyDescent="0.25">
      <c r="A13442" s="5"/>
      <c r="B13442" s="2"/>
      <c r="C13442"/>
    </row>
    <row r="13443" spans="1:3" x14ac:dyDescent="0.25">
      <c r="A13443" s="5"/>
      <c r="B13443" s="2"/>
      <c r="C13443"/>
    </row>
    <row r="13444" spans="1:3" x14ac:dyDescent="0.25">
      <c r="A13444" s="5"/>
      <c r="B13444" s="2"/>
      <c r="C13444"/>
    </row>
    <row r="13445" spans="1:3" x14ac:dyDescent="0.25">
      <c r="A13445" s="5"/>
      <c r="B13445" s="2"/>
      <c r="C13445"/>
    </row>
    <row r="13446" spans="1:3" x14ac:dyDescent="0.25">
      <c r="A13446" s="5"/>
      <c r="B13446" s="2"/>
      <c r="C13446"/>
    </row>
    <row r="13447" spans="1:3" x14ac:dyDescent="0.25">
      <c r="A13447" s="5"/>
      <c r="B13447" s="2"/>
      <c r="C13447"/>
    </row>
    <row r="13448" spans="1:3" x14ac:dyDescent="0.25">
      <c r="A13448" s="5"/>
      <c r="B13448" s="2"/>
      <c r="C13448"/>
    </row>
    <row r="13449" spans="1:3" x14ac:dyDescent="0.25">
      <c r="A13449" s="5"/>
      <c r="B13449" s="2"/>
      <c r="C13449"/>
    </row>
    <row r="13450" spans="1:3" x14ac:dyDescent="0.25">
      <c r="A13450" s="5"/>
      <c r="B13450" s="2"/>
      <c r="C13450"/>
    </row>
    <row r="13451" spans="1:3" x14ac:dyDescent="0.25">
      <c r="A13451" s="5"/>
      <c r="B13451" s="2"/>
      <c r="C13451"/>
    </row>
    <row r="13452" spans="1:3" x14ac:dyDescent="0.25">
      <c r="A13452" s="5"/>
      <c r="B13452" s="2"/>
      <c r="C13452"/>
    </row>
    <row r="13453" spans="1:3" x14ac:dyDescent="0.25">
      <c r="A13453" s="5"/>
      <c r="B13453" s="2"/>
      <c r="C13453"/>
    </row>
    <row r="13454" spans="1:3" x14ac:dyDescent="0.25">
      <c r="A13454" s="5"/>
      <c r="B13454" s="2"/>
      <c r="C13454"/>
    </row>
    <row r="13455" spans="1:3" x14ac:dyDescent="0.25">
      <c r="A13455" s="5"/>
      <c r="B13455" s="2"/>
      <c r="C13455"/>
    </row>
    <row r="13456" spans="1:3" x14ac:dyDescent="0.25">
      <c r="A13456" s="5"/>
      <c r="B13456" s="2"/>
      <c r="C13456"/>
    </row>
    <row r="13457" spans="1:3" x14ac:dyDescent="0.25">
      <c r="A13457" s="5"/>
      <c r="B13457" s="2"/>
      <c r="C13457"/>
    </row>
    <row r="13458" spans="1:3" x14ac:dyDescent="0.25">
      <c r="A13458" s="5"/>
      <c r="B13458" s="2"/>
      <c r="C13458"/>
    </row>
    <row r="13459" spans="1:3" x14ac:dyDescent="0.25">
      <c r="A13459" s="5"/>
      <c r="B13459" s="2"/>
      <c r="C13459"/>
    </row>
    <row r="13460" spans="1:3" x14ac:dyDescent="0.25">
      <c r="A13460" s="5"/>
      <c r="B13460" s="2"/>
      <c r="C13460"/>
    </row>
    <row r="13461" spans="1:3" x14ac:dyDescent="0.25">
      <c r="A13461" s="5"/>
      <c r="B13461" s="2"/>
      <c r="C13461"/>
    </row>
    <row r="13462" spans="1:3" x14ac:dyDescent="0.25">
      <c r="A13462" s="5"/>
      <c r="B13462" s="2"/>
      <c r="C13462"/>
    </row>
    <row r="13463" spans="1:3" x14ac:dyDescent="0.25">
      <c r="A13463" s="5"/>
      <c r="B13463" s="2"/>
      <c r="C13463"/>
    </row>
    <row r="13464" spans="1:3" x14ac:dyDescent="0.25">
      <c r="A13464" s="5"/>
      <c r="B13464" s="2"/>
      <c r="C13464"/>
    </row>
    <row r="13465" spans="1:3" x14ac:dyDescent="0.25">
      <c r="A13465" s="5"/>
      <c r="B13465" s="2"/>
      <c r="C13465"/>
    </row>
    <row r="13466" spans="1:3" x14ac:dyDescent="0.25">
      <c r="A13466" s="5"/>
      <c r="B13466" s="2"/>
      <c r="C13466"/>
    </row>
    <row r="13467" spans="1:3" x14ac:dyDescent="0.25">
      <c r="A13467" s="5"/>
      <c r="B13467" s="2"/>
      <c r="C13467"/>
    </row>
    <row r="13468" spans="1:3" x14ac:dyDescent="0.25">
      <c r="A13468" s="5"/>
      <c r="B13468" s="2"/>
      <c r="C13468"/>
    </row>
    <row r="13469" spans="1:3" x14ac:dyDescent="0.25">
      <c r="A13469" s="5"/>
      <c r="B13469" s="2"/>
      <c r="C13469"/>
    </row>
    <row r="13470" spans="1:3" x14ac:dyDescent="0.25">
      <c r="A13470" s="5"/>
      <c r="B13470" s="2"/>
      <c r="C13470"/>
    </row>
    <row r="13471" spans="1:3" x14ac:dyDescent="0.25">
      <c r="A13471" s="5"/>
      <c r="B13471" s="2"/>
      <c r="C13471"/>
    </row>
    <row r="13472" spans="1:3" x14ac:dyDescent="0.25">
      <c r="A13472" s="5"/>
      <c r="B13472" s="2"/>
      <c r="C13472"/>
    </row>
    <row r="13473" spans="1:3" x14ac:dyDescent="0.25">
      <c r="A13473" s="5"/>
      <c r="B13473" s="2"/>
      <c r="C13473"/>
    </row>
    <row r="13474" spans="1:3" x14ac:dyDescent="0.25">
      <c r="A13474" s="5"/>
      <c r="B13474" s="2"/>
      <c r="C13474"/>
    </row>
    <row r="13475" spans="1:3" x14ac:dyDescent="0.25">
      <c r="A13475" s="5"/>
      <c r="B13475" s="2"/>
      <c r="C13475"/>
    </row>
    <row r="13476" spans="1:3" x14ac:dyDescent="0.25">
      <c r="A13476" s="5"/>
      <c r="B13476" s="2"/>
      <c r="C13476"/>
    </row>
    <row r="13477" spans="1:3" x14ac:dyDescent="0.25">
      <c r="A13477" s="5"/>
      <c r="B13477" s="2"/>
      <c r="C13477"/>
    </row>
    <row r="13478" spans="1:3" x14ac:dyDescent="0.25">
      <c r="A13478" s="5"/>
      <c r="B13478" s="2"/>
      <c r="C13478"/>
    </row>
    <row r="13479" spans="1:3" x14ac:dyDescent="0.25">
      <c r="A13479" s="5"/>
      <c r="B13479" s="2"/>
      <c r="C13479"/>
    </row>
    <row r="13480" spans="1:3" x14ac:dyDescent="0.25">
      <c r="A13480" s="5"/>
      <c r="B13480" s="2"/>
      <c r="C13480"/>
    </row>
    <row r="13481" spans="1:3" x14ac:dyDescent="0.25">
      <c r="A13481" s="5"/>
      <c r="B13481" s="2"/>
      <c r="C13481"/>
    </row>
    <row r="13482" spans="1:3" x14ac:dyDescent="0.25">
      <c r="A13482" s="5"/>
      <c r="B13482" s="2"/>
      <c r="C13482"/>
    </row>
    <row r="13483" spans="1:3" x14ac:dyDescent="0.25">
      <c r="A13483" s="5"/>
      <c r="B13483" s="2"/>
      <c r="C13483"/>
    </row>
    <row r="13484" spans="1:3" x14ac:dyDescent="0.25">
      <c r="A13484" s="5"/>
      <c r="B13484" s="2"/>
      <c r="C13484"/>
    </row>
    <row r="13485" spans="1:3" x14ac:dyDescent="0.25">
      <c r="A13485" s="5"/>
      <c r="B13485" s="2"/>
      <c r="C13485"/>
    </row>
    <row r="13486" spans="1:3" x14ac:dyDescent="0.25">
      <c r="A13486" s="5"/>
      <c r="B13486" s="2"/>
      <c r="C13486"/>
    </row>
    <row r="13487" spans="1:3" x14ac:dyDescent="0.25">
      <c r="A13487" s="5"/>
      <c r="B13487" s="2"/>
      <c r="C13487"/>
    </row>
    <row r="13488" spans="1:3" x14ac:dyDescent="0.25">
      <c r="A13488" s="5"/>
      <c r="B13488" s="2"/>
      <c r="C13488"/>
    </row>
    <row r="13489" spans="1:3" x14ac:dyDescent="0.25">
      <c r="A13489" s="5"/>
      <c r="B13489" s="2"/>
      <c r="C13489"/>
    </row>
    <row r="13490" spans="1:3" x14ac:dyDescent="0.25">
      <c r="A13490" s="5"/>
      <c r="B13490" s="2"/>
      <c r="C13490"/>
    </row>
    <row r="13491" spans="1:3" x14ac:dyDescent="0.25">
      <c r="A13491" s="5"/>
      <c r="B13491" s="2"/>
      <c r="C13491"/>
    </row>
    <row r="13492" spans="1:3" x14ac:dyDescent="0.25">
      <c r="A13492" s="5"/>
      <c r="B13492" s="2"/>
      <c r="C13492"/>
    </row>
    <row r="13493" spans="1:3" x14ac:dyDescent="0.25">
      <c r="A13493" s="5"/>
      <c r="B13493" s="2"/>
      <c r="C13493"/>
    </row>
    <row r="13494" spans="1:3" x14ac:dyDescent="0.25">
      <c r="A13494" s="5"/>
      <c r="B13494" s="2"/>
      <c r="C13494"/>
    </row>
    <row r="13495" spans="1:3" x14ac:dyDescent="0.25">
      <c r="A13495" s="5"/>
      <c r="B13495" s="2"/>
      <c r="C13495"/>
    </row>
    <row r="13496" spans="1:3" x14ac:dyDescent="0.25">
      <c r="A13496" s="5"/>
      <c r="B13496" s="2"/>
      <c r="C13496"/>
    </row>
    <row r="13497" spans="1:3" x14ac:dyDescent="0.25">
      <c r="A13497" s="5"/>
      <c r="B13497" s="2"/>
      <c r="C13497"/>
    </row>
    <row r="13498" spans="1:3" x14ac:dyDescent="0.25">
      <c r="A13498" s="5"/>
      <c r="B13498" s="2"/>
      <c r="C13498"/>
    </row>
    <row r="13499" spans="1:3" x14ac:dyDescent="0.25">
      <c r="A13499" s="5"/>
      <c r="B13499" s="2"/>
      <c r="C13499"/>
    </row>
    <row r="13500" spans="1:3" x14ac:dyDescent="0.25">
      <c r="A13500" s="5"/>
      <c r="B13500" s="2"/>
      <c r="C13500"/>
    </row>
    <row r="13501" spans="1:3" x14ac:dyDescent="0.25">
      <c r="A13501" s="5"/>
      <c r="B13501" s="2"/>
      <c r="C13501"/>
    </row>
    <row r="13502" spans="1:3" x14ac:dyDescent="0.25">
      <c r="A13502" s="5"/>
      <c r="B13502" s="2"/>
      <c r="C13502"/>
    </row>
    <row r="13503" spans="1:3" x14ac:dyDescent="0.25">
      <c r="A13503" s="5"/>
      <c r="B13503" s="2"/>
      <c r="C13503"/>
    </row>
    <row r="13504" spans="1:3" x14ac:dyDescent="0.25">
      <c r="A13504" s="5"/>
      <c r="B13504" s="2"/>
      <c r="C13504"/>
    </row>
    <row r="13505" spans="1:3" x14ac:dyDescent="0.25">
      <c r="A13505" s="5"/>
      <c r="B13505" s="2"/>
      <c r="C13505"/>
    </row>
    <row r="13506" spans="1:3" x14ac:dyDescent="0.25">
      <c r="A13506" s="5"/>
      <c r="B13506" s="2"/>
      <c r="C13506"/>
    </row>
    <row r="13507" spans="1:3" x14ac:dyDescent="0.25">
      <c r="A13507" s="5"/>
      <c r="B13507" s="2"/>
      <c r="C13507"/>
    </row>
    <row r="13508" spans="1:3" x14ac:dyDescent="0.25">
      <c r="A13508" s="5"/>
      <c r="B13508" s="2"/>
      <c r="C13508"/>
    </row>
    <row r="13509" spans="1:3" x14ac:dyDescent="0.25">
      <c r="A13509" s="5"/>
      <c r="B13509" s="2"/>
      <c r="C13509"/>
    </row>
    <row r="13510" spans="1:3" x14ac:dyDescent="0.25">
      <c r="A13510" s="5"/>
      <c r="B13510" s="2"/>
      <c r="C13510"/>
    </row>
    <row r="13511" spans="1:3" x14ac:dyDescent="0.25">
      <c r="A13511" s="5"/>
      <c r="B13511" s="2"/>
      <c r="C13511"/>
    </row>
    <row r="13512" spans="1:3" x14ac:dyDescent="0.25">
      <c r="A13512" s="5"/>
      <c r="B13512" s="2"/>
      <c r="C13512"/>
    </row>
    <row r="13513" spans="1:3" x14ac:dyDescent="0.25">
      <c r="A13513" s="5"/>
      <c r="B13513" s="2"/>
      <c r="C13513"/>
    </row>
    <row r="13514" spans="1:3" x14ac:dyDescent="0.25">
      <c r="A13514" s="5"/>
      <c r="B13514" s="2"/>
      <c r="C13514"/>
    </row>
    <row r="13515" spans="1:3" x14ac:dyDescent="0.25">
      <c r="A13515" s="5"/>
      <c r="B13515" s="2"/>
      <c r="C13515"/>
    </row>
    <row r="13516" spans="1:3" x14ac:dyDescent="0.25">
      <c r="A13516" s="5"/>
      <c r="B13516" s="2"/>
      <c r="C13516"/>
    </row>
    <row r="13517" spans="1:3" x14ac:dyDescent="0.25">
      <c r="A13517" s="5"/>
      <c r="B13517" s="2"/>
      <c r="C13517"/>
    </row>
    <row r="13518" spans="1:3" x14ac:dyDescent="0.25">
      <c r="A13518" s="5"/>
      <c r="B13518" s="2"/>
      <c r="C13518"/>
    </row>
    <row r="13519" spans="1:3" x14ac:dyDescent="0.25">
      <c r="A13519" s="5"/>
      <c r="B13519" s="2"/>
      <c r="C13519"/>
    </row>
    <row r="13520" spans="1:3" x14ac:dyDescent="0.25">
      <c r="A13520" s="5"/>
      <c r="B13520" s="2"/>
      <c r="C13520"/>
    </row>
    <row r="13521" spans="1:3" x14ac:dyDescent="0.25">
      <c r="A13521" s="5"/>
      <c r="B13521" s="2"/>
      <c r="C13521"/>
    </row>
    <row r="13522" spans="1:3" x14ac:dyDescent="0.25">
      <c r="A13522" s="5"/>
      <c r="B13522" s="2"/>
      <c r="C13522"/>
    </row>
    <row r="13523" spans="1:3" x14ac:dyDescent="0.25">
      <c r="A13523" s="5"/>
      <c r="B13523" s="2"/>
      <c r="C13523"/>
    </row>
    <row r="13524" spans="1:3" x14ac:dyDescent="0.25">
      <c r="A13524" s="5"/>
      <c r="B13524" s="2"/>
      <c r="C13524"/>
    </row>
    <row r="13525" spans="1:3" x14ac:dyDescent="0.25">
      <c r="A13525" s="5"/>
      <c r="B13525" s="2"/>
      <c r="C13525"/>
    </row>
    <row r="13526" spans="1:3" x14ac:dyDescent="0.25">
      <c r="A13526" s="5"/>
      <c r="B13526" s="2"/>
      <c r="C13526"/>
    </row>
    <row r="13527" spans="1:3" x14ac:dyDescent="0.25">
      <c r="A13527" s="5"/>
      <c r="B13527" s="2"/>
      <c r="C13527"/>
    </row>
    <row r="13528" spans="1:3" x14ac:dyDescent="0.25">
      <c r="A13528" s="5"/>
      <c r="B13528" s="2"/>
      <c r="C13528"/>
    </row>
    <row r="13529" spans="1:3" x14ac:dyDescent="0.25">
      <c r="A13529" s="5"/>
      <c r="B13529" s="2"/>
      <c r="C13529"/>
    </row>
    <row r="13530" spans="1:3" x14ac:dyDescent="0.25">
      <c r="A13530" s="5"/>
      <c r="B13530" s="2"/>
      <c r="C13530"/>
    </row>
    <row r="13531" spans="1:3" x14ac:dyDescent="0.25">
      <c r="A13531" s="5"/>
      <c r="B13531" s="2"/>
      <c r="C13531"/>
    </row>
    <row r="13532" spans="1:3" x14ac:dyDescent="0.25">
      <c r="A13532" s="5"/>
      <c r="B13532" s="2"/>
      <c r="C13532"/>
    </row>
    <row r="13533" spans="1:3" x14ac:dyDescent="0.25">
      <c r="A13533" s="5"/>
      <c r="B13533" s="2"/>
      <c r="C13533"/>
    </row>
    <row r="13534" spans="1:3" x14ac:dyDescent="0.25">
      <c r="A13534" s="5"/>
      <c r="B13534" s="2"/>
      <c r="C13534"/>
    </row>
    <row r="13535" spans="1:3" x14ac:dyDescent="0.25">
      <c r="A13535" s="5"/>
      <c r="B13535" s="2"/>
      <c r="C13535"/>
    </row>
    <row r="13536" spans="1:3" x14ac:dyDescent="0.25">
      <c r="A13536" s="5"/>
      <c r="B13536" s="2"/>
      <c r="C13536"/>
    </row>
    <row r="13537" spans="1:3" x14ac:dyDescent="0.25">
      <c r="A13537" s="5"/>
      <c r="B13537" s="2"/>
      <c r="C13537"/>
    </row>
    <row r="13538" spans="1:3" x14ac:dyDescent="0.25">
      <c r="A13538" s="5"/>
      <c r="B13538" s="2"/>
      <c r="C13538"/>
    </row>
    <row r="13539" spans="1:3" x14ac:dyDescent="0.25">
      <c r="A13539" s="5"/>
      <c r="B13539" s="2"/>
      <c r="C13539"/>
    </row>
    <row r="13540" spans="1:3" x14ac:dyDescent="0.25">
      <c r="A13540" s="5"/>
      <c r="B13540" s="2"/>
      <c r="C13540"/>
    </row>
    <row r="13541" spans="1:3" x14ac:dyDescent="0.25">
      <c r="A13541" s="5"/>
      <c r="B13541" s="2"/>
      <c r="C13541"/>
    </row>
    <row r="13542" spans="1:3" x14ac:dyDescent="0.25">
      <c r="A13542" s="5"/>
      <c r="B13542" s="2"/>
      <c r="C13542"/>
    </row>
    <row r="13543" spans="1:3" x14ac:dyDescent="0.25">
      <c r="A13543" s="5"/>
      <c r="B13543" s="2"/>
      <c r="C13543"/>
    </row>
    <row r="13544" spans="1:3" x14ac:dyDescent="0.25">
      <c r="A13544" s="5"/>
      <c r="B13544" s="2"/>
      <c r="C13544"/>
    </row>
    <row r="13545" spans="1:3" x14ac:dyDescent="0.25">
      <c r="A13545" s="5"/>
      <c r="B13545" s="2"/>
      <c r="C13545"/>
    </row>
    <row r="13546" spans="1:3" x14ac:dyDescent="0.25">
      <c r="A13546" s="5"/>
      <c r="B13546" s="2"/>
      <c r="C13546"/>
    </row>
    <row r="13547" spans="1:3" x14ac:dyDescent="0.25">
      <c r="A13547" s="5"/>
      <c r="B13547" s="2"/>
      <c r="C13547"/>
    </row>
    <row r="13548" spans="1:3" x14ac:dyDescent="0.25">
      <c r="A13548" s="5"/>
      <c r="B13548" s="2"/>
      <c r="C13548"/>
    </row>
    <row r="13549" spans="1:3" x14ac:dyDescent="0.25">
      <c r="A13549" s="5"/>
      <c r="B13549" s="2"/>
      <c r="C13549"/>
    </row>
    <row r="13550" spans="1:3" x14ac:dyDescent="0.25">
      <c r="A13550" s="5"/>
      <c r="B13550" s="2"/>
      <c r="C13550"/>
    </row>
    <row r="13551" spans="1:3" x14ac:dyDescent="0.25">
      <c r="A13551" s="5"/>
      <c r="B13551" s="2"/>
      <c r="C13551"/>
    </row>
    <row r="13552" spans="1:3" x14ac:dyDescent="0.25">
      <c r="A13552" s="5"/>
      <c r="B13552" s="2"/>
      <c r="C13552"/>
    </row>
    <row r="13553" spans="1:3" x14ac:dyDescent="0.25">
      <c r="A13553" s="5"/>
      <c r="B13553" s="2"/>
      <c r="C13553"/>
    </row>
    <row r="13554" spans="1:3" x14ac:dyDescent="0.25">
      <c r="A13554" s="5"/>
      <c r="B13554" s="2"/>
      <c r="C13554"/>
    </row>
    <row r="13555" spans="1:3" x14ac:dyDescent="0.25">
      <c r="A13555" s="5"/>
      <c r="B13555" s="2"/>
      <c r="C13555"/>
    </row>
    <row r="13556" spans="1:3" x14ac:dyDescent="0.25">
      <c r="A13556" s="5"/>
      <c r="B13556" s="2"/>
      <c r="C13556"/>
    </row>
    <row r="13557" spans="1:3" x14ac:dyDescent="0.25">
      <c r="A13557" s="5"/>
      <c r="B13557" s="2"/>
      <c r="C13557"/>
    </row>
    <row r="13558" spans="1:3" x14ac:dyDescent="0.25">
      <c r="A13558" s="5"/>
      <c r="B13558" s="2"/>
      <c r="C13558"/>
    </row>
    <row r="13559" spans="1:3" x14ac:dyDescent="0.25">
      <c r="A13559" s="5"/>
      <c r="B13559" s="2"/>
      <c r="C13559"/>
    </row>
    <row r="13560" spans="1:3" x14ac:dyDescent="0.25">
      <c r="A13560" s="5"/>
      <c r="B13560" s="2"/>
      <c r="C13560"/>
    </row>
    <row r="13561" spans="1:3" x14ac:dyDescent="0.25">
      <c r="A13561" s="5"/>
      <c r="B13561" s="2"/>
      <c r="C13561"/>
    </row>
    <row r="13562" spans="1:3" x14ac:dyDescent="0.25">
      <c r="A13562" s="5"/>
      <c r="B13562" s="2"/>
      <c r="C13562"/>
    </row>
    <row r="13563" spans="1:3" x14ac:dyDescent="0.25">
      <c r="A13563" s="5"/>
      <c r="B13563" s="2"/>
      <c r="C13563"/>
    </row>
    <row r="13564" spans="1:3" x14ac:dyDescent="0.25">
      <c r="A13564" s="5"/>
      <c r="B13564" s="2"/>
      <c r="C13564"/>
    </row>
    <row r="13565" spans="1:3" x14ac:dyDescent="0.25">
      <c r="A13565" s="5"/>
      <c r="B13565" s="2"/>
      <c r="C13565"/>
    </row>
    <row r="13566" spans="1:3" x14ac:dyDescent="0.25">
      <c r="A13566" s="5"/>
      <c r="B13566" s="2"/>
      <c r="C13566"/>
    </row>
    <row r="13567" spans="1:3" x14ac:dyDescent="0.25">
      <c r="A13567" s="5"/>
      <c r="B13567" s="2"/>
      <c r="C13567"/>
    </row>
    <row r="13568" spans="1:3" x14ac:dyDescent="0.25">
      <c r="A13568" s="5"/>
      <c r="B13568" s="2"/>
      <c r="C13568"/>
    </row>
    <row r="13569" spans="1:3" x14ac:dyDescent="0.25">
      <c r="A13569" s="5"/>
      <c r="B13569" s="2"/>
      <c r="C13569"/>
    </row>
    <row r="13570" spans="1:3" x14ac:dyDescent="0.25">
      <c r="A13570" s="5"/>
      <c r="B13570" s="2"/>
      <c r="C13570"/>
    </row>
    <row r="13571" spans="1:3" x14ac:dyDescent="0.25">
      <c r="A13571" s="5"/>
      <c r="B13571" s="2"/>
      <c r="C13571"/>
    </row>
    <row r="13572" spans="1:3" x14ac:dyDescent="0.25">
      <c r="A13572" s="5"/>
      <c r="B13572" s="2"/>
      <c r="C13572"/>
    </row>
    <row r="13573" spans="1:3" x14ac:dyDescent="0.25">
      <c r="A13573" s="5"/>
      <c r="B13573" s="2"/>
      <c r="C13573"/>
    </row>
    <row r="13574" spans="1:3" x14ac:dyDescent="0.25">
      <c r="A13574" s="5"/>
      <c r="B13574" s="2"/>
      <c r="C13574"/>
    </row>
    <row r="13575" spans="1:3" x14ac:dyDescent="0.25">
      <c r="A13575" s="5"/>
      <c r="B13575" s="2"/>
      <c r="C13575"/>
    </row>
    <row r="13576" spans="1:3" x14ac:dyDescent="0.25">
      <c r="A13576" s="5"/>
      <c r="B13576" s="2"/>
      <c r="C13576"/>
    </row>
    <row r="13577" spans="1:3" x14ac:dyDescent="0.25">
      <c r="A13577" s="5"/>
      <c r="B13577" s="2"/>
      <c r="C13577"/>
    </row>
    <row r="13578" spans="1:3" x14ac:dyDescent="0.25">
      <c r="A13578" s="5"/>
      <c r="B13578" s="2"/>
      <c r="C13578"/>
    </row>
    <row r="13579" spans="1:3" x14ac:dyDescent="0.25">
      <c r="A13579" s="5"/>
      <c r="B13579" s="2"/>
      <c r="C13579"/>
    </row>
    <row r="13580" spans="1:3" x14ac:dyDescent="0.25">
      <c r="A13580" s="5"/>
      <c r="B13580" s="2"/>
      <c r="C13580"/>
    </row>
    <row r="13581" spans="1:3" x14ac:dyDescent="0.25">
      <c r="A13581" s="5"/>
      <c r="B13581" s="2"/>
      <c r="C13581"/>
    </row>
    <row r="13582" spans="1:3" x14ac:dyDescent="0.25">
      <c r="A13582" s="5"/>
      <c r="B13582" s="2"/>
      <c r="C13582"/>
    </row>
    <row r="13583" spans="1:3" x14ac:dyDescent="0.25">
      <c r="A13583" s="5"/>
      <c r="B13583" s="2"/>
      <c r="C13583"/>
    </row>
    <row r="13584" spans="1:3" x14ac:dyDescent="0.25">
      <c r="A13584" s="5"/>
      <c r="B13584" s="2"/>
      <c r="C13584"/>
    </row>
    <row r="13585" spans="1:3" x14ac:dyDescent="0.25">
      <c r="A13585" s="5"/>
      <c r="B13585" s="2"/>
      <c r="C13585"/>
    </row>
    <row r="13586" spans="1:3" x14ac:dyDescent="0.25">
      <c r="A13586" s="5"/>
      <c r="B13586" s="2"/>
      <c r="C13586"/>
    </row>
    <row r="13587" spans="1:3" x14ac:dyDescent="0.25">
      <c r="A13587" s="5"/>
      <c r="B13587" s="2"/>
      <c r="C13587"/>
    </row>
    <row r="13588" spans="1:3" x14ac:dyDescent="0.25">
      <c r="A13588" s="5"/>
      <c r="B13588" s="2"/>
      <c r="C13588"/>
    </row>
    <row r="13589" spans="1:3" x14ac:dyDescent="0.25">
      <c r="A13589" s="5"/>
      <c r="B13589" s="2"/>
      <c r="C13589"/>
    </row>
    <row r="13590" spans="1:3" x14ac:dyDescent="0.25">
      <c r="A13590" s="5"/>
      <c r="B13590" s="2"/>
      <c r="C13590"/>
    </row>
    <row r="13591" spans="1:3" x14ac:dyDescent="0.25">
      <c r="A13591" s="5"/>
      <c r="B13591" s="2"/>
      <c r="C13591"/>
    </row>
    <row r="13592" spans="1:3" x14ac:dyDescent="0.25">
      <c r="A13592" s="5"/>
      <c r="B13592" s="2"/>
      <c r="C13592"/>
    </row>
    <row r="13593" spans="1:3" x14ac:dyDescent="0.25">
      <c r="A13593" s="5"/>
      <c r="B13593" s="2"/>
      <c r="C13593"/>
    </row>
    <row r="13594" spans="1:3" x14ac:dyDescent="0.25">
      <c r="A13594" s="5"/>
      <c r="B13594" s="2"/>
      <c r="C13594"/>
    </row>
    <row r="13595" spans="1:3" x14ac:dyDescent="0.25">
      <c r="A13595" s="5"/>
      <c r="B13595" s="2"/>
      <c r="C13595"/>
    </row>
    <row r="13596" spans="1:3" x14ac:dyDescent="0.25">
      <c r="A13596" s="5"/>
      <c r="B13596" s="2"/>
      <c r="C13596"/>
    </row>
    <row r="13597" spans="1:3" x14ac:dyDescent="0.25">
      <c r="A13597" s="5"/>
      <c r="B13597" s="2"/>
      <c r="C13597"/>
    </row>
    <row r="13598" spans="1:3" x14ac:dyDescent="0.25">
      <c r="A13598" s="5"/>
      <c r="B13598" s="2"/>
      <c r="C13598"/>
    </row>
    <row r="13599" spans="1:3" x14ac:dyDescent="0.25">
      <c r="A13599" s="5"/>
      <c r="B13599" s="2"/>
      <c r="C13599"/>
    </row>
    <row r="13600" spans="1:3" x14ac:dyDescent="0.25">
      <c r="A13600" s="5"/>
      <c r="B13600" s="2"/>
      <c r="C13600"/>
    </row>
    <row r="13601" spans="1:3" x14ac:dyDescent="0.25">
      <c r="A13601" s="5"/>
      <c r="B13601" s="2"/>
      <c r="C13601"/>
    </row>
    <row r="13602" spans="1:3" x14ac:dyDescent="0.25">
      <c r="A13602" s="5"/>
      <c r="B13602" s="2"/>
      <c r="C13602"/>
    </row>
    <row r="13603" spans="1:3" x14ac:dyDescent="0.25">
      <c r="A13603" s="5"/>
      <c r="B13603" s="2"/>
      <c r="C13603"/>
    </row>
    <row r="13604" spans="1:3" x14ac:dyDescent="0.25">
      <c r="A13604" s="5"/>
      <c r="B13604" s="2"/>
      <c r="C13604"/>
    </row>
    <row r="13605" spans="1:3" x14ac:dyDescent="0.25">
      <c r="A13605" s="5"/>
      <c r="B13605" s="2"/>
      <c r="C13605"/>
    </row>
    <row r="13606" spans="1:3" x14ac:dyDescent="0.25">
      <c r="A13606" s="5"/>
      <c r="B13606" s="2"/>
      <c r="C13606"/>
    </row>
    <row r="13607" spans="1:3" x14ac:dyDescent="0.25">
      <c r="A13607" s="5"/>
      <c r="B13607" s="2"/>
      <c r="C13607"/>
    </row>
    <row r="13608" spans="1:3" x14ac:dyDescent="0.25">
      <c r="A13608" s="5"/>
      <c r="B13608" s="2"/>
      <c r="C13608"/>
    </row>
    <row r="13609" spans="1:3" x14ac:dyDescent="0.25">
      <c r="A13609" s="5"/>
      <c r="B13609" s="2"/>
      <c r="C13609"/>
    </row>
    <row r="13610" spans="1:3" x14ac:dyDescent="0.25">
      <c r="A13610" s="5"/>
      <c r="B13610" s="2"/>
      <c r="C13610"/>
    </row>
    <row r="13611" spans="1:3" x14ac:dyDescent="0.25">
      <c r="A13611" s="5"/>
      <c r="B13611" s="2"/>
      <c r="C13611"/>
    </row>
    <row r="13612" spans="1:3" x14ac:dyDescent="0.25">
      <c r="A13612" s="5"/>
      <c r="B13612" s="2"/>
      <c r="C13612"/>
    </row>
    <row r="13613" spans="1:3" x14ac:dyDescent="0.25">
      <c r="A13613" s="5"/>
      <c r="B13613" s="2"/>
      <c r="C13613"/>
    </row>
    <row r="13614" spans="1:3" x14ac:dyDescent="0.25">
      <c r="A13614" s="5"/>
      <c r="B13614" s="2"/>
      <c r="C13614"/>
    </row>
    <row r="13615" spans="1:3" x14ac:dyDescent="0.25">
      <c r="A13615" s="5"/>
      <c r="B13615" s="2"/>
      <c r="C13615"/>
    </row>
    <row r="13616" spans="1:3" x14ac:dyDescent="0.25">
      <c r="A13616" s="5"/>
      <c r="B13616" s="2"/>
      <c r="C13616"/>
    </row>
    <row r="13617" spans="1:3" x14ac:dyDescent="0.25">
      <c r="A13617" s="5"/>
      <c r="B13617" s="2"/>
      <c r="C13617"/>
    </row>
    <row r="13618" spans="1:3" x14ac:dyDescent="0.25">
      <c r="A13618" s="5"/>
      <c r="B13618" s="2"/>
      <c r="C13618"/>
    </row>
    <row r="13619" spans="1:3" x14ac:dyDescent="0.25">
      <c r="A13619" s="5"/>
      <c r="B13619" s="2"/>
      <c r="C13619"/>
    </row>
    <row r="13620" spans="1:3" x14ac:dyDescent="0.25">
      <c r="A13620" s="5"/>
      <c r="B13620" s="2"/>
      <c r="C13620"/>
    </row>
    <row r="13621" spans="1:3" x14ac:dyDescent="0.25">
      <c r="A13621" s="5"/>
      <c r="B13621" s="2"/>
      <c r="C13621"/>
    </row>
    <row r="13622" spans="1:3" x14ac:dyDescent="0.25">
      <c r="A13622" s="5"/>
      <c r="B13622" s="2"/>
      <c r="C13622"/>
    </row>
    <row r="13623" spans="1:3" x14ac:dyDescent="0.25">
      <c r="A13623" s="5"/>
      <c r="B13623" s="2"/>
      <c r="C13623"/>
    </row>
    <row r="13624" spans="1:3" x14ac:dyDescent="0.25">
      <c r="A13624" s="5"/>
      <c r="B13624" s="2"/>
      <c r="C13624"/>
    </row>
    <row r="13625" spans="1:3" x14ac:dyDescent="0.25">
      <c r="A13625" s="5"/>
      <c r="B13625" s="2"/>
      <c r="C13625"/>
    </row>
    <row r="13626" spans="1:3" x14ac:dyDescent="0.25">
      <c r="A13626" s="5"/>
      <c r="B13626" s="2"/>
      <c r="C13626"/>
    </row>
    <row r="13627" spans="1:3" x14ac:dyDescent="0.25">
      <c r="A13627" s="5"/>
      <c r="B13627" s="2"/>
      <c r="C13627"/>
    </row>
    <row r="13628" spans="1:3" x14ac:dyDescent="0.25">
      <c r="A13628" s="5"/>
      <c r="B13628" s="2"/>
      <c r="C13628"/>
    </row>
    <row r="13629" spans="1:3" x14ac:dyDescent="0.25">
      <c r="A13629" s="5"/>
      <c r="B13629" s="2"/>
      <c r="C13629"/>
    </row>
    <row r="13630" spans="1:3" x14ac:dyDescent="0.25">
      <c r="A13630" s="5"/>
      <c r="B13630" s="2"/>
      <c r="C13630"/>
    </row>
    <row r="13631" spans="1:3" x14ac:dyDescent="0.25">
      <c r="A13631" s="5"/>
      <c r="B13631" s="2"/>
      <c r="C13631"/>
    </row>
    <row r="13632" spans="1:3" x14ac:dyDescent="0.25">
      <c r="A13632" s="5"/>
      <c r="B13632" s="2"/>
      <c r="C13632"/>
    </row>
    <row r="13633" spans="1:3" x14ac:dyDescent="0.25">
      <c r="A13633" s="5"/>
      <c r="B13633" s="2"/>
      <c r="C13633"/>
    </row>
    <row r="13634" spans="1:3" x14ac:dyDescent="0.25">
      <c r="A13634" s="5"/>
      <c r="B13634" s="2"/>
      <c r="C13634"/>
    </row>
    <row r="13635" spans="1:3" x14ac:dyDescent="0.25">
      <c r="A13635" s="5"/>
      <c r="B13635" s="2"/>
      <c r="C13635"/>
    </row>
    <row r="13636" spans="1:3" x14ac:dyDescent="0.25">
      <c r="A13636" s="5"/>
      <c r="B13636" s="2"/>
      <c r="C13636"/>
    </row>
    <row r="13637" spans="1:3" x14ac:dyDescent="0.25">
      <c r="A13637" s="5"/>
      <c r="B13637" s="2"/>
      <c r="C13637"/>
    </row>
    <row r="13638" spans="1:3" x14ac:dyDescent="0.25">
      <c r="A13638" s="5"/>
      <c r="B13638" s="2"/>
      <c r="C13638"/>
    </row>
    <row r="13639" spans="1:3" x14ac:dyDescent="0.25">
      <c r="A13639" s="5"/>
      <c r="B13639" s="2"/>
      <c r="C13639"/>
    </row>
    <row r="13640" spans="1:3" x14ac:dyDescent="0.25">
      <c r="A13640" s="5"/>
      <c r="B13640" s="2"/>
      <c r="C13640"/>
    </row>
    <row r="13641" spans="1:3" x14ac:dyDescent="0.25">
      <c r="A13641" s="5"/>
      <c r="B13641" s="2"/>
      <c r="C13641"/>
    </row>
    <row r="13642" spans="1:3" x14ac:dyDescent="0.25">
      <c r="A13642" s="5"/>
      <c r="B13642" s="2"/>
      <c r="C13642"/>
    </row>
    <row r="13643" spans="1:3" x14ac:dyDescent="0.25">
      <c r="A13643" s="5"/>
      <c r="B13643" s="2"/>
      <c r="C13643"/>
    </row>
    <row r="13644" spans="1:3" x14ac:dyDescent="0.25">
      <c r="A13644" s="5"/>
      <c r="B13644" s="2"/>
      <c r="C13644"/>
    </row>
    <row r="13645" spans="1:3" x14ac:dyDescent="0.25">
      <c r="A13645" s="5"/>
      <c r="B13645" s="2"/>
      <c r="C13645"/>
    </row>
    <row r="13646" spans="1:3" x14ac:dyDescent="0.25">
      <c r="A13646" s="5"/>
      <c r="B13646" s="2"/>
      <c r="C13646"/>
    </row>
    <row r="13647" spans="1:3" x14ac:dyDescent="0.25">
      <c r="A13647" s="5"/>
      <c r="B13647" s="2"/>
      <c r="C13647"/>
    </row>
    <row r="13648" spans="1:3" x14ac:dyDescent="0.25">
      <c r="A13648" s="5"/>
      <c r="B13648" s="2"/>
      <c r="C13648"/>
    </row>
    <row r="13649" spans="1:3" x14ac:dyDescent="0.25">
      <c r="A13649" s="5"/>
      <c r="B13649" s="2"/>
      <c r="C13649"/>
    </row>
    <row r="13650" spans="1:3" x14ac:dyDescent="0.25">
      <c r="A13650" s="5"/>
      <c r="B13650" s="2"/>
      <c r="C13650"/>
    </row>
    <row r="13651" spans="1:3" x14ac:dyDescent="0.25">
      <c r="A13651" s="5"/>
      <c r="B13651" s="2"/>
      <c r="C13651"/>
    </row>
    <row r="13652" spans="1:3" x14ac:dyDescent="0.25">
      <c r="A13652" s="5"/>
      <c r="B13652" s="2"/>
      <c r="C13652"/>
    </row>
    <row r="13653" spans="1:3" x14ac:dyDescent="0.25">
      <c r="A13653" s="5"/>
      <c r="B13653" s="2"/>
      <c r="C13653"/>
    </row>
    <row r="13654" spans="1:3" x14ac:dyDescent="0.25">
      <c r="A13654" s="5"/>
      <c r="B13654" s="2"/>
      <c r="C13654"/>
    </row>
    <row r="13655" spans="1:3" x14ac:dyDescent="0.25">
      <c r="A13655" s="5"/>
      <c r="B13655" s="2"/>
      <c r="C13655"/>
    </row>
    <row r="13656" spans="1:3" x14ac:dyDescent="0.25">
      <c r="A13656" s="5"/>
      <c r="B13656" s="2"/>
      <c r="C13656"/>
    </row>
    <row r="13657" spans="1:3" x14ac:dyDescent="0.25">
      <c r="A13657" s="5"/>
      <c r="B13657" s="2"/>
      <c r="C13657"/>
    </row>
    <row r="13658" spans="1:3" x14ac:dyDescent="0.25">
      <c r="A13658" s="5"/>
      <c r="B13658" s="2"/>
      <c r="C13658"/>
    </row>
    <row r="13659" spans="1:3" x14ac:dyDescent="0.25">
      <c r="A13659" s="5"/>
      <c r="B13659" s="2"/>
      <c r="C13659"/>
    </row>
    <row r="13660" spans="1:3" x14ac:dyDescent="0.25">
      <c r="A13660" s="5"/>
      <c r="B13660" s="2"/>
      <c r="C13660"/>
    </row>
    <row r="13661" spans="1:3" x14ac:dyDescent="0.25">
      <c r="A13661" s="5"/>
      <c r="B13661" s="2"/>
      <c r="C13661"/>
    </row>
    <row r="13662" spans="1:3" x14ac:dyDescent="0.25">
      <c r="A13662" s="5"/>
      <c r="B13662" s="2"/>
      <c r="C13662"/>
    </row>
    <row r="13663" spans="1:3" x14ac:dyDescent="0.25">
      <c r="A13663" s="5"/>
      <c r="B13663" s="2"/>
      <c r="C13663"/>
    </row>
    <row r="13664" spans="1:3" x14ac:dyDescent="0.25">
      <c r="A13664" s="5"/>
      <c r="B13664" s="2"/>
      <c r="C13664"/>
    </row>
    <row r="13665" spans="1:3" x14ac:dyDescent="0.25">
      <c r="A13665" s="5"/>
      <c r="B13665" s="2"/>
      <c r="C13665"/>
    </row>
    <row r="13666" spans="1:3" x14ac:dyDescent="0.25">
      <c r="A13666" s="5"/>
      <c r="B13666" s="2"/>
      <c r="C13666"/>
    </row>
    <row r="13667" spans="1:3" x14ac:dyDescent="0.25">
      <c r="A13667" s="5"/>
      <c r="B13667" s="2"/>
      <c r="C13667"/>
    </row>
    <row r="13668" spans="1:3" x14ac:dyDescent="0.25">
      <c r="A13668" s="5"/>
      <c r="B13668" s="2"/>
      <c r="C13668"/>
    </row>
    <row r="13669" spans="1:3" x14ac:dyDescent="0.25">
      <c r="A13669" s="5"/>
      <c r="B13669" s="2"/>
      <c r="C13669"/>
    </row>
    <row r="13670" spans="1:3" x14ac:dyDescent="0.25">
      <c r="A13670" s="5"/>
      <c r="B13670" s="2"/>
      <c r="C13670"/>
    </row>
    <row r="13671" spans="1:3" x14ac:dyDescent="0.25">
      <c r="A13671" s="5"/>
      <c r="B13671" s="2"/>
      <c r="C13671"/>
    </row>
    <row r="13672" spans="1:3" x14ac:dyDescent="0.25">
      <c r="A13672" s="5"/>
      <c r="B13672" s="2"/>
      <c r="C13672"/>
    </row>
    <row r="13673" spans="1:3" x14ac:dyDescent="0.25">
      <c r="A13673" s="5"/>
      <c r="B13673" s="2"/>
      <c r="C13673"/>
    </row>
    <row r="13674" spans="1:3" x14ac:dyDescent="0.25">
      <c r="A13674" s="5"/>
      <c r="B13674" s="2"/>
      <c r="C13674"/>
    </row>
    <row r="13675" spans="1:3" x14ac:dyDescent="0.25">
      <c r="A13675" s="5"/>
      <c r="B13675" s="2"/>
      <c r="C13675"/>
    </row>
    <row r="13676" spans="1:3" x14ac:dyDescent="0.25">
      <c r="A13676" s="5"/>
      <c r="B13676" s="2"/>
      <c r="C13676"/>
    </row>
    <row r="13677" spans="1:3" x14ac:dyDescent="0.25">
      <c r="A13677" s="5"/>
      <c r="B13677" s="2"/>
      <c r="C13677"/>
    </row>
    <row r="13678" spans="1:3" x14ac:dyDescent="0.25">
      <c r="A13678" s="5"/>
      <c r="B13678" s="2"/>
      <c r="C13678"/>
    </row>
    <row r="13679" spans="1:3" x14ac:dyDescent="0.25">
      <c r="A13679" s="5"/>
      <c r="B13679" s="2"/>
      <c r="C13679"/>
    </row>
    <row r="13680" spans="1:3" x14ac:dyDescent="0.25">
      <c r="A13680" s="5"/>
      <c r="B13680" s="2"/>
      <c r="C13680"/>
    </row>
    <row r="13681" spans="1:3" x14ac:dyDescent="0.25">
      <c r="A13681" s="5"/>
      <c r="B13681" s="2"/>
      <c r="C13681"/>
    </row>
    <row r="13682" spans="1:3" x14ac:dyDescent="0.25">
      <c r="A13682" s="5"/>
      <c r="B13682" s="2"/>
      <c r="C13682"/>
    </row>
    <row r="13683" spans="1:3" x14ac:dyDescent="0.25">
      <c r="A13683" s="5"/>
      <c r="B13683" s="2"/>
      <c r="C13683"/>
    </row>
    <row r="13684" spans="1:3" x14ac:dyDescent="0.25">
      <c r="A13684" s="5"/>
      <c r="B13684" s="2"/>
      <c r="C13684"/>
    </row>
    <row r="13685" spans="1:3" x14ac:dyDescent="0.25">
      <c r="A13685" s="5"/>
      <c r="B13685" s="2"/>
      <c r="C13685"/>
    </row>
    <row r="13686" spans="1:3" x14ac:dyDescent="0.25">
      <c r="A13686" s="5"/>
      <c r="B13686" s="2"/>
      <c r="C13686"/>
    </row>
    <row r="13687" spans="1:3" x14ac:dyDescent="0.25">
      <c r="A13687" s="5"/>
      <c r="B13687" s="2"/>
      <c r="C13687"/>
    </row>
    <row r="13688" spans="1:3" x14ac:dyDescent="0.25">
      <c r="A13688" s="5"/>
      <c r="B13688" s="2"/>
      <c r="C13688"/>
    </row>
    <row r="13689" spans="1:3" x14ac:dyDescent="0.25">
      <c r="A13689" s="5"/>
      <c r="B13689" s="2"/>
      <c r="C13689"/>
    </row>
    <row r="13690" spans="1:3" x14ac:dyDescent="0.25">
      <c r="A13690" s="5"/>
      <c r="B13690" s="2"/>
      <c r="C13690"/>
    </row>
    <row r="13691" spans="1:3" x14ac:dyDescent="0.25">
      <c r="A13691" s="5"/>
      <c r="B13691" s="2"/>
      <c r="C13691"/>
    </row>
    <row r="13692" spans="1:3" x14ac:dyDescent="0.25">
      <c r="A13692" s="5"/>
      <c r="B13692" s="2"/>
      <c r="C13692"/>
    </row>
    <row r="13693" spans="1:3" x14ac:dyDescent="0.25">
      <c r="A13693" s="5"/>
      <c r="B13693" s="2"/>
      <c r="C13693"/>
    </row>
    <row r="13694" spans="1:3" x14ac:dyDescent="0.25">
      <c r="A13694" s="5"/>
      <c r="B13694" s="2"/>
      <c r="C13694"/>
    </row>
    <row r="13695" spans="1:3" x14ac:dyDescent="0.25">
      <c r="A13695" s="5"/>
      <c r="B13695" s="2"/>
      <c r="C13695"/>
    </row>
    <row r="13696" spans="1:3" x14ac:dyDescent="0.25">
      <c r="A13696" s="5"/>
      <c r="B13696" s="2"/>
      <c r="C13696"/>
    </row>
    <row r="13697" spans="1:3" x14ac:dyDescent="0.25">
      <c r="A13697" s="5"/>
      <c r="B13697" s="2"/>
      <c r="C13697"/>
    </row>
    <row r="13698" spans="1:3" x14ac:dyDescent="0.25">
      <c r="A13698" s="5"/>
      <c r="B13698" s="2"/>
      <c r="C13698"/>
    </row>
    <row r="13699" spans="1:3" x14ac:dyDescent="0.25">
      <c r="A13699" s="5"/>
      <c r="B13699" s="2"/>
      <c r="C13699"/>
    </row>
    <row r="13700" spans="1:3" x14ac:dyDescent="0.25">
      <c r="A13700" s="5"/>
      <c r="B13700" s="2"/>
      <c r="C13700"/>
    </row>
    <row r="13701" spans="1:3" x14ac:dyDescent="0.25">
      <c r="A13701" s="5"/>
      <c r="B13701" s="2"/>
      <c r="C13701"/>
    </row>
    <row r="13702" spans="1:3" x14ac:dyDescent="0.25">
      <c r="A13702" s="5"/>
      <c r="B13702" s="2"/>
      <c r="C13702"/>
    </row>
    <row r="13703" spans="1:3" x14ac:dyDescent="0.25">
      <c r="A13703" s="5"/>
      <c r="B13703" s="2"/>
      <c r="C13703"/>
    </row>
    <row r="13704" spans="1:3" x14ac:dyDescent="0.25">
      <c r="A13704" s="5"/>
      <c r="B13704" s="2"/>
      <c r="C13704"/>
    </row>
    <row r="13705" spans="1:3" x14ac:dyDescent="0.25">
      <c r="A13705" s="5"/>
      <c r="B13705" s="2"/>
      <c r="C13705"/>
    </row>
    <row r="13706" spans="1:3" x14ac:dyDescent="0.25">
      <c r="A13706" s="5"/>
      <c r="B13706" s="2"/>
      <c r="C13706"/>
    </row>
    <row r="13707" spans="1:3" x14ac:dyDescent="0.25">
      <c r="A13707" s="5"/>
      <c r="B13707" s="2"/>
      <c r="C13707"/>
    </row>
    <row r="13708" spans="1:3" x14ac:dyDescent="0.25">
      <c r="A13708" s="5"/>
      <c r="B13708" s="2"/>
      <c r="C13708"/>
    </row>
    <row r="13709" spans="1:3" x14ac:dyDescent="0.25">
      <c r="A13709" s="5"/>
      <c r="B13709" s="2"/>
      <c r="C13709"/>
    </row>
    <row r="13710" spans="1:3" x14ac:dyDescent="0.25">
      <c r="A13710" s="5"/>
      <c r="B13710" s="2"/>
      <c r="C13710"/>
    </row>
    <row r="13711" spans="1:3" x14ac:dyDescent="0.25">
      <c r="A13711" s="5"/>
      <c r="B13711" s="2"/>
      <c r="C13711"/>
    </row>
    <row r="13712" spans="1:3" x14ac:dyDescent="0.25">
      <c r="A13712" s="5"/>
      <c r="B13712" s="2"/>
      <c r="C13712"/>
    </row>
    <row r="13713" spans="1:3" x14ac:dyDescent="0.25">
      <c r="A13713" s="5"/>
      <c r="B13713" s="2"/>
      <c r="C13713"/>
    </row>
    <row r="13714" spans="1:3" x14ac:dyDescent="0.25">
      <c r="A13714" s="5"/>
      <c r="B13714" s="2"/>
      <c r="C13714"/>
    </row>
    <row r="13715" spans="1:3" x14ac:dyDescent="0.25">
      <c r="A13715" s="5"/>
      <c r="B13715" s="2"/>
      <c r="C13715"/>
    </row>
    <row r="13716" spans="1:3" x14ac:dyDescent="0.25">
      <c r="A13716" s="5"/>
      <c r="B13716" s="2"/>
      <c r="C13716"/>
    </row>
    <row r="13717" spans="1:3" x14ac:dyDescent="0.25">
      <c r="A13717" s="5"/>
      <c r="B13717" s="2"/>
      <c r="C13717"/>
    </row>
    <row r="13718" spans="1:3" x14ac:dyDescent="0.25">
      <c r="A13718" s="5"/>
      <c r="B13718" s="2"/>
      <c r="C13718"/>
    </row>
    <row r="13719" spans="1:3" x14ac:dyDescent="0.25">
      <c r="A13719" s="5"/>
      <c r="B13719" s="2"/>
      <c r="C13719"/>
    </row>
    <row r="13720" spans="1:3" x14ac:dyDescent="0.25">
      <c r="A13720" s="5"/>
      <c r="B13720" s="2"/>
      <c r="C13720"/>
    </row>
    <row r="13721" spans="1:3" x14ac:dyDescent="0.25">
      <c r="A13721" s="5"/>
      <c r="B13721" s="2"/>
      <c r="C13721"/>
    </row>
    <row r="13722" spans="1:3" x14ac:dyDescent="0.25">
      <c r="A13722" s="5"/>
      <c r="B13722" s="2"/>
      <c r="C13722"/>
    </row>
    <row r="13723" spans="1:3" x14ac:dyDescent="0.25">
      <c r="A13723" s="5"/>
      <c r="B13723" s="2"/>
      <c r="C13723"/>
    </row>
    <row r="13724" spans="1:3" x14ac:dyDescent="0.25">
      <c r="A13724" s="5"/>
      <c r="B13724" s="2"/>
      <c r="C13724"/>
    </row>
    <row r="13725" spans="1:3" x14ac:dyDescent="0.25">
      <c r="A13725" s="5"/>
      <c r="B13725" s="2"/>
      <c r="C13725"/>
    </row>
    <row r="13726" spans="1:3" x14ac:dyDescent="0.25">
      <c r="A13726" s="5"/>
      <c r="B13726" s="2"/>
      <c r="C13726"/>
    </row>
    <row r="13727" spans="1:3" x14ac:dyDescent="0.25">
      <c r="A13727" s="5"/>
      <c r="B13727" s="2"/>
      <c r="C13727"/>
    </row>
    <row r="13728" spans="1:3" x14ac:dyDescent="0.25">
      <c r="A13728" s="5"/>
      <c r="B13728" s="2"/>
      <c r="C13728"/>
    </row>
    <row r="13729" spans="1:3" x14ac:dyDescent="0.25">
      <c r="A13729" s="5"/>
      <c r="B13729" s="2"/>
      <c r="C13729"/>
    </row>
    <row r="13730" spans="1:3" x14ac:dyDescent="0.25">
      <c r="A13730" s="5"/>
      <c r="B13730" s="2"/>
      <c r="C13730"/>
    </row>
    <row r="13731" spans="1:3" x14ac:dyDescent="0.25">
      <c r="A13731" s="5"/>
      <c r="B13731" s="2"/>
      <c r="C13731"/>
    </row>
    <row r="13732" spans="1:3" x14ac:dyDescent="0.25">
      <c r="A13732" s="5"/>
      <c r="B13732" s="2"/>
      <c r="C13732"/>
    </row>
    <row r="13733" spans="1:3" x14ac:dyDescent="0.25">
      <c r="A13733" s="5"/>
      <c r="B13733" s="2"/>
      <c r="C13733"/>
    </row>
    <row r="13734" spans="1:3" x14ac:dyDescent="0.25">
      <c r="A13734" s="5"/>
      <c r="B13734" s="2"/>
      <c r="C13734"/>
    </row>
    <row r="13735" spans="1:3" x14ac:dyDescent="0.25">
      <c r="A13735" s="5"/>
      <c r="B13735" s="2"/>
      <c r="C13735"/>
    </row>
    <row r="13736" spans="1:3" x14ac:dyDescent="0.25">
      <c r="A13736" s="5"/>
      <c r="B13736" s="2"/>
      <c r="C13736"/>
    </row>
    <row r="13737" spans="1:3" x14ac:dyDescent="0.25">
      <c r="A13737" s="5"/>
      <c r="B13737" s="2"/>
      <c r="C13737"/>
    </row>
    <row r="13738" spans="1:3" x14ac:dyDescent="0.25">
      <c r="A13738" s="5"/>
      <c r="B13738" s="2"/>
      <c r="C13738"/>
    </row>
    <row r="13739" spans="1:3" x14ac:dyDescent="0.25">
      <c r="A13739" s="5"/>
      <c r="B13739" s="2"/>
      <c r="C13739"/>
    </row>
    <row r="13740" spans="1:3" x14ac:dyDescent="0.25">
      <c r="A13740" s="5"/>
      <c r="B13740" s="2"/>
      <c r="C13740"/>
    </row>
    <row r="13741" spans="1:3" x14ac:dyDescent="0.25">
      <c r="A13741" s="5"/>
      <c r="B13741" s="2"/>
      <c r="C13741"/>
    </row>
    <row r="13742" spans="1:3" x14ac:dyDescent="0.25">
      <c r="A13742" s="5"/>
      <c r="B13742" s="2"/>
      <c r="C13742"/>
    </row>
    <row r="13743" spans="1:3" x14ac:dyDescent="0.25">
      <c r="A13743" s="5"/>
      <c r="B13743" s="2"/>
      <c r="C13743"/>
    </row>
    <row r="13744" spans="1:3" x14ac:dyDescent="0.25">
      <c r="A13744" s="5"/>
      <c r="B13744" s="2"/>
      <c r="C13744"/>
    </row>
    <row r="13745" spans="1:3" x14ac:dyDescent="0.25">
      <c r="A13745" s="5"/>
      <c r="B13745" s="2"/>
      <c r="C13745"/>
    </row>
    <row r="13746" spans="1:3" x14ac:dyDescent="0.25">
      <c r="A13746" s="5"/>
      <c r="B13746" s="2"/>
      <c r="C13746"/>
    </row>
    <row r="13747" spans="1:3" x14ac:dyDescent="0.25">
      <c r="A13747" s="5"/>
      <c r="B13747" s="2"/>
      <c r="C13747"/>
    </row>
    <row r="13748" spans="1:3" x14ac:dyDescent="0.25">
      <c r="A13748" s="5"/>
      <c r="B13748" s="2"/>
      <c r="C13748"/>
    </row>
    <row r="13749" spans="1:3" x14ac:dyDescent="0.25">
      <c r="A13749" s="5"/>
      <c r="B13749" s="2"/>
      <c r="C13749"/>
    </row>
    <row r="13750" spans="1:3" x14ac:dyDescent="0.25">
      <c r="A13750" s="5"/>
      <c r="B13750" s="2"/>
      <c r="C13750"/>
    </row>
    <row r="13751" spans="1:3" x14ac:dyDescent="0.25">
      <c r="A13751" s="5"/>
      <c r="B13751" s="2"/>
      <c r="C13751"/>
    </row>
    <row r="13752" spans="1:3" x14ac:dyDescent="0.25">
      <c r="A13752" s="5"/>
      <c r="B13752" s="2"/>
      <c r="C13752"/>
    </row>
    <row r="13753" spans="1:3" x14ac:dyDescent="0.25">
      <c r="A13753" s="5"/>
      <c r="B13753" s="2"/>
      <c r="C13753"/>
    </row>
    <row r="13754" spans="1:3" x14ac:dyDescent="0.25">
      <c r="A13754" s="5"/>
      <c r="B13754" s="2"/>
      <c r="C13754"/>
    </row>
    <row r="13755" spans="1:3" x14ac:dyDescent="0.25">
      <c r="A13755" s="5"/>
      <c r="B13755" s="2"/>
      <c r="C13755"/>
    </row>
    <row r="13756" spans="1:3" x14ac:dyDescent="0.25">
      <c r="A13756" s="5"/>
      <c r="B13756" s="2"/>
      <c r="C13756"/>
    </row>
    <row r="13757" spans="1:3" x14ac:dyDescent="0.25">
      <c r="A13757" s="5"/>
      <c r="B13757" s="2"/>
      <c r="C13757"/>
    </row>
    <row r="13758" spans="1:3" x14ac:dyDescent="0.25">
      <c r="A13758" s="5"/>
      <c r="B13758" s="2"/>
      <c r="C13758"/>
    </row>
    <row r="13759" spans="1:3" x14ac:dyDescent="0.25">
      <c r="A13759" s="5"/>
      <c r="B13759" s="2"/>
      <c r="C13759"/>
    </row>
    <row r="13760" spans="1:3" x14ac:dyDescent="0.25">
      <c r="A13760" s="5"/>
      <c r="B13760" s="2"/>
      <c r="C13760"/>
    </row>
    <row r="13761" spans="1:3" x14ac:dyDescent="0.25">
      <c r="A13761" s="5"/>
      <c r="B13761" s="2"/>
      <c r="C13761"/>
    </row>
    <row r="13762" spans="1:3" x14ac:dyDescent="0.25">
      <c r="A13762" s="5"/>
      <c r="B13762" s="2"/>
      <c r="C13762"/>
    </row>
    <row r="13763" spans="1:3" x14ac:dyDescent="0.25">
      <c r="A13763" s="5"/>
      <c r="B13763" s="2"/>
      <c r="C13763"/>
    </row>
    <row r="13764" spans="1:3" x14ac:dyDescent="0.25">
      <c r="A13764" s="5"/>
      <c r="B13764" s="2"/>
      <c r="C13764"/>
    </row>
    <row r="13765" spans="1:3" x14ac:dyDescent="0.25">
      <c r="A13765" s="5"/>
      <c r="B13765" s="2"/>
      <c r="C13765"/>
    </row>
    <row r="13766" spans="1:3" x14ac:dyDescent="0.25">
      <c r="A13766" s="5"/>
      <c r="B13766" s="2"/>
      <c r="C13766"/>
    </row>
    <row r="13767" spans="1:3" x14ac:dyDescent="0.25">
      <c r="A13767" s="5"/>
      <c r="B13767" s="2"/>
      <c r="C13767"/>
    </row>
    <row r="13768" spans="1:3" x14ac:dyDescent="0.25">
      <c r="A13768" s="5"/>
      <c r="B13768" s="2"/>
      <c r="C13768"/>
    </row>
    <row r="13769" spans="1:3" x14ac:dyDescent="0.25">
      <c r="A13769" s="5"/>
      <c r="B13769" s="2"/>
      <c r="C13769"/>
    </row>
    <row r="13770" spans="1:3" x14ac:dyDescent="0.25">
      <c r="A13770" s="5"/>
      <c r="B13770" s="2"/>
      <c r="C13770"/>
    </row>
    <row r="13771" spans="1:3" x14ac:dyDescent="0.25">
      <c r="A13771" s="5"/>
      <c r="B13771" s="2"/>
      <c r="C13771"/>
    </row>
    <row r="13772" spans="1:3" x14ac:dyDescent="0.25">
      <c r="A13772" s="5"/>
      <c r="B13772" s="2"/>
      <c r="C13772"/>
    </row>
    <row r="13773" spans="1:3" x14ac:dyDescent="0.25">
      <c r="A13773" s="5"/>
      <c r="B13773" s="2"/>
      <c r="C13773"/>
    </row>
    <row r="13774" spans="1:3" x14ac:dyDescent="0.25">
      <c r="A13774" s="5"/>
      <c r="B13774" s="2"/>
      <c r="C13774"/>
    </row>
    <row r="13775" spans="1:3" x14ac:dyDescent="0.25">
      <c r="A13775" s="5"/>
      <c r="B13775" s="2"/>
      <c r="C13775"/>
    </row>
    <row r="13776" spans="1:3" x14ac:dyDescent="0.25">
      <c r="A13776" s="5"/>
      <c r="B13776" s="2"/>
      <c r="C13776"/>
    </row>
    <row r="13777" spans="1:3" x14ac:dyDescent="0.25">
      <c r="A13777" s="5"/>
      <c r="B13777" s="2"/>
      <c r="C13777"/>
    </row>
    <row r="13778" spans="1:3" x14ac:dyDescent="0.25">
      <c r="A13778" s="5"/>
      <c r="B13778" s="2"/>
      <c r="C13778"/>
    </row>
    <row r="13779" spans="1:3" x14ac:dyDescent="0.25">
      <c r="A13779" s="5"/>
      <c r="B13779" s="2"/>
      <c r="C13779"/>
    </row>
    <row r="13780" spans="1:3" x14ac:dyDescent="0.25">
      <c r="A13780" s="5"/>
      <c r="B13780" s="2"/>
      <c r="C13780"/>
    </row>
    <row r="13781" spans="1:3" x14ac:dyDescent="0.25">
      <c r="A13781" s="5"/>
      <c r="B13781" s="2"/>
      <c r="C13781"/>
    </row>
    <row r="13782" spans="1:3" x14ac:dyDescent="0.25">
      <c r="A13782" s="5"/>
      <c r="B13782" s="2"/>
      <c r="C13782"/>
    </row>
    <row r="13783" spans="1:3" x14ac:dyDescent="0.25">
      <c r="A13783" s="5"/>
      <c r="B13783" s="2"/>
      <c r="C13783"/>
    </row>
    <row r="13784" spans="1:3" x14ac:dyDescent="0.25">
      <c r="A13784" s="5"/>
      <c r="B13784" s="2"/>
      <c r="C13784"/>
    </row>
    <row r="13785" spans="1:3" x14ac:dyDescent="0.25">
      <c r="A13785" s="5"/>
      <c r="B13785" s="2"/>
      <c r="C13785"/>
    </row>
    <row r="13786" spans="1:3" x14ac:dyDescent="0.25">
      <c r="A13786" s="5"/>
      <c r="B13786" s="2"/>
      <c r="C13786"/>
    </row>
    <row r="13787" spans="1:3" x14ac:dyDescent="0.25">
      <c r="A13787" s="5"/>
      <c r="B13787" s="2"/>
      <c r="C13787"/>
    </row>
    <row r="13788" spans="1:3" x14ac:dyDescent="0.25">
      <c r="A13788" s="5"/>
      <c r="B13788" s="2"/>
      <c r="C13788"/>
    </row>
    <row r="13789" spans="1:3" x14ac:dyDescent="0.25">
      <c r="A13789" s="5"/>
      <c r="B13789" s="2"/>
      <c r="C13789"/>
    </row>
    <row r="13790" spans="1:3" x14ac:dyDescent="0.25">
      <c r="A13790" s="5"/>
      <c r="B13790" s="2"/>
      <c r="C13790"/>
    </row>
    <row r="13791" spans="1:3" x14ac:dyDescent="0.25">
      <c r="A13791" s="5"/>
      <c r="B13791" s="2"/>
      <c r="C13791"/>
    </row>
    <row r="13792" spans="1:3" x14ac:dyDescent="0.25">
      <c r="A13792" s="5"/>
      <c r="B13792" s="2"/>
      <c r="C13792"/>
    </row>
    <row r="13793" spans="1:3" x14ac:dyDescent="0.25">
      <c r="A13793" s="5"/>
      <c r="B13793" s="2"/>
      <c r="C13793"/>
    </row>
    <row r="13794" spans="1:3" x14ac:dyDescent="0.25">
      <c r="A13794" s="5"/>
      <c r="B13794" s="2"/>
      <c r="C13794"/>
    </row>
    <row r="13795" spans="1:3" x14ac:dyDescent="0.25">
      <c r="A13795" s="5"/>
      <c r="B13795" s="2"/>
      <c r="C13795"/>
    </row>
    <row r="13796" spans="1:3" x14ac:dyDescent="0.25">
      <c r="A13796" s="5"/>
      <c r="B13796" s="2"/>
      <c r="C13796"/>
    </row>
    <row r="13797" spans="1:3" x14ac:dyDescent="0.25">
      <c r="A13797" s="5"/>
      <c r="B13797" s="2"/>
      <c r="C13797"/>
    </row>
    <row r="13798" spans="1:3" x14ac:dyDescent="0.25">
      <c r="A13798" s="5"/>
      <c r="B13798" s="2"/>
      <c r="C13798"/>
    </row>
    <row r="13799" spans="1:3" x14ac:dyDescent="0.25">
      <c r="A13799" s="5"/>
      <c r="B13799" s="2"/>
      <c r="C13799"/>
    </row>
    <row r="13800" spans="1:3" x14ac:dyDescent="0.25">
      <c r="A13800" s="5"/>
      <c r="B13800" s="2"/>
      <c r="C13800"/>
    </row>
    <row r="13801" spans="1:3" x14ac:dyDescent="0.25">
      <c r="A13801" s="5"/>
      <c r="B13801" s="2"/>
      <c r="C13801"/>
    </row>
    <row r="13802" spans="1:3" x14ac:dyDescent="0.25">
      <c r="A13802" s="5"/>
      <c r="B13802" s="2"/>
      <c r="C13802"/>
    </row>
    <row r="13803" spans="1:3" x14ac:dyDescent="0.25">
      <c r="A13803" s="5"/>
      <c r="B13803" s="2"/>
      <c r="C13803"/>
    </row>
    <row r="13804" spans="1:3" x14ac:dyDescent="0.25">
      <c r="A13804" s="5"/>
      <c r="B13804" s="2"/>
      <c r="C13804"/>
    </row>
    <row r="13805" spans="1:3" x14ac:dyDescent="0.25">
      <c r="A13805" s="5"/>
      <c r="B13805" s="2"/>
      <c r="C13805"/>
    </row>
    <row r="13806" spans="1:3" x14ac:dyDescent="0.25">
      <c r="A13806" s="5"/>
      <c r="B13806" s="2"/>
      <c r="C13806"/>
    </row>
    <row r="13807" spans="1:3" x14ac:dyDescent="0.25">
      <c r="A13807" s="5"/>
      <c r="B13807" s="2"/>
      <c r="C13807"/>
    </row>
    <row r="13808" spans="1:3" x14ac:dyDescent="0.25">
      <c r="A13808" s="5"/>
      <c r="B13808" s="2"/>
      <c r="C13808"/>
    </row>
    <row r="13809" spans="1:3" x14ac:dyDescent="0.25">
      <c r="A13809" s="5"/>
      <c r="B13809" s="2"/>
      <c r="C13809"/>
    </row>
    <row r="13810" spans="1:3" x14ac:dyDescent="0.25">
      <c r="A13810" s="5"/>
      <c r="B13810" s="2"/>
      <c r="C13810"/>
    </row>
    <row r="13811" spans="1:3" x14ac:dyDescent="0.25">
      <c r="A13811" s="5"/>
      <c r="B13811" s="2"/>
      <c r="C13811"/>
    </row>
    <row r="13812" spans="1:3" x14ac:dyDescent="0.25">
      <c r="A13812" s="5"/>
      <c r="B13812" s="2"/>
      <c r="C13812"/>
    </row>
    <row r="13813" spans="1:3" x14ac:dyDescent="0.25">
      <c r="A13813" s="5"/>
      <c r="B13813" s="2"/>
      <c r="C13813"/>
    </row>
    <row r="13814" spans="1:3" x14ac:dyDescent="0.25">
      <c r="A13814" s="5"/>
      <c r="B13814" s="2"/>
      <c r="C13814"/>
    </row>
    <row r="13815" spans="1:3" x14ac:dyDescent="0.25">
      <c r="A13815" s="5"/>
      <c r="B13815" s="2"/>
      <c r="C13815"/>
    </row>
    <row r="13816" spans="1:3" x14ac:dyDescent="0.25">
      <c r="A13816" s="5"/>
      <c r="B13816" s="2"/>
      <c r="C13816"/>
    </row>
    <row r="13817" spans="1:3" x14ac:dyDescent="0.25">
      <c r="A13817" s="5"/>
      <c r="B13817" s="2"/>
      <c r="C13817"/>
    </row>
    <row r="13818" spans="1:3" x14ac:dyDescent="0.25">
      <c r="A13818" s="5"/>
      <c r="B13818" s="2"/>
      <c r="C13818"/>
    </row>
    <row r="13819" spans="1:3" x14ac:dyDescent="0.25">
      <c r="A13819" s="5"/>
      <c r="B13819" s="2"/>
      <c r="C13819"/>
    </row>
    <row r="13820" spans="1:3" x14ac:dyDescent="0.25">
      <c r="A13820" s="5"/>
      <c r="B13820" s="2"/>
      <c r="C13820"/>
    </row>
    <row r="13821" spans="1:3" x14ac:dyDescent="0.25">
      <c r="A13821" s="5"/>
      <c r="B13821" s="2"/>
      <c r="C13821"/>
    </row>
    <row r="13822" spans="1:3" x14ac:dyDescent="0.25">
      <c r="A13822" s="5"/>
      <c r="B13822" s="2"/>
      <c r="C13822"/>
    </row>
    <row r="13823" spans="1:3" x14ac:dyDescent="0.25">
      <c r="A13823" s="5"/>
      <c r="B13823" s="2"/>
      <c r="C13823"/>
    </row>
    <row r="13824" spans="1:3" x14ac:dyDescent="0.25">
      <c r="A13824" s="5"/>
      <c r="B13824" s="2"/>
      <c r="C13824"/>
    </row>
    <row r="13825" spans="1:3" x14ac:dyDescent="0.25">
      <c r="A13825" s="5"/>
      <c r="B13825" s="2"/>
      <c r="C13825"/>
    </row>
    <row r="13826" spans="1:3" x14ac:dyDescent="0.25">
      <c r="A13826" s="5"/>
      <c r="B13826" s="2"/>
      <c r="C13826"/>
    </row>
    <row r="13827" spans="1:3" x14ac:dyDescent="0.25">
      <c r="A13827" s="5"/>
      <c r="B13827" s="2"/>
      <c r="C13827"/>
    </row>
    <row r="13828" spans="1:3" x14ac:dyDescent="0.25">
      <c r="A13828" s="5"/>
      <c r="B13828" s="2"/>
      <c r="C13828"/>
    </row>
    <row r="13829" spans="1:3" x14ac:dyDescent="0.25">
      <c r="A13829" s="5"/>
      <c r="B13829" s="2"/>
      <c r="C13829"/>
    </row>
    <row r="13830" spans="1:3" x14ac:dyDescent="0.25">
      <c r="A13830" s="5"/>
      <c r="B13830" s="2"/>
      <c r="C13830"/>
    </row>
    <row r="13831" spans="1:3" x14ac:dyDescent="0.25">
      <c r="A13831" s="5"/>
      <c r="B13831" s="2"/>
      <c r="C13831"/>
    </row>
    <row r="13832" spans="1:3" x14ac:dyDescent="0.25">
      <c r="A13832" s="5"/>
      <c r="B13832" s="2"/>
      <c r="C13832"/>
    </row>
    <row r="13833" spans="1:3" x14ac:dyDescent="0.25">
      <c r="A13833" s="5"/>
      <c r="B13833" s="2"/>
      <c r="C13833"/>
    </row>
    <row r="13834" spans="1:3" x14ac:dyDescent="0.25">
      <c r="A13834" s="5"/>
      <c r="B13834" s="2"/>
      <c r="C13834"/>
    </row>
    <row r="13835" spans="1:3" x14ac:dyDescent="0.25">
      <c r="A13835" s="5"/>
      <c r="B13835" s="2"/>
      <c r="C13835"/>
    </row>
    <row r="13836" spans="1:3" x14ac:dyDescent="0.25">
      <c r="A13836" s="5"/>
      <c r="B13836" s="2"/>
      <c r="C13836"/>
    </row>
    <row r="13837" spans="1:3" x14ac:dyDescent="0.25">
      <c r="A13837" s="5"/>
      <c r="B13837" s="2"/>
      <c r="C13837"/>
    </row>
    <row r="13838" spans="1:3" x14ac:dyDescent="0.25">
      <c r="A13838" s="5"/>
      <c r="B13838" s="2"/>
      <c r="C13838"/>
    </row>
    <row r="13839" spans="1:3" x14ac:dyDescent="0.25">
      <c r="A13839" s="5"/>
      <c r="B13839" s="2"/>
      <c r="C13839"/>
    </row>
    <row r="13840" spans="1:3" x14ac:dyDescent="0.25">
      <c r="A13840" s="5"/>
      <c r="B13840" s="2"/>
      <c r="C13840"/>
    </row>
    <row r="13841" spans="1:3" x14ac:dyDescent="0.25">
      <c r="A13841" s="5"/>
      <c r="B13841" s="2"/>
      <c r="C13841"/>
    </row>
    <row r="13842" spans="1:3" x14ac:dyDescent="0.25">
      <c r="A13842" s="5"/>
      <c r="B13842" s="2"/>
      <c r="C13842"/>
    </row>
    <row r="13843" spans="1:3" x14ac:dyDescent="0.25">
      <c r="A13843" s="5"/>
      <c r="B13843" s="2"/>
      <c r="C13843"/>
    </row>
    <row r="13844" spans="1:3" x14ac:dyDescent="0.25">
      <c r="A13844" s="5"/>
      <c r="B13844" s="2"/>
      <c r="C13844"/>
    </row>
    <row r="13845" spans="1:3" x14ac:dyDescent="0.25">
      <c r="A13845" s="5"/>
      <c r="B13845" s="2"/>
      <c r="C13845"/>
    </row>
    <row r="13846" spans="1:3" x14ac:dyDescent="0.25">
      <c r="A13846" s="5"/>
      <c r="B13846" s="2"/>
      <c r="C13846"/>
    </row>
    <row r="13847" spans="1:3" x14ac:dyDescent="0.25">
      <c r="A13847" s="5"/>
      <c r="B13847" s="2"/>
      <c r="C13847"/>
    </row>
    <row r="13848" spans="1:3" x14ac:dyDescent="0.25">
      <c r="A13848" s="5"/>
      <c r="B13848" s="2"/>
      <c r="C13848"/>
    </row>
    <row r="13849" spans="1:3" x14ac:dyDescent="0.25">
      <c r="A13849" s="5"/>
      <c r="B13849" s="2"/>
      <c r="C13849"/>
    </row>
    <row r="13850" spans="1:3" x14ac:dyDescent="0.25">
      <c r="A13850" s="5"/>
      <c r="B13850" s="2"/>
      <c r="C13850"/>
    </row>
    <row r="13851" spans="1:3" x14ac:dyDescent="0.25">
      <c r="A13851" s="5"/>
      <c r="B13851" s="2"/>
      <c r="C13851"/>
    </row>
    <row r="13852" spans="1:3" x14ac:dyDescent="0.25">
      <c r="A13852" s="5"/>
      <c r="B13852" s="2"/>
      <c r="C13852"/>
    </row>
    <row r="13853" spans="1:3" x14ac:dyDescent="0.25">
      <c r="A13853" s="5"/>
      <c r="B13853" s="2"/>
      <c r="C13853"/>
    </row>
    <row r="13854" spans="1:3" x14ac:dyDescent="0.25">
      <c r="A13854" s="5"/>
      <c r="B13854" s="2"/>
      <c r="C13854"/>
    </row>
    <row r="13855" spans="1:3" x14ac:dyDescent="0.25">
      <c r="A13855" s="5"/>
      <c r="B13855" s="2"/>
      <c r="C13855"/>
    </row>
    <row r="13856" spans="1:3" x14ac:dyDescent="0.25">
      <c r="A13856" s="5"/>
      <c r="B13856" s="2"/>
      <c r="C13856"/>
    </row>
    <row r="13857" spans="1:3" x14ac:dyDescent="0.25">
      <c r="A13857" s="5"/>
      <c r="B13857" s="2"/>
      <c r="C13857"/>
    </row>
    <row r="13858" spans="1:3" x14ac:dyDescent="0.25">
      <c r="A13858" s="5"/>
      <c r="B13858" s="2"/>
      <c r="C13858"/>
    </row>
    <row r="13859" spans="1:3" x14ac:dyDescent="0.25">
      <c r="A13859" s="5"/>
      <c r="B13859" s="2"/>
      <c r="C13859"/>
    </row>
    <row r="13860" spans="1:3" x14ac:dyDescent="0.25">
      <c r="A13860" s="5"/>
      <c r="B13860" s="2"/>
      <c r="C13860"/>
    </row>
    <row r="13861" spans="1:3" x14ac:dyDescent="0.25">
      <c r="A13861" s="5"/>
      <c r="B13861" s="2"/>
      <c r="C13861"/>
    </row>
    <row r="13862" spans="1:3" x14ac:dyDescent="0.25">
      <c r="A13862" s="5"/>
      <c r="B13862" s="2"/>
      <c r="C13862"/>
    </row>
    <row r="13863" spans="1:3" x14ac:dyDescent="0.25">
      <c r="A13863" s="5"/>
      <c r="B13863" s="2"/>
      <c r="C13863"/>
    </row>
    <row r="13864" spans="1:3" x14ac:dyDescent="0.25">
      <c r="A13864" s="5"/>
      <c r="B13864" s="2"/>
      <c r="C13864"/>
    </row>
    <row r="13865" spans="1:3" x14ac:dyDescent="0.25">
      <c r="A13865" s="5"/>
      <c r="B13865" s="2"/>
      <c r="C13865"/>
    </row>
    <row r="13866" spans="1:3" x14ac:dyDescent="0.25">
      <c r="A13866" s="5"/>
      <c r="B13866" s="2"/>
      <c r="C13866"/>
    </row>
    <row r="13867" spans="1:3" x14ac:dyDescent="0.25">
      <c r="A13867" s="5"/>
      <c r="B13867" s="2"/>
      <c r="C13867"/>
    </row>
    <row r="13868" spans="1:3" x14ac:dyDescent="0.25">
      <c r="A13868" s="5"/>
      <c r="B13868" s="2"/>
      <c r="C13868"/>
    </row>
    <row r="13869" spans="1:3" x14ac:dyDescent="0.25">
      <c r="A13869" s="5"/>
      <c r="B13869" s="2"/>
      <c r="C13869"/>
    </row>
    <row r="13870" spans="1:3" x14ac:dyDescent="0.25">
      <c r="A13870" s="5"/>
      <c r="B13870" s="2"/>
      <c r="C13870"/>
    </row>
    <row r="13871" spans="1:3" x14ac:dyDescent="0.25">
      <c r="A13871" s="5"/>
      <c r="B13871" s="2"/>
      <c r="C13871"/>
    </row>
    <row r="13872" spans="1:3" x14ac:dyDescent="0.25">
      <c r="A13872" s="5"/>
      <c r="B13872" s="2"/>
      <c r="C13872"/>
    </row>
    <row r="13873" spans="1:3" x14ac:dyDescent="0.25">
      <c r="A13873" s="5"/>
      <c r="B13873" s="2"/>
      <c r="C13873"/>
    </row>
    <row r="13874" spans="1:3" x14ac:dyDescent="0.25">
      <c r="A13874" s="5"/>
      <c r="B13874" s="2"/>
      <c r="C13874"/>
    </row>
    <row r="13875" spans="1:3" x14ac:dyDescent="0.25">
      <c r="A13875" s="5"/>
      <c r="B13875" s="2"/>
      <c r="C13875"/>
    </row>
    <row r="13876" spans="1:3" x14ac:dyDescent="0.25">
      <c r="A13876" s="5"/>
      <c r="B13876" s="2"/>
      <c r="C13876"/>
    </row>
    <row r="13877" spans="1:3" x14ac:dyDescent="0.25">
      <c r="A13877" s="5"/>
      <c r="B13877" s="2"/>
      <c r="C13877"/>
    </row>
    <row r="13878" spans="1:3" x14ac:dyDescent="0.25">
      <c r="A13878" s="5"/>
      <c r="B13878" s="2"/>
      <c r="C13878"/>
    </row>
    <row r="13879" spans="1:3" x14ac:dyDescent="0.25">
      <c r="A13879" s="5"/>
      <c r="B13879" s="2"/>
      <c r="C13879"/>
    </row>
    <row r="13880" spans="1:3" x14ac:dyDescent="0.25">
      <c r="A13880" s="5"/>
      <c r="B13880" s="2"/>
      <c r="C13880"/>
    </row>
    <row r="13881" spans="1:3" x14ac:dyDescent="0.25">
      <c r="A13881" s="5"/>
      <c r="B13881" s="2"/>
      <c r="C13881"/>
    </row>
    <row r="13882" spans="1:3" x14ac:dyDescent="0.25">
      <c r="A13882" s="5"/>
      <c r="B13882" s="2"/>
      <c r="C13882"/>
    </row>
    <row r="13883" spans="1:3" x14ac:dyDescent="0.25">
      <c r="A13883" s="5"/>
      <c r="B13883" s="2"/>
      <c r="C13883"/>
    </row>
    <row r="13884" spans="1:3" x14ac:dyDescent="0.25">
      <c r="A13884" s="5"/>
      <c r="B13884" s="2"/>
      <c r="C13884"/>
    </row>
    <row r="13885" spans="1:3" x14ac:dyDescent="0.25">
      <c r="A13885" s="5"/>
      <c r="B13885" s="2"/>
      <c r="C13885"/>
    </row>
    <row r="13886" spans="1:3" x14ac:dyDescent="0.25">
      <c r="A13886" s="5"/>
      <c r="B13886" s="2"/>
      <c r="C13886"/>
    </row>
    <row r="13887" spans="1:3" x14ac:dyDescent="0.25">
      <c r="A13887" s="5"/>
      <c r="B13887" s="2"/>
      <c r="C13887"/>
    </row>
    <row r="13888" spans="1:3" x14ac:dyDescent="0.25">
      <c r="A13888" s="5"/>
      <c r="B13888" s="2"/>
      <c r="C13888"/>
    </row>
    <row r="13889" spans="1:3" x14ac:dyDescent="0.25">
      <c r="A13889" s="5"/>
      <c r="B13889" s="2"/>
      <c r="C13889"/>
    </row>
    <row r="13890" spans="1:3" x14ac:dyDescent="0.25">
      <c r="A13890" s="5"/>
      <c r="B13890" s="2"/>
      <c r="C13890"/>
    </row>
    <row r="13891" spans="1:3" x14ac:dyDescent="0.25">
      <c r="A13891" s="5"/>
      <c r="B13891" s="2"/>
      <c r="C13891"/>
    </row>
    <row r="13892" spans="1:3" x14ac:dyDescent="0.25">
      <c r="A13892" s="5"/>
      <c r="B13892" s="2"/>
      <c r="C13892"/>
    </row>
    <row r="13893" spans="1:3" x14ac:dyDescent="0.25">
      <c r="A13893" s="5"/>
      <c r="B13893" s="2"/>
      <c r="C13893"/>
    </row>
    <row r="13894" spans="1:3" x14ac:dyDescent="0.25">
      <c r="A13894" s="5"/>
      <c r="B13894" s="2"/>
      <c r="C13894"/>
    </row>
    <row r="13895" spans="1:3" x14ac:dyDescent="0.25">
      <c r="A13895" s="5"/>
      <c r="B13895" s="2"/>
      <c r="C13895"/>
    </row>
    <row r="13896" spans="1:3" x14ac:dyDescent="0.25">
      <c r="A13896" s="5"/>
      <c r="B13896" s="2"/>
      <c r="C13896"/>
    </row>
    <row r="13897" spans="1:3" x14ac:dyDescent="0.25">
      <c r="A13897" s="5"/>
      <c r="B13897" s="2"/>
      <c r="C13897"/>
    </row>
    <row r="13898" spans="1:3" x14ac:dyDescent="0.25">
      <c r="A13898" s="5"/>
      <c r="B13898" s="2"/>
      <c r="C13898"/>
    </row>
    <row r="13899" spans="1:3" x14ac:dyDescent="0.25">
      <c r="A13899" s="5"/>
      <c r="B13899" s="2"/>
      <c r="C13899"/>
    </row>
    <row r="13900" spans="1:3" x14ac:dyDescent="0.25">
      <c r="A13900" s="5"/>
      <c r="B13900" s="2"/>
      <c r="C13900"/>
    </row>
    <row r="13901" spans="1:3" x14ac:dyDescent="0.25">
      <c r="A13901" s="5"/>
      <c r="B13901" s="2"/>
      <c r="C13901"/>
    </row>
    <row r="13902" spans="1:3" x14ac:dyDescent="0.25">
      <c r="A13902" s="5"/>
      <c r="B13902" s="2"/>
      <c r="C13902"/>
    </row>
    <row r="13903" spans="1:3" x14ac:dyDescent="0.25">
      <c r="A13903" s="5"/>
      <c r="B13903" s="2"/>
      <c r="C13903"/>
    </row>
    <row r="13904" spans="1:3" x14ac:dyDescent="0.25">
      <c r="A13904" s="5"/>
      <c r="B13904" s="2"/>
      <c r="C13904"/>
    </row>
    <row r="13905" spans="1:3" x14ac:dyDescent="0.25">
      <c r="A13905" s="5"/>
      <c r="B13905" s="2"/>
      <c r="C13905"/>
    </row>
    <row r="13906" spans="1:3" x14ac:dyDescent="0.25">
      <c r="A13906" s="5"/>
      <c r="B13906" s="2"/>
      <c r="C13906"/>
    </row>
    <row r="13907" spans="1:3" x14ac:dyDescent="0.25">
      <c r="A13907" s="5"/>
      <c r="B13907" s="2"/>
      <c r="C13907"/>
    </row>
    <row r="13908" spans="1:3" x14ac:dyDescent="0.25">
      <c r="A13908" s="5"/>
      <c r="B13908" s="2"/>
      <c r="C13908"/>
    </row>
    <row r="13909" spans="1:3" x14ac:dyDescent="0.25">
      <c r="A13909" s="5"/>
      <c r="B13909" s="2"/>
      <c r="C13909"/>
    </row>
    <row r="13910" spans="1:3" x14ac:dyDescent="0.25">
      <c r="A13910" s="5"/>
      <c r="B13910" s="2"/>
      <c r="C13910"/>
    </row>
    <row r="13911" spans="1:3" x14ac:dyDescent="0.25">
      <c r="A13911" s="5"/>
      <c r="B13911" s="2"/>
      <c r="C13911"/>
    </row>
    <row r="13912" spans="1:3" x14ac:dyDescent="0.25">
      <c r="A13912" s="5"/>
      <c r="B13912" s="2"/>
      <c r="C13912"/>
    </row>
    <row r="13913" spans="1:3" x14ac:dyDescent="0.25">
      <c r="A13913" s="5"/>
      <c r="B13913" s="2"/>
      <c r="C13913"/>
    </row>
    <row r="13914" spans="1:3" x14ac:dyDescent="0.25">
      <c r="A13914" s="5"/>
      <c r="B13914" s="2"/>
      <c r="C13914"/>
    </row>
    <row r="13915" spans="1:3" x14ac:dyDescent="0.25">
      <c r="A13915" s="5"/>
      <c r="B13915" s="2"/>
      <c r="C13915"/>
    </row>
    <row r="13916" spans="1:3" x14ac:dyDescent="0.25">
      <c r="A13916" s="5"/>
      <c r="B13916" s="2"/>
      <c r="C13916"/>
    </row>
    <row r="13917" spans="1:3" x14ac:dyDescent="0.25">
      <c r="A13917" s="5"/>
      <c r="B13917" s="2"/>
      <c r="C13917"/>
    </row>
    <row r="13918" spans="1:3" x14ac:dyDescent="0.25">
      <c r="A13918" s="5"/>
      <c r="B13918" s="2"/>
      <c r="C13918"/>
    </row>
    <row r="13919" spans="1:3" x14ac:dyDescent="0.25">
      <c r="A13919" s="5"/>
      <c r="B13919" s="2"/>
      <c r="C13919"/>
    </row>
    <row r="13920" spans="1:3" x14ac:dyDescent="0.25">
      <c r="A13920" s="5"/>
      <c r="B13920" s="2"/>
      <c r="C13920"/>
    </row>
    <row r="13921" spans="1:3" x14ac:dyDescent="0.25">
      <c r="A13921" s="5"/>
      <c r="B13921" s="2"/>
      <c r="C13921"/>
    </row>
    <row r="13922" spans="1:3" x14ac:dyDescent="0.25">
      <c r="A13922" s="5"/>
      <c r="B13922" s="2"/>
      <c r="C13922"/>
    </row>
    <row r="13923" spans="1:3" x14ac:dyDescent="0.25">
      <c r="A13923" s="5"/>
      <c r="B13923" s="2"/>
      <c r="C13923"/>
    </row>
    <row r="13924" spans="1:3" x14ac:dyDescent="0.25">
      <c r="A13924" s="5"/>
      <c r="B13924" s="2"/>
      <c r="C13924"/>
    </row>
    <row r="13925" spans="1:3" x14ac:dyDescent="0.25">
      <c r="A13925" s="5"/>
      <c r="B13925" s="2"/>
      <c r="C13925"/>
    </row>
    <row r="13926" spans="1:3" x14ac:dyDescent="0.25">
      <c r="A13926" s="5"/>
      <c r="B13926" s="2"/>
      <c r="C13926"/>
    </row>
    <row r="13927" spans="1:3" x14ac:dyDescent="0.25">
      <c r="A13927" s="5"/>
      <c r="B13927" s="2"/>
      <c r="C13927"/>
    </row>
    <row r="13928" spans="1:3" x14ac:dyDescent="0.25">
      <c r="A13928" s="5"/>
      <c r="B13928" s="2"/>
      <c r="C13928"/>
    </row>
    <row r="13929" spans="1:3" x14ac:dyDescent="0.25">
      <c r="A13929" s="5"/>
      <c r="B13929" s="2"/>
      <c r="C13929"/>
    </row>
    <row r="13930" spans="1:3" x14ac:dyDescent="0.25">
      <c r="A13930" s="5"/>
      <c r="B13930" s="2"/>
      <c r="C13930"/>
    </row>
    <row r="13931" spans="1:3" x14ac:dyDescent="0.25">
      <c r="A13931" s="5"/>
      <c r="B13931" s="2"/>
      <c r="C13931"/>
    </row>
    <row r="13932" spans="1:3" x14ac:dyDescent="0.25">
      <c r="A13932" s="5"/>
      <c r="B13932" s="2"/>
      <c r="C13932"/>
    </row>
    <row r="13933" spans="1:3" x14ac:dyDescent="0.25">
      <c r="A13933" s="5"/>
      <c r="B13933" s="2"/>
      <c r="C13933"/>
    </row>
    <row r="13934" spans="1:3" x14ac:dyDescent="0.25">
      <c r="A13934" s="5"/>
      <c r="B13934" s="2"/>
      <c r="C13934"/>
    </row>
    <row r="13935" spans="1:3" x14ac:dyDescent="0.25">
      <c r="A13935" s="5"/>
      <c r="B13935" s="2"/>
      <c r="C13935"/>
    </row>
    <row r="13936" spans="1:3" x14ac:dyDescent="0.25">
      <c r="A13936" s="5"/>
      <c r="B13936" s="2"/>
      <c r="C13936"/>
    </row>
    <row r="13937" spans="1:3" x14ac:dyDescent="0.25">
      <c r="A13937" s="5"/>
      <c r="B13937" s="2"/>
      <c r="C13937"/>
    </row>
    <row r="13938" spans="1:3" x14ac:dyDescent="0.25">
      <c r="A13938" s="5"/>
      <c r="B13938" s="2"/>
      <c r="C13938"/>
    </row>
    <row r="13939" spans="1:3" x14ac:dyDescent="0.25">
      <c r="A13939" s="5"/>
      <c r="B13939" s="2"/>
      <c r="C13939"/>
    </row>
    <row r="13940" spans="1:3" x14ac:dyDescent="0.25">
      <c r="A13940" s="5"/>
      <c r="B13940" s="2"/>
      <c r="C13940"/>
    </row>
    <row r="13941" spans="1:3" x14ac:dyDescent="0.25">
      <c r="A13941" s="5"/>
      <c r="B13941" s="2"/>
      <c r="C13941"/>
    </row>
    <row r="13942" spans="1:3" x14ac:dyDescent="0.25">
      <c r="A13942" s="5"/>
      <c r="B13942" s="2"/>
      <c r="C13942"/>
    </row>
    <row r="13943" spans="1:3" x14ac:dyDescent="0.25">
      <c r="A13943" s="5"/>
      <c r="B13943" s="2"/>
      <c r="C13943"/>
    </row>
    <row r="13944" spans="1:3" x14ac:dyDescent="0.25">
      <c r="A13944" s="5"/>
      <c r="B13944" s="2"/>
      <c r="C13944"/>
    </row>
    <row r="13945" spans="1:3" x14ac:dyDescent="0.25">
      <c r="A13945" s="5"/>
      <c r="B13945" s="2"/>
      <c r="C13945"/>
    </row>
    <row r="13946" spans="1:3" x14ac:dyDescent="0.25">
      <c r="A13946" s="5"/>
      <c r="B13946" s="2"/>
      <c r="C13946"/>
    </row>
    <row r="13947" spans="1:3" x14ac:dyDescent="0.25">
      <c r="A13947" s="5"/>
      <c r="B13947" s="2"/>
      <c r="C13947"/>
    </row>
    <row r="13948" spans="1:3" x14ac:dyDescent="0.25">
      <c r="A13948" s="5"/>
      <c r="B13948" s="2"/>
      <c r="C13948"/>
    </row>
    <row r="13949" spans="1:3" x14ac:dyDescent="0.25">
      <c r="A13949" s="5"/>
      <c r="B13949" s="2"/>
      <c r="C13949"/>
    </row>
    <row r="13950" spans="1:3" x14ac:dyDescent="0.25">
      <c r="A13950" s="5"/>
      <c r="B13950" s="2"/>
      <c r="C13950"/>
    </row>
    <row r="13951" spans="1:3" x14ac:dyDescent="0.25">
      <c r="A13951" s="5"/>
      <c r="B13951" s="2"/>
      <c r="C13951"/>
    </row>
    <row r="13952" spans="1:3" x14ac:dyDescent="0.25">
      <c r="A13952" s="5"/>
      <c r="B13952" s="2"/>
      <c r="C13952"/>
    </row>
    <row r="13953" spans="1:3" x14ac:dyDescent="0.25">
      <c r="A13953" s="5"/>
      <c r="B13953" s="2"/>
      <c r="C13953"/>
    </row>
    <row r="13954" spans="1:3" x14ac:dyDescent="0.25">
      <c r="A13954" s="5"/>
      <c r="B13954" s="2"/>
      <c r="C13954"/>
    </row>
    <row r="13955" spans="1:3" x14ac:dyDescent="0.25">
      <c r="A13955" s="5"/>
      <c r="B13955" s="2"/>
      <c r="C13955"/>
    </row>
    <row r="13956" spans="1:3" x14ac:dyDescent="0.25">
      <c r="A13956" s="5"/>
      <c r="B13956" s="2"/>
      <c r="C13956"/>
    </row>
    <row r="13957" spans="1:3" x14ac:dyDescent="0.25">
      <c r="A13957" s="5"/>
      <c r="B13957" s="2"/>
      <c r="C13957"/>
    </row>
    <row r="13958" spans="1:3" x14ac:dyDescent="0.25">
      <c r="A13958" s="5"/>
      <c r="B13958" s="2"/>
      <c r="C13958"/>
    </row>
    <row r="13959" spans="1:3" x14ac:dyDescent="0.25">
      <c r="A13959" s="5"/>
      <c r="B13959" s="2"/>
      <c r="C13959"/>
    </row>
    <row r="13960" spans="1:3" x14ac:dyDescent="0.25">
      <c r="A13960" s="5"/>
      <c r="B13960" s="2"/>
      <c r="C13960"/>
    </row>
    <row r="13961" spans="1:3" x14ac:dyDescent="0.25">
      <c r="A13961" s="5"/>
      <c r="B13961" s="2"/>
      <c r="C13961"/>
    </row>
    <row r="13962" spans="1:3" x14ac:dyDescent="0.25">
      <c r="A13962" s="5"/>
      <c r="B13962" s="2"/>
      <c r="C13962"/>
    </row>
    <row r="13963" spans="1:3" x14ac:dyDescent="0.25">
      <c r="A13963" s="5"/>
      <c r="B13963" s="2"/>
      <c r="C13963"/>
    </row>
    <row r="13964" spans="1:3" x14ac:dyDescent="0.25">
      <c r="A13964" s="5"/>
      <c r="B13964" s="2"/>
      <c r="C13964"/>
    </row>
    <row r="13965" spans="1:3" x14ac:dyDescent="0.25">
      <c r="A13965" s="5"/>
      <c r="B13965" s="2"/>
      <c r="C13965"/>
    </row>
    <row r="13966" spans="1:3" x14ac:dyDescent="0.25">
      <c r="A13966" s="5"/>
      <c r="B13966" s="2"/>
      <c r="C13966"/>
    </row>
    <row r="13967" spans="1:3" x14ac:dyDescent="0.25">
      <c r="A13967" s="5"/>
      <c r="B13967" s="2"/>
      <c r="C13967"/>
    </row>
    <row r="13968" spans="1:3" x14ac:dyDescent="0.25">
      <c r="A13968" s="5"/>
      <c r="B13968" s="2"/>
      <c r="C13968"/>
    </row>
    <row r="13969" spans="1:3" x14ac:dyDescent="0.25">
      <c r="A13969" s="5"/>
      <c r="B13969" s="2"/>
      <c r="C13969"/>
    </row>
    <row r="13970" spans="1:3" x14ac:dyDescent="0.25">
      <c r="A13970" s="5"/>
      <c r="B13970" s="2"/>
      <c r="C13970"/>
    </row>
    <row r="13971" spans="1:3" x14ac:dyDescent="0.25">
      <c r="A13971" s="5"/>
      <c r="B13971" s="2"/>
      <c r="C13971"/>
    </row>
    <row r="13972" spans="1:3" x14ac:dyDescent="0.25">
      <c r="A13972" s="5"/>
      <c r="B13972" s="2"/>
      <c r="C13972"/>
    </row>
    <row r="13973" spans="1:3" x14ac:dyDescent="0.25">
      <c r="A13973" s="5"/>
      <c r="B13973" s="2"/>
      <c r="C13973"/>
    </row>
    <row r="13974" spans="1:3" x14ac:dyDescent="0.25">
      <c r="A13974" s="5"/>
      <c r="B13974" s="2"/>
      <c r="C13974"/>
    </row>
    <row r="13975" spans="1:3" x14ac:dyDescent="0.25">
      <c r="A13975" s="5"/>
      <c r="B13975" s="2"/>
      <c r="C13975"/>
    </row>
    <row r="13976" spans="1:3" x14ac:dyDescent="0.25">
      <c r="A13976" s="5"/>
      <c r="B13976" s="2"/>
      <c r="C13976"/>
    </row>
    <row r="13977" spans="1:3" x14ac:dyDescent="0.25">
      <c r="A13977" s="5"/>
      <c r="B13977" s="2"/>
      <c r="C13977"/>
    </row>
    <row r="13978" spans="1:3" x14ac:dyDescent="0.25">
      <c r="A13978" s="5"/>
      <c r="B13978" s="2"/>
      <c r="C13978"/>
    </row>
    <row r="13979" spans="1:3" x14ac:dyDescent="0.25">
      <c r="A13979" s="5"/>
      <c r="B13979" s="2"/>
      <c r="C13979"/>
    </row>
    <row r="13980" spans="1:3" x14ac:dyDescent="0.25">
      <c r="A13980" s="5"/>
      <c r="B13980" s="2"/>
      <c r="C13980"/>
    </row>
    <row r="13981" spans="1:3" x14ac:dyDescent="0.25">
      <c r="A13981" s="5"/>
      <c r="B13981" s="2"/>
      <c r="C13981"/>
    </row>
    <row r="13982" spans="1:3" x14ac:dyDescent="0.25">
      <c r="A13982" s="5"/>
      <c r="B13982" s="2"/>
      <c r="C13982"/>
    </row>
    <row r="13983" spans="1:3" x14ac:dyDescent="0.25">
      <c r="A13983" s="5"/>
      <c r="B13983" s="2"/>
      <c r="C13983"/>
    </row>
    <row r="13984" spans="1:3" x14ac:dyDescent="0.25">
      <c r="A13984" s="5"/>
      <c r="B13984" s="2"/>
      <c r="C13984"/>
    </row>
    <row r="13985" spans="1:3" x14ac:dyDescent="0.25">
      <c r="A13985" s="5"/>
      <c r="B13985" s="2"/>
      <c r="C13985"/>
    </row>
    <row r="13986" spans="1:3" x14ac:dyDescent="0.25">
      <c r="A13986" s="5"/>
      <c r="B13986" s="2"/>
      <c r="C13986"/>
    </row>
    <row r="13987" spans="1:3" x14ac:dyDescent="0.25">
      <c r="A13987" s="5"/>
      <c r="B13987" s="2"/>
      <c r="C13987"/>
    </row>
    <row r="13988" spans="1:3" x14ac:dyDescent="0.25">
      <c r="A13988" s="5"/>
      <c r="B13988" s="2"/>
      <c r="C13988"/>
    </row>
    <row r="13989" spans="1:3" x14ac:dyDescent="0.25">
      <c r="A13989" s="5"/>
      <c r="B13989" s="2"/>
      <c r="C13989"/>
    </row>
    <row r="13990" spans="1:3" x14ac:dyDescent="0.25">
      <c r="A13990" s="5"/>
      <c r="B13990" s="2"/>
      <c r="C13990"/>
    </row>
    <row r="13991" spans="1:3" x14ac:dyDescent="0.25">
      <c r="A13991" s="5"/>
      <c r="B13991" s="2"/>
      <c r="C13991"/>
    </row>
    <row r="13992" spans="1:3" x14ac:dyDescent="0.25">
      <c r="A13992" s="5"/>
      <c r="B13992" s="2"/>
      <c r="C13992"/>
    </row>
    <row r="13993" spans="1:3" x14ac:dyDescent="0.25">
      <c r="A13993" s="5"/>
      <c r="B13993" s="2"/>
      <c r="C13993"/>
    </row>
    <row r="13994" spans="1:3" x14ac:dyDescent="0.25">
      <c r="A13994" s="5"/>
      <c r="B13994" s="2"/>
      <c r="C13994"/>
    </row>
    <row r="13995" spans="1:3" x14ac:dyDescent="0.25">
      <c r="A13995" s="5"/>
      <c r="B13995" s="2"/>
      <c r="C13995"/>
    </row>
    <row r="13996" spans="1:3" x14ac:dyDescent="0.25">
      <c r="A13996" s="5"/>
      <c r="B13996" s="2"/>
      <c r="C13996"/>
    </row>
    <row r="13997" spans="1:3" x14ac:dyDescent="0.25">
      <c r="A13997" s="5"/>
      <c r="B13997" s="2"/>
      <c r="C13997"/>
    </row>
    <row r="13998" spans="1:3" x14ac:dyDescent="0.25">
      <c r="A13998" s="5"/>
      <c r="B13998" s="2"/>
      <c r="C13998"/>
    </row>
    <row r="13999" spans="1:3" x14ac:dyDescent="0.25">
      <c r="A13999" s="5"/>
      <c r="B13999" s="2"/>
      <c r="C13999"/>
    </row>
    <row r="14000" spans="1:3" x14ac:dyDescent="0.25">
      <c r="A14000" s="5"/>
      <c r="B14000" s="2"/>
      <c r="C14000"/>
    </row>
    <row r="14001" spans="1:3" x14ac:dyDescent="0.25">
      <c r="A14001" s="5"/>
      <c r="B14001" s="2"/>
      <c r="C14001"/>
    </row>
    <row r="14002" spans="1:3" x14ac:dyDescent="0.25">
      <c r="A14002" s="5"/>
      <c r="B14002" s="2"/>
      <c r="C14002"/>
    </row>
    <row r="14003" spans="1:3" x14ac:dyDescent="0.25">
      <c r="A14003" s="5"/>
      <c r="B14003" s="2"/>
      <c r="C14003"/>
    </row>
    <row r="14004" spans="1:3" x14ac:dyDescent="0.25">
      <c r="A14004" s="5"/>
      <c r="B14004" s="2"/>
      <c r="C14004"/>
    </row>
    <row r="14005" spans="1:3" x14ac:dyDescent="0.25">
      <c r="A14005" s="5"/>
      <c r="B14005" s="2"/>
      <c r="C14005"/>
    </row>
    <row r="14006" spans="1:3" x14ac:dyDescent="0.25">
      <c r="A14006" s="5"/>
      <c r="B14006" s="2"/>
      <c r="C14006"/>
    </row>
    <row r="14007" spans="1:3" x14ac:dyDescent="0.25">
      <c r="A14007" s="5"/>
      <c r="B14007" s="2"/>
      <c r="C14007"/>
    </row>
    <row r="14008" spans="1:3" x14ac:dyDescent="0.25">
      <c r="A14008" s="5"/>
      <c r="B14008" s="2"/>
      <c r="C14008"/>
    </row>
    <row r="14009" spans="1:3" x14ac:dyDescent="0.25">
      <c r="A14009" s="5"/>
      <c r="B14009" s="2"/>
      <c r="C14009"/>
    </row>
    <row r="14010" spans="1:3" x14ac:dyDescent="0.25">
      <c r="A14010" s="5"/>
      <c r="B14010" s="2"/>
      <c r="C14010"/>
    </row>
    <row r="14011" spans="1:3" x14ac:dyDescent="0.25">
      <c r="A14011" s="5"/>
      <c r="B14011" s="2"/>
      <c r="C14011"/>
    </row>
    <row r="14012" spans="1:3" x14ac:dyDescent="0.25">
      <c r="A14012" s="5"/>
      <c r="B14012" s="2"/>
      <c r="C14012"/>
    </row>
    <row r="14013" spans="1:3" x14ac:dyDescent="0.25">
      <c r="A14013" s="5"/>
      <c r="B14013" s="2"/>
      <c r="C14013"/>
    </row>
    <row r="14014" spans="1:3" x14ac:dyDescent="0.25">
      <c r="A14014" s="5"/>
      <c r="B14014" s="2"/>
      <c r="C14014"/>
    </row>
    <row r="14015" spans="1:3" x14ac:dyDescent="0.25">
      <c r="A14015" s="5"/>
      <c r="B14015" s="2"/>
      <c r="C14015"/>
    </row>
    <row r="14016" spans="1:3" x14ac:dyDescent="0.25">
      <c r="A14016" s="5"/>
      <c r="B14016" s="2"/>
      <c r="C14016"/>
    </row>
    <row r="14017" spans="1:3" x14ac:dyDescent="0.25">
      <c r="A14017" s="5"/>
      <c r="B14017" s="2"/>
      <c r="C14017"/>
    </row>
    <row r="14018" spans="1:3" x14ac:dyDescent="0.25">
      <c r="A14018" s="5"/>
      <c r="B14018" s="2"/>
      <c r="C14018"/>
    </row>
    <row r="14019" spans="1:3" x14ac:dyDescent="0.25">
      <c r="A14019" s="5"/>
      <c r="B14019" s="2"/>
      <c r="C14019"/>
    </row>
    <row r="14020" spans="1:3" x14ac:dyDescent="0.25">
      <c r="A14020" s="5"/>
      <c r="B14020" s="2"/>
      <c r="C14020"/>
    </row>
    <row r="14021" spans="1:3" x14ac:dyDescent="0.25">
      <c r="A14021" s="5"/>
      <c r="B14021" s="2"/>
      <c r="C14021"/>
    </row>
    <row r="14022" spans="1:3" x14ac:dyDescent="0.25">
      <c r="A14022" s="5"/>
      <c r="B14022" s="2"/>
      <c r="C14022"/>
    </row>
    <row r="14023" spans="1:3" x14ac:dyDescent="0.25">
      <c r="A14023" s="5"/>
      <c r="B14023" s="2"/>
      <c r="C14023"/>
    </row>
    <row r="14024" spans="1:3" x14ac:dyDescent="0.25">
      <c r="A14024" s="5"/>
      <c r="B14024" s="2"/>
      <c r="C14024"/>
    </row>
    <row r="14025" spans="1:3" x14ac:dyDescent="0.25">
      <c r="A14025" s="5"/>
      <c r="B14025" s="2"/>
      <c r="C14025"/>
    </row>
    <row r="14026" spans="1:3" x14ac:dyDescent="0.25">
      <c r="A14026" s="5"/>
      <c r="B14026" s="2"/>
      <c r="C14026"/>
    </row>
    <row r="14027" spans="1:3" x14ac:dyDescent="0.25">
      <c r="A14027" s="5"/>
      <c r="B14027" s="2"/>
      <c r="C14027"/>
    </row>
    <row r="14028" spans="1:3" x14ac:dyDescent="0.25">
      <c r="A14028" s="5"/>
      <c r="B14028" s="2"/>
      <c r="C14028"/>
    </row>
    <row r="14029" spans="1:3" x14ac:dyDescent="0.25">
      <c r="A14029" s="5"/>
      <c r="B14029" s="2"/>
      <c r="C14029"/>
    </row>
    <row r="14030" spans="1:3" x14ac:dyDescent="0.25">
      <c r="A14030" s="5"/>
      <c r="B14030" s="2"/>
      <c r="C14030"/>
    </row>
    <row r="14031" spans="1:3" x14ac:dyDescent="0.25">
      <c r="A14031" s="5"/>
      <c r="B14031" s="2"/>
      <c r="C14031"/>
    </row>
    <row r="14032" spans="1:3" x14ac:dyDescent="0.25">
      <c r="A14032" s="5"/>
      <c r="B14032" s="2"/>
      <c r="C14032"/>
    </row>
    <row r="14033" spans="1:3" x14ac:dyDescent="0.25">
      <c r="A14033" s="5"/>
      <c r="B14033" s="2"/>
      <c r="C14033"/>
    </row>
    <row r="14034" spans="1:3" x14ac:dyDescent="0.25">
      <c r="A14034" s="5"/>
      <c r="B14034" s="2"/>
      <c r="C14034"/>
    </row>
    <row r="14035" spans="1:3" x14ac:dyDescent="0.25">
      <c r="A14035" s="5"/>
      <c r="B14035" s="2"/>
      <c r="C14035"/>
    </row>
    <row r="14036" spans="1:3" x14ac:dyDescent="0.25">
      <c r="A14036" s="5"/>
      <c r="B14036" s="2"/>
      <c r="C14036"/>
    </row>
    <row r="14037" spans="1:3" x14ac:dyDescent="0.25">
      <c r="A14037" s="5"/>
      <c r="B14037" s="2"/>
      <c r="C14037"/>
    </row>
    <row r="14038" spans="1:3" x14ac:dyDescent="0.25">
      <c r="A14038" s="5"/>
      <c r="B14038" s="2"/>
      <c r="C14038"/>
    </row>
    <row r="14039" spans="1:3" x14ac:dyDescent="0.25">
      <c r="A14039" s="5"/>
      <c r="B14039" s="2"/>
      <c r="C14039"/>
    </row>
    <row r="14040" spans="1:3" x14ac:dyDescent="0.25">
      <c r="A14040" s="5"/>
      <c r="B14040" s="2"/>
      <c r="C14040"/>
    </row>
    <row r="14041" spans="1:3" x14ac:dyDescent="0.25">
      <c r="A14041" s="5"/>
      <c r="B14041" s="2"/>
      <c r="C14041"/>
    </row>
    <row r="14042" spans="1:3" x14ac:dyDescent="0.25">
      <c r="A14042" s="5"/>
      <c r="B14042" s="2"/>
      <c r="C14042"/>
    </row>
    <row r="14043" spans="1:3" x14ac:dyDescent="0.25">
      <c r="A14043" s="5"/>
      <c r="B14043" s="2"/>
      <c r="C14043"/>
    </row>
    <row r="14044" spans="1:3" x14ac:dyDescent="0.25">
      <c r="A14044" s="5"/>
      <c r="B14044" s="2"/>
      <c r="C14044"/>
    </row>
    <row r="14045" spans="1:3" x14ac:dyDescent="0.25">
      <c r="A14045" s="5"/>
      <c r="B14045" s="2"/>
      <c r="C14045"/>
    </row>
    <row r="14046" spans="1:3" x14ac:dyDescent="0.25">
      <c r="A14046" s="5"/>
      <c r="B14046" s="2"/>
      <c r="C14046"/>
    </row>
    <row r="14047" spans="1:3" x14ac:dyDescent="0.25">
      <c r="A14047" s="5"/>
      <c r="B14047" s="2"/>
      <c r="C14047"/>
    </row>
    <row r="14048" spans="1:3" x14ac:dyDescent="0.25">
      <c r="A14048" s="5"/>
      <c r="B14048" s="2"/>
      <c r="C14048"/>
    </row>
    <row r="14049" spans="1:3" x14ac:dyDescent="0.25">
      <c r="A14049" s="5"/>
      <c r="B14049" s="2"/>
      <c r="C14049"/>
    </row>
    <row r="14050" spans="1:3" x14ac:dyDescent="0.25">
      <c r="A14050" s="5"/>
      <c r="B14050" s="2"/>
      <c r="C14050"/>
    </row>
    <row r="14051" spans="1:3" x14ac:dyDescent="0.25">
      <c r="A14051" s="5"/>
      <c r="B14051" s="2"/>
      <c r="C14051"/>
    </row>
    <row r="14052" spans="1:3" x14ac:dyDescent="0.25">
      <c r="A14052" s="5"/>
      <c r="B14052" s="2"/>
      <c r="C14052"/>
    </row>
    <row r="14053" spans="1:3" x14ac:dyDescent="0.25">
      <c r="A14053" s="5"/>
      <c r="B14053" s="2"/>
      <c r="C14053"/>
    </row>
    <row r="14054" spans="1:3" x14ac:dyDescent="0.25">
      <c r="A14054" s="5"/>
      <c r="B14054" s="2"/>
      <c r="C14054"/>
    </row>
    <row r="14055" spans="1:3" x14ac:dyDescent="0.25">
      <c r="A14055" s="5"/>
      <c r="B14055" s="2"/>
      <c r="C14055"/>
    </row>
    <row r="14056" spans="1:3" x14ac:dyDescent="0.25">
      <c r="A14056" s="5"/>
      <c r="B14056" s="2"/>
      <c r="C14056"/>
    </row>
    <row r="14057" spans="1:3" x14ac:dyDescent="0.25">
      <c r="A14057" s="5"/>
      <c r="B14057" s="2"/>
      <c r="C14057"/>
    </row>
    <row r="14058" spans="1:3" x14ac:dyDescent="0.25">
      <c r="A14058" s="5"/>
      <c r="B14058" s="2"/>
      <c r="C14058"/>
    </row>
    <row r="14059" spans="1:3" x14ac:dyDescent="0.25">
      <c r="A14059" s="5"/>
      <c r="B14059" s="2"/>
      <c r="C14059"/>
    </row>
    <row r="14060" spans="1:3" x14ac:dyDescent="0.25">
      <c r="A14060" s="5"/>
      <c r="B14060" s="2"/>
      <c r="C14060"/>
    </row>
    <row r="14061" spans="1:3" x14ac:dyDescent="0.25">
      <c r="A14061" s="5"/>
      <c r="B14061" s="2"/>
      <c r="C14061"/>
    </row>
    <row r="14062" spans="1:3" x14ac:dyDescent="0.25">
      <c r="A14062" s="5"/>
      <c r="B14062" s="2"/>
      <c r="C14062"/>
    </row>
    <row r="14063" spans="1:3" x14ac:dyDescent="0.25">
      <c r="A14063" s="5"/>
      <c r="B14063" s="2"/>
      <c r="C14063"/>
    </row>
    <row r="14064" spans="1:3" x14ac:dyDescent="0.25">
      <c r="A14064" s="5"/>
      <c r="B14064" s="2"/>
      <c r="C14064"/>
    </row>
    <row r="14065" spans="1:3" x14ac:dyDescent="0.25">
      <c r="A14065" s="5"/>
      <c r="B14065" s="2"/>
      <c r="C14065"/>
    </row>
    <row r="14066" spans="1:3" x14ac:dyDescent="0.25">
      <c r="A14066" s="5"/>
      <c r="B14066" s="2"/>
      <c r="C14066"/>
    </row>
    <row r="14067" spans="1:3" x14ac:dyDescent="0.25">
      <c r="A14067" s="5"/>
      <c r="B14067" s="2"/>
      <c r="C14067"/>
    </row>
    <row r="14068" spans="1:3" x14ac:dyDescent="0.25">
      <c r="A14068" s="5"/>
      <c r="B14068" s="2"/>
      <c r="C14068"/>
    </row>
    <row r="14069" spans="1:3" x14ac:dyDescent="0.25">
      <c r="A14069" s="5"/>
      <c r="B14069" s="2"/>
      <c r="C14069"/>
    </row>
    <row r="14070" spans="1:3" x14ac:dyDescent="0.25">
      <c r="A14070" s="5"/>
      <c r="B14070" s="2"/>
      <c r="C14070"/>
    </row>
    <row r="14071" spans="1:3" x14ac:dyDescent="0.25">
      <c r="A14071" s="5"/>
      <c r="B14071" s="2"/>
      <c r="C14071"/>
    </row>
    <row r="14072" spans="1:3" x14ac:dyDescent="0.25">
      <c r="A14072" s="5"/>
      <c r="B14072" s="2"/>
      <c r="C14072"/>
    </row>
    <row r="14073" spans="1:3" x14ac:dyDescent="0.25">
      <c r="A14073" s="5"/>
      <c r="B14073" s="2"/>
      <c r="C14073"/>
    </row>
    <row r="14074" spans="1:3" x14ac:dyDescent="0.25">
      <c r="A14074" s="5"/>
      <c r="B14074" s="2"/>
      <c r="C14074"/>
    </row>
    <row r="14075" spans="1:3" x14ac:dyDescent="0.25">
      <c r="A14075" s="5"/>
      <c r="B14075" s="2"/>
      <c r="C14075"/>
    </row>
    <row r="14076" spans="1:3" x14ac:dyDescent="0.25">
      <c r="A14076" s="5"/>
      <c r="B14076" s="2"/>
      <c r="C14076"/>
    </row>
    <row r="14077" spans="1:3" x14ac:dyDescent="0.25">
      <c r="A14077" s="5"/>
      <c r="B14077" s="2"/>
      <c r="C14077"/>
    </row>
    <row r="14078" spans="1:3" x14ac:dyDescent="0.25">
      <c r="A14078" s="5"/>
      <c r="B14078" s="2"/>
      <c r="C14078"/>
    </row>
    <row r="14079" spans="1:3" x14ac:dyDescent="0.25">
      <c r="A14079" s="5"/>
      <c r="B14079" s="2"/>
      <c r="C14079"/>
    </row>
    <row r="14080" spans="1:3" x14ac:dyDescent="0.25">
      <c r="A14080" s="5"/>
      <c r="B14080" s="2"/>
      <c r="C14080"/>
    </row>
    <row r="14081" spans="1:3" x14ac:dyDescent="0.25">
      <c r="A14081" s="5"/>
      <c r="B14081" s="2"/>
      <c r="C14081"/>
    </row>
    <row r="14082" spans="1:3" x14ac:dyDescent="0.25">
      <c r="A14082" s="5"/>
      <c r="B14082" s="2"/>
      <c r="C14082"/>
    </row>
    <row r="14083" spans="1:3" x14ac:dyDescent="0.25">
      <c r="A14083" s="5"/>
      <c r="B14083" s="2"/>
      <c r="C14083"/>
    </row>
    <row r="14084" spans="1:3" x14ac:dyDescent="0.25">
      <c r="A14084" s="5"/>
      <c r="B14084" s="2"/>
      <c r="C14084"/>
    </row>
    <row r="14085" spans="1:3" x14ac:dyDescent="0.25">
      <c r="A14085" s="5"/>
      <c r="B14085" s="2"/>
      <c r="C14085"/>
    </row>
    <row r="14086" spans="1:3" x14ac:dyDescent="0.25">
      <c r="A14086" s="5"/>
      <c r="B14086" s="2"/>
      <c r="C14086"/>
    </row>
    <row r="14087" spans="1:3" x14ac:dyDescent="0.25">
      <c r="A14087" s="5"/>
      <c r="B14087" s="2"/>
      <c r="C14087"/>
    </row>
    <row r="14088" spans="1:3" x14ac:dyDescent="0.25">
      <c r="A14088" s="5"/>
      <c r="B14088" s="2"/>
      <c r="C14088"/>
    </row>
    <row r="14089" spans="1:3" x14ac:dyDescent="0.25">
      <c r="A14089" s="5"/>
      <c r="B14089" s="2"/>
      <c r="C14089"/>
    </row>
    <row r="14090" spans="1:3" x14ac:dyDescent="0.25">
      <c r="A14090" s="5"/>
      <c r="B14090" s="2"/>
      <c r="C14090"/>
    </row>
    <row r="14091" spans="1:3" x14ac:dyDescent="0.25">
      <c r="A14091" s="5"/>
      <c r="B14091" s="2"/>
      <c r="C14091"/>
    </row>
    <row r="14092" spans="1:3" x14ac:dyDescent="0.25">
      <c r="A14092" s="5"/>
      <c r="B14092" s="2"/>
      <c r="C14092"/>
    </row>
    <row r="14093" spans="1:3" x14ac:dyDescent="0.25">
      <c r="A14093" s="5"/>
      <c r="B14093" s="2"/>
      <c r="C14093"/>
    </row>
    <row r="14094" spans="1:3" x14ac:dyDescent="0.25">
      <c r="A14094" s="5"/>
      <c r="B14094" s="2"/>
      <c r="C14094"/>
    </row>
    <row r="14095" spans="1:3" x14ac:dyDescent="0.25">
      <c r="A14095" s="5"/>
      <c r="B14095" s="2"/>
      <c r="C14095"/>
    </row>
    <row r="14096" spans="1:3" x14ac:dyDescent="0.25">
      <c r="A14096" s="5"/>
      <c r="B14096" s="2"/>
      <c r="C14096"/>
    </row>
    <row r="14097" spans="1:3" x14ac:dyDescent="0.25">
      <c r="A14097" s="5"/>
      <c r="B14097" s="2"/>
      <c r="C14097"/>
    </row>
    <row r="14098" spans="1:3" x14ac:dyDescent="0.25">
      <c r="A14098" s="5"/>
      <c r="B14098" s="2"/>
      <c r="C14098"/>
    </row>
    <row r="14099" spans="1:3" x14ac:dyDescent="0.25">
      <c r="A14099" s="5"/>
      <c r="B14099" s="2"/>
      <c r="C14099"/>
    </row>
    <row r="14100" spans="1:3" x14ac:dyDescent="0.25">
      <c r="A14100" s="5"/>
      <c r="B14100" s="2"/>
      <c r="C14100"/>
    </row>
    <row r="14101" spans="1:3" x14ac:dyDescent="0.25">
      <c r="A14101" s="5"/>
      <c r="B14101" s="2"/>
      <c r="C14101"/>
    </row>
    <row r="14102" spans="1:3" x14ac:dyDescent="0.25">
      <c r="A14102" s="5"/>
      <c r="B14102" s="2"/>
      <c r="C14102"/>
    </row>
    <row r="14103" spans="1:3" x14ac:dyDescent="0.25">
      <c r="A14103" s="5"/>
      <c r="B14103" s="2"/>
      <c r="C14103"/>
    </row>
    <row r="14104" spans="1:3" x14ac:dyDescent="0.25">
      <c r="A14104" s="5"/>
      <c r="B14104" s="2"/>
      <c r="C14104"/>
    </row>
    <row r="14105" spans="1:3" x14ac:dyDescent="0.25">
      <c r="A14105" s="5"/>
      <c r="B14105" s="2"/>
      <c r="C14105"/>
    </row>
    <row r="14106" spans="1:3" x14ac:dyDescent="0.25">
      <c r="A14106" s="5"/>
      <c r="B14106" s="2"/>
      <c r="C14106"/>
    </row>
    <row r="14107" spans="1:3" x14ac:dyDescent="0.25">
      <c r="A14107" s="5"/>
      <c r="B14107" s="2"/>
      <c r="C14107"/>
    </row>
    <row r="14108" spans="1:3" x14ac:dyDescent="0.25">
      <c r="A14108" s="5"/>
      <c r="B14108" s="2"/>
      <c r="C14108"/>
    </row>
    <row r="14109" spans="1:3" x14ac:dyDescent="0.25">
      <c r="A14109" s="5"/>
      <c r="B14109" s="2"/>
      <c r="C14109"/>
    </row>
    <row r="14110" spans="1:3" x14ac:dyDescent="0.25">
      <c r="A14110" s="5"/>
      <c r="B14110" s="2"/>
      <c r="C14110"/>
    </row>
    <row r="14111" spans="1:3" x14ac:dyDescent="0.25">
      <c r="A14111" s="5"/>
      <c r="B14111" s="2"/>
      <c r="C14111"/>
    </row>
    <row r="14112" spans="1:3" x14ac:dyDescent="0.25">
      <c r="A14112" s="5"/>
      <c r="B14112" s="2"/>
      <c r="C14112"/>
    </row>
    <row r="14113" spans="1:3" x14ac:dyDescent="0.25">
      <c r="A14113" s="5"/>
      <c r="B14113" s="2"/>
      <c r="C14113"/>
    </row>
    <row r="14114" spans="1:3" x14ac:dyDescent="0.25">
      <c r="A14114" s="5"/>
      <c r="B14114" s="2"/>
      <c r="C14114"/>
    </row>
    <row r="14115" spans="1:3" x14ac:dyDescent="0.25">
      <c r="A14115" s="5"/>
      <c r="B14115" s="2"/>
      <c r="C14115"/>
    </row>
    <row r="14116" spans="1:3" x14ac:dyDescent="0.25">
      <c r="A14116" s="5"/>
      <c r="B14116" s="2"/>
      <c r="C14116"/>
    </row>
    <row r="14117" spans="1:3" x14ac:dyDescent="0.25">
      <c r="A14117" s="5"/>
      <c r="B14117" s="2"/>
      <c r="C14117"/>
    </row>
    <row r="14118" spans="1:3" x14ac:dyDescent="0.25">
      <c r="A14118" s="5"/>
      <c r="B14118" s="2"/>
      <c r="C14118"/>
    </row>
    <row r="14119" spans="1:3" x14ac:dyDescent="0.25">
      <c r="A14119" s="5"/>
      <c r="B14119" s="2"/>
      <c r="C14119"/>
    </row>
    <row r="14120" spans="1:3" x14ac:dyDescent="0.25">
      <c r="A14120" s="5"/>
      <c r="B14120" s="2"/>
      <c r="C14120"/>
    </row>
    <row r="14121" spans="1:3" x14ac:dyDescent="0.25">
      <c r="A14121" s="5"/>
      <c r="B14121" s="2"/>
      <c r="C14121"/>
    </row>
    <row r="14122" spans="1:3" x14ac:dyDescent="0.25">
      <c r="A14122" s="5"/>
      <c r="B14122" s="2"/>
      <c r="C14122"/>
    </row>
    <row r="14123" spans="1:3" x14ac:dyDescent="0.25">
      <c r="A14123" s="5"/>
      <c r="B14123" s="2"/>
      <c r="C14123"/>
    </row>
    <row r="14124" spans="1:3" x14ac:dyDescent="0.25">
      <c r="A14124" s="5"/>
      <c r="B14124" s="2"/>
      <c r="C14124"/>
    </row>
    <row r="14125" spans="1:3" x14ac:dyDescent="0.25">
      <c r="A14125" s="5"/>
      <c r="B14125" s="2"/>
      <c r="C14125"/>
    </row>
    <row r="14126" spans="1:3" x14ac:dyDescent="0.25">
      <c r="A14126" s="5"/>
      <c r="B14126" s="2"/>
      <c r="C14126"/>
    </row>
    <row r="14127" spans="1:3" x14ac:dyDescent="0.25">
      <c r="A14127" s="5"/>
      <c r="B14127" s="2"/>
      <c r="C14127"/>
    </row>
    <row r="14128" spans="1:3" x14ac:dyDescent="0.25">
      <c r="A14128" s="5"/>
      <c r="B14128" s="2"/>
      <c r="C14128"/>
    </row>
    <row r="14129" spans="1:3" x14ac:dyDescent="0.25">
      <c r="A14129" s="5"/>
      <c r="B14129" s="2"/>
      <c r="C14129"/>
    </row>
    <row r="14130" spans="1:3" x14ac:dyDescent="0.25">
      <c r="A14130" s="5"/>
      <c r="B14130" s="2"/>
      <c r="C14130"/>
    </row>
    <row r="14131" spans="1:3" x14ac:dyDescent="0.25">
      <c r="A14131" s="5"/>
      <c r="B14131" s="2"/>
      <c r="C14131"/>
    </row>
    <row r="14132" spans="1:3" x14ac:dyDescent="0.25">
      <c r="A14132" s="5"/>
      <c r="B14132" s="2"/>
      <c r="C14132"/>
    </row>
    <row r="14133" spans="1:3" x14ac:dyDescent="0.25">
      <c r="A14133" s="5"/>
      <c r="B14133" s="2"/>
      <c r="C14133"/>
    </row>
    <row r="14134" spans="1:3" x14ac:dyDescent="0.25">
      <c r="A14134" s="5"/>
      <c r="B14134" s="2"/>
      <c r="C14134"/>
    </row>
    <row r="14135" spans="1:3" x14ac:dyDescent="0.25">
      <c r="A14135" s="5"/>
      <c r="B14135" s="2"/>
      <c r="C14135"/>
    </row>
    <row r="14136" spans="1:3" x14ac:dyDescent="0.25">
      <c r="A14136" s="5"/>
      <c r="B14136" s="2"/>
      <c r="C14136"/>
    </row>
    <row r="14137" spans="1:3" x14ac:dyDescent="0.25">
      <c r="A14137" s="5"/>
      <c r="B14137" s="2"/>
      <c r="C14137"/>
    </row>
    <row r="14138" spans="1:3" x14ac:dyDescent="0.25">
      <c r="A14138" s="5"/>
      <c r="B14138" s="2"/>
      <c r="C14138"/>
    </row>
    <row r="14139" spans="1:3" x14ac:dyDescent="0.25">
      <c r="A14139" s="5"/>
      <c r="B14139" s="2"/>
      <c r="C14139"/>
    </row>
    <row r="14140" spans="1:3" x14ac:dyDescent="0.25">
      <c r="A14140" s="5"/>
      <c r="B14140" s="2"/>
      <c r="C14140"/>
    </row>
    <row r="14141" spans="1:3" x14ac:dyDescent="0.25">
      <c r="A14141" s="5"/>
      <c r="B14141" s="2"/>
      <c r="C14141"/>
    </row>
    <row r="14142" spans="1:3" x14ac:dyDescent="0.25">
      <c r="A14142" s="5"/>
      <c r="B14142" s="2"/>
      <c r="C14142"/>
    </row>
    <row r="14143" spans="1:3" x14ac:dyDescent="0.25">
      <c r="A14143" s="5"/>
      <c r="B14143" s="2"/>
      <c r="C14143"/>
    </row>
    <row r="14144" spans="1:3" x14ac:dyDescent="0.25">
      <c r="A14144" s="5"/>
      <c r="B14144" s="2"/>
      <c r="C14144"/>
    </row>
    <row r="14145" spans="1:3" x14ac:dyDescent="0.25">
      <c r="A14145" s="5"/>
      <c r="B14145" s="2"/>
      <c r="C14145"/>
    </row>
    <row r="14146" spans="1:3" x14ac:dyDescent="0.25">
      <c r="A14146" s="5"/>
      <c r="B14146" s="2"/>
      <c r="C14146"/>
    </row>
    <row r="14147" spans="1:3" x14ac:dyDescent="0.25">
      <c r="A14147" s="5"/>
      <c r="B14147" s="2"/>
      <c r="C14147"/>
    </row>
    <row r="14148" spans="1:3" x14ac:dyDescent="0.25">
      <c r="A14148" s="5"/>
      <c r="B14148" s="2"/>
      <c r="C14148"/>
    </row>
    <row r="14149" spans="1:3" x14ac:dyDescent="0.25">
      <c r="A14149" s="5"/>
      <c r="B14149" s="2"/>
      <c r="C14149"/>
    </row>
    <row r="14150" spans="1:3" x14ac:dyDescent="0.25">
      <c r="A14150" s="5"/>
      <c r="B14150" s="2"/>
      <c r="C14150"/>
    </row>
    <row r="14151" spans="1:3" x14ac:dyDescent="0.25">
      <c r="A14151" s="5"/>
      <c r="B14151" s="2"/>
      <c r="C14151"/>
    </row>
    <row r="14152" spans="1:3" x14ac:dyDescent="0.25">
      <c r="A14152" s="5"/>
      <c r="B14152" s="2"/>
      <c r="C14152"/>
    </row>
    <row r="14153" spans="1:3" x14ac:dyDescent="0.25">
      <c r="A14153" s="5"/>
      <c r="B14153" s="2"/>
      <c r="C14153"/>
    </row>
    <row r="14154" spans="1:3" x14ac:dyDescent="0.25">
      <c r="A14154" s="5"/>
      <c r="B14154" s="2"/>
      <c r="C14154"/>
    </row>
    <row r="14155" spans="1:3" x14ac:dyDescent="0.25">
      <c r="A14155" s="5"/>
      <c r="B14155" s="2"/>
      <c r="C14155"/>
    </row>
    <row r="14156" spans="1:3" x14ac:dyDescent="0.25">
      <c r="A14156" s="5"/>
      <c r="B14156" s="2"/>
      <c r="C14156"/>
    </row>
    <row r="14157" spans="1:3" x14ac:dyDescent="0.25">
      <c r="A14157" s="5"/>
      <c r="B14157" s="2"/>
      <c r="C14157"/>
    </row>
    <row r="14158" spans="1:3" x14ac:dyDescent="0.25">
      <c r="A14158" s="5"/>
      <c r="B14158" s="2"/>
      <c r="C14158"/>
    </row>
    <row r="14159" spans="1:3" x14ac:dyDescent="0.25">
      <c r="A14159" s="5"/>
      <c r="B14159" s="2"/>
      <c r="C14159"/>
    </row>
    <row r="14160" spans="1:3" x14ac:dyDescent="0.25">
      <c r="A14160" s="5"/>
      <c r="B14160" s="2"/>
      <c r="C14160"/>
    </row>
    <row r="14161" spans="1:3" x14ac:dyDescent="0.25">
      <c r="A14161" s="5"/>
      <c r="B14161" s="2"/>
      <c r="C14161"/>
    </row>
    <row r="14162" spans="1:3" x14ac:dyDescent="0.25">
      <c r="A14162" s="5"/>
      <c r="B14162" s="2"/>
      <c r="C14162"/>
    </row>
    <row r="14163" spans="1:3" x14ac:dyDescent="0.25">
      <c r="A14163" s="5"/>
      <c r="B14163" s="2"/>
      <c r="C14163"/>
    </row>
    <row r="14164" spans="1:3" x14ac:dyDescent="0.25">
      <c r="A14164" s="5"/>
      <c r="B14164" s="2"/>
      <c r="C14164"/>
    </row>
    <row r="14165" spans="1:3" x14ac:dyDescent="0.25">
      <c r="A14165" s="5"/>
      <c r="B14165" s="2"/>
      <c r="C14165"/>
    </row>
    <row r="14166" spans="1:3" x14ac:dyDescent="0.25">
      <c r="A14166" s="5"/>
      <c r="B14166" s="2"/>
      <c r="C14166"/>
    </row>
    <row r="14167" spans="1:3" x14ac:dyDescent="0.25">
      <c r="A14167" s="5"/>
      <c r="B14167" s="2"/>
      <c r="C14167"/>
    </row>
    <row r="14168" spans="1:3" x14ac:dyDescent="0.25">
      <c r="A14168" s="5"/>
      <c r="B14168" s="2"/>
      <c r="C14168"/>
    </row>
    <row r="14169" spans="1:3" x14ac:dyDescent="0.25">
      <c r="A14169" s="5"/>
      <c r="B14169" s="2"/>
      <c r="C14169"/>
    </row>
    <row r="14170" spans="1:3" x14ac:dyDescent="0.25">
      <c r="A14170" s="5"/>
      <c r="B14170" s="2"/>
      <c r="C14170"/>
    </row>
    <row r="14171" spans="1:3" x14ac:dyDescent="0.25">
      <c r="A14171" s="5"/>
      <c r="B14171" s="2"/>
      <c r="C14171"/>
    </row>
    <row r="14172" spans="1:3" x14ac:dyDescent="0.25">
      <c r="A14172" s="5"/>
      <c r="B14172" s="2"/>
      <c r="C14172"/>
    </row>
    <row r="14173" spans="1:3" x14ac:dyDescent="0.25">
      <c r="A14173" s="5"/>
      <c r="B14173" s="2"/>
      <c r="C14173"/>
    </row>
    <row r="14174" spans="1:3" x14ac:dyDescent="0.25">
      <c r="A14174" s="5"/>
      <c r="B14174" s="2"/>
      <c r="C14174"/>
    </row>
    <row r="14175" spans="1:3" x14ac:dyDescent="0.25">
      <c r="A14175" s="5"/>
      <c r="B14175" s="2"/>
      <c r="C14175"/>
    </row>
    <row r="14176" spans="1:3" x14ac:dyDescent="0.25">
      <c r="A14176" s="5"/>
      <c r="B14176" s="2"/>
      <c r="C14176"/>
    </row>
    <row r="14177" spans="1:3" x14ac:dyDescent="0.25">
      <c r="A14177" s="5"/>
      <c r="B14177" s="2"/>
      <c r="C14177"/>
    </row>
    <row r="14178" spans="1:3" x14ac:dyDescent="0.25">
      <c r="A14178" s="5"/>
      <c r="B14178" s="2"/>
      <c r="C14178"/>
    </row>
    <row r="14179" spans="1:3" x14ac:dyDescent="0.25">
      <c r="A14179" s="5"/>
      <c r="B14179" s="2"/>
      <c r="C14179"/>
    </row>
    <row r="14180" spans="1:3" x14ac:dyDescent="0.25">
      <c r="A14180" s="5"/>
      <c r="B14180" s="2"/>
      <c r="C14180"/>
    </row>
    <row r="14181" spans="1:3" x14ac:dyDescent="0.25">
      <c r="A14181" s="5"/>
      <c r="B14181" s="2"/>
      <c r="C14181"/>
    </row>
    <row r="14182" spans="1:3" x14ac:dyDescent="0.25">
      <c r="A14182" s="5"/>
      <c r="B14182" s="2"/>
      <c r="C14182"/>
    </row>
    <row r="14183" spans="1:3" x14ac:dyDescent="0.25">
      <c r="A14183" s="5"/>
      <c r="B14183" s="2"/>
      <c r="C14183"/>
    </row>
    <row r="14184" spans="1:3" x14ac:dyDescent="0.25">
      <c r="A14184" s="5"/>
      <c r="B14184" s="2"/>
      <c r="C14184"/>
    </row>
    <row r="14185" spans="1:3" x14ac:dyDescent="0.25">
      <c r="A14185" s="5"/>
      <c r="B14185" s="2"/>
      <c r="C14185"/>
    </row>
    <row r="14186" spans="1:3" x14ac:dyDescent="0.25">
      <c r="A14186" s="5"/>
      <c r="B14186" s="2"/>
      <c r="C14186"/>
    </row>
    <row r="14187" spans="1:3" x14ac:dyDescent="0.25">
      <c r="A14187" s="5"/>
      <c r="B14187" s="2"/>
      <c r="C14187"/>
    </row>
    <row r="14188" spans="1:3" x14ac:dyDescent="0.25">
      <c r="A14188" s="5"/>
      <c r="B14188" s="2"/>
      <c r="C14188"/>
    </row>
    <row r="14189" spans="1:3" x14ac:dyDescent="0.25">
      <c r="A14189" s="5"/>
      <c r="B14189" s="2"/>
      <c r="C14189"/>
    </row>
    <row r="14190" spans="1:3" x14ac:dyDescent="0.25">
      <c r="A14190" s="5"/>
      <c r="B14190" s="2"/>
      <c r="C14190"/>
    </row>
    <row r="14191" spans="1:3" x14ac:dyDescent="0.25">
      <c r="A14191" s="5"/>
      <c r="B14191" s="2"/>
      <c r="C14191"/>
    </row>
    <row r="14192" spans="1:3" x14ac:dyDescent="0.25">
      <c r="A14192" s="5"/>
      <c r="B14192" s="2"/>
      <c r="C14192"/>
    </row>
    <row r="14193" spans="1:3" x14ac:dyDescent="0.25">
      <c r="A14193" s="5"/>
      <c r="B14193" s="2"/>
      <c r="C14193"/>
    </row>
    <row r="14194" spans="1:3" x14ac:dyDescent="0.25">
      <c r="A14194" s="5"/>
      <c r="B14194" s="2"/>
      <c r="C14194"/>
    </row>
    <row r="14195" spans="1:3" x14ac:dyDescent="0.25">
      <c r="A14195" s="5"/>
      <c r="B14195" s="2"/>
      <c r="C14195"/>
    </row>
    <row r="14196" spans="1:3" x14ac:dyDescent="0.25">
      <c r="A14196" s="5"/>
      <c r="B14196" s="2"/>
      <c r="C14196"/>
    </row>
    <row r="14197" spans="1:3" x14ac:dyDescent="0.25">
      <c r="A14197" s="5"/>
      <c r="B14197" s="2"/>
      <c r="C14197"/>
    </row>
    <row r="14198" spans="1:3" x14ac:dyDescent="0.25">
      <c r="A14198" s="5"/>
      <c r="B14198" s="2"/>
      <c r="C14198"/>
    </row>
    <row r="14199" spans="1:3" x14ac:dyDescent="0.25">
      <c r="A14199" s="5"/>
      <c r="B14199" s="2"/>
      <c r="C14199"/>
    </row>
    <row r="14200" spans="1:3" x14ac:dyDescent="0.25">
      <c r="A14200" s="5"/>
      <c r="B14200" s="2"/>
      <c r="C14200"/>
    </row>
    <row r="14201" spans="1:3" x14ac:dyDescent="0.25">
      <c r="A14201" s="5"/>
      <c r="B14201" s="2"/>
      <c r="C14201"/>
    </row>
    <row r="14202" spans="1:3" x14ac:dyDescent="0.25">
      <c r="A14202" s="5"/>
      <c r="B14202" s="2"/>
      <c r="C14202"/>
    </row>
    <row r="14203" spans="1:3" x14ac:dyDescent="0.25">
      <c r="A14203" s="5"/>
      <c r="B14203" s="2"/>
      <c r="C14203"/>
    </row>
    <row r="14204" spans="1:3" x14ac:dyDescent="0.25">
      <c r="A14204" s="5"/>
      <c r="B14204" s="2"/>
      <c r="C14204"/>
    </row>
    <row r="14205" spans="1:3" x14ac:dyDescent="0.25">
      <c r="A14205" s="5"/>
      <c r="B14205" s="2"/>
      <c r="C14205"/>
    </row>
    <row r="14206" spans="1:3" x14ac:dyDescent="0.25">
      <c r="A14206" s="5"/>
      <c r="B14206" s="2"/>
      <c r="C14206"/>
    </row>
    <row r="14207" spans="1:3" x14ac:dyDescent="0.25">
      <c r="A14207" s="5"/>
      <c r="B14207" s="2"/>
      <c r="C14207"/>
    </row>
    <row r="14208" spans="1:3" x14ac:dyDescent="0.25">
      <c r="A14208" s="5"/>
      <c r="B14208" s="2"/>
      <c r="C14208"/>
    </row>
    <row r="14209" spans="1:3" x14ac:dyDescent="0.25">
      <c r="A14209" s="5"/>
      <c r="B14209" s="2"/>
      <c r="C14209"/>
    </row>
    <row r="14210" spans="1:3" x14ac:dyDescent="0.25">
      <c r="A14210" s="5"/>
      <c r="B14210" s="2"/>
      <c r="C14210"/>
    </row>
    <row r="14211" spans="1:3" x14ac:dyDescent="0.25">
      <c r="A14211" s="5"/>
      <c r="B14211" s="2"/>
      <c r="C14211"/>
    </row>
    <row r="14212" spans="1:3" x14ac:dyDescent="0.25">
      <c r="A14212" s="5"/>
      <c r="B14212" s="2"/>
      <c r="C14212"/>
    </row>
    <row r="14213" spans="1:3" x14ac:dyDescent="0.25">
      <c r="A14213" s="5"/>
      <c r="B14213" s="2"/>
      <c r="C14213"/>
    </row>
    <row r="14214" spans="1:3" x14ac:dyDescent="0.25">
      <c r="A14214" s="5"/>
      <c r="B14214" s="2"/>
      <c r="C14214"/>
    </row>
    <row r="14215" spans="1:3" x14ac:dyDescent="0.25">
      <c r="A14215" s="5"/>
      <c r="B14215" s="2"/>
      <c r="C14215"/>
    </row>
    <row r="14216" spans="1:3" x14ac:dyDescent="0.25">
      <c r="A14216" s="5"/>
      <c r="B14216" s="2"/>
      <c r="C14216"/>
    </row>
    <row r="14217" spans="1:3" x14ac:dyDescent="0.25">
      <c r="A14217" s="5"/>
      <c r="B14217" s="2"/>
      <c r="C14217"/>
    </row>
    <row r="14218" spans="1:3" x14ac:dyDescent="0.25">
      <c r="A14218" s="5"/>
      <c r="B14218" s="2"/>
      <c r="C14218"/>
    </row>
    <row r="14219" spans="1:3" x14ac:dyDescent="0.25">
      <c r="A14219" s="5"/>
      <c r="B14219" s="2"/>
      <c r="C14219"/>
    </row>
    <row r="14220" spans="1:3" x14ac:dyDescent="0.25">
      <c r="A14220" s="5"/>
      <c r="B14220" s="2"/>
      <c r="C14220"/>
    </row>
    <row r="14221" spans="1:3" x14ac:dyDescent="0.25">
      <c r="A14221" s="5"/>
      <c r="B14221" s="2"/>
      <c r="C14221"/>
    </row>
    <row r="14222" spans="1:3" x14ac:dyDescent="0.25">
      <c r="A14222" s="5"/>
      <c r="B14222" s="2"/>
      <c r="C14222"/>
    </row>
    <row r="14223" spans="1:3" x14ac:dyDescent="0.25">
      <c r="A14223" s="5"/>
      <c r="B14223" s="2"/>
      <c r="C14223"/>
    </row>
    <row r="14224" spans="1:3" x14ac:dyDescent="0.25">
      <c r="A14224" s="5"/>
      <c r="B14224" s="2"/>
      <c r="C14224"/>
    </row>
    <row r="14225" spans="1:3" x14ac:dyDescent="0.25">
      <c r="A14225" s="5"/>
      <c r="B14225" s="2"/>
      <c r="C14225"/>
    </row>
    <row r="14226" spans="1:3" x14ac:dyDescent="0.25">
      <c r="A14226" s="5"/>
      <c r="B14226" s="2"/>
      <c r="C14226"/>
    </row>
    <row r="14227" spans="1:3" x14ac:dyDescent="0.25">
      <c r="A14227" s="5"/>
      <c r="B14227" s="2"/>
      <c r="C14227"/>
    </row>
    <row r="14228" spans="1:3" x14ac:dyDescent="0.25">
      <c r="A14228" s="5"/>
      <c r="B14228" s="2"/>
      <c r="C14228"/>
    </row>
    <row r="14229" spans="1:3" x14ac:dyDescent="0.25">
      <c r="A14229" s="5"/>
      <c r="B14229" s="2"/>
      <c r="C14229"/>
    </row>
    <row r="14230" spans="1:3" x14ac:dyDescent="0.25">
      <c r="A14230" s="5"/>
      <c r="B14230" s="2"/>
      <c r="C14230"/>
    </row>
    <row r="14231" spans="1:3" x14ac:dyDescent="0.25">
      <c r="A14231" s="5"/>
      <c r="B14231" s="2"/>
      <c r="C14231"/>
    </row>
    <row r="14232" spans="1:3" x14ac:dyDescent="0.25">
      <c r="A14232" s="5"/>
      <c r="B14232" s="2"/>
      <c r="C14232"/>
    </row>
    <row r="14233" spans="1:3" x14ac:dyDescent="0.25">
      <c r="A14233" s="5"/>
      <c r="B14233" s="2"/>
      <c r="C14233"/>
    </row>
    <row r="14234" spans="1:3" x14ac:dyDescent="0.25">
      <c r="A14234" s="5"/>
      <c r="B14234" s="2"/>
      <c r="C14234"/>
    </row>
    <row r="14235" spans="1:3" x14ac:dyDescent="0.25">
      <c r="A14235" s="5"/>
      <c r="B14235" s="2"/>
      <c r="C14235"/>
    </row>
    <row r="14236" spans="1:3" x14ac:dyDescent="0.25">
      <c r="A14236" s="5"/>
      <c r="B14236" s="2"/>
      <c r="C14236"/>
    </row>
    <row r="14237" spans="1:3" x14ac:dyDescent="0.25">
      <c r="A14237" s="5"/>
      <c r="B14237" s="2"/>
      <c r="C14237"/>
    </row>
    <row r="14238" spans="1:3" x14ac:dyDescent="0.25">
      <c r="A14238" s="5"/>
      <c r="B14238" s="2"/>
      <c r="C14238"/>
    </row>
    <row r="14239" spans="1:3" x14ac:dyDescent="0.25">
      <c r="A14239" s="5"/>
      <c r="B14239" s="2"/>
      <c r="C14239"/>
    </row>
    <row r="14240" spans="1:3" x14ac:dyDescent="0.25">
      <c r="A14240" s="5"/>
      <c r="B14240" s="2"/>
      <c r="C14240"/>
    </row>
    <row r="14241" spans="1:3" x14ac:dyDescent="0.25">
      <c r="A14241" s="5"/>
      <c r="B14241" s="2"/>
      <c r="C14241"/>
    </row>
    <row r="14242" spans="1:3" x14ac:dyDescent="0.25">
      <c r="A14242" s="5"/>
      <c r="B14242" s="2"/>
      <c r="C14242"/>
    </row>
    <row r="14243" spans="1:3" x14ac:dyDescent="0.25">
      <c r="A14243" s="5"/>
      <c r="B14243" s="2"/>
      <c r="C14243"/>
    </row>
    <row r="14244" spans="1:3" x14ac:dyDescent="0.25">
      <c r="A14244" s="5"/>
      <c r="B14244" s="2"/>
      <c r="C14244"/>
    </row>
    <row r="14245" spans="1:3" x14ac:dyDescent="0.25">
      <c r="A14245" s="5"/>
      <c r="B14245" s="2"/>
      <c r="C14245"/>
    </row>
    <row r="14246" spans="1:3" x14ac:dyDescent="0.25">
      <c r="A14246" s="5"/>
      <c r="B14246" s="2"/>
      <c r="C14246"/>
    </row>
    <row r="14247" spans="1:3" x14ac:dyDescent="0.25">
      <c r="A14247" s="5"/>
      <c r="B14247" s="2"/>
      <c r="C14247"/>
    </row>
    <row r="14248" spans="1:3" x14ac:dyDescent="0.25">
      <c r="A14248" s="5"/>
      <c r="B14248" s="2"/>
      <c r="C14248"/>
    </row>
    <row r="14249" spans="1:3" x14ac:dyDescent="0.25">
      <c r="A14249" s="5"/>
      <c r="B14249" s="2"/>
      <c r="C14249"/>
    </row>
    <row r="14250" spans="1:3" x14ac:dyDescent="0.25">
      <c r="A14250" s="5"/>
      <c r="B14250" s="2"/>
      <c r="C14250"/>
    </row>
    <row r="14251" spans="1:3" x14ac:dyDescent="0.25">
      <c r="A14251" s="5"/>
      <c r="B14251" s="2"/>
      <c r="C14251"/>
    </row>
    <row r="14252" spans="1:3" x14ac:dyDescent="0.25">
      <c r="A14252" s="5"/>
      <c r="B14252" s="2"/>
      <c r="C14252"/>
    </row>
    <row r="14253" spans="1:3" x14ac:dyDescent="0.25">
      <c r="A14253" s="5"/>
      <c r="B14253" s="2"/>
      <c r="C14253"/>
    </row>
    <row r="14254" spans="1:3" x14ac:dyDescent="0.25">
      <c r="A14254" s="5"/>
      <c r="B14254" s="2"/>
      <c r="C14254"/>
    </row>
    <row r="14255" spans="1:3" x14ac:dyDescent="0.25">
      <c r="A14255" s="5"/>
      <c r="B14255" s="2"/>
      <c r="C14255"/>
    </row>
    <row r="14256" spans="1:3" x14ac:dyDescent="0.25">
      <c r="A14256" s="5"/>
      <c r="B14256" s="2"/>
      <c r="C14256"/>
    </row>
    <row r="14257" spans="1:3" x14ac:dyDescent="0.25">
      <c r="A14257" s="5"/>
      <c r="B14257" s="2"/>
      <c r="C14257"/>
    </row>
    <row r="14258" spans="1:3" x14ac:dyDescent="0.25">
      <c r="A14258" s="5"/>
      <c r="B14258" s="2"/>
      <c r="C14258"/>
    </row>
    <row r="14259" spans="1:3" x14ac:dyDescent="0.25">
      <c r="A14259" s="5"/>
      <c r="B14259" s="2"/>
      <c r="C14259"/>
    </row>
    <row r="14260" spans="1:3" x14ac:dyDescent="0.25">
      <c r="A14260" s="5"/>
      <c r="B14260" s="2"/>
      <c r="C14260"/>
    </row>
    <row r="14261" spans="1:3" x14ac:dyDescent="0.25">
      <c r="A14261" s="5"/>
      <c r="B14261" s="2"/>
      <c r="C14261"/>
    </row>
    <row r="14262" spans="1:3" x14ac:dyDescent="0.25">
      <c r="A14262" s="5"/>
      <c r="B14262" s="2"/>
      <c r="C14262"/>
    </row>
    <row r="14263" spans="1:3" x14ac:dyDescent="0.25">
      <c r="A14263" s="5"/>
      <c r="B14263" s="2"/>
      <c r="C14263"/>
    </row>
    <row r="14264" spans="1:3" x14ac:dyDescent="0.25">
      <c r="A14264" s="5"/>
      <c r="B14264" s="2"/>
      <c r="C14264"/>
    </row>
    <row r="14265" spans="1:3" x14ac:dyDescent="0.25">
      <c r="A14265" s="5"/>
      <c r="B14265" s="2"/>
      <c r="C14265"/>
    </row>
    <row r="14266" spans="1:3" x14ac:dyDescent="0.25">
      <c r="A14266" s="5"/>
      <c r="B14266" s="2"/>
      <c r="C14266"/>
    </row>
    <row r="14267" spans="1:3" x14ac:dyDescent="0.25">
      <c r="A14267" s="5"/>
      <c r="B14267" s="2"/>
      <c r="C14267"/>
    </row>
    <row r="14268" spans="1:3" x14ac:dyDescent="0.25">
      <c r="A14268" s="5"/>
      <c r="B14268" s="2"/>
      <c r="C14268"/>
    </row>
    <row r="14269" spans="1:3" x14ac:dyDescent="0.25">
      <c r="A14269" s="5"/>
      <c r="B14269" s="2"/>
      <c r="C14269"/>
    </row>
    <row r="14270" spans="1:3" x14ac:dyDescent="0.25">
      <c r="A14270" s="5"/>
      <c r="B14270" s="2"/>
      <c r="C14270"/>
    </row>
    <row r="14271" spans="1:3" x14ac:dyDescent="0.25">
      <c r="A14271" s="5"/>
      <c r="B14271" s="2"/>
      <c r="C14271"/>
    </row>
    <row r="14272" spans="1:3" x14ac:dyDescent="0.25">
      <c r="A14272" s="5"/>
      <c r="B14272" s="2"/>
      <c r="C14272"/>
    </row>
    <row r="14273" spans="1:3" x14ac:dyDescent="0.25">
      <c r="A14273" s="5"/>
      <c r="B14273" s="2"/>
      <c r="C14273"/>
    </row>
    <row r="14274" spans="1:3" x14ac:dyDescent="0.25">
      <c r="A14274" s="5"/>
      <c r="B14274" s="2"/>
      <c r="C14274"/>
    </row>
    <row r="14275" spans="1:3" x14ac:dyDescent="0.25">
      <c r="A14275" s="5"/>
      <c r="B14275" s="2"/>
      <c r="C14275"/>
    </row>
    <row r="14276" spans="1:3" x14ac:dyDescent="0.25">
      <c r="A14276" s="5"/>
      <c r="B14276" s="2"/>
      <c r="C14276"/>
    </row>
    <row r="14277" spans="1:3" x14ac:dyDescent="0.25">
      <c r="A14277" s="5"/>
      <c r="B14277" s="2"/>
      <c r="C14277"/>
    </row>
    <row r="14278" spans="1:3" x14ac:dyDescent="0.25">
      <c r="A14278" s="5"/>
      <c r="B14278" s="2"/>
      <c r="C14278"/>
    </row>
    <row r="14279" spans="1:3" x14ac:dyDescent="0.25">
      <c r="A14279" s="5"/>
      <c r="B14279" s="2"/>
      <c r="C14279"/>
    </row>
    <row r="14280" spans="1:3" x14ac:dyDescent="0.25">
      <c r="A14280" s="5"/>
      <c r="B14280" s="2"/>
      <c r="C14280"/>
    </row>
    <row r="14281" spans="1:3" x14ac:dyDescent="0.25">
      <c r="A14281" s="5"/>
      <c r="B14281" s="2"/>
      <c r="C14281"/>
    </row>
    <row r="14282" spans="1:3" x14ac:dyDescent="0.25">
      <c r="A14282" s="5"/>
      <c r="B14282" s="2"/>
      <c r="C14282"/>
    </row>
    <row r="14283" spans="1:3" x14ac:dyDescent="0.25">
      <c r="A14283" s="5"/>
      <c r="B14283" s="2"/>
      <c r="C14283"/>
    </row>
    <row r="14284" spans="1:3" x14ac:dyDescent="0.25">
      <c r="A14284" s="5"/>
      <c r="B14284" s="2"/>
      <c r="C14284"/>
    </row>
    <row r="14285" spans="1:3" x14ac:dyDescent="0.25">
      <c r="A14285" s="5"/>
      <c r="B14285" s="2"/>
      <c r="C14285"/>
    </row>
    <row r="14286" spans="1:3" x14ac:dyDescent="0.25">
      <c r="A14286" s="5"/>
      <c r="B14286" s="2"/>
      <c r="C14286"/>
    </row>
    <row r="14287" spans="1:3" x14ac:dyDescent="0.25">
      <c r="A14287" s="5"/>
      <c r="B14287" s="2"/>
      <c r="C14287"/>
    </row>
    <row r="14288" spans="1:3" x14ac:dyDescent="0.25">
      <c r="A14288" s="5"/>
      <c r="B14288" s="2"/>
      <c r="C14288"/>
    </row>
    <row r="14289" spans="1:3" x14ac:dyDescent="0.25">
      <c r="A14289" s="5"/>
      <c r="B14289" s="2"/>
      <c r="C14289"/>
    </row>
    <row r="14290" spans="1:3" x14ac:dyDescent="0.25">
      <c r="A14290" s="5"/>
      <c r="B14290" s="2"/>
      <c r="C14290"/>
    </row>
    <row r="14291" spans="1:3" x14ac:dyDescent="0.25">
      <c r="A14291" s="5"/>
      <c r="B14291" s="2"/>
      <c r="C14291"/>
    </row>
    <row r="14292" spans="1:3" x14ac:dyDescent="0.25">
      <c r="A14292" s="5"/>
      <c r="B14292" s="2"/>
      <c r="C14292"/>
    </row>
    <row r="14293" spans="1:3" x14ac:dyDescent="0.25">
      <c r="A14293" s="5"/>
      <c r="B14293" s="2"/>
      <c r="C14293"/>
    </row>
    <row r="14294" spans="1:3" x14ac:dyDescent="0.25">
      <c r="A14294" s="5"/>
      <c r="B14294" s="2"/>
      <c r="C14294"/>
    </row>
    <row r="14295" spans="1:3" x14ac:dyDescent="0.25">
      <c r="A14295" s="5"/>
      <c r="B14295" s="2"/>
      <c r="C14295"/>
    </row>
    <row r="14296" spans="1:3" x14ac:dyDescent="0.25">
      <c r="A14296" s="5"/>
      <c r="B14296" s="2"/>
      <c r="C14296"/>
    </row>
    <row r="14297" spans="1:3" x14ac:dyDescent="0.25">
      <c r="A14297" s="5"/>
      <c r="B14297" s="2"/>
      <c r="C14297"/>
    </row>
    <row r="14298" spans="1:3" x14ac:dyDescent="0.25">
      <c r="A14298" s="5"/>
      <c r="B14298" s="2"/>
      <c r="C14298"/>
    </row>
    <row r="14299" spans="1:3" x14ac:dyDescent="0.25">
      <c r="A14299" s="5"/>
      <c r="B14299" s="2"/>
      <c r="C14299"/>
    </row>
    <row r="14300" spans="1:3" x14ac:dyDescent="0.25">
      <c r="A14300" s="5"/>
      <c r="B14300" s="2"/>
      <c r="C14300"/>
    </row>
    <row r="14301" spans="1:3" x14ac:dyDescent="0.25">
      <c r="A14301" s="5"/>
      <c r="B14301" s="2"/>
      <c r="C14301"/>
    </row>
    <row r="14302" spans="1:3" x14ac:dyDescent="0.25">
      <c r="A14302" s="5"/>
      <c r="B14302" s="2"/>
      <c r="C14302"/>
    </row>
    <row r="14303" spans="1:3" x14ac:dyDescent="0.25">
      <c r="A14303" s="5"/>
      <c r="B14303" s="2"/>
      <c r="C14303"/>
    </row>
    <row r="14304" spans="1:3" x14ac:dyDescent="0.25">
      <c r="A14304" s="5"/>
      <c r="B14304" s="2"/>
      <c r="C14304"/>
    </row>
    <row r="14305" spans="1:3" x14ac:dyDescent="0.25">
      <c r="A14305" s="5"/>
      <c r="B14305" s="2"/>
      <c r="C14305"/>
    </row>
    <row r="14306" spans="1:3" x14ac:dyDescent="0.25">
      <c r="A14306" s="5"/>
      <c r="B14306" s="2"/>
      <c r="C14306"/>
    </row>
    <row r="14307" spans="1:3" x14ac:dyDescent="0.25">
      <c r="A14307" s="5"/>
      <c r="B14307" s="2"/>
      <c r="C14307"/>
    </row>
    <row r="14308" spans="1:3" x14ac:dyDescent="0.25">
      <c r="A14308" s="5"/>
      <c r="B14308" s="2"/>
      <c r="C14308"/>
    </row>
    <row r="14309" spans="1:3" x14ac:dyDescent="0.25">
      <c r="A14309" s="5"/>
      <c r="B14309" s="2"/>
      <c r="C14309"/>
    </row>
    <row r="14310" spans="1:3" x14ac:dyDescent="0.25">
      <c r="A14310" s="5"/>
      <c r="B14310" s="2"/>
      <c r="C14310"/>
    </row>
    <row r="14311" spans="1:3" x14ac:dyDescent="0.25">
      <c r="A14311" s="5"/>
      <c r="B14311" s="2"/>
      <c r="C14311"/>
    </row>
    <row r="14312" spans="1:3" x14ac:dyDescent="0.25">
      <c r="A14312" s="5"/>
      <c r="B14312" s="2"/>
      <c r="C14312"/>
    </row>
    <row r="14313" spans="1:3" x14ac:dyDescent="0.25">
      <c r="A14313" s="5"/>
      <c r="B14313" s="2"/>
      <c r="C14313"/>
    </row>
    <row r="14314" spans="1:3" x14ac:dyDescent="0.25">
      <c r="A14314" s="5"/>
      <c r="B14314" s="2"/>
      <c r="C14314"/>
    </row>
    <row r="14315" spans="1:3" x14ac:dyDescent="0.25">
      <c r="A14315" s="5"/>
      <c r="B14315" s="2"/>
      <c r="C14315"/>
    </row>
    <row r="14316" spans="1:3" x14ac:dyDescent="0.25">
      <c r="A14316" s="5"/>
      <c r="B14316" s="2"/>
      <c r="C14316"/>
    </row>
    <row r="14317" spans="1:3" x14ac:dyDescent="0.25">
      <c r="A14317" s="5"/>
      <c r="B14317" s="2"/>
      <c r="C14317"/>
    </row>
    <row r="14318" spans="1:3" x14ac:dyDescent="0.25">
      <c r="A14318" s="5"/>
      <c r="B14318" s="2"/>
      <c r="C14318"/>
    </row>
    <row r="14319" spans="1:3" x14ac:dyDescent="0.25">
      <c r="A14319" s="5"/>
      <c r="B14319" s="2"/>
      <c r="C14319"/>
    </row>
    <row r="14320" spans="1:3" x14ac:dyDescent="0.25">
      <c r="A14320" s="5"/>
      <c r="B14320" s="2"/>
      <c r="C14320"/>
    </row>
    <row r="14321" spans="1:3" x14ac:dyDescent="0.25">
      <c r="A14321" s="5"/>
      <c r="B14321" s="2"/>
      <c r="C14321"/>
    </row>
    <row r="14322" spans="1:3" x14ac:dyDescent="0.25">
      <c r="A14322" s="5"/>
      <c r="B14322" s="2"/>
      <c r="C14322"/>
    </row>
    <row r="14323" spans="1:3" x14ac:dyDescent="0.25">
      <c r="A14323" s="5"/>
      <c r="B14323" s="2"/>
      <c r="C14323"/>
    </row>
    <row r="14324" spans="1:3" x14ac:dyDescent="0.25">
      <c r="A14324" s="5"/>
      <c r="B14324" s="2"/>
      <c r="C14324"/>
    </row>
    <row r="14325" spans="1:3" x14ac:dyDescent="0.25">
      <c r="A14325" s="5"/>
      <c r="B14325" s="2"/>
      <c r="C14325"/>
    </row>
    <row r="14326" spans="1:3" x14ac:dyDescent="0.25">
      <c r="A14326" s="5"/>
      <c r="B14326" s="2"/>
      <c r="C14326"/>
    </row>
    <row r="14327" spans="1:3" x14ac:dyDescent="0.25">
      <c r="A14327" s="5"/>
      <c r="B14327" s="2"/>
      <c r="C14327"/>
    </row>
    <row r="14328" spans="1:3" x14ac:dyDescent="0.25">
      <c r="A14328" s="5"/>
      <c r="B14328" s="2"/>
      <c r="C14328"/>
    </row>
    <row r="14329" spans="1:3" x14ac:dyDescent="0.25">
      <c r="A14329" s="5"/>
      <c r="B14329" s="2"/>
      <c r="C14329"/>
    </row>
    <row r="14330" spans="1:3" x14ac:dyDescent="0.25">
      <c r="A14330" s="5"/>
      <c r="B14330" s="2"/>
      <c r="C14330"/>
    </row>
    <row r="14331" spans="1:3" x14ac:dyDescent="0.25">
      <c r="A14331" s="5"/>
      <c r="B14331" s="2"/>
      <c r="C14331"/>
    </row>
    <row r="14332" spans="1:3" x14ac:dyDescent="0.25">
      <c r="A14332" s="5"/>
      <c r="B14332" s="2"/>
      <c r="C14332"/>
    </row>
    <row r="14333" spans="1:3" x14ac:dyDescent="0.25">
      <c r="A14333" s="5"/>
      <c r="B14333" s="2"/>
      <c r="C14333"/>
    </row>
    <row r="14334" spans="1:3" x14ac:dyDescent="0.25">
      <c r="A14334" s="5"/>
      <c r="B14334" s="2"/>
      <c r="C14334"/>
    </row>
    <row r="14335" spans="1:3" x14ac:dyDescent="0.25">
      <c r="A14335" s="5"/>
      <c r="B14335" s="2"/>
      <c r="C14335"/>
    </row>
    <row r="14336" spans="1:3" x14ac:dyDescent="0.25">
      <c r="A14336" s="5"/>
      <c r="B14336" s="2"/>
      <c r="C14336"/>
    </row>
    <row r="14337" spans="1:3" x14ac:dyDescent="0.25">
      <c r="A14337" s="5"/>
      <c r="B14337" s="2"/>
      <c r="C14337"/>
    </row>
    <row r="14338" spans="1:3" x14ac:dyDescent="0.25">
      <c r="A14338" s="5"/>
      <c r="B14338" s="2"/>
      <c r="C14338"/>
    </row>
    <row r="14339" spans="1:3" x14ac:dyDescent="0.25">
      <c r="A14339" s="5"/>
      <c r="B14339" s="2"/>
      <c r="C14339"/>
    </row>
    <row r="14340" spans="1:3" x14ac:dyDescent="0.25">
      <c r="A14340" s="5"/>
      <c r="B14340" s="2"/>
      <c r="C14340"/>
    </row>
    <row r="14341" spans="1:3" x14ac:dyDescent="0.25">
      <c r="A14341" s="5"/>
      <c r="B14341" s="2"/>
      <c r="C14341"/>
    </row>
    <row r="14342" spans="1:3" x14ac:dyDescent="0.25">
      <c r="A14342" s="5"/>
      <c r="B14342" s="2"/>
      <c r="C14342"/>
    </row>
    <row r="14343" spans="1:3" x14ac:dyDescent="0.25">
      <c r="A14343" s="5"/>
      <c r="B14343" s="2"/>
      <c r="C14343"/>
    </row>
    <row r="14344" spans="1:3" x14ac:dyDescent="0.25">
      <c r="A14344" s="5"/>
      <c r="B14344" s="2"/>
      <c r="C14344"/>
    </row>
    <row r="14345" spans="1:3" x14ac:dyDescent="0.25">
      <c r="A14345" s="5"/>
      <c r="B14345" s="2"/>
      <c r="C14345"/>
    </row>
    <row r="14346" spans="1:3" x14ac:dyDescent="0.25">
      <c r="A14346" s="5"/>
      <c r="B14346" s="2"/>
      <c r="C14346"/>
    </row>
    <row r="14347" spans="1:3" x14ac:dyDescent="0.25">
      <c r="A14347" s="5"/>
      <c r="B14347" s="2"/>
      <c r="C14347"/>
    </row>
    <row r="14348" spans="1:3" x14ac:dyDescent="0.25">
      <c r="A14348" s="5"/>
      <c r="B14348" s="2"/>
      <c r="C14348"/>
    </row>
    <row r="14349" spans="1:3" x14ac:dyDescent="0.25">
      <c r="A14349" s="5"/>
      <c r="B14349" s="2"/>
      <c r="C14349"/>
    </row>
    <row r="14350" spans="1:3" x14ac:dyDescent="0.25">
      <c r="A14350" s="5"/>
      <c r="B14350" s="2"/>
      <c r="C14350"/>
    </row>
    <row r="14351" spans="1:3" x14ac:dyDescent="0.25">
      <c r="A14351" s="5"/>
      <c r="B14351" s="2"/>
      <c r="C14351"/>
    </row>
    <row r="14352" spans="1:3" x14ac:dyDescent="0.25">
      <c r="A14352" s="5"/>
      <c r="B14352" s="2"/>
      <c r="C14352"/>
    </row>
    <row r="14353" spans="1:3" x14ac:dyDescent="0.25">
      <c r="A14353" s="5"/>
      <c r="B14353" s="2"/>
      <c r="C14353"/>
    </row>
    <row r="14354" spans="1:3" x14ac:dyDescent="0.25">
      <c r="A14354" s="5"/>
      <c r="B14354" s="2"/>
      <c r="C14354"/>
    </row>
    <row r="14355" spans="1:3" x14ac:dyDescent="0.25">
      <c r="A14355" s="5"/>
      <c r="B14355" s="2"/>
      <c r="C14355"/>
    </row>
    <row r="14356" spans="1:3" x14ac:dyDescent="0.25">
      <c r="A14356" s="5"/>
      <c r="B14356" s="2"/>
      <c r="C14356"/>
    </row>
    <row r="14357" spans="1:3" x14ac:dyDescent="0.25">
      <c r="A14357" s="5"/>
      <c r="B14357" s="2"/>
      <c r="C14357"/>
    </row>
    <row r="14358" spans="1:3" x14ac:dyDescent="0.25">
      <c r="A14358" s="5"/>
      <c r="B14358" s="2"/>
      <c r="C14358"/>
    </row>
    <row r="14359" spans="1:3" x14ac:dyDescent="0.25">
      <c r="A14359" s="5"/>
      <c r="B14359" s="2"/>
      <c r="C14359"/>
    </row>
    <row r="14360" spans="1:3" x14ac:dyDescent="0.25">
      <c r="A14360" s="5"/>
      <c r="B14360" s="2"/>
      <c r="C14360"/>
    </row>
    <row r="14361" spans="1:3" x14ac:dyDescent="0.25">
      <c r="A14361" s="5"/>
      <c r="B14361" s="2"/>
      <c r="C14361"/>
    </row>
    <row r="14362" spans="1:3" x14ac:dyDescent="0.25">
      <c r="A14362" s="5"/>
      <c r="B14362" s="2"/>
      <c r="C14362"/>
    </row>
    <row r="14363" spans="1:3" x14ac:dyDescent="0.25">
      <c r="A14363" s="5"/>
      <c r="B14363" s="2"/>
      <c r="C14363"/>
    </row>
    <row r="14364" spans="1:3" x14ac:dyDescent="0.25">
      <c r="A14364" s="5"/>
      <c r="B14364" s="2"/>
      <c r="C14364"/>
    </row>
    <row r="14365" spans="1:3" x14ac:dyDescent="0.25">
      <c r="A14365" s="5"/>
      <c r="B14365" s="2"/>
      <c r="C14365"/>
    </row>
    <row r="14366" spans="1:3" x14ac:dyDescent="0.25">
      <c r="A14366" s="5"/>
      <c r="B14366" s="2"/>
      <c r="C14366"/>
    </row>
    <row r="14367" spans="1:3" x14ac:dyDescent="0.25">
      <c r="A14367" s="5"/>
      <c r="B14367" s="2"/>
      <c r="C14367"/>
    </row>
    <row r="14368" spans="1:3" x14ac:dyDescent="0.25">
      <c r="A14368" s="5"/>
      <c r="B14368" s="2"/>
      <c r="C14368"/>
    </row>
    <row r="14369" spans="1:3" x14ac:dyDescent="0.25">
      <c r="A14369" s="5"/>
      <c r="B14369" s="2"/>
      <c r="C14369"/>
    </row>
    <row r="14370" spans="1:3" x14ac:dyDescent="0.25">
      <c r="A14370" s="5"/>
      <c r="B14370" s="2"/>
      <c r="C14370"/>
    </row>
    <row r="14371" spans="1:3" x14ac:dyDescent="0.25">
      <c r="A14371" s="5"/>
      <c r="B14371" s="2"/>
      <c r="C14371"/>
    </row>
    <row r="14372" spans="1:3" x14ac:dyDescent="0.25">
      <c r="A14372" s="5"/>
      <c r="B14372" s="2"/>
      <c r="C14372"/>
    </row>
    <row r="14373" spans="1:3" x14ac:dyDescent="0.25">
      <c r="A14373" s="5"/>
      <c r="B14373" s="2"/>
      <c r="C14373"/>
    </row>
    <row r="14374" spans="1:3" x14ac:dyDescent="0.25">
      <c r="A14374" s="5"/>
      <c r="B14374" s="2"/>
      <c r="C14374"/>
    </row>
    <row r="14375" spans="1:3" x14ac:dyDescent="0.25">
      <c r="A14375" s="5"/>
      <c r="B14375" s="2"/>
      <c r="C14375"/>
    </row>
    <row r="14376" spans="1:3" x14ac:dyDescent="0.25">
      <c r="A14376" s="5"/>
      <c r="B14376" s="2"/>
      <c r="C14376"/>
    </row>
    <row r="14377" spans="1:3" x14ac:dyDescent="0.25">
      <c r="A14377" s="5"/>
      <c r="B14377" s="2"/>
      <c r="C14377"/>
    </row>
    <row r="14378" spans="1:3" x14ac:dyDescent="0.25">
      <c r="A14378" s="5"/>
      <c r="B14378" s="2"/>
      <c r="C14378"/>
    </row>
    <row r="14379" spans="1:3" x14ac:dyDescent="0.25">
      <c r="A14379" s="5"/>
      <c r="B14379" s="2"/>
      <c r="C14379"/>
    </row>
    <row r="14380" spans="1:3" x14ac:dyDescent="0.25">
      <c r="A14380" s="5"/>
      <c r="B14380" s="2"/>
      <c r="C14380"/>
    </row>
    <row r="14381" spans="1:3" x14ac:dyDescent="0.25">
      <c r="A14381" s="5"/>
      <c r="B14381" s="2"/>
      <c r="C14381"/>
    </row>
    <row r="14382" spans="1:3" x14ac:dyDescent="0.25">
      <c r="A14382" s="5"/>
      <c r="B14382" s="2"/>
      <c r="C14382"/>
    </row>
    <row r="14383" spans="1:3" x14ac:dyDescent="0.25">
      <c r="A14383" s="5"/>
      <c r="B14383" s="2"/>
      <c r="C14383"/>
    </row>
    <row r="14384" spans="1:3" x14ac:dyDescent="0.25">
      <c r="A14384" s="5"/>
      <c r="B14384" s="2"/>
      <c r="C14384"/>
    </row>
    <row r="14385" spans="1:3" x14ac:dyDescent="0.25">
      <c r="A14385" s="5"/>
      <c r="B14385" s="2"/>
      <c r="C14385"/>
    </row>
    <row r="14386" spans="1:3" x14ac:dyDescent="0.25">
      <c r="A14386" s="5"/>
      <c r="B14386" s="2"/>
      <c r="C14386"/>
    </row>
    <row r="14387" spans="1:3" x14ac:dyDescent="0.25">
      <c r="A14387" s="5"/>
      <c r="B14387" s="2"/>
      <c r="C14387"/>
    </row>
    <row r="14388" spans="1:3" x14ac:dyDescent="0.25">
      <c r="A14388" s="5"/>
      <c r="B14388" s="2"/>
      <c r="C14388"/>
    </row>
    <row r="14389" spans="1:3" x14ac:dyDescent="0.25">
      <c r="A14389" s="5"/>
      <c r="B14389" s="2"/>
      <c r="C14389"/>
    </row>
    <row r="14390" spans="1:3" x14ac:dyDescent="0.25">
      <c r="A14390" s="5"/>
      <c r="B14390" s="2"/>
      <c r="C14390"/>
    </row>
    <row r="14391" spans="1:3" x14ac:dyDescent="0.25">
      <c r="A14391" s="5"/>
      <c r="B14391" s="2"/>
      <c r="C14391"/>
    </row>
    <row r="14392" spans="1:3" x14ac:dyDescent="0.25">
      <c r="A14392" s="5"/>
      <c r="B14392" s="2"/>
      <c r="C14392"/>
    </row>
    <row r="14393" spans="1:3" x14ac:dyDescent="0.25">
      <c r="A14393" s="5"/>
      <c r="B14393" s="2"/>
      <c r="C14393"/>
    </row>
    <row r="14394" spans="1:3" x14ac:dyDescent="0.25">
      <c r="A14394" s="5"/>
      <c r="B14394" s="2"/>
      <c r="C14394"/>
    </row>
    <row r="14395" spans="1:3" x14ac:dyDescent="0.25">
      <c r="A14395" s="5"/>
      <c r="B14395" s="2"/>
      <c r="C14395"/>
    </row>
    <row r="14396" spans="1:3" x14ac:dyDescent="0.25">
      <c r="A14396" s="5"/>
      <c r="B14396" s="2"/>
      <c r="C14396"/>
    </row>
    <row r="14397" spans="1:3" x14ac:dyDescent="0.25">
      <c r="A14397" s="5"/>
      <c r="B14397" s="2"/>
      <c r="C14397"/>
    </row>
    <row r="14398" spans="1:3" x14ac:dyDescent="0.25">
      <c r="A14398" s="5"/>
      <c r="B14398" s="2"/>
      <c r="C14398"/>
    </row>
    <row r="14399" spans="1:3" x14ac:dyDescent="0.25">
      <c r="A14399" s="5"/>
      <c r="B14399" s="2"/>
      <c r="C14399"/>
    </row>
    <row r="14400" spans="1:3" x14ac:dyDescent="0.25">
      <c r="A14400" s="5"/>
      <c r="B14400" s="2"/>
      <c r="C14400"/>
    </row>
    <row r="14401" spans="1:3" x14ac:dyDescent="0.25">
      <c r="A14401" s="5"/>
      <c r="B14401" s="2"/>
      <c r="C14401"/>
    </row>
    <row r="14402" spans="1:3" x14ac:dyDescent="0.25">
      <c r="A14402" s="5"/>
      <c r="B14402" s="2"/>
      <c r="C14402"/>
    </row>
    <row r="14403" spans="1:3" x14ac:dyDescent="0.25">
      <c r="A14403" s="5"/>
      <c r="B14403" s="2"/>
      <c r="C14403"/>
    </row>
    <row r="14404" spans="1:3" x14ac:dyDescent="0.25">
      <c r="A14404" s="5"/>
      <c r="B14404" s="2"/>
      <c r="C14404"/>
    </row>
    <row r="14405" spans="1:3" x14ac:dyDescent="0.25">
      <c r="A14405" s="5"/>
      <c r="B14405" s="2"/>
      <c r="C14405"/>
    </row>
    <row r="14406" spans="1:3" x14ac:dyDescent="0.25">
      <c r="A14406" s="5"/>
      <c r="B14406" s="2"/>
      <c r="C14406"/>
    </row>
    <row r="14407" spans="1:3" x14ac:dyDescent="0.25">
      <c r="A14407" s="5"/>
      <c r="B14407" s="2"/>
      <c r="C14407"/>
    </row>
    <row r="14408" spans="1:3" x14ac:dyDescent="0.25">
      <c r="A14408" s="5"/>
      <c r="B14408" s="2"/>
      <c r="C14408"/>
    </row>
    <row r="14409" spans="1:3" x14ac:dyDescent="0.25">
      <c r="A14409" s="5"/>
      <c r="B14409" s="2"/>
      <c r="C14409"/>
    </row>
    <row r="14410" spans="1:3" x14ac:dyDescent="0.25">
      <c r="A14410" s="5"/>
      <c r="B14410" s="2"/>
      <c r="C14410"/>
    </row>
    <row r="14411" spans="1:3" x14ac:dyDescent="0.25">
      <c r="A14411" s="5"/>
      <c r="B14411" s="2"/>
      <c r="C14411"/>
    </row>
    <row r="14412" spans="1:3" x14ac:dyDescent="0.25">
      <c r="A14412" s="5"/>
      <c r="B14412" s="2"/>
      <c r="C14412"/>
    </row>
    <row r="14413" spans="1:3" x14ac:dyDescent="0.25">
      <c r="A14413" s="5"/>
      <c r="B14413" s="2"/>
      <c r="C14413"/>
    </row>
    <row r="14414" spans="1:3" x14ac:dyDescent="0.25">
      <c r="A14414" s="5"/>
      <c r="B14414" s="2"/>
      <c r="C14414"/>
    </row>
    <row r="14415" spans="1:3" x14ac:dyDescent="0.25">
      <c r="A14415" s="5"/>
      <c r="B14415" s="2"/>
      <c r="C14415"/>
    </row>
    <row r="14416" spans="1:3" x14ac:dyDescent="0.25">
      <c r="A14416" s="5"/>
      <c r="B14416" s="2"/>
      <c r="C14416"/>
    </row>
    <row r="14417" spans="1:3" x14ac:dyDescent="0.25">
      <c r="A14417" s="5"/>
      <c r="B14417" s="2"/>
      <c r="C14417"/>
    </row>
    <row r="14418" spans="1:3" x14ac:dyDescent="0.25">
      <c r="A14418" s="5"/>
      <c r="B14418" s="2"/>
      <c r="C14418"/>
    </row>
    <row r="14419" spans="1:3" x14ac:dyDescent="0.25">
      <c r="A14419" s="5"/>
      <c r="B14419" s="2"/>
      <c r="C14419"/>
    </row>
    <row r="14420" spans="1:3" x14ac:dyDescent="0.25">
      <c r="A14420" s="5"/>
      <c r="B14420" s="2"/>
      <c r="C14420"/>
    </row>
    <row r="14421" spans="1:3" x14ac:dyDescent="0.25">
      <c r="A14421" s="5"/>
      <c r="B14421" s="2"/>
      <c r="C14421"/>
    </row>
    <row r="14422" spans="1:3" x14ac:dyDescent="0.25">
      <c r="A14422" s="5"/>
      <c r="B14422" s="2"/>
      <c r="C14422"/>
    </row>
    <row r="14423" spans="1:3" x14ac:dyDescent="0.25">
      <c r="A14423" s="5"/>
      <c r="B14423" s="2"/>
      <c r="C14423"/>
    </row>
    <row r="14424" spans="1:3" x14ac:dyDescent="0.25">
      <c r="A14424" s="5"/>
      <c r="B14424" s="2"/>
      <c r="C14424"/>
    </row>
    <row r="14425" spans="1:3" x14ac:dyDescent="0.25">
      <c r="A14425" s="5"/>
      <c r="B14425" s="2"/>
      <c r="C14425"/>
    </row>
    <row r="14426" spans="1:3" x14ac:dyDescent="0.25">
      <c r="A14426" s="5"/>
      <c r="B14426" s="2"/>
      <c r="C14426"/>
    </row>
    <row r="14427" spans="1:3" x14ac:dyDescent="0.25">
      <c r="A14427" s="5"/>
      <c r="B14427" s="2"/>
      <c r="C14427"/>
    </row>
    <row r="14428" spans="1:3" x14ac:dyDescent="0.25">
      <c r="A14428" s="5"/>
      <c r="B14428" s="2"/>
      <c r="C14428"/>
    </row>
    <row r="14429" spans="1:3" x14ac:dyDescent="0.25">
      <c r="A14429" s="5"/>
      <c r="B14429" s="2"/>
      <c r="C14429"/>
    </row>
    <row r="14430" spans="1:3" x14ac:dyDescent="0.25">
      <c r="A14430" s="5"/>
      <c r="B14430" s="2"/>
      <c r="C14430"/>
    </row>
    <row r="14431" spans="1:3" x14ac:dyDescent="0.25">
      <c r="A14431" s="5"/>
      <c r="B14431" s="2"/>
      <c r="C14431"/>
    </row>
    <row r="14432" spans="1:3" x14ac:dyDescent="0.25">
      <c r="A14432" s="5"/>
      <c r="B14432" s="2"/>
      <c r="C14432"/>
    </row>
    <row r="14433" spans="1:3" x14ac:dyDescent="0.25">
      <c r="A14433" s="5"/>
      <c r="B14433" s="2"/>
      <c r="C14433"/>
    </row>
    <row r="14434" spans="1:3" x14ac:dyDescent="0.25">
      <c r="A14434" s="5"/>
      <c r="B14434" s="2"/>
      <c r="C14434"/>
    </row>
    <row r="14435" spans="1:3" x14ac:dyDescent="0.25">
      <c r="A14435" s="5"/>
      <c r="B14435" s="2"/>
      <c r="C14435"/>
    </row>
    <row r="14436" spans="1:3" x14ac:dyDescent="0.25">
      <c r="A14436" s="5"/>
      <c r="B14436" s="2"/>
      <c r="C14436"/>
    </row>
    <row r="14437" spans="1:3" x14ac:dyDescent="0.25">
      <c r="A14437" s="5"/>
      <c r="B14437" s="2"/>
      <c r="C14437"/>
    </row>
    <row r="14438" spans="1:3" x14ac:dyDescent="0.25">
      <c r="A14438" s="5"/>
      <c r="B14438" s="2"/>
      <c r="C14438"/>
    </row>
    <row r="14439" spans="1:3" x14ac:dyDescent="0.25">
      <c r="A14439" s="5"/>
      <c r="B14439" s="2"/>
      <c r="C14439"/>
    </row>
    <row r="14440" spans="1:3" x14ac:dyDescent="0.25">
      <c r="A14440" s="5"/>
      <c r="B14440" s="2"/>
      <c r="C14440"/>
    </row>
    <row r="14441" spans="1:3" x14ac:dyDescent="0.25">
      <c r="A14441" s="5"/>
      <c r="B14441" s="2"/>
      <c r="C14441"/>
    </row>
    <row r="14442" spans="1:3" x14ac:dyDescent="0.25">
      <c r="A14442" s="5"/>
      <c r="B14442" s="2"/>
      <c r="C14442"/>
    </row>
    <row r="14443" spans="1:3" x14ac:dyDescent="0.25">
      <c r="A14443" s="5"/>
      <c r="B14443" s="2"/>
      <c r="C14443"/>
    </row>
    <row r="14444" spans="1:3" x14ac:dyDescent="0.25">
      <c r="A14444" s="5"/>
      <c r="B14444" s="2"/>
      <c r="C14444"/>
    </row>
    <row r="14445" spans="1:3" x14ac:dyDescent="0.25">
      <c r="A14445" s="5"/>
      <c r="B14445" s="2"/>
      <c r="C14445"/>
    </row>
    <row r="14446" spans="1:3" x14ac:dyDescent="0.25">
      <c r="A14446" s="5"/>
      <c r="B14446" s="2"/>
      <c r="C14446"/>
    </row>
    <row r="14447" spans="1:3" x14ac:dyDescent="0.25">
      <c r="A14447" s="5"/>
      <c r="B14447" s="2"/>
      <c r="C14447"/>
    </row>
    <row r="14448" spans="1:3" x14ac:dyDescent="0.25">
      <c r="A14448" s="5"/>
      <c r="B14448" s="2"/>
      <c r="C14448"/>
    </row>
    <row r="14449" spans="1:3" x14ac:dyDescent="0.25">
      <c r="A14449" s="5"/>
      <c r="B14449" s="2"/>
      <c r="C14449"/>
    </row>
    <row r="14450" spans="1:3" x14ac:dyDescent="0.25">
      <c r="A14450" s="5"/>
      <c r="B14450" s="2"/>
      <c r="C14450"/>
    </row>
    <row r="14451" spans="1:3" x14ac:dyDescent="0.25">
      <c r="A14451" s="5"/>
      <c r="B14451" s="2"/>
      <c r="C14451"/>
    </row>
    <row r="14452" spans="1:3" x14ac:dyDescent="0.25">
      <c r="A14452" s="5"/>
      <c r="B14452" s="2"/>
      <c r="C14452"/>
    </row>
    <row r="14453" spans="1:3" x14ac:dyDescent="0.25">
      <c r="A14453" s="5"/>
      <c r="B14453" s="2"/>
      <c r="C14453"/>
    </row>
    <row r="14454" spans="1:3" x14ac:dyDescent="0.25">
      <c r="A14454" s="5"/>
      <c r="B14454" s="2"/>
      <c r="C14454"/>
    </row>
    <row r="14455" spans="1:3" x14ac:dyDescent="0.25">
      <c r="A14455" s="5"/>
      <c r="B14455" s="2"/>
      <c r="C14455"/>
    </row>
    <row r="14456" spans="1:3" x14ac:dyDescent="0.25">
      <c r="A14456" s="5"/>
      <c r="B14456" s="2"/>
      <c r="C14456"/>
    </row>
    <row r="14457" spans="1:3" x14ac:dyDescent="0.25">
      <c r="A14457" s="5"/>
      <c r="B14457" s="2"/>
      <c r="C14457"/>
    </row>
    <row r="14458" spans="1:3" x14ac:dyDescent="0.25">
      <c r="A14458" s="5"/>
      <c r="B14458" s="2"/>
      <c r="C14458"/>
    </row>
    <row r="14459" spans="1:3" x14ac:dyDescent="0.25">
      <c r="A14459" s="5"/>
      <c r="B14459" s="2"/>
      <c r="C14459"/>
    </row>
    <row r="14460" spans="1:3" x14ac:dyDescent="0.25">
      <c r="A14460" s="5"/>
      <c r="B14460" s="2"/>
      <c r="C14460"/>
    </row>
    <row r="14461" spans="1:3" x14ac:dyDescent="0.25">
      <c r="A14461" s="5"/>
      <c r="B14461" s="2"/>
      <c r="C14461"/>
    </row>
    <row r="14462" spans="1:3" x14ac:dyDescent="0.25">
      <c r="A14462" s="5"/>
      <c r="B14462" s="2"/>
      <c r="C14462"/>
    </row>
    <row r="14463" spans="1:3" x14ac:dyDescent="0.25">
      <c r="A14463" s="5"/>
      <c r="B14463" s="2"/>
      <c r="C14463"/>
    </row>
    <row r="14464" spans="1:3" x14ac:dyDescent="0.25">
      <c r="A14464" s="5"/>
      <c r="B14464" s="2"/>
      <c r="C14464"/>
    </row>
    <row r="14465" spans="1:3" x14ac:dyDescent="0.25">
      <c r="A14465" s="5"/>
      <c r="B14465" s="2"/>
      <c r="C14465"/>
    </row>
    <row r="14466" spans="1:3" x14ac:dyDescent="0.25">
      <c r="A14466" s="5"/>
      <c r="B14466" s="2"/>
      <c r="C14466"/>
    </row>
    <row r="14467" spans="1:3" x14ac:dyDescent="0.25">
      <c r="A14467" s="5"/>
      <c r="B14467" s="2"/>
      <c r="C14467"/>
    </row>
    <row r="14468" spans="1:3" x14ac:dyDescent="0.25">
      <c r="A14468" s="5"/>
      <c r="B14468" s="2"/>
      <c r="C14468"/>
    </row>
    <row r="14469" spans="1:3" x14ac:dyDescent="0.25">
      <c r="A14469" s="5"/>
      <c r="B14469" s="2"/>
      <c r="C14469"/>
    </row>
    <row r="14470" spans="1:3" x14ac:dyDescent="0.25">
      <c r="A14470" s="5"/>
      <c r="B14470" s="2"/>
      <c r="C14470"/>
    </row>
    <row r="14471" spans="1:3" x14ac:dyDescent="0.25">
      <c r="A14471" s="5"/>
      <c r="B14471" s="2"/>
      <c r="C14471"/>
    </row>
    <row r="14472" spans="1:3" x14ac:dyDescent="0.25">
      <c r="A14472" s="5"/>
      <c r="B14472" s="2"/>
      <c r="C14472"/>
    </row>
    <row r="14473" spans="1:3" x14ac:dyDescent="0.25">
      <c r="A14473" s="5"/>
      <c r="B14473" s="2"/>
      <c r="C14473"/>
    </row>
    <row r="14474" spans="1:3" x14ac:dyDescent="0.25">
      <c r="A14474" s="5"/>
      <c r="B14474" s="2"/>
      <c r="C14474"/>
    </row>
    <row r="14475" spans="1:3" x14ac:dyDescent="0.25">
      <c r="A14475" s="5"/>
      <c r="B14475" s="2"/>
      <c r="C14475"/>
    </row>
    <row r="14476" spans="1:3" x14ac:dyDescent="0.25">
      <c r="A14476" s="5"/>
      <c r="B14476" s="2"/>
      <c r="C14476"/>
    </row>
    <row r="14477" spans="1:3" x14ac:dyDescent="0.25">
      <c r="A14477" s="5"/>
      <c r="B14477" s="2"/>
      <c r="C14477"/>
    </row>
    <row r="14478" spans="1:3" x14ac:dyDescent="0.25">
      <c r="A14478" s="5"/>
      <c r="B14478" s="2"/>
      <c r="C14478"/>
    </row>
    <row r="14479" spans="1:3" x14ac:dyDescent="0.25">
      <c r="A14479" s="5"/>
      <c r="B14479" s="2"/>
      <c r="C14479"/>
    </row>
    <row r="14480" spans="1:3" x14ac:dyDescent="0.25">
      <c r="A14480" s="5"/>
      <c r="B14480" s="2"/>
      <c r="C14480"/>
    </row>
    <row r="14481" spans="1:3" x14ac:dyDescent="0.25">
      <c r="A14481" s="5"/>
      <c r="B14481" s="2"/>
      <c r="C14481"/>
    </row>
    <row r="14482" spans="1:3" x14ac:dyDescent="0.25">
      <c r="A14482" s="5"/>
      <c r="B14482" s="2"/>
      <c r="C14482"/>
    </row>
    <row r="14483" spans="1:3" x14ac:dyDescent="0.25">
      <c r="A14483" s="5"/>
      <c r="B14483" s="2"/>
      <c r="C14483"/>
    </row>
    <row r="14484" spans="1:3" x14ac:dyDescent="0.25">
      <c r="A14484" s="5"/>
      <c r="B14484" s="2"/>
      <c r="C14484"/>
    </row>
    <row r="14485" spans="1:3" x14ac:dyDescent="0.25">
      <c r="A14485" s="5"/>
      <c r="B14485" s="2"/>
      <c r="C14485"/>
    </row>
    <row r="14486" spans="1:3" x14ac:dyDescent="0.25">
      <c r="A14486" s="5"/>
      <c r="B14486" s="2"/>
      <c r="C14486"/>
    </row>
    <row r="14487" spans="1:3" x14ac:dyDescent="0.25">
      <c r="A14487" s="5"/>
      <c r="B14487" s="2"/>
      <c r="C14487"/>
    </row>
    <row r="14488" spans="1:3" x14ac:dyDescent="0.25">
      <c r="A14488" s="5"/>
      <c r="B14488" s="2"/>
      <c r="C14488"/>
    </row>
    <row r="14489" spans="1:3" x14ac:dyDescent="0.25">
      <c r="A14489" s="5"/>
      <c r="B14489" s="2"/>
      <c r="C14489"/>
    </row>
    <row r="14490" spans="1:3" x14ac:dyDescent="0.25">
      <c r="A14490" s="5"/>
      <c r="B14490" s="2"/>
      <c r="C14490"/>
    </row>
    <row r="14491" spans="1:3" x14ac:dyDescent="0.25">
      <c r="A14491" s="5"/>
      <c r="B14491" s="2"/>
      <c r="C14491"/>
    </row>
    <row r="14492" spans="1:3" x14ac:dyDescent="0.25">
      <c r="A14492" s="5"/>
      <c r="B14492" s="2"/>
      <c r="C14492"/>
    </row>
    <row r="14493" spans="1:3" x14ac:dyDescent="0.25">
      <c r="A14493" s="5"/>
      <c r="B14493" s="2"/>
      <c r="C14493"/>
    </row>
    <row r="14494" spans="1:3" x14ac:dyDescent="0.25">
      <c r="A14494" s="5"/>
      <c r="B14494" s="2"/>
      <c r="C14494"/>
    </row>
    <row r="14495" spans="1:3" x14ac:dyDescent="0.25">
      <c r="A14495" s="5"/>
      <c r="B14495" s="2"/>
      <c r="C14495"/>
    </row>
    <row r="14496" spans="1:3" x14ac:dyDescent="0.25">
      <c r="A14496" s="5"/>
      <c r="B14496" s="2"/>
      <c r="C14496"/>
    </row>
    <row r="14497" spans="1:3" x14ac:dyDescent="0.25">
      <c r="A14497" s="5"/>
      <c r="B14497" s="2"/>
      <c r="C14497"/>
    </row>
    <row r="14498" spans="1:3" x14ac:dyDescent="0.25">
      <c r="A14498" s="5"/>
      <c r="B14498" s="2"/>
      <c r="C14498"/>
    </row>
    <row r="14499" spans="1:3" x14ac:dyDescent="0.25">
      <c r="A14499" s="5"/>
      <c r="B14499" s="2"/>
      <c r="C14499"/>
    </row>
    <row r="14500" spans="1:3" x14ac:dyDescent="0.25">
      <c r="A14500" s="5"/>
      <c r="B14500" s="2"/>
      <c r="C14500"/>
    </row>
    <row r="14501" spans="1:3" x14ac:dyDescent="0.25">
      <c r="A14501" s="5"/>
      <c r="B14501" s="2"/>
      <c r="C14501"/>
    </row>
    <row r="14502" spans="1:3" x14ac:dyDescent="0.25">
      <c r="A14502" s="5"/>
      <c r="B14502" s="2"/>
      <c r="C14502"/>
    </row>
    <row r="14503" spans="1:3" x14ac:dyDescent="0.25">
      <c r="A14503" s="5"/>
      <c r="B14503" s="2"/>
      <c r="C14503"/>
    </row>
    <row r="14504" spans="1:3" x14ac:dyDescent="0.25">
      <c r="A14504" s="5"/>
      <c r="B14504" s="2"/>
      <c r="C14504"/>
    </row>
    <row r="14505" spans="1:3" x14ac:dyDescent="0.25">
      <c r="A14505" s="5"/>
      <c r="B14505" s="2"/>
      <c r="C14505"/>
    </row>
    <row r="14506" spans="1:3" x14ac:dyDescent="0.25">
      <c r="A14506" s="5"/>
      <c r="B14506" s="2"/>
      <c r="C14506"/>
    </row>
    <row r="14507" spans="1:3" x14ac:dyDescent="0.25">
      <c r="A14507" s="5"/>
      <c r="B14507" s="2"/>
      <c r="C14507"/>
    </row>
    <row r="14508" spans="1:3" x14ac:dyDescent="0.25">
      <c r="A14508" s="5"/>
      <c r="B14508" s="2"/>
      <c r="C14508"/>
    </row>
    <row r="14509" spans="1:3" x14ac:dyDescent="0.25">
      <c r="A14509" s="5"/>
      <c r="B14509" s="2"/>
      <c r="C14509"/>
    </row>
    <row r="14510" spans="1:3" x14ac:dyDescent="0.25">
      <c r="A14510" s="5"/>
      <c r="B14510" s="2"/>
      <c r="C14510"/>
    </row>
    <row r="14511" spans="1:3" x14ac:dyDescent="0.25">
      <c r="A14511" s="5"/>
      <c r="B14511" s="2"/>
      <c r="C14511"/>
    </row>
    <row r="14512" spans="1:3" x14ac:dyDescent="0.25">
      <c r="A14512" s="5"/>
      <c r="B14512" s="2"/>
      <c r="C14512"/>
    </row>
    <row r="14513" spans="1:3" x14ac:dyDescent="0.25">
      <c r="A14513" s="5"/>
      <c r="B14513" s="2"/>
      <c r="C14513"/>
    </row>
    <row r="14514" spans="1:3" x14ac:dyDescent="0.25">
      <c r="A14514" s="5"/>
      <c r="B14514" s="2"/>
      <c r="C14514"/>
    </row>
    <row r="14515" spans="1:3" x14ac:dyDescent="0.25">
      <c r="A14515" s="5"/>
      <c r="B14515" s="2"/>
      <c r="C14515"/>
    </row>
    <row r="14516" spans="1:3" x14ac:dyDescent="0.25">
      <c r="A14516" s="5"/>
      <c r="B14516" s="2"/>
      <c r="C14516"/>
    </row>
    <row r="14517" spans="1:3" x14ac:dyDescent="0.25">
      <c r="A14517" s="5"/>
      <c r="B14517" s="2"/>
      <c r="C14517"/>
    </row>
    <row r="14518" spans="1:3" x14ac:dyDescent="0.25">
      <c r="A14518" s="5"/>
      <c r="B14518" s="2"/>
      <c r="C14518"/>
    </row>
    <row r="14519" spans="1:3" x14ac:dyDescent="0.25">
      <c r="A14519" s="5"/>
      <c r="B14519" s="2"/>
      <c r="C14519"/>
    </row>
    <row r="14520" spans="1:3" x14ac:dyDescent="0.25">
      <c r="A14520" s="5"/>
      <c r="B14520" s="2"/>
      <c r="C14520"/>
    </row>
    <row r="14521" spans="1:3" x14ac:dyDescent="0.25">
      <c r="A14521" s="5"/>
      <c r="B14521" s="2"/>
      <c r="C14521"/>
    </row>
    <row r="14522" spans="1:3" x14ac:dyDescent="0.25">
      <c r="A14522" s="5"/>
      <c r="B14522" s="2"/>
      <c r="C14522"/>
    </row>
    <row r="14523" spans="1:3" x14ac:dyDescent="0.25">
      <c r="A14523" s="5"/>
      <c r="B14523" s="2"/>
      <c r="C14523"/>
    </row>
    <row r="14524" spans="1:3" x14ac:dyDescent="0.25">
      <c r="A14524" s="5"/>
      <c r="B14524" s="2"/>
      <c r="C14524"/>
    </row>
    <row r="14525" spans="1:3" x14ac:dyDescent="0.25">
      <c r="A14525" s="5"/>
      <c r="B14525" s="2"/>
      <c r="C14525"/>
    </row>
    <row r="14526" spans="1:3" x14ac:dyDescent="0.25">
      <c r="A14526" s="5"/>
      <c r="B14526" s="2"/>
      <c r="C14526"/>
    </row>
    <row r="14527" spans="1:3" x14ac:dyDescent="0.25">
      <c r="A14527" s="5"/>
      <c r="B14527" s="2"/>
      <c r="C14527"/>
    </row>
    <row r="14528" spans="1:3" x14ac:dyDescent="0.25">
      <c r="A14528" s="5"/>
      <c r="B14528" s="2"/>
      <c r="C14528"/>
    </row>
    <row r="14529" spans="1:3" x14ac:dyDescent="0.25">
      <c r="A14529" s="5"/>
      <c r="B14529" s="2"/>
      <c r="C14529"/>
    </row>
    <row r="14530" spans="1:3" x14ac:dyDescent="0.25">
      <c r="A14530" s="5"/>
      <c r="B14530" s="2"/>
      <c r="C14530"/>
    </row>
    <row r="14531" spans="1:3" x14ac:dyDescent="0.25">
      <c r="A14531" s="5"/>
      <c r="B14531" s="2"/>
      <c r="C14531"/>
    </row>
    <row r="14532" spans="1:3" x14ac:dyDescent="0.25">
      <c r="A14532" s="5"/>
      <c r="B14532" s="2"/>
      <c r="C14532"/>
    </row>
    <row r="14533" spans="1:3" x14ac:dyDescent="0.25">
      <c r="A14533" s="5"/>
      <c r="B14533" s="2"/>
      <c r="C14533"/>
    </row>
    <row r="14534" spans="1:3" x14ac:dyDescent="0.25">
      <c r="A14534" s="5"/>
      <c r="B14534" s="2"/>
      <c r="C14534"/>
    </row>
    <row r="14535" spans="1:3" x14ac:dyDescent="0.25">
      <c r="A14535" s="5"/>
      <c r="B14535" s="2"/>
      <c r="C14535"/>
    </row>
    <row r="14536" spans="1:3" x14ac:dyDescent="0.25">
      <c r="A14536" s="5"/>
      <c r="B14536" s="2"/>
      <c r="C14536"/>
    </row>
    <row r="14537" spans="1:3" x14ac:dyDescent="0.25">
      <c r="A14537" s="5"/>
      <c r="B14537" s="2"/>
      <c r="C14537"/>
    </row>
    <row r="14538" spans="1:3" x14ac:dyDescent="0.25">
      <c r="A14538" s="5"/>
      <c r="B14538" s="2"/>
      <c r="C14538"/>
    </row>
    <row r="14539" spans="1:3" x14ac:dyDescent="0.25">
      <c r="A14539" s="5"/>
      <c r="B14539" s="2"/>
      <c r="C14539"/>
    </row>
    <row r="14540" spans="1:3" x14ac:dyDescent="0.25">
      <c r="A14540" s="5"/>
      <c r="B14540" s="2"/>
      <c r="C14540"/>
    </row>
    <row r="14541" spans="1:3" x14ac:dyDescent="0.25">
      <c r="A14541" s="5"/>
      <c r="B14541" s="2"/>
      <c r="C14541"/>
    </row>
    <row r="14542" spans="1:3" x14ac:dyDescent="0.25">
      <c r="A14542" s="5"/>
      <c r="B14542" s="2"/>
      <c r="C14542"/>
    </row>
    <row r="14543" spans="1:3" x14ac:dyDescent="0.25">
      <c r="A14543" s="5"/>
      <c r="B14543" s="2"/>
      <c r="C14543"/>
    </row>
    <row r="14544" spans="1:3" x14ac:dyDescent="0.25">
      <c r="A14544" s="5"/>
      <c r="B14544" s="2"/>
      <c r="C14544"/>
    </row>
    <row r="14545" spans="1:3" x14ac:dyDescent="0.25">
      <c r="A14545" s="5"/>
      <c r="B14545" s="2"/>
      <c r="C14545"/>
    </row>
    <row r="14546" spans="1:3" x14ac:dyDescent="0.25">
      <c r="A14546" s="5"/>
      <c r="B14546" s="2"/>
      <c r="C14546"/>
    </row>
    <row r="14547" spans="1:3" x14ac:dyDescent="0.25">
      <c r="A14547" s="5"/>
      <c r="B14547" s="2"/>
      <c r="C14547"/>
    </row>
    <row r="14548" spans="1:3" x14ac:dyDescent="0.25">
      <c r="A14548" s="5"/>
      <c r="B14548" s="2"/>
      <c r="C14548"/>
    </row>
    <row r="14549" spans="1:3" x14ac:dyDescent="0.25">
      <c r="A14549" s="5"/>
      <c r="B14549" s="2"/>
      <c r="C14549"/>
    </row>
    <row r="14550" spans="1:3" x14ac:dyDescent="0.25">
      <c r="A14550" s="5"/>
      <c r="B14550" s="2"/>
      <c r="C14550"/>
    </row>
    <row r="14551" spans="1:3" x14ac:dyDescent="0.25">
      <c r="A14551" s="5"/>
      <c r="B14551" s="2"/>
      <c r="C14551"/>
    </row>
    <row r="14552" spans="1:3" x14ac:dyDescent="0.25">
      <c r="A14552" s="5"/>
      <c r="B14552" s="2"/>
      <c r="C14552"/>
    </row>
    <row r="14553" spans="1:3" x14ac:dyDescent="0.25">
      <c r="A14553" s="5"/>
      <c r="B14553" s="2"/>
      <c r="C14553"/>
    </row>
    <row r="14554" spans="1:3" x14ac:dyDescent="0.25">
      <c r="A14554" s="5"/>
      <c r="B14554" s="2"/>
      <c r="C14554"/>
    </row>
    <row r="14555" spans="1:3" x14ac:dyDescent="0.25">
      <c r="A14555" s="5"/>
      <c r="B14555" s="2"/>
      <c r="C14555"/>
    </row>
    <row r="14556" spans="1:3" x14ac:dyDescent="0.25">
      <c r="A14556" s="5"/>
      <c r="B14556" s="2"/>
      <c r="C14556"/>
    </row>
    <row r="14557" spans="1:3" x14ac:dyDescent="0.25">
      <c r="A14557" s="5"/>
      <c r="B14557" s="2"/>
      <c r="C14557"/>
    </row>
    <row r="14558" spans="1:3" x14ac:dyDescent="0.25">
      <c r="A14558" s="5"/>
      <c r="B14558" s="2"/>
      <c r="C14558"/>
    </row>
    <row r="14559" spans="1:3" x14ac:dyDescent="0.25">
      <c r="A14559" s="5"/>
      <c r="B14559" s="2"/>
      <c r="C14559"/>
    </row>
    <row r="14560" spans="1:3" x14ac:dyDescent="0.25">
      <c r="A14560" s="5"/>
      <c r="B14560" s="2"/>
      <c r="C14560"/>
    </row>
    <row r="14561" spans="1:3" x14ac:dyDescent="0.25">
      <c r="A14561" s="5"/>
      <c r="B14561" s="2"/>
      <c r="C14561"/>
    </row>
    <row r="14562" spans="1:3" x14ac:dyDescent="0.25">
      <c r="A14562" s="5"/>
      <c r="B14562" s="2"/>
      <c r="C14562"/>
    </row>
    <row r="14563" spans="1:3" x14ac:dyDescent="0.25">
      <c r="A14563" s="5"/>
      <c r="B14563" s="2"/>
      <c r="C14563"/>
    </row>
    <row r="14564" spans="1:3" x14ac:dyDescent="0.25">
      <c r="A14564" s="5"/>
      <c r="B14564" s="2"/>
      <c r="C14564"/>
    </row>
    <row r="14565" spans="1:3" x14ac:dyDescent="0.25">
      <c r="A14565" s="5"/>
      <c r="B14565" s="2"/>
      <c r="C14565"/>
    </row>
    <row r="14566" spans="1:3" x14ac:dyDescent="0.25">
      <c r="A14566" s="5"/>
      <c r="B14566" s="2"/>
      <c r="C14566"/>
    </row>
    <row r="14567" spans="1:3" x14ac:dyDescent="0.25">
      <c r="A14567" s="5"/>
      <c r="B14567" s="2"/>
      <c r="C14567"/>
    </row>
    <row r="14568" spans="1:3" x14ac:dyDescent="0.25">
      <c r="A14568" s="5"/>
      <c r="B14568" s="2"/>
      <c r="C14568"/>
    </row>
    <row r="14569" spans="1:3" x14ac:dyDescent="0.25">
      <c r="A14569" s="5"/>
      <c r="B14569" s="2"/>
      <c r="C14569"/>
    </row>
    <row r="14570" spans="1:3" x14ac:dyDescent="0.25">
      <c r="A14570" s="5"/>
      <c r="B14570" s="2"/>
      <c r="C14570"/>
    </row>
    <row r="14571" spans="1:3" x14ac:dyDescent="0.25">
      <c r="A14571" s="5"/>
      <c r="B14571" s="2"/>
      <c r="C14571"/>
    </row>
    <row r="14572" spans="1:3" x14ac:dyDescent="0.25">
      <c r="A14572" s="5"/>
      <c r="B14572" s="2"/>
      <c r="C14572"/>
    </row>
    <row r="14573" spans="1:3" x14ac:dyDescent="0.25">
      <c r="A14573" s="5"/>
      <c r="B14573" s="2"/>
      <c r="C14573"/>
    </row>
    <row r="14574" spans="1:3" x14ac:dyDescent="0.25">
      <c r="A14574" s="5"/>
      <c r="B14574" s="2"/>
      <c r="C14574"/>
    </row>
    <row r="14575" spans="1:3" x14ac:dyDescent="0.25">
      <c r="A14575" s="5"/>
      <c r="B14575" s="2"/>
      <c r="C14575"/>
    </row>
    <row r="14576" spans="1:3" x14ac:dyDescent="0.25">
      <c r="A14576" s="5"/>
      <c r="B14576" s="2"/>
      <c r="C14576"/>
    </row>
    <row r="14577" spans="1:3" x14ac:dyDescent="0.25">
      <c r="A14577" s="5"/>
      <c r="B14577" s="2"/>
      <c r="C14577"/>
    </row>
    <row r="14578" spans="1:3" x14ac:dyDescent="0.25">
      <c r="A14578" s="5"/>
      <c r="B14578" s="2"/>
      <c r="C14578"/>
    </row>
    <row r="14579" spans="1:3" x14ac:dyDescent="0.25">
      <c r="A14579" s="5"/>
      <c r="B14579" s="2"/>
      <c r="C14579"/>
    </row>
    <row r="14580" spans="1:3" x14ac:dyDescent="0.25">
      <c r="A14580" s="5"/>
      <c r="B14580" s="2"/>
      <c r="C14580"/>
    </row>
    <row r="14581" spans="1:3" x14ac:dyDescent="0.25">
      <c r="A14581" s="5"/>
      <c r="B14581" s="2"/>
      <c r="C14581"/>
    </row>
    <row r="14582" spans="1:3" x14ac:dyDescent="0.25">
      <c r="A14582" s="5"/>
      <c r="B14582" s="2"/>
      <c r="C14582"/>
    </row>
    <row r="14583" spans="1:3" x14ac:dyDescent="0.25">
      <c r="A14583" s="5"/>
      <c r="B14583" s="2"/>
      <c r="C14583"/>
    </row>
    <row r="14584" spans="1:3" x14ac:dyDescent="0.25">
      <c r="A14584" s="5"/>
      <c r="B14584" s="2"/>
      <c r="C14584"/>
    </row>
    <row r="14585" spans="1:3" x14ac:dyDescent="0.25">
      <c r="A14585" s="5"/>
      <c r="B14585" s="2"/>
      <c r="C14585"/>
    </row>
    <row r="14586" spans="1:3" x14ac:dyDescent="0.25">
      <c r="A14586" s="5"/>
      <c r="B14586" s="2"/>
      <c r="C14586"/>
    </row>
    <row r="14587" spans="1:3" x14ac:dyDescent="0.25">
      <c r="A14587" s="5"/>
      <c r="B14587" s="2"/>
      <c r="C14587"/>
    </row>
    <row r="14588" spans="1:3" x14ac:dyDescent="0.25">
      <c r="A14588" s="5"/>
      <c r="B14588" s="2"/>
      <c r="C14588"/>
    </row>
    <row r="14589" spans="1:3" x14ac:dyDescent="0.25">
      <c r="A14589" s="5"/>
      <c r="B14589" s="2"/>
      <c r="C14589"/>
    </row>
    <row r="14590" spans="1:3" x14ac:dyDescent="0.25">
      <c r="A14590" s="5"/>
      <c r="B14590" s="2"/>
      <c r="C14590"/>
    </row>
    <row r="14591" spans="1:3" x14ac:dyDescent="0.25">
      <c r="A14591" s="5"/>
      <c r="B14591" s="2"/>
      <c r="C14591"/>
    </row>
    <row r="14592" spans="1:3" x14ac:dyDescent="0.25">
      <c r="A14592" s="5"/>
      <c r="B14592" s="2"/>
      <c r="C14592"/>
    </row>
    <row r="14593" spans="1:3" x14ac:dyDescent="0.25">
      <c r="A14593" s="5"/>
      <c r="B14593" s="2"/>
      <c r="C14593"/>
    </row>
    <row r="14594" spans="1:3" x14ac:dyDescent="0.25">
      <c r="A14594" s="5"/>
      <c r="B14594" s="2"/>
      <c r="C14594"/>
    </row>
    <row r="14595" spans="1:3" x14ac:dyDescent="0.25">
      <c r="A14595" s="5"/>
      <c r="B14595" s="2"/>
      <c r="C14595"/>
    </row>
    <row r="14596" spans="1:3" x14ac:dyDescent="0.25">
      <c r="A14596" s="5"/>
      <c r="B14596" s="2"/>
      <c r="C14596"/>
    </row>
    <row r="14597" spans="1:3" x14ac:dyDescent="0.25">
      <c r="A14597" s="5"/>
      <c r="B14597" s="2"/>
      <c r="C14597"/>
    </row>
    <row r="14598" spans="1:3" x14ac:dyDescent="0.25">
      <c r="A14598" s="5"/>
      <c r="B14598" s="2"/>
      <c r="C14598"/>
    </row>
    <row r="14599" spans="1:3" x14ac:dyDescent="0.25">
      <c r="A14599" s="5"/>
      <c r="B14599" s="2"/>
      <c r="C14599"/>
    </row>
    <row r="14600" spans="1:3" x14ac:dyDescent="0.25">
      <c r="A14600" s="5"/>
      <c r="B14600" s="2"/>
      <c r="C14600"/>
    </row>
    <row r="14601" spans="1:3" x14ac:dyDescent="0.25">
      <c r="A14601" s="5"/>
      <c r="B14601" s="2"/>
      <c r="C14601"/>
    </row>
    <row r="14602" spans="1:3" x14ac:dyDescent="0.25">
      <c r="A14602" s="5"/>
      <c r="B14602" s="2"/>
      <c r="C14602"/>
    </row>
    <row r="14603" spans="1:3" x14ac:dyDescent="0.25">
      <c r="A14603" s="5"/>
      <c r="B14603" s="2"/>
      <c r="C14603"/>
    </row>
    <row r="14604" spans="1:3" x14ac:dyDescent="0.25">
      <c r="A14604" s="5"/>
      <c r="B14604" s="2"/>
      <c r="C14604"/>
    </row>
    <row r="14605" spans="1:3" x14ac:dyDescent="0.25">
      <c r="A14605" s="5"/>
      <c r="B14605" s="2"/>
      <c r="C14605"/>
    </row>
    <row r="14606" spans="1:3" x14ac:dyDescent="0.25">
      <c r="A14606" s="5"/>
      <c r="B14606" s="2"/>
      <c r="C14606"/>
    </row>
    <row r="14607" spans="1:3" x14ac:dyDescent="0.25">
      <c r="A14607" s="5"/>
      <c r="B14607" s="2"/>
      <c r="C14607"/>
    </row>
    <row r="14608" spans="1:3" x14ac:dyDescent="0.25">
      <c r="A14608" s="5"/>
      <c r="B14608" s="2"/>
      <c r="C14608"/>
    </row>
    <row r="14609" spans="1:3" x14ac:dyDescent="0.25">
      <c r="A14609" s="5"/>
      <c r="B14609" s="2"/>
      <c r="C14609"/>
    </row>
    <row r="14610" spans="1:3" x14ac:dyDescent="0.25">
      <c r="A14610" s="5"/>
      <c r="B14610" s="2"/>
      <c r="C14610"/>
    </row>
    <row r="14611" spans="1:3" x14ac:dyDescent="0.25">
      <c r="A14611" s="5"/>
      <c r="B14611" s="2"/>
      <c r="C14611"/>
    </row>
    <row r="14612" spans="1:3" x14ac:dyDescent="0.25">
      <c r="A14612" s="5"/>
      <c r="B14612" s="2"/>
      <c r="C14612"/>
    </row>
    <row r="14613" spans="1:3" x14ac:dyDescent="0.25">
      <c r="A14613" s="5"/>
      <c r="B14613" s="2"/>
      <c r="C14613"/>
    </row>
    <row r="14614" spans="1:3" x14ac:dyDescent="0.25">
      <c r="A14614" s="5"/>
      <c r="B14614" s="2"/>
      <c r="C14614"/>
    </row>
    <row r="14615" spans="1:3" x14ac:dyDescent="0.25">
      <c r="A14615" s="5"/>
      <c r="B14615" s="2"/>
      <c r="C14615"/>
    </row>
    <row r="14616" spans="1:3" x14ac:dyDescent="0.25">
      <c r="A14616" s="5"/>
      <c r="B14616" s="2"/>
      <c r="C14616"/>
    </row>
    <row r="14617" spans="1:3" x14ac:dyDescent="0.25">
      <c r="A14617" s="5"/>
      <c r="B14617" s="2"/>
      <c r="C14617"/>
    </row>
    <row r="14618" spans="1:3" x14ac:dyDescent="0.25">
      <c r="A14618" s="5"/>
      <c r="B14618" s="2"/>
      <c r="C14618"/>
    </row>
    <row r="14619" spans="1:3" x14ac:dyDescent="0.25">
      <c r="A14619" s="5"/>
      <c r="B14619" s="2"/>
      <c r="C14619"/>
    </row>
    <row r="14620" spans="1:3" x14ac:dyDescent="0.25">
      <c r="A14620" s="5"/>
      <c r="B14620" s="2"/>
      <c r="C14620"/>
    </row>
    <row r="14621" spans="1:3" x14ac:dyDescent="0.25">
      <c r="A14621" s="5"/>
      <c r="B14621" s="2"/>
      <c r="C14621"/>
    </row>
    <row r="14622" spans="1:3" x14ac:dyDescent="0.25">
      <c r="A14622" s="5"/>
      <c r="B14622" s="2"/>
      <c r="C14622"/>
    </row>
    <row r="14623" spans="1:3" x14ac:dyDescent="0.25">
      <c r="A14623" s="5"/>
      <c r="B14623" s="2"/>
      <c r="C14623"/>
    </row>
    <row r="14624" spans="1:3" x14ac:dyDescent="0.25">
      <c r="A14624" s="5"/>
      <c r="B14624" s="2"/>
      <c r="C14624"/>
    </row>
    <row r="14625" spans="1:3" x14ac:dyDescent="0.25">
      <c r="A14625" s="5"/>
      <c r="B14625" s="2"/>
      <c r="C14625"/>
    </row>
    <row r="14626" spans="1:3" x14ac:dyDescent="0.25">
      <c r="A14626" s="5"/>
      <c r="B14626" s="2"/>
      <c r="C14626"/>
    </row>
    <row r="14627" spans="1:3" x14ac:dyDescent="0.25">
      <c r="A14627" s="5"/>
      <c r="B14627" s="2"/>
      <c r="C14627"/>
    </row>
    <row r="14628" spans="1:3" x14ac:dyDescent="0.25">
      <c r="A14628" s="5"/>
      <c r="B14628" s="2"/>
      <c r="C14628"/>
    </row>
    <row r="14629" spans="1:3" x14ac:dyDescent="0.25">
      <c r="A14629" s="5"/>
      <c r="B14629" s="2"/>
      <c r="C14629"/>
    </row>
    <row r="14630" spans="1:3" x14ac:dyDescent="0.25">
      <c r="A14630" s="5"/>
      <c r="B14630" s="2"/>
      <c r="C14630"/>
    </row>
    <row r="14631" spans="1:3" x14ac:dyDescent="0.25">
      <c r="A14631" s="5"/>
      <c r="B14631" s="2"/>
      <c r="C14631"/>
    </row>
    <row r="14632" spans="1:3" x14ac:dyDescent="0.25">
      <c r="A14632" s="5"/>
      <c r="B14632" s="2"/>
      <c r="C14632"/>
    </row>
    <row r="14633" spans="1:3" x14ac:dyDescent="0.25">
      <c r="A14633" s="5"/>
      <c r="B14633" s="2"/>
      <c r="C14633"/>
    </row>
    <row r="14634" spans="1:3" x14ac:dyDescent="0.25">
      <c r="A14634" s="5"/>
      <c r="B14634" s="2"/>
      <c r="C14634"/>
    </row>
    <row r="14635" spans="1:3" x14ac:dyDescent="0.25">
      <c r="A14635" s="5"/>
      <c r="B14635" s="2"/>
      <c r="C14635"/>
    </row>
    <row r="14636" spans="1:3" x14ac:dyDescent="0.25">
      <c r="A14636" s="5"/>
      <c r="B14636" s="2"/>
      <c r="C14636"/>
    </row>
    <row r="14637" spans="1:3" x14ac:dyDescent="0.25">
      <c r="A14637" s="5"/>
      <c r="B14637" s="2"/>
      <c r="C14637"/>
    </row>
    <row r="14638" spans="1:3" x14ac:dyDescent="0.25">
      <c r="A14638" s="5"/>
      <c r="B14638" s="2"/>
      <c r="C14638"/>
    </row>
    <row r="14639" spans="1:3" x14ac:dyDescent="0.25">
      <c r="A14639" s="5"/>
      <c r="B14639" s="2"/>
      <c r="C14639"/>
    </row>
    <row r="14640" spans="1:3" x14ac:dyDescent="0.25">
      <c r="A14640" s="5"/>
      <c r="B14640" s="2"/>
      <c r="C14640"/>
    </row>
    <row r="14641" spans="1:3" x14ac:dyDescent="0.25">
      <c r="A14641" s="5"/>
      <c r="B14641" s="2"/>
      <c r="C14641"/>
    </row>
    <row r="14642" spans="1:3" x14ac:dyDescent="0.25">
      <c r="A14642" s="5"/>
      <c r="B14642" s="2"/>
      <c r="C14642"/>
    </row>
    <row r="14643" spans="1:3" x14ac:dyDescent="0.25">
      <c r="A14643" s="5"/>
      <c r="B14643" s="2"/>
      <c r="C14643"/>
    </row>
    <row r="14644" spans="1:3" x14ac:dyDescent="0.25">
      <c r="A14644" s="5"/>
      <c r="B14644" s="2"/>
      <c r="C14644"/>
    </row>
    <row r="14645" spans="1:3" x14ac:dyDescent="0.25">
      <c r="A14645" s="5"/>
      <c r="B14645" s="2"/>
      <c r="C14645"/>
    </row>
    <row r="14646" spans="1:3" x14ac:dyDescent="0.25">
      <c r="A14646" s="5"/>
      <c r="B14646" s="2"/>
      <c r="C14646"/>
    </row>
    <row r="14647" spans="1:3" x14ac:dyDescent="0.25">
      <c r="A14647" s="5"/>
      <c r="B14647" s="2"/>
      <c r="C14647"/>
    </row>
    <row r="14648" spans="1:3" x14ac:dyDescent="0.25">
      <c r="A14648" s="5"/>
      <c r="B14648" s="2"/>
      <c r="C14648"/>
    </row>
    <row r="14649" spans="1:3" x14ac:dyDescent="0.25">
      <c r="A14649" s="5"/>
      <c r="B14649" s="2"/>
      <c r="C14649"/>
    </row>
    <row r="14650" spans="1:3" x14ac:dyDescent="0.25">
      <c r="A14650" s="5"/>
      <c r="B14650" s="2"/>
      <c r="C14650"/>
    </row>
    <row r="14651" spans="1:3" x14ac:dyDescent="0.25">
      <c r="A14651" s="5"/>
      <c r="B14651" s="2"/>
      <c r="C14651"/>
    </row>
    <row r="14652" spans="1:3" x14ac:dyDescent="0.25">
      <c r="A14652" s="5"/>
      <c r="B14652" s="2"/>
      <c r="C14652"/>
    </row>
    <row r="14653" spans="1:3" x14ac:dyDescent="0.25">
      <c r="A14653" s="5"/>
      <c r="B14653" s="2"/>
      <c r="C14653"/>
    </row>
    <row r="14654" spans="1:3" x14ac:dyDescent="0.25">
      <c r="A14654" s="5"/>
      <c r="B14654" s="2"/>
      <c r="C14654"/>
    </row>
    <row r="14655" spans="1:3" x14ac:dyDescent="0.25">
      <c r="A14655" s="5"/>
      <c r="B14655" s="2"/>
      <c r="C14655"/>
    </row>
    <row r="14656" spans="1:3" x14ac:dyDescent="0.25">
      <c r="A14656" s="5"/>
      <c r="B14656" s="2"/>
      <c r="C14656"/>
    </row>
    <row r="14657" spans="1:3" x14ac:dyDescent="0.25">
      <c r="A14657" s="5"/>
      <c r="B14657" s="2"/>
      <c r="C14657"/>
    </row>
    <row r="14658" spans="1:3" x14ac:dyDescent="0.25">
      <c r="A14658" s="5"/>
      <c r="B14658" s="2"/>
      <c r="C14658"/>
    </row>
    <row r="14659" spans="1:3" x14ac:dyDescent="0.25">
      <c r="A14659" s="5"/>
      <c r="B14659" s="2"/>
      <c r="C14659"/>
    </row>
    <row r="14660" spans="1:3" x14ac:dyDescent="0.25">
      <c r="A14660" s="5"/>
      <c r="B14660" s="2"/>
      <c r="C14660"/>
    </row>
    <row r="14661" spans="1:3" x14ac:dyDescent="0.25">
      <c r="A14661" s="5"/>
      <c r="B14661" s="2"/>
      <c r="C14661"/>
    </row>
    <row r="14662" spans="1:3" x14ac:dyDescent="0.25">
      <c r="A14662" s="5"/>
      <c r="B14662" s="2"/>
      <c r="C14662"/>
    </row>
    <row r="14663" spans="1:3" x14ac:dyDescent="0.25">
      <c r="A14663" s="5"/>
      <c r="B14663" s="2"/>
      <c r="C14663"/>
    </row>
    <row r="14664" spans="1:3" x14ac:dyDescent="0.25">
      <c r="A14664" s="5"/>
      <c r="B14664" s="2"/>
      <c r="C14664"/>
    </row>
    <row r="14665" spans="1:3" x14ac:dyDescent="0.25">
      <c r="A14665" s="5"/>
      <c r="B14665" s="2"/>
      <c r="C14665"/>
    </row>
    <row r="14666" spans="1:3" x14ac:dyDescent="0.25">
      <c r="A14666" s="5"/>
      <c r="B14666" s="2"/>
      <c r="C14666"/>
    </row>
    <row r="14667" spans="1:3" x14ac:dyDescent="0.25">
      <c r="A14667" s="5"/>
      <c r="B14667" s="2"/>
      <c r="C14667"/>
    </row>
    <row r="14668" spans="1:3" x14ac:dyDescent="0.25">
      <c r="A14668" s="5"/>
      <c r="B14668" s="2"/>
      <c r="C14668"/>
    </row>
    <row r="14669" spans="1:3" x14ac:dyDescent="0.25">
      <c r="A14669" s="5"/>
      <c r="B14669" s="2"/>
      <c r="C14669"/>
    </row>
    <row r="14670" spans="1:3" x14ac:dyDescent="0.25">
      <c r="A14670" s="5"/>
      <c r="B14670" s="2"/>
      <c r="C14670"/>
    </row>
    <row r="14671" spans="1:3" x14ac:dyDescent="0.25">
      <c r="A14671" s="5"/>
      <c r="B14671" s="2"/>
      <c r="C14671"/>
    </row>
    <row r="14672" spans="1:3" x14ac:dyDescent="0.25">
      <c r="A14672" s="5"/>
      <c r="B14672" s="2"/>
      <c r="C14672"/>
    </row>
    <row r="14673" spans="1:3" x14ac:dyDescent="0.25">
      <c r="A14673" s="5"/>
      <c r="B14673" s="2"/>
      <c r="C14673"/>
    </row>
    <row r="14674" spans="1:3" x14ac:dyDescent="0.25">
      <c r="A14674" s="5"/>
      <c r="B14674" s="2"/>
      <c r="C14674"/>
    </row>
    <row r="14675" spans="1:3" x14ac:dyDescent="0.25">
      <c r="A14675" s="5"/>
      <c r="B14675" s="2"/>
      <c r="C14675"/>
    </row>
    <row r="14676" spans="1:3" x14ac:dyDescent="0.25">
      <c r="A14676" s="5"/>
      <c r="B14676" s="2"/>
      <c r="C14676"/>
    </row>
    <row r="14677" spans="1:3" x14ac:dyDescent="0.25">
      <c r="A14677" s="5"/>
      <c r="B14677" s="2"/>
      <c r="C14677"/>
    </row>
    <row r="14678" spans="1:3" x14ac:dyDescent="0.25">
      <c r="A14678" s="5"/>
      <c r="B14678" s="2"/>
      <c r="C14678"/>
    </row>
    <row r="14679" spans="1:3" x14ac:dyDescent="0.25">
      <c r="A14679" s="5"/>
      <c r="B14679" s="2"/>
      <c r="C14679"/>
    </row>
    <row r="14680" spans="1:3" x14ac:dyDescent="0.25">
      <c r="A14680" s="5"/>
      <c r="B14680" s="2"/>
      <c r="C14680"/>
    </row>
    <row r="14681" spans="1:3" x14ac:dyDescent="0.25">
      <c r="A14681" s="5"/>
      <c r="B14681" s="2"/>
      <c r="C14681"/>
    </row>
    <row r="14682" spans="1:3" x14ac:dyDescent="0.25">
      <c r="A14682" s="5"/>
      <c r="B14682" s="2"/>
      <c r="C14682"/>
    </row>
    <row r="14683" spans="1:3" x14ac:dyDescent="0.25">
      <c r="A14683" s="5"/>
      <c r="B14683" s="2"/>
      <c r="C14683"/>
    </row>
    <row r="14684" spans="1:3" x14ac:dyDescent="0.25">
      <c r="A14684" s="5"/>
      <c r="B14684" s="2"/>
      <c r="C14684"/>
    </row>
    <row r="14685" spans="1:3" x14ac:dyDescent="0.25">
      <c r="A14685" s="5"/>
      <c r="B14685" s="2"/>
      <c r="C14685"/>
    </row>
    <row r="14686" spans="1:3" x14ac:dyDescent="0.25">
      <c r="A14686" s="5"/>
      <c r="B14686" s="2"/>
      <c r="C14686"/>
    </row>
    <row r="14687" spans="1:3" x14ac:dyDescent="0.25">
      <c r="A14687" s="5"/>
      <c r="B14687" s="2"/>
      <c r="C14687"/>
    </row>
    <row r="14688" spans="1:3" x14ac:dyDescent="0.25">
      <c r="A14688" s="5"/>
      <c r="B14688" s="2"/>
      <c r="C14688"/>
    </row>
    <row r="14689" spans="1:3" x14ac:dyDescent="0.25">
      <c r="A14689" s="5"/>
      <c r="B14689" s="2"/>
      <c r="C14689"/>
    </row>
    <row r="14690" spans="1:3" x14ac:dyDescent="0.25">
      <c r="A14690" s="5"/>
      <c r="B14690" s="2"/>
      <c r="C14690"/>
    </row>
    <row r="14691" spans="1:3" x14ac:dyDescent="0.25">
      <c r="A14691" s="5"/>
      <c r="B14691" s="2"/>
      <c r="C14691"/>
    </row>
    <row r="14692" spans="1:3" x14ac:dyDescent="0.25">
      <c r="A14692" s="5"/>
      <c r="B14692" s="2"/>
      <c r="C14692"/>
    </row>
    <row r="14693" spans="1:3" x14ac:dyDescent="0.25">
      <c r="A14693" s="5"/>
      <c r="B14693" s="2"/>
      <c r="C14693"/>
    </row>
    <row r="14694" spans="1:3" x14ac:dyDescent="0.25">
      <c r="A14694" s="5"/>
      <c r="B14694" s="2"/>
      <c r="C14694"/>
    </row>
    <row r="14695" spans="1:3" x14ac:dyDescent="0.25">
      <c r="A14695" s="5"/>
      <c r="B14695" s="2"/>
      <c r="C14695"/>
    </row>
    <row r="14696" spans="1:3" x14ac:dyDescent="0.25">
      <c r="A14696" s="5"/>
      <c r="B14696" s="2"/>
      <c r="C14696"/>
    </row>
    <row r="14697" spans="1:3" x14ac:dyDescent="0.25">
      <c r="A14697" s="5"/>
      <c r="B14697" s="2"/>
      <c r="C14697"/>
    </row>
    <row r="14698" spans="1:3" x14ac:dyDescent="0.25">
      <c r="A14698" s="5"/>
      <c r="B14698" s="2"/>
      <c r="C14698"/>
    </row>
    <row r="14699" spans="1:3" x14ac:dyDescent="0.25">
      <c r="A14699" s="5"/>
      <c r="B14699" s="2"/>
      <c r="C14699"/>
    </row>
    <row r="14700" spans="1:3" x14ac:dyDescent="0.25">
      <c r="A14700" s="5"/>
      <c r="B14700" s="2"/>
      <c r="C14700"/>
    </row>
    <row r="14701" spans="1:3" x14ac:dyDescent="0.25">
      <c r="A14701" s="5"/>
      <c r="B14701" s="2"/>
      <c r="C14701"/>
    </row>
    <row r="14702" spans="1:3" x14ac:dyDescent="0.25">
      <c r="A14702" s="5"/>
      <c r="B14702" s="2"/>
      <c r="C14702"/>
    </row>
    <row r="14703" spans="1:3" x14ac:dyDescent="0.25">
      <c r="A14703" s="5"/>
      <c r="B14703" s="2"/>
      <c r="C14703"/>
    </row>
    <row r="14704" spans="1:3" x14ac:dyDescent="0.25">
      <c r="A14704" s="5"/>
      <c r="B14704" s="2"/>
      <c r="C14704"/>
    </row>
    <row r="14705" spans="1:3" x14ac:dyDescent="0.25">
      <c r="A14705" s="5"/>
      <c r="B14705" s="2"/>
      <c r="C14705"/>
    </row>
    <row r="14706" spans="1:3" x14ac:dyDescent="0.25">
      <c r="A14706" s="5"/>
      <c r="B14706" s="2"/>
      <c r="C14706"/>
    </row>
    <row r="14707" spans="1:3" x14ac:dyDescent="0.25">
      <c r="A14707" s="5"/>
      <c r="B14707" s="2"/>
      <c r="C14707"/>
    </row>
    <row r="14708" spans="1:3" x14ac:dyDescent="0.25">
      <c r="A14708" s="5"/>
      <c r="B14708" s="2"/>
      <c r="C14708"/>
    </row>
    <row r="14709" spans="1:3" x14ac:dyDescent="0.25">
      <c r="A14709" s="5"/>
      <c r="B14709" s="2"/>
      <c r="C14709"/>
    </row>
    <row r="14710" spans="1:3" x14ac:dyDescent="0.25">
      <c r="A14710" s="5"/>
      <c r="B14710" s="2"/>
      <c r="C14710"/>
    </row>
    <row r="14711" spans="1:3" x14ac:dyDescent="0.25">
      <c r="A14711" s="5"/>
      <c r="B14711" s="2"/>
      <c r="C14711"/>
    </row>
    <row r="14712" spans="1:3" x14ac:dyDescent="0.25">
      <c r="A14712" s="5"/>
      <c r="B14712" s="2"/>
      <c r="C14712"/>
    </row>
    <row r="14713" spans="1:3" x14ac:dyDescent="0.25">
      <c r="A14713" s="5"/>
      <c r="B14713" s="2"/>
      <c r="C14713"/>
    </row>
    <row r="14714" spans="1:3" x14ac:dyDescent="0.25">
      <c r="A14714" s="5"/>
      <c r="B14714" s="2"/>
      <c r="C14714"/>
    </row>
    <row r="14715" spans="1:3" x14ac:dyDescent="0.25">
      <c r="A14715" s="5"/>
      <c r="B14715" s="2"/>
      <c r="C14715"/>
    </row>
    <row r="14716" spans="1:3" x14ac:dyDescent="0.25">
      <c r="A14716" s="5"/>
      <c r="B14716" s="2"/>
      <c r="C14716"/>
    </row>
    <row r="14717" spans="1:3" x14ac:dyDescent="0.25">
      <c r="A14717" s="5"/>
      <c r="B14717" s="2"/>
      <c r="C14717"/>
    </row>
    <row r="14718" spans="1:3" x14ac:dyDescent="0.25">
      <c r="A14718" s="5"/>
      <c r="B14718" s="2"/>
      <c r="C14718"/>
    </row>
    <row r="14719" spans="1:3" x14ac:dyDescent="0.25">
      <c r="A14719" s="5"/>
      <c r="B14719" s="2"/>
      <c r="C14719"/>
    </row>
    <row r="14720" spans="1:3" x14ac:dyDescent="0.25">
      <c r="A14720" s="5"/>
      <c r="B14720" s="2"/>
      <c r="C14720"/>
    </row>
    <row r="14721" spans="1:3" x14ac:dyDescent="0.25">
      <c r="A14721" s="5"/>
      <c r="B14721" s="2"/>
      <c r="C14721"/>
    </row>
    <row r="14722" spans="1:3" x14ac:dyDescent="0.25">
      <c r="A14722" s="5"/>
      <c r="B14722" s="2"/>
      <c r="C14722"/>
    </row>
    <row r="14723" spans="1:3" x14ac:dyDescent="0.25">
      <c r="A14723" s="5"/>
      <c r="B14723" s="2"/>
      <c r="C14723"/>
    </row>
    <row r="14724" spans="1:3" x14ac:dyDescent="0.25">
      <c r="A14724" s="5"/>
      <c r="B14724" s="2"/>
      <c r="C14724"/>
    </row>
    <row r="14725" spans="1:3" x14ac:dyDescent="0.25">
      <c r="A14725" s="5"/>
      <c r="B14725" s="2"/>
      <c r="C14725"/>
    </row>
    <row r="14726" spans="1:3" x14ac:dyDescent="0.25">
      <c r="A14726" s="5"/>
      <c r="B14726" s="2"/>
      <c r="C14726"/>
    </row>
    <row r="14727" spans="1:3" x14ac:dyDescent="0.25">
      <c r="A14727" s="5"/>
      <c r="B14727" s="2"/>
      <c r="C14727"/>
    </row>
    <row r="14728" spans="1:3" x14ac:dyDescent="0.25">
      <c r="A14728" s="5"/>
      <c r="B14728" s="2"/>
      <c r="C14728"/>
    </row>
    <row r="14729" spans="1:3" x14ac:dyDescent="0.25">
      <c r="A14729" s="5"/>
      <c r="B14729" s="2"/>
      <c r="C14729"/>
    </row>
    <row r="14730" spans="1:3" x14ac:dyDescent="0.25">
      <c r="A14730" s="5"/>
      <c r="B14730" s="2"/>
      <c r="C14730"/>
    </row>
    <row r="14731" spans="1:3" x14ac:dyDescent="0.25">
      <c r="A14731" s="5"/>
      <c r="B14731" s="2"/>
      <c r="C14731"/>
    </row>
    <row r="14732" spans="1:3" x14ac:dyDescent="0.25">
      <c r="A14732" s="5"/>
      <c r="B14732" s="2"/>
      <c r="C14732"/>
    </row>
    <row r="14733" spans="1:3" x14ac:dyDescent="0.25">
      <c r="A14733" s="5"/>
      <c r="B14733" s="2"/>
      <c r="C14733"/>
    </row>
    <row r="14734" spans="1:3" x14ac:dyDescent="0.25">
      <c r="A14734" s="5"/>
      <c r="B14734" s="2"/>
      <c r="C14734"/>
    </row>
    <row r="14735" spans="1:3" x14ac:dyDescent="0.25">
      <c r="A14735" s="5"/>
      <c r="B14735" s="2"/>
      <c r="C14735"/>
    </row>
    <row r="14736" spans="1:3" x14ac:dyDescent="0.25">
      <c r="A14736" s="5"/>
      <c r="B14736" s="2"/>
      <c r="C14736"/>
    </row>
    <row r="14737" spans="1:3" x14ac:dyDescent="0.25">
      <c r="A14737" s="5"/>
      <c r="B14737" s="2"/>
      <c r="C14737"/>
    </row>
    <row r="14738" spans="1:3" x14ac:dyDescent="0.25">
      <c r="A14738" s="5"/>
      <c r="B14738" s="2"/>
      <c r="C14738"/>
    </row>
    <row r="14739" spans="1:3" x14ac:dyDescent="0.25">
      <c r="A14739" s="5"/>
      <c r="B14739" s="2"/>
      <c r="C14739"/>
    </row>
    <row r="14740" spans="1:3" x14ac:dyDescent="0.25">
      <c r="A14740" s="5"/>
      <c r="B14740" s="2"/>
      <c r="C14740"/>
    </row>
    <row r="14741" spans="1:3" x14ac:dyDescent="0.25">
      <c r="A14741" s="5"/>
      <c r="B14741" s="2"/>
      <c r="C14741"/>
    </row>
    <row r="14742" spans="1:3" x14ac:dyDescent="0.25">
      <c r="A14742" s="5"/>
      <c r="B14742" s="2"/>
      <c r="C14742"/>
    </row>
    <row r="14743" spans="1:3" x14ac:dyDescent="0.25">
      <c r="A14743" s="5"/>
      <c r="B14743" s="2"/>
      <c r="C14743"/>
    </row>
    <row r="14744" spans="1:3" x14ac:dyDescent="0.25">
      <c r="A14744" s="5"/>
      <c r="B14744" s="2"/>
      <c r="C14744"/>
    </row>
    <row r="14745" spans="1:3" x14ac:dyDescent="0.25">
      <c r="A14745" s="5"/>
      <c r="B14745" s="2"/>
      <c r="C14745"/>
    </row>
    <row r="14746" spans="1:3" x14ac:dyDescent="0.25">
      <c r="A14746" s="5"/>
      <c r="B14746" s="2"/>
      <c r="C14746"/>
    </row>
    <row r="14747" spans="1:3" x14ac:dyDescent="0.25">
      <c r="A14747" s="5"/>
      <c r="B14747" s="2"/>
      <c r="C14747"/>
    </row>
    <row r="14748" spans="1:3" x14ac:dyDescent="0.25">
      <c r="A14748" s="5"/>
      <c r="B14748" s="2"/>
      <c r="C14748"/>
    </row>
    <row r="14749" spans="1:3" x14ac:dyDescent="0.25">
      <c r="A14749" s="5"/>
      <c r="B14749" s="2"/>
      <c r="C14749"/>
    </row>
    <row r="14750" spans="1:3" x14ac:dyDescent="0.25">
      <c r="A14750" s="5"/>
      <c r="B14750" s="2"/>
      <c r="C14750"/>
    </row>
    <row r="14751" spans="1:3" x14ac:dyDescent="0.25">
      <c r="A14751" s="5"/>
      <c r="B14751" s="2"/>
      <c r="C14751"/>
    </row>
    <row r="14752" spans="1:3" x14ac:dyDescent="0.25">
      <c r="A14752" s="5"/>
      <c r="B14752" s="2"/>
      <c r="C14752"/>
    </row>
    <row r="14753" spans="1:3" x14ac:dyDescent="0.25">
      <c r="A14753" s="5"/>
      <c r="B14753" s="2"/>
      <c r="C14753"/>
    </row>
    <row r="14754" spans="1:3" x14ac:dyDescent="0.25">
      <c r="A14754" s="5"/>
      <c r="B14754" s="2"/>
      <c r="C14754"/>
    </row>
    <row r="14755" spans="1:3" x14ac:dyDescent="0.25">
      <c r="A14755" s="5"/>
      <c r="B14755" s="2"/>
      <c r="C14755"/>
    </row>
    <row r="14756" spans="1:3" x14ac:dyDescent="0.25">
      <c r="A14756" s="5"/>
      <c r="B14756" s="2"/>
      <c r="C14756"/>
    </row>
    <row r="14757" spans="1:3" x14ac:dyDescent="0.25">
      <c r="A14757" s="5"/>
      <c r="B14757" s="2"/>
      <c r="C14757"/>
    </row>
    <row r="14758" spans="1:3" x14ac:dyDescent="0.25">
      <c r="A14758" s="5"/>
      <c r="B14758" s="2"/>
      <c r="C14758"/>
    </row>
    <row r="14759" spans="1:3" x14ac:dyDescent="0.25">
      <c r="A14759" s="5"/>
      <c r="B14759" s="2"/>
      <c r="C14759"/>
    </row>
    <row r="14760" spans="1:3" x14ac:dyDescent="0.25">
      <c r="A14760" s="5"/>
      <c r="B14760" s="2"/>
      <c r="C14760"/>
    </row>
    <row r="14761" spans="1:3" x14ac:dyDescent="0.25">
      <c r="A14761" s="5"/>
      <c r="B14761" s="2"/>
      <c r="C14761"/>
    </row>
    <row r="14762" spans="1:3" x14ac:dyDescent="0.25">
      <c r="A14762" s="5"/>
      <c r="B14762" s="2"/>
      <c r="C14762"/>
    </row>
    <row r="14763" spans="1:3" x14ac:dyDescent="0.25">
      <c r="A14763" s="5"/>
      <c r="B14763" s="2"/>
      <c r="C14763"/>
    </row>
    <row r="14764" spans="1:3" x14ac:dyDescent="0.25">
      <c r="A14764" s="5"/>
      <c r="B14764" s="2"/>
      <c r="C14764"/>
    </row>
    <row r="14765" spans="1:3" x14ac:dyDescent="0.25">
      <c r="A14765" s="5"/>
      <c r="B14765" s="2"/>
      <c r="C14765"/>
    </row>
    <row r="14766" spans="1:3" x14ac:dyDescent="0.25">
      <c r="A14766" s="5"/>
      <c r="B14766" s="2"/>
      <c r="C14766"/>
    </row>
    <row r="14767" spans="1:3" x14ac:dyDescent="0.25">
      <c r="A14767" s="5"/>
      <c r="B14767" s="2"/>
      <c r="C14767"/>
    </row>
    <row r="14768" spans="1:3" x14ac:dyDescent="0.25">
      <c r="A14768" s="5"/>
      <c r="B14768" s="2"/>
      <c r="C14768"/>
    </row>
    <row r="14769" spans="1:3" x14ac:dyDescent="0.25">
      <c r="A14769" s="5"/>
      <c r="B14769" s="2"/>
      <c r="C14769"/>
    </row>
    <row r="14770" spans="1:3" x14ac:dyDescent="0.25">
      <c r="A14770" s="5"/>
      <c r="B14770" s="2"/>
      <c r="C14770"/>
    </row>
    <row r="14771" spans="1:3" x14ac:dyDescent="0.25">
      <c r="A14771" s="5"/>
      <c r="B14771" s="2"/>
      <c r="C14771"/>
    </row>
    <row r="14772" spans="1:3" x14ac:dyDescent="0.25">
      <c r="A14772" s="5"/>
      <c r="B14772" s="2"/>
      <c r="C14772"/>
    </row>
    <row r="14773" spans="1:3" x14ac:dyDescent="0.25">
      <c r="A14773" s="5"/>
      <c r="B14773" s="2"/>
      <c r="C14773"/>
    </row>
    <row r="14774" spans="1:3" x14ac:dyDescent="0.25">
      <c r="A14774" s="5"/>
      <c r="B14774" s="2"/>
      <c r="C14774"/>
    </row>
    <row r="14775" spans="1:3" x14ac:dyDescent="0.25">
      <c r="A14775" s="5"/>
      <c r="B14775" s="2"/>
      <c r="C14775"/>
    </row>
    <row r="14776" spans="1:3" x14ac:dyDescent="0.25">
      <c r="A14776" s="5"/>
      <c r="B14776" s="2"/>
      <c r="C14776"/>
    </row>
    <row r="14777" spans="1:3" x14ac:dyDescent="0.25">
      <c r="A14777" s="5"/>
      <c r="B14777" s="2"/>
      <c r="C14777"/>
    </row>
    <row r="14778" spans="1:3" x14ac:dyDescent="0.25">
      <c r="A14778" s="5"/>
      <c r="B14778" s="2"/>
      <c r="C14778"/>
    </row>
    <row r="14779" spans="1:3" x14ac:dyDescent="0.25">
      <c r="A14779" s="5"/>
      <c r="B14779" s="2"/>
      <c r="C14779"/>
    </row>
    <row r="14780" spans="1:3" x14ac:dyDescent="0.25">
      <c r="A14780" s="5"/>
      <c r="B14780" s="2"/>
      <c r="C14780"/>
    </row>
    <row r="14781" spans="1:3" x14ac:dyDescent="0.25">
      <c r="A14781" s="5"/>
      <c r="B14781" s="2"/>
      <c r="C14781"/>
    </row>
    <row r="14782" spans="1:3" x14ac:dyDescent="0.25">
      <c r="A14782" s="5"/>
      <c r="B14782" s="2"/>
      <c r="C14782"/>
    </row>
    <row r="14783" spans="1:3" x14ac:dyDescent="0.25">
      <c r="A14783" s="5"/>
      <c r="B14783" s="2"/>
      <c r="C14783"/>
    </row>
    <row r="14784" spans="1:3" x14ac:dyDescent="0.25">
      <c r="A14784" s="5"/>
      <c r="B14784" s="2"/>
      <c r="C14784"/>
    </row>
    <row r="14785" spans="1:3" x14ac:dyDescent="0.25">
      <c r="A14785" s="5"/>
      <c r="B14785" s="2"/>
      <c r="C14785"/>
    </row>
    <row r="14786" spans="1:3" x14ac:dyDescent="0.25">
      <c r="A14786" s="5"/>
      <c r="B14786" s="2"/>
      <c r="C14786"/>
    </row>
    <row r="14787" spans="1:3" x14ac:dyDescent="0.25">
      <c r="A14787" s="5"/>
      <c r="B14787" s="2"/>
      <c r="C14787"/>
    </row>
    <row r="14788" spans="1:3" x14ac:dyDescent="0.25">
      <c r="A14788" s="5"/>
      <c r="B14788" s="2"/>
      <c r="C14788"/>
    </row>
    <row r="14789" spans="1:3" x14ac:dyDescent="0.25">
      <c r="A14789" s="5"/>
      <c r="B14789" s="2"/>
      <c r="C14789"/>
    </row>
    <row r="14790" spans="1:3" x14ac:dyDescent="0.25">
      <c r="A14790" s="5"/>
      <c r="B14790" s="2"/>
      <c r="C14790"/>
    </row>
    <row r="14791" spans="1:3" x14ac:dyDescent="0.25">
      <c r="A14791" s="5"/>
      <c r="B14791" s="2"/>
      <c r="C14791"/>
    </row>
    <row r="14792" spans="1:3" x14ac:dyDescent="0.25">
      <c r="A14792" s="5"/>
      <c r="B14792" s="2"/>
      <c r="C14792"/>
    </row>
    <row r="14793" spans="1:3" x14ac:dyDescent="0.25">
      <c r="A14793" s="5"/>
      <c r="B14793" s="2"/>
      <c r="C14793"/>
    </row>
    <row r="14794" spans="1:3" x14ac:dyDescent="0.25">
      <c r="A14794" s="5"/>
      <c r="B14794" s="2"/>
      <c r="C14794"/>
    </row>
    <row r="14795" spans="1:3" x14ac:dyDescent="0.25">
      <c r="A14795" s="5"/>
      <c r="B14795" s="2"/>
      <c r="C14795"/>
    </row>
    <row r="14796" spans="1:3" x14ac:dyDescent="0.25">
      <c r="A14796" s="5"/>
      <c r="B14796" s="2"/>
      <c r="C14796"/>
    </row>
    <row r="14797" spans="1:3" x14ac:dyDescent="0.25">
      <c r="A14797" s="5"/>
      <c r="B14797" s="2"/>
      <c r="C14797"/>
    </row>
    <row r="14798" spans="1:3" x14ac:dyDescent="0.25">
      <c r="A14798" s="5"/>
      <c r="B14798" s="2"/>
      <c r="C14798"/>
    </row>
    <row r="14799" spans="1:3" x14ac:dyDescent="0.25">
      <c r="A14799" s="5"/>
      <c r="B14799" s="2"/>
      <c r="C14799"/>
    </row>
    <row r="14800" spans="1:3" x14ac:dyDescent="0.25">
      <c r="A14800" s="5"/>
      <c r="B14800" s="2"/>
      <c r="C14800"/>
    </row>
    <row r="14801" spans="1:3" x14ac:dyDescent="0.25">
      <c r="A14801" s="5"/>
      <c r="B14801" s="2"/>
      <c r="C14801"/>
    </row>
    <row r="14802" spans="1:3" x14ac:dyDescent="0.25">
      <c r="A14802" s="5"/>
      <c r="B14802" s="2"/>
      <c r="C14802"/>
    </row>
    <row r="14803" spans="1:3" x14ac:dyDescent="0.25">
      <c r="A14803" s="5"/>
      <c r="B14803" s="2"/>
      <c r="C14803"/>
    </row>
    <row r="14804" spans="1:3" x14ac:dyDescent="0.25">
      <c r="A14804" s="5"/>
      <c r="B14804" s="2"/>
      <c r="C14804"/>
    </row>
    <row r="14805" spans="1:3" x14ac:dyDescent="0.25">
      <c r="A14805" s="5"/>
      <c r="B14805" s="2"/>
      <c r="C14805"/>
    </row>
    <row r="14806" spans="1:3" x14ac:dyDescent="0.25">
      <c r="A14806" s="5"/>
      <c r="B14806" s="2"/>
      <c r="C14806"/>
    </row>
    <row r="14807" spans="1:3" x14ac:dyDescent="0.25">
      <c r="A14807" s="5"/>
      <c r="B14807" s="2"/>
      <c r="C14807"/>
    </row>
    <row r="14808" spans="1:3" x14ac:dyDescent="0.25">
      <c r="A14808" s="5"/>
      <c r="B14808" s="2"/>
      <c r="C14808"/>
    </row>
    <row r="14809" spans="1:3" x14ac:dyDescent="0.25">
      <c r="A14809" s="5"/>
      <c r="B14809" s="2"/>
      <c r="C14809"/>
    </row>
    <row r="14810" spans="1:3" x14ac:dyDescent="0.25">
      <c r="A14810" s="5"/>
      <c r="B14810" s="2"/>
      <c r="C14810"/>
    </row>
    <row r="14811" spans="1:3" x14ac:dyDescent="0.25">
      <c r="A14811" s="5"/>
      <c r="B14811" s="2"/>
      <c r="C14811"/>
    </row>
    <row r="14812" spans="1:3" x14ac:dyDescent="0.25">
      <c r="A14812" s="5"/>
      <c r="B14812" s="2"/>
      <c r="C14812"/>
    </row>
    <row r="14813" spans="1:3" x14ac:dyDescent="0.25">
      <c r="A14813" s="5"/>
      <c r="B14813" s="2"/>
      <c r="C14813"/>
    </row>
    <row r="14814" spans="1:3" x14ac:dyDescent="0.25">
      <c r="A14814" s="5"/>
      <c r="B14814" s="2"/>
      <c r="C14814"/>
    </row>
    <row r="14815" spans="1:3" x14ac:dyDescent="0.25">
      <c r="A14815" s="5"/>
      <c r="B14815" s="2"/>
      <c r="C14815"/>
    </row>
    <row r="14816" spans="1:3" x14ac:dyDescent="0.25">
      <c r="A14816" s="5"/>
      <c r="B14816" s="2"/>
      <c r="C14816"/>
    </row>
    <row r="14817" spans="1:3" x14ac:dyDescent="0.25">
      <c r="A14817" s="5"/>
      <c r="B14817" s="2"/>
      <c r="C14817"/>
    </row>
    <row r="14818" spans="1:3" x14ac:dyDescent="0.25">
      <c r="A14818" s="5"/>
      <c r="B14818" s="2"/>
      <c r="C14818"/>
    </row>
    <row r="14819" spans="1:3" x14ac:dyDescent="0.25">
      <c r="A14819" s="5"/>
      <c r="B14819" s="2"/>
      <c r="C14819"/>
    </row>
    <row r="14820" spans="1:3" x14ac:dyDescent="0.25">
      <c r="A14820" s="5"/>
      <c r="B14820" s="2"/>
      <c r="C14820"/>
    </row>
    <row r="14821" spans="1:3" x14ac:dyDescent="0.25">
      <c r="A14821" s="5"/>
      <c r="B14821" s="2"/>
      <c r="C14821"/>
    </row>
    <row r="14822" spans="1:3" x14ac:dyDescent="0.25">
      <c r="A14822" s="5"/>
      <c r="B14822" s="2"/>
      <c r="C14822"/>
    </row>
    <row r="14823" spans="1:3" x14ac:dyDescent="0.25">
      <c r="A14823" s="5"/>
      <c r="B14823" s="2"/>
      <c r="C14823"/>
    </row>
    <row r="14824" spans="1:3" x14ac:dyDescent="0.25">
      <c r="A14824" s="5"/>
      <c r="B14824" s="2"/>
      <c r="C14824"/>
    </row>
    <row r="14825" spans="1:3" x14ac:dyDescent="0.25">
      <c r="A14825" s="5"/>
      <c r="B14825" s="2"/>
      <c r="C14825"/>
    </row>
    <row r="14826" spans="1:3" x14ac:dyDescent="0.25">
      <c r="A14826" s="5"/>
      <c r="B14826" s="2"/>
      <c r="C14826"/>
    </row>
    <row r="14827" spans="1:3" x14ac:dyDescent="0.25">
      <c r="A14827" s="5"/>
      <c r="B14827" s="2"/>
      <c r="C14827"/>
    </row>
    <row r="14828" spans="1:3" x14ac:dyDescent="0.25">
      <c r="A14828" s="5"/>
      <c r="B14828" s="2"/>
      <c r="C14828"/>
    </row>
    <row r="14829" spans="1:3" x14ac:dyDescent="0.25">
      <c r="A14829" s="5"/>
      <c r="B14829" s="2"/>
      <c r="C14829"/>
    </row>
    <row r="14830" spans="1:3" x14ac:dyDescent="0.25">
      <c r="A14830" s="5"/>
      <c r="B14830" s="2"/>
      <c r="C14830"/>
    </row>
    <row r="14831" spans="1:3" x14ac:dyDescent="0.25">
      <c r="A14831" s="5"/>
      <c r="B14831" s="2"/>
      <c r="C14831"/>
    </row>
    <row r="14832" spans="1:3" x14ac:dyDescent="0.25">
      <c r="A14832" s="5"/>
      <c r="B14832" s="2"/>
      <c r="C14832"/>
    </row>
    <row r="14833" spans="1:3" x14ac:dyDescent="0.25">
      <c r="A14833" s="5"/>
      <c r="B14833" s="2"/>
      <c r="C14833"/>
    </row>
    <row r="14834" spans="1:3" x14ac:dyDescent="0.25">
      <c r="A14834" s="5"/>
      <c r="B14834" s="2"/>
      <c r="C14834"/>
    </row>
    <row r="14835" spans="1:3" x14ac:dyDescent="0.25">
      <c r="A14835" s="5"/>
      <c r="B14835" s="2"/>
      <c r="C14835"/>
    </row>
    <row r="14836" spans="1:3" x14ac:dyDescent="0.25">
      <c r="A14836" s="5"/>
      <c r="B14836" s="2"/>
      <c r="C14836"/>
    </row>
    <row r="14837" spans="1:3" x14ac:dyDescent="0.25">
      <c r="A14837" s="5"/>
      <c r="B14837" s="2"/>
      <c r="C14837"/>
    </row>
    <row r="14838" spans="1:3" x14ac:dyDescent="0.25">
      <c r="A14838" s="5"/>
      <c r="B14838" s="2"/>
      <c r="C14838"/>
    </row>
    <row r="14839" spans="1:3" x14ac:dyDescent="0.25">
      <c r="A14839" s="5"/>
      <c r="B14839" s="2"/>
      <c r="C14839"/>
    </row>
    <row r="14840" spans="1:3" x14ac:dyDescent="0.25">
      <c r="A14840" s="5"/>
      <c r="B14840" s="2"/>
      <c r="C14840"/>
    </row>
    <row r="14841" spans="1:3" x14ac:dyDescent="0.25">
      <c r="A14841" s="5"/>
      <c r="B14841" s="2"/>
      <c r="C14841"/>
    </row>
    <row r="14842" spans="1:3" x14ac:dyDescent="0.25">
      <c r="A14842" s="5"/>
      <c r="B14842" s="2"/>
      <c r="C14842"/>
    </row>
    <row r="14843" spans="1:3" x14ac:dyDescent="0.25">
      <c r="A14843" s="5"/>
      <c r="B14843" s="2"/>
      <c r="C14843"/>
    </row>
    <row r="14844" spans="1:3" x14ac:dyDescent="0.25">
      <c r="A14844" s="5"/>
      <c r="B14844" s="2"/>
      <c r="C14844"/>
    </row>
    <row r="14845" spans="1:3" x14ac:dyDescent="0.25">
      <c r="A14845" s="5"/>
      <c r="B14845" s="2"/>
      <c r="C14845"/>
    </row>
    <row r="14846" spans="1:3" x14ac:dyDescent="0.25">
      <c r="A14846" s="5"/>
      <c r="B14846" s="2"/>
      <c r="C14846"/>
    </row>
    <row r="14847" spans="1:3" x14ac:dyDescent="0.25">
      <c r="A14847" s="5"/>
      <c r="B14847" s="2"/>
      <c r="C14847"/>
    </row>
    <row r="14848" spans="1:3" x14ac:dyDescent="0.25">
      <c r="A14848" s="5"/>
      <c r="B14848" s="2"/>
      <c r="C14848"/>
    </row>
    <row r="14849" spans="1:3" x14ac:dyDescent="0.25">
      <c r="A14849" s="5"/>
      <c r="B14849" s="2"/>
      <c r="C14849"/>
    </row>
    <row r="14850" spans="1:3" x14ac:dyDescent="0.25">
      <c r="A14850" s="5"/>
      <c r="B14850" s="2"/>
      <c r="C14850"/>
    </row>
    <row r="14851" spans="1:3" x14ac:dyDescent="0.25">
      <c r="A14851" s="5"/>
      <c r="B14851" s="2"/>
      <c r="C14851"/>
    </row>
    <row r="14852" spans="1:3" x14ac:dyDescent="0.25">
      <c r="A14852" s="5"/>
      <c r="B14852" s="2"/>
      <c r="C14852"/>
    </row>
    <row r="14853" spans="1:3" x14ac:dyDescent="0.25">
      <c r="A14853" s="5"/>
      <c r="B14853" s="2"/>
      <c r="C14853"/>
    </row>
    <row r="14854" spans="1:3" x14ac:dyDescent="0.25">
      <c r="A14854" s="5"/>
      <c r="B14854" s="2"/>
      <c r="C14854"/>
    </row>
    <row r="14855" spans="1:3" x14ac:dyDescent="0.25">
      <c r="A14855" s="5"/>
      <c r="B14855" s="2"/>
      <c r="C14855"/>
    </row>
    <row r="14856" spans="1:3" x14ac:dyDescent="0.25">
      <c r="A14856" s="5"/>
      <c r="B14856" s="2"/>
      <c r="C14856"/>
    </row>
    <row r="14857" spans="1:3" x14ac:dyDescent="0.25">
      <c r="A14857" s="5"/>
      <c r="B14857" s="2"/>
      <c r="C14857"/>
    </row>
    <row r="14858" spans="1:3" x14ac:dyDescent="0.25">
      <c r="A14858" s="5"/>
      <c r="B14858" s="2"/>
      <c r="C14858"/>
    </row>
    <row r="14859" spans="1:3" x14ac:dyDescent="0.25">
      <c r="A14859" s="5"/>
      <c r="B14859" s="2"/>
      <c r="C14859"/>
    </row>
    <row r="14860" spans="1:3" x14ac:dyDescent="0.25">
      <c r="A14860" s="5"/>
      <c r="B14860" s="2"/>
      <c r="C14860"/>
    </row>
    <row r="14861" spans="1:3" x14ac:dyDescent="0.25">
      <c r="A14861" s="5"/>
      <c r="B14861" s="2"/>
      <c r="C14861"/>
    </row>
    <row r="14862" spans="1:3" x14ac:dyDescent="0.25">
      <c r="A14862" s="5"/>
      <c r="B14862" s="2"/>
      <c r="C14862"/>
    </row>
    <row r="14863" spans="1:3" x14ac:dyDescent="0.25">
      <c r="A14863" s="5"/>
      <c r="B14863" s="2"/>
      <c r="C14863"/>
    </row>
    <row r="14864" spans="1:3" x14ac:dyDescent="0.25">
      <c r="A14864" s="5"/>
      <c r="B14864" s="2"/>
      <c r="C14864"/>
    </row>
    <row r="14865" spans="1:3" x14ac:dyDescent="0.25">
      <c r="A14865" s="5"/>
      <c r="B14865" s="2"/>
      <c r="C14865"/>
    </row>
    <row r="14866" spans="1:3" x14ac:dyDescent="0.25">
      <c r="A14866" s="5"/>
      <c r="B14866" s="2"/>
      <c r="C14866"/>
    </row>
    <row r="14867" spans="1:3" x14ac:dyDescent="0.25">
      <c r="A14867" s="5"/>
      <c r="B14867" s="2"/>
      <c r="C14867"/>
    </row>
    <row r="14868" spans="1:3" x14ac:dyDescent="0.25">
      <c r="A14868" s="5"/>
      <c r="B14868" s="2"/>
      <c r="C14868"/>
    </row>
    <row r="14869" spans="1:3" x14ac:dyDescent="0.25">
      <c r="A14869" s="5"/>
      <c r="B14869" s="2"/>
      <c r="C14869"/>
    </row>
    <row r="14870" spans="1:3" x14ac:dyDescent="0.25">
      <c r="A14870" s="5"/>
      <c r="B14870" s="2"/>
      <c r="C14870"/>
    </row>
    <row r="14871" spans="1:3" x14ac:dyDescent="0.25">
      <c r="A14871" s="5"/>
      <c r="B14871" s="2"/>
      <c r="C14871"/>
    </row>
    <row r="14872" spans="1:3" x14ac:dyDescent="0.25">
      <c r="A14872" s="5"/>
      <c r="B14872" s="2"/>
      <c r="C14872"/>
    </row>
    <row r="14873" spans="1:3" x14ac:dyDescent="0.25">
      <c r="A14873" s="5"/>
      <c r="B14873" s="2"/>
      <c r="C14873"/>
    </row>
    <row r="14874" spans="1:3" x14ac:dyDescent="0.25">
      <c r="A14874" s="5"/>
      <c r="B14874" s="2"/>
      <c r="C14874"/>
    </row>
    <row r="14875" spans="1:3" x14ac:dyDescent="0.25">
      <c r="A14875" s="5"/>
      <c r="B14875" s="2"/>
      <c r="C14875"/>
    </row>
    <row r="14876" spans="1:3" x14ac:dyDescent="0.25">
      <c r="A14876" s="5"/>
      <c r="B14876" s="2"/>
      <c r="C14876"/>
    </row>
    <row r="14877" spans="1:3" x14ac:dyDescent="0.25">
      <c r="A14877" s="5"/>
      <c r="B14877" s="2"/>
      <c r="C14877"/>
    </row>
    <row r="14878" spans="1:3" x14ac:dyDescent="0.25">
      <c r="A14878" s="5"/>
      <c r="B14878" s="2"/>
      <c r="C14878"/>
    </row>
    <row r="14879" spans="1:3" x14ac:dyDescent="0.25">
      <c r="A14879" s="5"/>
      <c r="B14879" s="2"/>
      <c r="C14879"/>
    </row>
    <row r="14880" spans="1:3" x14ac:dyDescent="0.25">
      <c r="A14880" s="5"/>
      <c r="B14880" s="2"/>
      <c r="C14880"/>
    </row>
    <row r="14881" spans="1:3" x14ac:dyDescent="0.25">
      <c r="A14881" s="5"/>
      <c r="B14881" s="2"/>
      <c r="C14881"/>
    </row>
    <row r="14882" spans="1:3" x14ac:dyDescent="0.25">
      <c r="A14882" s="5"/>
      <c r="B14882" s="2"/>
      <c r="C14882"/>
    </row>
    <row r="14883" spans="1:3" x14ac:dyDescent="0.25">
      <c r="A14883" s="5"/>
      <c r="B14883" s="2"/>
      <c r="C14883"/>
    </row>
    <row r="14884" spans="1:3" x14ac:dyDescent="0.25">
      <c r="A14884" s="5"/>
      <c r="B14884" s="2"/>
      <c r="C14884"/>
    </row>
    <row r="14885" spans="1:3" x14ac:dyDescent="0.25">
      <c r="A14885" s="5"/>
      <c r="B14885" s="2"/>
      <c r="C14885"/>
    </row>
    <row r="14886" spans="1:3" x14ac:dyDescent="0.25">
      <c r="A14886" s="5"/>
      <c r="B14886" s="2"/>
      <c r="C14886"/>
    </row>
    <row r="14887" spans="1:3" x14ac:dyDescent="0.25">
      <c r="A14887" s="5"/>
      <c r="B14887" s="2"/>
      <c r="C14887"/>
    </row>
    <row r="14888" spans="1:3" x14ac:dyDescent="0.25">
      <c r="A14888" s="5"/>
      <c r="B14888" s="2"/>
      <c r="C14888"/>
    </row>
    <row r="14889" spans="1:3" x14ac:dyDescent="0.25">
      <c r="A14889" s="5"/>
      <c r="B14889" s="2"/>
      <c r="C14889"/>
    </row>
    <row r="14890" spans="1:3" x14ac:dyDescent="0.25">
      <c r="A14890" s="5"/>
      <c r="B14890" s="2"/>
      <c r="C14890"/>
    </row>
    <row r="14891" spans="1:3" x14ac:dyDescent="0.25">
      <c r="A14891" s="5"/>
      <c r="B14891" s="2"/>
      <c r="C14891"/>
    </row>
    <row r="14892" spans="1:3" x14ac:dyDescent="0.25">
      <c r="A14892" s="5"/>
      <c r="B14892" s="2"/>
      <c r="C14892"/>
    </row>
    <row r="14893" spans="1:3" x14ac:dyDescent="0.25">
      <c r="A14893" s="5"/>
      <c r="B14893" s="2"/>
      <c r="C14893"/>
    </row>
    <row r="14894" spans="1:3" x14ac:dyDescent="0.25">
      <c r="A14894" s="5"/>
      <c r="B14894" s="2"/>
      <c r="C14894"/>
    </row>
    <row r="14895" spans="1:3" x14ac:dyDescent="0.25">
      <c r="A14895" s="5"/>
      <c r="B14895" s="2"/>
      <c r="C14895"/>
    </row>
    <row r="14896" spans="1:3" x14ac:dyDescent="0.25">
      <c r="A14896" s="5"/>
      <c r="B14896" s="2"/>
      <c r="C14896"/>
    </row>
    <row r="14897" spans="1:3" x14ac:dyDescent="0.25">
      <c r="A14897" s="5"/>
      <c r="B14897" s="2"/>
      <c r="C14897"/>
    </row>
    <row r="14898" spans="1:3" x14ac:dyDescent="0.25">
      <c r="A14898" s="5"/>
      <c r="B14898" s="2"/>
      <c r="C14898"/>
    </row>
    <row r="14899" spans="1:3" x14ac:dyDescent="0.25">
      <c r="A14899" s="5"/>
      <c r="B14899" s="2"/>
      <c r="C14899"/>
    </row>
    <row r="14900" spans="1:3" x14ac:dyDescent="0.25">
      <c r="A14900" s="5"/>
      <c r="B14900" s="2"/>
      <c r="C14900"/>
    </row>
    <row r="14901" spans="1:3" x14ac:dyDescent="0.25">
      <c r="A14901" s="5"/>
      <c r="B14901" s="2"/>
      <c r="C14901"/>
    </row>
    <row r="14902" spans="1:3" x14ac:dyDescent="0.25">
      <c r="A14902" s="5"/>
      <c r="B14902" s="2"/>
      <c r="C14902"/>
    </row>
    <row r="14903" spans="1:3" x14ac:dyDescent="0.25">
      <c r="A14903" s="5"/>
      <c r="B14903" s="2"/>
      <c r="C14903"/>
    </row>
    <row r="14904" spans="1:3" x14ac:dyDescent="0.25">
      <c r="A14904" s="5"/>
      <c r="B14904" s="2"/>
      <c r="C14904"/>
    </row>
    <row r="14905" spans="1:3" x14ac:dyDescent="0.25">
      <c r="A14905" s="5"/>
      <c r="B14905" s="2"/>
      <c r="C14905"/>
    </row>
    <row r="14906" spans="1:3" x14ac:dyDescent="0.25">
      <c r="A14906" s="5"/>
      <c r="B14906" s="2"/>
      <c r="C14906"/>
    </row>
    <row r="14907" spans="1:3" x14ac:dyDescent="0.25">
      <c r="A14907" s="5"/>
      <c r="B14907" s="2"/>
      <c r="C14907"/>
    </row>
    <row r="14908" spans="1:3" x14ac:dyDescent="0.25">
      <c r="A14908" s="5"/>
      <c r="B14908" s="2"/>
      <c r="C14908"/>
    </row>
    <row r="14909" spans="1:3" x14ac:dyDescent="0.25">
      <c r="A14909" s="5"/>
      <c r="B14909" s="2"/>
      <c r="C14909"/>
    </row>
    <row r="14910" spans="1:3" x14ac:dyDescent="0.25">
      <c r="A14910" s="5"/>
      <c r="B14910" s="2"/>
      <c r="C14910"/>
    </row>
    <row r="14911" spans="1:3" x14ac:dyDescent="0.25">
      <c r="A14911" s="5"/>
      <c r="B14911" s="2"/>
      <c r="C14911"/>
    </row>
    <row r="14912" spans="1:3" x14ac:dyDescent="0.25">
      <c r="A14912" s="5"/>
      <c r="B14912" s="2"/>
      <c r="C14912"/>
    </row>
    <row r="14913" spans="1:3" x14ac:dyDescent="0.25">
      <c r="A14913" s="5"/>
      <c r="B14913" s="2"/>
      <c r="C14913"/>
    </row>
    <row r="14914" spans="1:3" x14ac:dyDescent="0.25">
      <c r="A14914" s="5"/>
      <c r="B14914" s="2"/>
      <c r="C14914"/>
    </row>
    <row r="14915" spans="1:3" x14ac:dyDescent="0.25">
      <c r="A14915" s="5"/>
      <c r="B14915" s="2"/>
      <c r="C14915"/>
    </row>
    <row r="14916" spans="1:3" x14ac:dyDescent="0.25">
      <c r="A14916" s="5"/>
      <c r="B14916" s="2"/>
      <c r="C14916"/>
    </row>
    <row r="14917" spans="1:3" x14ac:dyDescent="0.25">
      <c r="A14917" s="5"/>
      <c r="B14917" s="2"/>
      <c r="C14917"/>
    </row>
    <row r="14918" spans="1:3" x14ac:dyDescent="0.25">
      <c r="A14918" s="5"/>
      <c r="B14918" s="2"/>
      <c r="C14918"/>
    </row>
    <row r="14919" spans="1:3" x14ac:dyDescent="0.25">
      <c r="A14919" s="5"/>
      <c r="B14919" s="2"/>
      <c r="C14919"/>
    </row>
    <row r="14920" spans="1:3" x14ac:dyDescent="0.25">
      <c r="A14920" s="5"/>
      <c r="B14920" s="2"/>
      <c r="C14920"/>
    </row>
    <row r="14921" spans="1:3" x14ac:dyDescent="0.25">
      <c r="A14921" s="5"/>
      <c r="B14921" s="2"/>
      <c r="C14921"/>
    </row>
    <row r="14922" spans="1:3" x14ac:dyDescent="0.25">
      <c r="A14922" s="5"/>
      <c r="B14922" s="2"/>
      <c r="C14922"/>
    </row>
    <row r="14923" spans="1:3" x14ac:dyDescent="0.25">
      <c r="A14923" s="5"/>
      <c r="B14923" s="2"/>
      <c r="C14923"/>
    </row>
    <row r="14924" spans="1:3" x14ac:dyDescent="0.25">
      <c r="A14924" s="5"/>
      <c r="B14924" s="2"/>
      <c r="C14924"/>
    </row>
    <row r="14925" spans="1:3" x14ac:dyDescent="0.25">
      <c r="A14925" s="5"/>
      <c r="B14925" s="2"/>
      <c r="C14925"/>
    </row>
    <row r="14926" spans="1:3" x14ac:dyDescent="0.25">
      <c r="A14926" s="5"/>
      <c r="B14926" s="2"/>
      <c r="C14926"/>
    </row>
    <row r="14927" spans="1:3" x14ac:dyDescent="0.25">
      <c r="A14927" s="5"/>
      <c r="B14927" s="2"/>
      <c r="C14927"/>
    </row>
    <row r="14928" spans="1:3" x14ac:dyDescent="0.25">
      <c r="A14928" s="5"/>
      <c r="B14928" s="2"/>
      <c r="C14928"/>
    </row>
    <row r="14929" spans="1:3" x14ac:dyDescent="0.25">
      <c r="A14929" s="5"/>
      <c r="B14929" s="2"/>
      <c r="C14929"/>
    </row>
    <row r="14930" spans="1:3" x14ac:dyDescent="0.25">
      <c r="A14930" s="5"/>
      <c r="B14930" s="2"/>
      <c r="C14930"/>
    </row>
    <row r="14931" spans="1:3" x14ac:dyDescent="0.25">
      <c r="A14931" s="5"/>
      <c r="B14931" s="2"/>
      <c r="C14931"/>
    </row>
    <row r="14932" spans="1:3" x14ac:dyDescent="0.25">
      <c r="A14932" s="5"/>
      <c r="B14932" s="2"/>
      <c r="C14932"/>
    </row>
    <row r="14933" spans="1:3" x14ac:dyDescent="0.25">
      <c r="A14933" s="5"/>
      <c r="B14933" s="2"/>
      <c r="C14933"/>
    </row>
    <row r="14934" spans="1:3" x14ac:dyDescent="0.25">
      <c r="A14934" s="5"/>
      <c r="B14934" s="2"/>
      <c r="C14934"/>
    </row>
    <row r="14935" spans="1:3" x14ac:dyDescent="0.25">
      <c r="A14935" s="5"/>
      <c r="B14935" s="2"/>
      <c r="C14935"/>
    </row>
    <row r="14936" spans="1:3" x14ac:dyDescent="0.25">
      <c r="A14936" s="5"/>
      <c r="B14936" s="2"/>
      <c r="C14936"/>
    </row>
    <row r="14937" spans="1:3" x14ac:dyDescent="0.25">
      <c r="A14937" s="5"/>
      <c r="B14937" s="2"/>
      <c r="C14937"/>
    </row>
    <row r="14938" spans="1:3" x14ac:dyDescent="0.25">
      <c r="A14938" s="5"/>
      <c r="B14938" s="2"/>
      <c r="C14938"/>
    </row>
    <row r="14939" spans="1:3" x14ac:dyDescent="0.25">
      <c r="A14939" s="5"/>
      <c r="B14939" s="2"/>
      <c r="C14939"/>
    </row>
    <row r="14940" spans="1:3" x14ac:dyDescent="0.25">
      <c r="A14940" s="5"/>
      <c r="B14940" s="2"/>
      <c r="C14940"/>
    </row>
    <row r="14941" spans="1:3" x14ac:dyDescent="0.25">
      <c r="A14941" s="5"/>
      <c r="B14941" s="2"/>
      <c r="C14941"/>
    </row>
    <row r="14942" spans="1:3" x14ac:dyDescent="0.25">
      <c r="A14942" s="5"/>
      <c r="B14942" s="2"/>
      <c r="C14942"/>
    </row>
    <row r="14943" spans="1:3" x14ac:dyDescent="0.25">
      <c r="A14943" s="5"/>
      <c r="B14943" s="2"/>
      <c r="C14943"/>
    </row>
    <row r="14944" spans="1:3" x14ac:dyDescent="0.25">
      <c r="A14944" s="5"/>
      <c r="B14944" s="2"/>
      <c r="C14944"/>
    </row>
    <row r="14945" spans="1:3" x14ac:dyDescent="0.25">
      <c r="A14945" s="5"/>
      <c r="B14945" s="2"/>
      <c r="C14945"/>
    </row>
    <row r="14946" spans="1:3" x14ac:dyDescent="0.25">
      <c r="A14946" s="5"/>
      <c r="B14946" s="2"/>
      <c r="C14946"/>
    </row>
    <row r="14947" spans="1:3" x14ac:dyDescent="0.25">
      <c r="A14947" s="5"/>
      <c r="B14947" s="2"/>
      <c r="C14947"/>
    </row>
    <row r="14948" spans="1:3" x14ac:dyDescent="0.25">
      <c r="A14948" s="5"/>
      <c r="B14948" s="2"/>
      <c r="C14948"/>
    </row>
    <row r="14949" spans="1:3" x14ac:dyDescent="0.25">
      <c r="A14949" s="5"/>
      <c r="B14949" s="2"/>
      <c r="C14949"/>
    </row>
    <row r="14950" spans="1:3" x14ac:dyDescent="0.25">
      <c r="A14950" s="5"/>
      <c r="B14950" s="2"/>
      <c r="C14950"/>
    </row>
    <row r="14951" spans="1:3" x14ac:dyDescent="0.25">
      <c r="A14951" s="5"/>
      <c r="B14951" s="2"/>
      <c r="C14951"/>
    </row>
    <row r="14952" spans="1:3" x14ac:dyDescent="0.25">
      <c r="A14952" s="5"/>
      <c r="B14952" s="2"/>
      <c r="C14952"/>
    </row>
    <row r="14953" spans="1:3" x14ac:dyDescent="0.25">
      <c r="A14953" s="5"/>
      <c r="B14953" s="2"/>
      <c r="C14953"/>
    </row>
    <row r="14954" spans="1:3" x14ac:dyDescent="0.25">
      <c r="A14954" s="5"/>
      <c r="B14954" s="2"/>
      <c r="C14954"/>
    </row>
    <row r="14955" spans="1:3" x14ac:dyDescent="0.25">
      <c r="A14955" s="5"/>
      <c r="B14955" s="2"/>
      <c r="C14955"/>
    </row>
    <row r="14956" spans="1:3" x14ac:dyDescent="0.25">
      <c r="A14956" s="5"/>
      <c r="B14956" s="2"/>
      <c r="C14956"/>
    </row>
    <row r="14957" spans="1:3" x14ac:dyDescent="0.25">
      <c r="A14957" s="5"/>
      <c r="B14957" s="2"/>
      <c r="C14957"/>
    </row>
    <row r="14958" spans="1:3" x14ac:dyDescent="0.25">
      <c r="A14958" s="5"/>
      <c r="B14958" s="2"/>
      <c r="C14958"/>
    </row>
    <row r="14959" spans="1:3" x14ac:dyDescent="0.25">
      <c r="A14959" s="5"/>
      <c r="B14959" s="2"/>
      <c r="C14959"/>
    </row>
    <row r="14960" spans="1:3" x14ac:dyDescent="0.25">
      <c r="A14960" s="5"/>
      <c r="B14960" s="2"/>
      <c r="C14960"/>
    </row>
    <row r="14961" spans="1:3" x14ac:dyDescent="0.25">
      <c r="A14961" s="5"/>
      <c r="B14961" s="2"/>
      <c r="C14961"/>
    </row>
    <row r="14962" spans="1:3" x14ac:dyDescent="0.25">
      <c r="A14962" s="5"/>
      <c r="B14962" s="2"/>
      <c r="C14962"/>
    </row>
    <row r="14963" spans="1:3" x14ac:dyDescent="0.25">
      <c r="A14963" s="5"/>
      <c r="B14963" s="2"/>
      <c r="C14963"/>
    </row>
    <row r="14964" spans="1:3" x14ac:dyDescent="0.25">
      <c r="A14964" s="5"/>
      <c r="B14964" s="2"/>
      <c r="C14964"/>
    </row>
    <row r="14965" spans="1:3" x14ac:dyDescent="0.25">
      <c r="A14965" s="5"/>
      <c r="B14965" s="2"/>
      <c r="C14965"/>
    </row>
    <row r="14966" spans="1:3" x14ac:dyDescent="0.25">
      <c r="A14966" s="5"/>
      <c r="B14966" s="2"/>
      <c r="C14966"/>
    </row>
    <row r="14967" spans="1:3" x14ac:dyDescent="0.25">
      <c r="A14967" s="5"/>
      <c r="B14967" s="2"/>
      <c r="C14967"/>
    </row>
    <row r="14968" spans="1:3" x14ac:dyDescent="0.25">
      <c r="A14968" s="5"/>
      <c r="B14968" s="2"/>
      <c r="C14968"/>
    </row>
    <row r="14969" spans="1:3" x14ac:dyDescent="0.25">
      <c r="A14969" s="5"/>
      <c r="B14969" s="2"/>
      <c r="C14969"/>
    </row>
    <row r="14970" spans="1:3" x14ac:dyDescent="0.25">
      <c r="A14970" s="5"/>
      <c r="B14970" s="2"/>
      <c r="C14970"/>
    </row>
    <row r="14971" spans="1:3" x14ac:dyDescent="0.25">
      <c r="A14971" s="5"/>
      <c r="B14971" s="2"/>
      <c r="C14971"/>
    </row>
    <row r="14972" spans="1:3" x14ac:dyDescent="0.25">
      <c r="A14972" s="5"/>
      <c r="B14972" s="2"/>
      <c r="C14972"/>
    </row>
    <row r="14973" spans="1:3" x14ac:dyDescent="0.25">
      <c r="A14973" s="5"/>
      <c r="B14973" s="2"/>
      <c r="C14973"/>
    </row>
    <row r="14974" spans="1:3" x14ac:dyDescent="0.25">
      <c r="A14974" s="5"/>
      <c r="B14974" s="2"/>
      <c r="C14974"/>
    </row>
    <row r="14975" spans="1:3" x14ac:dyDescent="0.25">
      <c r="A14975" s="5"/>
      <c r="B14975" s="2"/>
      <c r="C14975"/>
    </row>
    <row r="14976" spans="1:3" x14ac:dyDescent="0.25">
      <c r="A14976" s="5"/>
      <c r="B14976" s="2"/>
      <c r="C14976"/>
    </row>
    <row r="14977" spans="1:3" x14ac:dyDescent="0.25">
      <c r="A14977" s="5"/>
      <c r="B14977" s="2"/>
      <c r="C14977"/>
    </row>
    <row r="14978" spans="1:3" x14ac:dyDescent="0.25">
      <c r="A14978" s="5"/>
      <c r="B14978" s="2"/>
      <c r="C14978"/>
    </row>
    <row r="14979" spans="1:3" x14ac:dyDescent="0.25">
      <c r="A14979" s="5"/>
      <c r="B14979" s="2"/>
      <c r="C14979"/>
    </row>
    <row r="14980" spans="1:3" x14ac:dyDescent="0.25">
      <c r="A14980" s="5"/>
      <c r="B14980" s="2"/>
      <c r="C14980"/>
    </row>
    <row r="14981" spans="1:3" x14ac:dyDescent="0.25">
      <c r="A14981" s="5"/>
      <c r="B14981" s="2"/>
      <c r="C14981"/>
    </row>
    <row r="14982" spans="1:3" x14ac:dyDescent="0.25">
      <c r="A14982" s="5"/>
      <c r="B14982" s="2"/>
      <c r="C14982"/>
    </row>
    <row r="14983" spans="1:3" x14ac:dyDescent="0.25">
      <c r="A14983" s="5"/>
      <c r="B14983" s="2"/>
      <c r="C14983"/>
    </row>
    <row r="14984" spans="1:3" x14ac:dyDescent="0.25">
      <c r="A14984" s="5"/>
      <c r="B14984" s="2"/>
      <c r="C14984"/>
    </row>
    <row r="14985" spans="1:3" x14ac:dyDescent="0.25">
      <c r="A14985" s="5"/>
      <c r="B14985" s="2"/>
      <c r="C14985"/>
    </row>
    <row r="14986" spans="1:3" x14ac:dyDescent="0.25">
      <c r="A14986" s="5"/>
      <c r="B14986" s="2"/>
      <c r="C14986"/>
    </row>
    <row r="14987" spans="1:3" x14ac:dyDescent="0.25">
      <c r="A14987" s="5"/>
      <c r="B14987" s="2"/>
      <c r="C14987"/>
    </row>
    <row r="14988" spans="1:3" x14ac:dyDescent="0.25">
      <c r="A14988" s="5"/>
      <c r="B14988" s="2"/>
      <c r="C14988"/>
    </row>
    <row r="14989" spans="1:3" x14ac:dyDescent="0.25">
      <c r="A14989" s="5"/>
      <c r="B14989" s="2"/>
      <c r="C14989"/>
    </row>
    <row r="14990" spans="1:3" x14ac:dyDescent="0.25">
      <c r="A14990" s="5"/>
      <c r="B14990" s="2"/>
      <c r="C14990"/>
    </row>
    <row r="14991" spans="1:3" x14ac:dyDescent="0.25">
      <c r="A14991" s="5"/>
      <c r="B14991" s="2"/>
      <c r="C14991"/>
    </row>
    <row r="14992" spans="1:3" x14ac:dyDescent="0.25">
      <c r="A14992" s="5"/>
      <c r="B14992" s="2"/>
      <c r="C14992"/>
    </row>
    <row r="14993" spans="1:3" x14ac:dyDescent="0.25">
      <c r="A14993" s="5"/>
      <c r="B14993" s="2"/>
      <c r="C14993"/>
    </row>
    <row r="14994" spans="1:3" x14ac:dyDescent="0.25">
      <c r="A14994" s="5"/>
      <c r="B14994" s="2"/>
      <c r="C14994"/>
    </row>
    <row r="14995" spans="1:3" x14ac:dyDescent="0.25">
      <c r="A14995" s="5"/>
      <c r="B14995" s="2"/>
      <c r="C14995"/>
    </row>
    <row r="14996" spans="1:3" x14ac:dyDescent="0.25">
      <c r="A14996" s="5"/>
      <c r="B14996" s="2"/>
      <c r="C14996"/>
    </row>
    <row r="14997" spans="1:3" x14ac:dyDescent="0.25">
      <c r="A14997" s="5"/>
      <c r="B14997" s="2"/>
      <c r="C14997"/>
    </row>
    <row r="14998" spans="1:3" x14ac:dyDescent="0.25">
      <c r="A14998" s="5"/>
      <c r="B14998" s="2"/>
      <c r="C14998"/>
    </row>
    <row r="14999" spans="1:3" x14ac:dyDescent="0.25">
      <c r="A14999" s="5"/>
      <c r="B14999" s="2"/>
      <c r="C14999"/>
    </row>
    <row r="15000" spans="1:3" x14ac:dyDescent="0.25">
      <c r="A15000" s="5"/>
      <c r="B15000" s="2"/>
      <c r="C15000"/>
    </row>
    <row r="15001" spans="1:3" x14ac:dyDescent="0.25">
      <c r="A15001" s="5"/>
      <c r="B15001" s="2"/>
      <c r="C15001"/>
    </row>
    <row r="15002" spans="1:3" x14ac:dyDescent="0.25">
      <c r="A15002" s="5"/>
      <c r="B15002" s="2"/>
      <c r="C15002"/>
    </row>
    <row r="15003" spans="1:3" x14ac:dyDescent="0.25">
      <c r="A15003" s="5"/>
      <c r="B15003" s="2"/>
      <c r="C15003"/>
    </row>
    <row r="15004" spans="1:3" x14ac:dyDescent="0.25">
      <c r="A15004" s="5"/>
      <c r="B15004" s="2"/>
      <c r="C15004"/>
    </row>
    <row r="15005" spans="1:3" x14ac:dyDescent="0.25">
      <c r="A15005" s="5"/>
      <c r="B15005" s="2"/>
      <c r="C15005"/>
    </row>
    <row r="15006" spans="1:3" x14ac:dyDescent="0.25">
      <c r="A15006" s="5"/>
      <c r="B15006" s="2"/>
      <c r="C15006"/>
    </row>
    <row r="15007" spans="1:3" x14ac:dyDescent="0.25">
      <c r="A15007" s="5"/>
      <c r="B15007" s="2"/>
      <c r="C15007"/>
    </row>
    <row r="15008" spans="1:3" x14ac:dyDescent="0.25">
      <c r="A15008" s="5"/>
      <c r="B15008" s="2"/>
      <c r="C15008"/>
    </row>
    <row r="15009" spans="1:3" x14ac:dyDescent="0.25">
      <c r="A15009" s="5"/>
      <c r="B15009" s="2"/>
      <c r="C15009"/>
    </row>
    <row r="15010" spans="1:3" x14ac:dyDescent="0.25">
      <c r="A15010" s="5"/>
      <c r="B15010" s="2"/>
      <c r="C15010"/>
    </row>
    <row r="15011" spans="1:3" x14ac:dyDescent="0.25">
      <c r="A15011" s="5"/>
      <c r="B15011" s="2"/>
      <c r="C15011"/>
    </row>
    <row r="15012" spans="1:3" x14ac:dyDescent="0.25">
      <c r="A15012" s="5"/>
      <c r="B15012" s="2"/>
      <c r="C15012"/>
    </row>
    <row r="15013" spans="1:3" x14ac:dyDescent="0.25">
      <c r="A15013" s="5"/>
      <c r="B15013" s="2"/>
      <c r="C15013"/>
    </row>
    <row r="15014" spans="1:3" x14ac:dyDescent="0.25">
      <c r="A15014" s="5"/>
      <c r="B15014" s="2"/>
      <c r="C15014"/>
    </row>
    <row r="15015" spans="1:3" x14ac:dyDescent="0.25">
      <c r="A15015" s="5"/>
      <c r="B15015" s="2"/>
      <c r="C15015"/>
    </row>
    <row r="15016" spans="1:3" x14ac:dyDescent="0.25">
      <c r="A15016" s="5"/>
      <c r="B15016" s="2"/>
      <c r="C15016"/>
    </row>
    <row r="15017" spans="1:3" x14ac:dyDescent="0.25">
      <c r="A15017" s="5"/>
      <c r="B15017" s="2"/>
      <c r="C15017"/>
    </row>
    <row r="15018" spans="1:3" x14ac:dyDescent="0.25">
      <c r="A15018" s="5"/>
      <c r="B15018" s="2"/>
      <c r="C15018"/>
    </row>
    <row r="15019" spans="1:3" x14ac:dyDescent="0.25">
      <c r="A15019" s="5"/>
      <c r="B15019" s="2"/>
      <c r="C15019"/>
    </row>
    <row r="15020" spans="1:3" x14ac:dyDescent="0.25">
      <c r="A15020" s="5"/>
      <c r="B15020" s="2"/>
      <c r="C15020"/>
    </row>
    <row r="15021" spans="1:3" x14ac:dyDescent="0.25">
      <c r="A15021" s="5"/>
      <c r="B15021" s="2"/>
      <c r="C15021"/>
    </row>
    <row r="15022" spans="1:3" x14ac:dyDescent="0.25">
      <c r="A15022" s="5"/>
      <c r="B15022" s="2"/>
      <c r="C15022"/>
    </row>
    <row r="15023" spans="1:3" x14ac:dyDescent="0.25">
      <c r="A15023" s="5"/>
      <c r="B15023" s="2"/>
      <c r="C15023"/>
    </row>
    <row r="15024" spans="1:3" x14ac:dyDescent="0.25">
      <c r="A15024" s="5"/>
      <c r="B15024" s="2"/>
      <c r="C15024"/>
    </row>
    <row r="15025" spans="1:3" x14ac:dyDescent="0.25">
      <c r="A15025" s="5"/>
      <c r="B15025" s="2"/>
      <c r="C15025"/>
    </row>
    <row r="15026" spans="1:3" x14ac:dyDescent="0.25">
      <c r="A15026" s="5"/>
      <c r="B15026" s="2"/>
      <c r="C15026"/>
    </row>
    <row r="15027" spans="1:3" x14ac:dyDescent="0.25">
      <c r="A15027" s="5"/>
      <c r="B15027" s="2"/>
      <c r="C15027"/>
    </row>
    <row r="15028" spans="1:3" x14ac:dyDescent="0.25">
      <c r="A15028" s="5"/>
      <c r="B15028" s="2"/>
      <c r="C15028"/>
    </row>
    <row r="15029" spans="1:3" x14ac:dyDescent="0.25">
      <c r="A15029" s="5"/>
      <c r="B15029" s="2"/>
      <c r="C15029"/>
    </row>
    <row r="15030" spans="1:3" x14ac:dyDescent="0.25">
      <c r="A15030" s="5"/>
      <c r="B15030" s="2"/>
      <c r="C15030"/>
    </row>
    <row r="15031" spans="1:3" x14ac:dyDescent="0.25">
      <c r="A15031" s="5"/>
      <c r="B15031" s="2"/>
      <c r="C15031"/>
    </row>
    <row r="15032" spans="1:3" x14ac:dyDescent="0.25">
      <c r="A15032" s="5"/>
      <c r="B15032" s="2"/>
      <c r="C15032"/>
    </row>
    <row r="15033" spans="1:3" x14ac:dyDescent="0.25">
      <c r="A15033" s="5"/>
      <c r="B15033" s="2"/>
      <c r="C15033"/>
    </row>
    <row r="15034" spans="1:3" x14ac:dyDescent="0.25">
      <c r="A15034" s="5"/>
      <c r="B15034" s="2"/>
      <c r="C15034"/>
    </row>
    <row r="15035" spans="1:3" x14ac:dyDescent="0.25">
      <c r="A15035" s="5"/>
      <c r="B15035" s="2"/>
      <c r="C15035"/>
    </row>
    <row r="15036" spans="1:3" x14ac:dyDescent="0.25">
      <c r="A15036" s="5"/>
      <c r="B15036" s="2"/>
      <c r="C15036"/>
    </row>
    <row r="15037" spans="1:3" x14ac:dyDescent="0.25">
      <c r="A15037" s="5"/>
      <c r="B15037" s="2"/>
      <c r="C15037"/>
    </row>
    <row r="15038" spans="1:3" x14ac:dyDescent="0.25">
      <c r="A15038" s="5"/>
      <c r="B15038" s="2"/>
      <c r="C15038"/>
    </row>
    <row r="15039" spans="1:3" x14ac:dyDescent="0.25">
      <c r="A15039" s="5"/>
      <c r="B15039" s="2"/>
      <c r="C15039"/>
    </row>
    <row r="15040" spans="1:3" x14ac:dyDescent="0.25">
      <c r="A15040" s="5"/>
      <c r="B15040" s="2"/>
      <c r="C15040"/>
    </row>
    <row r="15041" spans="1:3" x14ac:dyDescent="0.25">
      <c r="A15041" s="5"/>
      <c r="B15041" s="2"/>
      <c r="C15041"/>
    </row>
    <row r="15042" spans="1:3" x14ac:dyDescent="0.25">
      <c r="A15042" s="5"/>
      <c r="B15042" s="2"/>
      <c r="C15042"/>
    </row>
    <row r="15043" spans="1:3" x14ac:dyDescent="0.25">
      <c r="A15043" s="5"/>
      <c r="B15043" s="2"/>
      <c r="C15043"/>
    </row>
    <row r="15044" spans="1:3" x14ac:dyDescent="0.25">
      <c r="A15044" s="5"/>
      <c r="B15044" s="2"/>
      <c r="C15044"/>
    </row>
    <row r="15045" spans="1:3" x14ac:dyDescent="0.25">
      <c r="A15045" s="5"/>
      <c r="B15045" s="2"/>
      <c r="C15045"/>
    </row>
    <row r="15046" spans="1:3" x14ac:dyDescent="0.25">
      <c r="A15046" s="5"/>
      <c r="B15046" s="2"/>
      <c r="C15046"/>
    </row>
    <row r="15047" spans="1:3" x14ac:dyDescent="0.25">
      <c r="A15047" s="5"/>
      <c r="B15047" s="2"/>
      <c r="C15047"/>
    </row>
    <row r="15048" spans="1:3" x14ac:dyDescent="0.25">
      <c r="A15048" s="5"/>
      <c r="B15048" s="2"/>
      <c r="C15048"/>
    </row>
    <row r="15049" spans="1:3" x14ac:dyDescent="0.25">
      <c r="A15049" s="5"/>
      <c r="B15049" s="2"/>
      <c r="C15049"/>
    </row>
    <row r="15050" spans="1:3" x14ac:dyDescent="0.25">
      <c r="A15050" s="5"/>
      <c r="B15050" s="2"/>
      <c r="C15050"/>
    </row>
    <row r="15051" spans="1:3" x14ac:dyDescent="0.25">
      <c r="A15051" s="5"/>
      <c r="B15051" s="2"/>
      <c r="C15051"/>
    </row>
    <row r="15052" spans="1:3" x14ac:dyDescent="0.25">
      <c r="A15052" s="5"/>
      <c r="B15052" s="2"/>
      <c r="C15052"/>
    </row>
    <row r="15053" spans="1:3" x14ac:dyDescent="0.25">
      <c r="A15053" s="5"/>
      <c r="B15053" s="2"/>
      <c r="C15053"/>
    </row>
    <row r="15054" spans="1:3" x14ac:dyDescent="0.25">
      <c r="A15054" s="5"/>
      <c r="B15054" s="2"/>
      <c r="C15054"/>
    </row>
    <row r="15055" spans="1:3" x14ac:dyDescent="0.25">
      <c r="A15055" s="5"/>
      <c r="B15055" s="2"/>
      <c r="C15055"/>
    </row>
    <row r="15056" spans="1:3" x14ac:dyDescent="0.25">
      <c r="A15056" s="5"/>
      <c r="B15056" s="2"/>
      <c r="C15056"/>
    </row>
    <row r="15057" spans="1:3" x14ac:dyDescent="0.25">
      <c r="A15057" s="5"/>
      <c r="B15057" s="2"/>
      <c r="C15057"/>
    </row>
    <row r="15058" spans="1:3" x14ac:dyDescent="0.25">
      <c r="A15058" s="5"/>
      <c r="B15058" s="2"/>
      <c r="C15058"/>
    </row>
    <row r="15059" spans="1:3" x14ac:dyDescent="0.25">
      <c r="A15059" s="5"/>
      <c r="B15059" s="2"/>
      <c r="C15059"/>
    </row>
    <row r="15060" spans="1:3" x14ac:dyDescent="0.25">
      <c r="A15060" s="5"/>
      <c r="B15060" s="2"/>
      <c r="C15060"/>
    </row>
    <row r="15061" spans="1:3" x14ac:dyDescent="0.25">
      <c r="A15061" s="5"/>
      <c r="B15061" s="2"/>
      <c r="C15061"/>
    </row>
    <row r="15062" spans="1:3" x14ac:dyDescent="0.25">
      <c r="A15062" s="5"/>
      <c r="B15062" s="2"/>
      <c r="C15062"/>
    </row>
    <row r="15063" spans="1:3" x14ac:dyDescent="0.25">
      <c r="A15063" s="5"/>
      <c r="B15063" s="2"/>
      <c r="C15063"/>
    </row>
    <row r="15064" spans="1:3" x14ac:dyDescent="0.25">
      <c r="A15064" s="5"/>
      <c r="B15064" s="2"/>
      <c r="C15064"/>
    </row>
    <row r="15065" spans="1:3" x14ac:dyDescent="0.25">
      <c r="A15065" s="5"/>
      <c r="B15065" s="2"/>
      <c r="C15065"/>
    </row>
    <row r="15066" spans="1:3" x14ac:dyDescent="0.25">
      <c r="A15066" s="5"/>
      <c r="B15066" s="2"/>
      <c r="C15066"/>
    </row>
    <row r="15067" spans="1:3" x14ac:dyDescent="0.25">
      <c r="A15067" s="5"/>
      <c r="B15067" s="2"/>
      <c r="C15067"/>
    </row>
    <row r="15068" spans="1:3" x14ac:dyDescent="0.25">
      <c r="A15068" s="5"/>
      <c r="B15068" s="2"/>
      <c r="C15068"/>
    </row>
    <row r="15069" spans="1:3" x14ac:dyDescent="0.25">
      <c r="A15069" s="5"/>
      <c r="B15069" s="2"/>
      <c r="C15069"/>
    </row>
    <row r="15070" spans="1:3" x14ac:dyDescent="0.25">
      <c r="A15070" s="5"/>
      <c r="B15070" s="2"/>
      <c r="C15070"/>
    </row>
    <row r="15071" spans="1:3" x14ac:dyDescent="0.25">
      <c r="A15071" s="5"/>
      <c r="B15071" s="2"/>
      <c r="C15071"/>
    </row>
    <row r="15072" spans="1:3" x14ac:dyDescent="0.25">
      <c r="A15072" s="5"/>
      <c r="B15072" s="2"/>
      <c r="C15072"/>
    </row>
    <row r="15073" spans="1:3" x14ac:dyDescent="0.25">
      <c r="A15073" s="5"/>
      <c r="B15073" s="2"/>
      <c r="C15073"/>
    </row>
    <row r="15074" spans="1:3" x14ac:dyDescent="0.25">
      <c r="A15074" s="5"/>
      <c r="B15074" s="2"/>
      <c r="C15074"/>
    </row>
    <row r="15075" spans="1:3" x14ac:dyDescent="0.25">
      <c r="A15075" s="5"/>
      <c r="B15075" s="2"/>
      <c r="C15075"/>
    </row>
    <row r="15076" spans="1:3" x14ac:dyDescent="0.25">
      <c r="A15076" s="5"/>
      <c r="B15076" s="2"/>
      <c r="C15076"/>
    </row>
    <row r="15077" spans="1:3" x14ac:dyDescent="0.25">
      <c r="A15077" s="5"/>
      <c r="B15077" s="2"/>
      <c r="C15077"/>
    </row>
    <row r="15078" spans="1:3" x14ac:dyDescent="0.25">
      <c r="A15078" s="5"/>
      <c r="B15078" s="2"/>
      <c r="C15078"/>
    </row>
    <row r="15079" spans="1:3" x14ac:dyDescent="0.25">
      <c r="A15079" s="5"/>
      <c r="B15079" s="2"/>
      <c r="C15079"/>
    </row>
    <row r="15080" spans="1:3" x14ac:dyDescent="0.25">
      <c r="A15080" s="5"/>
      <c r="B15080" s="2"/>
      <c r="C15080"/>
    </row>
    <row r="15081" spans="1:3" x14ac:dyDescent="0.25">
      <c r="A15081" s="5"/>
      <c r="B15081" s="2"/>
      <c r="C15081"/>
    </row>
    <row r="15082" spans="1:3" x14ac:dyDescent="0.25">
      <c r="A15082" s="5"/>
      <c r="B15082" s="2"/>
      <c r="C15082"/>
    </row>
    <row r="15083" spans="1:3" x14ac:dyDescent="0.25">
      <c r="A15083" s="5"/>
      <c r="B15083" s="2"/>
      <c r="C15083"/>
    </row>
    <row r="15084" spans="1:3" x14ac:dyDescent="0.25">
      <c r="A15084" s="5"/>
      <c r="B15084" s="2"/>
      <c r="C15084"/>
    </row>
    <row r="15085" spans="1:3" x14ac:dyDescent="0.25">
      <c r="A15085" s="5"/>
      <c r="B15085" s="2"/>
      <c r="C15085"/>
    </row>
    <row r="15086" spans="1:3" x14ac:dyDescent="0.25">
      <c r="A15086" s="5"/>
      <c r="B15086" s="2"/>
      <c r="C15086"/>
    </row>
    <row r="15087" spans="1:3" x14ac:dyDescent="0.25">
      <c r="A15087" s="5"/>
      <c r="B15087" s="2"/>
      <c r="C15087"/>
    </row>
    <row r="15088" spans="1:3" x14ac:dyDescent="0.25">
      <c r="A15088" s="5"/>
      <c r="B15088" s="2"/>
      <c r="C15088"/>
    </row>
    <row r="15089" spans="1:3" x14ac:dyDescent="0.25">
      <c r="A15089" s="5"/>
      <c r="B15089" s="2"/>
      <c r="C15089"/>
    </row>
    <row r="15090" spans="1:3" x14ac:dyDescent="0.25">
      <c r="A15090" s="5"/>
      <c r="B15090" s="2"/>
      <c r="C15090"/>
    </row>
    <row r="15091" spans="1:3" x14ac:dyDescent="0.25">
      <c r="A15091" s="5"/>
      <c r="B15091" s="2"/>
      <c r="C15091"/>
    </row>
    <row r="15092" spans="1:3" x14ac:dyDescent="0.25">
      <c r="A15092" s="5"/>
      <c r="B15092" s="2"/>
      <c r="C15092"/>
    </row>
    <row r="15093" spans="1:3" x14ac:dyDescent="0.25">
      <c r="A15093" s="5"/>
      <c r="B15093" s="2"/>
      <c r="C15093"/>
    </row>
    <row r="15094" spans="1:3" x14ac:dyDescent="0.25">
      <c r="A15094" s="5"/>
      <c r="B15094" s="2"/>
      <c r="C15094"/>
    </row>
    <row r="15095" spans="1:3" x14ac:dyDescent="0.25">
      <c r="A15095" s="5"/>
      <c r="B15095" s="2"/>
      <c r="C15095"/>
    </row>
    <row r="15096" spans="1:3" x14ac:dyDescent="0.25">
      <c r="A15096" s="5"/>
      <c r="B15096" s="2"/>
      <c r="C15096"/>
    </row>
    <row r="15097" spans="1:3" x14ac:dyDescent="0.25">
      <c r="A15097" s="5"/>
      <c r="B15097" s="2"/>
      <c r="C15097"/>
    </row>
    <row r="15098" spans="1:3" x14ac:dyDescent="0.25">
      <c r="A15098" s="5"/>
      <c r="B15098" s="2"/>
      <c r="C15098"/>
    </row>
    <row r="15099" spans="1:3" x14ac:dyDescent="0.25">
      <c r="A15099" s="5"/>
      <c r="B15099" s="2"/>
      <c r="C15099"/>
    </row>
    <row r="15100" spans="1:3" x14ac:dyDescent="0.25">
      <c r="A15100" s="5"/>
      <c r="B15100" s="2"/>
      <c r="C15100"/>
    </row>
    <row r="15101" spans="1:3" x14ac:dyDescent="0.25">
      <c r="A15101" s="5"/>
      <c r="B15101" s="2"/>
      <c r="C15101"/>
    </row>
    <row r="15102" spans="1:3" x14ac:dyDescent="0.25">
      <c r="A15102" s="5"/>
      <c r="B15102" s="2"/>
      <c r="C15102"/>
    </row>
    <row r="15103" spans="1:3" x14ac:dyDescent="0.25">
      <c r="A15103" s="5"/>
      <c r="B15103" s="2"/>
      <c r="C15103"/>
    </row>
    <row r="15104" spans="1:3" x14ac:dyDescent="0.25">
      <c r="A15104" s="5"/>
      <c r="B15104" s="2"/>
      <c r="C15104"/>
    </row>
    <row r="15105" spans="1:3" x14ac:dyDescent="0.25">
      <c r="A15105" s="5"/>
      <c r="B15105" s="2"/>
      <c r="C15105"/>
    </row>
    <row r="15106" spans="1:3" x14ac:dyDescent="0.25">
      <c r="A15106" s="5"/>
      <c r="B15106" s="2"/>
      <c r="C15106"/>
    </row>
    <row r="15107" spans="1:3" x14ac:dyDescent="0.25">
      <c r="A15107" s="5"/>
      <c r="B15107" s="2"/>
      <c r="C15107"/>
    </row>
    <row r="15108" spans="1:3" x14ac:dyDescent="0.25">
      <c r="A15108" s="5"/>
      <c r="B15108" s="2"/>
      <c r="C15108"/>
    </row>
    <row r="15109" spans="1:3" x14ac:dyDescent="0.25">
      <c r="A15109" s="5"/>
      <c r="B15109" s="2"/>
      <c r="C15109"/>
    </row>
    <row r="15110" spans="1:3" x14ac:dyDescent="0.25">
      <c r="A15110" s="5"/>
      <c r="B15110" s="2"/>
      <c r="C15110"/>
    </row>
    <row r="15111" spans="1:3" x14ac:dyDescent="0.25">
      <c r="A15111" s="5"/>
      <c r="B15111" s="2"/>
      <c r="C15111"/>
    </row>
    <row r="15112" spans="1:3" x14ac:dyDescent="0.25">
      <c r="A15112" s="5"/>
      <c r="B15112" s="2"/>
      <c r="C15112"/>
    </row>
    <row r="15113" spans="1:3" x14ac:dyDescent="0.25">
      <c r="A15113" s="5"/>
      <c r="B15113" s="2"/>
      <c r="C15113"/>
    </row>
    <row r="15114" spans="1:3" x14ac:dyDescent="0.25">
      <c r="A15114" s="5"/>
      <c r="B15114" s="2"/>
      <c r="C15114"/>
    </row>
    <row r="15115" spans="1:3" x14ac:dyDescent="0.25">
      <c r="A15115" s="5"/>
      <c r="B15115" s="2"/>
      <c r="C15115"/>
    </row>
    <row r="15116" spans="1:3" x14ac:dyDescent="0.25">
      <c r="A15116" s="5"/>
      <c r="B15116" s="2"/>
      <c r="C15116"/>
    </row>
    <row r="15117" spans="1:3" x14ac:dyDescent="0.25">
      <c r="A15117" s="5"/>
      <c r="B15117" s="2"/>
      <c r="C15117"/>
    </row>
    <row r="15118" spans="1:3" x14ac:dyDescent="0.25">
      <c r="A15118" s="5"/>
      <c r="B15118" s="2"/>
      <c r="C15118"/>
    </row>
    <row r="15119" spans="1:3" x14ac:dyDescent="0.25">
      <c r="A15119" s="5"/>
      <c r="B15119" s="2"/>
      <c r="C15119"/>
    </row>
    <row r="15120" spans="1:3" x14ac:dyDescent="0.25">
      <c r="A15120" s="5"/>
      <c r="B15120" s="2"/>
      <c r="C15120"/>
    </row>
    <row r="15121" spans="1:3" x14ac:dyDescent="0.25">
      <c r="A15121" s="5"/>
      <c r="B15121" s="2"/>
      <c r="C15121"/>
    </row>
    <row r="15122" spans="1:3" x14ac:dyDescent="0.25">
      <c r="A15122" s="5"/>
      <c r="B15122" s="2"/>
      <c r="C15122"/>
    </row>
    <row r="15123" spans="1:3" x14ac:dyDescent="0.25">
      <c r="A15123" s="5"/>
      <c r="B15123" s="2"/>
      <c r="C15123"/>
    </row>
    <row r="15124" spans="1:3" x14ac:dyDescent="0.25">
      <c r="A15124" s="5"/>
      <c r="B15124" s="2"/>
      <c r="C15124"/>
    </row>
    <row r="15125" spans="1:3" x14ac:dyDescent="0.25">
      <c r="A15125" s="5"/>
      <c r="B15125" s="2"/>
      <c r="C15125"/>
    </row>
    <row r="15126" spans="1:3" x14ac:dyDescent="0.25">
      <c r="A15126" s="5"/>
      <c r="B15126" s="2"/>
      <c r="C15126"/>
    </row>
    <row r="15127" spans="1:3" x14ac:dyDescent="0.25">
      <c r="A15127" s="5"/>
      <c r="B15127" s="2"/>
      <c r="C15127"/>
    </row>
    <row r="15128" spans="1:3" x14ac:dyDescent="0.25">
      <c r="A15128" s="5"/>
      <c r="B15128" s="2"/>
      <c r="C15128"/>
    </row>
    <row r="15129" spans="1:3" x14ac:dyDescent="0.25">
      <c r="A15129" s="5"/>
      <c r="B15129" s="2"/>
      <c r="C15129"/>
    </row>
    <row r="15130" spans="1:3" x14ac:dyDescent="0.25">
      <c r="A15130" s="5"/>
      <c r="B15130" s="2"/>
      <c r="C15130"/>
    </row>
    <row r="15131" spans="1:3" x14ac:dyDescent="0.25">
      <c r="A15131" s="5"/>
      <c r="B15131" s="2"/>
      <c r="C15131"/>
    </row>
    <row r="15132" spans="1:3" x14ac:dyDescent="0.25">
      <c r="A15132" s="5"/>
      <c r="B15132" s="2"/>
      <c r="C15132"/>
    </row>
    <row r="15133" spans="1:3" x14ac:dyDescent="0.25">
      <c r="A15133" s="5"/>
      <c r="B15133" s="2"/>
      <c r="C15133"/>
    </row>
    <row r="15134" spans="1:3" x14ac:dyDescent="0.25">
      <c r="A15134" s="5"/>
      <c r="B15134" s="2"/>
      <c r="C15134"/>
    </row>
    <row r="15135" spans="1:3" x14ac:dyDescent="0.25">
      <c r="A15135" s="5"/>
      <c r="B15135" s="2"/>
      <c r="C15135"/>
    </row>
    <row r="15136" spans="1:3" x14ac:dyDescent="0.25">
      <c r="A15136" s="5"/>
      <c r="B15136" s="2"/>
      <c r="C15136"/>
    </row>
    <row r="15137" spans="1:3" x14ac:dyDescent="0.25">
      <c r="A15137" s="5"/>
      <c r="B15137" s="2"/>
      <c r="C15137"/>
    </row>
    <row r="15138" spans="1:3" x14ac:dyDescent="0.25">
      <c r="A15138" s="5"/>
      <c r="B15138" s="2"/>
      <c r="C15138"/>
    </row>
    <row r="15139" spans="1:3" x14ac:dyDescent="0.25">
      <c r="A15139" s="5"/>
      <c r="B15139" s="2"/>
      <c r="C15139"/>
    </row>
    <row r="15140" spans="1:3" x14ac:dyDescent="0.25">
      <c r="A15140" s="5"/>
      <c r="B15140" s="2"/>
      <c r="C15140"/>
    </row>
    <row r="15141" spans="1:3" x14ac:dyDescent="0.25">
      <c r="A15141" s="5"/>
      <c r="B15141" s="2"/>
      <c r="C15141"/>
    </row>
    <row r="15142" spans="1:3" x14ac:dyDescent="0.25">
      <c r="A15142" s="5"/>
      <c r="B15142" s="2"/>
      <c r="C15142"/>
    </row>
    <row r="15143" spans="1:3" x14ac:dyDescent="0.25">
      <c r="A15143" s="5"/>
      <c r="B15143" s="2"/>
      <c r="C15143"/>
    </row>
    <row r="15144" spans="1:3" x14ac:dyDescent="0.25">
      <c r="A15144" s="5"/>
      <c r="B15144" s="2"/>
      <c r="C15144"/>
    </row>
    <row r="15145" spans="1:3" x14ac:dyDescent="0.25">
      <c r="A15145" s="5"/>
      <c r="B15145" s="2"/>
      <c r="C15145"/>
    </row>
    <row r="15146" spans="1:3" x14ac:dyDescent="0.25">
      <c r="A15146" s="5"/>
      <c r="B15146" s="2"/>
      <c r="C15146"/>
    </row>
    <row r="15147" spans="1:3" x14ac:dyDescent="0.25">
      <c r="A15147" s="5"/>
      <c r="B15147" s="2"/>
      <c r="C15147"/>
    </row>
    <row r="15148" spans="1:3" x14ac:dyDescent="0.25">
      <c r="A15148" s="5"/>
      <c r="B15148" s="2"/>
      <c r="C15148"/>
    </row>
    <row r="15149" spans="1:3" x14ac:dyDescent="0.25">
      <c r="A15149" s="5"/>
      <c r="B15149" s="2"/>
      <c r="C15149"/>
    </row>
    <row r="15150" spans="1:3" x14ac:dyDescent="0.25">
      <c r="A15150" s="5"/>
      <c r="B15150" s="2"/>
      <c r="C15150"/>
    </row>
    <row r="15151" spans="1:3" x14ac:dyDescent="0.25">
      <c r="A15151" s="5"/>
      <c r="B15151" s="2"/>
      <c r="C15151"/>
    </row>
    <row r="15152" spans="1:3" x14ac:dyDescent="0.25">
      <c r="A15152" s="5"/>
      <c r="B15152" s="2"/>
      <c r="C15152"/>
    </row>
    <row r="15153" spans="1:3" x14ac:dyDescent="0.25">
      <c r="A15153" s="5"/>
      <c r="B15153" s="2"/>
      <c r="C15153"/>
    </row>
    <row r="15154" spans="1:3" x14ac:dyDescent="0.25">
      <c r="A15154" s="5"/>
      <c r="B15154" s="2"/>
      <c r="C15154"/>
    </row>
    <row r="15155" spans="1:3" x14ac:dyDescent="0.25">
      <c r="A15155" s="5"/>
      <c r="B15155" s="2"/>
      <c r="C15155"/>
    </row>
    <row r="15156" spans="1:3" x14ac:dyDescent="0.25">
      <c r="A15156" s="5"/>
      <c r="B15156" s="2"/>
      <c r="C15156"/>
    </row>
    <row r="15157" spans="1:3" x14ac:dyDescent="0.25">
      <c r="A15157" s="5"/>
      <c r="B15157" s="2"/>
      <c r="C15157"/>
    </row>
    <row r="15158" spans="1:3" x14ac:dyDescent="0.25">
      <c r="A15158" s="5"/>
      <c r="B15158" s="2"/>
      <c r="C15158"/>
    </row>
    <row r="15159" spans="1:3" x14ac:dyDescent="0.25">
      <c r="A15159" s="5"/>
      <c r="B15159" s="2"/>
      <c r="C15159"/>
    </row>
    <row r="15160" spans="1:3" x14ac:dyDescent="0.25">
      <c r="A15160" s="5"/>
      <c r="B15160" s="2"/>
      <c r="C15160"/>
    </row>
    <row r="15161" spans="1:3" x14ac:dyDescent="0.25">
      <c r="A15161" s="5"/>
      <c r="B15161" s="2"/>
      <c r="C15161"/>
    </row>
    <row r="15162" spans="1:3" x14ac:dyDescent="0.25">
      <c r="A15162" s="5"/>
      <c r="B15162" s="2"/>
      <c r="C15162"/>
    </row>
    <row r="15163" spans="1:3" x14ac:dyDescent="0.25">
      <c r="A15163" s="5"/>
      <c r="B15163" s="2"/>
      <c r="C15163"/>
    </row>
    <row r="15164" spans="1:3" x14ac:dyDescent="0.25">
      <c r="A15164" s="5"/>
      <c r="B15164" s="2"/>
      <c r="C15164"/>
    </row>
    <row r="15165" spans="1:3" x14ac:dyDescent="0.25">
      <c r="A15165" s="5"/>
      <c r="B15165" s="2"/>
      <c r="C15165"/>
    </row>
    <row r="15166" spans="1:3" x14ac:dyDescent="0.25">
      <c r="A15166" s="5"/>
      <c r="B15166" s="2"/>
      <c r="C15166"/>
    </row>
    <row r="15167" spans="1:3" x14ac:dyDescent="0.25">
      <c r="A15167" s="5"/>
      <c r="B15167" s="2"/>
      <c r="C15167"/>
    </row>
    <row r="15168" spans="1:3" x14ac:dyDescent="0.25">
      <c r="A15168" s="5"/>
      <c r="B15168" s="2"/>
      <c r="C15168"/>
    </row>
    <row r="15169" spans="1:3" x14ac:dyDescent="0.25">
      <c r="A15169" s="5"/>
      <c r="B15169" s="2"/>
      <c r="C15169"/>
    </row>
    <row r="15170" spans="1:3" x14ac:dyDescent="0.25">
      <c r="A15170" s="5"/>
      <c r="B15170" s="2"/>
      <c r="C15170"/>
    </row>
    <row r="15171" spans="1:3" x14ac:dyDescent="0.25">
      <c r="A15171" s="5"/>
      <c r="B15171" s="2"/>
      <c r="C15171"/>
    </row>
    <row r="15172" spans="1:3" x14ac:dyDescent="0.25">
      <c r="A15172" s="5"/>
      <c r="B15172" s="2"/>
      <c r="C15172"/>
    </row>
    <row r="15173" spans="1:3" x14ac:dyDescent="0.25">
      <c r="A15173" s="5"/>
      <c r="B15173" s="2"/>
      <c r="C15173"/>
    </row>
    <row r="15174" spans="1:3" x14ac:dyDescent="0.25">
      <c r="A15174" s="5"/>
      <c r="B15174" s="2"/>
      <c r="C15174"/>
    </row>
    <row r="15175" spans="1:3" x14ac:dyDescent="0.25">
      <c r="A15175" s="5"/>
      <c r="B15175" s="2"/>
      <c r="C15175"/>
    </row>
    <row r="15176" spans="1:3" x14ac:dyDescent="0.25">
      <c r="A15176" s="5"/>
      <c r="B15176" s="2"/>
      <c r="C15176"/>
    </row>
    <row r="15177" spans="1:3" x14ac:dyDescent="0.25">
      <c r="A15177" s="5"/>
      <c r="B15177" s="2"/>
      <c r="C15177"/>
    </row>
    <row r="15178" spans="1:3" x14ac:dyDescent="0.25">
      <c r="A15178" s="5"/>
      <c r="B15178" s="2"/>
      <c r="C15178"/>
    </row>
    <row r="15179" spans="1:3" x14ac:dyDescent="0.25">
      <c r="A15179" s="5"/>
      <c r="B15179" s="2"/>
      <c r="C15179"/>
    </row>
    <row r="15180" spans="1:3" x14ac:dyDescent="0.25">
      <c r="A15180" s="5"/>
      <c r="B15180" s="2"/>
      <c r="C15180"/>
    </row>
    <row r="15181" spans="1:3" x14ac:dyDescent="0.25">
      <c r="A15181" s="5"/>
      <c r="B15181" s="2"/>
      <c r="C15181"/>
    </row>
    <row r="15182" spans="1:3" x14ac:dyDescent="0.25">
      <c r="A15182" s="5"/>
      <c r="B15182" s="2"/>
      <c r="C15182"/>
    </row>
    <row r="15183" spans="1:3" x14ac:dyDescent="0.25">
      <c r="A15183" s="5"/>
      <c r="B15183" s="2"/>
      <c r="C15183"/>
    </row>
    <row r="15184" spans="1:3" x14ac:dyDescent="0.25">
      <c r="A15184" s="5"/>
      <c r="B15184" s="2"/>
      <c r="C15184"/>
    </row>
    <row r="15185" spans="1:3" x14ac:dyDescent="0.25">
      <c r="A15185" s="5"/>
      <c r="B15185" s="2"/>
      <c r="C15185"/>
    </row>
    <row r="15186" spans="1:3" x14ac:dyDescent="0.25">
      <c r="A15186" s="5"/>
      <c r="B15186" s="2"/>
      <c r="C15186"/>
    </row>
    <row r="15187" spans="1:3" x14ac:dyDescent="0.25">
      <c r="A15187" s="5"/>
      <c r="B15187" s="2"/>
      <c r="C15187"/>
    </row>
    <row r="15188" spans="1:3" x14ac:dyDescent="0.25">
      <c r="A15188" s="5"/>
      <c r="B15188" s="2"/>
      <c r="C15188"/>
    </row>
    <row r="15189" spans="1:3" x14ac:dyDescent="0.25">
      <c r="A15189" s="5"/>
      <c r="B15189" s="2"/>
      <c r="C15189"/>
    </row>
    <row r="15190" spans="1:3" x14ac:dyDescent="0.25">
      <c r="A15190" s="5"/>
      <c r="B15190" s="2"/>
      <c r="C15190"/>
    </row>
    <row r="15191" spans="1:3" x14ac:dyDescent="0.25">
      <c r="A15191" s="5"/>
      <c r="B15191" s="2"/>
      <c r="C15191"/>
    </row>
    <row r="15192" spans="1:3" x14ac:dyDescent="0.25">
      <c r="A15192" s="5"/>
      <c r="B15192" s="2"/>
      <c r="C15192"/>
    </row>
    <row r="15193" spans="1:3" x14ac:dyDescent="0.25">
      <c r="A15193" s="5"/>
      <c r="B15193" s="2"/>
      <c r="C15193"/>
    </row>
    <row r="15194" spans="1:3" x14ac:dyDescent="0.25">
      <c r="A15194" s="5"/>
      <c r="B15194" s="2"/>
      <c r="C15194"/>
    </row>
    <row r="15195" spans="1:3" x14ac:dyDescent="0.25">
      <c r="A15195" s="5"/>
      <c r="B15195" s="2"/>
      <c r="C15195"/>
    </row>
    <row r="15196" spans="1:3" x14ac:dyDescent="0.25">
      <c r="A15196" s="5"/>
      <c r="B15196" s="2"/>
      <c r="C15196"/>
    </row>
    <row r="15197" spans="1:3" x14ac:dyDescent="0.25">
      <c r="A15197" s="5"/>
      <c r="B15197" s="2"/>
      <c r="C15197"/>
    </row>
    <row r="15198" spans="1:3" x14ac:dyDescent="0.25">
      <c r="A15198" s="5"/>
      <c r="B15198" s="2"/>
      <c r="C15198"/>
    </row>
    <row r="15199" spans="1:3" x14ac:dyDescent="0.25">
      <c r="A15199" s="5"/>
      <c r="B15199" s="2"/>
      <c r="C15199"/>
    </row>
    <row r="15200" spans="1:3" x14ac:dyDescent="0.25">
      <c r="A15200" s="5"/>
      <c r="B15200" s="2"/>
      <c r="C15200"/>
    </row>
    <row r="15201" spans="1:3" x14ac:dyDescent="0.25">
      <c r="A15201" s="5"/>
      <c r="B15201" s="2"/>
      <c r="C15201"/>
    </row>
    <row r="15202" spans="1:3" x14ac:dyDescent="0.25">
      <c r="A15202" s="5"/>
      <c r="B15202" s="2"/>
      <c r="C15202"/>
    </row>
    <row r="15203" spans="1:3" x14ac:dyDescent="0.25">
      <c r="A15203" s="5"/>
      <c r="B15203" s="2"/>
      <c r="C15203"/>
    </row>
    <row r="15204" spans="1:3" x14ac:dyDescent="0.25">
      <c r="A15204" s="5"/>
      <c r="B15204" s="2"/>
      <c r="C15204"/>
    </row>
    <row r="15205" spans="1:3" x14ac:dyDescent="0.25">
      <c r="A15205" s="5"/>
      <c r="B15205" s="2"/>
      <c r="C15205"/>
    </row>
    <row r="15206" spans="1:3" x14ac:dyDescent="0.25">
      <c r="A15206" s="5"/>
      <c r="B15206" s="2"/>
      <c r="C15206"/>
    </row>
    <row r="15207" spans="1:3" x14ac:dyDescent="0.25">
      <c r="A15207" s="5"/>
      <c r="B15207" s="2"/>
      <c r="C15207"/>
    </row>
    <row r="15208" spans="1:3" x14ac:dyDescent="0.25">
      <c r="A15208" s="5"/>
      <c r="B15208" s="2"/>
      <c r="C15208"/>
    </row>
    <row r="15209" spans="1:3" x14ac:dyDescent="0.25">
      <c r="A15209" s="5"/>
      <c r="B15209" s="2"/>
      <c r="C15209"/>
    </row>
    <row r="15210" spans="1:3" x14ac:dyDescent="0.25">
      <c r="A15210" s="5"/>
      <c r="B15210" s="2"/>
      <c r="C15210"/>
    </row>
    <row r="15211" spans="1:3" x14ac:dyDescent="0.25">
      <c r="A15211" s="5"/>
      <c r="B15211" s="2"/>
      <c r="C15211"/>
    </row>
    <row r="15212" spans="1:3" x14ac:dyDescent="0.25">
      <c r="A15212" s="5"/>
      <c r="B15212" s="2"/>
      <c r="C15212"/>
    </row>
    <row r="15213" spans="1:3" x14ac:dyDescent="0.25">
      <c r="A15213" s="5"/>
      <c r="B15213" s="2"/>
      <c r="C15213"/>
    </row>
    <row r="15214" spans="1:3" x14ac:dyDescent="0.25">
      <c r="A15214" s="5"/>
      <c r="B15214" s="2"/>
      <c r="C15214"/>
    </row>
    <row r="15215" spans="1:3" x14ac:dyDescent="0.25">
      <c r="A15215" s="5"/>
      <c r="B15215" s="2"/>
      <c r="C15215"/>
    </row>
    <row r="15216" spans="1:3" x14ac:dyDescent="0.25">
      <c r="A15216" s="5"/>
      <c r="B15216" s="2"/>
      <c r="C15216"/>
    </row>
    <row r="15217" spans="1:3" x14ac:dyDescent="0.25">
      <c r="A15217" s="5"/>
      <c r="B15217" s="2"/>
      <c r="C15217"/>
    </row>
    <row r="15218" spans="1:3" x14ac:dyDescent="0.25">
      <c r="A15218" s="5"/>
      <c r="B15218" s="2"/>
      <c r="C15218"/>
    </row>
    <row r="15219" spans="1:3" x14ac:dyDescent="0.25">
      <c r="A15219" s="5"/>
      <c r="B15219" s="2"/>
      <c r="C15219"/>
    </row>
    <row r="15220" spans="1:3" x14ac:dyDescent="0.25">
      <c r="A15220" s="5"/>
      <c r="B15220" s="2"/>
      <c r="C15220"/>
    </row>
    <row r="15221" spans="1:3" x14ac:dyDescent="0.25">
      <c r="A15221" s="5"/>
      <c r="B15221" s="2"/>
      <c r="C15221"/>
    </row>
    <row r="15222" spans="1:3" x14ac:dyDescent="0.25">
      <c r="A15222" s="5"/>
      <c r="B15222" s="2"/>
      <c r="C15222"/>
    </row>
    <row r="15223" spans="1:3" x14ac:dyDescent="0.25">
      <c r="A15223" s="5"/>
      <c r="B15223" s="2"/>
      <c r="C15223"/>
    </row>
    <row r="15224" spans="1:3" x14ac:dyDescent="0.25">
      <c r="A15224" s="5"/>
      <c r="B15224" s="2"/>
      <c r="C15224"/>
    </row>
    <row r="15225" spans="1:3" x14ac:dyDescent="0.25">
      <c r="A15225" s="5"/>
      <c r="B15225" s="2"/>
      <c r="C15225"/>
    </row>
    <row r="15226" spans="1:3" x14ac:dyDescent="0.25">
      <c r="A15226" s="5"/>
      <c r="B15226" s="2"/>
      <c r="C15226"/>
    </row>
    <row r="15227" spans="1:3" x14ac:dyDescent="0.25">
      <c r="A15227" s="5"/>
      <c r="B15227" s="2"/>
      <c r="C15227"/>
    </row>
    <row r="15228" spans="1:3" x14ac:dyDescent="0.25">
      <c r="A15228" s="5"/>
      <c r="B15228" s="2"/>
      <c r="C15228"/>
    </row>
    <row r="15229" spans="1:3" x14ac:dyDescent="0.25">
      <c r="A15229" s="5"/>
      <c r="B15229" s="2"/>
      <c r="C15229"/>
    </row>
    <row r="15230" spans="1:3" x14ac:dyDescent="0.25">
      <c r="A15230" s="5"/>
      <c r="B15230" s="2"/>
      <c r="C15230"/>
    </row>
    <row r="15231" spans="1:3" x14ac:dyDescent="0.25">
      <c r="A15231" s="5"/>
      <c r="B15231" s="2"/>
      <c r="C15231"/>
    </row>
    <row r="15232" spans="1:3" x14ac:dyDescent="0.25">
      <c r="A15232" s="5"/>
      <c r="B15232" s="2"/>
      <c r="C15232"/>
    </row>
    <row r="15233" spans="1:3" x14ac:dyDescent="0.25">
      <c r="A15233" s="5"/>
      <c r="B15233" s="2"/>
      <c r="C15233"/>
    </row>
    <row r="15234" spans="1:3" x14ac:dyDescent="0.25">
      <c r="A15234" s="5"/>
      <c r="B15234" s="2"/>
      <c r="C15234"/>
    </row>
    <row r="15235" spans="1:3" x14ac:dyDescent="0.25">
      <c r="A15235" s="5"/>
      <c r="B15235" s="2"/>
      <c r="C15235"/>
    </row>
    <row r="15236" spans="1:3" x14ac:dyDescent="0.25">
      <c r="A15236" s="5"/>
      <c r="B15236" s="2"/>
      <c r="C15236"/>
    </row>
    <row r="15237" spans="1:3" x14ac:dyDescent="0.25">
      <c r="A15237" s="5"/>
      <c r="B15237" s="2"/>
      <c r="C15237"/>
    </row>
    <row r="15238" spans="1:3" x14ac:dyDescent="0.25">
      <c r="A15238" s="5"/>
      <c r="B15238" s="2"/>
      <c r="C15238"/>
    </row>
    <row r="15239" spans="1:3" x14ac:dyDescent="0.25">
      <c r="A15239" s="5"/>
      <c r="B15239" s="2"/>
      <c r="C15239"/>
    </row>
    <row r="15240" spans="1:3" x14ac:dyDescent="0.25">
      <c r="A15240" s="5"/>
      <c r="B15240" s="2"/>
      <c r="C15240"/>
    </row>
    <row r="15241" spans="1:3" x14ac:dyDescent="0.25">
      <c r="A15241" s="5"/>
      <c r="B15241" s="2"/>
      <c r="C15241"/>
    </row>
    <row r="15242" spans="1:3" x14ac:dyDescent="0.25">
      <c r="A15242" s="5"/>
      <c r="B15242" s="2"/>
      <c r="C15242"/>
    </row>
    <row r="15243" spans="1:3" x14ac:dyDescent="0.25">
      <c r="A15243" s="5"/>
      <c r="B15243" s="2"/>
      <c r="C15243"/>
    </row>
    <row r="15244" spans="1:3" x14ac:dyDescent="0.25">
      <c r="A15244" s="5"/>
      <c r="B15244" s="2"/>
      <c r="C15244"/>
    </row>
    <row r="15245" spans="1:3" x14ac:dyDescent="0.25">
      <c r="A15245" s="5"/>
      <c r="B15245" s="2"/>
      <c r="C15245"/>
    </row>
    <row r="15246" spans="1:3" x14ac:dyDescent="0.25">
      <c r="A15246" s="5"/>
      <c r="B15246" s="2"/>
      <c r="C15246"/>
    </row>
    <row r="15247" spans="1:3" x14ac:dyDescent="0.25">
      <c r="A15247" s="5"/>
      <c r="B15247" s="2"/>
      <c r="C15247"/>
    </row>
    <row r="15248" spans="1:3" x14ac:dyDescent="0.25">
      <c r="A15248" s="5"/>
      <c r="B15248" s="2"/>
      <c r="C15248"/>
    </row>
    <row r="15249" spans="1:3" x14ac:dyDescent="0.25">
      <c r="A15249" s="5"/>
      <c r="B15249" s="2"/>
      <c r="C15249"/>
    </row>
    <row r="15250" spans="1:3" x14ac:dyDescent="0.25">
      <c r="A15250" s="5"/>
      <c r="B15250" s="2"/>
      <c r="C15250"/>
    </row>
    <row r="15251" spans="1:3" x14ac:dyDescent="0.25">
      <c r="A15251" s="5"/>
      <c r="B15251" s="2"/>
      <c r="C15251"/>
    </row>
    <row r="15252" spans="1:3" x14ac:dyDescent="0.25">
      <c r="A15252" s="5"/>
      <c r="B15252" s="2"/>
      <c r="C15252"/>
    </row>
    <row r="15253" spans="1:3" x14ac:dyDescent="0.25">
      <c r="A15253" s="5"/>
      <c r="B15253" s="2"/>
      <c r="C15253"/>
    </row>
    <row r="15254" spans="1:3" x14ac:dyDescent="0.25">
      <c r="A15254" s="5"/>
      <c r="B15254" s="2"/>
      <c r="C15254"/>
    </row>
    <row r="15255" spans="1:3" x14ac:dyDescent="0.25">
      <c r="A15255" s="5"/>
      <c r="B15255" s="2"/>
      <c r="C15255"/>
    </row>
    <row r="15256" spans="1:3" x14ac:dyDescent="0.25">
      <c r="A15256" s="5"/>
      <c r="B15256" s="2"/>
      <c r="C15256"/>
    </row>
    <row r="15257" spans="1:3" x14ac:dyDescent="0.25">
      <c r="A15257" s="5"/>
      <c r="B15257" s="2"/>
      <c r="C15257"/>
    </row>
    <row r="15258" spans="1:3" x14ac:dyDescent="0.25">
      <c r="A15258" s="5"/>
      <c r="B15258" s="2"/>
      <c r="C15258"/>
    </row>
    <row r="15259" spans="1:3" x14ac:dyDescent="0.25">
      <c r="A15259" s="5"/>
      <c r="B15259" s="2"/>
      <c r="C15259"/>
    </row>
    <row r="15260" spans="1:3" x14ac:dyDescent="0.25">
      <c r="A15260" s="5"/>
      <c r="B15260" s="2"/>
      <c r="C15260"/>
    </row>
    <row r="15261" spans="1:3" x14ac:dyDescent="0.25">
      <c r="A15261" s="5"/>
      <c r="B15261" s="2"/>
      <c r="C15261"/>
    </row>
    <row r="15262" spans="1:3" x14ac:dyDescent="0.25">
      <c r="A15262" s="5"/>
      <c r="B15262" s="2"/>
      <c r="C15262"/>
    </row>
    <row r="15263" spans="1:3" x14ac:dyDescent="0.25">
      <c r="A15263" s="5"/>
      <c r="B15263" s="2"/>
      <c r="C15263"/>
    </row>
    <row r="15264" spans="1:3" x14ac:dyDescent="0.25">
      <c r="A15264" s="5"/>
      <c r="B15264" s="2"/>
      <c r="C15264"/>
    </row>
    <row r="15265" spans="1:3" x14ac:dyDescent="0.25">
      <c r="A15265" s="5"/>
      <c r="B15265" s="2"/>
      <c r="C15265"/>
    </row>
    <row r="15266" spans="1:3" x14ac:dyDescent="0.25">
      <c r="A15266" s="5"/>
      <c r="B15266" s="2"/>
      <c r="C15266"/>
    </row>
    <row r="15267" spans="1:3" x14ac:dyDescent="0.25">
      <c r="A15267" s="5"/>
      <c r="B15267" s="2"/>
      <c r="C15267"/>
    </row>
    <row r="15268" spans="1:3" x14ac:dyDescent="0.25">
      <c r="A15268" s="5"/>
      <c r="B15268" s="2"/>
      <c r="C15268"/>
    </row>
    <row r="15269" spans="1:3" x14ac:dyDescent="0.25">
      <c r="A15269" s="5"/>
      <c r="B15269" s="2"/>
      <c r="C15269"/>
    </row>
    <row r="15270" spans="1:3" x14ac:dyDescent="0.25">
      <c r="A15270" s="5"/>
      <c r="B15270" s="2"/>
      <c r="C15270"/>
    </row>
    <row r="15271" spans="1:3" x14ac:dyDescent="0.25">
      <c r="A15271" s="5"/>
      <c r="B15271" s="2"/>
      <c r="C15271"/>
    </row>
    <row r="15272" spans="1:3" x14ac:dyDescent="0.25">
      <c r="A15272" s="5"/>
      <c r="B15272" s="2"/>
      <c r="C15272"/>
    </row>
    <row r="15273" spans="1:3" x14ac:dyDescent="0.25">
      <c r="A15273" s="5"/>
      <c r="B15273" s="2"/>
      <c r="C15273"/>
    </row>
    <row r="15274" spans="1:3" x14ac:dyDescent="0.25">
      <c r="A15274" s="5"/>
      <c r="B15274" s="2"/>
      <c r="C15274"/>
    </row>
    <row r="15275" spans="1:3" x14ac:dyDescent="0.25">
      <c r="A15275" s="5"/>
      <c r="B15275" s="2"/>
      <c r="C15275"/>
    </row>
    <row r="15276" spans="1:3" x14ac:dyDescent="0.25">
      <c r="A15276" s="5"/>
      <c r="B15276" s="2"/>
      <c r="C15276"/>
    </row>
    <row r="15277" spans="1:3" x14ac:dyDescent="0.25">
      <c r="A15277" s="5"/>
      <c r="B15277" s="2"/>
      <c r="C15277"/>
    </row>
    <row r="15278" spans="1:3" x14ac:dyDescent="0.25">
      <c r="A15278" s="5"/>
      <c r="B15278" s="2"/>
      <c r="C15278"/>
    </row>
    <row r="15279" spans="1:3" x14ac:dyDescent="0.25">
      <c r="A15279" s="5"/>
      <c r="B15279" s="2"/>
      <c r="C15279"/>
    </row>
    <row r="15280" spans="1:3" x14ac:dyDescent="0.25">
      <c r="A15280" s="5"/>
      <c r="B15280" s="2"/>
      <c r="C15280"/>
    </row>
    <row r="15281" spans="1:3" x14ac:dyDescent="0.25">
      <c r="A15281" s="5"/>
      <c r="B15281" s="2"/>
      <c r="C15281"/>
    </row>
    <row r="15282" spans="1:3" x14ac:dyDescent="0.25">
      <c r="A15282" s="5"/>
      <c r="B15282" s="2"/>
      <c r="C15282"/>
    </row>
    <row r="15283" spans="1:3" x14ac:dyDescent="0.25">
      <c r="A15283" s="5"/>
      <c r="B15283" s="2"/>
      <c r="C15283"/>
    </row>
    <row r="15284" spans="1:3" x14ac:dyDescent="0.25">
      <c r="A15284" s="5"/>
      <c r="B15284" s="2"/>
      <c r="C15284"/>
    </row>
    <row r="15285" spans="1:3" x14ac:dyDescent="0.25">
      <c r="A15285" s="5"/>
      <c r="B15285" s="2"/>
      <c r="C15285"/>
    </row>
    <row r="15286" spans="1:3" x14ac:dyDescent="0.25">
      <c r="A15286" s="5"/>
      <c r="B15286" s="2"/>
      <c r="C15286"/>
    </row>
    <row r="15287" spans="1:3" x14ac:dyDescent="0.25">
      <c r="A15287" s="5"/>
      <c r="B15287" s="2"/>
      <c r="C15287"/>
    </row>
    <row r="15288" spans="1:3" x14ac:dyDescent="0.25">
      <c r="A15288" s="5"/>
      <c r="B15288" s="2"/>
      <c r="C15288"/>
    </row>
    <row r="15289" spans="1:3" x14ac:dyDescent="0.25">
      <c r="A15289" s="5"/>
      <c r="B15289" s="2"/>
      <c r="C15289"/>
    </row>
    <row r="15290" spans="1:3" x14ac:dyDescent="0.25">
      <c r="A15290" s="5"/>
      <c r="B15290" s="2"/>
      <c r="C15290"/>
    </row>
    <row r="15291" spans="1:3" x14ac:dyDescent="0.25">
      <c r="A15291" s="5"/>
      <c r="B15291" s="2"/>
      <c r="C15291"/>
    </row>
    <row r="15292" spans="1:3" x14ac:dyDescent="0.25">
      <c r="A15292" s="5"/>
      <c r="B15292" s="2"/>
      <c r="C15292"/>
    </row>
    <row r="15293" spans="1:3" x14ac:dyDescent="0.25">
      <c r="A15293" s="5"/>
      <c r="B15293" s="2"/>
      <c r="C15293"/>
    </row>
    <row r="15294" spans="1:3" x14ac:dyDescent="0.25">
      <c r="A15294" s="5"/>
      <c r="B15294" s="2"/>
      <c r="C15294"/>
    </row>
    <row r="15295" spans="1:3" x14ac:dyDescent="0.25">
      <c r="A15295" s="5"/>
      <c r="B15295" s="2"/>
      <c r="C15295"/>
    </row>
    <row r="15296" spans="1:3" x14ac:dyDescent="0.25">
      <c r="A15296" s="5"/>
      <c r="B15296" s="2"/>
      <c r="C15296"/>
    </row>
    <row r="15297" spans="1:3" x14ac:dyDescent="0.25">
      <c r="A15297" s="5"/>
      <c r="B15297" s="2"/>
      <c r="C15297"/>
    </row>
    <row r="15298" spans="1:3" x14ac:dyDescent="0.25">
      <c r="A15298" s="5"/>
      <c r="B15298" s="2"/>
      <c r="C15298"/>
    </row>
    <row r="15299" spans="1:3" x14ac:dyDescent="0.25">
      <c r="A15299" s="5"/>
      <c r="B15299" s="2"/>
      <c r="C15299"/>
    </row>
    <row r="15300" spans="1:3" x14ac:dyDescent="0.25">
      <c r="A15300" s="5"/>
      <c r="B15300" s="2"/>
      <c r="C15300"/>
    </row>
    <row r="15301" spans="1:3" x14ac:dyDescent="0.25">
      <c r="A15301" s="5"/>
      <c r="B15301" s="2"/>
      <c r="C15301"/>
    </row>
    <row r="15302" spans="1:3" x14ac:dyDescent="0.25">
      <c r="A15302" s="5"/>
      <c r="B15302" s="2"/>
      <c r="C15302"/>
    </row>
    <row r="15303" spans="1:3" x14ac:dyDescent="0.25">
      <c r="A15303" s="5"/>
      <c r="B15303" s="2"/>
      <c r="C15303"/>
    </row>
    <row r="15304" spans="1:3" x14ac:dyDescent="0.25">
      <c r="A15304" s="5"/>
      <c r="B15304" s="2"/>
      <c r="C15304"/>
    </row>
    <row r="15305" spans="1:3" x14ac:dyDescent="0.25">
      <c r="A15305" s="5"/>
      <c r="B15305" s="2"/>
      <c r="C15305"/>
    </row>
    <row r="15306" spans="1:3" x14ac:dyDescent="0.25">
      <c r="A15306" s="5"/>
      <c r="B15306" s="2"/>
      <c r="C15306"/>
    </row>
    <row r="15307" spans="1:3" x14ac:dyDescent="0.25">
      <c r="A15307" s="5"/>
      <c r="B15307" s="2"/>
      <c r="C15307"/>
    </row>
    <row r="15308" spans="1:3" x14ac:dyDescent="0.25">
      <c r="A15308" s="5"/>
      <c r="B15308" s="2"/>
      <c r="C15308"/>
    </row>
    <row r="15309" spans="1:3" x14ac:dyDescent="0.25">
      <c r="A15309" s="5"/>
      <c r="B15309" s="2"/>
      <c r="C15309"/>
    </row>
    <row r="15310" spans="1:3" x14ac:dyDescent="0.25">
      <c r="A15310" s="5"/>
      <c r="B15310" s="2"/>
      <c r="C15310"/>
    </row>
    <row r="15311" spans="1:3" x14ac:dyDescent="0.25">
      <c r="A15311" s="5"/>
      <c r="B15311" s="2"/>
      <c r="C15311"/>
    </row>
    <row r="15312" spans="1:3" x14ac:dyDescent="0.25">
      <c r="A15312" s="5"/>
      <c r="B15312" s="2"/>
      <c r="C15312"/>
    </row>
    <row r="15313" spans="1:3" x14ac:dyDescent="0.25">
      <c r="A15313" s="5"/>
      <c r="B15313" s="2"/>
      <c r="C15313"/>
    </row>
    <row r="15314" spans="1:3" x14ac:dyDescent="0.25">
      <c r="A15314" s="5"/>
      <c r="B15314" s="2"/>
      <c r="C15314"/>
    </row>
    <row r="15315" spans="1:3" x14ac:dyDescent="0.25">
      <c r="A15315" s="5"/>
      <c r="B15315" s="2"/>
      <c r="C15315"/>
    </row>
    <row r="15316" spans="1:3" x14ac:dyDescent="0.25">
      <c r="A15316" s="5"/>
      <c r="B15316" s="2"/>
      <c r="C15316"/>
    </row>
    <row r="15317" spans="1:3" x14ac:dyDescent="0.25">
      <c r="A15317" s="5"/>
      <c r="B15317" s="2"/>
      <c r="C15317"/>
    </row>
    <row r="15318" spans="1:3" x14ac:dyDescent="0.25">
      <c r="A15318" s="5"/>
      <c r="B15318" s="2"/>
      <c r="C15318"/>
    </row>
    <row r="15319" spans="1:3" x14ac:dyDescent="0.25">
      <c r="A15319" s="5"/>
      <c r="B15319" s="2"/>
      <c r="C15319"/>
    </row>
    <row r="15320" spans="1:3" x14ac:dyDescent="0.25">
      <c r="A15320" s="5"/>
      <c r="B15320" s="2"/>
      <c r="C15320"/>
    </row>
    <row r="15321" spans="1:3" x14ac:dyDescent="0.25">
      <c r="A15321" s="5"/>
      <c r="B15321" s="2"/>
      <c r="C15321"/>
    </row>
    <row r="15322" spans="1:3" x14ac:dyDescent="0.25">
      <c r="A15322" s="5"/>
      <c r="B15322" s="2"/>
      <c r="C15322"/>
    </row>
    <row r="15323" spans="1:3" x14ac:dyDescent="0.25">
      <c r="A15323" s="5"/>
      <c r="B15323" s="2"/>
      <c r="C15323"/>
    </row>
    <row r="15324" spans="1:3" x14ac:dyDescent="0.25">
      <c r="A15324" s="5"/>
      <c r="B15324" s="2"/>
      <c r="C15324"/>
    </row>
    <row r="15325" spans="1:3" x14ac:dyDescent="0.25">
      <c r="A15325" s="5"/>
      <c r="B15325" s="2"/>
      <c r="C15325"/>
    </row>
    <row r="15326" spans="1:3" x14ac:dyDescent="0.25">
      <c r="A15326" s="5"/>
      <c r="B15326" s="2"/>
      <c r="C15326"/>
    </row>
    <row r="15327" spans="1:3" x14ac:dyDescent="0.25">
      <c r="A15327" s="5"/>
      <c r="B15327" s="2"/>
      <c r="C15327"/>
    </row>
    <row r="15328" spans="1:3" x14ac:dyDescent="0.25">
      <c r="A15328" s="5"/>
      <c r="B15328" s="2"/>
      <c r="C15328"/>
    </row>
    <row r="15329" spans="1:3" x14ac:dyDescent="0.25">
      <c r="A15329" s="5"/>
      <c r="B15329" s="2"/>
      <c r="C15329"/>
    </row>
    <row r="15330" spans="1:3" x14ac:dyDescent="0.25">
      <c r="A15330" s="5"/>
      <c r="B15330" s="2"/>
      <c r="C15330"/>
    </row>
    <row r="15331" spans="1:3" x14ac:dyDescent="0.25">
      <c r="A15331" s="5"/>
      <c r="B15331" s="2"/>
      <c r="C15331"/>
    </row>
    <row r="15332" spans="1:3" x14ac:dyDescent="0.25">
      <c r="A15332" s="5"/>
      <c r="B15332" s="2"/>
      <c r="C15332"/>
    </row>
    <row r="15333" spans="1:3" x14ac:dyDescent="0.25">
      <c r="A15333" s="5"/>
      <c r="B15333" s="2"/>
      <c r="C15333"/>
    </row>
    <row r="15334" spans="1:3" x14ac:dyDescent="0.25">
      <c r="A15334" s="5"/>
      <c r="B15334" s="2"/>
      <c r="C15334"/>
    </row>
    <row r="15335" spans="1:3" x14ac:dyDescent="0.25">
      <c r="A15335" s="5"/>
      <c r="B15335" s="2"/>
      <c r="C15335"/>
    </row>
    <row r="15336" spans="1:3" x14ac:dyDescent="0.25">
      <c r="A15336" s="5"/>
      <c r="B15336" s="2"/>
      <c r="C15336"/>
    </row>
    <row r="15337" spans="1:3" x14ac:dyDescent="0.25">
      <c r="A15337" s="5"/>
      <c r="B15337" s="2"/>
      <c r="C15337"/>
    </row>
    <row r="15338" spans="1:3" x14ac:dyDescent="0.25">
      <c r="A15338" s="5"/>
      <c r="B15338" s="2"/>
      <c r="C15338"/>
    </row>
    <row r="15339" spans="1:3" x14ac:dyDescent="0.25">
      <c r="A15339" s="5"/>
      <c r="B15339" s="2"/>
      <c r="C15339"/>
    </row>
    <row r="15340" spans="1:3" x14ac:dyDescent="0.25">
      <c r="A15340" s="5"/>
      <c r="B15340" s="2"/>
      <c r="C15340"/>
    </row>
    <row r="15341" spans="1:3" x14ac:dyDescent="0.25">
      <c r="A15341" s="5"/>
      <c r="B15341" s="2"/>
      <c r="C15341"/>
    </row>
    <row r="15342" spans="1:3" x14ac:dyDescent="0.25">
      <c r="A15342" s="5"/>
      <c r="B15342" s="2"/>
      <c r="C15342"/>
    </row>
    <row r="15343" spans="1:3" x14ac:dyDescent="0.25">
      <c r="A15343" s="5"/>
      <c r="B15343" s="2"/>
      <c r="C15343"/>
    </row>
    <row r="15344" spans="1:3" x14ac:dyDescent="0.25">
      <c r="A15344" s="5"/>
      <c r="B15344" s="2"/>
      <c r="C15344"/>
    </row>
    <row r="15345" spans="1:3" x14ac:dyDescent="0.25">
      <c r="A15345" s="5"/>
      <c r="B15345" s="2"/>
      <c r="C15345"/>
    </row>
    <row r="15346" spans="1:3" x14ac:dyDescent="0.25">
      <c r="A15346" s="5"/>
      <c r="B15346" s="2"/>
      <c r="C15346"/>
    </row>
    <row r="15347" spans="1:3" x14ac:dyDescent="0.25">
      <c r="A15347" s="5"/>
      <c r="B15347" s="2"/>
      <c r="C15347"/>
    </row>
    <row r="15348" spans="1:3" x14ac:dyDescent="0.25">
      <c r="A15348" s="5"/>
      <c r="B15348" s="2"/>
      <c r="C15348"/>
    </row>
    <row r="15349" spans="1:3" x14ac:dyDescent="0.25">
      <c r="A15349" s="5"/>
      <c r="B15349" s="2"/>
      <c r="C15349"/>
    </row>
    <row r="15350" spans="1:3" x14ac:dyDescent="0.25">
      <c r="A15350" s="5"/>
      <c r="B15350" s="2"/>
      <c r="C15350"/>
    </row>
    <row r="15351" spans="1:3" x14ac:dyDescent="0.25">
      <c r="A15351" s="5"/>
      <c r="B15351" s="2"/>
      <c r="C15351"/>
    </row>
    <row r="15352" spans="1:3" x14ac:dyDescent="0.25">
      <c r="A15352" s="5"/>
      <c r="B15352" s="2"/>
      <c r="C15352"/>
    </row>
    <row r="15353" spans="1:3" x14ac:dyDescent="0.25">
      <c r="A15353" s="5"/>
      <c r="B15353" s="2"/>
      <c r="C15353"/>
    </row>
    <row r="15354" spans="1:3" x14ac:dyDescent="0.25">
      <c r="A15354" s="5"/>
      <c r="B15354" s="2"/>
      <c r="C15354"/>
    </row>
    <row r="15355" spans="1:3" x14ac:dyDescent="0.25">
      <c r="A15355" s="5"/>
      <c r="B15355" s="2"/>
      <c r="C15355"/>
    </row>
    <row r="15356" spans="1:3" x14ac:dyDescent="0.25">
      <c r="A15356" s="5"/>
      <c r="B15356" s="2"/>
      <c r="C15356"/>
    </row>
    <row r="15357" spans="1:3" x14ac:dyDescent="0.25">
      <c r="A15357" s="5"/>
      <c r="B15357" s="2"/>
      <c r="C15357"/>
    </row>
    <row r="15358" spans="1:3" x14ac:dyDescent="0.25">
      <c r="A15358" s="5"/>
      <c r="B15358" s="2"/>
      <c r="C15358"/>
    </row>
    <row r="15359" spans="1:3" x14ac:dyDescent="0.25">
      <c r="A15359" s="5"/>
      <c r="B15359" s="2"/>
      <c r="C15359"/>
    </row>
    <row r="15360" spans="1:3" x14ac:dyDescent="0.25">
      <c r="A15360" s="5"/>
      <c r="B15360" s="2"/>
      <c r="C15360"/>
    </row>
    <row r="15361" spans="1:3" x14ac:dyDescent="0.25">
      <c r="A15361" s="5"/>
      <c r="B15361" s="2"/>
      <c r="C15361"/>
    </row>
    <row r="15362" spans="1:3" x14ac:dyDescent="0.25">
      <c r="A15362" s="5"/>
      <c r="B15362" s="2"/>
      <c r="C15362"/>
    </row>
    <row r="15363" spans="1:3" x14ac:dyDescent="0.25">
      <c r="A15363" s="5"/>
      <c r="B15363" s="2"/>
      <c r="C15363"/>
    </row>
    <row r="15364" spans="1:3" x14ac:dyDescent="0.25">
      <c r="A15364" s="5"/>
      <c r="B15364" s="2"/>
      <c r="C15364"/>
    </row>
    <row r="15365" spans="1:3" x14ac:dyDescent="0.25">
      <c r="A15365" s="5"/>
      <c r="B15365" s="2"/>
      <c r="C15365"/>
    </row>
    <row r="15366" spans="1:3" x14ac:dyDescent="0.25">
      <c r="A15366" s="5"/>
      <c r="B15366" s="2"/>
      <c r="C15366"/>
    </row>
    <row r="15367" spans="1:3" x14ac:dyDescent="0.25">
      <c r="A15367" s="5"/>
      <c r="B15367" s="2"/>
      <c r="C15367"/>
    </row>
    <row r="15368" spans="1:3" x14ac:dyDescent="0.25">
      <c r="A15368" s="5"/>
      <c r="B15368" s="2"/>
      <c r="C15368"/>
    </row>
    <row r="15369" spans="1:3" x14ac:dyDescent="0.25">
      <c r="A15369" s="5"/>
      <c r="B15369" s="2"/>
      <c r="C15369"/>
    </row>
    <row r="15370" spans="1:3" x14ac:dyDescent="0.25">
      <c r="A15370" s="5"/>
      <c r="B15370" s="2"/>
      <c r="C15370"/>
    </row>
    <row r="15371" spans="1:3" x14ac:dyDescent="0.25">
      <c r="A15371" s="5"/>
      <c r="B15371" s="2"/>
      <c r="C15371"/>
    </row>
    <row r="15372" spans="1:3" x14ac:dyDescent="0.25">
      <c r="A15372" s="5"/>
      <c r="B15372" s="2"/>
      <c r="C15372"/>
    </row>
    <row r="15373" spans="1:3" x14ac:dyDescent="0.25">
      <c r="A15373" s="5"/>
      <c r="B15373" s="2"/>
      <c r="C15373"/>
    </row>
    <row r="15374" spans="1:3" x14ac:dyDescent="0.25">
      <c r="A15374" s="5"/>
      <c r="B15374" s="2"/>
      <c r="C15374"/>
    </row>
    <row r="15375" spans="1:3" x14ac:dyDescent="0.25">
      <c r="A15375" s="5"/>
      <c r="B15375" s="2"/>
      <c r="C15375"/>
    </row>
    <row r="15376" spans="1:3" x14ac:dyDescent="0.25">
      <c r="A15376" s="5"/>
      <c r="B15376" s="2"/>
      <c r="C15376"/>
    </row>
    <row r="15377" spans="1:3" x14ac:dyDescent="0.25">
      <c r="A15377" s="5"/>
      <c r="B15377" s="2"/>
      <c r="C15377"/>
    </row>
    <row r="15378" spans="1:3" x14ac:dyDescent="0.25">
      <c r="A15378" s="5"/>
      <c r="B15378" s="2"/>
      <c r="C15378"/>
    </row>
    <row r="15379" spans="1:3" x14ac:dyDescent="0.25">
      <c r="A15379" s="5"/>
      <c r="B15379" s="2"/>
      <c r="C15379"/>
    </row>
    <row r="15380" spans="1:3" x14ac:dyDescent="0.25">
      <c r="A15380" s="5"/>
      <c r="B15380" s="2"/>
      <c r="C15380"/>
    </row>
    <row r="15381" spans="1:3" x14ac:dyDescent="0.25">
      <c r="A15381" s="5"/>
      <c r="B15381" s="2"/>
      <c r="C15381"/>
    </row>
    <row r="15382" spans="1:3" x14ac:dyDescent="0.25">
      <c r="A15382" s="5"/>
      <c r="B15382" s="2"/>
      <c r="C15382"/>
    </row>
    <row r="15383" spans="1:3" x14ac:dyDescent="0.25">
      <c r="A15383" s="5"/>
      <c r="B15383" s="2"/>
      <c r="C15383"/>
    </row>
    <row r="15384" spans="1:3" x14ac:dyDescent="0.25">
      <c r="A15384" s="5"/>
      <c r="B15384" s="2"/>
      <c r="C15384"/>
    </row>
    <row r="15385" spans="1:3" x14ac:dyDescent="0.25">
      <c r="A15385" s="5"/>
      <c r="B15385" s="2"/>
      <c r="C15385"/>
    </row>
    <row r="15386" spans="1:3" x14ac:dyDescent="0.25">
      <c r="A15386" s="5"/>
      <c r="B15386" s="2"/>
      <c r="C15386"/>
    </row>
    <row r="15387" spans="1:3" x14ac:dyDescent="0.25">
      <c r="A15387" s="5"/>
      <c r="B15387" s="2"/>
      <c r="C15387"/>
    </row>
    <row r="15388" spans="1:3" x14ac:dyDescent="0.25">
      <c r="A15388" s="5"/>
      <c r="B15388" s="2"/>
      <c r="C15388"/>
    </row>
    <row r="15389" spans="1:3" x14ac:dyDescent="0.25">
      <c r="A15389" s="5"/>
      <c r="B15389" s="2"/>
      <c r="C15389"/>
    </row>
    <row r="15390" spans="1:3" x14ac:dyDescent="0.25">
      <c r="A15390" s="5"/>
      <c r="B15390" s="2"/>
      <c r="C15390"/>
    </row>
    <row r="15391" spans="1:3" x14ac:dyDescent="0.25">
      <c r="A15391" s="5"/>
      <c r="B15391" s="2"/>
      <c r="C15391"/>
    </row>
    <row r="15392" spans="1:3" x14ac:dyDescent="0.25">
      <c r="A15392" s="5"/>
      <c r="B15392" s="2"/>
      <c r="C15392"/>
    </row>
    <row r="15393" spans="1:3" x14ac:dyDescent="0.25">
      <c r="A15393" s="5"/>
      <c r="B15393" s="2"/>
      <c r="C15393"/>
    </row>
    <row r="15394" spans="1:3" x14ac:dyDescent="0.25">
      <c r="A15394" s="5"/>
      <c r="B15394" s="2"/>
      <c r="C15394"/>
    </row>
    <row r="15395" spans="1:3" x14ac:dyDescent="0.25">
      <c r="A15395" s="5"/>
      <c r="B15395" s="2"/>
      <c r="C15395"/>
    </row>
    <row r="15396" spans="1:3" x14ac:dyDescent="0.25">
      <c r="A15396" s="5"/>
      <c r="B15396" s="2"/>
      <c r="C15396"/>
    </row>
    <row r="15397" spans="1:3" x14ac:dyDescent="0.25">
      <c r="A15397" s="5"/>
      <c r="B15397" s="2"/>
      <c r="C15397"/>
    </row>
    <row r="15398" spans="1:3" x14ac:dyDescent="0.25">
      <c r="A15398" s="5"/>
      <c r="B15398" s="2"/>
      <c r="C15398"/>
    </row>
    <row r="15399" spans="1:3" x14ac:dyDescent="0.25">
      <c r="A15399" s="5"/>
      <c r="B15399" s="2"/>
      <c r="C15399"/>
    </row>
    <row r="15400" spans="1:3" x14ac:dyDescent="0.25">
      <c r="A15400" s="5"/>
      <c r="B15400" s="2"/>
      <c r="C15400"/>
    </row>
    <row r="15401" spans="1:3" x14ac:dyDescent="0.25">
      <c r="A15401" s="5"/>
      <c r="B15401" s="2"/>
      <c r="C15401"/>
    </row>
    <row r="15402" spans="1:3" x14ac:dyDescent="0.25">
      <c r="A15402" s="5"/>
      <c r="B15402" s="2"/>
      <c r="C15402"/>
    </row>
    <row r="15403" spans="1:3" x14ac:dyDescent="0.25">
      <c r="A15403" s="5"/>
      <c r="B15403" s="2"/>
      <c r="C15403"/>
    </row>
    <row r="15404" spans="1:3" x14ac:dyDescent="0.25">
      <c r="A15404" s="5"/>
      <c r="B15404" s="2"/>
      <c r="C15404"/>
    </row>
    <row r="15405" spans="1:3" x14ac:dyDescent="0.25">
      <c r="A15405" s="5"/>
      <c r="B15405" s="2"/>
      <c r="C15405"/>
    </row>
    <row r="15406" spans="1:3" x14ac:dyDescent="0.25">
      <c r="A15406" s="5"/>
      <c r="B15406" s="2"/>
      <c r="C15406"/>
    </row>
    <row r="15407" spans="1:3" x14ac:dyDescent="0.25">
      <c r="A15407" s="5"/>
      <c r="B15407" s="2"/>
      <c r="C15407"/>
    </row>
    <row r="15408" spans="1:3" x14ac:dyDescent="0.25">
      <c r="A15408" s="5"/>
      <c r="B15408" s="2"/>
      <c r="C15408"/>
    </row>
    <row r="15409" spans="1:3" x14ac:dyDescent="0.25">
      <c r="A15409" s="5"/>
      <c r="B15409" s="2"/>
      <c r="C15409"/>
    </row>
    <row r="15410" spans="1:3" x14ac:dyDescent="0.25">
      <c r="A15410" s="5"/>
      <c r="B15410" s="2"/>
      <c r="C15410"/>
    </row>
    <row r="15411" spans="1:3" x14ac:dyDescent="0.25">
      <c r="A15411" s="5"/>
      <c r="B15411" s="2"/>
      <c r="C15411"/>
    </row>
    <row r="15412" spans="1:3" x14ac:dyDescent="0.25">
      <c r="A15412" s="5"/>
      <c r="B15412" s="2"/>
      <c r="C15412"/>
    </row>
    <row r="15413" spans="1:3" x14ac:dyDescent="0.25">
      <c r="A15413" s="5"/>
      <c r="B15413" s="2"/>
      <c r="C15413"/>
    </row>
    <row r="15414" spans="1:3" x14ac:dyDescent="0.25">
      <c r="A15414" s="5"/>
      <c r="B15414" s="2"/>
      <c r="C15414"/>
    </row>
    <row r="15415" spans="1:3" x14ac:dyDescent="0.25">
      <c r="A15415" s="5"/>
      <c r="B15415" s="2"/>
      <c r="C15415"/>
    </row>
    <row r="15416" spans="1:3" x14ac:dyDescent="0.25">
      <c r="A15416" s="5"/>
      <c r="B15416" s="2"/>
      <c r="C15416"/>
    </row>
    <row r="15417" spans="1:3" x14ac:dyDescent="0.25">
      <c r="A15417" s="5"/>
      <c r="B15417" s="2"/>
      <c r="C15417"/>
    </row>
    <row r="15418" spans="1:3" x14ac:dyDescent="0.25">
      <c r="A15418" s="5"/>
      <c r="B15418" s="2"/>
      <c r="C15418"/>
    </row>
    <row r="15419" spans="1:3" x14ac:dyDescent="0.25">
      <c r="A15419" s="5"/>
      <c r="B15419" s="2"/>
      <c r="C15419"/>
    </row>
    <row r="15420" spans="1:3" x14ac:dyDescent="0.25">
      <c r="A15420" s="5"/>
      <c r="B15420" s="2"/>
      <c r="C15420"/>
    </row>
    <row r="15421" spans="1:3" x14ac:dyDescent="0.25">
      <c r="A15421" s="5"/>
      <c r="B15421" s="2"/>
      <c r="C15421"/>
    </row>
    <row r="15422" spans="1:3" x14ac:dyDescent="0.25">
      <c r="A15422" s="5"/>
      <c r="B15422" s="2"/>
      <c r="C15422"/>
    </row>
    <row r="15423" spans="1:3" x14ac:dyDescent="0.25">
      <c r="A15423" s="5"/>
      <c r="B15423" s="2"/>
      <c r="C15423"/>
    </row>
    <row r="15424" spans="1:3" x14ac:dyDescent="0.25">
      <c r="A15424" s="5"/>
      <c r="B15424" s="2"/>
      <c r="C15424"/>
    </row>
    <row r="15425" spans="1:3" x14ac:dyDescent="0.25">
      <c r="A15425" s="5"/>
      <c r="B15425" s="2"/>
      <c r="C15425"/>
    </row>
    <row r="15426" spans="1:3" x14ac:dyDescent="0.25">
      <c r="A15426" s="5"/>
      <c r="B15426" s="2"/>
      <c r="C15426"/>
    </row>
    <row r="15427" spans="1:3" x14ac:dyDescent="0.25">
      <c r="A15427" s="5"/>
      <c r="B15427" s="2"/>
      <c r="C15427"/>
    </row>
    <row r="15428" spans="1:3" x14ac:dyDescent="0.25">
      <c r="A15428" s="5"/>
      <c r="B15428" s="2"/>
      <c r="C15428"/>
    </row>
    <row r="15429" spans="1:3" x14ac:dyDescent="0.25">
      <c r="A15429" s="5"/>
      <c r="B15429" s="2"/>
      <c r="C15429"/>
    </row>
    <row r="15430" spans="1:3" x14ac:dyDescent="0.25">
      <c r="A15430" s="5"/>
      <c r="B15430" s="2"/>
      <c r="C15430"/>
    </row>
    <row r="15431" spans="1:3" x14ac:dyDescent="0.25">
      <c r="A15431" s="5"/>
      <c r="B15431" s="2"/>
      <c r="C15431"/>
    </row>
    <row r="15432" spans="1:3" x14ac:dyDescent="0.25">
      <c r="A15432" s="5"/>
      <c r="B15432" s="2"/>
      <c r="C15432"/>
    </row>
    <row r="15433" spans="1:3" x14ac:dyDescent="0.25">
      <c r="A15433" s="5"/>
      <c r="B15433" s="2"/>
      <c r="C15433"/>
    </row>
    <row r="15434" spans="1:3" x14ac:dyDescent="0.25">
      <c r="A15434" s="5"/>
      <c r="B15434" s="2"/>
      <c r="C15434"/>
    </row>
    <row r="15435" spans="1:3" x14ac:dyDescent="0.25">
      <c r="A15435" s="5"/>
      <c r="B15435" s="2"/>
      <c r="C15435"/>
    </row>
    <row r="15436" spans="1:3" x14ac:dyDescent="0.25">
      <c r="A15436" s="5"/>
      <c r="B15436" s="2"/>
      <c r="C15436"/>
    </row>
    <row r="15437" spans="1:3" x14ac:dyDescent="0.25">
      <c r="A15437" s="5"/>
      <c r="B15437" s="2"/>
      <c r="C15437"/>
    </row>
    <row r="15438" spans="1:3" x14ac:dyDescent="0.25">
      <c r="A15438" s="5"/>
      <c r="B15438" s="2"/>
      <c r="C15438"/>
    </row>
    <row r="15439" spans="1:3" x14ac:dyDescent="0.25">
      <c r="A15439" s="5"/>
      <c r="B15439" s="2"/>
      <c r="C15439"/>
    </row>
    <row r="15440" spans="1:3" x14ac:dyDescent="0.25">
      <c r="A15440" s="5"/>
      <c r="B15440" s="2"/>
      <c r="C15440"/>
    </row>
    <row r="15441" spans="1:3" x14ac:dyDescent="0.25">
      <c r="A15441" s="5"/>
      <c r="B15441" s="2"/>
      <c r="C15441"/>
    </row>
    <row r="15442" spans="1:3" x14ac:dyDescent="0.25">
      <c r="A15442" s="5"/>
      <c r="B15442" s="2"/>
      <c r="C15442"/>
    </row>
    <row r="15443" spans="1:3" x14ac:dyDescent="0.25">
      <c r="A15443" s="5"/>
      <c r="B15443" s="2"/>
      <c r="C15443"/>
    </row>
    <row r="15444" spans="1:3" x14ac:dyDescent="0.25">
      <c r="A15444" s="5"/>
      <c r="B15444" s="2"/>
      <c r="C15444"/>
    </row>
    <row r="15445" spans="1:3" x14ac:dyDescent="0.25">
      <c r="A15445" s="5"/>
      <c r="B15445" s="2"/>
      <c r="C15445"/>
    </row>
    <row r="15446" spans="1:3" x14ac:dyDescent="0.25">
      <c r="A15446" s="5"/>
      <c r="B15446" s="2"/>
      <c r="C15446"/>
    </row>
    <row r="15447" spans="1:3" x14ac:dyDescent="0.25">
      <c r="A15447" s="5"/>
      <c r="B15447" s="2"/>
      <c r="C15447"/>
    </row>
    <row r="15448" spans="1:3" x14ac:dyDescent="0.25">
      <c r="A15448" s="5"/>
      <c r="B15448" s="2"/>
      <c r="C15448"/>
    </row>
    <row r="15449" spans="1:3" x14ac:dyDescent="0.25">
      <c r="A15449" s="5"/>
      <c r="B15449" s="2"/>
      <c r="C15449"/>
    </row>
    <row r="15450" spans="1:3" x14ac:dyDescent="0.25">
      <c r="A15450" s="5"/>
      <c r="B15450" s="2"/>
      <c r="C15450"/>
    </row>
    <row r="15451" spans="1:3" x14ac:dyDescent="0.25">
      <c r="A15451" s="5"/>
      <c r="B15451" s="2"/>
      <c r="C15451"/>
    </row>
    <row r="15452" spans="1:3" x14ac:dyDescent="0.25">
      <c r="A15452" s="5"/>
      <c r="B15452" s="2"/>
      <c r="C15452"/>
    </row>
    <row r="15453" spans="1:3" x14ac:dyDescent="0.25">
      <c r="A15453" s="5"/>
      <c r="B15453" s="2"/>
      <c r="C15453"/>
    </row>
    <row r="15454" spans="1:3" x14ac:dyDescent="0.25">
      <c r="A15454" s="5"/>
      <c r="B15454" s="2"/>
      <c r="C15454"/>
    </row>
    <row r="15455" spans="1:3" x14ac:dyDescent="0.25">
      <c r="A15455" s="5"/>
      <c r="B15455" s="2"/>
      <c r="C15455"/>
    </row>
    <row r="15456" spans="1:3" x14ac:dyDescent="0.25">
      <c r="A15456" s="5"/>
      <c r="B15456" s="2"/>
      <c r="C15456"/>
    </row>
    <row r="15457" spans="1:3" x14ac:dyDescent="0.25">
      <c r="A15457" s="5"/>
      <c r="B15457" s="2"/>
      <c r="C15457"/>
    </row>
    <row r="15458" spans="1:3" x14ac:dyDescent="0.25">
      <c r="A15458" s="5"/>
      <c r="B15458" s="2"/>
      <c r="C15458"/>
    </row>
    <row r="15459" spans="1:3" x14ac:dyDescent="0.25">
      <c r="A15459" s="5"/>
      <c r="B15459" s="2"/>
      <c r="C15459"/>
    </row>
    <row r="15460" spans="1:3" x14ac:dyDescent="0.25">
      <c r="A15460" s="5"/>
      <c r="B15460" s="2"/>
      <c r="C15460"/>
    </row>
    <row r="15461" spans="1:3" x14ac:dyDescent="0.25">
      <c r="A15461" s="5"/>
      <c r="B15461" s="2"/>
      <c r="C15461"/>
    </row>
    <row r="15462" spans="1:3" x14ac:dyDescent="0.25">
      <c r="A15462" s="5"/>
      <c r="B15462" s="2"/>
      <c r="C15462"/>
    </row>
    <row r="15463" spans="1:3" x14ac:dyDescent="0.25">
      <c r="A15463" s="5"/>
      <c r="B15463" s="2"/>
      <c r="C15463"/>
    </row>
    <row r="15464" spans="1:3" x14ac:dyDescent="0.25">
      <c r="A15464" s="5"/>
      <c r="B15464" s="2"/>
      <c r="C15464"/>
    </row>
    <row r="15465" spans="1:3" x14ac:dyDescent="0.25">
      <c r="A15465" s="5"/>
      <c r="B15465" s="2"/>
      <c r="C15465"/>
    </row>
    <row r="15466" spans="1:3" x14ac:dyDescent="0.25">
      <c r="A15466" s="5"/>
      <c r="B15466" s="2"/>
      <c r="C15466"/>
    </row>
    <row r="15467" spans="1:3" x14ac:dyDescent="0.25">
      <c r="A15467" s="5"/>
      <c r="B15467" s="2"/>
      <c r="C15467"/>
    </row>
    <row r="15468" spans="1:3" x14ac:dyDescent="0.25">
      <c r="A15468" s="5"/>
      <c r="B15468" s="2"/>
      <c r="C15468"/>
    </row>
    <row r="15469" spans="1:3" x14ac:dyDescent="0.25">
      <c r="A15469" s="5"/>
      <c r="B15469" s="2"/>
      <c r="C15469"/>
    </row>
    <row r="15470" spans="1:3" x14ac:dyDescent="0.25">
      <c r="A15470" s="5"/>
      <c r="B15470" s="2"/>
      <c r="C15470"/>
    </row>
    <row r="15471" spans="1:3" x14ac:dyDescent="0.25">
      <c r="A15471" s="5"/>
      <c r="B15471" s="2"/>
      <c r="C15471"/>
    </row>
    <row r="15472" spans="1:3" x14ac:dyDescent="0.25">
      <c r="A15472" s="5"/>
      <c r="B15472" s="2"/>
      <c r="C15472"/>
    </row>
    <row r="15473" spans="1:3" x14ac:dyDescent="0.25">
      <c r="A15473" s="5"/>
      <c r="B15473" s="2"/>
      <c r="C15473"/>
    </row>
    <row r="15474" spans="1:3" x14ac:dyDescent="0.25">
      <c r="A15474" s="5"/>
      <c r="B15474" s="2"/>
      <c r="C15474"/>
    </row>
    <row r="15475" spans="1:3" x14ac:dyDescent="0.25">
      <c r="A15475" s="5"/>
      <c r="B15475" s="2"/>
      <c r="C15475"/>
    </row>
    <row r="15476" spans="1:3" x14ac:dyDescent="0.25">
      <c r="A15476" s="5"/>
      <c r="B15476" s="2"/>
      <c r="C15476"/>
    </row>
    <row r="15477" spans="1:3" x14ac:dyDescent="0.25">
      <c r="A15477" s="5"/>
      <c r="B15477" s="2"/>
      <c r="C15477"/>
    </row>
    <row r="15478" spans="1:3" x14ac:dyDescent="0.25">
      <c r="A15478" s="5"/>
      <c r="B15478" s="2"/>
      <c r="C15478"/>
    </row>
    <row r="15479" spans="1:3" x14ac:dyDescent="0.25">
      <c r="A15479" s="5"/>
      <c r="B15479" s="2"/>
      <c r="C15479"/>
    </row>
    <row r="15480" spans="1:3" x14ac:dyDescent="0.25">
      <c r="A15480" s="5"/>
      <c r="B15480" s="2"/>
      <c r="C15480"/>
    </row>
    <row r="15481" spans="1:3" x14ac:dyDescent="0.25">
      <c r="A15481" s="5"/>
      <c r="B15481" s="2"/>
      <c r="C15481"/>
    </row>
    <row r="15482" spans="1:3" x14ac:dyDescent="0.25">
      <c r="A15482" s="5"/>
      <c r="B15482" s="2"/>
      <c r="C15482"/>
    </row>
    <row r="15483" spans="1:3" x14ac:dyDescent="0.25">
      <c r="A15483" s="5"/>
      <c r="B15483" s="2"/>
      <c r="C15483"/>
    </row>
    <row r="15484" spans="1:3" x14ac:dyDescent="0.25">
      <c r="A15484" s="5"/>
      <c r="B15484" s="2"/>
      <c r="C15484"/>
    </row>
    <row r="15485" spans="1:3" x14ac:dyDescent="0.25">
      <c r="A15485" s="5"/>
      <c r="B15485" s="2"/>
      <c r="C15485"/>
    </row>
    <row r="15486" spans="1:3" x14ac:dyDescent="0.25">
      <c r="A15486" s="5"/>
      <c r="B15486" s="2"/>
      <c r="C15486"/>
    </row>
    <row r="15487" spans="1:3" x14ac:dyDescent="0.25">
      <c r="A15487" s="5"/>
      <c r="B15487" s="2"/>
      <c r="C15487"/>
    </row>
    <row r="15488" spans="1:3" x14ac:dyDescent="0.25">
      <c r="A15488" s="5"/>
      <c r="B15488" s="2"/>
      <c r="C15488"/>
    </row>
    <row r="15489" spans="1:3" x14ac:dyDescent="0.25">
      <c r="A15489" s="5"/>
      <c r="B15489" s="2"/>
      <c r="C15489"/>
    </row>
    <row r="15490" spans="1:3" x14ac:dyDescent="0.25">
      <c r="A15490" s="5"/>
      <c r="B15490" s="2"/>
      <c r="C15490"/>
    </row>
    <row r="15491" spans="1:3" x14ac:dyDescent="0.25">
      <c r="A15491" s="5"/>
      <c r="B15491" s="2"/>
      <c r="C15491"/>
    </row>
    <row r="15492" spans="1:3" x14ac:dyDescent="0.25">
      <c r="A15492" s="5"/>
      <c r="B15492" s="2"/>
      <c r="C15492"/>
    </row>
    <row r="15493" spans="1:3" x14ac:dyDescent="0.25">
      <c r="A15493" s="5"/>
      <c r="B15493" s="2"/>
      <c r="C15493"/>
    </row>
    <row r="15494" spans="1:3" x14ac:dyDescent="0.25">
      <c r="A15494" s="5"/>
      <c r="B15494" s="2"/>
      <c r="C15494"/>
    </row>
    <row r="15495" spans="1:3" x14ac:dyDescent="0.25">
      <c r="A15495" s="5"/>
      <c r="B15495" s="2"/>
      <c r="C15495"/>
    </row>
    <row r="15496" spans="1:3" x14ac:dyDescent="0.25">
      <c r="A15496" s="5"/>
      <c r="B15496" s="2"/>
      <c r="C15496"/>
    </row>
    <row r="15497" spans="1:3" x14ac:dyDescent="0.25">
      <c r="A15497" s="5"/>
      <c r="B15497" s="2"/>
      <c r="C15497"/>
    </row>
    <row r="15498" spans="1:3" x14ac:dyDescent="0.25">
      <c r="A15498" s="5"/>
      <c r="B15498" s="2"/>
      <c r="C15498"/>
    </row>
    <row r="15499" spans="1:3" x14ac:dyDescent="0.25">
      <c r="A15499" s="5"/>
      <c r="B15499" s="2"/>
      <c r="C15499"/>
    </row>
    <row r="15500" spans="1:3" x14ac:dyDescent="0.25">
      <c r="A15500" s="5"/>
      <c r="B15500" s="2"/>
      <c r="C15500"/>
    </row>
    <row r="15501" spans="1:3" x14ac:dyDescent="0.25">
      <c r="A15501" s="5"/>
      <c r="B15501" s="2"/>
      <c r="C15501"/>
    </row>
    <row r="15502" spans="1:3" x14ac:dyDescent="0.25">
      <c r="A15502" s="5"/>
      <c r="B15502" s="2"/>
      <c r="C15502"/>
    </row>
    <row r="15503" spans="1:3" x14ac:dyDescent="0.25">
      <c r="A15503" s="5"/>
      <c r="B15503" s="2"/>
      <c r="C15503"/>
    </row>
    <row r="15504" spans="1:3" x14ac:dyDescent="0.25">
      <c r="A15504" s="5"/>
      <c r="B15504" s="2"/>
      <c r="C15504"/>
    </row>
    <row r="15505" spans="1:3" x14ac:dyDescent="0.25">
      <c r="A15505" s="5"/>
      <c r="B15505" s="2"/>
      <c r="C15505"/>
    </row>
    <row r="15506" spans="1:3" x14ac:dyDescent="0.25">
      <c r="A15506" s="5"/>
      <c r="B15506" s="2"/>
      <c r="C15506"/>
    </row>
    <row r="15507" spans="1:3" x14ac:dyDescent="0.25">
      <c r="A15507" s="5"/>
      <c r="B15507" s="2"/>
      <c r="C15507"/>
    </row>
    <row r="15508" spans="1:3" x14ac:dyDescent="0.25">
      <c r="A15508" s="5"/>
      <c r="B15508" s="2"/>
      <c r="C15508"/>
    </row>
    <row r="15509" spans="1:3" x14ac:dyDescent="0.25">
      <c r="A15509" s="5"/>
      <c r="B15509" s="2"/>
      <c r="C15509"/>
    </row>
    <row r="15510" spans="1:3" x14ac:dyDescent="0.25">
      <c r="A15510" s="5"/>
      <c r="B15510" s="2"/>
      <c r="C15510"/>
    </row>
    <row r="15511" spans="1:3" x14ac:dyDescent="0.25">
      <c r="A15511" s="5"/>
      <c r="B15511" s="2"/>
      <c r="C15511"/>
    </row>
    <row r="15512" spans="1:3" x14ac:dyDescent="0.25">
      <c r="A15512" s="5"/>
      <c r="B15512" s="2"/>
      <c r="C15512"/>
    </row>
    <row r="15513" spans="1:3" x14ac:dyDescent="0.25">
      <c r="A15513" s="5"/>
      <c r="B15513" s="2"/>
      <c r="C15513"/>
    </row>
    <row r="15514" spans="1:3" x14ac:dyDescent="0.25">
      <c r="A15514" s="5"/>
      <c r="B15514" s="2"/>
      <c r="C15514"/>
    </row>
    <row r="15515" spans="1:3" x14ac:dyDescent="0.25">
      <c r="A15515" s="5"/>
      <c r="B15515" s="2"/>
      <c r="C15515"/>
    </row>
    <row r="15516" spans="1:3" x14ac:dyDescent="0.25">
      <c r="A15516" s="5"/>
      <c r="B15516" s="2"/>
      <c r="C15516"/>
    </row>
    <row r="15517" spans="1:3" x14ac:dyDescent="0.25">
      <c r="A15517" s="5"/>
      <c r="B15517" s="2"/>
      <c r="C15517"/>
    </row>
    <row r="15518" spans="1:3" x14ac:dyDescent="0.25">
      <c r="A15518" s="5"/>
      <c r="B15518" s="2"/>
      <c r="C15518"/>
    </row>
    <row r="15519" spans="1:3" x14ac:dyDescent="0.25">
      <c r="A15519" s="5"/>
      <c r="B15519" s="2"/>
      <c r="C15519"/>
    </row>
    <row r="15520" spans="1:3" x14ac:dyDescent="0.25">
      <c r="A15520" s="5"/>
      <c r="B15520" s="2"/>
      <c r="C15520"/>
    </row>
    <row r="15521" spans="1:3" x14ac:dyDescent="0.25">
      <c r="A15521" s="5"/>
      <c r="B15521" s="2"/>
      <c r="C15521"/>
    </row>
    <row r="15522" spans="1:3" x14ac:dyDescent="0.25">
      <c r="A15522" s="5"/>
      <c r="B15522" s="2"/>
      <c r="C15522"/>
    </row>
    <row r="15523" spans="1:3" x14ac:dyDescent="0.25">
      <c r="A15523" s="5"/>
      <c r="B15523" s="2"/>
      <c r="C15523"/>
    </row>
    <row r="15524" spans="1:3" x14ac:dyDescent="0.25">
      <c r="A15524" s="5"/>
      <c r="B15524" s="2"/>
      <c r="C15524"/>
    </row>
    <row r="15525" spans="1:3" x14ac:dyDescent="0.25">
      <c r="A15525" s="5"/>
      <c r="B15525" s="2"/>
      <c r="C15525"/>
    </row>
    <row r="15526" spans="1:3" x14ac:dyDescent="0.25">
      <c r="A15526" s="5"/>
      <c r="B15526" s="2"/>
      <c r="C15526"/>
    </row>
    <row r="15527" spans="1:3" x14ac:dyDescent="0.25">
      <c r="A15527" s="5"/>
      <c r="B15527" s="2"/>
      <c r="C15527"/>
    </row>
    <row r="15528" spans="1:3" x14ac:dyDescent="0.25">
      <c r="A15528" s="5"/>
      <c r="B15528" s="2"/>
      <c r="C15528"/>
    </row>
    <row r="15529" spans="1:3" x14ac:dyDescent="0.25">
      <c r="A15529" s="5"/>
      <c r="B15529" s="2"/>
      <c r="C15529"/>
    </row>
    <row r="15530" spans="1:3" x14ac:dyDescent="0.25">
      <c r="A15530" s="5"/>
      <c r="B15530" s="2"/>
      <c r="C15530"/>
    </row>
    <row r="15531" spans="1:3" x14ac:dyDescent="0.25">
      <c r="A15531" s="5"/>
      <c r="B15531" s="2"/>
      <c r="C15531"/>
    </row>
    <row r="15532" spans="1:3" x14ac:dyDescent="0.25">
      <c r="A15532" s="5"/>
      <c r="B15532" s="2"/>
      <c r="C15532"/>
    </row>
    <row r="15533" spans="1:3" x14ac:dyDescent="0.25">
      <c r="A15533" s="5"/>
      <c r="B15533" s="2"/>
      <c r="C15533"/>
    </row>
    <row r="15534" spans="1:3" x14ac:dyDescent="0.25">
      <c r="A15534" s="5"/>
      <c r="B15534" s="2"/>
      <c r="C15534"/>
    </row>
    <row r="15535" spans="1:3" x14ac:dyDescent="0.25">
      <c r="A15535" s="5"/>
      <c r="B15535" s="2"/>
      <c r="C15535"/>
    </row>
    <row r="15536" spans="1:3" x14ac:dyDescent="0.25">
      <c r="A15536" s="5"/>
      <c r="B15536" s="2"/>
      <c r="C15536"/>
    </row>
    <row r="15537" spans="1:3" x14ac:dyDescent="0.25">
      <c r="A15537" s="5"/>
      <c r="B15537" s="2"/>
      <c r="C15537"/>
    </row>
    <row r="15538" spans="1:3" x14ac:dyDescent="0.25">
      <c r="A15538" s="5"/>
      <c r="B15538" s="2"/>
      <c r="C15538"/>
    </row>
    <row r="15539" spans="1:3" x14ac:dyDescent="0.25">
      <c r="A15539" s="5"/>
      <c r="B15539" s="2"/>
      <c r="C15539"/>
    </row>
    <row r="15540" spans="1:3" x14ac:dyDescent="0.25">
      <c r="A15540" s="5"/>
      <c r="B15540" s="2"/>
      <c r="C15540"/>
    </row>
    <row r="15541" spans="1:3" x14ac:dyDescent="0.25">
      <c r="A15541" s="5"/>
      <c r="B15541" s="2"/>
      <c r="C15541"/>
    </row>
    <row r="15542" spans="1:3" x14ac:dyDescent="0.25">
      <c r="A15542" s="5"/>
      <c r="B15542" s="2"/>
      <c r="C15542"/>
    </row>
    <row r="15543" spans="1:3" x14ac:dyDescent="0.25">
      <c r="A15543" s="5"/>
      <c r="B15543" s="2"/>
      <c r="C15543"/>
    </row>
    <row r="15544" spans="1:3" x14ac:dyDescent="0.25">
      <c r="A15544" s="5"/>
      <c r="B15544" s="2"/>
      <c r="C15544"/>
    </row>
    <row r="15545" spans="1:3" x14ac:dyDescent="0.25">
      <c r="A15545" s="5"/>
      <c r="B15545" s="2"/>
      <c r="C15545"/>
    </row>
    <row r="15546" spans="1:3" x14ac:dyDescent="0.25">
      <c r="A15546" s="5"/>
      <c r="B15546" s="2"/>
      <c r="C15546"/>
    </row>
    <row r="15547" spans="1:3" x14ac:dyDescent="0.25">
      <c r="A15547" s="5"/>
      <c r="B15547" s="2"/>
      <c r="C15547"/>
    </row>
    <row r="15548" spans="1:3" x14ac:dyDescent="0.25">
      <c r="A15548" s="5"/>
      <c r="B15548" s="2"/>
      <c r="C15548"/>
    </row>
    <row r="15549" spans="1:3" x14ac:dyDescent="0.25">
      <c r="A15549" s="5"/>
      <c r="B15549" s="2"/>
      <c r="C15549"/>
    </row>
    <row r="15550" spans="1:3" x14ac:dyDescent="0.25">
      <c r="A15550" s="5"/>
      <c r="B15550" s="2"/>
      <c r="C15550"/>
    </row>
    <row r="15551" spans="1:3" x14ac:dyDescent="0.25">
      <c r="A15551" s="5"/>
      <c r="B15551" s="2"/>
      <c r="C15551"/>
    </row>
    <row r="15552" spans="1:3" x14ac:dyDescent="0.25">
      <c r="A15552" s="5"/>
      <c r="B15552" s="2"/>
      <c r="C15552"/>
    </row>
    <row r="15553" spans="1:3" x14ac:dyDescent="0.25">
      <c r="A15553" s="5"/>
      <c r="B15553" s="2"/>
      <c r="C15553"/>
    </row>
    <row r="15554" spans="1:3" x14ac:dyDescent="0.25">
      <c r="A15554" s="5"/>
      <c r="B15554" s="2"/>
      <c r="C15554"/>
    </row>
    <row r="15555" spans="1:3" x14ac:dyDescent="0.25">
      <c r="A15555" s="5"/>
      <c r="B15555" s="2"/>
      <c r="C15555"/>
    </row>
    <row r="15556" spans="1:3" x14ac:dyDescent="0.25">
      <c r="A15556" s="5"/>
      <c r="B15556" s="2"/>
      <c r="C15556"/>
    </row>
    <row r="15557" spans="1:3" x14ac:dyDescent="0.25">
      <c r="A15557" s="5"/>
      <c r="B15557" s="2"/>
      <c r="C15557"/>
    </row>
    <row r="15558" spans="1:3" x14ac:dyDescent="0.25">
      <c r="A15558" s="5"/>
      <c r="B15558" s="2"/>
      <c r="C15558"/>
    </row>
    <row r="15559" spans="1:3" x14ac:dyDescent="0.25">
      <c r="A15559" s="5"/>
      <c r="B15559" s="2"/>
      <c r="C15559"/>
    </row>
    <row r="15560" spans="1:3" x14ac:dyDescent="0.25">
      <c r="A15560" s="5"/>
      <c r="B15560" s="2"/>
      <c r="C15560"/>
    </row>
    <row r="15561" spans="1:3" x14ac:dyDescent="0.25">
      <c r="A15561" s="5"/>
      <c r="B15561" s="2"/>
      <c r="C15561"/>
    </row>
    <row r="15562" spans="1:3" x14ac:dyDescent="0.25">
      <c r="A15562" s="5"/>
      <c r="B15562" s="2"/>
      <c r="C15562"/>
    </row>
    <row r="15563" spans="1:3" x14ac:dyDescent="0.25">
      <c r="A15563" s="5"/>
      <c r="B15563" s="2"/>
      <c r="C15563"/>
    </row>
    <row r="15564" spans="1:3" x14ac:dyDescent="0.25">
      <c r="A15564" s="5"/>
      <c r="B15564" s="2"/>
      <c r="C15564"/>
    </row>
    <row r="15565" spans="1:3" x14ac:dyDescent="0.25">
      <c r="A15565" s="5"/>
      <c r="B15565" s="2"/>
      <c r="C15565"/>
    </row>
    <row r="15566" spans="1:3" x14ac:dyDescent="0.25">
      <c r="A15566" s="5"/>
      <c r="B15566" s="2"/>
      <c r="C15566"/>
    </row>
    <row r="15567" spans="1:3" x14ac:dyDescent="0.25">
      <c r="A15567" s="5"/>
      <c r="B15567" s="2"/>
      <c r="C15567"/>
    </row>
    <row r="15568" spans="1:3" x14ac:dyDescent="0.25">
      <c r="A15568" s="5"/>
      <c r="B15568" s="2"/>
      <c r="C15568"/>
    </row>
    <row r="15569" spans="1:3" x14ac:dyDescent="0.25">
      <c r="A15569" s="5"/>
      <c r="B15569" s="2"/>
      <c r="C15569"/>
    </row>
    <row r="15570" spans="1:3" x14ac:dyDescent="0.25">
      <c r="A15570" s="5"/>
      <c r="B15570" s="2"/>
      <c r="C15570"/>
    </row>
    <row r="15571" spans="1:3" x14ac:dyDescent="0.25">
      <c r="A15571" s="5"/>
      <c r="B15571" s="2"/>
      <c r="C15571"/>
    </row>
    <row r="15572" spans="1:3" x14ac:dyDescent="0.25">
      <c r="A15572" s="5"/>
      <c r="B15572" s="2"/>
      <c r="C15572"/>
    </row>
    <row r="15573" spans="1:3" x14ac:dyDescent="0.25">
      <c r="A15573" s="5"/>
      <c r="B15573" s="2"/>
      <c r="C15573"/>
    </row>
    <row r="15574" spans="1:3" x14ac:dyDescent="0.25">
      <c r="A15574" s="5"/>
      <c r="B15574" s="2"/>
      <c r="C15574"/>
    </row>
    <row r="15575" spans="1:3" x14ac:dyDescent="0.25">
      <c r="A15575" s="5"/>
      <c r="B15575" s="2"/>
      <c r="C15575"/>
    </row>
    <row r="15576" spans="1:3" x14ac:dyDescent="0.25">
      <c r="A15576" s="5"/>
      <c r="B15576" s="2"/>
      <c r="C15576"/>
    </row>
    <row r="15577" spans="1:3" x14ac:dyDescent="0.25">
      <c r="A15577" s="5"/>
      <c r="B15577" s="2"/>
      <c r="C15577"/>
    </row>
    <row r="15578" spans="1:3" x14ac:dyDescent="0.25">
      <c r="A15578" s="5"/>
      <c r="B15578" s="2"/>
      <c r="C15578"/>
    </row>
    <row r="15579" spans="1:3" x14ac:dyDescent="0.25">
      <c r="A15579" s="5"/>
      <c r="B15579" s="2"/>
      <c r="C15579"/>
    </row>
    <row r="15580" spans="1:3" x14ac:dyDescent="0.25">
      <c r="A15580" s="5"/>
      <c r="B15580" s="2"/>
      <c r="C15580"/>
    </row>
    <row r="15581" spans="1:3" x14ac:dyDescent="0.25">
      <c r="A15581" s="5"/>
      <c r="B15581" s="2"/>
      <c r="C15581"/>
    </row>
    <row r="15582" spans="1:3" x14ac:dyDescent="0.25">
      <c r="A15582" s="5"/>
      <c r="B15582" s="2"/>
      <c r="C15582"/>
    </row>
    <row r="15583" spans="1:3" x14ac:dyDescent="0.25">
      <c r="A15583" s="5"/>
      <c r="B15583" s="2"/>
      <c r="C15583"/>
    </row>
    <row r="15584" spans="1:3" x14ac:dyDescent="0.25">
      <c r="A15584" s="5"/>
      <c r="B15584" s="2"/>
      <c r="C15584"/>
    </row>
    <row r="15585" spans="1:3" x14ac:dyDescent="0.25">
      <c r="A15585" s="5"/>
      <c r="B15585" s="2"/>
      <c r="C15585"/>
    </row>
    <row r="15586" spans="1:3" x14ac:dyDescent="0.25">
      <c r="A15586" s="5"/>
      <c r="B15586" s="2"/>
      <c r="C15586"/>
    </row>
    <row r="15587" spans="1:3" x14ac:dyDescent="0.25">
      <c r="A15587" s="5"/>
      <c r="B15587" s="2"/>
      <c r="C15587"/>
    </row>
    <row r="15588" spans="1:3" x14ac:dyDescent="0.25">
      <c r="A15588" s="5"/>
      <c r="B15588" s="2"/>
      <c r="C15588"/>
    </row>
    <row r="15589" spans="1:3" x14ac:dyDescent="0.25">
      <c r="A15589" s="5"/>
      <c r="B15589" s="2"/>
      <c r="C15589"/>
    </row>
    <row r="15590" spans="1:3" x14ac:dyDescent="0.25">
      <c r="A15590" s="5"/>
      <c r="B15590" s="2"/>
      <c r="C15590"/>
    </row>
    <row r="15591" spans="1:3" x14ac:dyDescent="0.25">
      <c r="A15591" s="5"/>
      <c r="B15591" s="2"/>
      <c r="C15591"/>
    </row>
    <row r="15592" spans="1:3" x14ac:dyDescent="0.25">
      <c r="A15592" s="5"/>
      <c r="B15592" s="2"/>
      <c r="C15592"/>
    </row>
    <row r="15593" spans="1:3" x14ac:dyDescent="0.25">
      <c r="A15593" s="5"/>
      <c r="B15593" s="2"/>
      <c r="C15593"/>
    </row>
    <row r="15594" spans="1:3" x14ac:dyDescent="0.25">
      <c r="A15594" s="5"/>
      <c r="B15594" s="2"/>
      <c r="C15594"/>
    </row>
    <row r="15595" spans="1:3" x14ac:dyDescent="0.25">
      <c r="A15595" s="5"/>
      <c r="B15595" s="2"/>
      <c r="C15595"/>
    </row>
    <row r="15596" spans="1:3" x14ac:dyDescent="0.25">
      <c r="A15596" s="5"/>
      <c r="B15596" s="2"/>
      <c r="C15596"/>
    </row>
    <row r="15597" spans="1:3" x14ac:dyDescent="0.25">
      <c r="A15597" s="5"/>
      <c r="B15597" s="2"/>
      <c r="C15597"/>
    </row>
    <row r="15598" spans="1:3" x14ac:dyDescent="0.25">
      <c r="A15598" s="5"/>
      <c r="B15598" s="2"/>
      <c r="C15598"/>
    </row>
    <row r="15599" spans="1:3" x14ac:dyDescent="0.25">
      <c r="A15599" s="5"/>
      <c r="B15599" s="2"/>
      <c r="C15599"/>
    </row>
    <row r="15600" spans="1:3" x14ac:dyDescent="0.25">
      <c r="A15600" s="5"/>
      <c r="B15600" s="2"/>
      <c r="C15600"/>
    </row>
    <row r="15601" spans="1:3" x14ac:dyDescent="0.25">
      <c r="A15601" s="5"/>
      <c r="B15601" s="2"/>
      <c r="C15601"/>
    </row>
    <row r="15602" spans="1:3" x14ac:dyDescent="0.25">
      <c r="A15602" s="5"/>
      <c r="B15602" s="2"/>
      <c r="C15602"/>
    </row>
    <row r="15603" spans="1:3" x14ac:dyDescent="0.25">
      <c r="A15603" s="5"/>
      <c r="B15603" s="2"/>
      <c r="C15603"/>
    </row>
    <row r="15604" spans="1:3" x14ac:dyDescent="0.25">
      <c r="A15604" s="5"/>
      <c r="B15604" s="2"/>
      <c r="C15604"/>
    </row>
    <row r="15605" spans="1:3" x14ac:dyDescent="0.25">
      <c r="A15605" s="5"/>
      <c r="B15605" s="2"/>
      <c r="C15605"/>
    </row>
    <row r="15606" spans="1:3" x14ac:dyDescent="0.25">
      <c r="A15606" s="5"/>
      <c r="B15606" s="2"/>
      <c r="C15606"/>
    </row>
    <row r="15607" spans="1:3" x14ac:dyDescent="0.25">
      <c r="A15607" s="5"/>
      <c r="B15607" s="2"/>
      <c r="C15607"/>
    </row>
    <row r="15608" spans="1:3" x14ac:dyDescent="0.25">
      <c r="A15608" s="5"/>
      <c r="B15608" s="2"/>
      <c r="C15608"/>
    </row>
    <row r="15609" spans="1:3" x14ac:dyDescent="0.25">
      <c r="A15609" s="5"/>
      <c r="B15609" s="2"/>
      <c r="C15609"/>
    </row>
    <row r="15610" spans="1:3" x14ac:dyDescent="0.25">
      <c r="A15610" s="5"/>
      <c r="B15610" s="2"/>
      <c r="C15610"/>
    </row>
    <row r="15611" spans="1:3" x14ac:dyDescent="0.25">
      <c r="A15611" s="5"/>
      <c r="B15611" s="2"/>
      <c r="C15611"/>
    </row>
    <row r="15612" spans="1:3" x14ac:dyDescent="0.25">
      <c r="A15612" s="5"/>
      <c r="B15612" s="2"/>
      <c r="C15612"/>
    </row>
    <row r="15613" spans="1:3" x14ac:dyDescent="0.25">
      <c r="A15613" s="5"/>
      <c r="B15613" s="2"/>
      <c r="C15613"/>
    </row>
    <row r="15614" spans="1:3" x14ac:dyDescent="0.25">
      <c r="A15614" s="5"/>
      <c r="B15614" s="2"/>
      <c r="C15614"/>
    </row>
    <row r="15615" spans="1:3" x14ac:dyDescent="0.25">
      <c r="A15615" s="5"/>
      <c r="B15615" s="2"/>
      <c r="C15615"/>
    </row>
    <row r="15616" spans="1:3" x14ac:dyDescent="0.25">
      <c r="A15616" s="5"/>
      <c r="B15616" s="2"/>
      <c r="C15616"/>
    </row>
    <row r="15617" spans="1:3" x14ac:dyDescent="0.25">
      <c r="A15617" s="5"/>
      <c r="B15617" s="2"/>
      <c r="C15617"/>
    </row>
    <row r="15618" spans="1:3" x14ac:dyDescent="0.25">
      <c r="A15618" s="5"/>
      <c r="B15618" s="2"/>
      <c r="C15618"/>
    </row>
    <row r="15619" spans="1:3" x14ac:dyDescent="0.25">
      <c r="A15619" s="5"/>
      <c r="B15619" s="2"/>
      <c r="C15619"/>
    </row>
    <row r="15620" spans="1:3" x14ac:dyDescent="0.25">
      <c r="A15620" s="5"/>
      <c r="B15620" s="2"/>
      <c r="C15620"/>
    </row>
    <row r="15621" spans="1:3" x14ac:dyDescent="0.25">
      <c r="A15621" s="5"/>
      <c r="B15621" s="2"/>
      <c r="C15621"/>
    </row>
    <row r="15622" spans="1:3" x14ac:dyDescent="0.25">
      <c r="A15622" s="5"/>
      <c r="B15622" s="2"/>
      <c r="C15622"/>
    </row>
    <row r="15623" spans="1:3" x14ac:dyDescent="0.25">
      <c r="A15623" s="5"/>
      <c r="B15623" s="2"/>
      <c r="C15623"/>
    </row>
    <row r="15624" spans="1:3" x14ac:dyDescent="0.25">
      <c r="A15624" s="5"/>
      <c r="B15624" s="2"/>
      <c r="C15624"/>
    </row>
    <row r="15625" spans="1:3" x14ac:dyDescent="0.25">
      <c r="A15625" s="5"/>
      <c r="B15625" s="2"/>
      <c r="C15625"/>
    </row>
    <row r="15626" spans="1:3" x14ac:dyDescent="0.25">
      <c r="A15626" s="5"/>
      <c r="B15626" s="2"/>
      <c r="C15626"/>
    </row>
    <row r="15627" spans="1:3" x14ac:dyDescent="0.25">
      <c r="A15627" s="5"/>
      <c r="B15627" s="2"/>
      <c r="C15627"/>
    </row>
    <row r="15628" spans="1:3" x14ac:dyDescent="0.25">
      <c r="A15628" s="5"/>
      <c r="B15628" s="2"/>
      <c r="C15628"/>
    </row>
    <row r="15629" spans="1:3" x14ac:dyDescent="0.25">
      <c r="A15629" s="5"/>
      <c r="B15629" s="2"/>
      <c r="C15629"/>
    </row>
    <row r="15630" spans="1:3" x14ac:dyDescent="0.25">
      <c r="A15630" s="5"/>
      <c r="B15630" s="2"/>
      <c r="C15630"/>
    </row>
    <row r="15631" spans="1:3" x14ac:dyDescent="0.25">
      <c r="A15631" s="5"/>
      <c r="B15631" s="2"/>
      <c r="C15631"/>
    </row>
    <row r="15632" spans="1:3" x14ac:dyDescent="0.25">
      <c r="A15632" s="5"/>
      <c r="B15632" s="2"/>
      <c r="C15632"/>
    </row>
    <row r="15633" spans="1:3" x14ac:dyDescent="0.25">
      <c r="A15633" s="5"/>
      <c r="B15633" s="2"/>
      <c r="C15633"/>
    </row>
    <row r="15634" spans="1:3" x14ac:dyDescent="0.25">
      <c r="A15634" s="5"/>
      <c r="B15634" s="2"/>
      <c r="C15634"/>
    </row>
    <row r="15635" spans="1:3" x14ac:dyDescent="0.25">
      <c r="A15635" s="5"/>
      <c r="B15635" s="2"/>
      <c r="C15635"/>
    </row>
    <row r="15636" spans="1:3" x14ac:dyDescent="0.25">
      <c r="A15636" s="5"/>
      <c r="B15636" s="2"/>
      <c r="C15636"/>
    </row>
    <row r="15637" spans="1:3" x14ac:dyDescent="0.25">
      <c r="A15637" s="5"/>
      <c r="B15637" s="2"/>
      <c r="C15637"/>
    </row>
    <row r="15638" spans="1:3" x14ac:dyDescent="0.25">
      <c r="A15638" s="5"/>
      <c r="B15638" s="2"/>
      <c r="C15638"/>
    </row>
    <row r="15639" spans="1:3" x14ac:dyDescent="0.25">
      <c r="A15639" s="5"/>
      <c r="B15639" s="2"/>
      <c r="C15639"/>
    </row>
    <row r="15640" spans="1:3" x14ac:dyDescent="0.25">
      <c r="A15640" s="5"/>
      <c r="B15640" s="2"/>
      <c r="C15640"/>
    </row>
    <row r="15641" spans="1:3" x14ac:dyDescent="0.25">
      <c r="A15641" s="5"/>
      <c r="B15641" s="2"/>
      <c r="C15641"/>
    </row>
    <row r="15642" spans="1:3" x14ac:dyDescent="0.25">
      <c r="A15642" s="5"/>
      <c r="B15642" s="2"/>
      <c r="C15642"/>
    </row>
    <row r="15643" spans="1:3" x14ac:dyDescent="0.25">
      <c r="A15643" s="5"/>
      <c r="B15643" s="2"/>
      <c r="C15643"/>
    </row>
    <row r="15644" spans="1:3" x14ac:dyDescent="0.25">
      <c r="A15644" s="5"/>
      <c r="B15644" s="2"/>
      <c r="C15644"/>
    </row>
    <row r="15645" spans="1:3" x14ac:dyDescent="0.25">
      <c r="A15645" s="5"/>
      <c r="B15645" s="2"/>
      <c r="C15645"/>
    </row>
    <row r="15646" spans="1:3" x14ac:dyDescent="0.25">
      <c r="A15646" s="5"/>
      <c r="B15646" s="2"/>
      <c r="C15646"/>
    </row>
    <row r="15647" spans="1:3" x14ac:dyDescent="0.25">
      <c r="A15647" s="5"/>
      <c r="B15647" s="2"/>
      <c r="C15647"/>
    </row>
    <row r="15648" spans="1:3" x14ac:dyDescent="0.25">
      <c r="A15648" s="5"/>
      <c r="B15648" s="2"/>
      <c r="C15648"/>
    </row>
    <row r="15649" spans="1:3" x14ac:dyDescent="0.25">
      <c r="A15649" s="5"/>
      <c r="B15649" s="2"/>
      <c r="C15649"/>
    </row>
    <row r="15650" spans="1:3" x14ac:dyDescent="0.25">
      <c r="A15650" s="5"/>
      <c r="B15650" s="2"/>
      <c r="C15650"/>
    </row>
    <row r="15651" spans="1:3" x14ac:dyDescent="0.25">
      <c r="A15651" s="5"/>
      <c r="B15651" s="2"/>
      <c r="C15651"/>
    </row>
    <row r="15652" spans="1:3" x14ac:dyDescent="0.25">
      <c r="A15652" s="5"/>
      <c r="B15652" s="2"/>
      <c r="C15652"/>
    </row>
    <row r="15653" spans="1:3" x14ac:dyDescent="0.25">
      <c r="A15653" s="5"/>
      <c r="B15653" s="2"/>
      <c r="C15653"/>
    </row>
    <row r="15654" spans="1:3" x14ac:dyDescent="0.25">
      <c r="A15654" s="5"/>
      <c r="B15654" s="2"/>
      <c r="C15654"/>
    </row>
    <row r="15655" spans="1:3" x14ac:dyDescent="0.25">
      <c r="A15655" s="5"/>
      <c r="B15655" s="2"/>
      <c r="C15655"/>
    </row>
    <row r="15656" spans="1:3" x14ac:dyDescent="0.25">
      <c r="A15656" s="5"/>
      <c r="B15656" s="2"/>
      <c r="C15656"/>
    </row>
    <row r="15657" spans="1:3" x14ac:dyDescent="0.25">
      <c r="A15657" s="5"/>
      <c r="B15657" s="2"/>
      <c r="C15657"/>
    </row>
    <row r="15658" spans="1:3" x14ac:dyDescent="0.25">
      <c r="A15658" s="5"/>
      <c r="B15658" s="2"/>
      <c r="C15658"/>
    </row>
    <row r="15659" spans="1:3" x14ac:dyDescent="0.25">
      <c r="A15659" s="5"/>
      <c r="B15659" s="2"/>
      <c r="C15659"/>
    </row>
    <row r="15660" spans="1:3" x14ac:dyDescent="0.25">
      <c r="A15660" s="5"/>
      <c r="B15660" s="2"/>
      <c r="C15660"/>
    </row>
    <row r="15661" spans="1:3" x14ac:dyDescent="0.25">
      <c r="A15661" s="5"/>
      <c r="B15661" s="2"/>
      <c r="C15661"/>
    </row>
    <row r="15662" spans="1:3" x14ac:dyDescent="0.25">
      <c r="A15662" s="5"/>
      <c r="B15662" s="2"/>
      <c r="C15662"/>
    </row>
    <row r="15663" spans="1:3" x14ac:dyDescent="0.25">
      <c r="A15663" s="5"/>
      <c r="B15663" s="2"/>
      <c r="C15663"/>
    </row>
    <row r="15664" spans="1:3" x14ac:dyDescent="0.25">
      <c r="A15664" s="5"/>
      <c r="B15664" s="2"/>
      <c r="C15664"/>
    </row>
    <row r="15665" spans="1:3" x14ac:dyDescent="0.25">
      <c r="A15665" s="5"/>
      <c r="B15665" s="2"/>
      <c r="C15665"/>
    </row>
    <row r="15666" spans="1:3" x14ac:dyDescent="0.25">
      <c r="A15666" s="5"/>
      <c r="B15666" s="2"/>
      <c r="C15666"/>
    </row>
    <row r="15667" spans="1:3" x14ac:dyDescent="0.25">
      <c r="A15667" s="5"/>
      <c r="B15667" s="2"/>
      <c r="C15667"/>
    </row>
    <row r="15668" spans="1:3" x14ac:dyDescent="0.25">
      <c r="A15668" s="5"/>
      <c r="B15668" s="2"/>
      <c r="C15668"/>
    </row>
    <row r="15669" spans="1:3" x14ac:dyDescent="0.25">
      <c r="A15669" s="5"/>
      <c r="B15669" s="2"/>
      <c r="C15669"/>
    </row>
    <row r="15670" spans="1:3" x14ac:dyDescent="0.25">
      <c r="A15670" s="5"/>
      <c r="B15670" s="2"/>
      <c r="C15670"/>
    </row>
    <row r="15671" spans="1:3" x14ac:dyDescent="0.25">
      <c r="A15671" s="5"/>
      <c r="B15671" s="2"/>
      <c r="C15671"/>
    </row>
    <row r="15672" spans="1:3" x14ac:dyDescent="0.25">
      <c r="A15672" s="5"/>
      <c r="B15672" s="2"/>
      <c r="C15672"/>
    </row>
    <row r="15673" spans="1:3" x14ac:dyDescent="0.25">
      <c r="A15673" s="5"/>
      <c r="B15673" s="2"/>
      <c r="C15673"/>
    </row>
    <row r="15674" spans="1:3" x14ac:dyDescent="0.25">
      <c r="A15674" s="5"/>
      <c r="B15674" s="2"/>
      <c r="C15674"/>
    </row>
    <row r="15675" spans="1:3" x14ac:dyDescent="0.25">
      <c r="A15675" s="5"/>
      <c r="B15675" s="2"/>
      <c r="C15675"/>
    </row>
    <row r="15676" spans="1:3" x14ac:dyDescent="0.25">
      <c r="A15676" s="5"/>
      <c r="B15676" s="2"/>
      <c r="C15676"/>
    </row>
    <row r="15677" spans="1:3" x14ac:dyDescent="0.25">
      <c r="A15677" s="5"/>
      <c r="B15677" s="2"/>
      <c r="C15677"/>
    </row>
    <row r="15678" spans="1:3" x14ac:dyDescent="0.25">
      <c r="A15678" s="5"/>
      <c r="B15678" s="2"/>
      <c r="C15678"/>
    </row>
    <row r="15679" spans="1:3" x14ac:dyDescent="0.25">
      <c r="A15679" s="5"/>
      <c r="B15679" s="2"/>
      <c r="C15679"/>
    </row>
    <row r="15680" spans="1:3" x14ac:dyDescent="0.25">
      <c r="A15680" s="5"/>
      <c r="B15680" s="2"/>
      <c r="C15680"/>
    </row>
    <row r="15681" spans="1:3" x14ac:dyDescent="0.25">
      <c r="A15681" s="5"/>
      <c r="B15681" s="2"/>
      <c r="C15681"/>
    </row>
    <row r="15682" spans="1:3" x14ac:dyDescent="0.25">
      <c r="A15682" s="5"/>
      <c r="B15682" s="2"/>
      <c r="C15682"/>
    </row>
    <row r="15683" spans="1:3" x14ac:dyDescent="0.25">
      <c r="A15683" s="5"/>
      <c r="B15683" s="2"/>
      <c r="C15683"/>
    </row>
    <row r="15684" spans="1:3" x14ac:dyDescent="0.25">
      <c r="A15684" s="5"/>
      <c r="B15684" s="2"/>
      <c r="C15684"/>
    </row>
    <row r="15685" spans="1:3" x14ac:dyDescent="0.25">
      <c r="A15685" s="5"/>
      <c r="B15685" s="2"/>
      <c r="C15685"/>
    </row>
    <row r="15686" spans="1:3" x14ac:dyDescent="0.25">
      <c r="A15686" s="5"/>
      <c r="B15686" s="2"/>
      <c r="C15686"/>
    </row>
    <row r="15687" spans="1:3" x14ac:dyDescent="0.25">
      <c r="A15687" s="5"/>
      <c r="B15687" s="2"/>
      <c r="C15687"/>
    </row>
    <row r="15688" spans="1:3" x14ac:dyDescent="0.25">
      <c r="A15688" s="5"/>
      <c r="B15688" s="2"/>
      <c r="C15688"/>
    </row>
    <row r="15689" spans="1:3" x14ac:dyDescent="0.25">
      <c r="A15689" s="5"/>
      <c r="B15689" s="2"/>
      <c r="C15689"/>
    </row>
    <row r="15690" spans="1:3" x14ac:dyDescent="0.25">
      <c r="A15690" s="5"/>
      <c r="B15690" s="2"/>
      <c r="C15690"/>
    </row>
    <row r="15691" spans="1:3" x14ac:dyDescent="0.25">
      <c r="A15691" s="5"/>
      <c r="B15691" s="2"/>
      <c r="C15691"/>
    </row>
    <row r="15692" spans="1:3" x14ac:dyDescent="0.25">
      <c r="A15692" s="5"/>
      <c r="B15692" s="2"/>
      <c r="C15692"/>
    </row>
    <row r="15693" spans="1:3" x14ac:dyDescent="0.25">
      <c r="A15693" s="5"/>
      <c r="B15693" s="2"/>
      <c r="C15693"/>
    </row>
    <row r="15694" spans="1:3" x14ac:dyDescent="0.25">
      <c r="A15694" s="5"/>
      <c r="B15694" s="2"/>
      <c r="C15694"/>
    </row>
    <row r="15695" spans="1:3" x14ac:dyDescent="0.25">
      <c r="A15695" s="5"/>
      <c r="B15695" s="2"/>
      <c r="C15695"/>
    </row>
    <row r="15696" spans="1:3" x14ac:dyDescent="0.25">
      <c r="A15696" s="5"/>
      <c r="B15696" s="2"/>
      <c r="C15696"/>
    </row>
    <row r="15697" spans="1:3" x14ac:dyDescent="0.25">
      <c r="A15697" s="5"/>
      <c r="B15697" s="2"/>
      <c r="C15697"/>
    </row>
    <row r="15698" spans="1:3" x14ac:dyDescent="0.25">
      <c r="A15698" s="5"/>
      <c r="B15698" s="2"/>
      <c r="C15698"/>
    </row>
    <row r="15699" spans="1:3" x14ac:dyDescent="0.25">
      <c r="A15699" s="5"/>
      <c r="B15699" s="2"/>
      <c r="C15699"/>
    </row>
    <row r="15700" spans="1:3" x14ac:dyDescent="0.25">
      <c r="A15700" s="5"/>
      <c r="B15700" s="2"/>
      <c r="C15700"/>
    </row>
    <row r="15701" spans="1:3" x14ac:dyDescent="0.25">
      <c r="A15701" s="5"/>
      <c r="B15701" s="2"/>
      <c r="C15701"/>
    </row>
    <row r="15702" spans="1:3" x14ac:dyDescent="0.25">
      <c r="A15702" s="5"/>
      <c r="B15702" s="2"/>
      <c r="C15702"/>
    </row>
    <row r="15703" spans="1:3" x14ac:dyDescent="0.25">
      <c r="A15703" s="5"/>
      <c r="B15703" s="2"/>
      <c r="C15703"/>
    </row>
    <row r="15704" spans="1:3" x14ac:dyDescent="0.25">
      <c r="A15704" s="5"/>
      <c r="B15704" s="2"/>
      <c r="C15704"/>
    </row>
    <row r="15705" spans="1:3" x14ac:dyDescent="0.25">
      <c r="A15705" s="5"/>
      <c r="B15705" s="2"/>
      <c r="C15705"/>
    </row>
    <row r="15706" spans="1:3" x14ac:dyDescent="0.25">
      <c r="A15706" s="5"/>
      <c r="B15706" s="2"/>
      <c r="C15706"/>
    </row>
    <row r="15707" spans="1:3" x14ac:dyDescent="0.25">
      <c r="A15707" s="5"/>
      <c r="B15707" s="2"/>
      <c r="C15707"/>
    </row>
    <row r="15708" spans="1:3" x14ac:dyDescent="0.25">
      <c r="A15708" s="5"/>
      <c r="B15708" s="2"/>
      <c r="C15708"/>
    </row>
    <row r="15709" spans="1:3" x14ac:dyDescent="0.25">
      <c r="A15709" s="5"/>
      <c r="B15709" s="2"/>
      <c r="C15709"/>
    </row>
    <row r="15710" spans="1:3" x14ac:dyDescent="0.25">
      <c r="A15710" s="5"/>
      <c r="B15710" s="2"/>
      <c r="C15710"/>
    </row>
    <row r="15711" spans="1:3" x14ac:dyDescent="0.25">
      <c r="A15711" s="5"/>
      <c r="B15711" s="2"/>
      <c r="C15711"/>
    </row>
    <row r="15712" spans="1:3" x14ac:dyDescent="0.25">
      <c r="A15712" s="5"/>
      <c r="B15712" s="2"/>
      <c r="C15712"/>
    </row>
    <row r="15713" spans="1:3" x14ac:dyDescent="0.25">
      <c r="A15713" s="5"/>
      <c r="B15713" s="2"/>
      <c r="C15713"/>
    </row>
    <row r="15714" spans="1:3" x14ac:dyDescent="0.25">
      <c r="A15714" s="5"/>
      <c r="B15714" s="2"/>
      <c r="C15714"/>
    </row>
    <row r="15715" spans="1:3" x14ac:dyDescent="0.25">
      <c r="A15715" s="5"/>
      <c r="B15715" s="2"/>
      <c r="C15715"/>
    </row>
    <row r="15716" spans="1:3" x14ac:dyDescent="0.25">
      <c r="A15716" s="5"/>
      <c r="B15716" s="2"/>
      <c r="C15716"/>
    </row>
    <row r="15717" spans="1:3" x14ac:dyDescent="0.25">
      <c r="A15717" s="5"/>
      <c r="B15717" s="2"/>
      <c r="C15717"/>
    </row>
    <row r="15718" spans="1:3" x14ac:dyDescent="0.25">
      <c r="A15718" s="5"/>
      <c r="B15718" s="2"/>
      <c r="C15718"/>
    </row>
    <row r="15719" spans="1:3" x14ac:dyDescent="0.25">
      <c r="A15719" s="5"/>
      <c r="B15719" s="2"/>
      <c r="C15719"/>
    </row>
    <row r="15720" spans="1:3" x14ac:dyDescent="0.25">
      <c r="A15720" s="5"/>
      <c r="B15720" s="2"/>
      <c r="C15720"/>
    </row>
    <row r="15721" spans="1:3" x14ac:dyDescent="0.25">
      <c r="A15721" s="5"/>
      <c r="B15721" s="2"/>
      <c r="C15721"/>
    </row>
    <row r="15722" spans="1:3" x14ac:dyDescent="0.25">
      <c r="A15722" s="5"/>
      <c r="B15722" s="2"/>
      <c r="C15722"/>
    </row>
    <row r="15723" spans="1:3" x14ac:dyDescent="0.25">
      <c r="A15723" s="5"/>
      <c r="B15723" s="2"/>
      <c r="C15723"/>
    </row>
    <row r="15724" spans="1:3" x14ac:dyDescent="0.25">
      <c r="A15724" s="5"/>
      <c r="B15724" s="2"/>
      <c r="C15724"/>
    </row>
    <row r="15725" spans="1:3" x14ac:dyDescent="0.25">
      <c r="A15725" s="5"/>
      <c r="B15725" s="2"/>
      <c r="C15725"/>
    </row>
    <row r="15726" spans="1:3" x14ac:dyDescent="0.25">
      <c r="A15726" s="5"/>
      <c r="B15726" s="2"/>
      <c r="C15726"/>
    </row>
    <row r="15727" spans="1:3" x14ac:dyDescent="0.25">
      <c r="A15727" s="5"/>
      <c r="B15727" s="2"/>
      <c r="C15727"/>
    </row>
    <row r="15728" spans="1:3" x14ac:dyDescent="0.25">
      <c r="A15728" s="5"/>
      <c r="B15728" s="2"/>
      <c r="C15728"/>
    </row>
    <row r="15729" spans="1:3" x14ac:dyDescent="0.25">
      <c r="A15729" s="5"/>
      <c r="B15729" s="2"/>
      <c r="C15729"/>
    </row>
    <row r="15730" spans="1:3" x14ac:dyDescent="0.25">
      <c r="A15730" s="5"/>
      <c r="B15730" s="2"/>
      <c r="C15730"/>
    </row>
    <row r="15731" spans="1:3" x14ac:dyDescent="0.25">
      <c r="A15731" s="5"/>
      <c r="B15731" s="2"/>
      <c r="C15731"/>
    </row>
    <row r="15732" spans="1:3" x14ac:dyDescent="0.25">
      <c r="A15732" s="5"/>
      <c r="B15732" s="2"/>
      <c r="C15732"/>
    </row>
    <row r="15733" spans="1:3" x14ac:dyDescent="0.25">
      <c r="A15733" s="5"/>
      <c r="B15733" s="2"/>
      <c r="C15733"/>
    </row>
    <row r="15734" spans="1:3" x14ac:dyDescent="0.25">
      <c r="A15734" s="5"/>
      <c r="B15734" s="2"/>
      <c r="C15734"/>
    </row>
    <row r="15735" spans="1:3" x14ac:dyDescent="0.25">
      <c r="A15735" s="5"/>
      <c r="B15735" s="2"/>
      <c r="C15735"/>
    </row>
    <row r="15736" spans="1:3" x14ac:dyDescent="0.25">
      <c r="A15736" s="5"/>
      <c r="B15736" s="2"/>
      <c r="C15736"/>
    </row>
    <row r="15737" spans="1:3" x14ac:dyDescent="0.25">
      <c r="A15737" s="5"/>
      <c r="B15737" s="2"/>
      <c r="C15737"/>
    </row>
    <row r="15738" spans="1:3" x14ac:dyDescent="0.25">
      <c r="A15738" s="5"/>
      <c r="B15738" s="2"/>
      <c r="C15738"/>
    </row>
    <row r="15739" spans="1:3" x14ac:dyDescent="0.25">
      <c r="A15739" s="5"/>
      <c r="B15739" s="2"/>
      <c r="C15739"/>
    </row>
    <row r="15740" spans="1:3" x14ac:dyDescent="0.25">
      <c r="A15740" s="5"/>
      <c r="B15740" s="2"/>
      <c r="C15740"/>
    </row>
    <row r="15741" spans="1:3" x14ac:dyDescent="0.25">
      <c r="A15741" s="5"/>
      <c r="B15741" s="2"/>
      <c r="C15741"/>
    </row>
    <row r="15742" spans="1:3" x14ac:dyDescent="0.25">
      <c r="A15742" s="5"/>
      <c r="B15742" s="2"/>
      <c r="C15742"/>
    </row>
    <row r="15743" spans="1:3" x14ac:dyDescent="0.25">
      <c r="A15743" s="5"/>
      <c r="B15743" s="2"/>
      <c r="C15743"/>
    </row>
    <row r="15744" spans="1:3" x14ac:dyDescent="0.25">
      <c r="A15744" s="5"/>
      <c r="B15744" s="2"/>
      <c r="C15744"/>
    </row>
    <row r="15745" spans="1:3" x14ac:dyDescent="0.25">
      <c r="A15745" s="5"/>
      <c r="B15745" s="2"/>
      <c r="C15745"/>
    </row>
    <row r="15746" spans="1:3" x14ac:dyDescent="0.25">
      <c r="A15746" s="5"/>
      <c r="B15746" s="2"/>
      <c r="C15746"/>
    </row>
    <row r="15747" spans="1:3" x14ac:dyDescent="0.25">
      <c r="A15747" s="5"/>
      <c r="B15747" s="2"/>
      <c r="C15747"/>
    </row>
    <row r="15748" spans="1:3" x14ac:dyDescent="0.25">
      <c r="A15748" s="5"/>
      <c r="B15748" s="2"/>
      <c r="C15748"/>
    </row>
    <row r="15749" spans="1:3" x14ac:dyDescent="0.25">
      <c r="A15749" s="5"/>
      <c r="B15749" s="2"/>
      <c r="C15749"/>
    </row>
    <row r="15750" spans="1:3" x14ac:dyDescent="0.25">
      <c r="A15750" s="5"/>
      <c r="B15750" s="2"/>
      <c r="C15750"/>
    </row>
    <row r="15751" spans="1:3" x14ac:dyDescent="0.25">
      <c r="A15751" s="5"/>
      <c r="B15751" s="2"/>
      <c r="C15751"/>
    </row>
    <row r="15752" spans="1:3" x14ac:dyDescent="0.25">
      <c r="A15752" s="5"/>
      <c r="B15752" s="2"/>
      <c r="C15752"/>
    </row>
    <row r="15753" spans="1:3" x14ac:dyDescent="0.25">
      <c r="A15753" s="5"/>
      <c r="B15753" s="2"/>
      <c r="C15753"/>
    </row>
    <row r="15754" spans="1:3" x14ac:dyDescent="0.25">
      <c r="A15754" s="5"/>
      <c r="B15754" s="2"/>
      <c r="C15754"/>
    </row>
    <row r="15755" spans="1:3" x14ac:dyDescent="0.25">
      <c r="A15755" s="5"/>
      <c r="B15755" s="2"/>
      <c r="C15755"/>
    </row>
    <row r="15756" spans="1:3" x14ac:dyDescent="0.25">
      <c r="A15756" s="5"/>
      <c r="B15756" s="2"/>
      <c r="C15756"/>
    </row>
    <row r="15757" spans="1:3" x14ac:dyDescent="0.25">
      <c r="A15757" s="5"/>
      <c r="B15757" s="2"/>
      <c r="C15757"/>
    </row>
    <row r="15758" spans="1:3" x14ac:dyDescent="0.25">
      <c r="A15758" s="5"/>
      <c r="B15758" s="2"/>
      <c r="C15758"/>
    </row>
    <row r="15759" spans="1:3" x14ac:dyDescent="0.25">
      <c r="A15759" s="5"/>
      <c r="B15759" s="2"/>
      <c r="C15759"/>
    </row>
    <row r="15760" spans="1:3" x14ac:dyDescent="0.25">
      <c r="A15760" s="5"/>
      <c r="B15760" s="2"/>
      <c r="C15760"/>
    </row>
    <row r="15761" spans="1:3" x14ac:dyDescent="0.25">
      <c r="A15761" s="5"/>
      <c r="B15761" s="2"/>
      <c r="C15761"/>
    </row>
    <row r="15762" spans="1:3" x14ac:dyDescent="0.25">
      <c r="A15762" s="5"/>
      <c r="B15762" s="2"/>
      <c r="C15762"/>
    </row>
    <row r="15763" spans="1:3" x14ac:dyDescent="0.25">
      <c r="A15763" s="5"/>
      <c r="B15763" s="2"/>
      <c r="C15763"/>
    </row>
    <row r="15764" spans="1:3" x14ac:dyDescent="0.25">
      <c r="A15764" s="5"/>
      <c r="B15764" s="2"/>
      <c r="C15764"/>
    </row>
    <row r="15765" spans="1:3" x14ac:dyDescent="0.25">
      <c r="A15765" s="5"/>
      <c r="B15765" s="2"/>
      <c r="C15765"/>
    </row>
    <row r="15766" spans="1:3" x14ac:dyDescent="0.25">
      <c r="A15766" s="5"/>
      <c r="B15766" s="2"/>
      <c r="C15766"/>
    </row>
    <row r="15767" spans="1:3" x14ac:dyDescent="0.25">
      <c r="A15767" s="5"/>
      <c r="B15767" s="2"/>
      <c r="C15767"/>
    </row>
    <row r="15768" spans="1:3" x14ac:dyDescent="0.25">
      <c r="A15768" s="5"/>
      <c r="B15768" s="2"/>
      <c r="C15768"/>
    </row>
    <row r="15769" spans="1:3" x14ac:dyDescent="0.25">
      <c r="A15769" s="5"/>
      <c r="B15769" s="2"/>
      <c r="C15769"/>
    </row>
    <row r="15770" spans="1:3" x14ac:dyDescent="0.25">
      <c r="A15770" s="5"/>
      <c r="B15770" s="2"/>
      <c r="C15770"/>
    </row>
    <row r="15771" spans="1:3" x14ac:dyDescent="0.25">
      <c r="A15771" s="5"/>
      <c r="B15771" s="2"/>
      <c r="C15771"/>
    </row>
    <row r="15772" spans="1:3" x14ac:dyDescent="0.25">
      <c r="A15772" s="5"/>
      <c r="B15772" s="2"/>
      <c r="C15772"/>
    </row>
    <row r="15773" spans="1:3" x14ac:dyDescent="0.25">
      <c r="A15773" s="5"/>
      <c r="B15773" s="2"/>
      <c r="C15773"/>
    </row>
    <row r="15774" spans="1:3" x14ac:dyDescent="0.25">
      <c r="A15774" s="5"/>
      <c r="B15774" s="2"/>
      <c r="C15774"/>
    </row>
    <row r="15775" spans="1:3" x14ac:dyDescent="0.25">
      <c r="A15775" s="5"/>
      <c r="B15775" s="2"/>
      <c r="C15775"/>
    </row>
    <row r="15776" spans="1:3" x14ac:dyDescent="0.25">
      <c r="A15776" s="5"/>
      <c r="B15776" s="2"/>
      <c r="C15776"/>
    </row>
    <row r="15777" spans="1:3" x14ac:dyDescent="0.25">
      <c r="A15777" s="5"/>
      <c r="B15777" s="2"/>
      <c r="C15777"/>
    </row>
    <row r="15778" spans="1:3" x14ac:dyDescent="0.25">
      <c r="A15778" s="5"/>
      <c r="B15778" s="2"/>
      <c r="C15778"/>
    </row>
    <row r="15779" spans="1:3" x14ac:dyDescent="0.25">
      <c r="A15779" s="5"/>
      <c r="B15779" s="2"/>
      <c r="C15779"/>
    </row>
    <row r="15780" spans="1:3" x14ac:dyDescent="0.25">
      <c r="A15780" s="5"/>
      <c r="B15780" s="2"/>
      <c r="C15780"/>
    </row>
    <row r="15781" spans="1:3" x14ac:dyDescent="0.25">
      <c r="A15781" s="5"/>
      <c r="B15781" s="2"/>
      <c r="C15781"/>
    </row>
    <row r="15782" spans="1:3" x14ac:dyDescent="0.25">
      <c r="A15782" s="5"/>
      <c r="B15782" s="2"/>
      <c r="C15782"/>
    </row>
    <row r="15783" spans="1:3" x14ac:dyDescent="0.25">
      <c r="A15783" s="5"/>
      <c r="B15783" s="2"/>
      <c r="C15783"/>
    </row>
    <row r="15784" spans="1:3" x14ac:dyDescent="0.25">
      <c r="A15784" s="5"/>
      <c r="B15784" s="2"/>
      <c r="C15784"/>
    </row>
    <row r="15785" spans="1:3" x14ac:dyDescent="0.25">
      <c r="A15785" s="5"/>
      <c r="B15785" s="2"/>
      <c r="C15785"/>
    </row>
    <row r="15786" spans="1:3" x14ac:dyDescent="0.25">
      <c r="A15786" s="5"/>
      <c r="B15786" s="2"/>
      <c r="C15786"/>
    </row>
    <row r="15787" spans="1:3" x14ac:dyDescent="0.25">
      <c r="A15787" s="5"/>
      <c r="B15787" s="2"/>
      <c r="C15787"/>
    </row>
    <row r="15788" spans="1:3" x14ac:dyDescent="0.25">
      <c r="A15788" s="5"/>
      <c r="B15788" s="2"/>
      <c r="C15788"/>
    </row>
    <row r="15789" spans="1:3" x14ac:dyDescent="0.25">
      <c r="A15789" s="5"/>
      <c r="B15789" s="2"/>
      <c r="C15789"/>
    </row>
    <row r="15790" spans="1:3" x14ac:dyDescent="0.25">
      <c r="A15790" s="5"/>
      <c r="B15790" s="2"/>
      <c r="C15790"/>
    </row>
    <row r="15791" spans="1:3" x14ac:dyDescent="0.25">
      <c r="A15791" s="5"/>
      <c r="B15791" s="2"/>
      <c r="C15791"/>
    </row>
    <row r="15792" spans="1:3" x14ac:dyDescent="0.25">
      <c r="A15792" s="5"/>
      <c r="B15792" s="2"/>
      <c r="C15792"/>
    </row>
    <row r="15793" spans="1:3" x14ac:dyDescent="0.25">
      <c r="A15793" s="5"/>
      <c r="B15793" s="2"/>
      <c r="C15793"/>
    </row>
    <row r="15794" spans="1:3" x14ac:dyDescent="0.25">
      <c r="A15794" s="5"/>
      <c r="B15794" s="2"/>
      <c r="C15794"/>
    </row>
    <row r="15795" spans="1:3" x14ac:dyDescent="0.25">
      <c r="A15795" s="5"/>
      <c r="B15795" s="2"/>
      <c r="C15795"/>
    </row>
    <row r="15796" spans="1:3" x14ac:dyDescent="0.25">
      <c r="A15796" s="5"/>
      <c r="B15796" s="2"/>
      <c r="C15796"/>
    </row>
    <row r="15797" spans="1:3" x14ac:dyDescent="0.25">
      <c r="A15797" s="5"/>
      <c r="B15797" s="2"/>
      <c r="C15797"/>
    </row>
    <row r="15798" spans="1:3" x14ac:dyDescent="0.25">
      <c r="A15798" s="5"/>
      <c r="B15798" s="2"/>
      <c r="C15798"/>
    </row>
    <row r="15799" spans="1:3" x14ac:dyDescent="0.25">
      <c r="A15799" s="5"/>
      <c r="B15799" s="2"/>
      <c r="C15799"/>
    </row>
    <row r="15800" spans="1:3" x14ac:dyDescent="0.25">
      <c r="A15800" s="5"/>
      <c r="B15800" s="2"/>
      <c r="C15800"/>
    </row>
    <row r="15801" spans="1:3" x14ac:dyDescent="0.25">
      <c r="A15801" s="5"/>
      <c r="B15801" s="2"/>
      <c r="C15801"/>
    </row>
    <row r="15802" spans="1:3" x14ac:dyDescent="0.25">
      <c r="A15802" s="5"/>
      <c r="B15802" s="2"/>
      <c r="C15802"/>
    </row>
    <row r="15803" spans="1:3" x14ac:dyDescent="0.25">
      <c r="A15803" s="5"/>
      <c r="B15803" s="2"/>
      <c r="C15803"/>
    </row>
    <row r="15804" spans="1:3" x14ac:dyDescent="0.25">
      <c r="A15804" s="5"/>
      <c r="B15804" s="2"/>
      <c r="C15804"/>
    </row>
    <row r="15805" spans="1:3" x14ac:dyDescent="0.25">
      <c r="A15805" s="5"/>
      <c r="B15805" s="2"/>
      <c r="C15805"/>
    </row>
    <row r="15806" spans="1:3" x14ac:dyDescent="0.25">
      <c r="A15806" s="5"/>
      <c r="B15806" s="2"/>
      <c r="C15806"/>
    </row>
    <row r="15807" spans="1:3" x14ac:dyDescent="0.25">
      <c r="A15807" s="5"/>
      <c r="B15807" s="2"/>
      <c r="C15807"/>
    </row>
    <row r="15808" spans="1:3" x14ac:dyDescent="0.25">
      <c r="A15808" s="5"/>
      <c r="B15808" s="2"/>
      <c r="C15808"/>
    </row>
    <row r="15809" spans="1:3" x14ac:dyDescent="0.25">
      <c r="A15809" s="5"/>
      <c r="B15809" s="2"/>
      <c r="C15809"/>
    </row>
    <row r="15810" spans="1:3" x14ac:dyDescent="0.25">
      <c r="A15810" s="5"/>
      <c r="B15810" s="2"/>
      <c r="C15810"/>
    </row>
    <row r="15811" spans="1:3" x14ac:dyDescent="0.25">
      <c r="A15811" s="5"/>
      <c r="B15811" s="2"/>
      <c r="C15811"/>
    </row>
    <row r="15812" spans="1:3" x14ac:dyDescent="0.25">
      <c r="A15812" s="5"/>
      <c r="B15812" s="2"/>
      <c r="C15812"/>
    </row>
    <row r="15813" spans="1:3" x14ac:dyDescent="0.25">
      <c r="A15813" s="5"/>
      <c r="B15813" s="2"/>
      <c r="C15813"/>
    </row>
    <row r="15814" spans="1:3" x14ac:dyDescent="0.25">
      <c r="A15814" s="5"/>
      <c r="B15814" s="2"/>
      <c r="C15814"/>
    </row>
    <row r="15815" spans="1:3" x14ac:dyDescent="0.25">
      <c r="A15815" s="5"/>
      <c r="B15815" s="2"/>
      <c r="C15815"/>
    </row>
    <row r="15816" spans="1:3" x14ac:dyDescent="0.25">
      <c r="A15816" s="5"/>
      <c r="B15816" s="2"/>
      <c r="C15816"/>
    </row>
    <row r="15817" spans="1:3" x14ac:dyDescent="0.25">
      <c r="A15817" s="5"/>
      <c r="B15817" s="2"/>
      <c r="C15817"/>
    </row>
    <row r="15818" spans="1:3" x14ac:dyDescent="0.25">
      <c r="A15818" s="5"/>
      <c r="B15818" s="2"/>
      <c r="C15818"/>
    </row>
    <row r="15819" spans="1:3" x14ac:dyDescent="0.25">
      <c r="A15819" s="5"/>
      <c r="B15819" s="2"/>
      <c r="C15819"/>
    </row>
    <row r="15820" spans="1:3" x14ac:dyDescent="0.25">
      <c r="A15820" s="5"/>
      <c r="B15820" s="2"/>
      <c r="C15820"/>
    </row>
    <row r="15821" spans="1:3" x14ac:dyDescent="0.25">
      <c r="A15821" s="5"/>
      <c r="B15821" s="2"/>
      <c r="C15821"/>
    </row>
    <row r="15822" spans="1:3" x14ac:dyDescent="0.25">
      <c r="A15822" s="5"/>
      <c r="B15822" s="2"/>
      <c r="C15822"/>
    </row>
    <row r="15823" spans="1:3" x14ac:dyDescent="0.25">
      <c r="A15823" s="5"/>
      <c r="B15823" s="2"/>
      <c r="C15823"/>
    </row>
    <row r="15824" spans="1:3" x14ac:dyDescent="0.25">
      <c r="A15824" s="5"/>
      <c r="B15824" s="2"/>
      <c r="C15824"/>
    </row>
    <row r="15825" spans="1:3" x14ac:dyDescent="0.25">
      <c r="A15825" s="5"/>
      <c r="B15825" s="2"/>
      <c r="C15825"/>
    </row>
    <row r="15826" spans="1:3" x14ac:dyDescent="0.25">
      <c r="A15826" s="5"/>
      <c r="B15826" s="2"/>
      <c r="C15826"/>
    </row>
    <row r="15827" spans="1:3" x14ac:dyDescent="0.25">
      <c r="A15827" s="5"/>
      <c r="B15827" s="2"/>
      <c r="C15827"/>
    </row>
    <row r="15828" spans="1:3" x14ac:dyDescent="0.25">
      <c r="A15828" s="5"/>
      <c r="B15828" s="2"/>
      <c r="C15828"/>
    </row>
    <row r="15829" spans="1:3" x14ac:dyDescent="0.25">
      <c r="A15829" s="5"/>
      <c r="B15829" s="2"/>
      <c r="C15829"/>
    </row>
    <row r="15830" spans="1:3" x14ac:dyDescent="0.25">
      <c r="A15830" s="5"/>
      <c r="B15830" s="2"/>
      <c r="C15830"/>
    </row>
    <row r="15831" spans="1:3" x14ac:dyDescent="0.25">
      <c r="A15831" s="5"/>
      <c r="B15831" s="2"/>
      <c r="C15831"/>
    </row>
    <row r="15832" spans="1:3" x14ac:dyDescent="0.25">
      <c r="A15832" s="5"/>
      <c r="B15832" s="2"/>
      <c r="C15832"/>
    </row>
    <row r="15833" spans="1:3" x14ac:dyDescent="0.25">
      <c r="A15833" s="5"/>
      <c r="B15833" s="2"/>
      <c r="C15833"/>
    </row>
    <row r="15834" spans="1:3" x14ac:dyDescent="0.25">
      <c r="A15834" s="5"/>
      <c r="B15834" s="2"/>
      <c r="C15834"/>
    </row>
    <row r="15835" spans="1:3" x14ac:dyDescent="0.25">
      <c r="A15835" s="5"/>
      <c r="B15835" s="2"/>
      <c r="C15835"/>
    </row>
    <row r="15836" spans="1:3" x14ac:dyDescent="0.25">
      <c r="A15836" s="5"/>
      <c r="B15836" s="2"/>
      <c r="C15836"/>
    </row>
    <row r="15837" spans="1:3" x14ac:dyDescent="0.25">
      <c r="A15837" s="5"/>
      <c r="B15837" s="2"/>
      <c r="C15837"/>
    </row>
    <row r="15838" spans="1:3" x14ac:dyDescent="0.25">
      <c r="A15838" s="5"/>
      <c r="B15838" s="2"/>
      <c r="C15838"/>
    </row>
    <row r="15839" spans="1:3" x14ac:dyDescent="0.25">
      <c r="A15839" s="5"/>
      <c r="B15839" s="2"/>
      <c r="C15839"/>
    </row>
    <row r="15840" spans="1:3" x14ac:dyDescent="0.25">
      <c r="A15840" s="5"/>
      <c r="B15840" s="2"/>
      <c r="C15840"/>
    </row>
    <row r="15841" spans="1:3" x14ac:dyDescent="0.25">
      <c r="A15841" s="5"/>
      <c r="B15841" s="2"/>
      <c r="C15841"/>
    </row>
    <row r="15842" spans="1:3" x14ac:dyDescent="0.25">
      <c r="A15842" s="5"/>
      <c r="B15842" s="2"/>
      <c r="C15842"/>
    </row>
    <row r="15843" spans="1:3" x14ac:dyDescent="0.25">
      <c r="A15843" s="5"/>
      <c r="B15843" s="2"/>
      <c r="C15843"/>
    </row>
    <row r="15844" spans="1:3" x14ac:dyDescent="0.25">
      <c r="A15844" s="5"/>
      <c r="B15844" s="2"/>
      <c r="C15844"/>
    </row>
    <row r="15845" spans="1:3" x14ac:dyDescent="0.25">
      <c r="A15845" s="5"/>
      <c r="B15845" s="2"/>
      <c r="C15845"/>
    </row>
    <row r="15846" spans="1:3" x14ac:dyDescent="0.25">
      <c r="A15846" s="5"/>
      <c r="B15846" s="2"/>
      <c r="C15846"/>
    </row>
    <row r="15847" spans="1:3" x14ac:dyDescent="0.25">
      <c r="A15847" s="5"/>
      <c r="B15847" s="2"/>
      <c r="C15847"/>
    </row>
    <row r="15848" spans="1:3" x14ac:dyDescent="0.25">
      <c r="A15848" s="5"/>
      <c r="B15848" s="2"/>
      <c r="C15848"/>
    </row>
    <row r="15849" spans="1:3" x14ac:dyDescent="0.25">
      <c r="A15849" s="5"/>
      <c r="B15849" s="2"/>
      <c r="C15849"/>
    </row>
    <row r="15850" spans="1:3" x14ac:dyDescent="0.25">
      <c r="A15850" s="5"/>
      <c r="B15850" s="2"/>
      <c r="C15850"/>
    </row>
    <row r="15851" spans="1:3" x14ac:dyDescent="0.25">
      <c r="A15851" s="5"/>
      <c r="B15851" s="2"/>
      <c r="C15851"/>
    </row>
    <row r="15852" spans="1:3" x14ac:dyDescent="0.25">
      <c r="A15852" s="5"/>
      <c r="B15852" s="2"/>
      <c r="C15852"/>
    </row>
    <row r="15853" spans="1:3" x14ac:dyDescent="0.25">
      <c r="A15853" s="5"/>
      <c r="B15853" s="2"/>
      <c r="C15853"/>
    </row>
    <row r="15854" spans="1:3" x14ac:dyDescent="0.25">
      <c r="A15854" s="5"/>
      <c r="B15854" s="2"/>
      <c r="C15854"/>
    </row>
    <row r="15855" spans="1:3" x14ac:dyDescent="0.25">
      <c r="A15855" s="5"/>
      <c r="B15855" s="2"/>
      <c r="C15855"/>
    </row>
    <row r="15856" spans="1:3" x14ac:dyDescent="0.25">
      <c r="A15856" s="5"/>
      <c r="B15856" s="2"/>
      <c r="C15856"/>
    </row>
    <row r="15857" spans="1:3" x14ac:dyDescent="0.25">
      <c r="A15857" s="5"/>
      <c r="B15857" s="2"/>
      <c r="C15857"/>
    </row>
    <row r="15858" spans="1:3" x14ac:dyDescent="0.25">
      <c r="A15858" s="5"/>
      <c r="B15858" s="2"/>
      <c r="C15858"/>
    </row>
    <row r="15859" spans="1:3" x14ac:dyDescent="0.25">
      <c r="A15859" s="5"/>
      <c r="B15859" s="2"/>
      <c r="C15859"/>
    </row>
    <row r="15860" spans="1:3" x14ac:dyDescent="0.25">
      <c r="A15860" s="5"/>
      <c r="B15860" s="2"/>
      <c r="C15860"/>
    </row>
    <row r="15861" spans="1:3" x14ac:dyDescent="0.25">
      <c r="A15861" s="5"/>
      <c r="B15861" s="2"/>
      <c r="C15861"/>
    </row>
    <row r="15862" spans="1:3" x14ac:dyDescent="0.25">
      <c r="A15862" s="5"/>
      <c r="B15862" s="2"/>
      <c r="C15862"/>
    </row>
    <row r="15863" spans="1:3" x14ac:dyDescent="0.25">
      <c r="A15863" s="5"/>
      <c r="B15863" s="2"/>
      <c r="C15863"/>
    </row>
    <row r="15864" spans="1:3" x14ac:dyDescent="0.25">
      <c r="A15864" s="5"/>
      <c r="B15864" s="2"/>
      <c r="C15864"/>
    </row>
    <row r="15865" spans="1:3" x14ac:dyDescent="0.25">
      <c r="A15865" s="5"/>
      <c r="B15865" s="2"/>
      <c r="C15865"/>
    </row>
    <row r="15866" spans="1:3" x14ac:dyDescent="0.25">
      <c r="A15866" s="5"/>
      <c r="B15866" s="2"/>
      <c r="C15866"/>
    </row>
    <row r="15867" spans="1:3" x14ac:dyDescent="0.25">
      <c r="A15867" s="5"/>
      <c r="B15867" s="2"/>
      <c r="C15867"/>
    </row>
    <row r="15868" spans="1:3" x14ac:dyDescent="0.25">
      <c r="A15868" s="5"/>
      <c r="B15868" s="2"/>
      <c r="C15868"/>
    </row>
    <row r="15869" spans="1:3" x14ac:dyDescent="0.25">
      <c r="A15869" s="5"/>
      <c r="B15869" s="2"/>
      <c r="C15869"/>
    </row>
    <row r="15870" spans="1:3" x14ac:dyDescent="0.25">
      <c r="A15870" s="5"/>
      <c r="B15870" s="2"/>
      <c r="C15870"/>
    </row>
    <row r="15871" spans="1:3" x14ac:dyDescent="0.25">
      <c r="A15871" s="5"/>
      <c r="B15871" s="2"/>
      <c r="C15871"/>
    </row>
    <row r="15872" spans="1:3" x14ac:dyDescent="0.25">
      <c r="A15872" s="5"/>
      <c r="B15872" s="2"/>
      <c r="C15872"/>
    </row>
    <row r="15873" spans="1:3" x14ac:dyDescent="0.25">
      <c r="A15873" s="5"/>
      <c r="B15873" s="2"/>
      <c r="C15873"/>
    </row>
    <row r="15874" spans="1:3" x14ac:dyDescent="0.25">
      <c r="A15874" s="5"/>
      <c r="B15874" s="2"/>
      <c r="C15874"/>
    </row>
    <row r="15875" spans="1:3" x14ac:dyDescent="0.25">
      <c r="A15875" s="5"/>
      <c r="B15875" s="2"/>
      <c r="C15875"/>
    </row>
    <row r="15876" spans="1:3" x14ac:dyDescent="0.25">
      <c r="A15876" s="5"/>
      <c r="B15876" s="2"/>
      <c r="C15876"/>
    </row>
    <row r="15877" spans="1:3" x14ac:dyDescent="0.25">
      <c r="A15877" s="5"/>
      <c r="B15877" s="2"/>
      <c r="C15877"/>
    </row>
    <row r="15878" spans="1:3" x14ac:dyDescent="0.25">
      <c r="A15878" s="5"/>
      <c r="B15878" s="2"/>
      <c r="C15878"/>
    </row>
    <row r="15879" spans="1:3" x14ac:dyDescent="0.25">
      <c r="A15879" s="5"/>
      <c r="B15879" s="2"/>
      <c r="C15879"/>
    </row>
    <row r="15880" spans="1:3" x14ac:dyDescent="0.25">
      <c r="A15880" s="5"/>
      <c r="B15880" s="2"/>
      <c r="C15880"/>
    </row>
    <row r="15881" spans="1:3" x14ac:dyDescent="0.25">
      <c r="A15881" s="5"/>
      <c r="B15881" s="2"/>
      <c r="C15881"/>
    </row>
    <row r="15882" spans="1:3" x14ac:dyDescent="0.25">
      <c r="A15882" s="5"/>
      <c r="B15882" s="2"/>
      <c r="C15882"/>
    </row>
    <row r="15883" spans="1:3" x14ac:dyDescent="0.25">
      <c r="A15883" s="5"/>
      <c r="B15883" s="2"/>
      <c r="C15883"/>
    </row>
    <row r="15884" spans="1:3" x14ac:dyDescent="0.25">
      <c r="A15884" s="5"/>
      <c r="B15884" s="2"/>
      <c r="C15884"/>
    </row>
    <row r="15885" spans="1:3" x14ac:dyDescent="0.25">
      <c r="A15885" s="5"/>
      <c r="B15885" s="2"/>
      <c r="C15885"/>
    </row>
    <row r="15886" spans="1:3" x14ac:dyDescent="0.25">
      <c r="A15886" s="5"/>
      <c r="B15886" s="2"/>
      <c r="C15886"/>
    </row>
    <row r="15887" spans="1:3" x14ac:dyDescent="0.25">
      <c r="A15887" s="5"/>
      <c r="B15887" s="2"/>
      <c r="C15887"/>
    </row>
    <row r="15888" spans="1:3" x14ac:dyDescent="0.25">
      <c r="A15888" s="5"/>
      <c r="B15888" s="2"/>
      <c r="C15888"/>
    </row>
    <row r="15889" spans="1:3" x14ac:dyDescent="0.25">
      <c r="A15889" s="5"/>
      <c r="B15889" s="2"/>
      <c r="C15889"/>
    </row>
    <row r="15890" spans="1:3" x14ac:dyDescent="0.25">
      <c r="A15890" s="5"/>
      <c r="B15890" s="2"/>
      <c r="C15890"/>
    </row>
    <row r="15891" spans="1:3" x14ac:dyDescent="0.25">
      <c r="A15891" s="5"/>
      <c r="B15891" s="2"/>
      <c r="C15891"/>
    </row>
    <row r="15892" spans="1:3" x14ac:dyDescent="0.25">
      <c r="A15892" s="5"/>
      <c r="B15892" s="2"/>
      <c r="C15892"/>
    </row>
    <row r="15893" spans="1:3" x14ac:dyDescent="0.25">
      <c r="A15893" s="5"/>
      <c r="B15893" s="2"/>
      <c r="C15893"/>
    </row>
    <row r="15894" spans="1:3" x14ac:dyDescent="0.25">
      <c r="A15894" s="5"/>
      <c r="B15894" s="2"/>
      <c r="C15894"/>
    </row>
    <row r="15895" spans="1:3" x14ac:dyDescent="0.25">
      <c r="A15895" s="5"/>
      <c r="B15895" s="2"/>
      <c r="C15895"/>
    </row>
    <row r="15896" spans="1:3" x14ac:dyDescent="0.25">
      <c r="A15896" s="5"/>
      <c r="B15896" s="2"/>
      <c r="C15896"/>
    </row>
    <row r="15897" spans="1:3" x14ac:dyDescent="0.25">
      <c r="A15897" s="5"/>
      <c r="B15897" s="2"/>
      <c r="C15897"/>
    </row>
    <row r="15898" spans="1:3" x14ac:dyDescent="0.25">
      <c r="A15898" s="5"/>
      <c r="B15898" s="2"/>
      <c r="C15898"/>
    </row>
    <row r="15899" spans="1:3" x14ac:dyDescent="0.25">
      <c r="A15899" s="5"/>
      <c r="B15899" s="2"/>
      <c r="C15899"/>
    </row>
    <row r="15900" spans="1:3" x14ac:dyDescent="0.25">
      <c r="A15900" s="5"/>
      <c r="B15900" s="2"/>
      <c r="C15900"/>
    </row>
    <row r="15901" spans="1:3" x14ac:dyDescent="0.25">
      <c r="A15901" s="5"/>
      <c r="B15901" s="2"/>
      <c r="C15901"/>
    </row>
    <row r="15902" spans="1:3" x14ac:dyDescent="0.25">
      <c r="A15902" s="5"/>
      <c r="B15902" s="2"/>
      <c r="C15902"/>
    </row>
    <row r="15903" spans="1:3" x14ac:dyDescent="0.25">
      <c r="A15903" s="5"/>
      <c r="B15903" s="2"/>
      <c r="C15903"/>
    </row>
    <row r="15904" spans="1:3" x14ac:dyDescent="0.25">
      <c r="A15904" s="5"/>
      <c r="B15904" s="2"/>
      <c r="C15904"/>
    </row>
    <row r="15905" spans="1:3" x14ac:dyDescent="0.25">
      <c r="A15905" s="5"/>
      <c r="B15905" s="2"/>
      <c r="C15905"/>
    </row>
    <row r="15906" spans="1:3" x14ac:dyDescent="0.25">
      <c r="A15906" s="5"/>
      <c r="B15906" s="2"/>
      <c r="C15906"/>
    </row>
    <row r="15907" spans="1:3" x14ac:dyDescent="0.25">
      <c r="A15907" s="5"/>
      <c r="B15907" s="2"/>
      <c r="C15907"/>
    </row>
    <row r="15908" spans="1:3" x14ac:dyDescent="0.25">
      <c r="A15908" s="5"/>
      <c r="B15908" s="2"/>
      <c r="C15908"/>
    </row>
    <row r="15909" spans="1:3" x14ac:dyDescent="0.25">
      <c r="A15909" s="5"/>
      <c r="B15909" s="2"/>
      <c r="C15909"/>
    </row>
    <row r="15910" spans="1:3" x14ac:dyDescent="0.25">
      <c r="A15910" s="5"/>
      <c r="B15910" s="2"/>
      <c r="C15910"/>
    </row>
    <row r="15911" spans="1:3" x14ac:dyDescent="0.25">
      <c r="A15911" s="5"/>
      <c r="B15911" s="2"/>
      <c r="C15911"/>
    </row>
    <row r="15912" spans="1:3" x14ac:dyDescent="0.25">
      <c r="A15912" s="5"/>
      <c r="B15912" s="2"/>
      <c r="C15912"/>
    </row>
    <row r="15913" spans="1:3" x14ac:dyDescent="0.25">
      <c r="A15913" s="5"/>
      <c r="B15913" s="2"/>
      <c r="C15913"/>
    </row>
    <row r="15914" spans="1:3" x14ac:dyDescent="0.25">
      <c r="A15914" s="5"/>
      <c r="B15914" s="2"/>
      <c r="C15914"/>
    </row>
    <row r="15915" spans="1:3" x14ac:dyDescent="0.25">
      <c r="A15915" s="5"/>
      <c r="B15915" s="2"/>
      <c r="C15915"/>
    </row>
    <row r="15916" spans="1:3" x14ac:dyDescent="0.25">
      <c r="A15916" s="5"/>
      <c r="B15916" s="2"/>
      <c r="C15916"/>
    </row>
    <row r="15917" spans="1:3" x14ac:dyDescent="0.25">
      <c r="A15917" s="5"/>
      <c r="B15917" s="2"/>
      <c r="C15917"/>
    </row>
    <row r="15918" spans="1:3" x14ac:dyDescent="0.25">
      <c r="A15918" s="5"/>
      <c r="B15918" s="2"/>
      <c r="C15918"/>
    </row>
    <row r="15919" spans="1:3" x14ac:dyDescent="0.25">
      <c r="A15919" s="5"/>
      <c r="B15919" s="2"/>
      <c r="C15919"/>
    </row>
    <row r="15920" spans="1:3" x14ac:dyDescent="0.25">
      <c r="A15920" s="5"/>
      <c r="B15920" s="2"/>
      <c r="C15920"/>
    </row>
    <row r="15921" spans="1:3" x14ac:dyDescent="0.25">
      <c r="A15921" s="5"/>
      <c r="B15921" s="2"/>
      <c r="C15921"/>
    </row>
    <row r="15922" spans="1:3" x14ac:dyDescent="0.25">
      <c r="A15922" s="5"/>
      <c r="B15922" s="2"/>
      <c r="C15922"/>
    </row>
    <row r="15923" spans="1:3" x14ac:dyDescent="0.25">
      <c r="A15923" s="5"/>
      <c r="B15923" s="2"/>
      <c r="C15923"/>
    </row>
    <row r="15924" spans="1:3" x14ac:dyDescent="0.25">
      <c r="A15924" s="5"/>
      <c r="B15924" s="2"/>
      <c r="C15924"/>
    </row>
    <row r="15925" spans="1:3" x14ac:dyDescent="0.25">
      <c r="A15925" s="5"/>
      <c r="B15925" s="2"/>
      <c r="C15925"/>
    </row>
    <row r="15926" spans="1:3" x14ac:dyDescent="0.25">
      <c r="A15926" s="5"/>
      <c r="B15926" s="2"/>
      <c r="C15926"/>
    </row>
    <row r="15927" spans="1:3" x14ac:dyDescent="0.25">
      <c r="A15927" s="5"/>
      <c r="B15927" s="2"/>
      <c r="C15927"/>
    </row>
    <row r="15928" spans="1:3" x14ac:dyDescent="0.25">
      <c r="A15928" s="5"/>
      <c r="B15928" s="2"/>
      <c r="C15928"/>
    </row>
    <row r="15929" spans="1:3" x14ac:dyDescent="0.25">
      <c r="A15929" s="5"/>
      <c r="B15929" s="2"/>
      <c r="C15929"/>
    </row>
    <row r="15930" spans="1:3" x14ac:dyDescent="0.25">
      <c r="A15930" s="5"/>
      <c r="B15930" s="2"/>
      <c r="C15930"/>
    </row>
    <row r="15931" spans="1:3" x14ac:dyDescent="0.25">
      <c r="A15931" s="5"/>
      <c r="B15931" s="2"/>
      <c r="C15931"/>
    </row>
    <row r="15932" spans="1:3" x14ac:dyDescent="0.25">
      <c r="A15932" s="5"/>
      <c r="B15932" s="2"/>
      <c r="C15932"/>
    </row>
    <row r="15933" spans="1:3" x14ac:dyDescent="0.25">
      <c r="A15933" s="5"/>
      <c r="B15933" s="2"/>
      <c r="C15933"/>
    </row>
    <row r="15934" spans="1:3" x14ac:dyDescent="0.25">
      <c r="A15934" s="5"/>
      <c r="B15934" s="2"/>
      <c r="C15934"/>
    </row>
    <row r="15935" spans="1:3" x14ac:dyDescent="0.25">
      <c r="A15935" s="5"/>
      <c r="B15935" s="2"/>
      <c r="C15935"/>
    </row>
    <row r="15936" spans="1:3" x14ac:dyDescent="0.25">
      <c r="A15936" s="5"/>
      <c r="B15936" s="2"/>
      <c r="C15936"/>
    </row>
    <row r="15937" spans="1:3" x14ac:dyDescent="0.25">
      <c r="A15937" s="5"/>
      <c r="B15937" s="2"/>
      <c r="C15937"/>
    </row>
    <row r="15938" spans="1:3" x14ac:dyDescent="0.25">
      <c r="A15938" s="5"/>
      <c r="B15938" s="2"/>
      <c r="C15938"/>
    </row>
    <row r="15939" spans="1:3" x14ac:dyDescent="0.25">
      <c r="A15939" s="5"/>
      <c r="B15939" s="2"/>
      <c r="C15939"/>
    </row>
    <row r="15940" spans="1:3" x14ac:dyDescent="0.25">
      <c r="A15940" s="5"/>
      <c r="B15940" s="2"/>
      <c r="C15940"/>
    </row>
    <row r="15941" spans="1:3" x14ac:dyDescent="0.25">
      <c r="A15941" s="5"/>
      <c r="B15941" s="2"/>
      <c r="C15941"/>
    </row>
    <row r="15942" spans="1:3" x14ac:dyDescent="0.25">
      <c r="A15942" s="5"/>
      <c r="B15942" s="2"/>
      <c r="C15942"/>
    </row>
    <row r="15943" spans="1:3" x14ac:dyDescent="0.25">
      <c r="A15943" s="5"/>
      <c r="B15943" s="2"/>
      <c r="C15943"/>
    </row>
    <row r="15944" spans="1:3" x14ac:dyDescent="0.25">
      <c r="A15944" s="5"/>
      <c r="B15944" s="2"/>
      <c r="C15944"/>
    </row>
    <row r="15945" spans="1:3" x14ac:dyDescent="0.25">
      <c r="A15945" s="5"/>
      <c r="B15945" s="2"/>
      <c r="C15945"/>
    </row>
    <row r="15946" spans="1:3" x14ac:dyDescent="0.25">
      <c r="A15946" s="5"/>
      <c r="B15946" s="2"/>
      <c r="C15946"/>
    </row>
    <row r="15947" spans="1:3" x14ac:dyDescent="0.25">
      <c r="A15947" s="5"/>
      <c r="B15947" s="2"/>
      <c r="C15947"/>
    </row>
    <row r="15948" spans="1:3" x14ac:dyDescent="0.25">
      <c r="A15948" s="5"/>
      <c r="B15948" s="2"/>
      <c r="C15948"/>
    </row>
    <row r="15949" spans="1:3" x14ac:dyDescent="0.25">
      <c r="A15949" s="5"/>
      <c r="B15949" s="2"/>
      <c r="C15949"/>
    </row>
    <row r="15950" spans="1:3" x14ac:dyDescent="0.25">
      <c r="A15950" s="5"/>
      <c r="B15950" s="2"/>
      <c r="C15950"/>
    </row>
    <row r="15951" spans="1:3" x14ac:dyDescent="0.25">
      <c r="A15951" s="5"/>
      <c r="B15951" s="2"/>
      <c r="C15951"/>
    </row>
    <row r="15952" spans="1:3" x14ac:dyDescent="0.25">
      <c r="A15952" s="5"/>
      <c r="B15952" s="2"/>
      <c r="C15952"/>
    </row>
    <row r="15953" spans="1:3" x14ac:dyDescent="0.25">
      <c r="A15953" s="5"/>
      <c r="B15953" s="2"/>
      <c r="C15953"/>
    </row>
    <row r="15954" spans="1:3" x14ac:dyDescent="0.25">
      <c r="A15954" s="5"/>
      <c r="B15954" s="2"/>
      <c r="C15954"/>
    </row>
    <row r="15955" spans="1:3" x14ac:dyDescent="0.25">
      <c r="A15955" s="5"/>
      <c r="B15955" s="2"/>
      <c r="C15955"/>
    </row>
    <row r="15956" spans="1:3" x14ac:dyDescent="0.25">
      <c r="A15956" s="5"/>
      <c r="B15956" s="2"/>
      <c r="C15956"/>
    </row>
    <row r="15957" spans="1:3" x14ac:dyDescent="0.25">
      <c r="A15957" s="5"/>
      <c r="B15957" s="2"/>
      <c r="C15957"/>
    </row>
    <row r="15958" spans="1:3" x14ac:dyDescent="0.25">
      <c r="A15958" s="5"/>
      <c r="B15958" s="2"/>
      <c r="C15958"/>
    </row>
    <row r="15959" spans="1:3" x14ac:dyDescent="0.25">
      <c r="A15959" s="5"/>
      <c r="B15959" s="2"/>
      <c r="C15959"/>
    </row>
    <row r="15960" spans="1:3" x14ac:dyDescent="0.25">
      <c r="A15960" s="5"/>
      <c r="B15960" s="2"/>
      <c r="C15960"/>
    </row>
    <row r="15961" spans="1:3" x14ac:dyDescent="0.25">
      <c r="A15961" s="5"/>
      <c r="B15961" s="2"/>
      <c r="C15961"/>
    </row>
    <row r="15962" spans="1:3" x14ac:dyDescent="0.25">
      <c r="A15962" s="5"/>
      <c r="B15962" s="2"/>
      <c r="C15962"/>
    </row>
    <row r="15963" spans="1:3" x14ac:dyDescent="0.25">
      <c r="A15963" s="5"/>
      <c r="B15963" s="2"/>
      <c r="C15963"/>
    </row>
    <row r="15964" spans="1:3" x14ac:dyDescent="0.25">
      <c r="A15964" s="5"/>
      <c r="B15964" s="2"/>
      <c r="C15964"/>
    </row>
    <row r="15965" spans="1:3" x14ac:dyDescent="0.25">
      <c r="A15965" s="5"/>
      <c r="B15965" s="2"/>
      <c r="C15965"/>
    </row>
    <row r="15966" spans="1:3" x14ac:dyDescent="0.25">
      <c r="A15966" s="5"/>
      <c r="B15966" s="2"/>
      <c r="C15966"/>
    </row>
    <row r="15967" spans="1:3" x14ac:dyDescent="0.25">
      <c r="A15967" s="5"/>
      <c r="B15967" s="2"/>
      <c r="C15967"/>
    </row>
    <row r="15968" spans="1:3" x14ac:dyDescent="0.25">
      <c r="A15968" s="5"/>
      <c r="B15968" s="2"/>
      <c r="C15968"/>
    </row>
    <row r="15969" spans="1:3" x14ac:dyDescent="0.25">
      <c r="A15969" s="5"/>
      <c r="B15969" s="2"/>
      <c r="C15969"/>
    </row>
    <row r="15970" spans="1:3" x14ac:dyDescent="0.25">
      <c r="A15970" s="5"/>
      <c r="B15970" s="2"/>
      <c r="C15970"/>
    </row>
    <row r="15971" spans="1:3" x14ac:dyDescent="0.25">
      <c r="A15971" s="5"/>
      <c r="B15971" s="2"/>
      <c r="C15971"/>
    </row>
    <row r="15972" spans="1:3" x14ac:dyDescent="0.25">
      <c r="A15972" s="5"/>
      <c r="B15972" s="2"/>
      <c r="C15972"/>
    </row>
    <row r="15973" spans="1:3" x14ac:dyDescent="0.25">
      <c r="A15973" s="5"/>
      <c r="B15973" s="2"/>
      <c r="C15973"/>
    </row>
    <row r="15974" spans="1:3" x14ac:dyDescent="0.25">
      <c r="A15974" s="5"/>
      <c r="B15974" s="2"/>
      <c r="C15974"/>
    </row>
    <row r="15975" spans="1:3" x14ac:dyDescent="0.25">
      <c r="A15975" s="5"/>
      <c r="B15975" s="2"/>
      <c r="C15975"/>
    </row>
    <row r="15976" spans="1:3" x14ac:dyDescent="0.25">
      <c r="A15976" s="5"/>
      <c r="B15976" s="2"/>
      <c r="C15976"/>
    </row>
    <row r="15977" spans="1:3" x14ac:dyDescent="0.25">
      <c r="A15977" s="5"/>
      <c r="B15977" s="2"/>
      <c r="C15977"/>
    </row>
    <row r="15978" spans="1:3" x14ac:dyDescent="0.25">
      <c r="A15978" s="5"/>
      <c r="B15978" s="2"/>
      <c r="C15978"/>
    </row>
    <row r="15979" spans="1:3" x14ac:dyDescent="0.25">
      <c r="A15979" s="5"/>
      <c r="B15979" s="2"/>
      <c r="C15979"/>
    </row>
    <row r="15980" spans="1:3" x14ac:dyDescent="0.25">
      <c r="A15980" s="5"/>
      <c r="B15980" s="2"/>
      <c r="C15980"/>
    </row>
    <row r="15981" spans="1:3" x14ac:dyDescent="0.25">
      <c r="A15981" s="5"/>
      <c r="B15981" s="2"/>
      <c r="C15981"/>
    </row>
    <row r="15982" spans="1:3" x14ac:dyDescent="0.25">
      <c r="A15982" s="5"/>
      <c r="B15982" s="2"/>
      <c r="C15982"/>
    </row>
    <row r="15983" spans="1:3" x14ac:dyDescent="0.25">
      <c r="A15983" s="5"/>
      <c r="B15983" s="2"/>
      <c r="C15983"/>
    </row>
    <row r="15984" spans="1:3" x14ac:dyDescent="0.25">
      <c r="A15984" s="5"/>
      <c r="B15984" s="2"/>
      <c r="C15984"/>
    </row>
    <row r="15985" spans="1:3" x14ac:dyDescent="0.25">
      <c r="A15985" s="5"/>
      <c r="B15985" s="2"/>
      <c r="C15985"/>
    </row>
    <row r="15986" spans="1:3" x14ac:dyDescent="0.25">
      <c r="A15986" s="5"/>
      <c r="B15986" s="2"/>
      <c r="C15986"/>
    </row>
    <row r="15987" spans="1:3" x14ac:dyDescent="0.25">
      <c r="A15987" s="5"/>
      <c r="B15987" s="2"/>
      <c r="C15987"/>
    </row>
    <row r="15988" spans="1:3" x14ac:dyDescent="0.25">
      <c r="A15988" s="5"/>
      <c r="B15988" s="2"/>
      <c r="C15988"/>
    </row>
    <row r="15989" spans="1:3" x14ac:dyDescent="0.25">
      <c r="A15989" s="5"/>
      <c r="B15989" s="2"/>
      <c r="C15989"/>
    </row>
    <row r="15990" spans="1:3" x14ac:dyDescent="0.25">
      <c r="A15990" s="5"/>
      <c r="B15990" s="2"/>
      <c r="C15990"/>
    </row>
    <row r="15991" spans="1:3" x14ac:dyDescent="0.25">
      <c r="A15991" s="5"/>
      <c r="B15991" s="2"/>
      <c r="C15991"/>
    </row>
    <row r="15992" spans="1:3" x14ac:dyDescent="0.25">
      <c r="A15992" s="5"/>
      <c r="B15992" s="2"/>
      <c r="C15992"/>
    </row>
    <row r="15993" spans="1:3" x14ac:dyDescent="0.25">
      <c r="A15993" s="5"/>
      <c r="B15993" s="2"/>
      <c r="C15993"/>
    </row>
    <row r="15994" spans="1:3" x14ac:dyDescent="0.25">
      <c r="A15994" s="5"/>
      <c r="B15994" s="2"/>
      <c r="C15994"/>
    </row>
    <row r="15995" spans="1:3" x14ac:dyDescent="0.25">
      <c r="A15995" s="5"/>
      <c r="B15995" s="2"/>
      <c r="C15995"/>
    </row>
    <row r="15996" spans="1:3" x14ac:dyDescent="0.25">
      <c r="A15996" s="5"/>
      <c r="B15996" s="2"/>
      <c r="C15996"/>
    </row>
    <row r="15997" spans="1:3" x14ac:dyDescent="0.25">
      <c r="A15997" s="5"/>
      <c r="B15997" s="2"/>
      <c r="C15997"/>
    </row>
    <row r="15998" spans="1:3" x14ac:dyDescent="0.25">
      <c r="A15998" s="5"/>
      <c r="B15998" s="2"/>
      <c r="C15998"/>
    </row>
    <row r="15999" spans="1:3" x14ac:dyDescent="0.25">
      <c r="A15999" s="5"/>
      <c r="B15999" s="2"/>
      <c r="C15999"/>
    </row>
    <row r="16000" spans="1:3" x14ac:dyDescent="0.25">
      <c r="A16000" s="5"/>
      <c r="B16000" s="2"/>
      <c r="C16000"/>
    </row>
    <row r="16001" spans="1:3" x14ac:dyDescent="0.25">
      <c r="A16001" s="5"/>
      <c r="B16001" s="2"/>
      <c r="C16001"/>
    </row>
    <row r="16002" spans="1:3" x14ac:dyDescent="0.25">
      <c r="A16002" s="5"/>
      <c r="B16002" s="2"/>
      <c r="C16002"/>
    </row>
    <row r="16003" spans="1:3" x14ac:dyDescent="0.25">
      <c r="A16003" s="5"/>
      <c r="B16003" s="2"/>
      <c r="C16003"/>
    </row>
    <row r="16004" spans="1:3" x14ac:dyDescent="0.25">
      <c r="A16004" s="5"/>
      <c r="B16004" s="2"/>
      <c r="C16004"/>
    </row>
    <row r="16005" spans="1:3" x14ac:dyDescent="0.25">
      <c r="A16005" s="5"/>
      <c r="B16005" s="2"/>
      <c r="C16005"/>
    </row>
    <row r="16006" spans="1:3" x14ac:dyDescent="0.25">
      <c r="A16006" s="5"/>
      <c r="B16006" s="2"/>
      <c r="C16006"/>
    </row>
    <row r="16007" spans="1:3" x14ac:dyDescent="0.25">
      <c r="A16007" s="5"/>
      <c r="B16007" s="2"/>
      <c r="C16007"/>
    </row>
    <row r="16008" spans="1:3" x14ac:dyDescent="0.25">
      <c r="A16008" s="5"/>
      <c r="B16008" s="2"/>
      <c r="C16008"/>
    </row>
    <row r="16009" spans="1:3" x14ac:dyDescent="0.25">
      <c r="A16009" s="5"/>
      <c r="B16009" s="2"/>
      <c r="C16009"/>
    </row>
    <row r="16010" spans="1:3" x14ac:dyDescent="0.25">
      <c r="A16010" s="5"/>
      <c r="B16010" s="2"/>
      <c r="C16010"/>
    </row>
    <row r="16011" spans="1:3" x14ac:dyDescent="0.25">
      <c r="A16011" s="5"/>
      <c r="B16011" s="2"/>
      <c r="C16011"/>
    </row>
    <row r="16012" spans="1:3" x14ac:dyDescent="0.25">
      <c r="A16012" s="5"/>
      <c r="B16012" s="2"/>
      <c r="C16012"/>
    </row>
    <row r="16013" spans="1:3" x14ac:dyDescent="0.25">
      <c r="A16013" s="5"/>
      <c r="B16013" s="2"/>
      <c r="C16013"/>
    </row>
    <row r="16014" spans="1:3" x14ac:dyDescent="0.25">
      <c r="A16014" s="5"/>
      <c r="B16014" s="2"/>
      <c r="C16014"/>
    </row>
    <row r="16015" spans="1:3" x14ac:dyDescent="0.25">
      <c r="A16015" s="5"/>
      <c r="B16015" s="2"/>
      <c r="C16015"/>
    </row>
    <row r="16016" spans="1:3" x14ac:dyDescent="0.25">
      <c r="A16016" s="5"/>
      <c r="B16016" s="2"/>
      <c r="C16016"/>
    </row>
    <row r="16017" spans="1:3" x14ac:dyDescent="0.25">
      <c r="A16017" s="5"/>
      <c r="B16017" s="2"/>
      <c r="C16017"/>
    </row>
    <row r="16018" spans="1:3" x14ac:dyDescent="0.25">
      <c r="A16018" s="5"/>
      <c r="B16018" s="2"/>
      <c r="C16018"/>
    </row>
    <row r="16019" spans="1:3" x14ac:dyDescent="0.25">
      <c r="A16019" s="5"/>
      <c r="B16019" s="2"/>
      <c r="C16019"/>
    </row>
    <row r="16020" spans="1:3" x14ac:dyDescent="0.25">
      <c r="A16020" s="5"/>
      <c r="B16020" s="2"/>
      <c r="C16020"/>
    </row>
    <row r="16021" spans="1:3" x14ac:dyDescent="0.25">
      <c r="A16021" s="5"/>
      <c r="B16021" s="2"/>
      <c r="C16021"/>
    </row>
    <row r="16022" spans="1:3" x14ac:dyDescent="0.25">
      <c r="A16022" s="5"/>
      <c r="B16022" s="2"/>
      <c r="C16022"/>
    </row>
    <row r="16023" spans="1:3" x14ac:dyDescent="0.25">
      <c r="A16023" s="5"/>
      <c r="B16023" s="2"/>
      <c r="C16023"/>
    </row>
    <row r="16024" spans="1:3" x14ac:dyDescent="0.25">
      <c r="A16024" s="5"/>
      <c r="B16024" s="2"/>
      <c r="C16024"/>
    </row>
    <row r="16025" spans="1:3" x14ac:dyDescent="0.25">
      <c r="A16025" s="5"/>
      <c r="B16025" s="2"/>
      <c r="C16025"/>
    </row>
    <row r="16026" spans="1:3" x14ac:dyDescent="0.25">
      <c r="A16026" s="5"/>
      <c r="B16026" s="2"/>
      <c r="C16026"/>
    </row>
    <row r="16027" spans="1:3" x14ac:dyDescent="0.25">
      <c r="A16027" s="5"/>
      <c r="B16027" s="2"/>
      <c r="C16027"/>
    </row>
    <row r="16028" spans="1:3" x14ac:dyDescent="0.25">
      <c r="A16028" s="5"/>
      <c r="B16028" s="2"/>
      <c r="C16028"/>
    </row>
    <row r="16029" spans="1:3" x14ac:dyDescent="0.25">
      <c r="A16029" s="5"/>
      <c r="B16029" s="2"/>
      <c r="C16029"/>
    </row>
    <row r="16030" spans="1:3" x14ac:dyDescent="0.25">
      <c r="A16030" s="5"/>
      <c r="B16030" s="2"/>
      <c r="C16030"/>
    </row>
    <row r="16031" spans="1:3" x14ac:dyDescent="0.25">
      <c r="A16031" s="5"/>
      <c r="B16031" s="2"/>
      <c r="C16031"/>
    </row>
    <row r="16032" spans="1:3" x14ac:dyDescent="0.25">
      <c r="A16032" s="5"/>
      <c r="B16032" s="2"/>
      <c r="C16032"/>
    </row>
    <row r="16033" spans="1:3" x14ac:dyDescent="0.25">
      <c r="A16033" s="5"/>
      <c r="B16033" s="2"/>
      <c r="C16033"/>
    </row>
    <row r="16034" spans="1:3" x14ac:dyDescent="0.25">
      <c r="A16034" s="5"/>
      <c r="B16034" s="2"/>
      <c r="C16034"/>
    </row>
    <row r="16035" spans="1:3" x14ac:dyDescent="0.25">
      <c r="A16035" s="5"/>
      <c r="B16035" s="2"/>
      <c r="C16035"/>
    </row>
    <row r="16036" spans="1:3" x14ac:dyDescent="0.25">
      <c r="A16036" s="5"/>
      <c r="B16036" s="2"/>
      <c r="C16036"/>
    </row>
    <row r="16037" spans="1:3" x14ac:dyDescent="0.25">
      <c r="A16037" s="5"/>
      <c r="B16037" s="2"/>
      <c r="C16037"/>
    </row>
    <row r="16038" spans="1:3" x14ac:dyDescent="0.25">
      <c r="A16038" s="5"/>
      <c r="B16038" s="2"/>
      <c r="C16038"/>
    </row>
    <row r="16039" spans="1:3" x14ac:dyDescent="0.25">
      <c r="A16039" s="5"/>
      <c r="B16039" s="2"/>
      <c r="C16039"/>
    </row>
    <row r="16040" spans="1:3" x14ac:dyDescent="0.25">
      <c r="A16040" s="5"/>
      <c r="B16040" s="2"/>
      <c r="C16040"/>
    </row>
    <row r="16041" spans="1:3" x14ac:dyDescent="0.25">
      <c r="A16041" s="5"/>
      <c r="B16041" s="2"/>
      <c r="C16041"/>
    </row>
    <row r="16042" spans="1:3" x14ac:dyDescent="0.25">
      <c r="A16042" s="5"/>
      <c r="B16042" s="2"/>
      <c r="C16042"/>
    </row>
    <row r="16043" spans="1:3" x14ac:dyDescent="0.25">
      <c r="A16043" s="5"/>
      <c r="B16043" s="2"/>
      <c r="C16043"/>
    </row>
    <row r="16044" spans="1:3" x14ac:dyDescent="0.25">
      <c r="A16044" s="5"/>
      <c r="B16044" s="2"/>
      <c r="C16044"/>
    </row>
    <row r="16045" spans="1:3" x14ac:dyDescent="0.25">
      <c r="A16045" s="5"/>
      <c r="B16045" s="2"/>
      <c r="C16045"/>
    </row>
    <row r="16046" spans="1:3" x14ac:dyDescent="0.25">
      <c r="A16046" s="5"/>
      <c r="B16046" s="2"/>
      <c r="C16046"/>
    </row>
    <row r="16047" spans="1:3" x14ac:dyDescent="0.25">
      <c r="A16047" s="5"/>
      <c r="B16047" s="2"/>
      <c r="C16047"/>
    </row>
    <row r="16048" spans="1:3" x14ac:dyDescent="0.25">
      <c r="A16048" s="5"/>
      <c r="B16048" s="2"/>
      <c r="C16048"/>
    </row>
    <row r="16049" spans="1:3" x14ac:dyDescent="0.25">
      <c r="A16049" s="5"/>
      <c r="B16049" s="2"/>
      <c r="C16049"/>
    </row>
    <row r="16050" spans="1:3" x14ac:dyDescent="0.25">
      <c r="A16050" s="5"/>
      <c r="B16050" s="2"/>
      <c r="C16050"/>
    </row>
    <row r="16051" spans="1:3" x14ac:dyDescent="0.25">
      <c r="A16051" s="5"/>
      <c r="B16051" s="2"/>
      <c r="C16051"/>
    </row>
    <row r="16052" spans="1:3" x14ac:dyDescent="0.25">
      <c r="A16052" s="5"/>
      <c r="B16052" s="2"/>
      <c r="C16052"/>
    </row>
    <row r="16053" spans="1:3" x14ac:dyDescent="0.25">
      <c r="A16053" s="5"/>
      <c r="B16053" s="2"/>
      <c r="C16053"/>
    </row>
    <row r="16054" spans="1:3" x14ac:dyDescent="0.25">
      <c r="A16054" s="5"/>
      <c r="B16054" s="2"/>
      <c r="C16054"/>
    </row>
    <row r="16055" spans="1:3" x14ac:dyDescent="0.25">
      <c r="A16055" s="5"/>
      <c r="B16055" s="2"/>
      <c r="C16055"/>
    </row>
    <row r="16056" spans="1:3" x14ac:dyDescent="0.25">
      <c r="A16056" s="5"/>
      <c r="B16056" s="2"/>
      <c r="C16056"/>
    </row>
    <row r="16057" spans="1:3" x14ac:dyDescent="0.25">
      <c r="A16057" s="5"/>
      <c r="B16057" s="2"/>
      <c r="C16057"/>
    </row>
    <row r="16058" spans="1:3" x14ac:dyDescent="0.25">
      <c r="A16058" s="5"/>
      <c r="B16058" s="2"/>
      <c r="C16058"/>
    </row>
    <row r="16059" spans="1:3" x14ac:dyDescent="0.25">
      <c r="A16059" s="5"/>
      <c r="B16059" s="2"/>
      <c r="C16059"/>
    </row>
    <row r="16060" spans="1:3" x14ac:dyDescent="0.25">
      <c r="A16060" s="5"/>
      <c r="B16060" s="2"/>
      <c r="C16060"/>
    </row>
    <row r="16061" spans="1:3" x14ac:dyDescent="0.25">
      <c r="A16061" s="5"/>
      <c r="B16061" s="2"/>
      <c r="C16061"/>
    </row>
    <row r="16062" spans="1:3" x14ac:dyDescent="0.25">
      <c r="A16062" s="5"/>
      <c r="B16062" s="2"/>
      <c r="C16062"/>
    </row>
    <row r="16063" spans="1:3" x14ac:dyDescent="0.25">
      <c r="A16063" s="5"/>
      <c r="B16063" s="2"/>
      <c r="C16063"/>
    </row>
    <row r="16064" spans="1:3" x14ac:dyDescent="0.25">
      <c r="A16064" s="5"/>
      <c r="B16064" s="2"/>
      <c r="C16064"/>
    </row>
    <row r="16065" spans="1:3" x14ac:dyDescent="0.25">
      <c r="A16065" s="5"/>
      <c r="B16065" s="2"/>
      <c r="C16065"/>
    </row>
    <row r="16066" spans="1:3" x14ac:dyDescent="0.25">
      <c r="A16066" s="5"/>
      <c r="B16066" s="2"/>
      <c r="C16066"/>
    </row>
    <row r="16067" spans="1:3" x14ac:dyDescent="0.25">
      <c r="A16067" s="5"/>
      <c r="B16067" s="2"/>
      <c r="C16067"/>
    </row>
    <row r="16068" spans="1:3" x14ac:dyDescent="0.25">
      <c r="A16068" s="5"/>
      <c r="B16068" s="2"/>
      <c r="C16068"/>
    </row>
    <row r="16069" spans="1:3" x14ac:dyDescent="0.25">
      <c r="A16069" s="5"/>
      <c r="B16069" s="2"/>
      <c r="C16069"/>
    </row>
    <row r="16070" spans="1:3" x14ac:dyDescent="0.25">
      <c r="A16070" s="5"/>
      <c r="B16070" s="2"/>
      <c r="C16070"/>
    </row>
    <row r="16071" spans="1:3" x14ac:dyDescent="0.25">
      <c r="A16071" s="5"/>
      <c r="B16071" s="2"/>
      <c r="C16071"/>
    </row>
    <row r="16072" spans="1:3" x14ac:dyDescent="0.25">
      <c r="A16072" s="5"/>
      <c r="B16072" s="2"/>
      <c r="C16072"/>
    </row>
    <row r="16073" spans="1:3" x14ac:dyDescent="0.25">
      <c r="A16073" s="5"/>
      <c r="B16073" s="2"/>
      <c r="C16073"/>
    </row>
    <row r="16074" spans="1:3" x14ac:dyDescent="0.25">
      <c r="A16074" s="5"/>
      <c r="B16074" s="2"/>
      <c r="C16074"/>
    </row>
    <row r="16075" spans="1:3" x14ac:dyDescent="0.25">
      <c r="A16075" s="5"/>
      <c r="B16075" s="2"/>
      <c r="C16075"/>
    </row>
    <row r="16076" spans="1:3" x14ac:dyDescent="0.25">
      <c r="A16076" s="5"/>
      <c r="B16076" s="2"/>
      <c r="C16076"/>
    </row>
    <row r="16077" spans="1:3" x14ac:dyDescent="0.25">
      <c r="A16077" s="5"/>
      <c r="B16077" s="2"/>
      <c r="C16077"/>
    </row>
    <row r="16078" spans="1:3" x14ac:dyDescent="0.25">
      <c r="A16078" s="5"/>
      <c r="B16078" s="2"/>
      <c r="C16078"/>
    </row>
    <row r="16079" spans="1:3" x14ac:dyDescent="0.25">
      <c r="A16079" s="5"/>
      <c r="B16079" s="2"/>
      <c r="C16079"/>
    </row>
    <row r="16080" spans="1:3" x14ac:dyDescent="0.25">
      <c r="A16080" s="5"/>
      <c r="B16080" s="2"/>
      <c r="C16080"/>
    </row>
    <row r="16081" spans="1:3" x14ac:dyDescent="0.25">
      <c r="A16081" s="5"/>
      <c r="B16081" s="2"/>
      <c r="C16081"/>
    </row>
    <row r="16082" spans="1:3" x14ac:dyDescent="0.25">
      <c r="A16082" s="5"/>
      <c r="B16082" s="2"/>
      <c r="C16082"/>
    </row>
    <row r="16083" spans="1:3" x14ac:dyDescent="0.25">
      <c r="A16083" s="5"/>
      <c r="B16083" s="2"/>
      <c r="C16083"/>
    </row>
    <row r="16084" spans="1:3" x14ac:dyDescent="0.25">
      <c r="A16084" s="5"/>
      <c r="B16084" s="2"/>
      <c r="C16084"/>
    </row>
    <row r="16085" spans="1:3" x14ac:dyDescent="0.25">
      <c r="A16085" s="5"/>
      <c r="B16085" s="2"/>
      <c r="C16085"/>
    </row>
    <row r="16086" spans="1:3" x14ac:dyDescent="0.25">
      <c r="A16086" s="5"/>
      <c r="B16086" s="2"/>
      <c r="C16086"/>
    </row>
    <row r="16087" spans="1:3" x14ac:dyDescent="0.25">
      <c r="A16087" s="5"/>
      <c r="B16087" s="2"/>
      <c r="C16087"/>
    </row>
    <row r="16088" spans="1:3" x14ac:dyDescent="0.25">
      <c r="A16088" s="5"/>
      <c r="B16088" s="2"/>
      <c r="C16088"/>
    </row>
    <row r="16089" spans="1:3" x14ac:dyDescent="0.25">
      <c r="A16089" s="5"/>
      <c r="B16089" s="2"/>
      <c r="C16089"/>
    </row>
    <row r="16090" spans="1:3" x14ac:dyDescent="0.25">
      <c r="A16090" s="5"/>
      <c r="B16090" s="2"/>
      <c r="C16090"/>
    </row>
    <row r="16091" spans="1:3" x14ac:dyDescent="0.25">
      <c r="A16091" s="5"/>
      <c r="B16091" s="2"/>
      <c r="C16091"/>
    </row>
    <row r="16092" spans="1:3" x14ac:dyDescent="0.25">
      <c r="A16092" s="5"/>
      <c r="B16092" s="2"/>
      <c r="C16092"/>
    </row>
    <row r="16093" spans="1:3" x14ac:dyDescent="0.25">
      <c r="A16093" s="5"/>
      <c r="B16093" s="2"/>
      <c r="C16093"/>
    </row>
    <row r="16094" spans="1:3" x14ac:dyDescent="0.25">
      <c r="A16094" s="5"/>
      <c r="B16094" s="2"/>
      <c r="C16094"/>
    </row>
    <row r="16095" spans="1:3" x14ac:dyDescent="0.25">
      <c r="A16095" s="5"/>
      <c r="B16095" s="2"/>
      <c r="C16095"/>
    </row>
    <row r="16096" spans="1:3" x14ac:dyDescent="0.25">
      <c r="A16096" s="5"/>
      <c r="B16096" s="2"/>
      <c r="C16096"/>
    </row>
    <row r="16097" spans="1:3" x14ac:dyDescent="0.25">
      <c r="A16097" s="5"/>
      <c r="B16097" s="2"/>
      <c r="C16097"/>
    </row>
    <row r="16098" spans="1:3" x14ac:dyDescent="0.25">
      <c r="A16098" s="5"/>
      <c r="B16098" s="2"/>
      <c r="C16098"/>
    </row>
    <row r="16099" spans="1:3" x14ac:dyDescent="0.25">
      <c r="A16099" s="5"/>
      <c r="B16099" s="2"/>
      <c r="C16099"/>
    </row>
    <row r="16100" spans="1:3" x14ac:dyDescent="0.25">
      <c r="A16100" s="5"/>
      <c r="B16100" s="2"/>
      <c r="C16100"/>
    </row>
    <row r="16101" spans="1:3" x14ac:dyDescent="0.25">
      <c r="A16101" s="5"/>
      <c r="B16101" s="2"/>
      <c r="C16101"/>
    </row>
    <row r="16102" spans="1:3" x14ac:dyDescent="0.25">
      <c r="A16102" s="5"/>
      <c r="B16102" s="2"/>
      <c r="C16102"/>
    </row>
    <row r="16103" spans="1:3" x14ac:dyDescent="0.25">
      <c r="A16103" s="5"/>
      <c r="B16103" s="2"/>
      <c r="C16103"/>
    </row>
    <row r="16104" spans="1:3" x14ac:dyDescent="0.25">
      <c r="A16104" s="5"/>
      <c r="B16104" s="2"/>
      <c r="C16104"/>
    </row>
    <row r="16105" spans="1:3" x14ac:dyDescent="0.25">
      <c r="A16105" s="5"/>
      <c r="B16105" s="2"/>
      <c r="C16105"/>
    </row>
    <row r="16106" spans="1:3" x14ac:dyDescent="0.25">
      <c r="A16106" s="5"/>
      <c r="B16106" s="2"/>
      <c r="C16106"/>
    </row>
    <row r="16107" spans="1:3" x14ac:dyDescent="0.25">
      <c r="A16107" s="5"/>
      <c r="B16107" s="2"/>
      <c r="C16107"/>
    </row>
    <row r="16108" spans="1:3" x14ac:dyDescent="0.25">
      <c r="A16108" s="5"/>
      <c r="B16108" s="2"/>
      <c r="C16108"/>
    </row>
    <row r="16109" spans="1:3" x14ac:dyDescent="0.25">
      <c r="A16109" s="5"/>
      <c r="B16109" s="2"/>
      <c r="C16109"/>
    </row>
    <row r="16110" spans="1:3" x14ac:dyDescent="0.25">
      <c r="A16110" s="5"/>
      <c r="B16110" s="2"/>
      <c r="C16110"/>
    </row>
    <row r="16111" spans="1:3" x14ac:dyDescent="0.25">
      <c r="A16111" s="5"/>
      <c r="B16111" s="2"/>
      <c r="C16111"/>
    </row>
    <row r="16112" spans="1:3" x14ac:dyDescent="0.25">
      <c r="A16112" s="5"/>
      <c r="B16112" s="2"/>
      <c r="C16112"/>
    </row>
    <row r="16113" spans="1:3" x14ac:dyDescent="0.25">
      <c r="A16113" s="5"/>
      <c r="B16113" s="2"/>
      <c r="C16113"/>
    </row>
    <row r="16114" spans="1:3" x14ac:dyDescent="0.25">
      <c r="A16114" s="5"/>
      <c r="B16114" s="2"/>
      <c r="C16114"/>
    </row>
    <row r="16115" spans="1:3" x14ac:dyDescent="0.25">
      <c r="A16115" s="5"/>
      <c r="B16115" s="2"/>
      <c r="C16115"/>
    </row>
    <row r="16116" spans="1:3" x14ac:dyDescent="0.25">
      <c r="A16116" s="5"/>
      <c r="B16116" s="2"/>
      <c r="C16116"/>
    </row>
    <row r="16117" spans="1:3" x14ac:dyDescent="0.25">
      <c r="A16117" s="5"/>
      <c r="B16117" s="2"/>
      <c r="C16117"/>
    </row>
    <row r="16118" spans="1:3" x14ac:dyDescent="0.25">
      <c r="A16118" s="5"/>
      <c r="B16118" s="2"/>
      <c r="C16118"/>
    </row>
    <row r="16119" spans="1:3" x14ac:dyDescent="0.25">
      <c r="A16119" s="5"/>
      <c r="B16119" s="2"/>
      <c r="C16119"/>
    </row>
    <row r="16120" spans="1:3" x14ac:dyDescent="0.25">
      <c r="A16120" s="5"/>
      <c r="B16120" s="2"/>
      <c r="C16120"/>
    </row>
    <row r="16121" spans="1:3" x14ac:dyDescent="0.25">
      <c r="A16121" s="5"/>
      <c r="B16121" s="2"/>
      <c r="C16121"/>
    </row>
    <row r="16122" spans="1:3" x14ac:dyDescent="0.25">
      <c r="A16122" s="5"/>
      <c r="B16122" s="2"/>
      <c r="C16122"/>
    </row>
    <row r="16123" spans="1:3" x14ac:dyDescent="0.25">
      <c r="A16123" s="5"/>
      <c r="B16123" s="2"/>
      <c r="C16123"/>
    </row>
    <row r="16124" spans="1:3" x14ac:dyDescent="0.25">
      <c r="A16124" s="5"/>
      <c r="B16124" s="2"/>
      <c r="C16124"/>
    </row>
    <row r="16125" spans="1:3" x14ac:dyDescent="0.25">
      <c r="A16125" s="5"/>
      <c r="B16125" s="2"/>
      <c r="C16125"/>
    </row>
    <row r="16126" spans="1:3" x14ac:dyDescent="0.25">
      <c r="A16126" s="5"/>
      <c r="B16126" s="2"/>
      <c r="C16126"/>
    </row>
    <row r="16127" spans="1:3" x14ac:dyDescent="0.25">
      <c r="A16127" s="5"/>
      <c r="B16127" s="2"/>
      <c r="C16127"/>
    </row>
    <row r="16128" spans="1:3" x14ac:dyDescent="0.25">
      <c r="A16128" s="5"/>
      <c r="B16128" s="2"/>
      <c r="C16128"/>
    </row>
    <row r="16129" spans="1:3" x14ac:dyDescent="0.25">
      <c r="A16129" s="5"/>
      <c r="B16129" s="2"/>
      <c r="C16129"/>
    </row>
    <row r="16130" spans="1:3" x14ac:dyDescent="0.25">
      <c r="A16130" s="5"/>
      <c r="B16130" s="2"/>
      <c r="C16130"/>
    </row>
    <row r="16131" spans="1:3" x14ac:dyDescent="0.25">
      <c r="A16131" s="5"/>
      <c r="B16131" s="2"/>
      <c r="C16131"/>
    </row>
    <row r="16132" spans="1:3" x14ac:dyDescent="0.25">
      <c r="A16132" s="5"/>
      <c r="B16132" s="2"/>
      <c r="C16132"/>
    </row>
    <row r="16133" spans="1:3" x14ac:dyDescent="0.25">
      <c r="A16133" s="5"/>
      <c r="B16133" s="2"/>
      <c r="C16133"/>
    </row>
    <row r="16134" spans="1:3" x14ac:dyDescent="0.25">
      <c r="A16134" s="5"/>
      <c r="B16134" s="2"/>
      <c r="C16134"/>
    </row>
    <row r="16135" spans="1:3" x14ac:dyDescent="0.25">
      <c r="A16135" s="5"/>
      <c r="B16135" s="2"/>
      <c r="C16135"/>
    </row>
    <row r="16136" spans="1:3" x14ac:dyDescent="0.25">
      <c r="A16136" s="5"/>
      <c r="B16136" s="2"/>
      <c r="C16136"/>
    </row>
    <row r="16137" spans="1:3" x14ac:dyDescent="0.25">
      <c r="A16137" s="5"/>
      <c r="B16137" s="2"/>
      <c r="C16137"/>
    </row>
    <row r="16138" spans="1:3" x14ac:dyDescent="0.25">
      <c r="A16138" s="5"/>
      <c r="B16138" s="2"/>
      <c r="C16138"/>
    </row>
    <row r="16139" spans="1:3" x14ac:dyDescent="0.25">
      <c r="A16139" s="5"/>
      <c r="B16139" s="2"/>
      <c r="C16139"/>
    </row>
    <row r="16140" spans="1:3" x14ac:dyDescent="0.25">
      <c r="A16140" s="5"/>
      <c r="B16140" s="2"/>
      <c r="C16140"/>
    </row>
    <row r="16141" spans="1:3" x14ac:dyDescent="0.25">
      <c r="A16141" s="5"/>
      <c r="B16141" s="2"/>
      <c r="C16141"/>
    </row>
    <row r="16142" spans="1:3" x14ac:dyDescent="0.25">
      <c r="A16142" s="5"/>
      <c r="B16142" s="2"/>
      <c r="C16142"/>
    </row>
    <row r="16143" spans="1:3" x14ac:dyDescent="0.25">
      <c r="A16143" s="5"/>
      <c r="B16143" s="2"/>
      <c r="C16143"/>
    </row>
    <row r="16144" spans="1:3" x14ac:dyDescent="0.25">
      <c r="A16144" s="5"/>
      <c r="B16144" s="2"/>
      <c r="C16144"/>
    </row>
    <row r="16145" spans="1:3" x14ac:dyDescent="0.25">
      <c r="A16145" s="5"/>
      <c r="B16145" s="2"/>
      <c r="C16145"/>
    </row>
    <row r="16146" spans="1:3" x14ac:dyDescent="0.25">
      <c r="A16146" s="5"/>
      <c r="B16146" s="2"/>
      <c r="C16146"/>
    </row>
    <row r="16147" spans="1:3" x14ac:dyDescent="0.25">
      <c r="A16147" s="5"/>
      <c r="B16147" s="2"/>
      <c r="C16147"/>
    </row>
    <row r="16148" spans="1:3" x14ac:dyDescent="0.25">
      <c r="A16148" s="5"/>
      <c r="B16148" s="2"/>
      <c r="C16148"/>
    </row>
    <row r="16149" spans="1:3" x14ac:dyDescent="0.25">
      <c r="A16149" s="5"/>
      <c r="B16149" s="2"/>
      <c r="C16149"/>
    </row>
    <row r="16150" spans="1:3" x14ac:dyDescent="0.25">
      <c r="A16150" s="5"/>
      <c r="B16150" s="2"/>
      <c r="C16150"/>
    </row>
    <row r="16151" spans="1:3" x14ac:dyDescent="0.25">
      <c r="A16151" s="5"/>
      <c r="B16151" s="2"/>
      <c r="C16151"/>
    </row>
    <row r="16152" spans="1:3" x14ac:dyDescent="0.25">
      <c r="A16152" s="5"/>
      <c r="B16152" s="2"/>
      <c r="C16152"/>
    </row>
    <row r="16153" spans="1:3" x14ac:dyDescent="0.25">
      <c r="A16153" s="5"/>
      <c r="B16153" s="2"/>
      <c r="C16153"/>
    </row>
    <row r="16154" spans="1:3" x14ac:dyDescent="0.25">
      <c r="A16154" s="5"/>
      <c r="B16154" s="2"/>
      <c r="C16154"/>
    </row>
    <row r="16155" spans="1:3" x14ac:dyDescent="0.25">
      <c r="A16155" s="5"/>
      <c r="B16155" s="2"/>
      <c r="C16155"/>
    </row>
    <row r="16156" spans="1:3" x14ac:dyDescent="0.25">
      <c r="A16156" s="5"/>
      <c r="B16156" s="2"/>
      <c r="C16156"/>
    </row>
    <row r="16157" spans="1:3" x14ac:dyDescent="0.25">
      <c r="A16157" s="5"/>
      <c r="B16157" s="2"/>
      <c r="C16157"/>
    </row>
    <row r="16158" spans="1:3" x14ac:dyDescent="0.25">
      <c r="A16158" s="5"/>
      <c r="B16158" s="2"/>
      <c r="C16158"/>
    </row>
    <row r="16159" spans="1:3" x14ac:dyDescent="0.25">
      <c r="A16159" s="5"/>
      <c r="B16159" s="2"/>
      <c r="C16159"/>
    </row>
    <row r="16160" spans="1:3" x14ac:dyDescent="0.25">
      <c r="A16160" s="5"/>
      <c r="B16160" s="2"/>
      <c r="C16160"/>
    </row>
    <row r="16161" spans="1:3" x14ac:dyDescent="0.25">
      <c r="A16161" s="5"/>
      <c r="B16161" s="2"/>
      <c r="C16161"/>
    </row>
    <row r="16162" spans="1:3" x14ac:dyDescent="0.25">
      <c r="A16162" s="5"/>
      <c r="B16162" s="2"/>
      <c r="C16162"/>
    </row>
    <row r="16163" spans="1:3" x14ac:dyDescent="0.25">
      <c r="A16163" s="5"/>
      <c r="B16163" s="2"/>
      <c r="C16163"/>
    </row>
    <row r="16164" spans="1:3" x14ac:dyDescent="0.25">
      <c r="A16164" s="5"/>
      <c r="B16164" s="2"/>
      <c r="C16164"/>
    </row>
    <row r="16165" spans="1:3" x14ac:dyDescent="0.25">
      <c r="A16165" s="5"/>
      <c r="B16165" s="2"/>
      <c r="C16165"/>
    </row>
    <row r="16166" spans="1:3" x14ac:dyDescent="0.25">
      <c r="A16166" s="5"/>
      <c r="B16166" s="2"/>
      <c r="C16166"/>
    </row>
    <row r="16167" spans="1:3" x14ac:dyDescent="0.25">
      <c r="A16167" s="5"/>
      <c r="B16167" s="2"/>
      <c r="C16167"/>
    </row>
    <row r="16168" spans="1:3" x14ac:dyDescent="0.25">
      <c r="A16168" s="5"/>
      <c r="B16168" s="2"/>
      <c r="C16168"/>
    </row>
    <row r="16169" spans="1:3" x14ac:dyDescent="0.25">
      <c r="A16169" s="5"/>
      <c r="B16169" s="2"/>
      <c r="C16169"/>
    </row>
    <row r="16170" spans="1:3" x14ac:dyDescent="0.25">
      <c r="A16170" s="5"/>
      <c r="B16170" s="2"/>
      <c r="C16170"/>
    </row>
    <row r="16171" spans="1:3" x14ac:dyDescent="0.25">
      <c r="A16171" s="5"/>
      <c r="B16171" s="2"/>
      <c r="C16171"/>
    </row>
    <row r="16172" spans="1:3" x14ac:dyDescent="0.25">
      <c r="A16172" s="5"/>
      <c r="B16172" s="2"/>
      <c r="C16172"/>
    </row>
    <row r="16173" spans="1:3" x14ac:dyDescent="0.25">
      <c r="A16173" s="5"/>
      <c r="B16173" s="2"/>
      <c r="C16173"/>
    </row>
    <row r="16174" spans="1:3" x14ac:dyDescent="0.25">
      <c r="A16174" s="5"/>
      <c r="B16174" s="2"/>
      <c r="C16174"/>
    </row>
    <row r="16175" spans="1:3" x14ac:dyDescent="0.25">
      <c r="A16175" s="5"/>
      <c r="B16175" s="2"/>
      <c r="C16175"/>
    </row>
    <row r="16176" spans="1:3" x14ac:dyDescent="0.25">
      <c r="A16176" s="5"/>
      <c r="B16176" s="2"/>
      <c r="C16176"/>
    </row>
    <row r="16177" spans="1:3" x14ac:dyDescent="0.25">
      <c r="A16177" s="5"/>
      <c r="B16177" s="2"/>
      <c r="C16177"/>
    </row>
    <row r="16178" spans="1:3" x14ac:dyDescent="0.25">
      <c r="A16178" s="5"/>
      <c r="B16178" s="2"/>
      <c r="C16178"/>
    </row>
    <row r="16179" spans="1:3" x14ac:dyDescent="0.25">
      <c r="A16179" s="5"/>
      <c r="B16179" s="2"/>
      <c r="C16179"/>
    </row>
    <row r="16180" spans="1:3" x14ac:dyDescent="0.25">
      <c r="A16180" s="5"/>
      <c r="B16180" s="2"/>
      <c r="C16180"/>
    </row>
    <row r="16181" spans="1:3" x14ac:dyDescent="0.25">
      <c r="A16181" s="5"/>
      <c r="B16181" s="2"/>
      <c r="C16181"/>
    </row>
    <row r="16182" spans="1:3" x14ac:dyDescent="0.25">
      <c r="A16182" s="5"/>
      <c r="B16182" s="2"/>
      <c r="C16182"/>
    </row>
    <row r="16183" spans="1:3" x14ac:dyDescent="0.25">
      <c r="A16183" s="5"/>
      <c r="B16183" s="2"/>
      <c r="C16183"/>
    </row>
    <row r="16184" spans="1:3" x14ac:dyDescent="0.25">
      <c r="A16184" s="5"/>
      <c r="B16184" s="2"/>
      <c r="C16184"/>
    </row>
    <row r="16185" spans="1:3" x14ac:dyDescent="0.25">
      <c r="A16185" s="5"/>
      <c r="B16185" s="2"/>
      <c r="C16185"/>
    </row>
    <row r="16186" spans="1:3" x14ac:dyDescent="0.25">
      <c r="A16186" s="5"/>
      <c r="B16186" s="2"/>
      <c r="C16186"/>
    </row>
    <row r="16187" spans="1:3" x14ac:dyDescent="0.25">
      <c r="A16187" s="5"/>
      <c r="B16187" s="2"/>
      <c r="C16187"/>
    </row>
    <row r="16188" spans="1:3" x14ac:dyDescent="0.25">
      <c r="A16188" s="5"/>
      <c r="B16188" s="2"/>
      <c r="C16188"/>
    </row>
    <row r="16189" spans="1:3" x14ac:dyDescent="0.25">
      <c r="A16189" s="5"/>
      <c r="B16189" s="2"/>
      <c r="C16189"/>
    </row>
    <row r="16190" spans="1:3" x14ac:dyDescent="0.25">
      <c r="A16190" s="5"/>
      <c r="B16190" s="2"/>
      <c r="C16190"/>
    </row>
    <row r="16191" spans="1:3" x14ac:dyDescent="0.25">
      <c r="A16191" s="5"/>
      <c r="B16191" s="2"/>
      <c r="C16191"/>
    </row>
    <row r="16192" spans="1:3" x14ac:dyDescent="0.25">
      <c r="A16192" s="5"/>
      <c r="B16192" s="2"/>
      <c r="C16192"/>
    </row>
    <row r="16193" spans="1:3" x14ac:dyDescent="0.25">
      <c r="A16193" s="5"/>
      <c r="B16193" s="2"/>
      <c r="C16193"/>
    </row>
    <row r="16194" spans="1:3" x14ac:dyDescent="0.25">
      <c r="A16194" s="5"/>
      <c r="B16194" s="2"/>
      <c r="C16194"/>
    </row>
    <row r="16195" spans="1:3" x14ac:dyDescent="0.25">
      <c r="A16195" s="5"/>
      <c r="B16195" s="2"/>
      <c r="C16195"/>
    </row>
    <row r="16196" spans="1:3" x14ac:dyDescent="0.25">
      <c r="A16196" s="5"/>
      <c r="B16196" s="2"/>
      <c r="C16196"/>
    </row>
    <row r="16197" spans="1:3" x14ac:dyDescent="0.25">
      <c r="A16197" s="5"/>
      <c r="B16197" s="2"/>
      <c r="C16197"/>
    </row>
    <row r="16198" spans="1:3" x14ac:dyDescent="0.25">
      <c r="A16198" s="5"/>
      <c r="B16198" s="2"/>
      <c r="C16198"/>
    </row>
    <row r="16199" spans="1:3" x14ac:dyDescent="0.25">
      <c r="A16199" s="5"/>
      <c r="B16199" s="2"/>
      <c r="C16199"/>
    </row>
    <row r="16200" spans="1:3" x14ac:dyDescent="0.25">
      <c r="A16200" s="5"/>
      <c r="B16200" s="2"/>
      <c r="C16200"/>
    </row>
    <row r="16201" spans="1:3" x14ac:dyDescent="0.25">
      <c r="A16201" s="5"/>
      <c r="B16201" s="2"/>
      <c r="C16201"/>
    </row>
    <row r="16202" spans="1:3" x14ac:dyDescent="0.25">
      <c r="A16202" s="5"/>
      <c r="B16202" s="2"/>
      <c r="C16202"/>
    </row>
    <row r="16203" spans="1:3" x14ac:dyDescent="0.25">
      <c r="A16203" s="5"/>
      <c r="B16203" s="2"/>
      <c r="C16203"/>
    </row>
    <row r="16204" spans="1:3" x14ac:dyDescent="0.25">
      <c r="A16204" s="5"/>
      <c r="B16204" s="2"/>
      <c r="C16204"/>
    </row>
    <row r="16205" spans="1:3" x14ac:dyDescent="0.25">
      <c r="A16205" s="5"/>
      <c r="B16205" s="2"/>
      <c r="C16205"/>
    </row>
    <row r="16206" spans="1:3" x14ac:dyDescent="0.25">
      <c r="A16206" s="5"/>
      <c r="B16206" s="2"/>
      <c r="C16206"/>
    </row>
    <row r="16207" spans="1:3" x14ac:dyDescent="0.25">
      <c r="A16207" s="5"/>
      <c r="B16207" s="2"/>
      <c r="C16207"/>
    </row>
    <row r="16208" spans="1:3" x14ac:dyDescent="0.25">
      <c r="A16208" s="5"/>
      <c r="B16208" s="2"/>
      <c r="C16208"/>
    </row>
    <row r="16209" spans="1:3" x14ac:dyDescent="0.25">
      <c r="A16209" s="5"/>
      <c r="B16209" s="2"/>
      <c r="C16209"/>
    </row>
    <row r="16210" spans="1:3" x14ac:dyDescent="0.25">
      <c r="A16210" s="5"/>
      <c r="B16210" s="2"/>
      <c r="C16210"/>
    </row>
    <row r="16211" spans="1:3" x14ac:dyDescent="0.25">
      <c r="A16211" s="5"/>
      <c r="B16211" s="2"/>
      <c r="C16211"/>
    </row>
    <row r="16212" spans="1:3" x14ac:dyDescent="0.25">
      <c r="A16212" s="5"/>
      <c r="B16212" s="2"/>
      <c r="C16212"/>
    </row>
    <row r="16213" spans="1:3" x14ac:dyDescent="0.25">
      <c r="A16213" s="5"/>
      <c r="B16213" s="2"/>
      <c r="C16213"/>
    </row>
    <row r="16214" spans="1:3" x14ac:dyDescent="0.25">
      <c r="A16214" s="5"/>
      <c r="B16214" s="2"/>
      <c r="C16214"/>
    </row>
    <row r="16215" spans="1:3" x14ac:dyDescent="0.25">
      <c r="A16215" s="5"/>
      <c r="B16215" s="2"/>
      <c r="C16215"/>
    </row>
    <row r="16216" spans="1:3" x14ac:dyDescent="0.25">
      <c r="A16216" s="5"/>
      <c r="B16216" s="2"/>
      <c r="C16216"/>
    </row>
    <row r="16217" spans="1:3" x14ac:dyDescent="0.25">
      <c r="A16217" s="5"/>
      <c r="B16217" s="2"/>
      <c r="C16217"/>
    </row>
    <row r="16218" spans="1:3" x14ac:dyDescent="0.25">
      <c r="A16218" s="5"/>
      <c r="B16218" s="2"/>
      <c r="C16218"/>
    </row>
    <row r="16219" spans="1:3" x14ac:dyDescent="0.25">
      <c r="A16219" s="5"/>
      <c r="B16219" s="2"/>
      <c r="C16219"/>
    </row>
    <row r="16220" spans="1:3" x14ac:dyDescent="0.25">
      <c r="A16220" s="5"/>
      <c r="B16220" s="2"/>
      <c r="C16220"/>
    </row>
    <row r="16221" spans="1:3" x14ac:dyDescent="0.25">
      <c r="A16221" s="5"/>
      <c r="B16221" s="2"/>
      <c r="C16221"/>
    </row>
    <row r="16222" spans="1:3" x14ac:dyDescent="0.25">
      <c r="A16222" s="5"/>
      <c r="B16222" s="2"/>
      <c r="C16222"/>
    </row>
    <row r="16223" spans="1:3" x14ac:dyDescent="0.25">
      <c r="A16223" s="5"/>
      <c r="B16223" s="2"/>
      <c r="C16223"/>
    </row>
    <row r="16224" spans="1:3" x14ac:dyDescent="0.25">
      <c r="A16224" s="5"/>
      <c r="B16224" s="2"/>
      <c r="C16224"/>
    </row>
    <row r="16225" spans="1:3" x14ac:dyDescent="0.25">
      <c r="A16225" s="5"/>
      <c r="B16225" s="2"/>
      <c r="C16225"/>
    </row>
    <row r="16226" spans="1:3" x14ac:dyDescent="0.25">
      <c r="A16226" s="5"/>
      <c r="B16226" s="2"/>
      <c r="C16226"/>
    </row>
    <row r="16227" spans="1:3" x14ac:dyDescent="0.25">
      <c r="A16227" s="5"/>
      <c r="B16227" s="2"/>
      <c r="C16227"/>
    </row>
    <row r="16228" spans="1:3" x14ac:dyDescent="0.25">
      <c r="A16228" s="5"/>
      <c r="B16228" s="2"/>
      <c r="C16228"/>
    </row>
    <row r="16229" spans="1:3" x14ac:dyDescent="0.25">
      <c r="A16229" s="5"/>
      <c r="B16229" s="2"/>
      <c r="C16229"/>
    </row>
    <row r="16230" spans="1:3" x14ac:dyDescent="0.25">
      <c r="A16230" s="5"/>
      <c r="B16230" s="2"/>
      <c r="C16230"/>
    </row>
    <row r="16231" spans="1:3" x14ac:dyDescent="0.25">
      <c r="A16231" s="5"/>
      <c r="B16231" s="2"/>
      <c r="C16231"/>
    </row>
    <row r="16232" spans="1:3" x14ac:dyDescent="0.25">
      <c r="A16232" s="5"/>
      <c r="B16232" s="2"/>
      <c r="C16232"/>
    </row>
    <row r="16233" spans="1:3" x14ac:dyDescent="0.25">
      <c r="A16233" s="5"/>
      <c r="B16233" s="2"/>
      <c r="C16233"/>
    </row>
    <row r="16234" spans="1:3" x14ac:dyDescent="0.25">
      <c r="A16234" s="5"/>
      <c r="B16234" s="2"/>
      <c r="C16234"/>
    </row>
    <row r="16235" spans="1:3" x14ac:dyDescent="0.25">
      <c r="A16235" s="5"/>
      <c r="B16235" s="2"/>
      <c r="C16235"/>
    </row>
    <row r="16236" spans="1:3" x14ac:dyDescent="0.25">
      <c r="A16236" s="5"/>
      <c r="B16236" s="2"/>
      <c r="C16236"/>
    </row>
    <row r="16237" spans="1:3" x14ac:dyDescent="0.25">
      <c r="A16237" s="5"/>
      <c r="B16237" s="2"/>
      <c r="C16237"/>
    </row>
    <row r="16238" spans="1:3" x14ac:dyDescent="0.25">
      <c r="A16238" s="5"/>
      <c r="B16238" s="2"/>
      <c r="C16238"/>
    </row>
    <row r="16239" spans="1:3" x14ac:dyDescent="0.25">
      <c r="A16239" s="5"/>
      <c r="B16239" s="2"/>
      <c r="C16239"/>
    </row>
    <row r="16240" spans="1:3" x14ac:dyDescent="0.25">
      <c r="A16240" s="5"/>
      <c r="B16240" s="2"/>
      <c r="C16240"/>
    </row>
    <row r="16241" spans="1:3" x14ac:dyDescent="0.25">
      <c r="A16241" s="5"/>
      <c r="B16241" s="2"/>
      <c r="C16241"/>
    </row>
    <row r="16242" spans="1:3" x14ac:dyDescent="0.25">
      <c r="A16242" s="5"/>
      <c r="B16242" s="2"/>
      <c r="C16242"/>
    </row>
    <row r="16243" spans="1:3" x14ac:dyDescent="0.25">
      <c r="A16243" s="5"/>
      <c r="B16243" s="2"/>
      <c r="C16243"/>
    </row>
    <row r="16244" spans="1:3" x14ac:dyDescent="0.25">
      <c r="A16244" s="5"/>
      <c r="B16244" s="2"/>
      <c r="C16244"/>
    </row>
    <row r="16245" spans="1:3" x14ac:dyDescent="0.25">
      <c r="A16245" s="5"/>
      <c r="B16245" s="2"/>
      <c r="C16245"/>
    </row>
    <row r="16246" spans="1:3" x14ac:dyDescent="0.25">
      <c r="A16246" s="5"/>
      <c r="B16246" s="2"/>
      <c r="C16246"/>
    </row>
    <row r="16247" spans="1:3" x14ac:dyDescent="0.25">
      <c r="A16247" s="5"/>
      <c r="B16247" s="2"/>
      <c r="C16247"/>
    </row>
    <row r="16248" spans="1:3" x14ac:dyDescent="0.25">
      <c r="A16248" s="5"/>
      <c r="B16248" s="2"/>
      <c r="C16248"/>
    </row>
    <row r="16249" spans="1:3" x14ac:dyDescent="0.25">
      <c r="A16249" s="5"/>
      <c r="B16249" s="2"/>
      <c r="C16249"/>
    </row>
    <row r="16250" spans="1:3" x14ac:dyDescent="0.25">
      <c r="A16250" s="5"/>
      <c r="B16250" s="2"/>
      <c r="C16250"/>
    </row>
    <row r="16251" spans="1:3" x14ac:dyDescent="0.25">
      <c r="A16251" s="5"/>
      <c r="B16251" s="2"/>
      <c r="C16251"/>
    </row>
    <row r="16252" spans="1:3" x14ac:dyDescent="0.25">
      <c r="A16252" s="5"/>
      <c r="B16252" s="2"/>
      <c r="C16252"/>
    </row>
    <row r="16253" spans="1:3" x14ac:dyDescent="0.25">
      <c r="A16253" s="5"/>
      <c r="B16253" s="2"/>
      <c r="C16253"/>
    </row>
    <row r="16254" spans="1:3" x14ac:dyDescent="0.25">
      <c r="A16254" s="5"/>
      <c r="B16254" s="2"/>
      <c r="C16254"/>
    </row>
    <row r="16255" spans="1:3" x14ac:dyDescent="0.25">
      <c r="A16255" s="5"/>
      <c r="B16255" s="2"/>
      <c r="C16255"/>
    </row>
    <row r="16256" spans="1:3" x14ac:dyDescent="0.25">
      <c r="A16256" s="5"/>
      <c r="B16256" s="2"/>
      <c r="C16256"/>
    </row>
    <row r="16257" spans="1:3" x14ac:dyDescent="0.25">
      <c r="A16257" s="5"/>
      <c r="B16257" s="2"/>
      <c r="C16257"/>
    </row>
    <row r="16258" spans="1:3" x14ac:dyDescent="0.25">
      <c r="A16258" s="5"/>
      <c r="B16258" s="2"/>
      <c r="C16258"/>
    </row>
    <row r="16259" spans="1:3" x14ac:dyDescent="0.25">
      <c r="A16259" s="5"/>
      <c r="B16259" s="2"/>
      <c r="C16259"/>
    </row>
    <row r="16260" spans="1:3" x14ac:dyDescent="0.25">
      <c r="A16260" s="5"/>
      <c r="B16260" s="2"/>
      <c r="C16260"/>
    </row>
    <row r="16261" spans="1:3" x14ac:dyDescent="0.25">
      <c r="A16261" s="5"/>
      <c r="B16261" s="2"/>
      <c r="C16261"/>
    </row>
    <row r="16262" spans="1:3" x14ac:dyDescent="0.25">
      <c r="A16262" s="5"/>
      <c r="B16262" s="2"/>
      <c r="C16262"/>
    </row>
    <row r="16263" spans="1:3" x14ac:dyDescent="0.25">
      <c r="A16263" s="5"/>
      <c r="B16263" s="2"/>
      <c r="C16263"/>
    </row>
    <row r="16264" spans="1:3" x14ac:dyDescent="0.25">
      <c r="A16264" s="5"/>
      <c r="B16264" s="2"/>
      <c r="C16264"/>
    </row>
    <row r="16265" spans="1:3" x14ac:dyDescent="0.25">
      <c r="A16265" s="5"/>
      <c r="B16265" s="2"/>
      <c r="C16265"/>
    </row>
    <row r="16266" spans="1:3" x14ac:dyDescent="0.25">
      <c r="A16266" s="5"/>
      <c r="B16266" s="2"/>
      <c r="C16266"/>
    </row>
    <row r="16267" spans="1:3" x14ac:dyDescent="0.25">
      <c r="A16267" s="5"/>
      <c r="B16267" s="2"/>
      <c r="C16267"/>
    </row>
    <row r="16268" spans="1:3" x14ac:dyDescent="0.25">
      <c r="A16268" s="5"/>
      <c r="B16268" s="2"/>
      <c r="C16268"/>
    </row>
    <row r="16269" spans="1:3" x14ac:dyDescent="0.25">
      <c r="A16269" s="5"/>
      <c r="B16269" s="2"/>
      <c r="C16269"/>
    </row>
    <row r="16270" spans="1:3" x14ac:dyDescent="0.25">
      <c r="A16270" s="5"/>
      <c r="B16270" s="2"/>
      <c r="C16270"/>
    </row>
    <row r="16271" spans="1:3" x14ac:dyDescent="0.25">
      <c r="A16271" s="5"/>
      <c r="B16271" s="2"/>
      <c r="C16271"/>
    </row>
    <row r="16272" spans="1:3" x14ac:dyDescent="0.25">
      <c r="A16272" s="5"/>
      <c r="B16272" s="2"/>
      <c r="C16272"/>
    </row>
    <row r="16273" spans="1:3" x14ac:dyDescent="0.25">
      <c r="A16273" s="5"/>
      <c r="B16273" s="2"/>
      <c r="C16273"/>
    </row>
    <row r="16274" spans="1:3" x14ac:dyDescent="0.25">
      <c r="A16274" s="5"/>
      <c r="B16274" s="2"/>
      <c r="C16274"/>
    </row>
    <row r="16275" spans="1:3" x14ac:dyDescent="0.25">
      <c r="A16275" s="5"/>
      <c r="B16275" s="2"/>
      <c r="C16275"/>
    </row>
    <row r="16276" spans="1:3" x14ac:dyDescent="0.25">
      <c r="A16276" s="5"/>
      <c r="B16276" s="2"/>
      <c r="C16276"/>
    </row>
    <row r="16277" spans="1:3" x14ac:dyDescent="0.25">
      <c r="A16277" s="5"/>
      <c r="B16277" s="2"/>
      <c r="C16277"/>
    </row>
    <row r="16278" spans="1:3" x14ac:dyDescent="0.25">
      <c r="A16278" s="5"/>
      <c r="B16278" s="2"/>
      <c r="C16278"/>
    </row>
    <row r="16279" spans="1:3" x14ac:dyDescent="0.25">
      <c r="A16279" s="5"/>
      <c r="B16279" s="2"/>
      <c r="C16279"/>
    </row>
    <row r="16280" spans="1:3" x14ac:dyDescent="0.25">
      <c r="A16280" s="5"/>
      <c r="B16280" s="2"/>
      <c r="C16280"/>
    </row>
    <row r="16281" spans="1:3" x14ac:dyDescent="0.25">
      <c r="A16281" s="5"/>
      <c r="B16281" s="2"/>
      <c r="C16281"/>
    </row>
    <row r="16282" spans="1:3" x14ac:dyDescent="0.25">
      <c r="A16282" s="5"/>
      <c r="B16282" s="2"/>
      <c r="C16282"/>
    </row>
    <row r="16283" spans="1:3" x14ac:dyDescent="0.25">
      <c r="A16283" s="5"/>
      <c r="B16283" s="2"/>
      <c r="C16283"/>
    </row>
    <row r="16284" spans="1:3" x14ac:dyDescent="0.25">
      <c r="A16284" s="5"/>
      <c r="B16284" s="2"/>
      <c r="C16284"/>
    </row>
    <row r="16285" spans="1:3" x14ac:dyDescent="0.25">
      <c r="A16285" s="5"/>
      <c r="B16285" s="2"/>
      <c r="C16285"/>
    </row>
    <row r="16286" spans="1:3" x14ac:dyDescent="0.25">
      <c r="A16286" s="5"/>
      <c r="B16286" s="2"/>
      <c r="C16286"/>
    </row>
    <row r="16287" spans="1:3" x14ac:dyDescent="0.25">
      <c r="A16287" s="5"/>
      <c r="B16287" s="2"/>
      <c r="C16287"/>
    </row>
    <row r="16288" spans="1:3" x14ac:dyDescent="0.25">
      <c r="A16288" s="5"/>
      <c r="B16288" s="2"/>
      <c r="C16288"/>
    </row>
    <row r="16289" spans="1:3" x14ac:dyDescent="0.25">
      <c r="A16289" s="5"/>
      <c r="B16289" s="2"/>
      <c r="C16289"/>
    </row>
    <row r="16290" spans="1:3" x14ac:dyDescent="0.25">
      <c r="A16290" s="5"/>
      <c r="B16290" s="2"/>
      <c r="C16290"/>
    </row>
    <row r="16291" spans="1:3" x14ac:dyDescent="0.25">
      <c r="A16291" s="5"/>
      <c r="B16291" s="2"/>
      <c r="C16291"/>
    </row>
    <row r="16292" spans="1:3" x14ac:dyDescent="0.25">
      <c r="A16292" s="5"/>
      <c r="B16292" s="2"/>
      <c r="C16292"/>
    </row>
    <row r="16293" spans="1:3" x14ac:dyDescent="0.25">
      <c r="A16293" s="5"/>
      <c r="B16293" s="2"/>
      <c r="C16293"/>
    </row>
    <row r="16294" spans="1:3" x14ac:dyDescent="0.25">
      <c r="A16294" s="5"/>
      <c r="B16294" s="2"/>
      <c r="C16294"/>
    </row>
    <row r="16295" spans="1:3" x14ac:dyDescent="0.25">
      <c r="A16295" s="5"/>
      <c r="B16295" s="2"/>
      <c r="C16295"/>
    </row>
    <row r="16296" spans="1:3" x14ac:dyDescent="0.25">
      <c r="A16296" s="5"/>
      <c r="B16296" s="2"/>
      <c r="C16296"/>
    </row>
    <row r="16297" spans="1:3" x14ac:dyDescent="0.25">
      <c r="A16297" s="5"/>
      <c r="B16297" s="2"/>
      <c r="C16297"/>
    </row>
    <row r="16298" spans="1:3" x14ac:dyDescent="0.25">
      <c r="A16298" s="5"/>
      <c r="B16298" s="2"/>
      <c r="C16298"/>
    </row>
    <row r="16299" spans="1:3" x14ac:dyDescent="0.25">
      <c r="A16299" s="5"/>
      <c r="B16299" s="2"/>
      <c r="C16299"/>
    </row>
    <row r="16300" spans="1:3" x14ac:dyDescent="0.25">
      <c r="A16300" s="5"/>
      <c r="B16300" s="2"/>
      <c r="C16300"/>
    </row>
    <row r="16301" spans="1:3" x14ac:dyDescent="0.25">
      <c r="A16301" s="5"/>
      <c r="B16301" s="2"/>
      <c r="C16301"/>
    </row>
    <row r="16302" spans="1:3" x14ac:dyDescent="0.25">
      <c r="A16302" s="5"/>
      <c r="B16302" s="2"/>
      <c r="C16302"/>
    </row>
    <row r="16303" spans="1:3" x14ac:dyDescent="0.25">
      <c r="A16303" s="5"/>
      <c r="B16303" s="2"/>
      <c r="C16303"/>
    </row>
    <row r="16304" spans="1:3" x14ac:dyDescent="0.25">
      <c r="A16304" s="5"/>
      <c r="B16304" s="2"/>
      <c r="C16304"/>
    </row>
    <row r="16305" spans="1:3" x14ac:dyDescent="0.25">
      <c r="A16305" s="5"/>
      <c r="B16305" s="2"/>
      <c r="C16305"/>
    </row>
    <row r="16306" spans="1:3" x14ac:dyDescent="0.25">
      <c r="A16306" s="5"/>
      <c r="B16306" s="2"/>
      <c r="C16306"/>
    </row>
    <row r="16307" spans="1:3" x14ac:dyDescent="0.25">
      <c r="A16307" s="5"/>
      <c r="B16307" s="2"/>
      <c r="C16307"/>
    </row>
    <row r="16308" spans="1:3" x14ac:dyDescent="0.25">
      <c r="A16308" s="5"/>
      <c r="B16308" s="2"/>
      <c r="C16308"/>
    </row>
    <row r="16309" spans="1:3" x14ac:dyDescent="0.25">
      <c r="A16309" s="5"/>
      <c r="B16309" s="2"/>
      <c r="C16309"/>
    </row>
    <row r="16310" spans="1:3" x14ac:dyDescent="0.25">
      <c r="A16310" s="5"/>
      <c r="B16310" s="2"/>
      <c r="C16310"/>
    </row>
    <row r="16311" spans="1:3" x14ac:dyDescent="0.25">
      <c r="A16311" s="5"/>
      <c r="B16311" s="2"/>
      <c r="C16311"/>
    </row>
    <row r="16312" spans="1:3" x14ac:dyDescent="0.25">
      <c r="A16312" s="5"/>
      <c r="B16312" s="2"/>
      <c r="C16312"/>
    </row>
    <row r="16313" spans="1:3" x14ac:dyDescent="0.25">
      <c r="A16313" s="5"/>
      <c r="B16313" s="2"/>
      <c r="C16313"/>
    </row>
    <row r="16314" spans="1:3" x14ac:dyDescent="0.25">
      <c r="A16314" s="5"/>
      <c r="B16314" s="2"/>
      <c r="C16314"/>
    </row>
    <row r="16315" spans="1:3" x14ac:dyDescent="0.25">
      <c r="A16315" s="5"/>
      <c r="B16315" s="2"/>
      <c r="C16315"/>
    </row>
    <row r="16316" spans="1:3" x14ac:dyDescent="0.25">
      <c r="A16316" s="5"/>
      <c r="B16316" s="2"/>
      <c r="C16316"/>
    </row>
    <row r="16317" spans="1:3" x14ac:dyDescent="0.25">
      <c r="A16317" s="5"/>
      <c r="B16317" s="2"/>
      <c r="C16317"/>
    </row>
    <row r="16318" spans="1:3" x14ac:dyDescent="0.25">
      <c r="A16318" s="5"/>
      <c r="B16318" s="2"/>
      <c r="C16318"/>
    </row>
    <row r="16319" spans="1:3" x14ac:dyDescent="0.25">
      <c r="A16319" s="5"/>
      <c r="B16319" s="2"/>
      <c r="C16319"/>
    </row>
    <row r="16320" spans="1:3" x14ac:dyDescent="0.25">
      <c r="A16320" s="5"/>
      <c r="B16320" s="2"/>
      <c r="C16320"/>
    </row>
    <row r="16321" spans="1:3" x14ac:dyDescent="0.25">
      <c r="A16321" s="5"/>
      <c r="B16321" s="2"/>
      <c r="C16321"/>
    </row>
    <row r="16322" spans="1:3" x14ac:dyDescent="0.25">
      <c r="A16322" s="5"/>
      <c r="B16322" s="2"/>
      <c r="C16322"/>
    </row>
    <row r="16323" spans="1:3" x14ac:dyDescent="0.25">
      <c r="A16323" s="5"/>
      <c r="B16323" s="2"/>
      <c r="C16323"/>
    </row>
    <row r="16324" spans="1:3" x14ac:dyDescent="0.25">
      <c r="A16324" s="5"/>
      <c r="B16324" s="2"/>
      <c r="C16324"/>
    </row>
    <row r="16325" spans="1:3" x14ac:dyDescent="0.25">
      <c r="A16325" s="5"/>
      <c r="B16325" s="2"/>
      <c r="C16325"/>
    </row>
    <row r="16326" spans="1:3" x14ac:dyDescent="0.25">
      <c r="A16326" s="5"/>
      <c r="B16326" s="2"/>
      <c r="C16326"/>
    </row>
    <row r="16327" spans="1:3" x14ac:dyDescent="0.25">
      <c r="A16327" s="5"/>
      <c r="B16327" s="2"/>
      <c r="C16327"/>
    </row>
    <row r="16328" spans="1:3" x14ac:dyDescent="0.25">
      <c r="A16328" s="5"/>
      <c r="B16328" s="2"/>
      <c r="C16328"/>
    </row>
    <row r="16329" spans="1:3" x14ac:dyDescent="0.25">
      <c r="A16329" s="5"/>
      <c r="B16329" s="2"/>
      <c r="C16329"/>
    </row>
    <row r="16330" spans="1:3" x14ac:dyDescent="0.25">
      <c r="A16330" s="5"/>
      <c r="B16330" s="2"/>
      <c r="C16330"/>
    </row>
    <row r="16331" spans="1:3" x14ac:dyDescent="0.25">
      <c r="A16331" s="5"/>
      <c r="B16331" s="2"/>
      <c r="C16331"/>
    </row>
    <row r="16332" spans="1:3" x14ac:dyDescent="0.25">
      <c r="A16332" s="5"/>
      <c r="B16332" s="2"/>
      <c r="C16332"/>
    </row>
    <row r="16333" spans="1:3" x14ac:dyDescent="0.25">
      <c r="A16333" s="5"/>
      <c r="B16333" s="2"/>
      <c r="C16333"/>
    </row>
    <row r="16334" spans="1:3" x14ac:dyDescent="0.25">
      <c r="A16334" s="5"/>
      <c r="B16334" s="2"/>
      <c r="C16334"/>
    </row>
    <row r="16335" spans="1:3" x14ac:dyDescent="0.25">
      <c r="A16335" s="5"/>
      <c r="B16335" s="2"/>
      <c r="C16335"/>
    </row>
    <row r="16336" spans="1:3" x14ac:dyDescent="0.25">
      <c r="A16336" s="5"/>
      <c r="B16336" s="2"/>
      <c r="C16336"/>
    </row>
    <row r="16337" spans="1:3" x14ac:dyDescent="0.25">
      <c r="A16337" s="5"/>
      <c r="B16337" s="2"/>
      <c r="C16337"/>
    </row>
    <row r="16338" spans="1:3" x14ac:dyDescent="0.25">
      <c r="A16338" s="5"/>
      <c r="B16338" s="2"/>
      <c r="C16338"/>
    </row>
    <row r="16339" spans="1:3" x14ac:dyDescent="0.25">
      <c r="A16339" s="5"/>
      <c r="B16339" s="2"/>
      <c r="C16339"/>
    </row>
    <row r="16340" spans="1:3" x14ac:dyDescent="0.25">
      <c r="A16340" s="5"/>
      <c r="B16340" s="2"/>
      <c r="C16340"/>
    </row>
    <row r="16341" spans="1:3" x14ac:dyDescent="0.25">
      <c r="A16341" s="5"/>
      <c r="B16341" s="2"/>
      <c r="C16341"/>
    </row>
    <row r="16342" spans="1:3" x14ac:dyDescent="0.25">
      <c r="A16342" s="5"/>
      <c r="B16342" s="2"/>
      <c r="C16342"/>
    </row>
    <row r="16343" spans="1:3" x14ac:dyDescent="0.25">
      <c r="A16343" s="5"/>
      <c r="B16343" s="2"/>
      <c r="C16343"/>
    </row>
    <row r="16344" spans="1:3" x14ac:dyDescent="0.25">
      <c r="A16344" s="5"/>
      <c r="B16344" s="2"/>
      <c r="C16344"/>
    </row>
    <row r="16345" spans="1:3" x14ac:dyDescent="0.25">
      <c r="A16345" s="5"/>
      <c r="B16345" s="2"/>
      <c r="C16345"/>
    </row>
    <row r="16346" spans="1:3" x14ac:dyDescent="0.25">
      <c r="A16346" s="5"/>
      <c r="B16346" s="2"/>
      <c r="C16346"/>
    </row>
    <row r="16347" spans="1:3" x14ac:dyDescent="0.25">
      <c r="A16347" s="5"/>
      <c r="B16347" s="2"/>
      <c r="C16347"/>
    </row>
    <row r="16348" spans="1:3" x14ac:dyDescent="0.25">
      <c r="A16348" s="5"/>
      <c r="B16348" s="2"/>
      <c r="C16348"/>
    </row>
    <row r="16349" spans="1:3" x14ac:dyDescent="0.25">
      <c r="A16349" s="5"/>
      <c r="B16349" s="2"/>
      <c r="C16349"/>
    </row>
    <row r="16350" spans="1:3" x14ac:dyDescent="0.25">
      <c r="A16350" s="5"/>
      <c r="B16350" s="2"/>
      <c r="C16350"/>
    </row>
    <row r="16351" spans="1:3" x14ac:dyDescent="0.25">
      <c r="A16351" s="5"/>
      <c r="B16351" s="2"/>
      <c r="C16351"/>
    </row>
    <row r="16352" spans="1:3" x14ac:dyDescent="0.25">
      <c r="A16352" s="5"/>
      <c r="B16352" s="2"/>
      <c r="C16352"/>
    </row>
    <row r="16353" spans="1:3" x14ac:dyDescent="0.25">
      <c r="A16353" s="5"/>
      <c r="B16353" s="2"/>
      <c r="C16353"/>
    </row>
    <row r="16354" spans="1:3" x14ac:dyDescent="0.25">
      <c r="A16354" s="5"/>
      <c r="B16354" s="2"/>
      <c r="C16354"/>
    </row>
    <row r="16355" spans="1:3" x14ac:dyDescent="0.25">
      <c r="A16355" s="5"/>
      <c r="B16355" s="2"/>
      <c r="C16355"/>
    </row>
    <row r="16356" spans="1:3" x14ac:dyDescent="0.25">
      <c r="A16356" s="5"/>
      <c r="B16356" s="2"/>
      <c r="C16356"/>
    </row>
    <row r="16357" spans="1:3" x14ac:dyDescent="0.25">
      <c r="A16357" s="5"/>
      <c r="B16357" s="2"/>
      <c r="C16357"/>
    </row>
    <row r="16358" spans="1:3" x14ac:dyDescent="0.25">
      <c r="A16358" s="5"/>
      <c r="B16358" s="2"/>
      <c r="C16358"/>
    </row>
    <row r="16359" spans="1:3" x14ac:dyDescent="0.25">
      <c r="A16359" s="5"/>
      <c r="B16359" s="2"/>
      <c r="C16359"/>
    </row>
    <row r="16360" spans="1:3" x14ac:dyDescent="0.25">
      <c r="A16360" s="5"/>
      <c r="B16360" s="2"/>
      <c r="C16360"/>
    </row>
    <row r="16361" spans="1:3" x14ac:dyDescent="0.25">
      <c r="A16361" s="5"/>
      <c r="B16361" s="2"/>
      <c r="C16361"/>
    </row>
    <row r="16362" spans="1:3" x14ac:dyDescent="0.25">
      <c r="A16362" s="5"/>
      <c r="B16362" s="2"/>
      <c r="C16362"/>
    </row>
    <row r="16363" spans="1:3" x14ac:dyDescent="0.25">
      <c r="A16363" s="5"/>
      <c r="B16363" s="2"/>
      <c r="C16363"/>
    </row>
    <row r="16364" spans="1:3" x14ac:dyDescent="0.25">
      <c r="A16364" s="5"/>
      <c r="B16364" s="2"/>
      <c r="C16364"/>
    </row>
    <row r="16365" spans="1:3" x14ac:dyDescent="0.25">
      <c r="A16365" s="5"/>
      <c r="B16365" s="2"/>
      <c r="C16365"/>
    </row>
    <row r="16366" spans="1:3" x14ac:dyDescent="0.25">
      <c r="A16366" s="5"/>
      <c r="B16366" s="2"/>
      <c r="C16366"/>
    </row>
    <row r="16367" spans="1:3" x14ac:dyDescent="0.25">
      <c r="A16367" s="5"/>
      <c r="B16367" s="2"/>
      <c r="C16367"/>
    </row>
    <row r="16368" spans="1:3" x14ac:dyDescent="0.25">
      <c r="A16368" s="5"/>
      <c r="B16368" s="2"/>
      <c r="C16368"/>
    </row>
    <row r="16369" spans="1:3" x14ac:dyDescent="0.25">
      <c r="A16369" s="5"/>
      <c r="B16369" s="2"/>
      <c r="C16369"/>
    </row>
    <row r="16370" spans="1:3" x14ac:dyDescent="0.25">
      <c r="A16370" s="5"/>
      <c r="B16370" s="2"/>
      <c r="C16370"/>
    </row>
    <row r="16371" spans="1:3" x14ac:dyDescent="0.25">
      <c r="A16371" s="5"/>
      <c r="B16371" s="2"/>
      <c r="C16371"/>
    </row>
    <row r="16372" spans="1:3" x14ac:dyDescent="0.25">
      <c r="A16372" s="5"/>
      <c r="B16372" s="2"/>
      <c r="C16372"/>
    </row>
    <row r="16373" spans="1:3" x14ac:dyDescent="0.25">
      <c r="A16373" s="5"/>
      <c r="B16373" s="2"/>
      <c r="C16373"/>
    </row>
    <row r="16374" spans="1:3" x14ac:dyDescent="0.25">
      <c r="A16374" s="5"/>
      <c r="B16374" s="2"/>
      <c r="C16374"/>
    </row>
    <row r="16375" spans="1:3" x14ac:dyDescent="0.25">
      <c r="A16375" s="5"/>
      <c r="B16375" s="2"/>
      <c r="C16375"/>
    </row>
    <row r="16376" spans="1:3" x14ac:dyDescent="0.25">
      <c r="A16376" s="5"/>
      <c r="B16376" s="2"/>
      <c r="C16376"/>
    </row>
    <row r="16377" spans="1:3" x14ac:dyDescent="0.25">
      <c r="A16377" s="5"/>
      <c r="B16377" s="2"/>
      <c r="C16377"/>
    </row>
    <row r="16378" spans="1:3" x14ac:dyDescent="0.25">
      <c r="A16378" s="5"/>
      <c r="B16378" s="2"/>
      <c r="C16378"/>
    </row>
    <row r="16379" spans="1:3" x14ac:dyDescent="0.25">
      <c r="A16379" s="5"/>
      <c r="B16379" s="2"/>
      <c r="C16379"/>
    </row>
    <row r="16380" spans="1:3" x14ac:dyDescent="0.25">
      <c r="A16380" s="5"/>
      <c r="B16380" s="2"/>
      <c r="C16380"/>
    </row>
    <row r="16381" spans="1:3" x14ac:dyDescent="0.25">
      <c r="A16381" s="5"/>
      <c r="B16381" s="2"/>
      <c r="C16381"/>
    </row>
    <row r="16382" spans="1:3" x14ac:dyDescent="0.25">
      <c r="A16382" s="5"/>
      <c r="B16382" s="2"/>
      <c r="C16382"/>
    </row>
    <row r="16383" spans="1:3" x14ac:dyDescent="0.25">
      <c r="A16383" s="5"/>
      <c r="B16383" s="2"/>
      <c r="C16383"/>
    </row>
    <row r="16384" spans="1:3" x14ac:dyDescent="0.25">
      <c r="A16384" s="5"/>
      <c r="B16384" s="2"/>
      <c r="C16384"/>
    </row>
    <row r="16385" spans="1:3" x14ac:dyDescent="0.25">
      <c r="A16385" s="5"/>
      <c r="B16385" s="2"/>
      <c r="C16385"/>
    </row>
    <row r="16386" spans="1:3" x14ac:dyDescent="0.25">
      <c r="A16386" s="5"/>
      <c r="B16386" s="2"/>
      <c r="C16386"/>
    </row>
    <row r="16387" spans="1:3" x14ac:dyDescent="0.25">
      <c r="A16387" s="5"/>
      <c r="B16387" s="2"/>
      <c r="C16387"/>
    </row>
    <row r="16388" spans="1:3" x14ac:dyDescent="0.25">
      <c r="A16388" s="5"/>
      <c r="B16388" s="2"/>
      <c r="C16388"/>
    </row>
    <row r="16389" spans="1:3" x14ac:dyDescent="0.25">
      <c r="A16389" s="5"/>
      <c r="B16389" s="2"/>
      <c r="C16389"/>
    </row>
    <row r="16390" spans="1:3" x14ac:dyDescent="0.25">
      <c r="A16390" s="5"/>
      <c r="B16390" s="2"/>
      <c r="C16390"/>
    </row>
    <row r="16391" spans="1:3" x14ac:dyDescent="0.25">
      <c r="A16391" s="5"/>
      <c r="B16391" s="2"/>
      <c r="C16391"/>
    </row>
    <row r="16392" spans="1:3" x14ac:dyDescent="0.25">
      <c r="A16392" s="5"/>
      <c r="B16392" s="2"/>
      <c r="C16392"/>
    </row>
    <row r="16393" spans="1:3" x14ac:dyDescent="0.25">
      <c r="A16393" s="5"/>
      <c r="B16393" s="2"/>
      <c r="C16393"/>
    </row>
    <row r="16394" spans="1:3" x14ac:dyDescent="0.25">
      <c r="A16394" s="5"/>
      <c r="B16394" s="2"/>
      <c r="C16394"/>
    </row>
    <row r="16395" spans="1:3" x14ac:dyDescent="0.25">
      <c r="A16395" s="5"/>
      <c r="B16395" s="2"/>
      <c r="C16395"/>
    </row>
    <row r="16396" spans="1:3" x14ac:dyDescent="0.25">
      <c r="A16396" s="5"/>
      <c r="B16396" s="2"/>
      <c r="C16396"/>
    </row>
    <row r="16397" spans="1:3" x14ac:dyDescent="0.25">
      <c r="A16397" s="5"/>
      <c r="B16397" s="2"/>
      <c r="C16397"/>
    </row>
    <row r="16398" spans="1:3" x14ac:dyDescent="0.25">
      <c r="A16398" s="5"/>
      <c r="B16398" s="2"/>
      <c r="C16398"/>
    </row>
    <row r="16399" spans="1:3" x14ac:dyDescent="0.25">
      <c r="A16399" s="5"/>
      <c r="B16399" s="2"/>
      <c r="C16399"/>
    </row>
    <row r="16400" spans="1:3" x14ac:dyDescent="0.25">
      <c r="A16400" s="5"/>
      <c r="B16400" s="2"/>
      <c r="C16400"/>
    </row>
    <row r="16401" spans="1:3" x14ac:dyDescent="0.25">
      <c r="A16401" s="5"/>
      <c r="B16401" s="2"/>
      <c r="C16401"/>
    </row>
    <row r="16402" spans="1:3" x14ac:dyDescent="0.25">
      <c r="A16402" s="5"/>
      <c r="B16402" s="2"/>
      <c r="C16402"/>
    </row>
    <row r="16403" spans="1:3" x14ac:dyDescent="0.25">
      <c r="A16403" s="5"/>
      <c r="B16403" s="2"/>
      <c r="C16403"/>
    </row>
    <row r="16404" spans="1:3" x14ac:dyDescent="0.25">
      <c r="A16404" s="5"/>
      <c r="B16404" s="2"/>
      <c r="C16404"/>
    </row>
    <row r="16405" spans="1:3" x14ac:dyDescent="0.25">
      <c r="A16405" s="5"/>
      <c r="B16405" s="2"/>
      <c r="C16405"/>
    </row>
    <row r="16406" spans="1:3" x14ac:dyDescent="0.25">
      <c r="A16406" s="5"/>
      <c r="B16406" s="2"/>
      <c r="C16406"/>
    </row>
    <row r="16407" spans="1:3" x14ac:dyDescent="0.25">
      <c r="A16407" s="5"/>
      <c r="B16407" s="2"/>
      <c r="C16407"/>
    </row>
    <row r="16408" spans="1:3" x14ac:dyDescent="0.25">
      <c r="A16408" s="5"/>
      <c r="B16408" s="2"/>
      <c r="C16408"/>
    </row>
    <row r="16409" spans="1:3" x14ac:dyDescent="0.25">
      <c r="A16409" s="5"/>
      <c r="B16409" s="2"/>
      <c r="C16409"/>
    </row>
    <row r="16410" spans="1:3" x14ac:dyDescent="0.25">
      <c r="A16410" s="5"/>
      <c r="B16410" s="2"/>
      <c r="C16410"/>
    </row>
    <row r="16411" spans="1:3" x14ac:dyDescent="0.25">
      <c r="A16411" s="5"/>
      <c r="B16411" s="2"/>
      <c r="C16411"/>
    </row>
    <row r="16412" spans="1:3" x14ac:dyDescent="0.25">
      <c r="A16412" s="5"/>
      <c r="B16412" s="2"/>
      <c r="C16412"/>
    </row>
    <row r="16413" spans="1:3" x14ac:dyDescent="0.25">
      <c r="A16413" s="5"/>
      <c r="B16413" s="2"/>
      <c r="C16413"/>
    </row>
    <row r="16414" spans="1:3" x14ac:dyDescent="0.25">
      <c r="A16414" s="5"/>
      <c r="B16414" s="2"/>
      <c r="C16414"/>
    </row>
    <row r="16415" spans="1:3" x14ac:dyDescent="0.25">
      <c r="A16415" s="5"/>
      <c r="B16415" s="2"/>
      <c r="C16415"/>
    </row>
    <row r="16416" spans="1:3" x14ac:dyDescent="0.25">
      <c r="A16416" s="5"/>
      <c r="B16416" s="2"/>
      <c r="C16416"/>
    </row>
    <row r="16417" spans="1:3" x14ac:dyDescent="0.25">
      <c r="A16417" s="5"/>
      <c r="B16417" s="2"/>
      <c r="C16417"/>
    </row>
    <row r="16418" spans="1:3" x14ac:dyDescent="0.25">
      <c r="A16418" s="5"/>
      <c r="B16418" s="2"/>
      <c r="C16418"/>
    </row>
    <row r="16419" spans="1:3" x14ac:dyDescent="0.25">
      <c r="A16419" s="5"/>
      <c r="B16419" s="2"/>
      <c r="C16419"/>
    </row>
    <row r="16420" spans="1:3" x14ac:dyDescent="0.25">
      <c r="A16420" s="5"/>
      <c r="B16420" s="2"/>
      <c r="C16420"/>
    </row>
    <row r="16421" spans="1:3" x14ac:dyDescent="0.25">
      <c r="A16421" s="5"/>
      <c r="B16421" s="2"/>
      <c r="C16421"/>
    </row>
    <row r="16422" spans="1:3" x14ac:dyDescent="0.25">
      <c r="A16422" s="5"/>
      <c r="B16422" s="2"/>
      <c r="C16422"/>
    </row>
    <row r="16423" spans="1:3" x14ac:dyDescent="0.25">
      <c r="A16423" s="5"/>
      <c r="B16423" s="2"/>
      <c r="C16423"/>
    </row>
    <row r="16424" spans="1:3" x14ac:dyDescent="0.25">
      <c r="A16424" s="5"/>
      <c r="B16424" s="2"/>
      <c r="C16424"/>
    </row>
    <row r="16425" spans="1:3" x14ac:dyDescent="0.25">
      <c r="A16425" s="5"/>
      <c r="B16425" s="2"/>
      <c r="C16425"/>
    </row>
    <row r="16426" spans="1:3" x14ac:dyDescent="0.25">
      <c r="A16426" s="5"/>
      <c r="B16426" s="2"/>
      <c r="C16426"/>
    </row>
    <row r="16427" spans="1:3" x14ac:dyDescent="0.25">
      <c r="A16427" s="5"/>
      <c r="B16427" s="2"/>
      <c r="C16427"/>
    </row>
    <row r="16428" spans="1:3" x14ac:dyDescent="0.25">
      <c r="A16428" s="5"/>
      <c r="B16428" s="2"/>
      <c r="C16428"/>
    </row>
    <row r="16429" spans="1:3" x14ac:dyDescent="0.25">
      <c r="A16429" s="5"/>
      <c r="B16429" s="2"/>
      <c r="C16429"/>
    </row>
    <row r="16430" spans="1:3" x14ac:dyDescent="0.25">
      <c r="A16430" s="5"/>
      <c r="B16430" s="2"/>
      <c r="C16430"/>
    </row>
    <row r="16431" spans="1:3" x14ac:dyDescent="0.25">
      <c r="A16431" s="5"/>
      <c r="B16431" s="2"/>
      <c r="C16431"/>
    </row>
    <row r="16432" spans="1:3" x14ac:dyDescent="0.25">
      <c r="A16432" s="5"/>
      <c r="B16432" s="2"/>
      <c r="C16432"/>
    </row>
    <row r="16433" spans="1:3" x14ac:dyDescent="0.25">
      <c r="A16433" s="5"/>
      <c r="B16433" s="2"/>
      <c r="C16433"/>
    </row>
    <row r="16434" spans="1:3" x14ac:dyDescent="0.25">
      <c r="A16434" s="5"/>
      <c r="B16434" s="2"/>
      <c r="C16434"/>
    </row>
    <row r="16435" spans="1:3" x14ac:dyDescent="0.25">
      <c r="A16435" s="5"/>
      <c r="B16435" s="2"/>
      <c r="C16435"/>
    </row>
    <row r="16436" spans="1:3" x14ac:dyDescent="0.25">
      <c r="A16436" s="5"/>
      <c r="B16436" s="2"/>
      <c r="C16436"/>
    </row>
    <row r="16437" spans="1:3" x14ac:dyDescent="0.25">
      <c r="A16437" s="5"/>
      <c r="B16437" s="2"/>
      <c r="C16437"/>
    </row>
    <row r="16438" spans="1:3" x14ac:dyDescent="0.25">
      <c r="A16438" s="5"/>
      <c r="B16438" s="2"/>
      <c r="C16438"/>
    </row>
    <row r="16439" spans="1:3" x14ac:dyDescent="0.25">
      <c r="A16439" s="5"/>
      <c r="B16439" s="2"/>
      <c r="C16439"/>
    </row>
    <row r="16440" spans="1:3" x14ac:dyDescent="0.25">
      <c r="A16440" s="5"/>
      <c r="B16440" s="2"/>
      <c r="C16440"/>
    </row>
    <row r="16441" spans="1:3" x14ac:dyDescent="0.25">
      <c r="A16441" s="5"/>
      <c r="B16441" s="2"/>
      <c r="C16441"/>
    </row>
    <row r="16442" spans="1:3" x14ac:dyDescent="0.25">
      <c r="A16442" s="5"/>
      <c r="B16442" s="2"/>
      <c r="C16442"/>
    </row>
    <row r="16443" spans="1:3" x14ac:dyDescent="0.25">
      <c r="A16443" s="5"/>
      <c r="B16443" s="2"/>
      <c r="C16443"/>
    </row>
    <row r="16444" spans="1:3" x14ac:dyDescent="0.25">
      <c r="A16444" s="5"/>
      <c r="B16444" s="2"/>
      <c r="C16444"/>
    </row>
    <row r="16445" spans="1:3" x14ac:dyDescent="0.25">
      <c r="A16445" s="5"/>
      <c r="B16445" s="2"/>
      <c r="C16445"/>
    </row>
    <row r="16446" spans="1:3" x14ac:dyDescent="0.25">
      <c r="A16446" s="5"/>
      <c r="B16446" s="2"/>
      <c r="C16446"/>
    </row>
    <row r="16447" spans="1:3" x14ac:dyDescent="0.25">
      <c r="A16447" s="5"/>
      <c r="B16447" s="2"/>
      <c r="C16447"/>
    </row>
    <row r="16448" spans="1:3" x14ac:dyDescent="0.25">
      <c r="A16448" s="5"/>
      <c r="B16448" s="2"/>
      <c r="C16448"/>
    </row>
    <row r="16449" spans="1:3" x14ac:dyDescent="0.25">
      <c r="A16449" s="5"/>
      <c r="B16449" s="2"/>
      <c r="C16449"/>
    </row>
    <row r="16450" spans="1:3" x14ac:dyDescent="0.25">
      <c r="A16450" s="5"/>
      <c r="B16450" s="2"/>
      <c r="C16450"/>
    </row>
    <row r="16451" spans="1:3" x14ac:dyDescent="0.25">
      <c r="A16451" s="5"/>
      <c r="B16451" s="2"/>
      <c r="C16451"/>
    </row>
    <row r="16452" spans="1:3" x14ac:dyDescent="0.25">
      <c r="A16452" s="5"/>
      <c r="B16452" s="2"/>
      <c r="C16452"/>
    </row>
    <row r="16453" spans="1:3" x14ac:dyDescent="0.25">
      <c r="A16453" s="5"/>
      <c r="B16453" s="2"/>
      <c r="C16453"/>
    </row>
    <row r="16454" spans="1:3" x14ac:dyDescent="0.25">
      <c r="A16454" s="5"/>
      <c r="B16454" s="2"/>
      <c r="C16454"/>
    </row>
    <row r="16455" spans="1:3" x14ac:dyDescent="0.25">
      <c r="A16455" s="5"/>
      <c r="B16455" s="2"/>
      <c r="C16455"/>
    </row>
    <row r="16456" spans="1:3" x14ac:dyDescent="0.25">
      <c r="A16456" s="5"/>
      <c r="B16456" s="2"/>
      <c r="C16456"/>
    </row>
    <row r="16457" spans="1:3" x14ac:dyDescent="0.25">
      <c r="A16457" s="5"/>
      <c r="B16457" s="2"/>
      <c r="C16457"/>
    </row>
    <row r="16458" spans="1:3" x14ac:dyDescent="0.25">
      <c r="A16458" s="5"/>
      <c r="B16458" s="2"/>
      <c r="C16458"/>
    </row>
    <row r="16459" spans="1:3" x14ac:dyDescent="0.25">
      <c r="A16459" s="5"/>
      <c r="B16459" s="2"/>
      <c r="C16459"/>
    </row>
    <row r="16460" spans="1:3" x14ac:dyDescent="0.25">
      <c r="A16460" s="5"/>
      <c r="B16460" s="2"/>
      <c r="C16460"/>
    </row>
    <row r="16461" spans="1:3" x14ac:dyDescent="0.25">
      <c r="A16461" s="5"/>
      <c r="B16461" s="2"/>
      <c r="C16461"/>
    </row>
    <row r="16462" spans="1:3" x14ac:dyDescent="0.25">
      <c r="A16462" s="5"/>
      <c r="B16462" s="2"/>
      <c r="C16462"/>
    </row>
    <row r="16463" spans="1:3" x14ac:dyDescent="0.25">
      <c r="A16463" s="5"/>
      <c r="B16463" s="2"/>
      <c r="C16463"/>
    </row>
    <row r="16464" spans="1:3" x14ac:dyDescent="0.25">
      <c r="A16464" s="5"/>
      <c r="B16464" s="2"/>
      <c r="C16464"/>
    </row>
    <row r="16465" spans="1:3" x14ac:dyDescent="0.25">
      <c r="A16465" s="5"/>
      <c r="B16465" s="2"/>
      <c r="C16465"/>
    </row>
    <row r="16466" spans="1:3" x14ac:dyDescent="0.25">
      <c r="A16466" s="5"/>
      <c r="B16466" s="2"/>
      <c r="C16466"/>
    </row>
    <row r="16467" spans="1:3" x14ac:dyDescent="0.25">
      <c r="A16467" s="5"/>
      <c r="B16467" s="2"/>
      <c r="C16467"/>
    </row>
    <row r="16468" spans="1:3" x14ac:dyDescent="0.25">
      <c r="A16468" s="5"/>
      <c r="B16468" s="2"/>
      <c r="C16468"/>
    </row>
    <row r="16469" spans="1:3" x14ac:dyDescent="0.25">
      <c r="A16469" s="5"/>
      <c r="B16469" s="2"/>
      <c r="C16469"/>
    </row>
    <row r="16470" spans="1:3" x14ac:dyDescent="0.25">
      <c r="A16470" s="5"/>
      <c r="B16470" s="2"/>
      <c r="C16470"/>
    </row>
    <row r="16471" spans="1:3" x14ac:dyDescent="0.25">
      <c r="A16471" s="5"/>
      <c r="B16471" s="2"/>
      <c r="C16471"/>
    </row>
    <row r="16472" spans="1:3" x14ac:dyDescent="0.25">
      <c r="A16472" s="5"/>
      <c r="B16472" s="2"/>
      <c r="C16472"/>
    </row>
    <row r="16473" spans="1:3" x14ac:dyDescent="0.25">
      <c r="A16473" s="5"/>
      <c r="B16473" s="2"/>
      <c r="C16473"/>
    </row>
    <row r="16474" spans="1:3" x14ac:dyDescent="0.25">
      <c r="A16474" s="5"/>
      <c r="B16474" s="2"/>
      <c r="C16474"/>
    </row>
    <row r="16475" spans="1:3" x14ac:dyDescent="0.25">
      <c r="A16475" s="5"/>
      <c r="B16475" s="2"/>
      <c r="C16475"/>
    </row>
    <row r="16476" spans="1:3" x14ac:dyDescent="0.25">
      <c r="A16476" s="5"/>
      <c r="B16476" s="2"/>
      <c r="C16476"/>
    </row>
    <row r="16477" spans="1:3" x14ac:dyDescent="0.25">
      <c r="A16477" s="5"/>
      <c r="B16477" s="2"/>
      <c r="C16477"/>
    </row>
    <row r="16478" spans="1:3" x14ac:dyDescent="0.25">
      <c r="A16478" s="5"/>
      <c r="B16478" s="2"/>
      <c r="C16478"/>
    </row>
    <row r="16479" spans="1:3" x14ac:dyDescent="0.25">
      <c r="A16479" s="5"/>
      <c r="B16479" s="2"/>
      <c r="C16479"/>
    </row>
    <row r="16480" spans="1:3" x14ac:dyDescent="0.25">
      <c r="A16480" s="5"/>
      <c r="B16480" s="2"/>
      <c r="C16480"/>
    </row>
    <row r="16481" spans="1:3" x14ac:dyDescent="0.25">
      <c r="A16481" s="5"/>
      <c r="B16481" s="2"/>
      <c r="C16481"/>
    </row>
    <row r="16482" spans="1:3" x14ac:dyDescent="0.25">
      <c r="A16482" s="5"/>
      <c r="B16482" s="2"/>
      <c r="C16482"/>
    </row>
    <row r="16483" spans="1:3" x14ac:dyDescent="0.25">
      <c r="A16483" s="5"/>
      <c r="B16483" s="2"/>
      <c r="C16483"/>
    </row>
    <row r="16484" spans="1:3" x14ac:dyDescent="0.25">
      <c r="A16484" s="5"/>
      <c r="B16484" s="2"/>
      <c r="C16484"/>
    </row>
    <row r="16485" spans="1:3" x14ac:dyDescent="0.25">
      <c r="A16485" s="5"/>
      <c r="B16485" s="2"/>
      <c r="C16485"/>
    </row>
    <row r="16486" spans="1:3" x14ac:dyDescent="0.25">
      <c r="A16486" s="5"/>
      <c r="B16486" s="2"/>
      <c r="C16486"/>
    </row>
    <row r="16487" spans="1:3" x14ac:dyDescent="0.25">
      <c r="A16487" s="5"/>
      <c r="B16487" s="2"/>
      <c r="C16487"/>
    </row>
    <row r="16488" spans="1:3" x14ac:dyDescent="0.25">
      <c r="A16488" s="5"/>
      <c r="B16488" s="2"/>
      <c r="C16488"/>
    </row>
    <row r="16489" spans="1:3" x14ac:dyDescent="0.25">
      <c r="A16489" s="5"/>
      <c r="B16489" s="2"/>
      <c r="C16489"/>
    </row>
    <row r="16490" spans="1:3" x14ac:dyDescent="0.25">
      <c r="A16490" s="5"/>
      <c r="B16490" s="2"/>
      <c r="C16490"/>
    </row>
    <row r="16491" spans="1:3" x14ac:dyDescent="0.25">
      <c r="A16491" s="5"/>
      <c r="B16491" s="2"/>
      <c r="C16491"/>
    </row>
    <row r="16492" spans="1:3" x14ac:dyDescent="0.25">
      <c r="A16492" s="5"/>
      <c r="B16492" s="2"/>
      <c r="C16492"/>
    </row>
    <row r="16493" spans="1:3" x14ac:dyDescent="0.25">
      <c r="A16493" s="5"/>
      <c r="B16493" s="2"/>
      <c r="C16493"/>
    </row>
    <row r="16494" spans="1:3" x14ac:dyDescent="0.25">
      <c r="A16494" s="5"/>
      <c r="B16494" s="2"/>
      <c r="C16494"/>
    </row>
    <row r="16495" spans="1:3" x14ac:dyDescent="0.25">
      <c r="A16495" s="5"/>
      <c r="B16495" s="2"/>
      <c r="C16495"/>
    </row>
    <row r="16496" spans="1:3" x14ac:dyDescent="0.25">
      <c r="A16496" s="5"/>
      <c r="B16496" s="2"/>
      <c r="C16496"/>
    </row>
    <row r="16497" spans="1:3" x14ac:dyDescent="0.25">
      <c r="A16497" s="5"/>
      <c r="B16497" s="2"/>
      <c r="C16497"/>
    </row>
    <row r="16498" spans="1:3" x14ac:dyDescent="0.25">
      <c r="A16498" s="5"/>
      <c r="B16498" s="2"/>
      <c r="C16498"/>
    </row>
    <row r="16499" spans="1:3" x14ac:dyDescent="0.25">
      <c r="A16499" s="5"/>
      <c r="B16499" s="2"/>
      <c r="C16499"/>
    </row>
    <row r="16500" spans="1:3" x14ac:dyDescent="0.25">
      <c r="A16500" s="5"/>
      <c r="B16500" s="2"/>
      <c r="C16500"/>
    </row>
    <row r="16501" spans="1:3" x14ac:dyDescent="0.25">
      <c r="A16501" s="5"/>
      <c r="B16501" s="2"/>
      <c r="C16501"/>
    </row>
    <row r="16502" spans="1:3" x14ac:dyDescent="0.25">
      <c r="A16502" s="5"/>
      <c r="B16502" s="2"/>
      <c r="C16502"/>
    </row>
    <row r="16503" spans="1:3" x14ac:dyDescent="0.25">
      <c r="A16503" s="5"/>
      <c r="B16503" s="2"/>
      <c r="C16503"/>
    </row>
    <row r="16504" spans="1:3" x14ac:dyDescent="0.25">
      <c r="A16504" s="5"/>
      <c r="B16504" s="2"/>
      <c r="C16504"/>
    </row>
    <row r="16505" spans="1:3" x14ac:dyDescent="0.25">
      <c r="A16505" s="5"/>
      <c r="B16505" s="2"/>
      <c r="C16505"/>
    </row>
    <row r="16506" spans="1:3" x14ac:dyDescent="0.25">
      <c r="A16506" s="5"/>
      <c r="B16506" s="2"/>
      <c r="C16506"/>
    </row>
    <row r="16507" spans="1:3" x14ac:dyDescent="0.25">
      <c r="A16507" s="5"/>
      <c r="B16507" s="2"/>
      <c r="C16507"/>
    </row>
    <row r="16508" spans="1:3" x14ac:dyDescent="0.25">
      <c r="A16508" s="5"/>
      <c r="B16508" s="2"/>
      <c r="C16508"/>
    </row>
    <row r="16509" spans="1:3" x14ac:dyDescent="0.25">
      <c r="A16509" s="5"/>
      <c r="B16509" s="2"/>
      <c r="C16509"/>
    </row>
    <row r="16510" spans="1:3" x14ac:dyDescent="0.25">
      <c r="A16510" s="5"/>
      <c r="B16510" s="2"/>
      <c r="C16510"/>
    </row>
    <row r="16511" spans="1:3" x14ac:dyDescent="0.25">
      <c r="A16511" s="5"/>
      <c r="B16511" s="2"/>
      <c r="C16511"/>
    </row>
    <row r="16512" spans="1:3" x14ac:dyDescent="0.25">
      <c r="A16512" s="5"/>
      <c r="B16512" s="2"/>
      <c r="C16512"/>
    </row>
    <row r="16513" spans="1:3" x14ac:dyDescent="0.25">
      <c r="A16513" s="5"/>
      <c r="B16513" s="2"/>
      <c r="C16513"/>
    </row>
    <row r="16514" spans="1:3" x14ac:dyDescent="0.25">
      <c r="A16514" s="5"/>
      <c r="B16514" s="2"/>
      <c r="C16514"/>
    </row>
    <row r="16515" spans="1:3" x14ac:dyDescent="0.25">
      <c r="A16515" s="5"/>
      <c r="B16515" s="2"/>
      <c r="C16515"/>
    </row>
    <row r="16516" spans="1:3" x14ac:dyDescent="0.25">
      <c r="A16516" s="5"/>
      <c r="B16516" s="2"/>
      <c r="C16516"/>
    </row>
    <row r="16517" spans="1:3" x14ac:dyDescent="0.25">
      <c r="A16517" s="5"/>
      <c r="B16517" s="2"/>
      <c r="C16517"/>
    </row>
    <row r="16518" spans="1:3" x14ac:dyDescent="0.25">
      <c r="A16518" s="5"/>
      <c r="B16518" s="2"/>
      <c r="C16518"/>
    </row>
    <row r="16519" spans="1:3" x14ac:dyDescent="0.25">
      <c r="A16519" s="5"/>
      <c r="B16519" s="2"/>
      <c r="C16519"/>
    </row>
    <row r="16520" spans="1:3" x14ac:dyDescent="0.25">
      <c r="A16520" s="5"/>
      <c r="B16520" s="2"/>
      <c r="C16520"/>
    </row>
    <row r="16521" spans="1:3" x14ac:dyDescent="0.25">
      <c r="A16521" s="5"/>
      <c r="B16521" s="2"/>
      <c r="C16521"/>
    </row>
    <row r="16522" spans="1:3" x14ac:dyDescent="0.25">
      <c r="A16522" s="5"/>
      <c r="B16522" s="2"/>
      <c r="C16522"/>
    </row>
    <row r="16523" spans="1:3" x14ac:dyDescent="0.25">
      <c r="A16523" s="5"/>
      <c r="B16523" s="2"/>
      <c r="C16523"/>
    </row>
    <row r="16524" spans="1:3" x14ac:dyDescent="0.25">
      <c r="A16524" s="5"/>
      <c r="B16524" s="2"/>
      <c r="C16524"/>
    </row>
    <row r="16525" spans="1:3" x14ac:dyDescent="0.25">
      <c r="A16525" s="5"/>
      <c r="B16525" s="2"/>
      <c r="C16525"/>
    </row>
    <row r="16526" spans="1:3" x14ac:dyDescent="0.25">
      <c r="A16526" s="5"/>
      <c r="B16526" s="2"/>
      <c r="C16526"/>
    </row>
    <row r="16527" spans="1:3" x14ac:dyDescent="0.25">
      <c r="A16527" s="5"/>
      <c r="B16527" s="2"/>
      <c r="C16527"/>
    </row>
    <row r="16528" spans="1:3" x14ac:dyDescent="0.25">
      <c r="A16528" s="5"/>
      <c r="B16528" s="2"/>
      <c r="C16528"/>
    </row>
    <row r="16529" spans="1:3" x14ac:dyDescent="0.25">
      <c r="A16529" s="5"/>
      <c r="B16529" s="2"/>
      <c r="C16529"/>
    </row>
    <row r="16530" spans="1:3" x14ac:dyDescent="0.25">
      <c r="A16530" s="5"/>
      <c r="B16530" s="2"/>
      <c r="C16530"/>
    </row>
    <row r="16531" spans="1:3" x14ac:dyDescent="0.25">
      <c r="A16531" s="5"/>
      <c r="B16531" s="2"/>
      <c r="C16531"/>
    </row>
    <row r="16532" spans="1:3" x14ac:dyDescent="0.25">
      <c r="A16532" s="5"/>
      <c r="B16532" s="2"/>
      <c r="C16532"/>
    </row>
    <row r="16533" spans="1:3" x14ac:dyDescent="0.25">
      <c r="A16533" s="5"/>
      <c r="B16533" s="2"/>
      <c r="C16533"/>
    </row>
    <row r="16534" spans="1:3" x14ac:dyDescent="0.25">
      <c r="A16534" s="5"/>
      <c r="B16534" s="2"/>
      <c r="C16534"/>
    </row>
    <row r="16535" spans="1:3" x14ac:dyDescent="0.25">
      <c r="A16535" s="5"/>
      <c r="B16535" s="2"/>
      <c r="C16535"/>
    </row>
    <row r="16536" spans="1:3" x14ac:dyDescent="0.25">
      <c r="A16536" s="5"/>
      <c r="B16536" s="2"/>
      <c r="C16536"/>
    </row>
    <row r="16537" spans="1:3" x14ac:dyDescent="0.25">
      <c r="A16537" s="5"/>
      <c r="B16537" s="2"/>
      <c r="C16537"/>
    </row>
    <row r="16538" spans="1:3" x14ac:dyDescent="0.25">
      <c r="A16538" s="5"/>
      <c r="B16538" s="2"/>
      <c r="C16538"/>
    </row>
    <row r="16539" spans="1:3" x14ac:dyDescent="0.25">
      <c r="A16539" s="5"/>
      <c r="B16539" s="2"/>
      <c r="C16539"/>
    </row>
    <row r="16540" spans="1:3" x14ac:dyDescent="0.25">
      <c r="A16540" s="5"/>
      <c r="B16540" s="2"/>
      <c r="C16540"/>
    </row>
    <row r="16541" spans="1:3" x14ac:dyDescent="0.25">
      <c r="A16541" s="5"/>
      <c r="B16541" s="2"/>
      <c r="C16541"/>
    </row>
    <row r="16542" spans="1:3" x14ac:dyDescent="0.25">
      <c r="A16542" s="5"/>
      <c r="B16542" s="2"/>
      <c r="C16542"/>
    </row>
    <row r="16543" spans="1:3" x14ac:dyDescent="0.25">
      <c r="A16543" s="5"/>
      <c r="B16543" s="2"/>
      <c r="C16543"/>
    </row>
    <row r="16544" spans="1:3" x14ac:dyDescent="0.25">
      <c r="A16544" s="5"/>
      <c r="B16544" s="2"/>
      <c r="C16544"/>
    </row>
    <row r="16545" spans="1:3" x14ac:dyDescent="0.25">
      <c r="A16545" s="5"/>
      <c r="B16545" s="2"/>
      <c r="C16545"/>
    </row>
    <row r="16546" spans="1:3" x14ac:dyDescent="0.25">
      <c r="A16546" s="5"/>
      <c r="B16546" s="2"/>
      <c r="C16546"/>
    </row>
    <row r="16547" spans="1:3" x14ac:dyDescent="0.25">
      <c r="A16547" s="5"/>
      <c r="B16547" s="2"/>
      <c r="C16547"/>
    </row>
    <row r="16548" spans="1:3" x14ac:dyDescent="0.25">
      <c r="A16548" s="5"/>
      <c r="B16548" s="2"/>
      <c r="C16548"/>
    </row>
    <row r="16549" spans="1:3" x14ac:dyDescent="0.25">
      <c r="A16549" s="5"/>
      <c r="B16549" s="2"/>
      <c r="C16549"/>
    </row>
    <row r="16550" spans="1:3" x14ac:dyDescent="0.25">
      <c r="A16550" s="5"/>
      <c r="B16550" s="2"/>
      <c r="C16550"/>
    </row>
    <row r="16551" spans="1:3" x14ac:dyDescent="0.25">
      <c r="A16551" s="5"/>
      <c r="B16551" s="2"/>
      <c r="C16551"/>
    </row>
    <row r="16552" spans="1:3" x14ac:dyDescent="0.25">
      <c r="A16552" s="5"/>
      <c r="B16552" s="2"/>
      <c r="C16552"/>
    </row>
    <row r="16553" spans="1:3" x14ac:dyDescent="0.25">
      <c r="A16553" s="5"/>
      <c r="B16553" s="2"/>
      <c r="C16553"/>
    </row>
    <row r="16554" spans="1:3" x14ac:dyDescent="0.25">
      <c r="A16554" s="5"/>
      <c r="B16554" s="2"/>
      <c r="C16554"/>
    </row>
    <row r="16555" spans="1:3" x14ac:dyDescent="0.25">
      <c r="A16555" s="5"/>
      <c r="B16555" s="2"/>
      <c r="C16555"/>
    </row>
    <row r="16556" spans="1:3" x14ac:dyDescent="0.25">
      <c r="A16556" s="5"/>
      <c r="B16556" s="2"/>
      <c r="C16556"/>
    </row>
    <row r="16557" spans="1:3" x14ac:dyDescent="0.25">
      <c r="A16557" s="5"/>
      <c r="B16557" s="2"/>
      <c r="C16557"/>
    </row>
    <row r="16558" spans="1:3" x14ac:dyDescent="0.25">
      <c r="A16558" s="5"/>
      <c r="B16558" s="2"/>
      <c r="C16558"/>
    </row>
    <row r="16559" spans="1:3" x14ac:dyDescent="0.25">
      <c r="A16559" s="5"/>
      <c r="B16559" s="2"/>
      <c r="C16559"/>
    </row>
    <row r="16560" spans="1:3" x14ac:dyDescent="0.25">
      <c r="A16560" s="5"/>
      <c r="B16560" s="2"/>
      <c r="C16560"/>
    </row>
    <row r="16561" spans="1:3" x14ac:dyDescent="0.25">
      <c r="A16561" s="5"/>
      <c r="B16561" s="2"/>
      <c r="C16561"/>
    </row>
    <row r="16562" spans="1:3" x14ac:dyDescent="0.25">
      <c r="A16562" s="5"/>
      <c r="B16562" s="2"/>
      <c r="C16562"/>
    </row>
    <row r="16563" spans="1:3" x14ac:dyDescent="0.25">
      <c r="A16563" s="5"/>
      <c r="B16563" s="2"/>
      <c r="C16563"/>
    </row>
    <row r="16564" spans="1:3" x14ac:dyDescent="0.25">
      <c r="A16564" s="5"/>
      <c r="B16564" s="2"/>
      <c r="C16564"/>
    </row>
    <row r="16565" spans="1:3" x14ac:dyDescent="0.25">
      <c r="A16565" s="5"/>
      <c r="B16565" s="2"/>
      <c r="C16565"/>
    </row>
    <row r="16566" spans="1:3" x14ac:dyDescent="0.25">
      <c r="A16566" s="5"/>
      <c r="B16566" s="2"/>
      <c r="C16566"/>
    </row>
    <row r="16567" spans="1:3" x14ac:dyDescent="0.25">
      <c r="A16567" s="5"/>
      <c r="B16567" s="2"/>
      <c r="C16567"/>
    </row>
    <row r="16568" spans="1:3" x14ac:dyDescent="0.25">
      <c r="A16568" s="5"/>
      <c r="B16568" s="2"/>
      <c r="C16568"/>
    </row>
    <row r="16569" spans="1:3" x14ac:dyDescent="0.25">
      <c r="A16569" s="5"/>
      <c r="B16569" s="2"/>
      <c r="C16569"/>
    </row>
    <row r="16570" spans="1:3" x14ac:dyDescent="0.25">
      <c r="A16570" s="5"/>
      <c r="B16570" s="2"/>
      <c r="C16570"/>
    </row>
    <row r="16571" spans="1:3" x14ac:dyDescent="0.25">
      <c r="A16571" s="5"/>
      <c r="B16571" s="2"/>
      <c r="C16571"/>
    </row>
    <row r="16572" spans="1:3" x14ac:dyDescent="0.25">
      <c r="A16572" s="5"/>
      <c r="B16572" s="2"/>
      <c r="C16572"/>
    </row>
    <row r="16573" spans="1:3" x14ac:dyDescent="0.25">
      <c r="A16573" s="5"/>
      <c r="B16573" s="2"/>
      <c r="C16573"/>
    </row>
    <row r="16574" spans="1:3" x14ac:dyDescent="0.25">
      <c r="A16574" s="5"/>
      <c r="B16574" s="2"/>
      <c r="C16574"/>
    </row>
    <row r="16575" spans="1:3" x14ac:dyDescent="0.25">
      <c r="A16575" s="5"/>
      <c r="B16575" s="2"/>
      <c r="C16575"/>
    </row>
    <row r="16576" spans="1:3" x14ac:dyDescent="0.25">
      <c r="A16576" s="5"/>
      <c r="B16576" s="2"/>
      <c r="C16576"/>
    </row>
    <row r="16577" spans="1:3" x14ac:dyDescent="0.25">
      <c r="A16577" s="5"/>
      <c r="B16577" s="2"/>
      <c r="C16577"/>
    </row>
    <row r="16578" spans="1:3" x14ac:dyDescent="0.25">
      <c r="A16578" s="5"/>
      <c r="B16578" s="2"/>
      <c r="C16578"/>
    </row>
    <row r="16579" spans="1:3" x14ac:dyDescent="0.25">
      <c r="A16579" s="5"/>
      <c r="B16579" s="2"/>
      <c r="C16579"/>
    </row>
    <row r="16580" spans="1:3" x14ac:dyDescent="0.25">
      <c r="A16580" s="5"/>
      <c r="B16580" s="2"/>
      <c r="C16580"/>
    </row>
    <row r="16581" spans="1:3" x14ac:dyDescent="0.25">
      <c r="A16581" s="5"/>
      <c r="B16581" s="2"/>
      <c r="C16581"/>
    </row>
    <row r="16582" spans="1:3" x14ac:dyDescent="0.25">
      <c r="A16582" s="5"/>
      <c r="B16582" s="2"/>
      <c r="C16582"/>
    </row>
    <row r="16583" spans="1:3" x14ac:dyDescent="0.25">
      <c r="A16583" s="5"/>
      <c r="B16583" s="2"/>
      <c r="C16583"/>
    </row>
    <row r="16584" spans="1:3" x14ac:dyDescent="0.25">
      <c r="A16584" s="5"/>
      <c r="B16584" s="2"/>
      <c r="C16584"/>
    </row>
    <row r="16585" spans="1:3" x14ac:dyDescent="0.25">
      <c r="A16585" s="5"/>
      <c r="B16585" s="2"/>
      <c r="C16585"/>
    </row>
    <row r="16586" spans="1:3" x14ac:dyDescent="0.25">
      <c r="A16586" s="5"/>
      <c r="B16586" s="2"/>
      <c r="C16586"/>
    </row>
    <row r="16587" spans="1:3" x14ac:dyDescent="0.25">
      <c r="A16587" s="5"/>
      <c r="B16587" s="2"/>
      <c r="C16587"/>
    </row>
    <row r="16588" spans="1:3" x14ac:dyDescent="0.25">
      <c r="A16588" s="5"/>
      <c r="B16588" s="2"/>
      <c r="C16588"/>
    </row>
    <row r="16589" spans="1:3" x14ac:dyDescent="0.25">
      <c r="A16589" s="5"/>
      <c r="B16589" s="2"/>
      <c r="C16589"/>
    </row>
    <row r="16590" spans="1:3" x14ac:dyDescent="0.25">
      <c r="A16590" s="5"/>
      <c r="B16590" s="2"/>
      <c r="C16590"/>
    </row>
    <row r="16591" spans="1:3" x14ac:dyDescent="0.25">
      <c r="A16591" s="5"/>
      <c r="B16591" s="2"/>
      <c r="C16591"/>
    </row>
    <row r="16592" spans="1:3" x14ac:dyDescent="0.25">
      <c r="A16592" s="5"/>
      <c r="B16592" s="2"/>
      <c r="C16592"/>
    </row>
    <row r="16593" spans="1:3" x14ac:dyDescent="0.25">
      <c r="A16593" s="5"/>
      <c r="B16593" s="2"/>
      <c r="C16593"/>
    </row>
    <row r="16594" spans="1:3" x14ac:dyDescent="0.25">
      <c r="A16594" s="5"/>
      <c r="B16594" s="2"/>
      <c r="C16594"/>
    </row>
    <row r="16595" spans="1:3" x14ac:dyDescent="0.25">
      <c r="A16595" s="5"/>
      <c r="B16595" s="2"/>
      <c r="C16595"/>
    </row>
    <row r="16596" spans="1:3" x14ac:dyDescent="0.25">
      <c r="A16596" s="5"/>
      <c r="B16596" s="2"/>
      <c r="C16596"/>
    </row>
    <row r="16597" spans="1:3" x14ac:dyDescent="0.25">
      <c r="A16597" s="5"/>
      <c r="B16597" s="2"/>
      <c r="C16597"/>
    </row>
    <row r="16598" spans="1:3" x14ac:dyDescent="0.25">
      <c r="A16598" s="5"/>
      <c r="B16598" s="2"/>
      <c r="C16598"/>
    </row>
    <row r="16599" spans="1:3" x14ac:dyDescent="0.25">
      <c r="A16599" s="5"/>
      <c r="B16599" s="2"/>
      <c r="C16599"/>
    </row>
    <row r="16600" spans="1:3" x14ac:dyDescent="0.25">
      <c r="A16600" s="5"/>
      <c r="B16600" s="2"/>
      <c r="C16600"/>
    </row>
    <row r="16601" spans="1:3" x14ac:dyDescent="0.25">
      <c r="A16601" s="5"/>
      <c r="B16601" s="2"/>
      <c r="C16601"/>
    </row>
    <row r="16602" spans="1:3" x14ac:dyDescent="0.25">
      <c r="A16602" s="5"/>
      <c r="B16602" s="2"/>
      <c r="C16602"/>
    </row>
    <row r="16603" spans="1:3" x14ac:dyDescent="0.25">
      <c r="A16603" s="5"/>
      <c r="B16603" s="2"/>
      <c r="C16603"/>
    </row>
    <row r="16604" spans="1:3" x14ac:dyDescent="0.25">
      <c r="A16604" s="5"/>
      <c r="B16604" s="2"/>
      <c r="C16604"/>
    </row>
    <row r="16605" spans="1:3" x14ac:dyDescent="0.25">
      <c r="A16605" s="5"/>
      <c r="B16605" s="2"/>
      <c r="C16605"/>
    </row>
    <row r="16606" spans="1:3" x14ac:dyDescent="0.25">
      <c r="A16606" s="5"/>
      <c r="B16606" s="2"/>
      <c r="C16606"/>
    </row>
    <row r="16607" spans="1:3" x14ac:dyDescent="0.25">
      <c r="A16607" s="5"/>
      <c r="B16607" s="2"/>
      <c r="C16607"/>
    </row>
    <row r="16608" spans="1:3" x14ac:dyDescent="0.25">
      <c r="A16608" s="5"/>
      <c r="B16608" s="2"/>
      <c r="C16608"/>
    </row>
    <row r="16609" spans="1:3" x14ac:dyDescent="0.25">
      <c r="A16609" s="5"/>
      <c r="B16609" s="2"/>
      <c r="C16609"/>
    </row>
    <row r="16610" spans="1:3" x14ac:dyDescent="0.25">
      <c r="A16610" s="5"/>
      <c r="B16610" s="2"/>
      <c r="C16610"/>
    </row>
    <row r="16611" spans="1:3" x14ac:dyDescent="0.25">
      <c r="A16611" s="5"/>
      <c r="B16611" s="2"/>
      <c r="C16611"/>
    </row>
    <row r="16612" spans="1:3" x14ac:dyDescent="0.25">
      <c r="A16612" s="5"/>
      <c r="B16612" s="2"/>
      <c r="C16612"/>
    </row>
    <row r="16613" spans="1:3" x14ac:dyDescent="0.25">
      <c r="A16613" s="5"/>
      <c r="B16613" s="2"/>
      <c r="C16613"/>
    </row>
    <row r="16614" spans="1:3" x14ac:dyDescent="0.25">
      <c r="A16614" s="5"/>
      <c r="B16614" s="2"/>
      <c r="C16614"/>
    </row>
    <row r="16615" spans="1:3" x14ac:dyDescent="0.25">
      <c r="A16615" s="5"/>
      <c r="B16615" s="2"/>
      <c r="C16615"/>
    </row>
    <row r="16616" spans="1:3" x14ac:dyDescent="0.25">
      <c r="A16616" s="5"/>
      <c r="B16616" s="2"/>
      <c r="C16616"/>
    </row>
    <row r="16617" spans="1:3" x14ac:dyDescent="0.25">
      <c r="A16617" s="5"/>
      <c r="B16617" s="2"/>
      <c r="C16617"/>
    </row>
    <row r="16618" spans="1:3" x14ac:dyDescent="0.25">
      <c r="A16618" s="5"/>
      <c r="B16618" s="2"/>
      <c r="C16618"/>
    </row>
    <row r="16619" spans="1:3" x14ac:dyDescent="0.25">
      <c r="A16619" s="5"/>
      <c r="B16619" s="2"/>
      <c r="C16619"/>
    </row>
    <row r="16620" spans="1:3" x14ac:dyDescent="0.25">
      <c r="A16620" s="5"/>
      <c r="B16620" s="2"/>
      <c r="C16620"/>
    </row>
    <row r="16621" spans="1:3" x14ac:dyDescent="0.25">
      <c r="A16621" s="5"/>
      <c r="B16621" s="2"/>
      <c r="C16621"/>
    </row>
    <row r="16622" spans="1:3" x14ac:dyDescent="0.25">
      <c r="A16622" s="5"/>
      <c r="B16622" s="2"/>
      <c r="C16622"/>
    </row>
    <row r="16623" spans="1:3" x14ac:dyDescent="0.25">
      <c r="A16623" s="5"/>
      <c r="B16623" s="2"/>
      <c r="C16623"/>
    </row>
    <row r="16624" spans="1:3" x14ac:dyDescent="0.25">
      <c r="A16624" s="5"/>
      <c r="B16624" s="2"/>
      <c r="C16624"/>
    </row>
    <row r="16625" spans="1:3" x14ac:dyDescent="0.25">
      <c r="A16625" s="5"/>
      <c r="B16625" s="2"/>
      <c r="C16625"/>
    </row>
    <row r="16626" spans="1:3" x14ac:dyDescent="0.25">
      <c r="A16626" s="5"/>
      <c r="B16626" s="2"/>
      <c r="C16626"/>
    </row>
    <row r="16627" spans="1:3" x14ac:dyDescent="0.25">
      <c r="A16627" s="5"/>
      <c r="B16627" s="2"/>
      <c r="C16627"/>
    </row>
    <row r="16628" spans="1:3" x14ac:dyDescent="0.25">
      <c r="A16628" s="5"/>
      <c r="B16628" s="2"/>
      <c r="C16628"/>
    </row>
    <row r="16629" spans="1:3" x14ac:dyDescent="0.25">
      <c r="A16629" s="5"/>
      <c r="B16629" s="2"/>
      <c r="C16629"/>
    </row>
    <row r="16630" spans="1:3" x14ac:dyDescent="0.25">
      <c r="A16630" s="5"/>
      <c r="B16630" s="2"/>
      <c r="C16630"/>
    </row>
    <row r="16631" spans="1:3" x14ac:dyDescent="0.25">
      <c r="A16631" s="5"/>
      <c r="B16631" s="2"/>
      <c r="C16631"/>
    </row>
    <row r="16632" spans="1:3" x14ac:dyDescent="0.25">
      <c r="A16632" s="5"/>
      <c r="B16632" s="2"/>
      <c r="C16632"/>
    </row>
    <row r="16633" spans="1:3" x14ac:dyDescent="0.25">
      <c r="A16633" s="5"/>
      <c r="B16633" s="2"/>
      <c r="C16633"/>
    </row>
    <row r="16634" spans="1:3" x14ac:dyDescent="0.25">
      <c r="A16634" s="5"/>
      <c r="B16634" s="2"/>
      <c r="C16634"/>
    </row>
    <row r="16635" spans="1:3" x14ac:dyDescent="0.25">
      <c r="A16635" s="5"/>
      <c r="B16635" s="2"/>
      <c r="C16635"/>
    </row>
    <row r="16636" spans="1:3" x14ac:dyDescent="0.25">
      <c r="A16636" s="5"/>
      <c r="B16636" s="2"/>
      <c r="C16636"/>
    </row>
    <row r="16637" spans="1:3" x14ac:dyDescent="0.25">
      <c r="A16637" s="5"/>
      <c r="B16637" s="2"/>
      <c r="C16637"/>
    </row>
    <row r="16638" spans="1:3" x14ac:dyDescent="0.25">
      <c r="A16638" s="5"/>
      <c r="B16638" s="2"/>
      <c r="C16638"/>
    </row>
    <row r="16639" spans="1:3" x14ac:dyDescent="0.25">
      <c r="A16639" s="5"/>
      <c r="B16639" s="2"/>
      <c r="C16639"/>
    </row>
    <row r="16640" spans="1:3" x14ac:dyDescent="0.25">
      <c r="A16640" s="5"/>
      <c r="B16640" s="2"/>
      <c r="C16640"/>
    </row>
    <row r="16641" spans="1:3" x14ac:dyDescent="0.25">
      <c r="A16641" s="5"/>
      <c r="B16641" s="2"/>
      <c r="C16641"/>
    </row>
    <row r="16642" spans="1:3" x14ac:dyDescent="0.25">
      <c r="A16642" s="5"/>
      <c r="B16642" s="2"/>
      <c r="C16642"/>
    </row>
    <row r="16643" spans="1:3" x14ac:dyDescent="0.25">
      <c r="A16643" s="5"/>
      <c r="B16643" s="2"/>
      <c r="C16643"/>
    </row>
    <row r="16644" spans="1:3" x14ac:dyDescent="0.25">
      <c r="A16644" s="5"/>
      <c r="B16644" s="2"/>
      <c r="C16644"/>
    </row>
    <row r="16645" spans="1:3" x14ac:dyDescent="0.25">
      <c r="A16645" s="5"/>
      <c r="B16645" s="2"/>
      <c r="C16645"/>
    </row>
    <row r="16646" spans="1:3" x14ac:dyDescent="0.25">
      <c r="A16646" s="5"/>
      <c r="B16646" s="2"/>
      <c r="C16646"/>
    </row>
    <row r="16647" spans="1:3" x14ac:dyDescent="0.25">
      <c r="A16647" s="5"/>
      <c r="B16647" s="2"/>
      <c r="C16647"/>
    </row>
    <row r="16648" spans="1:3" x14ac:dyDescent="0.25">
      <c r="A16648" s="5"/>
      <c r="B16648" s="2"/>
      <c r="C16648"/>
    </row>
    <row r="16649" spans="1:3" x14ac:dyDescent="0.25">
      <c r="A16649" s="5"/>
      <c r="B16649" s="2"/>
      <c r="C16649"/>
    </row>
    <row r="16650" spans="1:3" x14ac:dyDescent="0.25">
      <c r="A16650" s="5"/>
      <c r="B16650" s="2"/>
      <c r="C16650"/>
    </row>
    <row r="16651" spans="1:3" x14ac:dyDescent="0.25">
      <c r="A16651" s="5"/>
      <c r="B16651" s="2"/>
      <c r="C16651"/>
    </row>
    <row r="16652" spans="1:3" x14ac:dyDescent="0.25">
      <c r="A16652" s="5"/>
      <c r="B16652" s="2"/>
      <c r="C16652"/>
    </row>
    <row r="16653" spans="1:3" x14ac:dyDescent="0.25">
      <c r="A16653" s="5"/>
      <c r="B16653" s="2"/>
      <c r="C16653"/>
    </row>
    <row r="16654" spans="1:3" x14ac:dyDescent="0.25">
      <c r="A16654" s="5"/>
      <c r="B16654" s="2"/>
      <c r="C16654"/>
    </row>
    <row r="16655" spans="1:3" x14ac:dyDescent="0.25">
      <c r="A16655" s="5"/>
      <c r="B16655" s="2"/>
      <c r="C16655"/>
    </row>
    <row r="16656" spans="1:3" x14ac:dyDescent="0.25">
      <c r="A16656" s="5"/>
      <c r="B16656" s="2"/>
      <c r="C16656"/>
    </row>
    <row r="16657" spans="1:3" x14ac:dyDescent="0.25">
      <c r="A16657" s="5"/>
      <c r="B16657" s="2"/>
      <c r="C16657"/>
    </row>
    <row r="16658" spans="1:3" x14ac:dyDescent="0.25">
      <c r="A16658" s="5"/>
      <c r="B16658" s="2"/>
      <c r="C16658"/>
    </row>
    <row r="16659" spans="1:3" x14ac:dyDescent="0.25">
      <c r="A16659" s="5"/>
      <c r="B16659" s="2"/>
      <c r="C16659"/>
    </row>
    <row r="16660" spans="1:3" x14ac:dyDescent="0.25">
      <c r="A16660" s="5"/>
      <c r="B16660" s="2"/>
      <c r="C16660"/>
    </row>
    <row r="16661" spans="1:3" x14ac:dyDescent="0.25">
      <c r="A16661" s="5"/>
      <c r="B16661" s="2"/>
      <c r="C16661"/>
    </row>
    <row r="16662" spans="1:3" x14ac:dyDescent="0.25">
      <c r="A16662" s="5"/>
      <c r="B16662" s="2"/>
      <c r="C16662"/>
    </row>
    <row r="16663" spans="1:3" x14ac:dyDescent="0.25">
      <c r="A16663" s="5"/>
      <c r="B16663" s="2"/>
      <c r="C16663"/>
    </row>
    <row r="16664" spans="1:3" x14ac:dyDescent="0.25">
      <c r="A16664" s="5"/>
      <c r="B16664" s="2"/>
      <c r="C16664"/>
    </row>
    <row r="16665" spans="1:3" x14ac:dyDescent="0.25">
      <c r="A16665" s="5"/>
      <c r="B16665" s="2"/>
      <c r="C16665"/>
    </row>
    <row r="16666" spans="1:3" x14ac:dyDescent="0.25">
      <c r="A16666" s="5"/>
      <c r="B16666" s="2"/>
      <c r="C16666"/>
    </row>
    <row r="16667" spans="1:3" x14ac:dyDescent="0.25">
      <c r="A16667" s="5"/>
      <c r="B16667" s="2"/>
      <c r="C16667"/>
    </row>
    <row r="16668" spans="1:3" x14ac:dyDescent="0.25">
      <c r="A16668" s="5"/>
      <c r="B16668" s="2"/>
      <c r="C16668"/>
    </row>
    <row r="16669" spans="1:3" x14ac:dyDescent="0.25">
      <c r="A16669" s="5"/>
      <c r="B16669" s="2"/>
      <c r="C16669"/>
    </row>
    <row r="16670" spans="1:3" x14ac:dyDescent="0.25">
      <c r="A16670" s="5"/>
      <c r="B16670" s="2"/>
      <c r="C16670"/>
    </row>
    <row r="16671" spans="1:3" x14ac:dyDescent="0.25">
      <c r="A16671" s="5"/>
      <c r="B16671" s="2"/>
      <c r="C16671"/>
    </row>
    <row r="16672" spans="1:3" x14ac:dyDescent="0.25">
      <c r="A16672" s="5"/>
      <c r="B16672" s="2"/>
      <c r="C16672"/>
    </row>
    <row r="16673" spans="1:3" x14ac:dyDescent="0.25">
      <c r="A16673" s="5"/>
      <c r="B16673" s="2"/>
      <c r="C16673"/>
    </row>
    <row r="16674" spans="1:3" x14ac:dyDescent="0.25">
      <c r="A16674" s="5"/>
      <c r="B16674" s="2"/>
      <c r="C16674"/>
    </row>
    <row r="16675" spans="1:3" x14ac:dyDescent="0.25">
      <c r="A16675" s="5"/>
      <c r="B16675" s="2"/>
      <c r="C16675"/>
    </row>
    <row r="16676" spans="1:3" x14ac:dyDescent="0.25">
      <c r="A16676" s="5"/>
      <c r="B16676" s="2"/>
      <c r="C16676"/>
    </row>
    <row r="16677" spans="1:3" x14ac:dyDescent="0.25">
      <c r="A16677" s="5"/>
      <c r="B16677" s="2"/>
      <c r="C16677"/>
    </row>
    <row r="16678" spans="1:3" x14ac:dyDescent="0.25">
      <c r="A16678" s="5"/>
      <c r="B16678" s="2"/>
      <c r="C16678"/>
    </row>
    <row r="16679" spans="1:3" x14ac:dyDescent="0.25">
      <c r="A16679" s="5"/>
      <c r="B16679" s="2"/>
      <c r="C16679"/>
    </row>
    <row r="16680" spans="1:3" x14ac:dyDescent="0.25">
      <c r="A16680" s="5"/>
      <c r="B16680" s="2"/>
      <c r="C16680"/>
    </row>
    <row r="16681" spans="1:3" x14ac:dyDescent="0.25">
      <c r="A16681" s="5"/>
      <c r="B16681" s="2"/>
      <c r="C16681"/>
    </row>
    <row r="16682" spans="1:3" x14ac:dyDescent="0.25">
      <c r="A16682" s="5"/>
      <c r="B16682" s="2"/>
      <c r="C16682"/>
    </row>
    <row r="16683" spans="1:3" x14ac:dyDescent="0.25">
      <c r="A16683" s="5"/>
      <c r="B16683" s="2"/>
      <c r="C16683"/>
    </row>
    <row r="16684" spans="1:3" x14ac:dyDescent="0.25">
      <c r="A16684" s="5"/>
      <c r="B16684" s="2"/>
      <c r="C16684"/>
    </row>
    <row r="16685" spans="1:3" x14ac:dyDescent="0.25">
      <c r="A16685" s="5"/>
      <c r="B16685" s="2"/>
      <c r="C16685"/>
    </row>
    <row r="16686" spans="1:3" x14ac:dyDescent="0.25">
      <c r="A16686" s="5"/>
      <c r="B16686" s="2"/>
      <c r="C16686"/>
    </row>
    <row r="16687" spans="1:3" x14ac:dyDescent="0.25">
      <c r="A16687" s="5"/>
      <c r="B16687" s="2"/>
      <c r="C16687"/>
    </row>
    <row r="16688" spans="1:3" x14ac:dyDescent="0.25">
      <c r="A16688" s="5"/>
      <c r="B16688" s="2"/>
      <c r="C16688"/>
    </row>
    <row r="16689" spans="1:3" x14ac:dyDescent="0.25">
      <c r="A16689" s="5"/>
      <c r="B16689" s="2"/>
      <c r="C16689"/>
    </row>
    <row r="16690" spans="1:3" x14ac:dyDescent="0.25">
      <c r="A16690" s="5"/>
      <c r="B16690" s="2"/>
      <c r="C16690"/>
    </row>
    <row r="16691" spans="1:3" x14ac:dyDescent="0.25">
      <c r="A16691" s="5"/>
      <c r="B16691" s="2"/>
      <c r="C16691"/>
    </row>
    <row r="16692" spans="1:3" x14ac:dyDescent="0.25">
      <c r="A16692" s="5"/>
      <c r="B16692" s="2"/>
      <c r="C16692"/>
    </row>
    <row r="16693" spans="1:3" x14ac:dyDescent="0.25">
      <c r="A16693" s="5"/>
      <c r="B16693" s="2"/>
      <c r="C16693"/>
    </row>
    <row r="16694" spans="1:3" x14ac:dyDescent="0.25">
      <c r="A16694" s="5"/>
      <c r="B16694" s="2"/>
      <c r="C16694"/>
    </row>
    <row r="16695" spans="1:3" x14ac:dyDescent="0.25">
      <c r="A16695" s="5"/>
      <c r="B16695" s="2"/>
      <c r="C16695"/>
    </row>
    <row r="16696" spans="1:3" x14ac:dyDescent="0.25">
      <c r="A16696" s="5"/>
      <c r="B16696" s="2"/>
      <c r="C16696"/>
    </row>
    <row r="16697" spans="1:3" x14ac:dyDescent="0.25">
      <c r="A16697" s="5"/>
      <c r="B16697" s="2"/>
      <c r="C16697"/>
    </row>
    <row r="16698" spans="1:3" x14ac:dyDescent="0.25">
      <c r="A16698" s="5"/>
      <c r="B16698" s="2"/>
      <c r="C16698"/>
    </row>
    <row r="16699" spans="1:3" x14ac:dyDescent="0.25">
      <c r="A16699" s="5"/>
      <c r="B16699" s="2"/>
      <c r="C16699"/>
    </row>
    <row r="16700" spans="1:3" x14ac:dyDescent="0.25">
      <c r="A16700" s="5"/>
      <c r="B16700" s="2"/>
      <c r="C16700"/>
    </row>
    <row r="16701" spans="1:3" x14ac:dyDescent="0.25">
      <c r="A16701" s="5"/>
      <c r="B16701" s="2"/>
      <c r="C16701"/>
    </row>
    <row r="16702" spans="1:3" x14ac:dyDescent="0.25">
      <c r="A16702" s="5"/>
      <c r="B16702" s="2"/>
      <c r="C16702"/>
    </row>
    <row r="16703" spans="1:3" x14ac:dyDescent="0.25">
      <c r="A16703" s="5"/>
      <c r="B16703" s="2"/>
      <c r="C16703"/>
    </row>
    <row r="16704" spans="1:3" x14ac:dyDescent="0.25">
      <c r="A16704" s="5"/>
      <c r="B16704" s="2"/>
      <c r="C16704"/>
    </row>
    <row r="16705" spans="1:3" x14ac:dyDescent="0.25">
      <c r="A16705" s="5"/>
      <c r="B16705" s="2"/>
      <c r="C16705"/>
    </row>
    <row r="16706" spans="1:3" x14ac:dyDescent="0.25">
      <c r="A16706" s="5"/>
      <c r="B16706" s="2"/>
      <c r="C16706"/>
    </row>
    <row r="16707" spans="1:3" x14ac:dyDescent="0.25">
      <c r="A16707" s="5"/>
      <c r="B16707" s="2"/>
      <c r="C16707"/>
    </row>
    <row r="16708" spans="1:3" x14ac:dyDescent="0.25">
      <c r="A16708" s="5"/>
      <c r="B16708" s="2"/>
      <c r="C16708"/>
    </row>
    <row r="16709" spans="1:3" x14ac:dyDescent="0.25">
      <c r="A16709" s="5"/>
      <c r="B16709" s="2"/>
      <c r="C16709"/>
    </row>
    <row r="16710" spans="1:3" x14ac:dyDescent="0.25">
      <c r="A16710" s="5"/>
      <c r="B16710" s="2"/>
      <c r="C16710"/>
    </row>
    <row r="16711" spans="1:3" x14ac:dyDescent="0.25">
      <c r="A16711" s="5"/>
      <c r="B16711" s="2"/>
      <c r="C16711"/>
    </row>
    <row r="16712" spans="1:3" x14ac:dyDescent="0.25">
      <c r="A16712" s="5"/>
      <c r="B16712" s="2"/>
      <c r="C16712"/>
    </row>
    <row r="16713" spans="1:3" x14ac:dyDescent="0.25">
      <c r="A16713" s="5"/>
      <c r="B16713" s="2"/>
      <c r="C16713"/>
    </row>
    <row r="16714" spans="1:3" x14ac:dyDescent="0.25">
      <c r="A16714" s="5"/>
      <c r="B16714" s="2"/>
      <c r="C16714"/>
    </row>
    <row r="16715" spans="1:3" x14ac:dyDescent="0.25">
      <c r="A16715" s="5"/>
      <c r="B16715" s="2"/>
      <c r="C16715"/>
    </row>
    <row r="16716" spans="1:3" x14ac:dyDescent="0.25">
      <c r="A16716" s="5"/>
      <c r="B16716" s="2"/>
      <c r="C16716"/>
    </row>
    <row r="16717" spans="1:3" x14ac:dyDescent="0.25">
      <c r="A16717" s="5"/>
      <c r="B16717" s="2"/>
      <c r="C16717"/>
    </row>
    <row r="16718" spans="1:3" x14ac:dyDescent="0.25">
      <c r="A16718" s="5"/>
      <c r="B16718" s="2"/>
      <c r="C16718"/>
    </row>
    <row r="16719" spans="1:3" x14ac:dyDescent="0.25">
      <c r="A16719" s="5"/>
      <c r="B16719" s="2"/>
      <c r="C16719"/>
    </row>
    <row r="16720" spans="1:3" x14ac:dyDescent="0.25">
      <c r="A16720" s="5"/>
      <c r="B16720" s="2"/>
      <c r="C16720"/>
    </row>
    <row r="16721" spans="1:3" x14ac:dyDescent="0.25">
      <c r="A16721" s="5"/>
      <c r="B16721" s="2"/>
      <c r="C16721"/>
    </row>
    <row r="16722" spans="1:3" x14ac:dyDescent="0.25">
      <c r="A16722" s="5"/>
      <c r="B16722" s="2"/>
      <c r="C16722"/>
    </row>
    <row r="16723" spans="1:3" x14ac:dyDescent="0.25">
      <c r="A16723" s="5"/>
      <c r="B16723" s="2"/>
      <c r="C16723"/>
    </row>
    <row r="16724" spans="1:3" x14ac:dyDescent="0.25">
      <c r="A16724" s="5"/>
      <c r="B16724" s="2"/>
      <c r="C16724"/>
    </row>
    <row r="16725" spans="1:3" x14ac:dyDescent="0.25">
      <c r="A16725" s="5"/>
      <c r="B16725" s="2"/>
      <c r="C16725"/>
    </row>
    <row r="16726" spans="1:3" x14ac:dyDescent="0.25">
      <c r="A16726" s="5"/>
      <c r="B16726" s="2"/>
      <c r="C16726"/>
    </row>
    <row r="16727" spans="1:3" x14ac:dyDescent="0.25">
      <c r="A16727" s="5"/>
      <c r="B16727" s="2"/>
      <c r="C16727"/>
    </row>
    <row r="16728" spans="1:3" x14ac:dyDescent="0.25">
      <c r="A16728" s="5"/>
      <c r="B16728" s="2"/>
      <c r="C16728"/>
    </row>
    <row r="16729" spans="1:3" x14ac:dyDescent="0.25">
      <c r="A16729" s="5"/>
      <c r="B16729" s="2"/>
      <c r="C16729"/>
    </row>
    <row r="16730" spans="1:3" x14ac:dyDescent="0.25">
      <c r="A16730" s="5"/>
      <c r="B16730" s="2"/>
      <c r="C16730"/>
    </row>
    <row r="16731" spans="1:3" x14ac:dyDescent="0.25">
      <c r="A16731" s="5"/>
      <c r="B16731" s="2"/>
      <c r="C16731"/>
    </row>
    <row r="16732" spans="1:3" x14ac:dyDescent="0.25">
      <c r="A16732" s="5"/>
      <c r="B16732" s="2"/>
      <c r="C16732"/>
    </row>
    <row r="16733" spans="1:3" x14ac:dyDescent="0.25">
      <c r="A16733" s="5"/>
      <c r="B16733" s="2"/>
      <c r="C16733"/>
    </row>
    <row r="16734" spans="1:3" x14ac:dyDescent="0.25">
      <c r="A16734" s="5"/>
      <c r="B16734" s="2"/>
      <c r="C16734"/>
    </row>
    <row r="16735" spans="1:3" x14ac:dyDescent="0.25">
      <c r="A16735" s="5"/>
      <c r="B16735" s="2"/>
      <c r="C16735"/>
    </row>
    <row r="16736" spans="1:3" x14ac:dyDescent="0.25">
      <c r="A16736" s="5"/>
      <c r="B16736" s="2"/>
      <c r="C16736"/>
    </row>
    <row r="16737" spans="1:3" x14ac:dyDescent="0.25">
      <c r="A16737" s="5"/>
      <c r="B16737" s="2"/>
      <c r="C16737"/>
    </row>
    <row r="16738" spans="1:3" x14ac:dyDescent="0.25">
      <c r="A16738" s="5"/>
      <c r="B16738" s="2"/>
      <c r="C16738"/>
    </row>
    <row r="16739" spans="1:3" x14ac:dyDescent="0.25">
      <c r="A16739" s="5"/>
      <c r="B16739" s="2"/>
      <c r="C16739"/>
    </row>
    <row r="16740" spans="1:3" x14ac:dyDescent="0.25">
      <c r="A16740" s="5"/>
      <c r="B16740" s="2"/>
      <c r="C16740"/>
    </row>
    <row r="16741" spans="1:3" x14ac:dyDescent="0.25">
      <c r="A16741" s="5"/>
      <c r="B16741" s="2"/>
      <c r="C16741"/>
    </row>
    <row r="16742" spans="1:3" x14ac:dyDescent="0.25">
      <c r="A16742" s="5"/>
      <c r="B16742" s="2"/>
      <c r="C16742"/>
    </row>
    <row r="16743" spans="1:3" x14ac:dyDescent="0.25">
      <c r="A16743" s="5"/>
      <c r="B16743" s="2"/>
      <c r="C16743"/>
    </row>
    <row r="16744" spans="1:3" x14ac:dyDescent="0.25">
      <c r="A16744" s="5"/>
      <c r="B16744" s="2"/>
      <c r="C16744"/>
    </row>
    <row r="16745" spans="1:3" x14ac:dyDescent="0.25">
      <c r="A16745" s="5"/>
      <c r="B16745" s="2"/>
      <c r="C16745"/>
    </row>
    <row r="16746" spans="1:3" x14ac:dyDescent="0.25">
      <c r="A16746" s="5"/>
      <c r="B16746" s="2"/>
      <c r="C16746"/>
    </row>
    <row r="16747" spans="1:3" x14ac:dyDescent="0.25">
      <c r="A16747" s="5"/>
      <c r="B16747" s="2"/>
      <c r="C16747"/>
    </row>
    <row r="16748" spans="1:3" x14ac:dyDescent="0.25">
      <c r="A16748" s="5"/>
      <c r="B16748" s="2"/>
      <c r="C16748"/>
    </row>
    <row r="16749" spans="1:3" x14ac:dyDescent="0.25">
      <c r="A16749" s="5"/>
      <c r="B16749" s="2"/>
      <c r="C16749"/>
    </row>
    <row r="16750" spans="1:3" x14ac:dyDescent="0.25">
      <c r="A16750" s="5"/>
      <c r="B16750" s="2"/>
      <c r="C16750"/>
    </row>
    <row r="16751" spans="1:3" x14ac:dyDescent="0.25">
      <c r="A16751" s="5"/>
      <c r="B16751" s="2"/>
      <c r="C16751"/>
    </row>
    <row r="16752" spans="1:3" x14ac:dyDescent="0.25">
      <c r="A16752" s="5"/>
      <c r="B16752" s="2"/>
      <c r="C16752"/>
    </row>
    <row r="16753" spans="1:3" x14ac:dyDescent="0.25">
      <c r="A16753" s="5"/>
      <c r="B16753" s="2"/>
      <c r="C16753"/>
    </row>
    <row r="16754" spans="1:3" x14ac:dyDescent="0.25">
      <c r="A16754" s="5"/>
      <c r="B16754" s="2"/>
      <c r="C16754"/>
    </row>
    <row r="16755" spans="1:3" x14ac:dyDescent="0.25">
      <c r="A16755" s="5"/>
      <c r="B16755" s="2"/>
      <c r="C16755"/>
    </row>
    <row r="16756" spans="1:3" x14ac:dyDescent="0.25">
      <c r="A16756" s="5"/>
      <c r="B16756" s="2"/>
      <c r="C16756"/>
    </row>
    <row r="16757" spans="1:3" x14ac:dyDescent="0.25">
      <c r="A16757" s="5"/>
      <c r="B16757" s="2"/>
      <c r="C16757"/>
    </row>
    <row r="16758" spans="1:3" x14ac:dyDescent="0.25">
      <c r="A16758" s="5"/>
      <c r="B16758" s="2"/>
      <c r="C16758"/>
    </row>
    <row r="16759" spans="1:3" x14ac:dyDescent="0.25">
      <c r="A16759" s="5"/>
      <c r="B16759" s="2"/>
      <c r="C16759"/>
    </row>
    <row r="16760" spans="1:3" x14ac:dyDescent="0.25">
      <c r="A16760" s="5"/>
      <c r="B16760" s="2"/>
      <c r="C16760"/>
    </row>
    <row r="16761" spans="1:3" x14ac:dyDescent="0.25">
      <c r="A16761" s="5"/>
      <c r="B16761" s="2"/>
      <c r="C16761"/>
    </row>
    <row r="16762" spans="1:3" x14ac:dyDescent="0.25">
      <c r="A16762" s="5"/>
      <c r="B16762" s="2"/>
      <c r="C16762"/>
    </row>
    <row r="16763" spans="1:3" x14ac:dyDescent="0.25">
      <c r="A16763" s="5"/>
      <c r="B16763" s="2"/>
      <c r="C16763"/>
    </row>
    <row r="16764" spans="1:3" x14ac:dyDescent="0.25">
      <c r="A16764" s="5"/>
      <c r="B16764" s="2"/>
      <c r="C16764"/>
    </row>
    <row r="16765" spans="1:3" x14ac:dyDescent="0.25">
      <c r="A16765" s="5"/>
      <c r="B16765" s="2"/>
      <c r="C16765"/>
    </row>
    <row r="16766" spans="1:3" x14ac:dyDescent="0.25">
      <c r="A16766" s="5"/>
      <c r="B16766" s="2"/>
      <c r="C16766"/>
    </row>
    <row r="16767" spans="1:3" x14ac:dyDescent="0.25">
      <c r="A16767" s="5"/>
      <c r="B16767" s="2"/>
      <c r="C16767"/>
    </row>
    <row r="16768" spans="1:3" x14ac:dyDescent="0.25">
      <c r="A16768" s="5"/>
      <c r="B16768" s="2"/>
      <c r="C16768"/>
    </row>
    <row r="16769" spans="1:3" x14ac:dyDescent="0.25">
      <c r="A16769" s="5"/>
      <c r="B16769" s="2"/>
      <c r="C16769"/>
    </row>
    <row r="16770" spans="1:3" x14ac:dyDescent="0.25">
      <c r="A16770" s="5"/>
      <c r="B16770" s="2"/>
      <c r="C16770"/>
    </row>
    <row r="16771" spans="1:3" x14ac:dyDescent="0.25">
      <c r="A16771" s="5"/>
      <c r="B16771" s="2"/>
      <c r="C16771"/>
    </row>
    <row r="16772" spans="1:3" x14ac:dyDescent="0.25">
      <c r="A16772" s="5"/>
      <c r="B16772" s="2"/>
      <c r="C16772"/>
    </row>
    <row r="16773" spans="1:3" x14ac:dyDescent="0.25">
      <c r="A16773" s="5"/>
      <c r="B16773" s="2"/>
      <c r="C16773"/>
    </row>
    <row r="16774" spans="1:3" x14ac:dyDescent="0.25">
      <c r="A16774" s="5"/>
      <c r="B16774" s="2"/>
      <c r="C16774"/>
    </row>
    <row r="16775" spans="1:3" x14ac:dyDescent="0.25">
      <c r="A16775" s="5"/>
      <c r="B16775" s="2"/>
      <c r="C16775"/>
    </row>
    <row r="16776" spans="1:3" x14ac:dyDescent="0.25">
      <c r="A16776" s="5"/>
      <c r="B16776" s="2"/>
      <c r="C16776"/>
    </row>
    <row r="16777" spans="1:3" x14ac:dyDescent="0.25">
      <c r="A16777" s="5"/>
      <c r="B16777" s="2"/>
      <c r="C16777"/>
    </row>
    <row r="16778" spans="1:3" x14ac:dyDescent="0.25">
      <c r="A16778" s="5"/>
      <c r="B16778" s="2"/>
      <c r="C16778"/>
    </row>
    <row r="16779" spans="1:3" x14ac:dyDescent="0.25">
      <c r="A16779" s="5"/>
      <c r="B16779" s="2"/>
      <c r="C16779"/>
    </row>
    <row r="16780" spans="1:3" x14ac:dyDescent="0.25">
      <c r="A16780" s="5"/>
      <c r="B16780" s="2"/>
      <c r="C16780"/>
    </row>
    <row r="16781" spans="1:3" x14ac:dyDescent="0.25">
      <c r="A16781" s="5"/>
      <c r="B16781" s="2"/>
      <c r="C16781"/>
    </row>
    <row r="16782" spans="1:3" x14ac:dyDescent="0.25">
      <c r="A16782" s="5"/>
      <c r="B16782" s="2"/>
      <c r="C16782"/>
    </row>
    <row r="16783" spans="1:3" x14ac:dyDescent="0.25">
      <c r="A16783" s="5"/>
      <c r="B16783" s="2"/>
      <c r="C16783"/>
    </row>
    <row r="16784" spans="1:3" x14ac:dyDescent="0.25">
      <c r="A16784" s="5"/>
      <c r="B16784" s="2"/>
      <c r="C16784"/>
    </row>
    <row r="16785" spans="1:3" x14ac:dyDescent="0.25">
      <c r="A16785" s="5"/>
      <c r="B16785" s="2"/>
      <c r="C16785"/>
    </row>
    <row r="16786" spans="1:3" x14ac:dyDescent="0.25">
      <c r="A16786" s="5"/>
      <c r="B16786" s="2"/>
      <c r="C16786"/>
    </row>
    <row r="16787" spans="1:3" x14ac:dyDescent="0.25">
      <c r="A16787" s="5"/>
      <c r="B16787" s="2"/>
      <c r="C16787"/>
    </row>
    <row r="16788" spans="1:3" x14ac:dyDescent="0.25">
      <c r="A16788" s="5"/>
      <c r="B16788" s="2"/>
      <c r="C16788"/>
    </row>
    <row r="16789" spans="1:3" x14ac:dyDescent="0.25">
      <c r="A16789" s="5"/>
      <c r="B16789" s="2"/>
      <c r="C16789"/>
    </row>
    <row r="16790" spans="1:3" x14ac:dyDescent="0.25">
      <c r="A16790" s="5"/>
      <c r="B16790" s="2"/>
      <c r="C16790"/>
    </row>
    <row r="16791" spans="1:3" x14ac:dyDescent="0.25">
      <c r="A16791" s="5"/>
      <c r="B16791" s="2"/>
      <c r="C16791"/>
    </row>
    <row r="16792" spans="1:3" x14ac:dyDescent="0.25">
      <c r="A16792" s="5"/>
      <c r="B16792" s="2"/>
      <c r="C16792"/>
    </row>
    <row r="16793" spans="1:3" x14ac:dyDescent="0.25">
      <c r="A16793" s="5"/>
      <c r="B16793" s="2"/>
      <c r="C16793"/>
    </row>
    <row r="16794" spans="1:3" x14ac:dyDescent="0.25">
      <c r="A16794" s="5"/>
      <c r="B16794" s="2"/>
      <c r="C16794"/>
    </row>
    <row r="16795" spans="1:3" x14ac:dyDescent="0.25">
      <c r="A16795" s="5"/>
      <c r="B16795" s="2"/>
      <c r="C16795"/>
    </row>
    <row r="16796" spans="1:3" x14ac:dyDescent="0.25">
      <c r="A16796" s="5"/>
      <c r="B16796" s="2"/>
      <c r="C16796"/>
    </row>
    <row r="16797" spans="1:3" x14ac:dyDescent="0.25">
      <c r="A16797" s="5"/>
      <c r="B16797" s="2"/>
      <c r="C16797"/>
    </row>
    <row r="16798" spans="1:3" x14ac:dyDescent="0.25">
      <c r="A16798" s="5"/>
      <c r="B16798" s="2"/>
      <c r="C16798"/>
    </row>
    <row r="16799" spans="1:3" x14ac:dyDescent="0.25">
      <c r="A16799" s="5"/>
      <c r="B16799" s="2"/>
      <c r="C16799"/>
    </row>
    <row r="16800" spans="1:3" x14ac:dyDescent="0.25">
      <c r="A16800" s="5"/>
      <c r="B16800" s="2"/>
      <c r="C16800"/>
    </row>
    <row r="16801" spans="1:3" x14ac:dyDescent="0.25">
      <c r="A16801" s="5"/>
      <c r="B16801" s="2"/>
      <c r="C16801"/>
    </row>
    <row r="16802" spans="1:3" x14ac:dyDescent="0.25">
      <c r="A16802" s="5"/>
      <c r="B16802" s="2"/>
      <c r="C16802"/>
    </row>
    <row r="16803" spans="1:3" x14ac:dyDescent="0.25">
      <c r="A16803" s="5"/>
      <c r="B16803" s="2"/>
      <c r="C16803"/>
    </row>
    <row r="16804" spans="1:3" x14ac:dyDescent="0.25">
      <c r="A16804" s="5"/>
      <c r="B16804" s="2"/>
      <c r="C16804"/>
    </row>
    <row r="16805" spans="1:3" x14ac:dyDescent="0.25">
      <c r="A16805" s="5"/>
      <c r="B16805" s="2"/>
      <c r="C16805"/>
    </row>
    <row r="16806" spans="1:3" x14ac:dyDescent="0.25">
      <c r="A16806" s="5"/>
      <c r="B16806" s="2"/>
      <c r="C16806"/>
    </row>
    <row r="16807" spans="1:3" x14ac:dyDescent="0.25">
      <c r="A16807" s="5"/>
      <c r="B16807" s="2"/>
      <c r="C16807"/>
    </row>
    <row r="16808" spans="1:3" x14ac:dyDescent="0.25">
      <c r="A16808" s="5"/>
      <c r="B16808" s="2"/>
      <c r="C16808"/>
    </row>
    <row r="16809" spans="1:3" x14ac:dyDescent="0.25">
      <c r="A16809" s="5"/>
      <c r="B16809" s="2"/>
      <c r="C16809"/>
    </row>
    <row r="16810" spans="1:3" x14ac:dyDescent="0.25">
      <c r="A16810" s="5"/>
      <c r="B16810" s="2"/>
      <c r="C16810"/>
    </row>
    <row r="16811" spans="1:3" x14ac:dyDescent="0.25">
      <c r="A16811" s="5"/>
      <c r="B16811" s="2"/>
      <c r="C16811"/>
    </row>
    <row r="16812" spans="1:3" x14ac:dyDescent="0.25">
      <c r="A16812" s="5"/>
      <c r="B16812" s="2"/>
      <c r="C16812"/>
    </row>
    <row r="16813" spans="1:3" x14ac:dyDescent="0.25">
      <c r="A16813" s="5"/>
      <c r="B16813" s="2"/>
      <c r="C16813"/>
    </row>
    <row r="16814" spans="1:3" x14ac:dyDescent="0.25">
      <c r="A16814" s="5"/>
      <c r="B16814" s="2"/>
      <c r="C16814"/>
    </row>
    <row r="16815" spans="1:3" x14ac:dyDescent="0.25">
      <c r="A16815" s="5"/>
      <c r="B16815" s="2"/>
      <c r="C16815"/>
    </row>
    <row r="16816" spans="1:3" x14ac:dyDescent="0.25">
      <c r="A16816" s="5"/>
      <c r="B16816" s="2"/>
      <c r="C16816"/>
    </row>
    <row r="16817" spans="1:3" x14ac:dyDescent="0.25">
      <c r="A16817" s="5"/>
      <c r="B16817" s="2"/>
      <c r="C16817"/>
    </row>
    <row r="16818" spans="1:3" x14ac:dyDescent="0.25">
      <c r="A16818" s="5"/>
      <c r="B16818" s="2"/>
      <c r="C16818"/>
    </row>
    <row r="16819" spans="1:3" x14ac:dyDescent="0.25">
      <c r="A16819" s="5"/>
      <c r="B16819" s="2"/>
      <c r="C16819"/>
    </row>
    <row r="16820" spans="1:3" x14ac:dyDescent="0.25">
      <c r="A16820" s="5"/>
      <c r="B16820" s="2"/>
      <c r="C16820"/>
    </row>
    <row r="16821" spans="1:3" x14ac:dyDescent="0.25">
      <c r="A16821" s="5"/>
      <c r="B16821" s="2"/>
      <c r="C16821"/>
    </row>
    <row r="16822" spans="1:3" x14ac:dyDescent="0.25">
      <c r="A16822" s="5"/>
      <c r="B16822" s="2"/>
      <c r="C16822"/>
    </row>
    <row r="16823" spans="1:3" x14ac:dyDescent="0.25">
      <c r="A16823" s="5"/>
      <c r="B16823" s="2"/>
      <c r="C16823"/>
    </row>
    <row r="16824" spans="1:3" x14ac:dyDescent="0.25">
      <c r="A16824" s="5"/>
      <c r="B16824" s="2"/>
      <c r="C16824"/>
    </row>
    <row r="16825" spans="1:3" x14ac:dyDescent="0.25">
      <c r="A16825" s="5"/>
      <c r="B16825" s="2"/>
      <c r="C16825"/>
    </row>
    <row r="16826" spans="1:3" x14ac:dyDescent="0.25">
      <c r="A16826" s="5"/>
      <c r="B16826" s="2"/>
      <c r="C16826"/>
    </row>
    <row r="16827" spans="1:3" x14ac:dyDescent="0.25">
      <c r="A16827" s="5"/>
      <c r="B16827" s="2"/>
      <c r="C16827"/>
    </row>
    <row r="16828" spans="1:3" x14ac:dyDescent="0.25">
      <c r="A16828" s="5"/>
      <c r="B16828" s="2"/>
      <c r="C16828"/>
    </row>
    <row r="16829" spans="1:3" x14ac:dyDescent="0.25">
      <c r="A16829" s="5"/>
      <c r="B16829" s="2"/>
      <c r="C16829"/>
    </row>
    <row r="16830" spans="1:3" x14ac:dyDescent="0.25">
      <c r="A16830" s="5"/>
      <c r="B16830" s="2"/>
      <c r="C16830"/>
    </row>
    <row r="16831" spans="1:3" x14ac:dyDescent="0.25">
      <c r="A16831" s="5"/>
      <c r="B16831" s="2"/>
      <c r="C16831"/>
    </row>
    <row r="16832" spans="1:3" x14ac:dyDescent="0.25">
      <c r="A16832" s="5"/>
      <c r="B16832" s="2"/>
      <c r="C16832"/>
    </row>
    <row r="16833" spans="1:3" x14ac:dyDescent="0.25">
      <c r="A16833" s="5"/>
      <c r="B16833" s="2"/>
      <c r="C16833"/>
    </row>
    <row r="16834" spans="1:3" x14ac:dyDescent="0.25">
      <c r="A16834" s="5"/>
      <c r="B16834" s="2"/>
      <c r="C16834"/>
    </row>
    <row r="16835" spans="1:3" x14ac:dyDescent="0.25">
      <c r="A16835" s="5"/>
      <c r="B16835" s="2"/>
      <c r="C16835"/>
    </row>
    <row r="16836" spans="1:3" x14ac:dyDescent="0.25">
      <c r="A16836" s="5"/>
      <c r="B16836" s="2"/>
      <c r="C16836"/>
    </row>
    <row r="16837" spans="1:3" x14ac:dyDescent="0.25">
      <c r="A16837" s="5"/>
      <c r="B16837" s="2"/>
      <c r="C16837"/>
    </row>
    <row r="16838" spans="1:3" x14ac:dyDescent="0.25">
      <c r="A16838" s="5"/>
      <c r="B16838" s="2"/>
      <c r="C16838"/>
    </row>
    <row r="16839" spans="1:3" x14ac:dyDescent="0.25">
      <c r="A16839" s="5"/>
      <c r="B16839" s="2"/>
      <c r="C16839"/>
    </row>
    <row r="16840" spans="1:3" x14ac:dyDescent="0.25">
      <c r="A16840" s="5"/>
      <c r="B16840" s="2"/>
      <c r="C16840"/>
    </row>
    <row r="16841" spans="1:3" x14ac:dyDescent="0.25">
      <c r="A16841" s="5"/>
      <c r="B16841" s="2"/>
      <c r="C16841"/>
    </row>
    <row r="16842" spans="1:3" x14ac:dyDescent="0.25">
      <c r="A16842" s="5"/>
      <c r="B16842" s="2"/>
      <c r="C16842"/>
    </row>
    <row r="16843" spans="1:3" x14ac:dyDescent="0.25">
      <c r="A16843" s="5"/>
      <c r="B16843" s="2"/>
      <c r="C16843"/>
    </row>
    <row r="16844" spans="1:3" x14ac:dyDescent="0.25">
      <c r="A16844" s="5"/>
      <c r="B16844" s="2"/>
      <c r="C16844"/>
    </row>
    <row r="16845" spans="1:3" x14ac:dyDescent="0.25">
      <c r="A16845" s="5"/>
      <c r="B16845" s="2"/>
      <c r="C16845"/>
    </row>
    <row r="16846" spans="1:3" x14ac:dyDescent="0.25">
      <c r="A16846" s="5"/>
      <c r="B16846" s="2"/>
      <c r="C16846"/>
    </row>
    <row r="16847" spans="1:3" x14ac:dyDescent="0.25">
      <c r="A16847" s="5"/>
      <c r="B16847" s="2"/>
      <c r="C16847"/>
    </row>
    <row r="16848" spans="1:3" x14ac:dyDescent="0.25">
      <c r="A16848" s="5"/>
      <c r="B16848" s="2"/>
      <c r="C16848"/>
    </row>
    <row r="16849" spans="1:3" x14ac:dyDescent="0.25">
      <c r="A16849" s="5"/>
      <c r="B16849" s="2"/>
      <c r="C16849"/>
    </row>
    <row r="16850" spans="1:3" x14ac:dyDescent="0.25">
      <c r="A16850" s="5"/>
      <c r="B16850" s="2"/>
      <c r="C16850"/>
    </row>
    <row r="16851" spans="1:3" x14ac:dyDescent="0.25">
      <c r="A16851" s="5"/>
      <c r="B16851" s="2"/>
      <c r="C16851"/>
    </row>
    <row r="16852" spans="1:3" x14ac:dyDescent="0.25">
      <c r="A16852" s="5"/>
      <c r="B16852" s="2"/>
      <c r="C16852"/>
    </row>
    <row r="16853" spans="1:3" x14ac:dyDescent="0.25">
      <c r="A16853" s="5"/>
      <c r="B16853" s="2"/>
      <c r="C16853"/>
    </row>
    <row r="16854" spans="1:3" x14ac:dyDescent="0.25">
      <c r="A16854" s="5"/>
      <c r="B16854" s="2"/>
      <c r="C16854"/>
    </row>
    <row r="16855" spans="1:3" x14ac:dyDescent="0.25">
      <c r="A16855" s="5"/>
      <c r="B16855" s="2"/>
      <c r="C16855"/>
    </row>
    <row r="16856" spans="1:3" x14ac:dyDescent="0.25">
      <c r="A16856" s="5"/>
      <c r="B16856" s="2"/>
      <c r="C16856"/>
    </row>
    <row r="16857" spans="1:3" x14ac:dyDescent="0.25">
      <c r="A16857" s="5"/>
      <c r="B16857" s="2"/>
      <c r="C16857"/>
    </row>
    <row r="16858" spans="1:3" x14ac:dyDescent="0.25">
      <c r="A16858" s="5"/>
      <c r="B16858" s="2"/>
      <c r="C16858"/>
    </row>
    <row r="16859" spans="1:3" x14ac:dyDescent="0.25">
      <c r="A16859" s="5"/>
      <c r="B16859" s="2"/>
      <c r="C16859"/>
    </row>
    <row r="16860" spans="1:3" x14ac:dyDescent="0.25">
      <c r="A16860" s="5"/>
      <c r="B16860" s="2"/>
      <c r="C16860"/>
    </row>
    <row r="16861" spans="1:3" x14ac:dyDescent="0.25">
      <c r="A16861" s="5"/>
      <c r="B16861" s="2"/>
      <c r="C16861"/>
    </row>
    <row r="16862" spans="1:3" x14ac:dyDescent="0.25">
      <c r="A16862" s="5"/>
      <c r="B16862" s="2"/>
      <c r="C16862"/>
    </row>
    <row r="16863" spans="1:3" x14ac:dyDescent="0.25">
      <c r="A16863" s="5"/>
      <c r="B16863" s="2"/>
      <c r="C16863"/>
    </row>
    <row r="16864" spans="1:3" x14ac:dyDescent="0.25">
      <c r="A16864" s="5"/>
      <c r="B16864" s="2"/>
      <c r="C16864"/>
    </row>
    <row r="16865" spans="1:3" x14ac:dyDescent="0.25">
      <c r="A16865" s="5"/>
      <c r="B16865" s="2"/>
      <c r="C16865"/>
    </row>
    <row r="16866" spans="1:3" x14ac:dyDescent="0.25">
      <c r="A16866" s="5"/>
      <c r="B16866" s="2"/>
      <c r="C16866"/>
    </row>
    <row r="16867" spans="1:3" x14ac:dyDescent="0.25">
      <c r="A16867" s="5"/>
      <c r="B16867" s="2"/>
      <c r="C16867"/>
    </row>
    <row r="16868" spans="1:3" x14ac:dyDescent="0.25">
      <c r="A16868" s="5"/>
      <c r="B16868" s="2"/>
      <c r="C16868"/>
    </row>
    <row r="16869" spans="1:3" x14ac:dyDescent="0.25">
      <c r="A16869" s="5"/>
      <c r="B16869" s="2"/>
      <c r="C16869"/>
    </row>
    <row r="16870" spans="1:3" x14ac:dyDescent="0.25">
      <c r="A16870" s="5"/>
      <c r="B16870" s="2"/>
      <c r="C16870"/>
    </row>
    <row r="16871" spans="1:3" x14ac:dyDescent="0.25">
      <c r="A16871" s="5"/>
      <c r="B16871" s="2"/>
      <c r="C16871"/>
    </row>
    <row r="16872" spans="1:3" x14ac:dyDescent="0.25">
      <c r="A16872" s="5"/>
      <c r="B16872" s="2"/>
      <c r="C16872"/>
    </row>
    <row r="16873" spans="1:3" x14ac:dyDescent="0.25">
      <c r="A16873" s="5"/>
      <c r="B16873" s="2"/>
      <c r="C16873"/>
    </row>
    <row r="16874" spans="1:3" x14ac:dyDescent="0.25">
      <c r="A16874" s="5"/>
      <c r="B16874" s="2"/>
      <c r="C16874"/>
    </row>
    <row r="16875" spans="1:3" x14ac:dyDescent="0.25">
      <c r="A16875" s="5"/>
      <c r="B16875" s="2"/>
      <c r="C16875"/>
    </row>
    <row r="16876" spans="1:3" x14ac:dyDescent="0.25">
      <c r="A16876" s="5"/>
      <c r="B16876" s="2"/>
      <c r="C16876"/>
    </row>
    <row r="16877" spans="1:3" x14ac:dyDescent="0.25">
      <c r="A16877" s="5"/>
      <c r="B16877" s="2"/>
      <c r="C16877"/>
    </row>
    <row r="16878" spans="1:3" x14ac:dyDescent="0.25">
      <c r="A16878" s="5"/>
      <c r="B16878" s="2"/>
      <c r="C16878"/>
    </row>
    <row r="16879" spans="1:3" x14ac:dyDescent="0.25">
      <c r="A16879" s="5"/>
      <c r="B16879" s="2"/>
      <c r="C16879"/>
    </row>
    <row r="16880" spans="1:3" x14ac:dyDescent="0.25">
      <c r="A16880" s="5"/>
      <c r="B16880" s="2"/>
      <c r="C16880"/>
    </row>
    <row r="16881" spans="1:3" x14ac:dyDescent="0.25">
      <c r="A16881" s="5"/>
      <c r="B16881" s="2"/>
      <c r="C16881"/>
    </row>
    <row r="16882" spans="1:3" x14ac:dyDescent="0.25">
      <c r="A16882" s="5"/>
      <c r="B16882" s="2"/>
      <c r="C16882"/>
    </row>
    <row r="16883" spans="1:3" x14ac:dyDescent="0.25">
      <c r="A16883" s="5"/>
      <c r="B16883" s="2"/>
      <c r="C16883"/>
    </row>
    <row r="16884" spans="1:3" x14ac:dyDescent="0.25">
      <c r="A16884" s="5"/>
      <c r="B16884" s="2"/>
      <c r="C16884"/>
    </row>
    <row r="16885" spans="1:3" x14ac:dyDescent="0.25">
      <c r="A16885" s="5"/>
      <c r="B16885" s="2"/>
      <c r="C16885"/>
    </row>
    <row r="16886" spans="1:3" x14ac:dyDescent="0.25">
      <c r="A16886" s="5"/>
      <c r="B16886" s="2"/>
      <c r="C16886"/>
    </row>
    <row r="16887" spans="1:3" x14ac:dyDescent="0.25">
      <c r="A16887" s="5"/>
      <c r="B16887" s="2"/>
      <c r="C16887"/>
    </row>
    <row r="16888" spans="1:3" x14ac:dyDescent="0.25">
      <c r="A16888" s="5"/>
      <c r="B16888" s="2"/>
      <c r="C16888"/>
    </row>
    <row r="16889" spans="1:3" x14ac:dyDescent="0.25">
      <c r="A16889" s="5"/>
      <c r="B16889" s="2"/>
      <c r="C16889"/>
    </row>
    <row r="16890" spans="1:3" x14ac:dyDescent="0.25">
      <c r="A16890" s="5"/>
      <c r="B16890" s="2"/>
      <c r="C16890"/>
    </row>
    <row r="16891" spans="1:3" x14ac:dyDescent="0.25">
      <c r="A16891" s="5"/>
      <c r="B16891" s="2"/>
      <c r="C16891"/>
    </row>
    <row r="16892" spans="1:3" x14ac:dyDescent="0.25">
      <c r="A16892" s="5"/>
      <c r="B16892" s="2"/>
      <c r="C16892"/>
    </row>
    <row r="16893" spans="1:3" x14ac:dyDescent="0.25">
      <c r="A16893" s="5"/>
      <c r="B16893" s="2"/>
      <c r="C16893"/>
    </row>
    <row r="16894" spans="1:3" x14ac:dyDescent="0.25">
      <c r="A16894" s="5"/>
      <c r="B16894" s="2"/>
      <c r="C16894"/>
    </row>
    <row r="16895" spans="1:3" x14ac:dyDescent="0.25">
      <c r="A16895" s="5"/>
      <c r="B16895" s="2"/>
      <c r="C16895"/>
    </row>
    <row r="16896" spans="1:3" x14ac:dyDescent="0.25">
      <c r="A16896" s="5"/>
      <c r="B16896" s="2"/>
      <c r="C16896"/>
    </row>
    <row r="16897" spans="1:3" x14ac:dyDescent="0.25">
      <c r="A16897" s="5"/>
      <c r="B16897" s="2"/>
      <c r="C16897"/>
    </row>
    <row r="16898" spans="1:3" x14ac:dyDescent="0.25">
      <c r="A16898" s="5"/>
      <c r="B16898" s="2"/>
      <c r="C16898"/>
    </row>
    <row r="16899" spans="1:3" x14ac:dyDescent="0.25">
      <c r="A16899" s="5"/>
      <c r="B16899" s="2"/>
      <c r="C16899"/>
    </row>
    <row r="16900" spans="1:3" x14ac:dyDescent="0.25">
      <c r="A16900" s="5"/>
      <c r="B16900" s="2"/>
      <c r="C16900"/>
    </row>
    <row r="16901" spans="1:3" x14ac:dyDescent="0.25">
      <c r="A16901" s="5"/>
      <c r="B16901" s="2"/>
      <c r="C16901"/>
    </row>
    <row r="16902" spans="1:3" x14ac:dyDescent="0.25">
      <c r="A16902" s="5"/>
      <c r="B16902" s="2"/>
      <c r="C16902"/>
    </row>
    <row r="16903" spans="1:3" x14ac:dyDescent="0.25">
      <c r="A16903" s="5"/>
      <c r="B16903" s="2"/>
      <c r="C16903"/>
    </row>
    <row r="16904" spans="1:3" x14ac:dyDescent="0.25">
      <c r="A16904" s="5"/>
      <c r="B16904" s="2"/>
      <c r="C16904"/>
    </row>
    <row r="16905" spans="1:3" x14ac:dyDescent="0.25">
      <c r="A16905" s="5"/>
      <c r="B16905" s="2"/>
      <c r="C16905"/>
    </row>
    <row r="16906" spans="1:3" x14ac:dyDescent="0.25">
      <c r="A16906" s="5"/>
      <c r="B16906" s="2"/>
      <c r="C16906"/>
    </row>
    <row r="16907" spans="1:3" x14ac:dyDescent="0.25">
      <c r="A16907" s="5"/>
      <c r="B16907" s="2"/>
      <c r="C16907"/>
    </row>
    <row r="16908" spans="1:3" x14ac:dyDescent="0.25">
      <c r="A16908" s="5"/>
      <c r="B16908" s="2"/>
      <c r="C16908"/>
    </row>
    <row r="16909" spans="1:3" x14ac:dyDescent="0.25">
      <c r="A16909" s="5"/>
      <c r="B16909" s="2"/>
      <c r="C16909"/>
    </row>
    <row r="16910" spans="1:3" x14ac:dyDescent="0.25">
      <c r="A16910" s="5"/>
      <c r="B16910" s="2"/>
      <c r="C16910"/>
    </row>
    <row r="16911" spans="1:3" x14ac:dyDescent="0.25">
      <c r="A16911" s="5"/>
      <c r="B16911" s="2"/>
      <c r="C16911"/>
    </row>
    <row r="16912" spans="1:3" x14ac:dyDescent="0.25">
      <c r="A16912" s="5"/>
      <c r="B16912" s="2"/>
      <c r="C16912"/>
    </row>
    <row r="16913" spans="1:3" x14ac:dyDescent="0.25">
      <c r="A16913" s="5"/>
      <c r="B16913" s="2"/>
      <c r="C16913"/>
    </row>
    <row r="16914" spans="1:3" x14ac:dyDescent="0.25">
      <c r="A16914" s="5"/>
      <c r="B16914" s="2"/>
      <c r="C16914"/>
    </row>
    <row r="16915" spans="1:3" x14ac:dyDescent="0.25">
      <c r="A16915" s="5"/>
      <c r="B16915" s="2"/>
      <c r="C16915"/>
    </row>
    <row r="16916" spans="1:3" x14ac:dyDescent="0.25">
      <c r="A16916" s="5"/>
      <c r="B16916" s="2"/>
      <c r="C16916"/>
    </row>
    <row r="16917" spans="1:3" x14ac:dyDescent="0.25">
      <c r="A16917" s="5"/>
      <c r="B16917" s="2"/>
      <c r="C16917"/>
    </row>
    <row r="16918" spans="1:3" x14ac:dyDescent="0.25">
      <c r="A16918" s="5"/>
      <c r="B16918" s="2"/>
      <c r="C16918"/>
    </row>
    <row r="16919" spans="1:3" x14ac:dyDescent="0.25">
      <c r="A16919" s="5"/>
      <c r="B16919" s="2"/>
      <c r="C16919"/>
    </row>
    <row r="16920" spans="1:3" x14ac:dyDescent="0.25">
      <c r="A16920" s="5"/>
      <c r="B16920" s="2"/>
      <c r="C16920"/>
    </row>
    <row r="16921" spans="1:3" x14ac:dyDescent="0.25">
      <c r="A16921" s="5"/>
      <c r="B16921" s="2"/>
      <c r="C16921"/>
    </row>
    <row r="16922" spans="1:3" x14ac:dyDescent="0.25">
      <c r="A16922" s="5"/>
      <c r="B16922" s="2"/>
      <c r="C16922"/>
    </row>
    <row r="16923" spans="1:3" x14ac:dyDescent="0.25">
      <c r="A16923" s="5"/>
      <c r="B16923" s="2"/>
      <c r="C16923"/>
    </row>
    <row r="16924" spans="1:3" x14ac:dyDescent="0.25">
      <c r="A16924" s="5"/>
      <c r="B16924" s="2"/>
      <c r="C16924"/>
    </row>
    <row r="16925" spans="1:3" x14ac:dyDescent="0.25">
      <c r="A16925" s="5"/>
      <c r="B16925" s="2"/>
      <c r="C16925"/>
    </row>
    <row r="16926" spans="1:3" x14ac:dyDescent="0.25">
      <c r="A16926" s="5"/>
      <c r="B16926" s="2"/>
      <c r="C16926"/>
    </row>
    <row r="16927" spans="1:3" x14ac:dyDescent="0.25">
      <c r="A16927" s="5"/>
      <c r="B16927" s="2"/>
      <c r="C16927"/>
    </row>
    <row r="16928" spans="1:3" x14ac:dyDescent="0.25">
      <c r="A16928" s="5"/>
      <c r="B16928" s="2"/>
      <c r="C16928"/>
    </row>
    <row r="16929" spans="1:3" x14ac:dyDescent="0.25">
      <c r="A16929" s="5"/>
      <c r="B16929" s="2"/>
      <c r="C16929"/>
    </row>
    <row r="16930" spans="1:3" x14ac:dyDescent="0.25">
      <c r="A16930" s="5"/>
      <c r="B16930" s="2"/>
      <c r="C16930"/>
    </row>
    <row r="16931" spans="1:3" x14ac:dyDescent="0.25">
      <c r="A16931" s="5"/>
      <c r="B16931" s="2"/>
      <c r="C16931"/>
    </row>
    <row r="16932" spans="1:3" x14ac:dyDescent="0.25">
      <c r="A16932" s="5"/>
      <c r="B16932" s="2"/>
      <c r="C16932"/>
    </row>
    <row r="16933" spans="1:3" x14ac:dyDescent="0.25">
      <c r="A16933" s="5"/>
      <c r="B16933" s="2"/>
      <c r="C16933"/>
    </row>
    <row r="16934" spans="1:3" x14ac:dyDescent="0.25">
      <c r="A16934" s="5"/>
      <c r="B16934" s="2"/>
      <c r="C16934"/>
    </row>
    <row r="16935" spans="1:3" x14ac:dyDescent="0.25">
      <c r="A16935" s="5"/>
      <c r="B16935" s="2"/>
      <c r="C16935"/>
    </row>
    <row r="16936" spans="1:3" x14ac:dyDescent="0.25">
      <c r="A16936" s="5"/>
      <c r="B16936" s="2"/>
      <c r="C16936"/>
    </row>
    <row r="16937" spans="1:3" x14ac:dyDescent="0.25">
      <c r="A16937" s="5"/>
      <c r="B16937" s="2"/>
      <c r="C16937"/>
    </row>
    <row r="16938" spans="1:3" x14ac:dyDescent="0.25">
      <c r="A16938" s="5"/>
      <c r="B16938" s="2"/>
      <c r="C16938"/>
    </row>
    <row r="16939" spans="1:3" x14ac:dyDescent="0.25">
      <c r="A16939" s="5"/>
      <c r="B16939" s="2"/>
      <c r="C16939"/>
    </row>
    <row r="16940" spans="1:3" x14ac:dyDescent="0.25">
      <c r="A16940" s="5"/>
      <c r="B16940" s="2"/>
      <c r="C16940"/>
    </row>
    <row r="16941" spans="1:3" x14ac:dyDescent="0.25">
      <c r="A16941" s="5"/>
      <c r="B16941" s="2"/>
      <c r="C16941"/>
    </row>
    <row r="16942" spans="1:3" x14ac:dyDescent="0.25">
      <c r="A16942" s="5"/>
      <c r="B16942" s="2"/>
      <c r="C16942"/>
    </row>
    <row r="16943" spans="1:3" x14ac:dyDescent="0.25">
      <c r="A16943" s="5"/>
      <c r="B16943" s="2"/>
      <c r="C16943"/>
    </row>
    <row r="16944" spans="1:3" x14ac:dyDescent="0.25">
      <c r="A16944" s="5"/>
      <c r="B16944" s="2"/>
      <c r="C16944"/>
    </row>
    <row r="16945" spans="1:3" x14ac:dyDescent="0.25">
      <c r="A16945" s="5"/>
      <c r="B16945" s="2"/>
      <c r="C16945"/>
    </row>
    <row r="16946" spans="1:3" x14ac:dyDescent="0.25">
      <c r="A16946" s="5"/>
      <c r="B16946" s="2"/>
      <c r="C16946"/>
    </row>
    <row r="16947" spans="1:3" x14ac:dyDescent="0.25">
      <c r="A16947" s="5"/>
      <c r="B16947" s="2"/>
      <c r="C16947"/>
    </row>
    <row r="16948" spans="1:3" x14ac:dyDescent="0.25">
      <c r="A16948" s="5"/>
      <c r="B16948" s="2"/>
      <c r="C16948"/>
    </row>
    <row r="16949" spans="1:3" x14ac:dyDescent="0.25">
      <c r="A16949" s="5"/>
      <c r="B16949" s="2"/>
      <c r="C16949"/>
    </row>
    <row r="16950" spans="1:3" x14ac:dyDescent="0.25">
      <c r="A16950" s="5"/>
      <c r="B16950" s="2"/>
      <c r="C16950"/>
    </row>
    <row r="16951" spans="1:3" x14ac:dyDescent="0.25">
      <c r="A16951" s="5"/>
      <c r="B16951" s="2"/>
      <c r="C16951"/>
    </row>
    <row r="16952" spans="1:3" x14ac:dyDescent="0.25">
      <c r="A16952" s="5"/>
      <c r="B16952" s="2"/>
      <c r="C16952"/>
    </row>
    <row r="16953" spans="1:3" x14ac:dyDescent="0.25">
      <c r="A16953" s="5"/>
      <c r="B16953" s="2"/>
      <c r="C16953"/>
    </row>
    <row r="16954" spans="1:3" x14ac:dyDescent="0.25">
      <c r="A16954" s="5"/>
      <c r="B16954" s="2"/>
      <c r="C16954"/>
    </row>
    <row r="16955" spans="1:3" x14ac:dyDescent="0.25">
      <c r="A16955" s="5"/>
      <c r="B16955" s="2"/>
      <c r="C16955"/>
    </row>
    <row r="16956" spans="1:3" x14ac:dyDescent="0.25">
      <c r="A16956" s="5"/>
      <c r="B16956" s="2"/>
      <c r="C16956"/>
    </row>
    <row r="16957" spans="1:3" x14ac:dyDescent="0.25">
      <c r="A16957" s="5"/>
      <c r="B16957" s="2"/>
      <c r="C16957"/>
    </row>
    <row r="16958" spans="1:3" x14ac:dyDescent="0.25">
      <c r="A16958" s="5"/>
      <c r="B16958" s="2"/>
      <c r="C16958"/>
    </row>
    <row r="16959" spans="1:3" x14ac:dyDescent="0.25">
      <c r="A16959" s="5"/>
      <c r="B16959" s="2"/>
      <c r="C16959"/>
    </row>
    <row r="16960" spans="1:3" x14ac:dyDescent="0.25">
      <c r="A16960" s="5"/>
      <c r="B16960" s="2"/>
      <c r="C16960"/>
    </row>
    <row r="16961" spans="1:3" x14ac:dyDescent="0.25">
      <c r="A16961" s="5"/>
      <c r="B16961" s="2"/>
      <c r="C16961"/>
    </row>
    <row r="16962" spans="1:3" x14ac:dyDescent="0.25">
      <c r="A16962" s="5"/>
      <c r="B16962" s="2"/>
      <c r="C16962"/>
    </row>
    <row r="16963" spans="1:3" x14ac:dyDescent="0.25">
      <c r="A16963" s="5"/>
      <c r="B16963" s="2"/>
      <c r="C16963"/>
    </row>
    <row r="16964" spans="1:3" x14ac:dyDescent="0.25">
      <c r="A16964" s="5"/>
      <c r="B16964" s="2"/>
      <c r="C16964"/>
    </row>
    <row r="16965" spans="1:3" x14ac:dyDescent="0.25">
      <c r="A16965" s="5"/>
      <c r="B16965" s="2"/>
      <c r="C16965"/>
    </row>
    <row r="16966" spans="1:3" x14ac:dyDescent="0.25">
      <c r="A16966" s="5"/>
      <c r="B16966" s="2"/>
      <c r="C16966"/>
    </row>
    <row r="16967" spans="1:3" x14ac:dyDescent="0.25">
      <c r="A16967" s="5"/>
      <c r="B16967" s="2"/>
      <c r="C16967"/>
    </row>
    <row r="16968" spans="1:3" x14ac:dyDescent="0.25">
      <c r="A16968" s="5"/>
      <c r="B16968" s="2"/>
      <c r="C16968"/>
    </row>
    <row r="16969" spans="1:3" x14ac:dyDescent="0.25">
      <c r="A16969" s="5"/>
      <c r="B16969" s="2"/>
      <c r="C16969"/>
    </row>
    <row r="16970" spans="1:3" x14ac:dyDescent="0.25">
      <c r="A16970" s="5"/>
      <c r="B16970" s="2"/>
      <c r="C16970"/>
    </row>
    <row r="16971" spans="1:3" x14ac:dyDescent="0.25">
      <c r="A16971" s="5"/>
      <c r="B16971" s="2"/>
      <c r="C16971"/>
    </row>
    <row r="16972" spans="1:3" x14ac:dyDescent="0.25">
      <c r="A16972" s="5"/>
      <c r="B16972" s="2"/>
      <c r="C16972"/>
    </row>
    <row r="16973" spans="1:3" x14ac:dyDescent="0.25">
      <c r="A16973" s="5"/>
      <c r="B16973" s="2"/>
      <c r="C16973"/>
    </row>
    <row r="16974" spans="1:3" x14ac:dyDescent="0.25">
      <c r="A16974" s="5"/>
      <c r="B16974" s="2"/>
      <c r="C16974"/>
    </row>
    <row r="16975" spans="1:3" x14ac:dyDescent="0.25">
      <c r="A16975" s="5"/>
      <c r="B16975" s="2"/>
      <c r="C16975"/>
    </row>
    <row r="16976" spans="1:3" x14ac:dyDescent="0.25">
      <c r="A16976" s="5"/>
      <c r="B16976" s="2"/>
      <c r="C16976"/>
    </row>
    <row r="16977" spans="1:3" x14ac:dyDescent="0.25">
      <c r="A16977" s="5"/>
      <c r="B16977" s="2"/>
      <c r="C16977"/>
    </row>
    <row r="16978" spans="1:3" x14ac:dyDescent="0.25">
      <c r="A16978" s="5"/>
      <c r="B16978" s="2"/>
      <c r="C16978"/>
    </row>
    <row r="16979" spans="1:3" x14ac:dyDescent="0.25">
      <c r="A16979" s="5"/>
      <c r="B16979" s="2"/>
      <c r="C16979"/>
    </row>
    <row r="16980" spans="1:3" x14ac:dyDescent="0.25">
      <c r="A16980" s="5"/>
      <c r="B16980" s="2"/>
      <c r="C16980"/>
    </row>
    <row r="16981" spans="1:3" x14ac:dyDescent="0.25">
      <c r="A16981" s="5"/>
      <c r="B16981" s="2"/>
      <c r="C16981"/>
    </row>
    <row r="16982" spans="1:3" x14ac:dyDescent="0.25">
      <c r="A16982" s="5"/>
      <c r="B16982" s="2"/>
      <c r="C16982"/>
    </row>
    <row r="16983" spans="1:3" x14ac:dyDescent="0.25">
      <c r="A16983" s="5"/>
      <c r="B16983" s="2"/>
      <c r="C16983"/>
    </row>
    <row r="16984" spans="1:3" x14ac:dyDescent="0.25">
      <c r="A16984" s="5"/>
      <c r="B16984" s="2"/>
      <c r="C16984"/>
    </row>
    <row r="16985" spans="1:3" x14ac:dyDescent="0.25">
      <c r="A16985" s="5"/>
      <c r="B16985" s="2"/>
      <c r="C16985"/>
    </row>
    <row r="16986" spans="1:3" x14ac:dyDescent="0.25">
      <c r="A16986" s="5"/>
      <c r="B16986" s="2"/>
      <c r="C16986"/>
    </row>
    <row r="16987" spans="1:3" x14ac:dyDescent="0.25">
      <c r="A16987" s="5"/>
      <c r="B16987" s="2"/>
      <c r="C16987"/>
    </row>
    <row r="16988" spans="1:3" x14ac:dyDescent="0.25">
      <c r="A16988" s="5"/>
      <c r="B16988" s="2"/>
      <c r="C16988"/>
    </row>
    <row r="16989" spans="1:3" x14ac:dyDescent="0.25">
      <c r="A16989" s="5"/>
      <c r="B16989" s="2"/>
      <c r="C16989"/>
    </row>
    <row r="16990" spans="1:3" x14ac:dyDescent="0.25">
      <c r="A16990" s="5"/>
      <c r="B16990" s="2"/>
      <c r="C16990"/>
    </row>
    <row r="16991" spans="1:3" x14ac:dyDescent="0.25">
      <c r="A16991" s="5"/>
      <c r="B16991" s="2"/>
      <c r="C16991"/>
    </row>
    <row r="16992" spans="1:3" x14ac:dyDescent="0.25">
      <c r="A16992" s="5"/>
      <c r="B16992" s="2"/>
      <c r="C16992"/>
    </row>
    <row r="16993" spans="1:3" x14ac:dyDescent="0.25">
      <c r="A16993" s="5"/>
      <c r="B16993" s="2"/>
      <c r="C16993"/>
    </row>
    <row r="16994" spans="1:3" x14ac:dyDescent="0.25">
      <c r="A16994" s="5"/>
      <c r="B16994" s="2"/>
      <c r="C16994"/>
    </row>
    <row r="16995" spans="1:3" x14ac:dyDescent="0.25">
      <c r="A16995" s="5"/>
      <c r="B16995" s="2"/>
      <c r="C16995"/>
    </row>
    <row r="16996" spans="1:3" x14ac:dyDescent="0.25">
      <c r="A16996" s="5"/>
      <c r="B16996" s="2"/>
      <c r="C16996"/>
    </row>
    <row r="16997" spans="1:3" x14ac:dyDescent="0.25">
      <c r="A16997" s="5"/>
      <c r="B16997" s="2"/>
      <c r="C16997"/>
    </row>
    <row r="16998" spans="1:3" x14ac:dyDescent="0.25">
      <c r="A16998" s="5"/>
      <c r="B16998" s="2"/>
      <c r="C16998"/>
    </row>
    <row r="16999" spans="1:3" x14ac:dyDescent="0.25">
      <c r="A16999" s="5"/>
      <c r="B16999" s="2"/>
      <c r="C16999"/>
    </row>
    <row r="17000" spans="1:3" x14ac:dyDescent="0.25">
      <c r="A17000" s="5"/>
      <c r="B17000" s="2"/>
      <c r="C17000"/>
    </row>
    <row r="17001" spans="1:3" x14ac:dyDescent="0.25">
      <c r="A17001" s="5"/>
      <c r="B17001" s="2"/>
      <c r="C17001"/>
    </row>
    <row r="17002" spans="1:3" x14ac:dyDescent="0.25">
      <c r="A17002" s="5"/>
      <c r="B17002" s="2"/>
      <c r="C17002"/>
    </row>
    <row r="17003" spans="1:3" x14ac:dyDescent="0.25">
      <c r="A17003" s="5"/>
      <c r="B17003" s="2"/>
      <c r="C17003"/>
    </row>
    <row r="17004" spans="1:3" x14ac:dyDescent="0.25">
      <c r="A17004" s="5"/>
      <c r="B17004" s="2"/>
      <c r="C17004"/>
    </row>
    <row r="17005" spans="1:3" x14ac:dyDescent="0.25">
      <c r="A17005" s="5"/>
      <c r="B17005" s="2"/>
      <c r="C17005"/>
    </row>
    <row r="17006" spans="1:3" x14ac:dyDescent="0.25">
      <c r="A17006" s="5"/>
      <c r="B17006" s="2"/>
      <c r="C17006"/>
    </row>
    <row r="17007" spans="1:3" x14ac:dyDescent="0.25">
      <c r="A17007" s="5"/>
      <c r="B17007" s="2"/>
      <c r="C17007"/>
    </row>
    <row r="17008" spans="1:3" x14ac:dyDescent="0.25">
      <c r="A17008" s="5"/>
      <c r="B17008" s="2"/>
      <c r="C17008"/>
    </row>
    <row r="17009" spans="1:3" x14ac:dyDescent="0.25">
      <c r="A17009" s="5"/>
      <c r="B17009" s="2"/>
      <c r="C17009"/>
    </row>
    <row r="17010" spans="1:3" x14ac:dyDescent="0.25">
      <c r="A17010" s="5"/>
      <c r="B17010" s="2"/>
      <c r="C17010"/>
    </row>
    <row r="17011" spans="1:3" x14ac:dyDescent="0.25">
      <c r="A17011" s="5"/>
      <c r="B17011" s="2"/>
      <c r="C17011"/>
    </row>
    <row r="17012" spans="1:3" x14ac:dyDescent="0.25">
      <c r="A17012" s="5"/>
      <c r="B17012" s="2"/>
      <c r="C17012"/>
    </row>
    <row r="17013" spans="1:3" x14ac:dyDescent="0.25">
      <c r="A17013" s="5"/>
      <c r="B17013" s="2"/>
      <c r="C17013"/>
    </row>
    <row r="17014" spans="1:3" x14ac:dyDescent="0.25">
      <c r="A17014" s="5"/>
      <c r="B17014" s="2"/>
      <c r="C17014"/>
    </row>
    <row r="17015" spans="1:3" x14ac:dyDescent="0.25">
      <c r="A17015" s="5"/>
      <c r="B17015" s="2"/>
      <c r="C17015"/>
    </row>
    <row r="17016" spans="1:3" x14ac:dyDescent="0.25">
      <c r="A17016" s="5"/>
      <c r="B17016" s="2"/>
      <c r="C17016"/>
    </row>
    <row r="17017" spans="1:3" x14ac:dyDescent="0.25">
      <c r="A17017" s="5"/>
      <c r="B17017" s="2"/>
      <c r="C17017"/>
    </row>
    <row r="17018" spans="1:3" x14ac:dyDescent="0.25">
      <c r="A17018" s="5"/>
      <c r="B17018" s="2"/>
      <c r="C17018"/>
    </row>
    <row r="17019" spans="1:3" x14ac:dyDescent="0.25">
      <c r="A17019" s="5"/>
      <c r="B17019" s="2"/>
      <c r="C17019"/>
    </row>
    <row r="17020" spans="1:3" x14ac:dyDescent="0.25">
      <c r="A17020" s="5"/>
      <c r="B17020" s="2"/>
      <c r="C17020"/>
    </row>
    <row r="17021" spans="1:3" x14ac:dyDescent="0.25">
      <c r="A17021" s="5"/>
      <c r="B17021" s="2"/>
      <c r="C17021"/>
    </row>
    <row r="17022" spans="1:3" x14ac:dyDescent="0.25">
      <c r="A17022" s="5"/>
      <c r="B17022" s="2"/>
      <c r="C17022"/>
    </row>
    <row r="17023" spans="1:3" x14ac:dyDescent="0.25">
      <c r="A17023" s="5"/>
      <c r="B17023" s="2"/>
      <c r="C17023"/>
    </row>
    <row r="17024" spans="1:3" x14ac:dyDescent="0.25">
      <c r="A17024" s="5"/>
      <c r="B17024" s="2"/>
      <c r="C17024"/>
    </row>
    <row r="17025" spans="1:3" x14ac:dyDescent="0.25">
      <c r="A17025" s="5"/>
      <c r="B17025" s="2"/>
      <c r="C17025"/>
    </row>
    <row r="17026" spans="1:3" x14ac:dyDescent="0.25">
      <c r="A17026" s="5"/>
      <c r="B17026" s="2"/>
      <c r="C17026"/>
    </row>
    <row r="17027" spans="1:3" x14ac:dyDescent="0.25">
      <c r="A17027" s="5"/>
      <c r="B17027" s="2"/>
      <c r="C17027"/>
    </row>
    <row r="17028" spans="1:3" x14ac:dyDescent="0.25">
      <c r="A17028" s="5"/>
      <c r="B17028" s="2"/>
      <c r="C17028"/>
    </row>
    <row r="17029" spans="1:3" x14ac:dyDescent="0.25">
      <c r="A17029" s="5"/>
      <c r="B17029" s="2"/>
      <c r="C17029"/>
    </row>
    <row r="17030" spans="1:3" x14ac:dyDescent="0.25">
      <c r="A17030" s="5"/>
      <c r="B17030" s="2"/>
      <c r="C17030"/>
    </row>
    <row r="17031" spans="1:3" x14ac:dyDescent="0.25">
      <c r="A17031" s="5"/>
      <c r="B17031" s="2"/>
      <c r="C17031"/>
    </row>
    <row r="17032" spans="1:3" x14ac:dyDescent="0.25">
      <c r="A17032" s="5"/>
      <c r="B17032" s="2"/>
      <c r="C17032"/>
    </row>
    <row r="17033" spans="1:3" x14ac:dyDescent="0.25">
      <c r="A17033" s="5"/>
      <c r="B17033" s="2"/>
      <c r="C17033"/>
    </row>
    <row r="17034" spans="1:3" x14ac:dyDescent="0.25">
      <c r="A17034" s="5"/>
      <c r="B17034" s="2"/>
      <c r="C17034"/>
    </row>
    <row r="17035" spans="1:3" x14ac:dyDescent="0.25">
      <c r="A17035" s="5"/>
      <c r="B17035" s="2"/>
      <c r="C17035"/>
    </row>
    <row r="17036" spans="1:3" x14ac:dyDescent="0.25">
      <c r="A17036" s="5"/>
      <c r="B17036" s="2"/>
      <c r="C17036"/>
    </row>
    <row r="17037" spans="1:3" x14ac:dyDescent="0.25">
      <c r="A17037" s="5"/>
      <c r="B17037" s="2"/>
      <c r="C17037"/>
    </row>
    <row r="17038" spans="1:3" x14ac:dyDescent="0.25">
      <c r="A17038" s="5"/>
      <c r="B17038" s="2"/>
      <c r="C17038"/>
    </row>
    <row r="17039" spans="1:3" x14ac:dyDescent="0.25">
      <c r="A17039" s="5"/>
      <c r="B17039" s="2"/>
      <c r="C17039"/>
    </row>
    <row r="17040" spans="1:3" x14ac:dyDescent="0.25">
      <c r="A17040" s="5"/>
      <c r="B17040" s="2"/>
      <c r="C17040"/>
    </row>
    <row r="17041" spans="1:3" x14ac:dyDescent="0.25">
      <c r="A17041" s="5"/>
      <c r="B17041" s="2"/>
      <c r="C17041"/>
    </row>
    <row r="17042" spans="1:3" x14ac:dyDescent="0.25">
      <c r="A17042" s="5"/>
      <c r="B17042" s="2"/>
      <c r="C17042"/>
    </row>
    <row r="17043" spans="1:3" x14ac:dyDescent="0.25">
      <c r="A17043" s="5"/>
      <c r="B17043" s="2"/>
      <c r="C17043"/>
    </row>
    <row r="17044" spans="1:3" x14ac:dyDescent="0.25">
      <c r="A17044" s="5"/>
      <c r="B17044" s="2"/>
      <c r="C17044"/>
    </row>
    <row r="17045" spans="1:3" x14ac:dyDescent="0.25">
      <c r="A17045" s="5"/>
      <c r="B17045" s="2"/>
      <c r="C17045"/>
    </row>
    <row r="17046" spans="1:3" x14ac:dyDescent="0.25">
      <c r="A17046" s="5"/>
      <c r="B17046" s="2"/>
      <c r="C17046"/>
    </row>
    <row r="17047" spans="1:3" x14ac:dyDescent="0.25">
      <c r="A17047" s="5"/>
      <c r="B17047" s="2"/>
      <c r="C17047"/>
    </row>
    <row r="17048" spans="1:3" x14ac:dyDescent="0.25">
      <c r="A17048" s="5"/>
      <c r="B17048" s="2"/>
      <c r="C17048"/>
    </row>
    <row r="17049" spans="1:3" x14ac:dyDescent="0.25">
      <c r="A17049" s="5"/>
      <c r="B17049" s="2"/>
      <c r="C17049"/>
    </row>
    <row r="17050" spans="1:3" x14ac:dyDescent="0.25">
      <c r="A17050" s="5"/>
      <c r="B17050" s="2"/>
      <c r="C17050"/>
    </row>
    <row r="17051" spans="1:3" x14ac:dyDescent="0.25">
      <c r="A17051" s="5"/>
      <c r="B17051" s="2"/>
      <c r="C17051"/>
    </row>
    <row r="17052" spans="1:3" x14ac:dyDescent="0.25">
      <c r="A17052" s="5"/>
      <c r="B17052" s="2"/>
      <c r="C17052"/>
    </row>
    <row r="17053" spans="1:3" x14ac:dyDescent="0.25">
      <c r="A17053" s="5"/>
      <c r="B17053" s="2"/>
      <c r="C17053"/>
    </row>
    <row r="17054" spans="1:3" x14ac:dyDescent="0.25">
      <c r="A17054" s="5"/>
      <c r="B17054" s="2"/>
      <c r="C17054"/>
    </row>
    <row r="17055" spans="1:3" x14ac:dyDescent="0.25">
      <c r="A17055" s="5"/>
      <c r="B17055" s="2"/>
      <c r="C17055"/>
    </row>
    <row r="17056" spans="1:3" x14ac:dyDescent="0.25">
      <c r="A17056" s="5"/>
      <c r="B17056" s="2"/>
      <c r="C17056"/>
    </row>
    <row r="17057" spans="1:3" x14ac:dyDescent="0.25">
      <c r="A17057" s="5"/>
      <c r="B17057" s="2"/>
      <c r="C17057"/>
    </row>
    <row r="17058" spans="1:3" x14ac:dyDescent="0.25">
      <c r="A17058" s="5"/>
      <c r="B17058" s="2"/>
      <c r="C17058"/>
    </row>
    <row r="17059" spans="1:3" x14ac:dyDescent="0.25">
      <c r="A17059" s="5"/>
      <c r="B17059" s="2"/>
      <c r="C17059"/>
    </row>
    <row r="17060" spans="1:3" x14ac:dyDescent="0.25">
      <c r="A17060" s="5"/>
      <c r="B17060" s="2"/>
      <c r="C17060"/>
    </row>
    <row r="17061" spans="1:3" x14ac:dyDescent="0.25">
      <c r="A17061" s="5"/>
      <c r="B17061" s="2"/>
      <c r="C17061"/>
    </row>
    <row r="17062" spans="1:3" x14ac:dyDescent="0.25">
      <c r="A17062" s="5"/>
      <c r="B17062" s="2"/>
      <c r="C17062"/>
    </row>
    <row r="17063" spans="1:3" x14ac:dyDescent="0.25">
      <c r="A17063" s="5"/>
      <c r="B17063" s="2"/>
      <c r="C17063"/>
    </row>
    <row r="17064" spans="1:3" x14ac:dyDescent="0.25">
      <c r="A17064" s="5"/>
      <c r="B17064" s="2"/>
      <c r="C17064"/>
    </row>
    <row r="17065" spans="1:3" x14ac:dyDescent="0.25">
      <c r="A17065" s="5"/>
      <c r="B17065" s="2"/>
      <c r="C17065"/>
    </row>
    <row r="17066" spans="1:3" x14ac:dyDescent="0.25">
      <c r="A17066" s="5"/>
      <c r="B17066" s="2"/>
      <c r="C17066"/>
    </row>
    <row r="17067" spans="1:3" x14ac:dyDescent="0.25">
      <c r="A17067" s="5"/>
      <c r="B17067" s="2"/>
      <c r="C17067"/>
    </row>
    <row r="17068" spans="1:3" x14ac:dyDescent="0.25">
      <c r="A17068" s="5"/>
      <c r="B17068" s="2"/>
      <c r="C17068"/>
    </row>
    <row r="17069" spans="1:3" x14ac:dyDescent="0.25">
      <c r="A17069" s="5"/>
      <c r="B17069" s="2"/>
      <c r="C17069"/>
    </row>
    <row r="17070" spans="1:3" x14ac:dyDescent="0.25">
      <c r="A17070" s="5"/>
      <c r="B17070" s="2"/>
      <c r="C17070"/>
    </row>
    <row r="17071" spans="1:3" x14ac:dyDescent="0.25">
      <c r="A17071" s="5"/>
      <c r="B17071" s="2"/>
      <c r="C17071"/>
    </row>
    <row r="17072" spans="1:3" x14ac:dyDescent="0.25">
      <c r="A17072" s="5"/>
      <c r="B17072" s="2"/>
      <c r="C17072"/>
    </row>
    <row r="17073" spans="1:3" x14ac:dyDescent="0.25">
      <c r="A17073" s="5"/>
      <c r="B17073" s="2"/>
      <c r="C17073"/>
    </row>
    <row r="17074" spans="1:3" x14ac:dyDescent="0.25">
      <c r="A17074" s="5"/>
      <c r="B17074" s="2"/>
      <c r="C17074"/>
    </row>
    <row r="17075" spans="1:3" x14ac:dyDescent="0.25">
      <c r="A17075" s="5"/>
      <c r="B17075" s="2"/>
      <c r="C17075"/>
    </row>
    <row r="17076" spans="1:3" x14ac:dyDescent="0.25">
      <c r="A17076" s="5"/>
      <c r="B17076" s="2"/>
      <c r="C17076"/>
    </row>
    <row r="17077" spans="1:3" x14ac:dyDescent="0.25">
      <c r="A17077" s="5"/>
      <c r="B17077" s="2"/>
      <c r="C17077"/>
    </row>
    <row r="17078" spans="1:3" x14ac:dyDescent="0.25">
      <c r="A17078" s="5"/>
      <c r="B17078" s="2"/>
      <c r="C17078"/>
    </row>
    <row r="17079" spans="1:3" x14ac:dyDescent="0.25">
      <c r="A17079" s="5"/>
      <c r="B17079" s="2"/>
      <c r="C17079"/>
    </row>
    <row r="17080" spans="1:3" x14ac:dyDescent="0.25">
      <c r="A17080" s="5"/>
      <c r="B17080" s="2"/>
      <c r="C17080"/>
    </row>
    <row r="17081" spans="1:3" x14ac:dyDescent="0.25">
      <c r="A17081" s="5"/>
      <c r="B17081" s="2"/>
      <c r="C17081"/>
    </row>
    <row r="17082" spans="1:3" x14ac:dyDescent="0.25">
      <c r="A17082" s="5"/>
      <c r="B17082" s="2"/>
      <c r="C17082"/>
    </row>
    <row r="17083" spans="1:3" x14ac:dyDescent="0.25">
      <c r="A17083" s="5"/>
      <c r="B17083" s="2"/>
      <c r="C17083"/>
    </row>
    <row r="17084" spans="1:3" x14ac:dyDescent="0.25">
      <c r="A17084" s="5"/>
      <c r="B17084" s="2"/>
      <c r="C17084"/>
    </row>
    <row r="17085" spans="1:3" x14ac:dyDescent="0.25">
      <c r="A17085" s="5"/>
      <c r="B17085" s="2"/>
      <c r="C17085"/>
    </row>
    <row r="17086" spans="1:3" x14ac:dyDescent="0.25">
      <c r="A17086" s="5"/>
      <c r="B17086" s="2"/>
      <c r="C17086"/>
    </row>
    <row r="17087" spans="1:3" x14ac:dyDescent="0.25">
      <c r="A17087" s="5"/>
      <c r="B17087" s="2"/>
      <c r="C17087"/>
    </row>
    <row r="17088" spans="1:3" x14ac:dyDescent="0.25">
      <c r="A17088" s="5"/>
      <c r="B17088" s="2"/>
      <c r="C17088"/>
    </row>
    <row r="17089" spans="1:3" x14ac:dyDescent="0.25">
      <c r="A17089" s="5"/>
      <c r="B17089" s="2"/>
      <c r="C17089"/>
    </row>
    <row r="17090" spans="1:3" x14ac:dyDescent="0.25">
      <c r="A17090" s="5"/>
      <c r="B17090" s="2"/>
      <c r="C17090"/>
    </row>
    <row r="17091" spans="1:3" x14ac:dyDescent="0.25">
      <c r="A17091" s="5"/>
      <c r="B17091" s="2"/>
      <c r="C17091"/>
    </row>
    <row r="17092" spans="1:3" x14ac:dyDescent="0.25">
      <c r="A17092" s="5"/>
      <c r="B17092" s="2"/>
      <c r="C17092"/>
    </row>
    <row r="17093" spans="1:3" x14ac:dyDescent="0.25">
      <c r="A17093" s="5"/>
      <c r="B17093" s="2"/>
      <c r="C17093"/>
    </row>
    <row r="17094" spans="1:3" x14ac:dyDescent="0.25">
      <c r="A17094" s="5"/>
      <c r="B17094" s="2"/>
      <c r="C17094"/>
    </row>
    <row r="17095" spans="1:3" x14ac:dyDescent="0.25">
      <c r="A17095" s="5"/>
      <c r="B17095" s="2"/>
      <c r="C17095"/>
    </row>
    <row r="17096" spans="1:3" x14ac:dyDescent="0.25">
      <c r="A17096" s="5"/>
      <c r="B17096" s="2"/>
      <c r="C17096"/>
    </row>
    <row r="17097" spans="1:3" x14ac:dyDescent="0.25">
      <c r="A17097" s="5"/>
      <c r="B17097" s="2"/>
      <c r="C17097"/>
    </row>
    <row r="17098" spans="1:3" x14ac:dyDescent="0.25">
      <c r="A17098" s="5"/>
      <c r="B17098" s="2"/>
      <c r="C17098"/>
    </row>
    <row r="17099" spans="1:3" x14ac:dyDescent="0.25">
      <c r="A17099" s="5"/>
      <c r="B17099" s="2"/>
      <c r="C17099"/>
    </row>
    <row r="17100" spans="1:3" x14ac:dyDescent="0.25">
      <c r="A17100" s="5"/>
      <c r="B17100" s="2"/>
      <c r="C17100"/>
    </row>
    <row r="17101" spans="1:3" x14ac:dyDescent="0.25">
      <c r="A17101" s="5"/>
      <c r="B17101" s="2"/>
      <c r="C17101"/>
    </row>
    <row r="17102" spans="1:3" x14ac:dyDescent="0.25">
      <c r="A17102" s="5"/>
      <c r="B17102" s="2"/>
      <c r="C17102"/>
    </row>
    <row r="17103" spans="1:3" x14ac:dyDescent="0.25">
      <c r="A17103" s="5"/>
      <c r="B17103" s="2"/>
      <c r="C17103"/>
    </row>
    <row r="17104" spans="1:3" x14ac:dyDescent="0.25">
      <c r="A17104" s="5"/>
      <c r="B17104" s="2"/>
      <c r="C17104"/>
    </row>
    <row r="17105" spans="1:3" x14ac:dyDescent="0.25">
      <c r="A17105" s="5"/>
      <c r="B17105" s="2"/>
      <c r="C17105"/>
    </row>
    <row r="17106" spans="1:3" x14ac:dyDescent="0.25">
      <c r="A17106" s="5"/>
      <c r="B17106" s="2"/>
      <c r="C17106"/>
    </row>
    <row r="17107" spans="1:3" x14ac:dyDescent="0.25">
      <c r="A17107" s="5"/>
      <c r="B17107" s="2"/>
      <c r="C17107"/>
    </row>
    <row r="17108" spans="1:3" x14ac:dyDescent="0.25">
      <c r="A17108" s="5"/>
      <c r="B17108" s="2"/>
      <c r="C17108"/>
    </row>
    <row r="17109" spans="1:3" x14ac:dyDescent="0.25">
      <c r="A17109" s="5"/>
      <c r="B17109" s="2"/>
      <c r="C17109"/>
    </row>
    <row r="17110" spans="1:3" x14ac:dyDescent="0.25">
      <c r="A17110" s="5"/>
      <c r="B17110" s="2"/>
      <c r="C17110"/>
    </row>
    <row r="17111" spans="1:3" x14ac:dyDescent="0.25">
      <c r="A17111" s="5"/>
      <c r="B17111" s="2"/>
      <c r="C17111"/>
    </row>
    <row r="17112" spans="1:3" x14ac:dyDescent="0.25">
      <c r="A17112" s="5"/>
      <c r="B17112" s="2"/>
      <c r="C17112"/>
    </row>
    <row r="17113" spans="1:3" x14ac:dyDescent="0.25">
      <c r="A17113" s="5"/>
      <c r="B17113" s="2"/>
      <c r="C17113"/>
    </row>
    <row r="17114" spans="1:3" x14ac:dyDescent="0.25">
      <c r="A17114" s="5"/>
      <c r="B17114" s="2"/>
      <c r="C17114"/>
    </row>
    <row r="17115" spans="1:3" x14ac:dyDescent="0.25">
      <c r="A17115" s="5"/>
      <c r="B17115" s="2"/>
      <c r="C17115"/>
    </row>
    <row r="17116" spans="1:3" x14ac:dyDescent="0.25">
      <c r="A17116" s="5"/>
      <c r="B17116" s="2"/>
      <c r="C17116"/>
    </row>
    <row r="17117" spans="1:3" x14ac:dyDescent="0.25">
      <c r="A17117" s="5"/>
      <c r="B17117" s="2"/>
      <c r="C17117"/>
    </row>
    <row r="17118" spans="1:3" x14ac:dyDescent="0.25">
      <c r="A17118" s="5"/>
      <c r="B17118" s="2"/>
      <c r="C17118"/>
    </row>
    <row r="17119" spans="1:3" x14ac:dyDescent="0.25">
      <c r="A17119" s="5"/>
      <c r="B17119" s="2"/>
      <c r="C17119"/>
    </row>
    <row r="17120" spans="1:3" x14ac:dyDescent="0.25">
      <c r="A17120" s="5"/>
      <c r="B17120" s="2"/>
      <c r="C17120"/>
    </row>
    <row r="17121" spans="1:3" x14ac:dyDescent="0.25">
      <c r="A17121" s="5"/>
      <c r="B17121" s="2"/>
      <c r="C17121"/>
    </row>
    <row r="17122" spans="1:3" x14ac:dyDescent="0.25">
      <c r="A17122" s="5"/>
      <c r="B17122" s="2"/>
      <c r="C17122"/>
    </row>
    <row r="17123" spans="1:3" x14ac:dyDescent="0.25">
      <c r="A17123" s="5"/>
      <c r="B17123" s="2"/>
      <c r="C17123"/>
    </row>
    <row r="17124" spans="1:3" x14ac:dyDescent="0.25">
      <c r="A17124" s="5"/>
      <c r="B17124" s="2"/>
      <c r="C17124"/>
    </row>
    <row r="17125" spans="1:3" x14ac:dyDescent="0.25">
      <c r="A17125" s="5"/>
      <c r="B17125" s="2"/>
      <c r="C17125"/>
    </row>
    <row r="17126" spans="1:3" x14ac:dyDescent="0.25">
      <c r="A17126" s="5"/>
      <c r="B17126" s="2"/>
      <c r="C17126"/>
    </row>
    <row r="17127" spans="1:3" x14ac:dyDescent="0.25">
      <c r="A17127" s="5"/>
      <c r="B17127" s="2"/>
      <c r="C17127"/>
    </row>
    <row r="17128" spans="1:3" x14ac:dyDescent="0.25">
      <c r="A17128" s="5"/>
      <c r="B17128" s="2"/>
      <c r="C17128"/>
    </row>
    <row r="17129" spans="1:3" x14ac:dyDescent="0.25">
      <c r="A17129" s="5"/>
      <c r="B17129" s="2"/>
      <c r="C17129"/>
    </row>
    <row r="17130" spans="1:3" x14ac:dyDescent="0.25">
      <c r="A17130" s="5"/>
      <c r="B17130" s="2"/>
      <c r="C17130"/>
    </row>
    <row r="17131" spans="1:3" x14ac:dyDescent="0.25">
      <c r="A17131" s="5"/>
      <c r="B17131" s="2"/>
      <c r="C17131"/>
    </row>
    <row r="17132" spans="1:3" x14ac:dyDescent="0.25">
      <c r="A17132" s="5"/>
      <c r="B17132" s="2"/>
      <c r="C17132"/>
    </row>
    <row r="17133" spans="1:3" x14ac:dyDescent="0.25">
      <c r="A17133" s="5"/>
      <c r="B17133" s="2"/>
      <c r="C17133"/>
    </row>
    <row r="17134" spans="1:3" x14ac:dyDescent="0.25">
      <c r="A17134" s="5"/>
      <c r="B17134" s="2"/>
      <c r="C17134"/>
    </row>
    <row r="17135" spans="1:3" x14ac:dyDescent="0.25">
      <c r="A17135" s="5"/>
      <c r="B17135" s="2"/>
      <c r="C17135"/>
    </row>
    <row r="17136" spans="1:3" x14ac:dyDescent="0.25">
      <c r="A17136" s="5"/>
      <c r="B17136" s="2"/>
      <c r="C17136"/>
    </row>
    <row r="17137" spans="1:3" x14ac:dyDescent="0.25">
      <c r="A17137" s="5"/>
      <c r="B17137" s="2"/>
      <c r="C17137"/>
    </row>
    <row r="17138" spans="1:3" x14ac:dyDescent="0.25">
      <c r="A17138" s="5"/>
      <c r="B17138" s="2"/>
      <c r="C17138"/>
    </row>
    <row r="17139" spans="1:3" x14ac:dyDescent="0.25">
      <c r="A17139" s="5"/>
      <c r="B17139" s="2"/>
      <c r="C17139"/>
    </row>
    <row r="17140" spans="1:3" x14ac:dyDescent="0.25">
      <c r="A17140" s="5"/>
      <c r="B17140" s="2"/>
      <c r="C17140"/>
    </row>
    <row r="17141" spans="1:3" x14ac:dyDescent="0.25">
      <c r="A17141" s="5"/>
      <c r="B17141" s="2"/>
      <c r="C17141"/>
    </row>
    <row r="17142" spans="1:3" x14ac:dyDescent="0.25">
      <c r="A17142" s="5"/>
      <c r="B17142" s="2"/>
      <c r="C17142"/>
    </row>
    <row r="17143" spans="1:3" x14ac:dyDescent="0.25">
      <c r="A17143" s="5"/>
      <c r="B17143" s="2"/>
      <c r="C17143"/>
    </row>
    <row r="17144" spans="1:3" x14ac:dyDescent="0.25">
      <c r="A17144" s="5"/>
      <c r="B17144" s="2"/>
      <c r="C17144"/>
    </row>
    <row r="17145" spans="1:3" x14ac:dyDescent="0.25">
      <c r="A17145" s="5"/>
      <c r="B17145" s="2"/>
      <c r="C17145"/>
    </row>
    <row r="17146" spans="1:3" x14ac:dyDescent="0.25">
      <c r="A17146" s="5"/>
      <c r="B17146" s="2"/>
      <c r="C17146"/>
    </row>
    <row r="17147" spans="1:3" x14ac:dyDescent="0.25">
      <c r="A17147" s="5"/>
      <c r="B17147" s="2"/>
      <c r="C17147"/>
    </row>
    <row r="17148" spans="1:3" x14ac:dyDescent="0.25">
      <c r="A17148" s="5"/>
      <c r="B17148" s="2"/>
      <c r="C17148"/>
    </row>
    <row r="17149" spans="1:3" x14ac:dyDescent="0.25">
      <c r="A17149" s="5"/>
      <c r="B17149" s="2"/>
      <c r="C17149"/>
    </row>
    <row r="17150" spans="1:3" x14ac:dyDescent="0.25">
      <c r="A17150" s="5"/>
      <c r="B17150" s="2"/>
      <c r="C17150"/>
    </row>
    <row r="17151" spans="1:3" x14ac:dyDescent="0.25">
      <c r="A17151" s="5"/>
      <c r="B17151" s="2"/>
      <c r="C17151"/>
    </row>
    <row r="17152" spans="1:3" x14ac:dyDescent="0.25">
      <c r="A17152" s="5"/>
      <c r="B17152" s="2"/>
      <c r="C17152"/>
    </row>
    <row r="17153" spans="1:3" x14ac:dyDescent="0.25">
      <c r="A17153" s="5"/>
      <c r="B17153" s="2"/>
      <c r="C17153"/>
    </row>
    <row r="17154" spans="1:3" x14ac:dyDescent="0.25">
      <c r="A17154" s="5"/>
      <c r="B17154" s="2"/>
      <c r="C17154"/>
    </row>
    <row r="17155" spans="1:3" x14ac:dyDescent="0.25">
      <c r="A17155" s="5"/>
      <c r="B17155" s="2"/>
      <c r="C17155"/>
    </row>
    <row r="17156" spans="1:3" x14ac:dyDescent="0.25">
      <c r="A17156" s="5"/>
      <c r="B17156" s="2"/>
      <c r="C17156"/>
    </row>
    <row r="17157" spans="1:3" x14ac:dyDescent="0.25">
      <c r="A17157" s="5"/>
      <c r="B17157" s="2"/>
      <c r="C17157"/>
    </row>
    <row r="17158" spans="1:3" x14ac:dyDescent="0.25">
      <c r="A17158" s="5"/>
      <c r="B17158" s="2"/>
      <c r="C17158"/>
    </row>
    <row r="17159" spans="1:3" x14ac:dyDescent="0.25">
      <c r="A17159" s="5"/>
      <c r="B17159" s="2"/>
      <c r="C17159"/>
    </row>
    <row r="17160" spans="1:3" x14ac:dyDescent="0.25">
      <c r="A17160" s="5"/>
      <c r="B17160" s="2"/>
      <c r="C17160"/>
    </row>
    <row r="17161" spans="1:3" x14ac:dyDescent="0.25">
      <c r="A17161" s="5"/>
      <c r="B17161" s="2"/>
      <c r="C17161"/>
    </row>
    <row r="17162" spans="1:3" x14ac:dyDescent="0.25">
      <c r="A17162" s="5"/>
      <c r="B17162" s="2"/>
      <c r="C17162"/>
    </row>
    <row r="17163" spans="1:3" x14ac:dyDescent="0.25">
      <c r="A17163" s="5"/>
      <c r="B17163" s="2"/>
      <c r="C17163"/>
    </row>
    <row r="17164" spans="1:3" x14ac:dyDescent="0.25">
      <c r="A17164" s="5"/>
      <c r="B17164" s="2"/>
      <c r="C17164"/>
    </row>
    <row r="17165" spans="1:3" x14ac:dyDescent="0.25">
      <c r="A17165" s="5"/>
      <c r="B17165" s="2"/>
      <c r="C17165"/>
    </row>
    <row r="17166" spans="1:3" x14ac:dyDescent="0.25">
      <c r="A17166" s="5"/>
      <c r="B17166" s="2"/>
      <c r="C17166"/>
    </row>
    <row r="17167" spans="1:3" x14ac:dyDescent="0.25">
      <c r="A17167" s="5"/>
      <c r="B17167" s="2"/>
      <c r="C17167"/>
    </row>
    <row r="17168" spans="1:3" x14ac:dyDescent="0.25">
      <c r="A17168" s="5"/>
      <c r="B17168" s="2"/>
      <c r="C17168"/>
    </row>
    <row r="17169" spans="1:3" x14ac:dyDescent="0.25">
      <c r="A17169" s="5"/>
      <c r="B17169" s="2"/>
      <c r="C17169"/>
    </row>
    <row r="17170" spans="1:3" x14ac:dyDescent="0.25">
      <c r="A17170" s="5"/>
      <c r="B17170" s="2"/>
      <c r="C17170"/>
    </row>
    <row r="17171" spans="1:3" x14ac:dyDescent="0.25">
      <c r="A17171" s="5"/>
      <c r="B17171" s="2"/>
      <c r="C17171"/>
    </row>
    <row r="17172" spans="1:3" x14ac:dyDescent="0.25">
      <c r="A17172" s="5"/>
      <c r="B17172" s="2"/>
      <c r="C17172"/>
    </row>
    <row r="17173" spans="1:3" x14ac:dyDescent="0.25">
      <c r="A17173" s="5"/>
      <c r="B17173" s="2"/>
      <c r="C17173"/>
    </row>
    <row r="17174" spans="1:3" x14ac:dyDescent="0.25">
      <c r="A17174" s="5"/>
      <c r="B17174" s="2"/>
      <c r="C17174"/>
    </row>
    <row r="17175" spans="1:3" x14ac:dyDescent="0.25">
      <c r="A17175" s="5"/>
      <c r="B17175" s="2"/>
      <c r="C17175"/>
    </row>
    <row r="17176" spans="1:3" x14ac:dyDescent="0.25">
      <c r="A17176" s="5"/>
      <c r="B17176" s="2"/>
      <c r="C17176"/>
    </row>
    <row r="17177" spans="1:3" x14ac:dyDescent="0.25">
      <c r="A17177" s="5"/>
      <c r="B17177" s="2"/>
      <c r="C17177"/>
    </row>
    <row r="17178" spans="1:3" x14ac:dyDescent="0.25">
      <c r="A17178" s="5"/>
      <c r="B17178" s="2"/>
      <c r="C17178"/>
    </row>
    <row r="17179" spans="1:3" x14ac:dyDescent="0.25">
      <c r="A17179" s="5"/>
      <c r="B17179" s="2"/>
      <c r="C17179"/>
    </row>
    <row r="17180" spans="1:3" x14ac:dyDescent="0.25">
      <c r="A17180" s="5"/>
      <c r="B17180" s="2"/>
      <c r="C17180"/>
    </row>
    <row r="17181" spans="1:3" x14ac:dyDescent="0.25">
      <c r="A17181" s="5"/>
      <c r="B17181" s="2"/>
      <c r="C17181"/>
    </row>
    <row r="17182" spans="1:3" x14ac:dyDescent="0.25">
      <c r="A17182" s="5"/>
      <c r="B17182" s="2"/>
      <c r="C17182"/>
    </row>
    <row r="17183" spans="1:3" x14ac:dyDescent="0.25">
      <c r="A17183" s="5"/>
      <c r="B17183" s="2"/>
      <c r="C17183"/>
    </row>
    <row r="17184" spans="1:3" x14ac:dyDescent="0.25">
      <c r="A17184" s="5"/>
      <c r="B17184" s="2"/>
      <c r="C17184"/>
    </row>
    <row r="17185" spans="1:3" x14ac:dyDescent="0.25">
      <c r="A17185" s="5"/>
      <c r="B17185" s="2"/>
      <c r="C17185"/>
    </row>
    <row r="17186" spans="1:3" x14ac:dyDescent="0.25">
      <c r="A17186" s="5"/>
      <c r="B17186" s="2"/>
      <c r="C17186"/>
    </row>
    <row r="17187" spans="1:3" x14ac:dyDescent="0.25">
      <c r="A17187" s="5"/>
      <c r="B17187" s="2"/>
      <c r="C17187"/>
    </row>
    <row r="17188" spans="1:3" x14ac:dyDescent="0.25">
      <c r="A17188" s="5"/>
      <c r="B17188" s="2"/>
      <c r="C17188"/>
    </row>
    <row r="17189" spans="1:3" x14ac:dyDescent="0.25">
      <c r="A17189" s="5"/>
      <c r="B17189" s="2"/>
      <c r="C17189"/>
    </row>
    <row r="17190" spans="1:3" x14ac:dyDescent="0.25">
      <c r="A17190" s="5"/>
      <c r="B17190" s="2"/>
      <c r="C17190"/>
    </row>
    <row r="17191" spans="1:3" x14ac:dyDescent="0.25">
      <c r="A17191" s="5"/>
      <c r="B17191" s="2"/>
      <c r="C17191"/>
    </row>
    <row r="17192" spans="1:3" x14ac:dyDescent="0.25">
      <c r="A17192" s="5"/>
      <c r="B17192" s="2"/>
      <c r="C17192"/>
    </row>
    <row r="17193" spans="1:3" x14ac:dyDescent="0.25">
      <c r="A17193" s="5"/>
      <c r="B17193" s="2"/>
      <c r="C17193"/>
    </row>
    <row r="17194" spans="1:3" x14ac:dyDescent="0.25">
      <c r="A17194" s="5"/>
      <c r="B17194" s="2"/>
      <c r="C17194"/>
    </row>
    <row r="17195" spans="1:3" x14ac:dyDescent="0.25">
      <c r="A17195" s="5"/>
      <c r="B17195" s="2"/>
      <c r="C17195"/>
    </row>
    <row r="17196" spans="1:3" x14ac:dyDescent="0.25">
      <c r="A17196" s="5"/>
      <c r="B17196" s="2"/>
      <c r="C17196"/>
    </row>
    <row r="17197" spans="1:3" x14ac:dyDescent="0.25">
      <c r="A17197" s="5"/>
      <c r="B17197" s="2"/>
      <c r="C17197"/>
    </row>
    <row r="17198" spans="1:3" x14ac:dyDescent="0.25">
      <c r="A17198" s="5"/>
      <c r="B17198" s="2"/>
      <c r="C17198"/>
    </row>
    <row r="17199" spans="1:3" x14ac:dyDescent="0.25">
      <c r="A17199" s="5"/>
      <c r="B17199" s="2"/>
      <c r="C17199"/>
    </row>
    <row r="17200" spans="1:3" x14ac:dyDescent="0.25">
      <c r="A17200" s="5"/>
      <c r="B17200" s="2"/>
      <c r="C17200"/>
    </row>
    <row r="17201" spans="1:3" x14ac:dyDescent="0.25">
      <c r="A17201" s="5"/>
      <c r="B17201" s="2"/>
      <c r="C17201"/>
    </row>
    <row r="17202" spans="1:3" x14ac:dyDescent="0.25">
      <c r="A17202" s="5"/>
      <c r="B17202" s="2"/>
      <c r="C17202"/>
    </row>
    <row r="17203" spans="1:3" x14ac:dyDescent="0.25">
      <c r="A17203" s="5"/>
      <c r="B17203" s="2"/>
      <c r="C17203"/>
    </row>
    <row r="17204" spans="1:3" x14ac:dyDescent="0.25">
      <c r="A17204" s="5"/>
      <c r="B17204" s="2"/>
      <c r="C17204"/>
    </row>
    <row r="17205" spans="1:3" x14ac:dyDescent="0.25">
      <c r="A17205" s="5"/>
      <c r="B17205" s="2"/>
      <c r="C17205"/>
    </row>
    <row r="17206" spans="1:3" x14ac:dyDescent="0.25">
      <c r="A17206" s="5"/>
      <c r="B17206" s="2"/>
      <c r="C17206"/>
    </row>
    <row r="17207" spans="1:3" x14ac:dyDescent="0.25">
      <c r="A17207" s="5"/>
      <c r="B17207" s="2"/>
      <c r="C17207"/>
    </row>
    <row r="17208" spans="1:3" x14ac:dyDescent="0.25">
      <c r="A17208" s="5"/>
      <c r="B17208" s="2"/>
      <c r="C17208"/>
    </row>
    <row r="17209" spans="1:3" x14ac:dyDescent="0.25">
      <c r="A17209" s="5"/>
      <c r="B17209" s="2"/>
      <c r="C17209"/>
    </row>
    <row r="17210" spans="1:3" x14ac:dyDescent="0.25">
      <c r="A17210" s="5"/>
      <c r="B17210" s="2"/>
      <c r="C17210"/>
    </row>
    <row r="17211" spans="1:3" x14ac:dyDescent="0.25">
      <c r="A17211" s="5"/>
      <c r="B17211" s="2"/>
      <c r="C17211"/>
    </row>
    <row r="17212" spans="1:3" x14ac:dyDescent="0.25">
      <c r="A17212" s="5"/>
      <c r="B17212" s="2"/>
      <c r="C17212"/>
    </row>
    <row r="17213" spans="1:3" x14ac:dyDescent="0.25">
      <c r="A17213" s="5"/>
      <c r="B17213" s="2"/>
      <c r="C17213"/>
    </row>
    <row r="17214" spans="1:3" x14ac:dyDescent="0.25">
      <c r="A17214" s="5"/>
      <c r="B17214" s="2"/>
      <c r="C17214"/>
    </row>
    <row r="17215" spans="1:3" x14ac:dyDescent="0.25">
      <c r="A17215" s="5"/>
      <c r="B17215" s="2"/>
      <c r="C17215"/>
    </row>
    <row r="17216" spans="1:3" x14ac:dyDescent="0.25">
      <c r="A17216" s="5"/>
      <c r="B17216" s="2"/>
      <c r="C17216"/>
    </row>
    <row r="17217" spans="1:3" x14ac:dyDescent="0.25">
      <c r="A17217" s="5"/>
      <c r="B17217" s="2"/>
      <c r="C17217"/>
    </row>
    <row r="17218" spans="1:3" x14ac:dyDescent="0.25">
      <c r="A17218" s="5"/>
      <c r="B17218" s="2"/>
      <c r="C17218"/>
    </row>
    <row r="17219" spans="1:3" x14ac:dyDescent="0.25">
      <c r="A17219" s="5"/>
      <c r="B17219" s="2"/>
      <c r="C17219"/>
    </row>
    <row r="17220" spans="1:3" x14ac:dyDescent="0.25">
      <c r="A17220" s="5"/>
      <c r="B17220" s="2"/>
      <c r="C17220"/>
    </row>
    <row r="17221" spans="1:3" x14ac:dyDescent="0.25">
      <c r="A17221" s="5"/>
      <c r="B17221" s="2"/>
      <c r="C17221"/>
    </row>
    <row r="17222" spans="1:3" x14ac:dyDescent="0.25">
      <c r="A17222" s="5"/>
      <c r="B17222" s="2"/>
      <c r="C17222"/>
    </row>
    <row r="17223" spans="1:3" x14ac:dyDescent="0.25">
      <c r="A17223" s="5"/>
      <c r="B17223" s="2"/>
      <c r="C17223"/>
    </row>
    <row r="17224" spans="1:3" x14ac:dyDescent="0.25">
      <c r="A17224" s="5"/>
      <c r="B17224" s="2"/>
      <c r="C17224"/>
    </row>
    <row r="17225" spans="1:3" x14ac:dyDescent="0.25">
      <c r="A17225" s="5"/>
      <c r="B17225" s="2"/>
      <c r="C17225"/>
    </row>
    <row r="17226" spans="1:3" x14ac:dyDescent="0.25">
      <c r="A17226" s="5"/>
      <c r="B17226" s="2"/>
      <c r="C17226"/>
    </row>
    <row r="17227" spans="1:3" x14ac:dyDescent="0.25">
      <c r="A17227" s="5"/>
      <c r="B17227" s="2"/>
      <c r="C17227"/>
    </row>
    <row r="17228" spans="1:3" x14ac:dyDescent="0.25">
      <c r="A17228" s="5"/>
      <c r="B17228" s="2"/>
      <c r="C17228"/>
    </row>
    <row r="17229" spans="1:3" x14ac:dyDescent="0.25">
      <c r="A17229" s="5"/>
      <c r="B17229" s="2"/>
      <c r="C17229"/>
    </row>
    <row r="17230" spans="1:3" x14ac:dyDescent="0.25">
      <c r="A17230" s="5"/>
      <c r="B17230" s="2"/>
      <c r="C17230"/>
    </row>
    <row r="17231" spans="1:3" x14ac:dyDescent="0.25">
      <c r="A17231" s="5"/>
      <c r="B17231" s="2"/>
      <c r="C17231"/>
    </row>
    <row r="17232" spans="1:3" x14ac:dyDescent="0.25">
      <c r="A17232" s="5"/>
      <c r="B17232" s="2"/>
      <c r="C17232"/>
    </row>
    <row r="17233" spans="1:3" x14ac:dyDescent="0.25">
      <c r="A17233" s="5"/>
      <c r="B17233" s="2"/>
      <c r="C17233"/>
    </row>
    <row r="17234" spans="1:3" x14ac:dyDescent="0.25">
      <c r="A17234" s="5"/>
      <c r="B17234" s="2"/>
      <c r="C17234"/>
    </row>
    <row r="17235" spans="1:3" x14ac:dyDescent="0.25">
      <c r="A17235" s="5"/>
      <c r="B17235" s="2"/>
      <c r="C17235"/>
    </row>
    <row r="17236" spans="1:3" x14ac:dyDescent="0.25">
      <c r="A17236" s="5"/>
      <c r="B17236" s="2"/>
      <c r="C17236"/>
    </row>
    <row r="17237" spans="1:3" x14ac:dyDescent="0.25">
      <c r="A17237" s="5"/>
      <c r="B17237" s="2"/>
      <c r="C17237"/>
    </row>
    <row r="17238" spans="1:3" x14ac:dyDescent="0.25">
      <c r="A17238" s="5"/>
      <c r="B17238" s="2"/>
      <c r="C17238"/>
    </row>
    <row r="17239" spans="1:3" x14ac:dyDescent="0.25">
      <c r="A17239" s="5"/>
      <c r="B17239" s="2"/>
      <c r="C17239"/>
    </row>
    <row r="17240" spans="1:3" x14ac:dyDescent="0.25">
      <c r="A17240" s="5"/>
      <c r="B17240" s="2"/>
      <c r="C17240"/>
    </row>
    <row r="17241" spans="1:3" x14ac:dyDescent="0.25">
      <c r="A17241" s="5"/>
      <c r="B17241" s="2"/>
      <c r="C17241"/>
    </row>
    <row r="17242" spans="1:3" x14ac:dyDescent="0.25">
      <c r="A17242" s="5"/>
      <c r="B17242" s="2"/>
      <c r="C17242"/>
    </row>
    <row r="17243" spans="1:3" x14ac:dyDescent="0.25">
      <c r="A17243" s="5"/>
      <c r="B17243" s="2"/>
      <c r="C17243"/>
    </row>
    <row r="17244" spans="1:3" x14ac:dyDescent="0.25">
      <c r="A17244" s="5"/>
      <c r="B17244" s="2"/>
      <c r="C17244"/>
    </row>
    <row r="17245" spans="1:3" x14ac:dyDescent="0.25">
      <c r="A17245" s="5"/>
      <c r="B17245" s="2"/>
      <c r="C17245"/>
    </row>
    <row r="17246" spans="1:3" x14ac:dyDescent="0.25">
      <c r="A17246" s="5"/>
      <c r="B17246" s="2"/>
      <c r="C17246"/>
    </row>
    <row r="17247" spans="1:3" x14ac:dyDescent="0.25">
      <c r="A17247" s="5"/>
      <c r="B17247" s="2"/>
      <c r="C17247"/>
    </row>
    <row r="17248" spans="1:3" x14ac:dyDescent="0.25">
      <c r="A17248" s="5"/>
      <c r="B17248" s="2"/>
      <c r="C17248"/>
    </row>
    <row r="17249" spans="1:3" x14ac:dyDescent="0.25">
      <c r="A17249" s="5"/>
      <c r="B17249" s="2"/>
      <c r="C17249"/>
    </row>
    <row r="17250" spans="1:3" x14ac:dyDescent="0.25">
      <c r="A17250" s="5"/>
      <c r="B17250" s="2"/>
      <c r="C17250"/>
    </row>
    <row r="17251" spans="1:3" x14ac:dyDescent="0.25">
      <c r="A17251" s="5"/>
      <c r="B17251" s="2"/>
      <c r="C17251"/>
    </row>
    <row r="17252" spans="1:3" x14ac:dyDescent="0.25">
      <c r="A17252" s="5"/>
      <c r="B17252" s="2"/>
      <c r="C17252"/>
    </row>
    <row r="17253" spans="1:3" x14ac:dyDescent="0.25">
      <c r="A17253" s="5"/>
      <c r="B17253" s="2"/>
      <c r="C17253"/>
    </row>
    <row r="17254" spans="1:3" x14ac:dyDescent="0.25">
      <c r="A17254" s="5"/>
      <c r="B17254" s="2"/>
      <c r="C17254"/>
    </row>
    <row r="17255" spans="1:3" x14ac:dyDescent="0.25">
      <c r="A17255" s="5"/>
      <c r="B17255" s="2"/>
      <c r="C17255"/>
    </row>
    <row r="17256" spans="1:3" x14ac:dyDescent="0.25">
      <c r="A17256" s="5"/>
      <c r="B17256" s="2"/>
      <c r="C17256"/>
    </row>
    <row r="17257" spans="1:3" x14ac:dyDescent="0.25">
      <c r="A17257" s="5"/>
      <c r="B17257" s="2"/>
      <c r="C17257"/>
    </row>
    <row r="17258" spans="1:3" x14ac:dyDescent="0.25">
      <c r="A17258" s="5"/>
      <c r="B17258" s="2"/>
      <c r="C17258"/>
    </row>
    <row r="17259" spans="1:3" x14ac:dyDescent="0.25">
      <c r="A17259" s="5"/>
      <c r="B17259" s="2"/>
      <c r="C17259"/>
    </row>
    <row r="17260" spans="1:3" x14ac:dyDescent="0.25">
      <c r="A17260" s="5"/>
      <c r="B17260" s="2"/>
      <c r="C17260"/>
    </row>
    <row r="17261" spans="1:3" x14ac:dyDescent="0.25">
      <c r="A17261" s="5"/>
      <c r="B17261" s="2"/>
      <c r="C17261"/>
    </row>
    <row r="17262" spans="1:3" x14ac:dyDescent="0.25">
      <c r="A17262" s="5"/>
      <c r="B17262" s="2"/>
      <c r="C17262"/>
    </row>
    <row r="17263" spans="1:3" x14ac:dyDescent="0.25">
      <c r="A17263" s="5"/>
      <c r="B17263" s="2"/>
      <c r="C17263"/>
    </row>
    <row r="17264" spans="1:3" x14ac:dyDescent="0.25">
      <c r="A17264" s="5"/>
      <c r="B17264" s="2"/>
      <c r="C17264"/>
    </row>
    <row r="17265" spans="1:3" x14ac:dyDescent="0.25">
      <c r="A17265" s="5"/>
      <c r="B17265" s="2"/>
      <c r="C17265"/>
    </row>
    <row r="17266" spans="1:3" x14ac:dyDescent="0.25">
      <c r="A17266" s="5"/>
      <c r="B17266" s="2"/>
      <c r="C17266"/>
    </row>
    <row r="17267" spans="1:3" x14ac:dyDescent="0.25">
      <c r="A17267" s="5"/>
      <c r="B17267" s="2"/>
      <c r="C17267"/>
    </row>
    <row r="17268" spans="1:3" x14ac:dyDescent="0.25">
      <c r="A17268" s="5"/>
      <c r="B17268" s="2"/>
      <c r="C17268"/>
    </row>
    <row r="17269" spans="1:3" x14ac:dyDescent="0.25">
      <c r="A17269" s="5"/>
      <c r="B17269" s="2"/>
      <c r="C17269"/>
    </row>
    <row r="17270" spans="1:3" x14ac:dyDescent="0.25">
      <c r="A17270" s="5"/>
      <c r="B17270" s="2"/>
      <c r="C17270"/>
    </row>
    <row r="17271" spans="1:3" x14ac:dyDescent="0.25">
      <c r="A17271" s="5"/>
      <c r="B17271" s="2"/>
      <c r="C17271"/>
    </row>
    <row r="17272" spans="1:3" x14ac:dyDescent="0.25">
      <c r="A17272" s="5"/>
      <c r="B17272" s="2"/>
      <c r="C17272"/>
    </row>
    <row r="17273" spans="1:3" x14ac:dyDescent="0.25">
      <c r="A17273" s="5"/>
      <c r="B17273" s="2"/>
      <c r="C17273"/>
    </row>
    <row r="17274" spans="1:3" x14ac:dyDescent="0.25">
      <c r="A17274" s="5"/>
      <c r="B17274" s="2"/>
      <c r="C17274"/>
    </row>
    <row r="17275" spans="1:3" x14ac:dyDescent="0.25">
      <c r="A17275" s="5"/>
      <c r="B17275" s="2"/>
      <c r="C17275"/>
    </row>
    <row r="17276" spans="1:3" x14ac:dyDescent="0.25">
      <c r="A17276" s="5"/>
      <c r="B17276" s="2"/>
      <c r="C17276"/>
    </row>
    <row r="17277" spans="1:3" x14ac:dyDescent="0.25">
      <c r="A17277" s="5"/>
      <c r="B17277" s="2"/>
      <c r="C17277"/>
    </row>
    <row r="17278" spans="1:3" x14ac:dyDescent="0.25">
      <c r="A17278" s="5"/>
      <c r="B17278" s="2"/>
      <c r="C17278"/>
    </row>
    <row r="17279" spans="1:3" x14ac:dyDescent="0.25">
      <c r="A17279" s="5"/>
      <c r="B17279" s="2"/>
      <c r="C17279"/>
    </row>
    <row r="17280" spans="1:3" x14ac:dyDescent="0.25">
      <c r="A17280" s="5"/>
      <c r="B17280" s="2"/>
      <c r="C17280"/>
    </row>
    <row r="17281" spans="1:3" x14ac:dyDescent="0.25">
      <c r="A17281" s="5"/>
      <c r="B17281" s="2"/>
      <c r="C17281"/>
    </row>
    <row r="17282" spans="1:3" x14ac:dyDescent="0.25">
      <c r="A17282" s="5"/>
      <c r="B17282" s="2"/>
      <c r="C17282"/>
    </row>
    <row r="17283" spans="1:3" x14ac:dyDescent="0.25">
      <c r="A17283" s="5"/>
      <c r="B17283" s="2"/>
      <c r="C17283"/>
    </row>
    <row r="17284" spans="1:3" x14ac:dyDescent="0.25">
      <c r="A17284" s="5"/>
      <c r="B17284" s="2"/>
      <c r="C17284"/>
    </row>
    <row r="17285" spans="1:3" x14ac:dyDescent="0.25">
      <c r="A17285" s="5"/>
      <c r="B17285" s="2"/>
      <c r="C17285"/>
    </row>
    <row r="17286" spans="1:3" x14ac:dyDescent="0.25">
      <c r="A17286" s="5"/>
      <c r="B17286" s="2"/>
      <c r="C17286"/>
    </row>
    <row r="17287" spans="1:3" x14ac:dyDescent="0.25">
      <c r="A17287" s="5"/>
      <c r="B17287" s="2"/>
      <c r="C17287"/>
    </row>
    <row r="17288" spans="1:3" x14ac:dyDescent="0.25">
      <c r="A17288" s="5"/>
      <c r="B17288" s="2"/>
      <c r="C17288"/>
    </row>
    <row r="17289" spans="1:3" x14ac:dyDescent="0.25">
      <c r="A17289" s="5"/>
      <c r="B17289" s="2"/>
      <c r="C17289"/>
    </row>
    <row r="17290" spans="1:3" x14ac:dyDescent="0.25">
      <c r="A17290" s="5"/>
      <c r="B17290" s="2"/>
      <c r="C17290"/>
    </row>
    <row r="17291" spans="1:3" x14ac:dyDescent="0.25">
      <c r="A17291" s="5"/>
      <c r="B17291" s="2"/>
      <c r="C17291"/>
    </row>
    <row r="17292" spans="1:3" x14ac:dyDescent="0.25">
      <c r="A17292" s="5"/>
      <c r="B17292" s="2"/>
      <c r="C17292"/>
    </row>
    <row r="17293" spans="1:3" x14ac:dyDescent="0.25">
      <c r="A17293" s="5"/>
      <c r="B17293" s="2"/>
      <c r="C17293"/>
    </row>
    <row r="17294" spans="1:3" x14ac:dyDescent="0.25">
      <c r="A17294" s="5"/>
      <c r="B17294" s="2"/>
      <c r="C17294"/>
    </row>
    <row r="17295" spans="1:3" x14ac:dyDescent="0.25">
      <c r="A17295" s="5"/>
      <c r="B17295" s="2"/>
      <c r="C17295"/>
    </row>
    <row r="17296" spans="1:3" x14ac:dyDescent="0.25">
      <c r="A17296" s="5"/>
      <c r="B17296" s="2"/>
      <c r="C17296"/>
    </row>
    <row r="17297" spans="1:3" x14ac:dyDescent="0.25">
      <c r="A17297" s="5"/>
      <c r="B17297" s="2"/>
      <c r="C17297"/>
    </row>
    <row r="17298" spans="1:3" x14ac:dyDescent="0.25">
      <c r="A17298" s="5"/>
      <c r="B17298" s="2"/>
      <c r="C17298"/>
    </row>
    <row r="17299" spans="1:3" x14ac:dyDescent="0.25">
      <c r="A17299" s="5"/>
      <c r="B17299" s="2"/>
      <c r="C17299"/>
    </row>
    <row r="17300" spans="1:3" x14ac:dyDescent="0.25">
      <c r="A17300" s="5"/>
      <c r="B17300" s="2"/>
      <c r="C17300"/>
    </row>
    <row r="17301" spans="1:3" x14ac:dyDescent="0.25">
      <c r="A17301" s="5"/>
      <c r="B17301" s="2"/>
      <c r="C17301"/>
    </row>
    <row r="17302" spans="1:3" x14ac:dyDescent="0.25">
      <c r="A17302" s="5"/>
      <c r="B17302" s="2"/>
      <c r="C17302"/>
    </row>
    <row r="17303" spans="1:3" x14ac:dyDescent="0.25">
      <c r="A17303" s="5"/>
      <c r="B17303" s="2"/>
      <c r="C17303"/>
    </row>
    <row r="17304" spans="1:3" x14ac:dyDescent="0.25">
      <c r="A17304" s="5"/>
      <c r="B17304" s="2"/>
      <c r="C17304"/>
    </row>
    <row r="17305" spans="1:3" x14ac:dyDescent="0.25">
      <c r="A17305" s="5"/>
      <c r="B17305" s="2"/>
      <c r="C17305"/>
    </row>
    <row r="17306" spans="1:3" x14ac:dyDescent="0.25">
      <c r="A17306" s="5"/>
      <c r="B17306" s="2"/>
      <c r="C17306"/>
    </row>
    <row r="17307" spans="1:3" x14ac:dyDescent="0.25">
      <c r="A17307" s="5"/>
      <c r="B17307" s="2"/>
      <c r="C17307"/>
    </row>
    <row r="17308" spans="1:3" x14ac:dyDescent="0.25">
      <c r="A17308" s="5"/>
      <c r="B17308" s="2"/>
      <c r="C17308"/>
    </row>
    <row r="17309" spans="1:3" x14ac:dyDescent="0.25">
      <c r="A17309" s="5"/>
      <c r="B17309" s="2"/>
      <c r="C17309"/>
    </row>
    <row r="17310" spans="1:3" x14ac:dyDescent="0.25">
      <c r="A17310" s="5"/>
      <c r="B17310" s="2"/>
      <c r="C17310"/>
    </row>
    <row r="17311" spans="1:3" x14ac:dyDescent="0.25">
      <c r="A17311" s="5"/>
      <c r="B17311" s="2"/>
      <c r="C17311"/>
    </row>
    <row r="17312" spans="1:3" x14ac:dyDescent="0.25">
      <c r="A17312" s="5"/>
      <c r="B17312" s="2"/>
      <c r="C17312"/>
    </row>
    <row r="17313" spans="1:3" x14ac:dyDescent="0.25">
      <c r="A17313" s="5"/>
      <c r="B17313" s="2"/>
      <c r="C17313"/>
    </row>
    <row r="17314" spans="1:3" x14ac:dyDescent="0.25">
      <c r="A17314" s="5"/>
      <c r="B17314" s="2"/>
      <c r="C17314"/>
    </row>
    <row r="17315" spans="1:3" x14ac:dyDescent="0.25">
      <c r="A17315" s="5"/>
      <c r="B17315" s="2"/>
      <c r="C17315"/>
    </row>
    <row r="17316" spans="1:3" x14ac:dyDescent="0.25">
      <c r="A17316" s="5"/>
      <c r="B17316" s="2"/>
      <c r="C17316"/>
    </row>
    <row r="17317" spans="1:3" x14ac:dyDescent="0.25">
      <c r="A17317" s="5"/>
      <c r="B17317" s="2"/>
      <c r="C17317"/>
    </row>
    <row r="17318" spans="1:3" x14ac:dyDescent="0.25">
      <c r="A17318" s="5"/>
      <c r="B17318" s="2"/>
      <c r="C17318"/>
    </row>
    <row r="17319" spans="1:3" x14ac:dyDescent="0.25">
      <c r="A17319" s="5"/>
      <c r="B17319" s="2"/>
      <c r="C17319"/>
    </row>
    <row r="17320" spans="1:3" x14ac:dyDescent="0.25">
      <c r="A17320" s="5"/>
      <c r="B17320" s="2"/>
      <c r="C17320"/>
    </row>
    <row r="17321" spans="1:3" x14ac:dyDescent="0.25">
      <c r="A17321" s="5"/>
      <c r="B17321" s="2"/>
      <c r="C17321"/>
    </row>
    <row r="17322" spans="1:3" x14ac:dyDescent="0.25">
      <c r="A17322" s="5"/>
      <c r="B17322" s="2"/>
      <c r="C17322"/>
    </row>
    <row r="17323" spans="1:3" x14ac:dyDescent="0.25">
      <c r="A17323" s="5"/>
      <c r="B17323" s="2"/>
      <c r="C17323"/>
    </row>
    <row r="17324" spans="1:3" x14ac:dyDescent="0.25">
      <c r="A17324" s="5"/>
      <c r="B17324" s="2"/>
      <c r="C17324"/>
    </row>
    <row r="17325" spans="1:3" x14ac:dyDescent="0.25">
      <c r="A17325" s="5"/>
      <c r="B17325" s="2"/>
      <c r="C17325"/>
    </row>
    <row r="17326" spans="1:3" x14ac:dyDescent="0.25">
      <c r="A17326" s="5"/>
      <c r="B17326" s="2"/>
      <c r="C17326"/>
    </row>
    <row r="17327" spans="1:3" x14ac:dyDescent="0.25">
      <c r="A17327" s="5"/>
      <c r="B17327" s="2"/>
      <c r="C17327"/>
    </row>
    <row r="17328" spans="1:3" x14ac:dyDescent="0.25">
      <c r="A17328" s="5"/>
      <c r="B17328" s="2"/>
      <c r="C17328"/>
    </row>
    <row r="17329" spans="1:3" x14ac:dyDescent="0.25">
      <c r="A17329" s="5"/>
      <c r="B17329" s="2"/>
      <c r="C17329"/>
    </row>
    <row r="17330" spans="1:3" x14ac:dyDescent="0.25">
      <c r="A17330" s="5"/>
      <c r="B17330" s="2"/>
      <c r="C17330"/>
    </row>
    <row r="17331" spans="1:3" x14ac:dyDescent="0.25">
      <c r="A17331" s="5"/>
      <c r="B17331" s="2"/>
      <c r="C17331"/>
    </row>
    <row r="17332" spans="1:3" x14ac:dyDescent="0.25">
      <c r="A17332" s="5"/>
      <c r="B17332" s="2"/>
      <c r="C17332"/>
    </row>
    <row r="17333" spans="1:3" x14ac:dyDescent="0.25">
      <c r="A17333" s="5"/>
      <c r="B17333" s="2"/>
      <c r="C17333"/>
    </row>
    <row r="17334" spans="1:3" x14ac:dyDescent="0.25">
      <c r="A17334" s="5"/>
      <c r="B17334" s="2"/>
      <c r="C17334"/>
    </row>
    <row r="17335" spans="1:3" x14ac:dyDescent="0.25">
      <c r="A17335" s="5"/>
      <c r="B17335" s="2"/>
      <c r="C17335"/>
    </row>
    <row r="17336" spans="1:3" x14ac:dyDescent="0.25">
      <c r="A17336" s="5"/>
      <c r="B17336" s="2"/>
      <c r="C17336"/>
    </row>
    <row r="17337" spans="1:3" x14ac:dyDescent="0.25">
      <c r="A17337" s="5"/>
      <c r="B17337" s="2"/>
      <c r="C17337"/>
    </row>
    <row r="17338" spans="1:3" x14ac:dyDescent="0.25">
      <c r="A17338" s="5"/>
      <c r="B17338" s="2"/>
      <c r="C17338"/>
    </row>
    <row r="17339" spans="1:3" x14ac:dyDescent="0.25">
      <c r="A17339" s="5"/>
      <c r="B17339" s="2"/>
      <c r="C17339"/>
    </row>
    <row r="17340" spans="1:3" x14ac:dyDescent="0.25">
      <c r="A17340" s="5"/>
      <c r="B17340" s="2"/>
      <c r="C17340"/>
    </row>
    <row r="17341" spans="1:3" x14ac:dyDescent="0.25">
      <c r="A17341" s="5"/>
      <c r="B17341" s="2"/>
      <c r="C17341"/>
    </row>
    <row r="17342" spans="1:3" x14ac:dyDescent="0.25">
      <c r="A17342" s="5"/>
      <c r="B17342" s="2"/>
      <c r="C17342"/>
    </row>
    <row r="17343" spans="1:3" x14ac:dyDescent="0.25">
      <c r="A17343" s="5"/>
      <c r="B17343" s="2"/>
      <c r="C17343"/>
    </row>
    <row r="17344" spans="1:3" x14ac:dyDescent="0.25">
      <c r="A17344" s="5"/>
      <c r="B17344" s="2"/>
      <c r="C17344"/>
    </row>
    <row r="17345" spans="1:3" x14ac:dyDescent="0.25">
      <c r="A17345" s="5"/>
      <c r="B17345" s="2"/>
      <c r="C17345"/>
    </row>
    <row r="17346" spans="1:3" x14ac:dyDescent="0.25">
      <c r="A17346" s="5"/>
      <c r="B17346" s="2"/>
      <c r="C17346"/>
    </row>
    <row r="17347" spans="1:3" x14ac:dyDescent="0.25">
      <c r="A17347" s="5"/>
      <c r="B17347" s="2"/>
      <c r="C17347"/>
    </row>
    <row r="17348" spans="1:3" x14ac:dyDescent="0.25">
      <c r="A17348" s="5"/>
      <c r="B17348" s="2"/>
      <c r="C17348"/>
    </row>
    <row r="17349" spans="1:3" x14ac:dyDescent="0.25">
      <c r="A17349" s="5"/>
      <c r="B17349" s="2"/>
      <c r="C17349"/>
    </row>
    <row r="17350" spans="1:3" x14ac:dyDescent="0.25">
      <c r="A17350" s="5"/>
      <c r="B17350" s="2"/>
      <c r="C17350"/>
    </row>
    <row r="17351" spans="1:3" x14ac:dyDescent="0.25">
      <c r="A17351" s="5"/>
      <c r="B17351" s="2"/>
      <c r="C17351"/>
    </row>
    <row r="17352" spans="1:3" x14ac:dyDescent="0.25">
      <c r="A17352" s="5"/>
      <c r="B17352" s="2"/>
      <c r="C17352"/>
    </row>
    <row r="17353" spans="1:3" x14ac:dyDescent="0.25">
      <c r="A17353" s="5"/>
      <c r="B17353" s="2"/>
      <c r="C17353"/>
    </row>
    <row r="17354" spans="1:3" x14ac:dyDescent="0.25">
      <c r="A17354" s="5"/>
      <c r="B17354" s="2"/>
      <c r="C17354"/>
    </row>
    <row r="17355" spans="1:3" x14ac:dyDescent="0.25">
      <c r="A17355" s="5"/>
      <c r="B17355" s="2"/>
      <c r="C17355"/>
    </row>
    <row r="17356" spans="1:3" x14ac:dyDescent="0.25">
      <c r="A17356" s="5"/>
      <c r="B17356" s="2"/>
      <c r="C17356"/>
    </row>
    <row r="17357" spans="1:3" x14ac:dyDescent="0.25">
      <c r="A17357" s="5"/>
      <c r="B17357" s="2"/>
      <c r="C17357"/>
    </row>
    <row r="17358" spans="1:3" x14ac:dyDescent="0.25">
      <c r="A17358" s="5"/>
      <c r="B17358" s="2"/>
      <c r="C17358"/>
    </row>
    <row r="17359" spans="1:3" x14ac:dyDescent="0.25">
      <c r="A17359" s="5"/>
      <c r="B17359" s="2"/>
      <c r="C17359"/>
    </row>
    <row r="17360" spans="1:3" x14ac:dyDescent="0.25">
      <c r="A17360" s="5"/>
      <c r="B17360" s="2"/>
      <c r="C17360"/>
    </row>
    <row r="17361" spans="1:3" x14ac:dyDescent="0.25">
      <c r="A17361" s="5"/>
      <c r="B17361" s="2"/>
      <c r="C17361"/>
    </row>
    <row r="17362" spans="1:3" x14ac:dyDescent="0.25">
      <c r="A17362" s="5"/>
      <c r="B17362" s="2"/>
      <c r="C17362"/>
    </row>
    <row r="17363" spans="1:3" x14ac:dyDescent="0.25">
      <c r="A17363" s="5"/>
      <c r="B17363" s="2"/>
      <c r="C17363"/>
    </row>
    <row r="17364" spans="1:3" x14ac:dyDescent="0.25">
      <c r="A17364" s="5"/>
      <c r="B17364" s="2"/>
      <c r="C17364"/>
    </row>
    <row r="17365" spans="1:3" x14ac:dyDescent="0.25">
      <c r="A17365" s="5"/>
      <c r="B17365" s="2"/>
      <c r="C17365"/>
    </row>
    <row r="17366" spans="1:3" x14ac:dyDescent="0.25">
      <c r="A17366" s="5"/>
      <c r="B17366" s="2"/>
      <c r="C17366"/>
    </row>
    <row r="17367" spans="1:3" x14ac:dyDescent="0.25">
      <c r="A17367" s="5"/>
      <c r="B17367" s="2"/>
      <c r="C17367"/>
    </row>
    <row r="17368" spans="1:3" x14ac:dyDescent="0.25">
      <c r="A17368" s="5"/>
      <c r="B17368" s="2"/>
      <c r="C17368"/>
    </row>
    <row r="17369" spans="1:3" x14ac:dyDescent="0.25">
      <c r="A17369" s="5"/>
      <c r="B17369" s="2"/>
      <c r="C17369"/>
    </row>
    <row r="17370" spans="1:3" x14ac:dyDescent="0.25">
      <c r="A17370" s="5"/>
      <c r="B17370" s="2"/>
      <c r="C17370"/>
    </row>
    <row r="17371" spans="1:3" x14ac:dyDescent="0.25">
      <c r="A17371" s="5"/>
      <c r="B17371" s="2"/>
      <c r="C17371"/>
    </row>
    <row r="17372" spans="1:3" x14ac:dyDescent="0.25">
      <c r="A17372" s="5"/>
      <c r="B17372" s="2"/>
      <c r="C17372"/>
    </row>
    <row r="17373" spans="1:3" x14ac:dyDescent="0.25">
      <c r="A17373" s="5"/>
      <c r="B17373" s="2"/>
      <c r="C17373"/>
    </row>
    <row r="17374" spans="1:3" x14ac:dyDescent="0.25">
      <c r="A17374" s="5"/>
      <c r="B17374" s="2"/>
      <c r="C17374"/>
    </row>
    <row r="17375" spans="1:3" x14ac:dyDescent="0.25">
      <c r="A17375" s="5"/>
      <c r="B17375" s="2"/>
      <c r="C17375"/>
    </row>
    <row r="17376" spans="1:3" x14ac:dyDescent="0.25">
      <c r="A17376" s="5"/>
      <c r="B17376" s="2"/>
      <c r="C17376"/>
    </row>
    <row r="17377" spans="1:3" x14ac:dyDescent="0.25">
      <c r="A17377" s="5"/>
      <c r="B17377" s="2"/>
      <c r="C17377"/>
    </row>
    <row r="17378" spans="1:3" x14ac:dyDescent="0.25">
      <c r="A17378" s="5"/>
      <c r="B17378" s="2"/>
      <c r="C17378"/>
    </row>
    <row r="17379" spans="1:3" x14ac:dyDescent="0.25">
      <c r="A17379" s="5"/>
      <c r="B17379" s="2"/>
      <c r="C17379"/>
    </row>
    <row r="17380" spans="1:3" x14ac:dyDescent="0.25">
      <c r="A17380" s="5"/>
      <c r="B17380" s="2"/>
      <c r="C17380"/>
    </row>
    <row r="17381" spans="1:3" x14ac:dyDescent="0.25">
      <c r="A17381" s="5"/>
      <c r="B17381" s="2"/>
      <c r="C17381"/>
    </row>
    <row r="17382" spans="1:3" x14ac:dyDescent="0.25">
      <c r="A17382" s="5"/>
      <c r="B17382" s="2"/>
      <c r="C17382"/>
    </row>
    <row r="17383" spans="1:3" x14ac:dyDescent="0.25">
      <c r="A17383" s="5"/>
      <c r="B17383" s="2"/>
      <c r="C17383"/>
    </row>
    <row r="17384" spans="1:3" x14ac:dyDescent="0.25">
      <c r="A17384" s="5"/>
      <c r="B17384" s="2"/>
      <c r="C17384"/>
    </row>
    <row r="17385" spans="1:3" x14ac:dyDescent="0.25">
      <c r="A17385" s="5"/>
      <c r="B17385" s="2"/>
      <c r="C17385"/>
    </row>
    <row r="17386" spans="1:3" x14ac:dyDescent="0.25">
      <c r="A17386" s="5"/>
      <c r="B17386" s="2"/>
      <c r="C17386"/>
    </row>
    <row r="17387" spans="1:3" x14ac:dyDescent="0.25">
      <c r="A17387" s="5"/>
      <c r="B17387" s="2"/>
      <c r="C17387"/>
    </row>
    <row r="17388" spans="1:3" x14ac:dyDescent="0.25">
      <c r="A17388" s="5"/>
      <c r="B17388" s="2"/>
      <c r="C17388"/>
    </row>
    <row r="17389" spans="1:3" x14ac:dyDescent="0.25">
      <c r="A17389" s="5"/>
      <c r="B17389" s="2"/>
      <c r="C17389"/>
    </row>
    <row r="17390" spans="1:3" x14ac:dyDescent="0.25">
      <c r="A17390" s="5"/>
      <c r="B17390" s="2"/>
      <c r="C17390"/>
    </row>
    <row r="17391" spans="1:3" x14ac:dyDescent="0.25">
      <c r="A17391" s="5"/>
      <c r="B17391" s="2"/>
      <c r="C17391"/>
    </row>
    <row r="17392" spans="1:3" x14ac:dyDescent="0.25">
      <c r="A17392" s="5"/>
      <c r="B17392" s="2"/>
      <c r="C17392"/>
    </row>
    <row r="17393" spans="1:3" x14ac:dyDescent="0.25">
      <c r="A17393" s="5"/>
      <c r="B17393" s="2"/>
      <c r="C17393"/>
    </row>
    <row r="17394" spans="1:3" x14ac:dyDescent="0.25">
      <c r="A17394" s="5"/>
      <c r="B17394" s="2"/>
      <c r="C17394"/>
    </row>
    <row r="17395" spans="1:3" x14ac:dyDescent="0.25">
      <c r="A17395" s="5"/>
      <c r="B17395" s="2"/>
      <c r="C17395"/>
    </row>
    <row r="17396" spans="1:3" x14ac:dyDescent="0.25">
      <c r="A17396" s="5"/>
      <c r="B17396" s="2"/>
      <c r="C17396"/>
    </row>
    <row r="17397" spans="1:3" x14ac:dyDescent="0.25">
      <c r="A17397" s="5"/>
      <c r="B17397" s="2"/>
      <c r="C17397"/>
    </row>
    <row r="17398" spans="1:3" x14ac:dyDescent="0.25">
      <c r="A17398" s="5"/>
      <c r="B17398" s="2"/>
      <c r="C17398"/>
    </row>
    <row r="17399" spans="1:3" x14ac:dyDescent="0.25">
      <c r="A17399" s="5"/>
      <c r="B17399" s="2"/>
      <c r="C17399"/>
    </row>
    <row r="17400" spans="1:3" x14ac:dyDescent="0.25">
      <c r="A17400" s="5"/>
      <c r="B17400" s="2"/>
      <c r="C17400"/>
    </row>
    <row r="17401" spans="1:3" x14ac:dyDescent="0.25">
      <c r="A17401" s="5"/>
      <c r="B17401" s="2"/>
      <c r="C17401"/>
    </row>
    <row r="17402" spans="1:3" x14ac:dyDescent="0.25">
      <c r="A17402" s="5"/>
      <c r="B17402" s="2"/>
      <c r="C17402"/>
    </row>
    <row r="17403" spans="1:3" x14ac:dyDescent="0.25">
      <c r="A17403" s="5"/>
      <c r="B17403" s="2"/>
      <c r="C17403"/>
    </row>
    <row r="17404" spans="1:3" x14ac:dyDescent="0.25">
      <c r="A17404" s="5"/>
      <c r="B17404" s="2"/>
      <c r="C17404"/>
    </row>
    <row r="17405" spans="1:3" x14ac:dyDescent="0.25">
      <c r="A17405" s="5"/>
      <c r="B17405" s="2"/>
      <c r="C17405"/>
    </row>
    <row r="17406" spans="1:3" x14ac:dyDescent="0.25">
      <c r="A17406" s="5"/>
      <c r="B17406" s="2"/>
      <c r="C17406"/>
    </row>
    <row r="17407" spans="1:3" x14ac:dyDescent="0.25">
      <c r="A17407" s="5"/>
      <c r="B17407" s="2"/>
      <c r="C17407"/>
    </row>
    <row r="17408" spans="1:3" x14ac:dyDescent="0.25">
      <c r="A17408" s="5"/>
      <c r="B17408" s="2"/>
      <c r="C17408"/>
    </row>
    <row r="17409" spans="1:3" x14ac:dyDescent="0.25">
      <c r="A17409" s="5"/>
      <c r="B17409" s="2"/>
      <c r="C17409"/>
    </row>
    <row r="17410" spans="1:3" x14ac:dyDescent="0.25">
      <c r="A17410" s="5"/>
      <c r="B17410" s="2"/>
      <c r="C17410"/>
    </row>
    <row r="17411" spans="1:3" x14ac:dyDescent="0.25">
      <c r="A17411" s="5"/>
      <c r="B17411" s="2"/>
      <c r="C17411"/>
    </row>
    <row r="17412" spans="1:3" x14ac:dyDescent="0.25">
      <c r="A17412" s="5"/>
      <c r="B17412" s="2"/>
      <c r="C17412"/>
    </row>
    <row r="17413" spans="1:3" x14ac:dyDescent="0.25">
      <c r="A17413" s="5"/>
      <c r="B17413" s="2"/>
      <c r="C17413"/>
    </row>
    <row r="17414" spans="1:3" x14ac:dyDescent="0.25">
      <c r="A17414" s="5"/>
      <c r="B17414" s="2"/>
      <c r="C17414"/>
    </row>
    <row r="17415" spans="1:3" x14ac:dyDescent="0.25">
      <c r="A17415" s="5"/>
      <c r="B17415" s="2"/>
      <c r="C17415"/>
    </row>
    <row r="17416" spans="1:3" x14ac:dyDescent="0.25">
      <c r="A17416" s="5"/>
      <c r="B17416" s="2"/>
      <c r="C17416"/>
    </row>
    <row r="17417" spans="1:3" x14ac:dyDescent="0.25">
      <c r="A17417" s="5"/>
      <c r="B17417" s="2"/>
      <c r="C17417"/>
    </row>
    <row r="17418" spans="1:3" x14ac:dyDescent="0.25">
      <c r="A17418" s="5"/>
      <c r="B17418" s="2"/>
      <c r="C17418"/>
    </row>
    <row r="17419" spans="1:3" x14ac:dyDescent="0.25">
      <c r="A17419" s="5"/>
      <c r="B17419" s="2"/>
      <c r="C17419"/>
    </row>
    <row r="17420" spans="1:3" x14ac:dyDescent="0.25">
      <c r="A17420" s="5"/>
      <c r="B17420" s="2"/>
      <c r="C17420"/>
    </row>
    <row r="17421" spans="1:3" x14ac:dyDescent="0.25">
      <c r="A17421" s="5"/>
      <c r="B17421" s="2"/>
      <c r="C17421"/>
    </row>
    <row r="17422" spans="1:3" x14ac:dyDescent="0.25">
      <c r="A17422" s="5"/>
      <c r="B17422" s="2"/>
      <c r="C17422"/>
    </row>
    <row r="17423" spans="1:3" x14ac:dyDescent="0.25">
      <c r="A17423" s="5"/>
      <c r="B17423" s="2"/>
      <c r="C17423"/>
    </row>
    <row r="17424" spans="1:3" x14ac:dyDescent="0.25">
      <c r="A17424" s="5"/>
      <c r="B17424" s="2"/>
      <c r="C17424"/>
    </row>
    <row r="17425" spans="1:3" x14ac:dyDescent="0.25">
      <c r="A17425" s="5"/>
      <c r="B17425" s="2"/>
      <c r="C17425"/>
    </row>
    <row r="17426" spans="1:3" x14ac:dyDescent="0.25">
      <c r="A17426" s="5"/>
      <c r="B17426" s="2"/>
      <c r="C17426"/>
    </row>
    <row r="17427" spans="1:3" x14ac:dyDescent="0.25">
      <c r="A17427" s="5"/>
      <c r="B17427" s="2"/>
      <c r="C17427"/>
    </row>
    <row r="17428" spans="1:3" x14ac:dyDescent="0.25">
      <c r="A17428" s="5"/>
      <c r="B17428" s="2"/>
      <c r="C17428"/>
    </row>
    <row r="17429" spans="1:3" x14ac:dyDescent="0.25">
      <c r="A17429" s="5"/>
      <c r="B17429" s="2"/>
      <c r="C17429"/>
    </row>
    <row r="17430" spans="1:3" x14ac:dyDescent="0.25">
      <c r="A17430" s="5"/>
      <c r="B17430" s="2"/>
      <c r="C17430"/>
    </row>
    <row r="17431" spans="1:3" x14ac:dyDescent="0.25">
      <c r="A17431" s="5"/>
      <c r="B17431" s="2"/>
      <c r="C17431"/>
    </row>
    <row r="17432" spans="1:3" x14ac:dyDescent="0.25">
      <c r="A17432" s="5"/>
      <c r="B17432" s="2"/>
      <c r="C17432"/>
    </row>
    <row r="17433" spans="1:3" x14ac:dyDescent="0.25">
      <c r="A17433" s="5"/>
      <c r="B17433" s="2"/>
      <c r="C17433"/>
    </row>
    <row r="17434" spans="1:3" x14ac:dyDescent="0.25">
      <c r="A17434" s="5"/>
      <c r="B17434" s="2"/>
      <c r="C17434"/>
    </row>
    <row r="17435" spans="1:3" x14ac:dyDescent="0.25">
      <c r="A17435" s="5"/>
      <c r="B17435" s="2"/>
      <c r="C17435"/>
    </row>
    <row r="17436" spans="1:3" x14ac:dyDescent="0.25">
      <c r="A17436" s="5"/>
      <c r="B17436" s="2"/>
      <c r="C17436"/>
    </row>
    <row r="17437" spans="1:3" x14ac:dyDescent="0.25">
      <c r="A17437" s="5"/>
      <c r="B17437" s="2"/>
      <c r="C17437"/>
    </row>
    <row r="17438" spans="1:3" x14ac:dyDescent="0.25">
      <c r="A17438" s="5"/>
      <c r="B17438" s="2"/>
      <c r="C17438"/>
    </row>
    <row r="17439" spans="1:3" x14ac:dyDescent="0.25">
      <c r="A17439" s="5"/>
      <c r="B17439" s="2"/>
      <c r="C17439"/>
    </row>
    <row r="17440" spans="1:3" x14ac:dyDescent="0.25">
      <c r="A17440" s="5"/>
      <c r="B17440" s="2"/>
      <c r="C17440"/>
    </row>
    <row r="17441" spans="1:3" x14ac:dyDescent="0.25">
      <c r="A17441" s="5"/>
      <c r="B17441" s="2"/>
      <c r="C17441"/>
    </row>
    <row r="17442" spans="1:3" x14ac:dyDescent="0.25">
      <c r="A17442" s="5"/>
      <c r="B17442" s="2"/>
      <c r="C17442"/>
    </row>
    <row r="17443" spans="1:3" x14ac:dyDescent="0.25">
      <c r="A17443" s="5"/>
      <c r="B17443" s="2"/>
      <c r="C17443"/>
    </row>
    <row r="17444" spans="1:3" x14ac:dyDescent="0.25">
      <c r="A17444" s="5"/>
      <c r="B17444" s="2"/>
      <c r="C17444"/>
    </row>
    <row r="17445" spans="1:3" x14ac:dyDescent="0.25">
      <c r="A17445" s="5"/>
      <c r="B17445" s="2"/>
      <c r="C17445"/>
    </row>
    <row r="17446" spans="1:3" x14ac:dyDescent="0.25">
      <c r="A17446" s="5"/>
      <c r="B17446" s="2"/>
      <c r="C17446"/>
    </row>
    <row r="17447" spans="1:3" x14ac:dyDescent="0.25">
      <c r="A17447" s="5"/>
      <c r="B17447" s="2"/>
      <c r="C17447"/>
    </row>
    <row r="17448" spans="1:3" x14ac:dyDescent="0.25">
      <c r="A17448" s="5"/>
      <c r="B17448" s="2"/>
      <c r="C17448"/>
    </row>
    <row r="17449" spans="1:3" x14ac:dyDescent="0.25">
      <c r="A17449" s="5"/>
      <c r="B17449" s="2"/>
      <c r="C17449"/>
    </row>
    <row r="17450" spans="1:3" x14ac:dyDescent="0.25">
      <c r="A17450" s="5"/>
      <c r="B17450" s="2"/>
      <c r="C17450"/>
    </row>
    <row r="17451" spans="1:3" x14ac:dyDescent="0.25">
      <c r="A17451" s="5"/>
      <c r="B17451" s="2"/>
      <c r="C17451"/>
    </row>
    <row r="17452" spans="1:3" x14ac:dyDescent="0.25">
      <c r="A17452" s="5"/>
      <c r="B17452" s="2"/>
      <c r="C17452"/>
    </row>
    <row r="17453" spans="1:3" x14ac:dyDescent="0.25">
      <c r="A17453" s="5"/>
      <c r="B17453" s="2"/>
      <c r="C17453"/>
    </row>
    <row r="17454" spans="1:3" x14ac:dyDescent="0.25">
      <c r="A17454" s="5"/>
      <c r="B17454" s="2"/>
      <c r="C17454"/>
    </row>
    <row r="17455" spans="1:3" x14ac:dyDescent="0.25">
      <c r="A17455" s="5"/>
      <c r="B17455" s="2"/>
      <c r="C17455"/>
    </row>
    <row r="17456" spans="1:3" x14ac:dyDescent="0.25">
      <c r="A17456" s="5"/>
      <c r="B17456" s="2"/>
      <c r="C17456"/>
    </row>
    <row r="17457" spans="1:3" x14ac:dyDescent="0.25">
      <c r="A17457" s="5"/>
      <c r="B17457" s="2"/>
      <c r="C17457"/>
    </row>
    <row r="17458" spans="1:3" x14ac:dyDescent="0.25">
      <c r="A17458" s="5"/>
      <c r="B17458" s="2"/>
      <c r="C17458"/>
    </row>
    <row r="17459" spans="1:3" x14ac:dyDescent="0.25">
      <c r="A17459" s="5"/>
      <c r="B17459" s="2"/>
      <c r="C17459"/>
    </row>
    <row r="17460" spans="1:3" x14ac:dyDescent="0.25">
      <c r="A17460" s="5"/>
      <c r="B17460" s="2"/>
      <c r="C17460"/>
    </row>
    <row r="17461" spans="1:3" x14ac:dyDescent="0.25">
      <c r="A17461" s="5"/>
      <c r="B17461" s="2"/>
      <c r="C17461"/>
    </row>
    <row r="17462" spans="1:3" x14ac:dyDescent="0.25">
      <c r="A17462" s="5"/>
      <c r="B17462" s="2"/>
      <c r="C17462"/>
    </row>
    <row r="17463" spans="1:3" x14ac:dyDescent="0.25">
      <c r="A17463" s="5"/>
      <c r="B17463" s="2"/>
      <c r="C17463"/>
    </row>
    <row r="17464" spans="1:3" x14ac:dyDescent="0.25">
      <c r="A17464" s="5"/>
      <c r="B17464" s="2"/>
      <c r="C17464"/>
    </row>
    <row r="17465" spans="1:3" x14ac:dyDescent="0.25">
      <c r="A17465" s="5"/>
      <c r="B17465" s="2"/>
      <c r="C17465"/>
    </row>
    <row r="17466" spans="1:3" x14ac:dyDescent="0.25">
      <c r="A17466" s="5"/>
      <c r="B17466" s="2"/>
      <c r="C17466"/>
    </row>
    <row r="17467" spans="1:3" x14ac:dyDescent="0.25">
      <c r="A17467" s="5"/>
      <c r="B17467" s="2"/>
      <c r="C17467"/>
    </row>
    <row r="17468" spans="1:3" x14ac:dyDescent="0.25">
      <c r="A17468" s="5"/>
      <c r="B17468" s="2"/>
      <c r="C17468"/>
    </row>
    <row r="17469" spans="1:3" x14ac:dyDescent="0.25">
      <c r="A17469" s="5"/>
      <c r="B17469" s="2"/>
      <c r="C17469"/>
    </row>
    <row r="17470" spans="1:3" x14ac:dyDescent="0.25">
      <c r="A17470" s="5"/>
      <c r="B17470" s="2"/>
      <c r="C17470"/>
    </row>
    <row r="17471" spans="1:3" x14ac:dyDescent="0.25">
      <c r="A17471" s="5"/>
      <c r="B17471" s="2"/>
      <c r="C17471"/>
    </row>
    <row r="17472" spans="1:3" x14ac:dyDescent="0.25">
      <c r="A17472" s="5"/>
      <c r="B17472" s="2"/>
      <c r="C17472"/>
    </row>
    <row r="17473" spans="1:3" x14ac:dyDescent="0.25">
      <c r="A17473" s="5"/>
      <c r="B17473" s="2"/>
      <c r="C17473"/>
    </row>
    <row r="17474" spans="1:3" x14ac:dyDescent="0.25">
      <c r="A17474" s="5"/>
      <c r="B17474" s="2"/>
      <c r="C17474"/>
    </row>
    <row r="17475" spans="1:3" x14ac:dyDescent="0.25">
      <c r="A17475" s="5"/>
      <c r="B17475" s="2"/>
      <c r="C17475"/>
    </row>
    <row r="17476" spans="1:3" x14ac:dyDescent="0.25">
      <c r="A17476" s="5"/>
      <c r="B17476" s="2"/>
      <c r="C17476"/>
    </row>
    <row r="17477" spans="1:3" x14ac:dyDescent="0.25">
      <c r="A17477" s="5"/>
      <c r="B17477" s="2"/>
      <c r="C17477"/>
    </row>
    <row r="17478" spans="1:3" x14ac:dyDescent="0.25">
      <c r="A17478" s="5"/>
      <c r="B17478" s="2"/>
      <c r="C17478"/>
    </row>
    <row r="17479" spans="1:3" x14ac:dyDescent="0.25">
      <c r="A17479" s="5"/>
      <c r="B17479" s="2"/>
      <c r="C17479"/>
    </row>
    <row r="17480" spans="1:3" x14ac:dyDescent="0.25">
      <c r="A17480" s="5"/>
      <c r="B17480" s="2"/>
      <c r="C17480"/>
    </row>
    <row r="17481" spans="1:3" x14ac:dyDescent="0.25">
      <c r="A17481" s="5"/>
      <c r="B17481" s="2"/>
      <c r="C17481"/>
    </row>
    <row r="17482" spans="1:3" x14ac:dyDescent="0.25">
      <c r="A17482" s="5"/>
      <c r="B17482" s="2"/>
      <c r="C17482"/>
    </row>
    <row r="17483" spans="1:3" x14ac:dyDescent="0.25">
      <c r="A17483" s="5"/>
      <c r="B17483" s="2"/>
      <c r="C17483"/>
    </row>
    <row r="17484" spans="1:3" x14ac:dyDescent="0.25">
      <c r="A17484" s="5"/>
      <c r="B17484" s="2"/>
      <c r="C17484"/>
    </row>
    <row r="17485" spans="1:3" x14ac:dyDescent="0.25">
      <c r="A17485" s="5"/>
      <c r="B17485" s="2"/>
      <c r="C17485"/>
    </row>
    <row r="17486" spans="1:3" x14ac:dyDescent="0.25">
      <c r="A17486" s="5"/>
      <c r="B17486" s="2"/>
      <c r="C17486"/>
    </row>
    <row r="17487" spans="1:3" x14ac:dyDescent="0.25">
      <c r="A17487" s="5"/>
      <c r="B17487" s="2"/>
      <c r="C17487"/>
    </row>
    <row r="17488" spans="1:3" x14ac:dyDescent="0.25">
      <c r="A17488" s="5"/>
      <c r="B17488" s="2"/>
      <c r="C17488"/>
    </row>
    <row r="17489" spans="1:3" x14ac:dyDescent="0.25">
      <c r="A17489" s="5"/>
      <c r="B17489" s="2"/>
      <c r="C17489"/>
    </row>
    <row r="17490" spans="1:3" x14ac:dyDescent="0.25">
      <c r="A17490" s="5"/>
      <c r="B17490" s="2"/>
      <c r="C17490"/>
    </row>
    <row r="17491" spans="1:3" x14ac:dyDescent="0.25">
      <c r="A17491" s="5"/>
      <c r="B17491" s="2"/>
      <c r="C17491"/>
    </row>
    <row r="17492" spans="1:3" x14ac:dyDescent="0.25">
      <c r="A17492" s="5"/>
      <c r="B17492" s="2"/>
      <c r="C17492"/>
    </row>
    <row r="17493" spans="1:3" x14ac:dyDescent="0.25">
      <c r="A17493" s="5"/>
      <c r="B17493" s="2"/>
      <c r="C17493"/>
    </row>
    <row r="17494" spans="1:3" x14ac:dyDescent="0.25">
      <c r="A17494" s="5"/>
      <c r="B17494" s="2"/>
      <c r="C17494"/>
    </row>
    <row r="17495" spans="1:3" x14ac:dyDescent="0.25">
      <c r="A17495" s="5"/>
      <c r="B17495" s="2"/>
      <c r="C17495"/>
    </row>
    <row r="17496" spans="1:3" x14ac:dyDescent="0.25">
      <c r="A17496" s="5"/>
      <c r="B17496" s="2"/>
      <c r="C17496"/>
    </row>
    <row r="17497" spans="1:3" x14ac:dyDescent="0.25">
      <c r="A17497" s="5"/>
      <c r="B17497" s="2"/>
      <c r="C17497"/>
    </row>
    <row r="17498" spans="1:3" x14ac:dyDescent="0.25">
      <c r="A17498" s="5"/>
      <c r="B17498" s="2"/>
      <c r="C17498"/>
    </row>
    <row r="17499" spans="1:3" x14ac:dyDescent="0.25">
      <c r="A17499" s="5"/>
      <c r="B17499" s="2"/>
      <c r="C17499"/>
    </row>
    <row r="17500" spans="1:3" x14ac:dyDescent="0.25">
      <c r="A17500" s="5"/>
      <c r="B17500" s="2"/>
      <c r="C17500"/>
    </row>
    <row r="17501" spans="1:3" x14ac:dyDescent="0.25">
      <c r="A17501" s="5"/>
      <c r="B17501" s="2"/>
      <c r="C17501"/>
    </row>
    <row r="17502" spans="1:3" x14ac:dyDescent="0.25">
      <c r="A17502" s="5"/>
      <c r="B17502" s="2"/>
      <c r="C17502"/>
    </row>
    <row r="17503" spans="1:3" x14ac:dyDescent="0.25">
      <c r="A17503" s="5"/>
      <c r="B17503" s="2"/>
      <c r="C17503"/>
    </row>
    <row r="17504" spans="1:3" x14ac:dyDescent="0.25">
      <c r="A17504" s="5"/>
      <c r="B17504" s="2"/>
      <c r="C17504"/>
    </row>
    <row r="17505" spans="1:3" x14ac:dyDescent="0.25">
      <c r="A17505" s="5"/>
      <c r="B17505" s="2"/>
      <c r="C17505"/>
    </row>
    <row r="17506" spans="1:3" x14ac:dyDescent="0.25">
      <c r="A17506" s="5"/>
      <c r="B17506" s="2"/>
      <c r="C17506"/>
    </row>
    <row r="17507" spans="1:3" x14ac:dyDescent="0.25">
      <c r="A17507" s="5"/>
      <c r="B17507" s="2"/>
      <c r="C17507"/>
    </row>
    <row r="17508" spans="1:3" x14ac:dyDescent="0.25">
      <c r="A17508" s="5"/>
      <c r="B17508" s="2"/>
      <c r="C17508"/>
    </row>
    <row r="17509" spans="1:3" x14ac:dyDescent="0.25">
      <c r="A17509" s="5"/>
      <c r="B17509" s="2"/>
      <c r="C17509"/>
    </row>
    <row r="17510" spans="1:3" x14ac:dyDescent="0.25">
      <c r="A17510" s="5"/>
      <c r="B17510" s="2"/>
      <c r="C17510"/>
    </row>
    <row r="17511" spans="1:3" x14ac:dyDescent="0.25">
      <c r="A17511" s="5"/>
      <c r="B17511" s="2"/>
      <c r="C17511"/>
    </row>
    <row r="17512" spans="1:3" x14ac:dyDescent="0.25">
      <c r="A17512" s="5"/>
      <c r="B17512" s="2"/>
      <c r="C17512"/>
    </row>
    <row r="17513" spans="1:3" x14ac:dyDescent="0.25">
      <c r="A17513" s="5"/>
      <c r="B17513" s="2"/>
      <c r="C17513"/>
    </row>
    <row r="17514" spans="1:3" x14ac:dyDescent="0.25">
      <c r="A17514" s="5"/>
      <c r="B17514" s="2"/>
      <c r="C17514"/>
    </row>
    <row r="17515" spans="1:3" x14ac:dyDescent="0.25">
      <c r="A17515" s="5"/>
      <c r="B17515" s="2"/>
      <c r="C17515"/>
    </row>
    <row r="17516" spans="1:3" x14ac:dyDescent="0.25">
      <c r="A17516" s="5"/>
      <c r="B17516" s="2"/>
      <c r="C17516"/>
    </row>
    <row r="17517" spans="1:3" x14ac:dyDescent="0.25">
      <c r="A17517" s="5"/>
      <c r="B17517" s="2"/>
      <c r="C17517"/>
    </row>
    <row r="17518" spans="1:3" x14ac:dyDescent="0.25">
      <c r="A17518" s="5"/>
      <c r="B17518" s="2"/>
      <c r="C17518"/>
    </row>
    <row r="17519" spans="1:3" x14ac:dyDescent="0.25">
      <c r="A17519" s="5"/>
      <c r="B17519" s="2"/>
      <c r="C17519"/>
    </row>
    <row r="17520" spans="1:3" x14ac:dyDescent="0.25">
      <c r="A17520" s="5"/>
      <c r="B17520" s="2"/>
      <c r="C17520"/>
    </row>
    <row r="17521" spans="1:3" x14ac:dyDescent="0.25">
      <c r="A17521" s="5"/>
      <c r="B17521" s="2"/>
      <c r="C17521"/>
    </row>
    <row r="17522" spans="1:3" x14ac:dyDescent="0.25">
      <c r="A17522" s="5"/>
      <c r="B17522" s="2"/>
      <c r="C17522"/>
    </row>
    <row r="17523" spans="1:3" x14ac:dyDescent="0.25">
      <c r="A17523" s="5"/>
      <c r="B17523" s="2"/>
      <c r="C17523"/>
    </row>
    <row r="17524" spans="1:3" x14ac:dyDescent="0.25">
      <c r="A17524" s="5"/>
      <c r="B17524" s="2"/>
      <c r="C17524"/>
    </row>
    <row r="17525" spans="1:3" x14ac:dyDescent="0.25">
      <c r="A17525" s="5"/>
      <c r="B17525" s="2"/>
      <c r="C17525"/>
    </row>
    <row r="17526" spans="1:3" x14ac:dyDescent="0.25">
      <c r="A17526" s="5"/>
      <c r="B17526" s="2"/>
      <c r="C17526"/>
    </row>
    <row r="17527" spans="1:3" x14ac:dyDescent="0.25">
      <c r="A17527" s="5"/>
      <c r="B17527" s="2"/>
      <c r="C17527"/>
    </row>
    <row r="17528" spans="1:3" x14ac:dyDescent="0.25">
      <c r="A17528" s="5"/>
      <c r="B17528" s="2"/>
      <c r="C17528"/>
    </row>
    <row r="17529" spans="1:3" x14ac:dyDescent="0.25">
      <c r="A17529" s="5"/>
      <c r="B17529" s="2"/>
      <c r="C17529"/>
    </row>
    <row r="17530" spans="1:3" x14ac:dyDescent="0.25">
      <c r="A17530" s="5"/>
      <c r="B17530" s="2"/>
      <c r="C17530"/>
    </row>
    <row r="17531" spans="1:3" x14ac:dyDescent="0.25">
      <c r="A17531" s="5"/>
      <c r="B17531" s="2"/>
      <c r="C17531"/>
    </row>
    <row r="17532" spans="1:3" x14ac:dyDescent="0.25">
      <c r="A17532" s="5"/>
      <c r="B17532" s="2"/>
      <c r="C17532"/>
    </row>
    <row r="17533" spans="1:3" x14ac:dyDescent="0.25">
      <c r="A17533" s="5"/>
      <c r="B17533" s="2"/>
      <c r="C17533"/>
    </row>
    <row r="17534" spans="1:3" x14ac:dyDescent="0.25">
      <c r="A17534" s="5"/>
      <c r="B17534" s="2"/>
      <c r="C17534"/>
    </row>
    <row r="17535" spans="1:3" x14ac:dyDescent="0.25">
      <c r="A17535" s="5"/>
      <c r="B17535" s="2"/>
      <c r="C17535"/>
    </row>
    <row r="17536" spans="1:3" x14ac:dyDescent="0.25">
      <c r="A17536" s="5"/>
      <c r="B17536" s="2"/>
      <c r="C17536"/>
    </row>
    <row r="17537" spans="1:3" x14ac:dyDescent="0.25">
      <c r="A17537" s="5"/>
      <c r="B17537" s="2"/>
      <c r="C17537"/>
    </row>
    <row r="17538" spans="1:3" x14ac:dyDescent="0.25">
      <c r="A17538" s="5"/>
      <c r="B17538" s="2"/>
      <c r="C17538"/>
    </row>
    <row r="17539" spans="1:3" x14ac:dyDescent="0.25">
      <c r="A17539" s="5"/>
      <c r="B17539" s="2"/>
      <c r="C17539"/>
    </row>
    <row r="17540" spans="1:3" x14ac:dyDescent="0.25">
      <c r="A17540" s="5"/>
      <c r="B17540" s="2"/>
      <c r="C17540"/>
    </row>
    <row r="17541" spans="1:3" x14ac:dyDescent="0.25">
      <c r="A17541" s="5"/>
      <c r="B17541" s="2"/>
      <c r="C17541"/>
    </row>
    <row r="17542" spans="1:3" x14ac:dyDescent="0.25">
      <c r="A17542" s="5"/>
      <c r="B17542" s="2"/>
      <c r="C17542"/>
    </row>
    <row r="17543" spans="1:3" x14ac:dyDescent="0.25">
      <c r="A17543" s="5"/>
      <c r="B17543" s="2"/>
      <c r="C17543"/>
    </row>
    <row r="17544" spans="1:3" x14ac:dyDescent="0.25">
      <c r="A17544" s="5"/>
      <c r="B17544" s="2"/>
      <c r="C17544"/>
    </row>
    <row r="17545" spans="1:3" x14ac:dyDescent="0.25">
      <c r="A17545" s="5"/>
      <c r="B17545" s="2"/>
      <c r="C17545"/>
    </row>
    <row r="17546" spans="1:3" x14ac:dyDescent="0.25">
      <c r="A17546" s="5"/>
      <c r="B17546" s="2"/>
      <c r="C17546"/>
    </row>
    <row r="17547" spans="1:3" x14ac:dyDescent="0.25">
      <c r="A17547" s="5"/>
      <c r="B17547" s="2"/>
      <c r="C17547"/>
    </row>
    <row r="17548" spans="1:3" x14ac:dyDescent="0.25">
      <c r="A17548" s="5"/>
      <c r="B17548" s="2"/>
      <c r="C17548"/>
    </row>
    <row r="17549" spans="1:3" x14ac:dyDescent="0.25">
      <c r="A17549" s="5"/>
      <c r="B17549" s="2"/>
      <c r="C17549"/>
    </row>
    <row r="17550" spans="1:3" x14ac:dyDescent="0.25">
      <c r="A17550" s="5"/>
      <c r="B17550" s="2"/>
      <c r="C17550"/>
    </row>
    <row r="17551" spans="1:3" x14ac:dyDescent="0.25">
      <c r="A17551" s="5"/>
      <c r="B17551" s="2"/>
      <c r="C17551"/>
    </row>
    <row r="17552" spans="1:3" x14ac:dyDescent="0.25">
      <c r="A17552" s="5"/>
      <c r="B17552" s="2"/>
      <c r="C17552"/>
    </row>
    <row r="17553" spans="1:3" x14ac:dyDescent="0.25">
      <c r="A17553" s="5"/>
      <c r="B17553" s="2"/>
      <c r="C17553"/>
    </row>
    <row r="17554" spans="1:3" x14ac:dyDescent="0.25">
      <c r="A17554" s="5"/>
      <c r="B17554" s="2"/>
      <c r="C17554"/>
    </row>
    <row r="17555" spans="1:3" x14ac:dyDescent="0.25">
      <c r="A17555" s="5"/>
      <c r="B17555" s="2"/>
      <c r="C17555"/>
    </row>
    <row r="17556" spans="1:3" x14ac:dyDescent="0.25">
      <c r="A17556" s="5"/>
      <c r="B17556" s="2"/>
      <c r="C17556"/>
    </row>
    <row r="17557" spans="1:3" x14ac:dyDescent="0.25">
      <c r="A17557" s="5"/>
      <c r="B17557" s="2"/>
      <c r="C17557"/>
    </row>
    <row r="17558" spans="1:3" x14ac:dyDescent="0.25">
      <c r="A17558" s="5"/>
      <c r="B17558" s="2"/>
      <c r="C17558"/>
    </row>
    <row r="17559" spans="1:3" x14ac:dyDescent="0.25">
      <c r="A17559" s="5"/>
      <c r="B17559" s="2"/>
      <c r="C17559"/>
    </row>
    <row r="17560" spans="1:3" x14ac:dyDescent="0.25">
      <c r="A17560" s="5"/>
      <c r="B17560" s="2"/>
      <c r="C17560"/>
    </row>
    <row r="17561" spans="1:3" x14ac:dyDescent="0.25">
      <c r="A17561" s="5"/>
      <c r="B17561" s="2"/>
      <c r="C17561"/>
    </row>
    <row r="17562" spans="1:3" x14ac:dyDescent="0.25">
      <c r="A17562" s="5"/>
      <c r="B17562" s="2"/>
      <c r="C17562"/>
    </row>
    <row r="17563" spans="1:3" x14ac:dyDescent="0.25">
      <c r="A17563" s="5"/>
      <c r="B17563" s="2"/>
      <c r="C17563"/>
    </row>
    <row r="17564" spans="1:3" x14ac:dyDescent="0.25">
      <c r="A17564" s="5"/>
      <c r="B17564" s="2"/>
      <c r="C17564"/>
    </row>
    <row r="17565" spans="1:3" x14ac:dyDescent="0.25">
      <c r="A17565" s="5"/>
      <c r="B17565" s="2"/>
      <c r="C17565"/>
    </row>
    <row r="17566" spans="1:3" x14ac:dyDescent="0.25">
      <c r="A17566" s="5"/>
      <c r="B17566" s="2"/>
      <c r="C17566"/>
    </row>
    <row r="17567" spans="1:3" x14ac:dyDescent="0.25">
      <c r="A17567" s="5"/>
      <c r="B17567" s="2"/>
      <c r="C17567"/>
    </row>
    <row r="17568" spans="1:3" x14ac:dyDescent="0.25">
      <c r="A17568" s="5"/>
      <c r="B17568" s="2"/>
      <c r="C17568"/>
    </row>
    <row r="17569" spans="1:3" x14ac:dyDescent="0.25">
      <c r="A17569" s="5"/>
      <c r="B17569" s="2"/>
      <c r="C17569"/>
    </row>
    <row r="17570" spans="1:3" x14ac:dyDescent="0.25">
      <c r="A17570" s="5"/>
      <c r="B17570" s="2"/>
      <c r="C17570"/>
    </row>
    <row r="17571" spans="1:3" x14ac:dyDescent="0.25">
      <c r="A17571" s="5"/>
      <c r="B17571" s="2"/>
      <c r="C17571"/>
    </row>
    <row r="17572" spans="1:3" x14ac:dyDescent="0.25">
      <c r="A17572" s="5"/>
      <c r="B17572" s="2"/>
      <c r="C17572"/>
    </row>
    <row r="17573" spans="1:3" x14ac:dyDescent="0.25">
      <c r="A17573" s="5"/>
      <c r="B17573" s="2"/>
      <c r="C17573"/>
    </row>
    <row r="17574" spans="1:3" x14ac:dyDescent="0.25">
      <c r="A17574" s="5"/>
      <c r="B17574" s="2"/>
      <c r="C17574"/>
    </row>
    <row r="17575" spans="1:3" x14ac:dyDescent="0.25">
      <c r="A17575" s="5"/>
      <c r="B17575" s="2"/>
      <c r="C17575"/>
    </row>
    <row r="17576" spans="1:3" x14ac:dyDescent="0.25">
      <c r="A17576" s="5"/>
      <c r="B17576" s="2"/>
      <c r="C17576"/>
    </row>
    <row r="17577" spans="1:3" x14ac:dyDescent="0.25">
      <c r="A17577" s="5"/>
      <c r="B17577" s="2"/>
      <c r="C17577"/>
    </row>
    <row r="17578" spans="1:3" x14ac:dyDescent="0.25">
      <c r="A17578" s="5"/>
      <c r="B17578" s="2"/>
      <c r="C17578"/>
    </row>
    <row r="17579" spans="1:3" x14ac:dyDescent="0.25">
      <c r="A17579" s="5"/>
      <c r="B17579" s="2"/>
      <c r="C17579"/>
    </row>
    <row r="17580" spans="1:3" x14ac:dyDescent="0.25">
      <c r="A17580" s="5"/>
      <c r="B17580" s="2"/>
      <c r="C17580"/>
    </row>
    <row r="17581" spans="1:3" x14ac:dyDescent="0.25">
      <c r="A17581" s="5"/>
      <c r="B17581" s="2"/>
      <c r="C17581"/>
    </row>
    <row r="17582" spans="1:3" x14ac:dyDescent="0.25">
      <c r="A17582" s="5"/>
      <c r="B17582" s="2"/>
      <c r="C17582"/>
    </row>
    <row r="17583" spans="1:3" x14ac:dyDescent="0.25">
      <c r="A17583" s="5"/>
      <c r="B17583" s="2"/>
      <c r="C17583"/>
    </row>
    <row r="17584" spans="1:3" x14ac:dyDescent="0.25">
      <c r="A17584" s="5"/>
      <c r="B17584" s="2"/>
      <c r="C17584"/>
    </row>
    <row r="17585" spans="1:3" x14ac:dyDescent="0.25">
      <c r="A17585" s="5"/>
      <c r="B17585" s="2"/>
      <c r="C17585"/>
    </row>
    <row r="17586" spans="1:3" x14ac:dyDescent="0.25">
      <c r="A17586" s="5"/>
      <c r="B17586" s="2"/>
      <c r="C17586"/>
    </row>
    <row r="17587" spans="1:3" x14ac:dyDescent="0.25">
      <c r="A17587" s="5"/>
      <c r="B17587" s="2"/>
      <c r="C17587"/>
    </row>
    <row r="17588" spans="1:3" x14ac:dyDescent="0.25">
      <c r="A17588" s="5"/>
      <c r="B17588" s="2"/>
      <c r="C17588"/>
    </row>
    <row r="17589" spans="1:3" x14ac:dyDescent="0.25">
      <c r="A17589" s="5"/>
      <c r="B17589" s="2"/>
      <c r="C17589"/>
    </row>
    <row r="17590" spans="1:3" x14ac:dyDescent="0.25">
      <c r="A17590" s="5"/>
      <c r="B17590" s="2"/>
      <c r="C17590"/>
    </row>
    <row r="17591" spans="1:3" x14ac:dyDescent="0.25">
      <c r="A17591" s="5"/>
      <c r="B17591" s="2"/>
      <c r="C17591"/>
    </row>
    <row r="17592" spans="1:3" x14ac:dyDescent="0.25">
      <c r="A17592" s="5"/>
      <c r="B17592" s="2"/>
      <c r="C17592"/>
    </row>
    <row r="17593" spans="1:3" x14ac:dyDescent="0.25">
      <c r="A17593" s="5"/>
      <c r="B17593" s="2"/>
      <c r="C17593"/>
    </row>
    <row r="17594" spans="1:3" x14ac:dyDescent="0.25">
      <c r="A17594" s="5"/>
      <c r="B17594" s="2"/>
      <c r="C17594"/>
    </row>
    <row r="17595" spans="1:3" x14ac:dyDescent="0.25">
      <c r="A17595" s="5"/>
      <c r="B17595" s="2"/>
      <c r="C17595"/>
    </row>
    <row r="17596" spans="1:3" x14ac:dyDescent="0.25">
      <c r="A17596" s="5"/>
      <c r="B17596" s="2"/>
      <c r="C17596"/>
    </row>
    <row r="17597" spans="1:3" x14ac:dyDescent="0.25">
      <c r="A17597" s="5"/>
      <c r="B17597" s="2"/>
      <c r="C17597"/>
    </row>
    <row r="17598" spans="1:3" x14ac:dyDescent="0.25">
      <c r="A17598" s="5"/>
      <c r="B17598" s="2"/>
      <c r="C17598"/>
    </row>
    <row r="17599" spans="1:3" x14ac:dyDescent="0.25">
      <c r="A17599" s="5"/>
      <c r="B17599" s="2"/>
      <c r="C17599"/>
    </row>
    <row r="17600" spans="1:3" x14ac:dyDescent="0.25">
      <c r="A17600" s="5"/>
      <c r="B17600" s="2"/>
      <c r="C17600"/>
    </row>
    <row r="17601" spans="1:3" x14ac:dyDescent="0.25">
      <c r="A17601" s="5"/>
      <c r="B17601" s="2"/>
      <c r="C17601"/>
    </row>
    <row r="17602" spans="1:3" x14ac:dyDescent="0.25">
      <c r="A17602" s="5"/>
      <c r="B17602" s="2"/>
      <c r="C17602"/>
    </row>
    <row r="17603" spans="1:3" x14ac:dyDescent="0.25">
      <c r="A17603" s="5"/>
      <c r="B17603" s="2"/>
      <c r="C17603"/>
    </row>
    <row r="17604" spans="1:3" x14ac:dyDescent="0.25">
      <c r="A17604" s="5"/>
      <c r="B17604" s="2"/>
      <c r="C17604"/>
    </row>
    <row r="17605" spans="1:3" x14ac:dyDescent="0.25">
      <c r="A17605" s="5"/>
      <c r="B17605" s="2"/>
      <c r="C17605"/>
    </row>
    <row r="17606" spans="1:3" x14ac:dyDescent="0.25">
      <c r="A17606" s="5"/>
      <c r="B17606" s="2"/>
      <c r="C17606"/>
    </row>
    <row r="17607" spans="1:3" x14ac:dyDescent="0.25">
      <c r="A17607" s="5"/>
      <c r="B17607" s="2"/>
      <c r="C17607"/>
    </row>
    <row r="17608" spans="1:3" x14ac:dyDescent="0.25">
      <c r="A17608" s="5"/>
      <c r="B17608" s="2"/>
      <c r="C17608"/>
    </row>
    <row r="17609" spans="1:3" x14ac:dyDescent="0.25">
      <c r="A17609" s="5"/>
      <c r="B17609" s="2"/>
      <c r="C17609"/>
    </row>
    <row r="17610" spans="1:3" x14ac:dyDescent="0.25">
      <c r="A17610" s="5"/>
      <c r="B17610" s="2"/>
      <c r="C17610"/>
    </row>
    <row r="17611" spans="1:3" x14ac:dyDescent="0.25">
      <c r="A17611" s="5"/>
      <c r="B17611" s="2"/>
      <c r="C17611"/>
    </row>
    <row r="17612" spans="1:3" x14ac:dyDescent="0.25">
      <c r="A17612" s="5"/>
      <c r="B17612" s="2"/>
      <c r="C17612"/>
    </row>
    <row r="17613" spans="1:3" x14ac:dyDescent="0.25">
      <c r="A17613" s="5"/>
      <c r="B17613" s="2"/>
      <c r="C17613"/>
    </row>
    <row r="17614" spans="1:3" x14ac:dyDescent="0.25">
      <c r="A17614" s="5"/>
      <c r="B17614" s="2"/>
      <c r="C17614"/>
    </row>
    <row r="17615" spans="1:3" x14ac:dyDescent="0.25">
      <c r="A17615" s="5"/>
      <c r="B17615" s="2"/>
      <c r="C17615"/>
    </row>
    <row r="17616" spans="1:3" x14ac:dyDescent="0.25">
      <c r="A17616" s="5"/>
      <c r="B17616" s="2"/>
      <c r="C17616"/>
    </row>
    <row r="17617" spans="1:3" x14ac:dyDescent="0.25">
      <c r="A17617" s="5"/>
      <c r="B17617" s="2"/>
      <c r="C17617"/>
    </row>
    <row r="17618" spans="1:3" x14ac:dyDescent="0.25">
      <c r="A17618" s="5"/>
      <c r="B17618" s="2"/>
      <c r="C17618"/>
    </row>
    <row r="17619" spans="1:3" x14ac:dyDescent="0.25">
      <c r="A17619" s="5"/>
      <c r="B17619" s="2"/>
      <c r="C17619"/>
    </row>
    <row r="17620" spans="1:3" x14ac:dyDescent="0.25">
      <c r="A17620" s="5"/>
      <c r="B17620" s="2"/>
      <c r="C17620"/>
    </row>
    <row r="17621" spans="1:3" x14ac:dyDescent="0.25">
      <c r="A17621" s="5"/>
      <c r="B17621" s="2"/>
      <c r="C17621"/>
    </row>
    <row r="17622" spans="1:3" x14ac:dyDescent="0.25">
      <c r="A17622" s="5"/>
      <c r="B17622" s="2"/>
      <c r="C17622"/>
    </row>
    <row r="17623" spans="1:3" x14ac:dyDescent="0.25">
      <c r="A17623" s="5"/>
      <c r="B17623" s="2"/>
      <c r="C17623"/>
    </row>
    <row r="17624" spans="1:3" x14ac:dyDescent="0.25">
      <c r="A17624" s="5"/>
      <c r="B17624" s="2"/>
      <c r="C17624"/>
    </row>
    <row r="17625" spans="1:3" x14ac:dyDescent="0.25">
      <c r="A17625" s="5"/>
      <c r="B17625" s="2"/>
      <c r="C17625"/>
    </row>
    <row r="17626" spans="1:3" x14ac:dyDescent="0.25">
      <c r="A17626" s="5"/>
      <c r="B17626" s="2"/>
      <c r="C17626"/>
    </row>
    <row r="17627" spans="1:3" x14ac:dyDescent="0.25">
      <c r="A17627" s="5"/>
      <c r="B17627" s="2"/>
      <c r="C17627"/>
    </row>
    <row r="17628" spans="1:3" x14ac:dyDescent="0.25">
      <c r="A17628" s="5"/>
      <c r="B17628" s="2"/>
      <c r="C17628"/>
    </row>
    <row r="17629" spans="1:3" x14ac:dyDescent="0.25">
      <c r="A17629" s="5"/>
      <c r="B17629" s="2"/>
      <c r="C17629"/>
    </row>
    <row r="17630" spans="1:3" x14ac:dyDescent="0.25">
      <c r="A17630" s="5"/>
      <c r="B17630" s="2"/>
      <c r="C17630"/>
    </row>
    <row r="17631" spans="1:3" x14ac:dyDescent="0.25">
      <c r="A17631" s="5"/>
      <c r="B17631" s="2"/>
      <c r="C17631"/>
    </row>
    <row r="17632" spans="1:3" x14ac:dyDescent="0.25">
      <c r="A17632" s="5"/>
      <c r="B17632" s="2"/>
      <c r="C17632"/>
    </row>
    <row r="17633" spans="1:3" x14ac:dyDescent="0.25">
      <c r="A17633" s="5"/>
      <c r="B17633" s="2"/>
      <c r="C17633"/>
    </row>
    <row r="17634" spans="1:3" x14ac:dyDescent="0.25">
      <c r="A17634" s="5"/>
      <c r="B17634" s="2"/>
      <c r="C17634"/>
    </row>
    <row r="17635" spans="1:3" x14ac:dyDescent="0.25">
      <c r="A17635" s="5"/>
      <c r="B17635" s="2"/>
      <c r="C17635"/>
    </row>
    <row r="17636" spans="1:3" x14ac:dyDescent="0.25">
      <c r="A17636" s="5"/>
      <c r="B17636" s="2"/>
      <c r="C17636"/>
    </row>
    <row r="17637" spans="1:3" x14ac:dyDescent="0.25">
      <c r="A17637" s="5"/>
      <c r="B17637" s="2"/>
      <c r="C17637"/>
    </row>
    <row r="17638" spans="1:3" x14ac:dyDescent="0.25">
      <c r="A17638" s="5"/>
      <c r="B17638" s="2"/>
      <c r="C17638"/>
    </row>
    <row r="17639" spans="1:3" x14ac:dyDescent="0.25">
      <c r="A17639" s="5"/>
      <c r="B17639" s="2"/>
      <c r="C17639"/>
    </row>
    <row r="17640" spans="1:3" x14ac:dyDescent="0.25">
      <c r="A17640" s="5"/>
      <c r="B17640" s="2"/>
      <c r="C17640"/>
    </row>
    <row r="17641" spans="1:3" x14ac:dyDescent="0.25">
      <c r="A17641" s="5"/>
      <c r="B17641" s="2"/>
      <c r="C17641"/>
    </row>
    <row r="17642" spans="1:3" x14ac:dyDescent="0.25">
      <c r="A17642" s="5"/>
      <c r="B17642" s="2"/>
      <c r="C17642"/>
    </row>
    <row r="17643" spans="1:3" x14ac:dyDescent="0.25">
      <c r="A17643" s="5"/>
      <c r="B17643" s="2"/>
      <c r="C17643"/>
    </row>
    <row r="17644" spans="1:3" x14ac:dyDescent="0.25">
      <c r="A17644" s="5"/>
      <c r="B17644" s="2"/>
      <c r="C17644"/>
    </row>
    <row r="17645" spans="1:3" x14ac:dyDescent="0.25">
      <c r="A17645" s="5"/>
      <c r="B17645" s="2"/>
      <c r="C17645"/>
    </row>
    <row r="17646" spans="1:3" x14ac:dyDescent="0.25">
      <c r="A17646" s="5"/>
      <c r="B17646" s="2"/>
      <c r="C17646"/>
    </row>
    <row r="17647" spans="1:3" x14ac:dyDescent="0.25">
      <c r="A17647" s="5"/>
      <c r="B17647" s="2"/>
      <c r="C17647"/>
    </row>
    <row r="17648" spans="1:3" x14ac:dyDescent="0.25">
      <c r="A17648" s="5"/>
      <c r="B17648" s="2"/>
      <c r="C17648"/>
    </row>
    <row r="17649" spans="1:3" x14ac:dyDescent="0.25">
      <c r="A17649" s="5"/>
      <c r="B17649" s="2"/>
      <c r="C17649"/>
    </row>
    <row r="17650" spans="1:3" x14ac:dyDescent="0.25">
      <c r="A17650" s="5"/>
      <c r="B17650" s="2"/>
      <c r="C17650"/>
    </row>
    <row r="17651" spans="1:3" x14ac:dyDescent="0.25">
      <c r="A17651" s="5"/>
      <c r="B17651" s="2"/>
      <c r="C17651"/>
    </row>
    <row r="17652" spans="1:3" x14ac:dyDescent="0.25">
      <c r="A17652" s="5"/>
      <c r="B17652" s="2"/>
      <c r="C17652"/>
    </row>
    <row r="17653" spans="1:3" x14ac:dyDescent="0.25">
      <c r="A17653" s="5"/>
      <c r="B17653" s="2"/>
      <c r="C17653"/>
    </row>
    <row r="17654" spans="1:3" x14ac:dyDescent="0.25">
      <c r="A17654" s="5"/>
      <c r="B17654" s="2"/>
      <c r="C17654"/>
    </row>
    <row r="17655" spans="1:3" x14ac:dyDescent="0.25">
      <c r="A17655" s="5"/>
      <c r="B17655" s="2"/>
      <c r="C17655"/>
    </row>
    <row r="17656" spans="1:3" x14ac:dyDescent="0.25">
      <c r="A17656" s="5"/>
      <c r="B17656" s="2"/>
      <c r="C17656"/>
    </row>
    <row r="17657" spans="1:3" x14ac:dyDescent="0.25">
      <c r="A17657" s="5"/>
      <c r="B17657" s="2"/>
      <c r="C17657"/>
    </row>
    <row r="17658" spans="1:3" x14ac:dyDescent="0.25">
      <c r="A17658" s="5"/>
      <c r="B17658" s="2"/>
      <c r="C17658"/>
    </row>
    <row r="17659" spans="1:3" x14ac:dyDescent="0.25">
      <c r="A17659" s="5"/>
      <c r="B17659" s="2"/>
      <c r="C17659"/>
    </row>
    <row r="17660" spans="1:3" x14ac:dyDescent="0.25">
      <c r="A17660" s="5"/>
      <c r="B17660" s="2"/>
      <c r="C17660"/>
    </row>
    <row r="17661" spans="1:3" x14ac:dyDescent="0.25">
      <c r="A17661" s="5"/>
      <c r="B17661" s="2"/>
      <c r="C17661"/>
    </row>
    <row r="17662" spans="1:3" x14ac:dyDescent="0.25">
      <c r="A17662" s="5"/>
      <c r="B17662" s="2"/>
      <c r="C17662"/>
    </row>
    <row r="17663" spans="1:3" x14ac:dyDescent="0.25">
      <c r="A17663" s="5"/>
      <c r="B17663" s="2"/>
      <c r="C17663"/>
    </row>
    <row r="17664" spans="1:3" x14ac:dyDescent="0.25">
      <c r="A17664" s="5"/>
      <c r="B17664" s="2"/>
      <c r="C17664"/>
    </row>
    <row r="17665" spans="1:3" x14ac:dyDescent="0.25">
      <c r="A17665" s="5"/>
      <c r="B17665" s="2"/>
      <c r="C17665"/>
    </row>
    <row r="17666" spans="1:3" x14ac:dyDescent="0.25">
      <c r="A17666" s="5"/>
      <c r="B17666" s="2"/>
      <c r="C17666"/>
    </row>
    <row r="17667" spans="1:3" x14ac:dyDescent="0.25">
      <c r="A17667" s="5"/>
      <c r="B17667" s="2"/>
      <c r="C17667"/>
    </row>
    <row r="17668" spans="1:3" x14ac:dyDescent="0.25">
      <c r="A17668" s="5"/>
      <c r="B17668" s="2"/>
      <c r="C17668"/>
    </row>
    <row r="17669" spans="1:3" x14ac:dyDescent="0.25">
      <c r="A17669" s="5"/>
      <c r="B17669" s="2"/>
      <c r="C17669"/>
    </row>
    <row r="17670" spans="1:3" x14ac:dyDescent="0.25">
      <c r="A17670" s="5"/>
      <c r="B17670" s="2"/>
      <c r="C17670"/>
    </row>
    <row r="17671" spans="1:3" x14ac:dyDescent="0.25">
      <c r="A17671" s="5"/>
      <c r="B17671" s="2"/>
      <c r="C17671"/>
    </row>
    <row r="17672" spans="1:3" x14ac:dyDescent="0.25">
      <c r="A17672" s="5"/>
      <c r="B17672" s="2"/>
      <c r="C17672"/>
    </row>
    <row r="17673" spans="1:3" x14ac:dyDescent="0.25">
      <c r="A17673" s="5"/>
      <c r="B17673" s="2"/>
      <c r="C17673"/>
    </row>
    <row r="17674" spans="1:3" x14ac:dyDescent="0.25">
      <c r="A17674" s="5"/>
      <c r="B17674" s="2"/>
      <c r="C17674"/>
    </row>
    <row r="17675" spans="1:3" x14ac:dyDescent="0.25">
      <c r="A17675" s="5"/>
      <c r="B17675" s="2"/>
      <c r="C17675"/>
    </row>
    <row r="17676" spans="1:3" x14ac:dyDescent="0.25">
      <c r="A17676" s="5"/>
      <c r="B17676" s="2"/>
      <c r="C17676"/>
    </row>
    <row r="17677" spans="1:3" x14ac:dyDescent="0.25">
      <c r="A17677" s="5"/>
      <c r="B17677" s="2"/>
      <c r="C17677"/>
    </row>
    <row r="17678" spans="1:3" x14ac:dyDescent="0.25">
      <c r="A17678" s="5"/>
      <c r="B17678" s="2"/>
      <c r="C17678"/>
    </row>
    <row r="17679" spans="1:3" x14ac:dyDescent="0.25">
      <c r="A17679" s="5"/>
      <c r="B17679" s="2"/>
      <c r="C17679"/>
    </row>
    <row r="17680" spans="1:3" x14ac:dyDescent="0.25">
      <c r="A17680" s="5"/>
      <c r="B17680" s="2"/>
      <c r="C17680"/>
    </row>
    <row r="17681" spans="1:3" x14ac:dyDescent="0.25">
      <c r="A17681" s="5"/>
      <c r="B17681" s="2"/>
      <c r="C17681"/>
    </row>
    <row r="17682" spans="1:3" x14ac:dyDescent="0.25">
      <c r="A17682" s="5"/>
      <c r="B17682" s="2"/>
      <c r="C17682"/>
    </row>
    <row r="17683" spans="1:3" x14ac:dyDescent="0.25">
      <c r="A17683" s="5"/>
      <c r="B17683" s="2"/>
      <c r="C17683"/>
    </row>
    <row r="17684" spans="1:3" x14ac:dyDescent="0.25">
      <c r="A17684" s="5"/>
      <c r="B17684" s="2"/>
      <c r="C17684"/>
    </row>
    <row r="17685" spans="1:3" x14ac:dyDescent="0.25">
      <c r="A17685" s="5"/>
      <c r="B17685" s="2"/>
      <c r="C17685"/>
    </row>
    <row r="17686" spans="1:3" x14ac:dyDescent="0.25">
      <c r="A17686" s="5"/>
      <c r="B17686" s="2"/>
      <c r="C17686"/>
    </row>
    <row r="17687" spans="1:3" x14ac:dyDescent="0.25">
      <c r="A17687" s="5"/>
      <c r="B17687" s="2"/>
      <c r="C17687"/>
    </row>
    <row r="17688" spans="1:3" x14ac:dyDescent="0.25">
      <c r="A17688" s="5"/>
      <c r="B17688" s="2"/>
      <c r="C17688"/>
    </row>
    <row r="17689" spans="1:3" x14ac:dyDescent="0.25">
      <c r="A17689" s="5"/>
      <c r="B17689" s="2"/>
      <c r="C17689"/>
    </row>
    <row r="17690" spans="1:3" x14ac:dyDescent="0.25">
      <c r="A17690" s="5"/>
      <c r="B17690" s="2"/>
      <c r="C17690"/>
    </row>
    <row r="17691" spans="1:3" x14ac:dyDescent="0.25">
      <c r="A17691" s="5"/>
      <c r="B17691" s="2"/>
      <c r="C17691"/>
    </row>
    <row r="17692" spans="1:3" x14ac:dyDescent="0.25">
      <c r="A17692" s="5"/>
      <c r="B17692" s="2"/>
      <c r="C17692"/>
    </row>
    <row r="17693" spans="1:3" x14ac:dyDescent="0.25">
      <c r="A17693" s="5"/>
      <c r="B17693" s="2"/>
      <c r="C17693"/>
    </row>
    <row r="17694" spans="1:3" x14ac:dyDescent="0.25">
      <c r="A17694" s="5"/>
      <c r="B17694" s="2"/>
      <c r="C17694"/>
    </row>
    <row r="17695" spans="1:3" x14ac:dyDescent="0.25">
      <c r="A17695" s="5"/>
      <c r="B17695" s="2"/>
      <c r="C17695"/>
    </row>
    <row r="17696" spans="1:3" x14ac:dyDescent="0.25">
      <c r="A17696" s="5"/>
      <c r="B17696" s="2"/>
      <c r="C17696"/>
    </row>
    <row r="17697" spans="1:3" x14ac:dyDescent="0.25">
      <c r="A17697" s="5"/>
      <c r="B17697" s="2"/>
      <c r="C17697"/>
    </row>
    <row r="17698" spans="1:3" x14ac:dyDescent="0.25">
      <c r="A17698" s="5"/>
      <c r="B17698" s="2"/>
      <c r="C17698"/>
    </row>
    <row r="17699" spans="1:3" x14ac:dyDescent="0.25">
      <c r="A17699" s="5"/>
      <c r="B17699" s="2"/>
      <c r="C17699"/>
    </row>
    <row r="17700" spans="1:3" x14ac:dyDescent="0.25">
      <c r="A17700" s="5"/>
      <c r="B17700" s="2"/>
      <c r="C17700"/>
    </row>
    <row r="17701" spans="1:3" x14ac:dyDescent="0.25">
      <c r="A17701" s="5"/>
      <c r="B17701" s="2"/>
      <c r="C17701"/>
    </row>
    <row r="17702" spans="1:3" x14ac:dyDescent="0.25">
      <c r="A17702" s="5"/>
      <c r="B17702" s="2"/>
      <c r="C17702"/>
    </row>
    <row r="17703" spans="1:3" x14ac:dyDescent="0.25">
      <c r="A17703" s="5"/>
      <c r="B17703" s="2"/>
      <c r="C17703"/>
    </row>
    <row r="17704" spans="1:3" x14ac:dyDescent="0.25">
      <c r="A17704" s="5"/>
      <c r="B17704" s="2"/>
      <c r="C17704"/>
    </row>
    <row r="17705" spans="1:3" x14ac:dyDescent="0.25">
      <c r="A17705" s="5"/>
      <c r="B17705" s="2"/>
      <c r="C17705"/>
    </row>
    <row r="17706" spans="1:3" x14ac:dyDescent="0.25">
      <c r="A17706" s="5"/>
      <c r="B17706" s="2"/>
      <c r="C17706"/>
    </row>
    <row r="17707" spans="1:3" x14ac:dyDescent="0.25">
      <c r="A17707" s="5"/>
      <c r="B17707" s="2"/>
      <c r="C17707"/>
    </row>
    <row r="17708" spans="1:3" x14ac:dyDescent="0.25">
      <c r="A17708" s="5"/>
      <c r="B17708" s="2"/>
      <c r="C17708"/>
    </row>
    <row r="17709" spans="1:3" x14ac:dyDescent="0.25">
      <c r="A17709" s="5"/>
      <c r="B17709" s="2"/>
      <c r="C17709"/>
    </row>
    <row r="17710" spans="1:3" x14ac:dyDescent="0.25">
      <c r="A17710" s="5"/>
      <c r="B17710" s="2"/>
      <c r="C17710"/>
    </row>
    <row r="17711" spans="1:3" x14ac:dyDescent="0.25">
      <c r="A17711" s="5"/>
      <c r="B17711" s="2"/>
      <c r="C17711"/>
    </row>
    <row r="17712" spans="1:3" x14ac:dyDescent="0.25">
      <c r="A17712" s="5"/>
      <c r="B17712" s="2"/>
      <c r="C17712"/>
    </row>
    <row r="17713" spans="1:3" x14ac:dyDescent="0.25">
      <c r="A17713" s="5"/>
      <c r="B17713" s="2"/>
      <c r="C17713"/>
    </row>
    <row r="17714" spans="1:3" x14ac:dyDescent="0.25">
      <c r="A17714" s="5"/>
      <c r="B17714" s="2"/>
      <c r="C17714"/>
    </row>
    <row r="17715" spans="1:3" x14ac:dyDescent="0.25">
      <c r="A17715" s="5"/>
      <c r="B17715" s="2"/>
      <c r="C17715"/>
    </row>
    <row r="17716" spans="1:3" x14ac:dyDescent="0.25">
      <c r="A17716" s="5"/>
      <c r="B17716" s="2"/>
      <c r="C17716"/>
    </row>
    <row r="17717" spans="1:3" x14ac:dyDescent="0.25">
      <c r="A17717" s="5"/>
      <c r="B17717" s="2"/>
      <c r="C17717"/>
    </row>
    <row r="17718" spans="1:3" x14ac:dyDescent="0.25">
      <c r="A17718" s="5"/>
      <c r="B17718" s="2"/>
      <c r="C17718"/>
    </row>
    <row r="17719" spans="1:3" x14ac:dyDescent="0.25">
      <c r="A17719" s="5"/>
      <c r="B17719" s="2"/>
      <c r="C17719"/>
    </row>
    <row r="17720" spans="1:3" x14ac:dyDescent="0.25">
      <c r="A17720" s="5"/>
      <c r="B17720" s="2"/>
      <c r="C17720"/>
    </row>
    <row r="17721" spans="1:3" x14ac:dyDescent="0.25">
      <c r="A17721" s="5"/>
      <c r="B17721" s="2"/>
      <c r="C17721"/>
    </row>
    <row r="17722" spans="1:3" x14ac:dyDescent="0.25">
      <c r="A17722" s="5"/>
      <c r="B17722" s="2"/>
      <c r="C17722"/>
    </row>
    <row r="17723" spans="1:3" x14ac:dyDescent="0.25">
      <c r="A17723" s="5"/>
      <c r="B17723" s="2"/>
      <c r="C17723"/>
    </row>
    <row r="17724" spans="1:3" x14ac:dyDescent="0.25">
      <c r="A17724" s="5"/>
      <c r="B17724" s="2"/>
      <c r="C17724"/>
    </row>
    <row r="17725" spans="1:3" x14ac:dyDescent="0.25">
      <c r="A17725" s="5"/>
      <c r="B17725" s="2"/>
      <c r="C17725"/>
    </row>
    <row r="17726" spans="1:3" x14ac:dyDescent="0.25">
      <c r="A17726" s="5"/>
      <c r="B17726" s="2"/>
      <c r="C17726"/>
    </row>
    <row r="17727" spans="1:3" x14ac:dyDescent="0.25">
      <c r="A17727" s="5"/>
      <c r="B17727" s="2"/>
      <c r="C17727"/>
    </row>
    <row r="17728" spans="1:3" x14ac:dyDescent="0.25">
      <c r="A17728" s="5"/>
      <c r="B17728" s="2"/>
      <c r="C17728"/>
    </row>
    <row r="17729" spans="1:3" x14ac:dyDescent="0.25">
      <c r="A17729" s="5"/>
      <c r="B17729" s="2"/>
      <c r="C17729"/>
    </row>
    <row r="17730" spans="1:3" x14ac:dyDescent="0.25">
      <c r="A17730" s="5"/>
      <c r="B17730" s="2"/>
      <c r="C17730"/>
    </row>
    <row r="17731" spans="1:3" x14ac:dyDescent="0.25">
      <c r="A17731" s="5"/>
      <c r="B17731" s="2"/>
      <c r="C17731"/>
    </row>
    <row r="17732" spans="1:3" x14ac:dyDescent="0.25">
      <c r="A17732" s="5"/>
      <c r="B17732" s="2"/>
      <c r="C17732"/>
    </row>
    <row r="17733" spans="1:3" x14ac:dyDescent="0.25">
      <c r="A17733" s="5"/>
      <c r="B17733" s="2"/>
      <c r="C17733"/>
    </row>
    <row r="17734" spans="1:3" x14ac:dyDescent="0.25">
      <c r="A17734" s="5"/>
      <c r="B17734" s="2"/>
      <c r="C17734"/>
    </row>
    <row r="17735" spans="1:3" x14ac:dyDescent="0.25">
      <c r="A17735" s="5"/>
      <c r="B17735" s="2"/>
      <c r="C17735"/>
    </row>
    <row r="17736" spans="1:3" x14ac:dyDescent="0.25">
      <c r="A17736" s="5"/>
      <c r="B17736" s="2"/>
      <c r="C17736"/>
    </row>
    <row r="17737" spans="1:3" x14ac:dyDescent="0.25">
      <c r="A17737" s="5"/>
      <c r="B17737" s="2"/>
      <c r="C17737"/>
    </row>
    <row r="17738" spans="1:3" x14ac:dyDescent="0.25">
      <c r="A17738" s="5"/>
      <c r="B17738" s="2"/>
      <c r="C17738"/>
    </row>
    <row r="17739" spans="1:3" x14ac:dyDescent="0.25">
      <c r="A17739" s="5"/>
      <c r="B17739" s="2"/>
      <c r="C17739"/>
    </row>
    <row r="17740" spans="1:3" x14ac:dyDescent="0.25">
      <c r="A17740" s="5"/>
      <c r="B17740" s="2"/>
      <c r="C17740"/>
    </row>
    <row r="17741" spans="1:3" x14ac:dyDescent="0.25">
      <c r="A17741" s="5"/>
      <c r="B17741" s="2"/>
      <c r="C17741"/>
    </row>
    <row r="17742" spans="1:3" x14ac:dyDescent="0.25">
      <c r="A17742" s="5"/>
      <c r="B17742" s="2"/>
      <c r="C17742"/>
    </row>
    <row r="17743" spans="1:3" x14ac:dyDescent="0.25">
      <c r="A17743" s="5"/>
      <c r="B17743" s="2"/>
      <c r="C17743"/>
    </row>
    <row r="17744" spans="1:3" x14ac:dyDescent="0.25">
      <c r="A17744" s="5"/>
      <c r="B17744" s="2"/>
      <c r="C17744"/>
    </row>
    <row r="17745" spans="1:3" x14ac:dyDescent="0.25">
      <c r="A17745" s="5"/>
      <c r="B17745" s="2"/>
      <c r="C17745"/>
    </row>
    <row r="17746" spans="1:3" x14ac:dyDescent="0.25">
      <c r="A17746" s="5"/>
      <c r="B17746" s="2"/>
      <c r="C17746"/>
    </row>
    <row r="17747" spans="1:3" x14ac:dyDescent="0.25">
      <c r="A17747" s="5"/>
      <c r="B17747" s="2"/>
      <c r="C17747"/>
    </row>
    <row r="17748" spans="1:3" x14ac:dyDescent="0.25">
      <c r="A17748" s="5"/>
      <c r="B17748" s="2"/>
      <c r="C17748"/>
    </row>
    <row r="17749" spans="1:3" x14ac:dyDescent="0.25">
      <c r="A17749" s="5"/>
      <c r="B17749" s="2"/>
      <c r="C17749"/>
    </row>
    <row r="17750" spans="1:3" x14ac:dyDescent="0.25">
      <c r="A17750" s="5"/>
      <c r="B17750" s="2"/>
      <c r="C17750"/>
    </row>
    <row r="17751" spans="1:3" x14ac:dyDescent="0.25">
      <c r="A17751" s="5"/>
      <c r="B17751" s="2"/>
      <c r="C17751"/>
    </row>
    <row r="17752" spans="1:3" x14ac:dyDescent="0.25">
      <c r="A17752" s="5"/>
      <c r="B17752" s="2"/>
      <c r="C17752"/>
    </row>
    <row r="17753" spans="1:3" x14ac:dyDescent="0.25">
      <c r="A17753" s="5"/>
      <c r="B17753" s="2"/>
      <c r="C17753"/>
    </row>
    <row r="17754" spans="1:3" x14ac:dyDescent="0.25">
      <c r="A17754" s="5"/>
      <c r="B17754" s="2"/>
      <c r="C17754"/>
    </row>
    <row r="17755" spans="1:3" x14ac:dyDescent="0.25">
      <c r="A17755" s="5"/>
      <c r="B17755" s="2"/>
      <c r="C17755"/>
    </row>
    <row r="17756" spans="1:3" x14ac:dyDescent="0.25">
      <c r="A17756" s="5"/>
      <c r="B17756" s="2"/>
      <c r="C17756"/>
    </row>
    <row r="17757" spans="1:3" x14ac:dyDescent="0.25">
      <c r="A17757" s="5"/>
      <c r="B17757" s="2"/>
      <c r="C17757"/>
    </row>
    <row r="17758" spans="1:3" x14ac:dyDescent="0.25">
      <c r="A17758" s="5"/>
      <c r="B17758" s="2"/>
      <c r="C17758"/>
    </row>
    <row r="17759" spans="1:3" x14ac:dyDescent="0.25">
      <c r="A17759" s="5"/>
      <c r="B17759" s="2"/>
      <c r="C17759"/>
    </row>
    <row r="17760" spans="1:3" x14ac:dyDescent="0.25">
      <c r="A17760" s="5"/>
      <c r="B17760" s="2"/>
      <c r="C17760"/>
    </row>
    <row r="17761" spans="1:3" x14ac:dyDescent="0.25">
      <c r="A17761" s="5"/>
      <c r="B17761" s="2"/>
      <c r="C17761"/>
    </row>
    <row r="17762" spans="1:3" x14ac:dyDescent="0.25">
      <c r="A17762" s="5"/>
      <c r="B17762" s="2"/>
      <c r="C17762"/>
    </row>
    <row r="17763" spans="1:3" x14ac:dyDescent="0.25">
      <c r="A17763" s="5"/>
      <c r="B17763" s="2"/>
      <c r="C17763"/>
    </row>
    <row r="17764" spans="1:3" x14ac:dyDescent="0.25">
      <c r="A17764" s="5"/>
      <c r="B17764" s="2"/>
      <c r="C17764"/>
    </row>
    <row r="17765" spans="1:3" x14ac:dyDescent="0.25">
      <c r="A17765" s="5"/>
      <c r="B17765" s="2"/>
      <c r="C17765"/>
    </row>
    <row r="17766" spans="1:3" x14ac:dyDescent="0.25">
      <c r="A17766" s="5"/>
      <c r="B17766" s="2"/>
      <c r="C17766"/>
    </row>
    <row r="17767" spans="1:3" x14ac:dyDescent="0.25">
      <c r="A17767" s="5"/>
      <c r="B17767" s="2"/>
      <c r="C17767"/>
    </row>
    <row r="17768" spans="1:3" x14ac:dyDescent="0.25">
      <c r="A17768" s="5"/>
      <c r="B17768" s="2"/>
      <c r="C17768"/>
    </row>
    <row r="17769" spans="1:3" x14ac:dyDescent="0.25">
      <c r="A17769" s="5"/>
      <c r="B17769" s="2"/>
      <c r="C17769"/>
    </row>
    <row r="17770" spans="1:3" x14ac:dyDescent="0.25">
      <c r="A17770" s="5"/>
      <c r="B17770" s="2"/>
      <c r="C17770"/>
    </row>
    <row r="17771" spans="1:3" x14ac:dyDescent="0.25">
      <c r="A17771" s="5"/>
      <c r="B17771" s="2"/>
      <c r="C17771"/>
    </row>
    <row r="17772" spans="1:3" x14ac:dyDescent="0.25">
      <c r="A17772" s="5"/>
      <c r="B17772" s="2"/>
      <c r="C17772"/>
    </row>
    <row r="17773" spans="1:3" x14ac:dyDescent="0.25">
      <c r="A17773" s="5"/>
      <c r="B17773" s="2"/>
      <c r="C17773"/>
    </row>
    <row r="17774" spans="1:3" x14ac:dyDescent="0.25">
      <c r="A17774" s="5"/>
      <c r="B17774" s="2"/>
      <c r="C17774"/>
    </row>
    <row r="17775" spans="1:3" x14ac:dyDescent="0.25">
      <c r="A17775" s="5"/>
      <c r="B17775" s="2"/>
      <c r="C17775"/>
    </row>
    <row r="17776" spans="1:3" x14ac:dyDescent="0.25">
      <c r="A17776" s="5"/>
      <c r="B17776" s="2"/>
      <c r="C17776"/>
    </row>
    <row r="17777" spans="1:3" x14ac:dyDescent="0.25">
      <c r="A17777" s="5"/>
      <c r="B17777" s="2"/>
      <c r="C17777"/>
    </row>
    <row r="17778" spans="1:3" x14ac:dyDescent="0.25">
      <c r="A17778" s="5"/>
      <c r="B17778" s="2"/>
      <c r="C17778"/>
    </row>
    <row r="17779" spans="1:3" x14ac:dyDescent="0.25">
      <c r="A17779" s="5"/>
      <c r="B17779" s="2"/>
      <c r="C17779"/>
    </row>
    <row r="17780" spans="1:3" x14ac:dyDescent="0.25">
      <c r="A17780" s="5"/>
      <c r="B17780" s="2"/>
      <c r="C17780"/>
    </row>
    <row r="17781" spans="1:3" x14ac:dyDescent="0.25">
      <c r="A17781" s="5"/>
      <c r="B17781" s="2"/>
      <c r="C17781"/>
    </row>
    <row r="17782" spans="1:3" x14ac:dyDescent="0.25">
      <c r="A17782" s="5"/>
      <c r="B17782" s="2"/>
      <c r="C17782"/>
    </row>
    <row r="17783" spans="1:3" x14ac:dyDescent="0.25">
      <c r="A17783" s="5"/>
      <c r="B17783" s="2"/>
      <c r="C17783"/>
    </row>
    <row r="17784" spans="1:3" x14ac:dyDescent="0.25">
      <c r="A17784" s="5"/>
      <c r="B17784" s="2"/>
      <c r="C17784"/>
    </row>
    <row r="17785" spans="1:3" x14ac:dyDescent="0.25">
      <c r="A17785" s="5"/>
      <c r="B17785" s="2"/>
      <c r="C17785"/>
    </row>
    <row r="17786" spans="1:3" x14ac:dyDescent="0.25">
      <c r="A17786" s="5"/>
      <c r="B17786" s="2"/>
      <c r="C17786"/>
    </row>
    <row r="17787" spans="1:3" x14ac:dyDescent="0.25">
      <c r="A17787" s="5"/>
      <c r="B17787" s="2"/>
      <c r="C17787"/>
    </row>
    <row r="17788" spans="1:3" x14ac:dyDescent="0.25">
      <c r="A17788" s="5"/>
      <c r="B17788" s="2"/>
      <c r="C17788"/>
    </row>
    <row r="17789" spans="1:3" x14ac:dyDescent="0.25">
      <c r="A17789" s="5"/>
      <c r="B17789" s="2"/>
      <c r="C17789"/>
    </row>
    <row r="17790" spans="1:3" x14ac:dyDescent="0.25">
      <c r="A17790" s="5"/>
      <c r="B17790" s="2"/>
      <c r="C17790"/>
    </row>
    <row r="17791" spans="1:3" x14ac:dyDescent="0.25">
      <c r="A17791" s="5"/>
      <c r="B17791" s="2"/>
      <c r="C17791"/>
    </row>
    <row r="17792" spans="1:3" x14ac:dyDescent="0.25">
      <c r="A17792" s="5"/>
      <c r="B17792" s="2"/>
      <c r="C17792"/>
    </row>
    <row r="17793" spans="1:3" x14ac:dyDescent="0.25">
      <c r="A17793" s="5"/>
      <c r="B17793" s="2"/>
      <c r="C17793"/>
    </row>
    <row r="17794" spans="1:3" x14ac:dyDescent="0.25">
      <c r="A17794" s="5"/>
      <c r="B17794" s="2"/>
      <c r="C17794"/>
    </row>
    <row r="17795" spans="1:3" x14ac:dyDescent="0.25">
      <c r="A17795" s="5"/>
      <c r="B17795" s="2"/>
      <c r="C17795"/>
    </row>
    <row r="17796" spans="1:3" x14ac:dyDescent="0.25">
      <c r="A17796" s="5"/>
      <c r="B17796" s="2"/>
      <c r="C17796"/>
    </row>
    <row r="17797" spans="1:3" x14ac:dyDescent="0.25">
      <c r="A17797" s="5"/>
      <c r="B17797" s="2"/>
      <c r="C17797"/>
    </row>
    <row r="17798" spans="1:3" x14ac:dyDescent="0.25">
      <c r="A17798" s="5"/>
      <c r="B17798" s="2"/>
      <c r="C17798"/>
    </row>
    <row r="17799" spans="1:3" x14ac:dyDescent="0.25">
      <c r="A17799" s="5"/>
      <c r="B17799" s="2"/>
      <c r="C17799"/>
    </row>
    <row r="17800" spans="1:3" x14ac:dyDescent="0.25">
      <c r="A17800" s="5"/>
      <c r="B17800" s="2"/>
      <c r="C17800"/>
    </row>
    <row r="17801" spans="1:3" x14ac:dyDescent="0.25">
      <c r="A17801" s="5"/>
      <c r="B17801" s="2"/>
      <c r="C17801"/>
    </row>
    <row r="17802" spans="1:3" x14ac:dyDescent="0.25">
      <c r="A17802" s="5"/>
      <c r="B17802" s="2"/>
      <c r="C17802"/>
    </row>
    <row r="17803" spans="1:3" x14ac:dyDescent="0.25">
      <c r="A17803" s="5"/>
      <c r="B17803" s="2"/>
      <c r="C17803"/>
    </row>
    <row r="17804" spans="1:3" x14ac:dyDescent="0.25">
      <c r="A17804" s="5"/>
      <c r="B17804" s="2"/>
      <c r="C17804"/>
    </row>
    <row r="17805" spans="1:3" x14ac:dyDescent="0.25">
      <c r="A17805" s="5"/>
      <c r="B17805" s="2"/>
      <c r="C17805"/>
    </row>
    <row r="17806" spans="1:3" x14ac:dyDescent="0.25">
      <c r="A17806" s="5"/>
      <c r="B17806" s="2"/>
      <c r="C17806"/>
    </row>
    <row r="17807" spans="1:3" x14ac:dyDescent="0.25">
      <c r="A17807" s="5"/>
      <c r="B17807" s="2"/>
      <c r="C17807"/>
    </row>
    <row r="17808" spans="1:3" x14ac:dyDescent="0.25">
      <c r="A17808" s="5"/>
      <c r="B17808" s="2"/>
      <c r="C17808"/>
    </row>
    <row r="17809" spans="1:3" x14ac:dyDescent="0.25">
      <c r="A17809" s="5"/>
      <c r="B17809" s="2"/>
      <c r="C17809"/>
    </row>
    <row r="17810" spans="1:3" x14ac:dyDescent="0.25">
      <c r="A17810" s="5"/>
      <c r="B17810" s="2"/>
      <c r="C17810"/>
    </row>
    <row r="17811" spans="1:3" x14ac:dyDescent="0.25">
      <c r="A17811" s="5"/>
      <c r="B17811" s="2"/>
      <c r="C17811"/>
    </row>
    <row r="17812" spans="1:3" x14ac:dyDescent="0.25">
      <c r="A17812" s="5"/>
      <c r="B17812" s="2"/>
      <c r="C17812"/>
    </row>
    <row r="17813" spans="1:3" x14ac:dyDescent="0.25">
      <c r="A17813" s="5"/>
      <c r="B17813" s="2"/>
      <c r="C17813"/>
    </row>
    <row r="17814" spans="1:3" x14ac:dyDescent="0.25">
      <c r="A17814" s="5"/>
      <c r="B17814" s="2"/>
      <c r="C17814"/>
    </row>
    <row r="17815" spans="1:3" x14ac:dyDescent="0.25">
      <c r="A17815" s="5"/>
      <c r="B17815" s="2"/>
      <c r="C17815"/>
    </row>
    <row r="17816" spans="1:3" x14ac:dyDescent="0.25">
      <c r="A17816" s="5"/>
      <c r="B17816" s="2"/>
      <c r="C17816"/>
    </row>
    <row r="17817" spans="1:3" x14ac:dyDescent="0.25">
      <c r="A17817" s="5"/>
      <c r="B17817" s="2"/>
      <c r="C17817"/>
    </row>
    <row r="17818" spans="1:3" x14ac:dyDescent="0.25">
      <c r="A17818" s="5"/>
      <c r="B17818" s="2"/>
      <c r="C17818"/>
    </row>
    <row r="17819" spans="1:3" x14ac:dyDescent="0.25">
      <c r="A17819" s="5"/>
      <c r="B17819" s="2"/>
      <c r="C17819"/>
    </row>
    <row r="17820" spans="1:3" x14ac:dyDescent="0.25">
      <c r="A17820" s="5"/>
      <c r="B17820" s="2"/>
      <c r="C17820"/>
    </row>
    <row r="17821" spans="1:3" x14ac:dyDescent="0.25">
      <c r="A17821" s="5"/>
      <c r="B17821" s="2"/>
      <c r="C17821"/>
    </row>
    <row r="17822" spans="1:3" x14ac:dyDescent="0.25">
      <c r="A17822" s="5"/>
      <c r="B17822" s="2"/>
      <c r="C17822"/>
    </row>
    <row r="17823" spans="1:3" x14ac:dyDescent="0.25">
      <c r="A17823" s="5"/>
      <c r="B17823" s="2"/>
      <c r="C17823"/>
    </row>
    <row r="17824" spans="1:3" x14ac:dyDescent="0.25">
      <c r="A17824" s="5"/>
      <c r="B17824" s="2"/>
      <c r="C17824"/>
    </row>
    <row r="17825" spans="1:3" x14ac:dyDescent="0.25">
      <c r="A17825" s="5"/>
      <c r="B17825" s="2"/>
      <c r="C17825"/>
    </row>
    <row r="17826" spans="1:3" x14ac:dyDescent="0.25">
      <c r="A17826" s="5"/>
      <c r="B17826" s="2"/>
      <c r="C17826"/>
    </row>
    <row r="17827" spans="1:3" x14ac:dyDescent="0.25">
      <c r="A17827" s="5"/>
      <c r="B17827" s="2"/>
      <c r="C17827"/>
    </row>
    <row r="17828" spans="1:3" x14ac:dyDescent="0.25">
      <c r="A17828" s="5"/>
      <c r="B17828" s="2"/>
      <c r="C17828"/>
    </row>
    <row r="17829" spans="1:3" x14ac:dyDescent="0.25">
      <c r="A17829" s="5"/>
      <c r="B17829" s="2"/>
      <c r="C17829"/>
    </row>
    <row r="17830" spans="1:3" x14ac:dyDescent="0.25">
      <c r="A17830" s="5"/>
      <c r="B17830" s="2"/>
      <c r="C17830"/>
    </row>
    <row r="17831" spans="1:3" x14ac:dyDescent="0.25">
      <c r="A17831" s="5"/>
      <c r="B17831" s="2"/>
      <c r="C17831"/>
    </row>
    <row r="17832" spans="1:3" x14ac:dyDescent="0.25">
      <c r="A17832" s="5"/>
      <c r="B17832" s="2"/>
      <c r="C17832"/>
    </row>
    <row r="17833" spans="1:3" x14ac:dyDescent="0.25">
      <c r="A17833" s="5"/>
      <c r="B17833" s="2"/>
      <c r="C17833"/>
    </row>
    <row r="17834" spans="1:3" x14ac:dyDescent="0.25">
      <c r="A17834" s="5"/>
      <c r="B17834" s="2"/>
      <c r="C17834"/>
    </row>
    <row r="17835" spans="1:3" x14ac:dyDescent="0.25">
      <c r="A17835" s="5"/>
      <c r="B17835" s="2"/>
      <c r="C17835"/>
    </row>
    <row r="17836" spans="1:3" x14ac:dyDescent="0.25">
      <c r="A17836" s="5"/>
      <c r="B17836" s="2"/>
      <c r="C17836"/>
    </row>
    <row r="17837" spans="1:3" x14ac:dyDescent="0.25">
      <c r="A17837" s="5"/>
      <c r="B17837" s="2"/>
      <c r="C17837"/>
    </row>
    <row r="17838" spans="1:3" x14ac:dyDescent="0.25">
      <c r="A17838" s="5"/>
      <c r="B17838" s="2"/>
      <c r="C17838"/>
    </row>
    <row r="17839" spans="1:3" x14ac:dyDescent="0.25">
      <c r="A17839" s="5"/>
      <c r="B17839" s="2"/>
      <c r="C17839"/>
    </row>
    <row r="17840" spans="1:3" x14ac:dyDescent="0.25">
      <c r="A17840" s="5"/>
      <c r="B17840" s="2"/>
      <c r="C17840"/>
    </row>
    <row r="17841" spans="1:3" x14ac:dyDescent="0.25">
      <c r="A17841" s="5"/>
      <c r="B17841" s="2"/>
      <c r="C17841"/>
    </row>
    <row r="17842" spans="1:3" x14ac:dyDescent="0.25">
      <c r="A17842" s="5"/>
      <c r="B17842" s="2"/>
      <c r="C17842"/>
    </row>
    <row r="17843" spans="1:3" x14ac:dyDescent="0.25">
      <c r="A17843" s="5"/>
      <c r="B17843" s="2"/>
      <c r="C17843"/>
    </row>
    <row r="17844" spans="1:3" x14ac:dyDescent="0.25">
      <c r="A17844" s="5"/>
      <c r="B17844" s="2"/>
      <c r="C17844"/>
    </row>
    <row r="17845" spans="1:3" x14ac:dyDescent="0.25">
      <c r="A17845" s="5"/>
      <c r="B17845" s="2"/>
      <c r="C17845"/>
    </row>
    <row r="17846" spans="1:3" x14ac:dyDescent="0.25">
      <c r="A17846" s="5"/>
      <c r="B17846" s="2"/>
      <c r="C17846"/>
    </row>
    <row r="17847" spans="1:3" x14ac:dyDescent="0.25">
      <c r="A17847" s="5"/>
      <c r="B17847" s="2"/>
      <c r="C17847"/>
    </row>
    <row r="17848" spans="1:3" x14ac:dyDescent="0.25">
      <c r="A17848" s="5"/>
      <c r="B17848" s="2"/>
      <c r="C17848"/>
    </row>
    <row r="17849" spans="1:3" x14ac:dyDescent="0.25">
      <c r="A17849" s="5"/>
      <c r="B17849" s="2"/>
      <c r="C17849"/>
    </row>
    <row r="17850" spans="1:3" x14ac:dyDescent="0.25">
      <c r="A17850" s="5"/>
      <c r="B17850" s="2"/>
      <c r="C17850"/>
    </row>
    <row r="17851" spans="1:3" x14ac:dyDescent="0.25">
      <c r="A17851" s="5"/>
      <c r="B17851" s="2"/>
      <c r="C17851"/>
    </row>
    <row r="17852" spans="1:3" x14ac:dyDescent="0.25">
      <c r="A17852" s="5"/>
      <c r="B17852" s="2"/>
      <c r="C17852"/>
    </row>
    <row r="17853" spans="1:3" x14ac:dyDescent="0.25">
      <c r="A17853" s="5"/>
      <c r="B17853" s="2"/>
      <c r="C17853"/>
    </row>
    <row r="17854" spans="1:3" x14ac:dyDescent="0.25">
      <c r="A17854" s="5"/>
      <c r="B17854" s="2"/>
      <c r="C17854"/>
    </row>
    <row r="17855" spans="1:3" x14ac:dyDescent="0.25">
      <c r="A17855" s="5"/>
      <c r="B17855" s="2"/>
      <c r="C17855"/>
    </row>
    <row r="17856" spans="1:3" x14ac:dyDescent="0.25">
      <c r="A17856" s="5"/>
      <c r="B17856" s="2"/>
      <c r="C17856"/>
    </row>
    <row r="17857" spans="1:3" x14ac:dyDescent="0.25">
      <c r="A17857" s="5"/>
      <c r="B17857" s="2"/>
      <c r="C17857"/>
    </row>
    <row r="17858" spans="1:3" x14ac:dyDescent="0.25">
      <c r="A17858" s="5"/>
      <c r="B17858" s="2"/>
      <c r="C17858"/>
    </row>
    <row r="17859" spans="1:3" x14ac:dyDescent="0.25">
      <c r="A17859" s="5"/>
      <c r="B17859" s="2"/>
      <c r="C17859"/>
    </row>
    <row r="17860" spans="1:3" x14ac:dyDescent="0.25">
      <c r="A17860" s="5"/>
      <c r="B17860" s="2"/>
      <c r="C17860"/>
    </row>
    <row r="17861" spans="1:3" x14ac:dyDescent="0.25">
      <c r="A17861" s="5"/>
      <c r="B17861" s="2"/>
      <c r="C17861"/>
    </row>
    <row r="17862" spans="1:3" x14ac:dyDescent="0.25">
      <c r="A17862" s="5"/>
      <c r="B17862" s="2"/>
      <c r="C17862"/>
    </row>
    <row r="17863" spans="1:3" x14ac:dyDescent="0.25">
      <c r="A17863" s="5"/>
      <c r="B17863" s="2"/>
      <c r="C17863"/>
    </row>
    <row r="17864" spans="1:3" x14ac:dyDescent="0.25">
      <c r="A17864" s="5"/>
      <c r="B17864" s="2"/>
      <c r="C17864"/>
    </row>
    <row r="17865" spans="1:3" x14ac:dyDescent="0.25">
      <c r="A17865" s="5"/>
      <c r="B17865" s="2"/>
      <c r="C17865"/>
    </row>
    <row r="17866" spans="1:3" x14ac:dyDescent="0.25">
      <c r="A17866" s="5"/>
      <c r="B17866" s="2"/>
      <c r="C17866"/>
    </row>
    <row r="17867" spans="1:3" x14ac:dyDescent="0.25">
      <c r="A17867" s="5"/>
      <c r="B17867" s="2"/>
      <c r="C17867"/>
    </row>
    <row r="17868" spans="1:3" x14ac:dyDescent="0.25">
      <c r="A17868" s="5"/>
      <c r="B17868" s="2"/>
      <c r="C17868"/>
    </row>
    <row r="17869" spans="1:3" x14ac:dyDescent="0.25">
      <c r="A17869" s="5"/>
      <c r="B17869" s="2"/>
      <c r="C17869"/>
    </row>
    <row r="17870" spans="1:3" x14ac:dyDescent="0.25">
      <c r="A17870" s="5"/>
      <c r="B17870" s="2"/>
      <c r="C17870"/>
    </row>
    <row r="17871" spans="1:3" x14ac:dyDescent="0.25">
      <c r="A17871" s="5"/>
      <c r="B17871" s="2"/>
      <c r="C17871"/>
    </row>
    <row r="17872" spans="1:3" x14ac:dyDescent="0.25">
      <c r="A17872" s="5"/>
      <c r="B17872" s="2"/>
      <c r="C17872"/>
    </row>
    <row r="17873" spans="1:3" x14ac:dyDescent="0.25">
      <c r="A17873" s="5"/>
      <c r="B17873" s="2"/>
      <c r="C17873"/>
    </row>
    <row r="17874" spans="1:3" x14ac:dyDescent="0.25">
      <c r="A17874" s="5"/>
      <c r="B17874" s="2"/>
      <c r="C17874"/>
    </row>
    <row r="17875" spans="1:3" x14ac:dyDescent="0.25">
      <c r="A17875" s="5"/>
      <c r="B17875" s="2"/>
      <c r="C17875"/>
    </row>
    <row r="17876" spans="1:3" x14ac:dyDescent="0.25">
      <c r="A17876" s="5"/>
      <c r="B17876" s="2"/>
      <c r="C17876"/>
    </row>
    <row r="17877" spans="1:3" x14ac:dyDescent="0.25">
      <c r="A17877" s="5"/>
      <c r="B17877" s="2"/>
      <c r="C17877"/>
    </row>
    <row r="17878" spans="1:3" x14ac:dyDescent="0.25">
      <c r="A17878" s="5"/>
      <c r="B17878" s="2"/>
      <c r="C17878"/>
    </row>
    <row r="17879" spans="1:3" x14ac:dyDescent="0.25">
      <c r="A17879" s="5"/>
      <c r="B17879" s="2"/>
      <c r="C17879"/>
    </row>
    <row r="17880" spans="1:3" x14ac:dyDescent="0.25">
      <c r="A17880" s="5"/>
      <c r="B17880" s="2"/>
      <c r="C17880"/>
    </row>
    <row r="17881" spans="1:3" x14ac:dyDescent="0.25">
      <c r="A17881" s="5"/>
      <c r="B17881" s="2"/>
      <c r="C17881"/>
    </row>
    <row r="17882" spans="1:3" x14ac:dyDescent="0.25">
      <c r="A17882" s="5"/>
      <c r="B17882" s="2"/>
      <c r="C17882"/>
    </row>
    <row r="17883" spans="1:3" x14ac:dyDescent="0.25">
      <c r="A17883" s="5"/>
      <c r="B17883" s="2"/>
      <c r="C17883"/>
    </row>
    <row r="17884" spans="1:3" x14ac:dyDescent="0.25">
      <c r="A17884" s="5"/>
      <c r="B17884" s="2"/>
      <c r="C17884"/>
    </row>
    <row r="17885" spans="1:3" x14ac:dyDescent="0.25">
      <c r="A17885" s="5"/>
      <c r="B17885" s="2"/>
      <c r="C17885"/>
    </row>
    <row r="17886" spans="1:3" x14ac:dyDescent="0.25">
      <c r="A17886" s="5"/>
      <c r="B17886" s="2"/>
      <c r="C17886"/>
    </row>
    <row r="17887" spans="1:3" x14ac:dyDescent="0.25">
      <c r="A17887" s="5"/>
      <c r="B17887" s="2"/>
      <c r="C17887"/>
    </row>
    <row r="17888" spans="1:3" x14ac:dyDescent="0.25">
      <c r="A17888" s="5"/>
      <c r="B17888" s="2"/>
      <c r="C17888"/>
    </row>
    <row r="17889" spans="1:3" x14ac:dyDescent="0.25">
      <c r="A17889" s="5"/>
      <c r="B17889" s="2"/>
      <c r="C17889"/>
    </row>
    <row r="17890" spans="1:3" x14ac:dyDescent="0.25">
      <c r="A17890" s="5"/>
      <c r="B17890" s="2"/>
      <c r="C17890"/>
    </row>
    <row r="17891" spans="1:3" x14ac:dyDescent="0.25">
      <c r="A17891" s="5"/>
      <c r="B17891" s="2"/>
      <c r="C17891"/>
    </row>
    <row r="17892" spans="1:3" x14ac:dyDescent="0.25">
      <c r="A17892" s="5"/>
      <c r="B17892" s="2"/>
      <c r="C17892"/>
    </row>
    <row r="17893" spans="1:3" x14ac:dyDescent="0.25">
      <c r="A17893" s="5"/>
      <c r="B17893" s="2"/>
      <c r="C17893"/>
    </row>
    <row r="17894" spans="1:3" x14ac:dyDescent="0.25">
      <c r="A17894" s="5"/>
      <c r="B17894" s="2"/>
      <c r="C17894"/>
    </row>
    <row r="17895" spans="1:3" x14ac:dyDescent="0.25">
      <c r="A17895" s="5"/>
      <c r="B17895" s="2"/>
      <c r="C17895"/>
    </row>
    <row r="17896" spans="1:3" x14ac:dyDescent="0.25">
      <c r="A17896" s="5"/>
      <c r="B17896" s="2"/>
      <c r="C17896"/>
    </row>
    <row r="17897" spans="1:3" x14ac:dyDescent="0.25">
      <c r="A17897" s="5"/>
      <c r="B17897" s="2"/>
      <c r="C17897"/>
    </row>
    <row r="17898" spans="1:3" x14ac:dyDescent="0.25">
      <c r="A17898" s="5"/>
      <c r="B17898" s="2"/>
      <c r="C17898"/>
    </row>
    <row r="17899" spans="1:3" x14ac:dyDescent="0.25">
      <c r="A17899" s="5"/>
      <c r="B17899" s="2"/>
      <c r="C17899"/>
    </row>
    <row r="17900" spans="1:3" x14ac:dyDescent="0.25">
      <c r="A17900" s="5"/>
      <c r="B17900" s="2"/>
      <c r="C17900"/>
    </row>
    <row r="17901" spans="1:3" x14ac:dyDescent="0.25">
      <c r="A17901" s="5"/>
      <c r="B17901" s="2"/>
      <c r="C17901"/>
    </row>
    <row r="17902" spans="1:3" x14ac:dyDescent="0.25">
      <c r="A17902" s="5"/>
      <c r="B17902" s="2"/>
      <c r="C17902"/>
    </row>
    <row r="17903" spans="1:3" x14ac:dyDescent="0.25">
      <c r="A17903" s="5"/>
      <c r="B17903" s="2"/>
      <c r="C17903"/>
    </row>
    <row r="17904" spans="1:3" x14ac:dyDescent="0.25">
      <c r="A17904" s="5"/>
      <c r="B17904" s="2"/>
      <c r="C17904"/>
    </row>
    <row r="17905" spans="1:3" x14ac:dyDescent="0.25">
      <c r="A17905" s="5"/>
      <c r="B17905" s="2"/>
      <c r="C17905"/>
    </row>
    <row r="17906" spans="1:3" x14ac:dyDescent="0.25">
      <c r="A17906" s="5"/>
      <c r="B17906" s="2"/>
      <c r="C17906"/>
    </row>
    <row r="17907" spans="1:3" x14ac:dyDescent="0.25">
      <c r="A17907" s="5"/>
      <c r="B17907" s="2"/>
      <c r="C17907"/>
    </row>
    <row r="17908" spans="1:3" x14ac:dyDescent="0.25">
      <c r="A17908" s="5"/>
      <c r="B17908" s="2"/>
      <c r="C17908"/>
    </row>
    <row r="17909" spans="1:3" x14ac:dyDescent="0.25">
      <c r="A17909" s="5"/>
      <c r="B17909" s="2"/>
      <c r="C17909"/>
    </row>
    <row r="17910" spans="1:3" x14ac:dyDescent="0.25">
      <c r="A17910" s="5"/>
      <c r="B17910" s="2"/>
      <c r="C17910"/>
    </row>
    <row r="17911" spans="1:3" x14ac:dyDescent="0.25">
      <c r="A17911" s="5"/>
      <c r="B17911" s="2"/>
      <c r="C17911"/>
    </row>
    <row r="17912" spans="1:3" x14ac:dyDescent="0.25">
      <c r="A17912" s="5"/>
      <c r="B17912" s="2"/>
      <c r="C17912"/>
    </row>
    <row r="17913" spans="1:3" x14ac:dyDescent="0.25">
      <c r="A17913" s="5"/>
      <c r="B17913" s="2"/>
      <c r="C17913"/>
    </row>
    <row r="17914" spans="1:3" x14ac:dyDescent="0.25">
      <c r="A17914" s="5"/>
      <c r="B17914" s="2"/>
      <c r="C17914"/>
    </row>
    <row r="17915" spans="1:3" x14ac:dyDescent="0.25">
      <c r="A17915" s="5"/>
      <c r="B17915" s="2"/>
      <c r="C17915"/>
    </row>
    <row r="17916" spans="1:3" x14ac:dyDescent="0.25">
      <c r="A17916" s="5"/>
      <c r="B17916" s="2"/>
      <c r="C17916"/>
    </row>
    <row r="17917" spans="1:3" x14ac:dyDescent="0.25">
      <c r="A17917" s="5"/>
      <c r="B17917" s="2"/>
      <c r="C17917"/>
    </row>
    <row r="17918" spans="1:3" x14ac:dyDescent="0.25">
      <c r="A17918" s="5"/>
      <c r="B17918" s="2"/>
      <c r="C17918"/>
    </row>
    <row r="17919" spans="1:3" x14ac:dyDescent="0.25">
      <c r="A17919" s="5"/>
      <c r="B17919" s="2"/>
      <c r="C17919"/>
    </row>
    <row r="17920" spans="1:3" x14ac:dyDescent="0.25">
      <c r="A17920" s="5"/>
      <c r="B17920" s="2"/>
      <c r="C17920"/>
    </row>
    <row r="17921" spans="1:3" x14ac:dyDescent="0.25">
      <c r="A17921" s="5"/>
      <c r="B17921" s="2"/>
      <c r="C17921"/>
    </row>
    <row r="17922" spans="1:3" x14ac:dyDescent="0.25">
      <c r="A17922" s="5"/>
      <c r="B17922" s="2"/>
      <c r="C17922"/>
    </row>
    <row r="17923" spans="1:3" x14ac:dyDescent="0.25">
      <c r="A17923" s="5"/>
      <c r="B17923" s="2"/>
      <c r="C17923"/>
    </row>
    <row r="17924" spans="1:3" x14ac:dyDescent="0.25">
      <c r="A17924" s="5"/>
      <c r="B17924" s="2"/>
      <c r="C17924"/>
    </row>
    <row r="17925" spans="1:3" x14ac:dyDescent="0.25">
      <c r="A17925" s="5"/>
      <c r="B17925" s="2"/>
      <c r="C17925"/>
    </row>
    <row r="17926" spans="1:3" x14ac:dyDescent="0.25">
      <c r="A17926" s="5"/>
      <c r="B17926" s="2"/>
      <c r="C17926"/>
    </row>
    <row r="17927" spans="1:3" x14ac:dyDescent="0.25">
      <c r="A17927" s="5"/>
      <c r="B17927" s="2"/>
      <c r="C17927"/>
    </row>
    <row r="17928" spans="1:3" x14ac:dyDescent="0.25">
      <c r="A17928" s="5"/>
      <c r="B17928" s="2"/>
      <c r="C17928"/>
    </row>
    <row r="17929" spans="1:3" x14ac:dyDescent="0.25">
      <c r="A17929" s="5"/>
      <c r="B17929" s="2"/>
      <c r="C17929"/>
    </row>
    <row r="17930" spans="1:3" x14ac:dyDescent="0.25">
      <c r="A17930" s="5"/>
      <c r="B17930" s="2"/>
      <c r="C17930"/>
    </row>
    <row r="17931" spans="1:3" x14ac:dyDescent="0.25">
      <c r="A17931" s="5"/>
      <c r="B17931" s="2"/>
      <c r="C17931"/>
    </row>
    <row r="17932" spans="1:3" x14ac:dyDescent="0.25">
      <c r="A17932" s="5"/>
      <c r="B17932" s="2"/>
      <c r="C17932"/>
    </row>
    <row r="17933" spans="1:3" x14ac:dyDescent="0.25">
      <c r="A17933" s="5"/>
      <c r="B17933" s="2"/>
      <c r="C17933"/>
    </row>
    <row r="17934" spans="1:3" x14ac:dyDescent="0.25">
      <c r="A17934" s="5"/>
      <c r="B17934" s="2"/>
      <c r="C17934"/>
    </row>
    <row r="17935" spans="1:3" x14ac:dyDescent="0.25">
      <c r="A17935" s="5"/>
      <c r="B17935" s="2"/>
      <c r="C17935"/>
    </row>
    <row r="17936" spans="1:3" x14ac:dyDescent="0.25">
      <c r="A17936" s="5"/>
      <c r="B17936" s="2"/>
      <c r="C17936"/>
    </row>
    <row r="17937" spans="1:3" x14ac:dyDescent="0.25">
      <c r="A17937" s="5"/>
      <c r="B17937" s="2"/>
      <c r="C17937"/>
    </row>
    <row r="17938" spans="1:3" x14ac:dyDescent="0.25">
      <c r="A17938" s="5"/>
      <c r="B17938" s="2"/>
      <c r="C17938"/>
    </row>
    <row r="17939" spans="1:3" x14ac:dyDescent="0.25">
      <c r="A17939" s="5"/>
      <c r="B17939" s="2"/>
      <c r="C17939"/>
    </row>
    <row r="17940" spans="1:3" x14ac:dyDescent="0.25">
      <c r="A17940" s="5"/>
      <c r="B17940" s="2"/>
      <c r="C17940"/>
    </row>
    <row r="17941" spans="1:3" x14ac:dyDescent="0.25">
      <c r="A17941" s="5"/>
      <c r="B17941" s="2"/>
      <c r="C17941"/>
    </row>
    <row r="17942" spans="1:3" x14ac:dyDescent="0.25">
      <c r="A17942" s="5"/>
      <c r="B17942" s="2"/>
      <c r="C17942"/>
    </row>
    <row r="17943" spans="1:3" x14ac:dyDescent="0.25">
      <c r="A17943" s="5"/>
      <c r="B17943" s="2"/>
      <c r="C17943"/>
    </row>
    <row r="17944" spans="1:3" x14ac:dyDescent="0.25">
      <c r="A17944" s="5"/>
      <c r="B17944" s="2"/>
      <c r="C17944"/>
    </row>
    <row r="17945" spans="1:3" x14ac:dyDescent="0.25">
      <c r="A17945" s="5"/>
      <c r="B17945" s="2"/>
      <c r="C17945"/>
    </row>
    <row r="17946" spans="1:3" x14ac:dyDescent="0.25">
      <c r="A17946" s="5"/>
      <c r="B17946" s="2"/>
      <c r="C17946"/>
    </row>
    <row r="17947" spans="1:3" x14ac:dyDescent="0.25">
      <c r="A17947" s="5"/>
      <c r="B17947" s="2"/>
      <c r="C17947"/>
    </row>
    <row r="17948" spans="1:3" x14ac:dyDescent="0.25">
      <c r="A17948" s="5"/>
      <c r="B17948" s="2"/>
      <c r="C17948"/>
    </row>
    <row r="17949" spans="1:3" x14ac:dyDescent="0.25">
      <c r="A17949" s="5"/>
      <c r="B17949" s="2"/>
      <c r="C17949"/>
    </row>
    <row r="17950" spans="1:3" x14ac:dyDescent="0.25">
      <c r="A17950" s="5"/>
      <c r="B17950" s="2"/>
      <c r="C17950"/>
    </row>
    <row r="17951" spans="1:3" x14ac:dyDescent="0.25">
      <c r="A17951" s="5"/>
      <c r="B17951" s="2"/>
      <c r="C17951"/>
    </row>
    <row r="17952" spans="1:3" x14ac:dyDescent="0.25">
      <c r="A17952" s="5"/>
      <c r="B17952" s="2"/>
      <c r="C17952"/>
    </row>
    <row r="17953" spans="1:3" x14ac:dyDescent="0.25">
      <c r="A17953" s="5"/>
      <c r="B17953" s="2"/>
      <c r="C17953"/>
    </row>
    <row r="17954" spans="1:3" x14ac:dyDescent="0.25">
      <c r="A17954" s="5"/>
      <c r="B17954" s="2"/>
      <c r="C17954"/>
    </row>
    <row r="17955" spans="1:3" x14ac:dyDescent="0.25">
      <c r="A17955" s="5"/>
      <c r="B17955" s="2"/>
      <c r="C17955"/>
    </row>
    <row r="17956" spans="1:3" x14ac:dyDescent="0.25">
      <c r="A17956" s="5"/>
      <c r="B17956" s="2"/>
      <c r="C17956"/>
    </row>
    <row r="17957" spans="1:3" x14ac:dyDescent="0.25">
      <c r="A17957" s="5"/>
      <c r="B17957" s="2"/>
      <c r="C17957"/>
    </row>
    <row r="17958" spans="1:3" x14ac:dyDescent="0.25">
      <c r="A17958" s="5"/>
      <c r="B17958" s="2"/>
      <c r="C17958"/>
    </row>
    <row r="17959" spans="1:3" x14ac:dyDescent="0.25">
      <c r="A17959" s="5"/>
      <c r="B17959" s="2"/>
      <c r="C17959"/>
    </row>
    <row r="17960" spans="1:3" x14ac:dyDescent="0.25">
      <c r="A17960" s="5"/>
      <c r="B17960" s="2"/>
      <c r="C17960"/>
    </row>
    <row r="17961" spans="1:3" x14ac:dyDescent="0.25">
      <c r="A17961" s="5"/>
      <c r="B17961" s="2"/>
      <c r="C17961"/>
    </row>
    <row r="17962" spans="1:3" x14ac:dyDescent="0.25">
      <c r="A17962" s="5"/>
      <c r="B17962" s="2"/>
      <c r="C17962"/>
    </row>
    <row r="17963" spans="1:3" x14ac:dyDescent="0.25">
      <c r="A17963" s="5"/>
      <c r="B17963" s="2"/>
      <c r="C17963"/>
    </row>
    <row r="17964" spans="1:3" x14ac:dyDescent="0.25">
      <c r="A17964" s="5"/>
      <c r="B17964" s="2"/>
      <c r="C17964"/>
    </row>
    <row r="17965" spans="1:3" x14ac:dyDescent="0.25">
      <c r="A17965" s="5"/>
      <c r="B17965" s="2"/>
      <c r="C17965"/>
    </row>
    <row r="17966" spans="1:3" x14ac:dyDescent="0.25">
      <c r="A17966" s="5"/>
      <c r="B17966" s="2"/>
      <c r="C17966"/>
    </row>
    <row r="17967" spans="1:3" x14ac:dyDescent="0.25">
      <c r="A17967" s="5"/>
      <c r="B17967" s="2"/>
      <c r="C17967"/>
    </row>
    <row r="17968" spans="1:3" x14ac:dyDescent="0.25">
      <c r="A17968" s="5"/>
      <c r="B17968" s="2"/>
      <c r="C17968"/>
    </row>
    <row r="17969" spans="1:3" x14ac:dyDescent="0.25">
      <c r="A17969" s="5"/>
      <c r="B17969" s="2"/>
      <c r="C17969"/>
    </row>
    <row r="17970" spans="1:3" x14ac:dyDescent="0.25">
      <c r="A17970" s="5"/>
      <c r="B17970" s="2"/>
      <c r="C17970"/>
    </row>
    <row r="17971" spans="1:3" x14ac:dyDescent="0.25">
      <c r="A17971" s="5"/>
      <c r="B17971" s="2"/>
      <c r="C17971"/>
    </row>
    <row r="17972" spans="1:3" x14ac:dyDescent="0.25">
      <c r="A17972" s="5"/>
      <c r="B17972" s="2"/>
      <c r="C17972"/>
    </row>
    <row r="17973" spans="1:3" x14ac:dyDescent="0.25">
      <c r="A17973" s="5"/>
      <c r="B17973" s="2"/>
      <c r="C17973"/>
    </row>
    <row r="17974" spans="1:3" x14ac:dyDescent="0.25">
      <c r="A17974" s="5"/>
      <c r="B17974" s="2"/>
      <c r="C17974"/>
    </row>
    <row r="17975" spans="1:3" x14ac:dyDescent="0.25">
      <c r="A17975" s="5"/>
      <c r="B17975" s="2"/>
      <c r="C17975"/>
    </row>
    <row r="17976" spans="1:3" x14ac:dyDescent="0.25">
      <c r="A17976" s="5"/>
      <c r="B17976" s="2"/>
      <c r="C17976"/>
    </row>
    <row r="17977" spans="1:3" x14ac:dyDescent="0.25">
      <c r="A17977" s="5"/>
      <c r="B17977" s="2"/>
      <c r="C17977"/>
    </row>
    <row r="17978" spans="1:3" x14ac:dyDescent="0.25">
      <c r="A17978" s="5"/>
      <c r="B17978" s="2"/>
      <c r="C17978"/>
    </row>
    <row r="17979" spans="1:3" x14ac:dyDescent="0.25">
      <c r="A17979" s="5"/>
      <c r="B17979" s="2"/>
      <c r="C17979"/>
    </row>
    <row r="17980" spans="1:3" x14ac:dyDescent="0.25">
      <c r="A17980" s="5"/>
      <c r="B17980" s="2"/>
      <c r="C17980"/>
    </row>
    <row r="17981" spans="1:3" x14ac:dyDescent="0.25">
      <c r="A17981" s="5"/>
      <c r="B17981" s="2"/>
      <c r="C17981"/>
    </row>
    <row r="17982" spans="1:3" x14ac:dyDescent="0.25">
      <c r="A17982" s="5"/>
      <c r="B17982" s="2"/>
      <c r="C17982"/>
    </row>
    <row r="17983" spans="1:3" x14ac:dyDescent="0.25">
      <c r="A17983" s="5"/>
      <c r="B17983" s="2"/>
      <c r="C17983"/>
    </row>
    <row r="17984" spans="1:3" x14ac:dyDescent="0.25">
      <c r="A17984" s="5"/>
      <c r="B17984" s="2"/>
      <c r="C17984"/>
    </row>
    <row r="17985" spans="1:3" x14ac:dyDescent="0.25">
      <c r="A17985" s="5"/>
      <c r="B17985" s="2"/>
      <c r="C17985"/>
    </row>
    <row r="17986" spans="1:3" x14ac:dyDescent="0.25">
      <c r="A17986" s="5"/>
      <c r="B17986" s="2"/>
      <c r="C17986"/>
    </row>
    <row r="17987" spans="1:3" x14ac:dyDescent="0.25">
      <c r="A17987" s="5"/>
      <c r="B17987" s="2"/>
      <c r="C17987"/>
    </row>
    <row r="17988" spans="1:3" x14ac:dyDescent="0.25">
      <c r="A17988" s="5"/>
      <c r="B17988" s="2"/>
      <c r="C17988"/>
    </row>
    <row r="17989" spans="1:3" x14ac:dyDescent="0.25">
      <c r="A17989" s="5"/>
      <c r="B17989" s="2"/>
      <c r="C17989"/>
    </row>
    <row r="17990" spans="1:3" x14ac:dyDescent="0.25">
      <c r="A17990" s="5"/>
      <c r="B17990" s="2"/>
      <c r="C17990"/>
    </row>
    <row r="17991" spans="1:3" x14ac:dyDescent="0.25">
      <c r="A17991" s="5"/>
      <c r="B17991" s="2"/>
      <c r="C17991"/>
    </row>
    <row r="17992" spans="1:3" x14ac:dyDescent="0.25">
      <c r="A17992" s="5"/>
      <c r="B17992" s="2"/>
      <c r="C17992"/>
    </row>
    <row r="17993" spans="1:3" x14ac:dyDescent="0.25">
      <c r="A17993" s="5"/>
      <c r="B17993" s="2"/>
      <c r="C17993"/>
    </row>
    <row r="17994" spans="1:3" x14ac:dyDescent="0.25">
      <c r="A17994" s="5"/>
      <c r="B17994" s="2"/>
      <c r="C17994"/>
    </row>
    <row r="17995" spans="1:3" x14ac:dyDescent="0.25">
      <c r="A17995" s="5"/>
      <c r="B17995" s="2"/>
      <c r="C17995"/>
    </row>
    <row r="17996" spans="1:3" x14ac:dyDescent="0.25">
      <c r="A17996" s="5"/>
      <c r="B17996" s="2"/>
      <c r="C17996"/>
    </row>
    <row r="17997" spans="1:3" x14ac:dyDescent="0.25">
      <c r="A17997" s="5"/>
      <c r="B17997" s="2"/>
      <c r="C17997"/>
    </row>
    <row r="17998" spans="1:3" x14ac:dyDescent="0.25">
      <c r="A17998" s="5"/>
      <c r="B17998" s="2"/>
      <c r="C17998"/>
    </row>
    <row r="17999" spans="1:3" x14ac:dyDescent="0.25">
      <c r="A17999" s="5"/>
      <c r="B17999" s="2"/>
      <c r="C17999"/>
    </row>
    <row r="18000" spans="1:3" x14ac:dyDescent="0.25">
      <c r="A18000" s="5"/>
      <c r="B18000" s="2"/>
      <c r="C18000"/>
    </row>
    <row r="18001" spans="1:3" x14ac:dyDescent="0.25">
      <c r="A18001" s="5"/>
      <c r="B18001" s="2"/>
      <c r="C18001"/>
    </row>
    <row r="18002" spans="1:3" x14ac:dyDescent="0.25">
      <c r="A18002" s="5"/>
      <c r="B18002" s="2"/>
      <c r="C18002"/>
    </row>
    <row r="18003" spans="1:3" x14ac:dyDescent="0.25">
      <c r="A18003" s="5"/>
      <c r="B18003" s="2"/>
      <c r="C18003"/>
    </row>
    <row r="18004" spans="1:3" x14ac:dyDescent="0.25">
      <c r="A18004" s="5"/>
      <c r="B18004" s="2"/>
      <c r="C18004"/>
    </row>
    <row r="18005" spans="1:3" x14ac:dyDescent="0.25">
      <c r="A18005" s="5"/>
      <c r="B18005" s="2"/>
      <c r="C18005"/>
    </row>
    <row r="18006" spans="1:3" x14ac:dyDescent="0.25">
      <c r="A18006" s="5"/>
      <c r="B18006" s="2"/>
      <c r="C18006"/>
    </row>
    <row r="18007" spans="1:3" x14ac:dyDescent="0.25">
      <c r="A18007" s="5"/>
      <c r="B18007" s="2"/>
      <c r="C18007"/>
    </row>
    <row r="18008" spans="1:3" x14ac:dyDescent="0.25">
      <c r="A18008" s="5"/>
      <c r="B18008" s="2"/>
      <c r="C18008"/>
    </row>
    <row r="18009" spans="1:3" x14ac:dyDescent="0.25">
      <c r="A18009" s="5"/>
      <c r="B18009" s="2"/>
      <c r="C18009"/>
    </row>
    <row r="18010" spans="1:3" x14ac:dyDescent="0.25">
      <c r="A18010" s="5"/>
      <c r="B18010" s="2"/>
      <c r="C18010"/>
    </row>
    <row r="18011" spans="1:3" x14ac:dyDescent="0.25">
      <c r="A18011" s="5"/>
      <c r="B18011" s="2"/>
      <c r="C18011"/>
    </row>
    <row r="18012" spans="1:3" x14ac:dyDescent="0.25">
      <c r="A18012" s="5"/>
      <c r="B18012" s="2"/>
      <c r="C18012"/>
    </row>
    <row r="18013" spans="1:3" x14ac:dyDescent="0.25">
      <c r="A18013" s="5"/>
      <c r="B18013" s="2"/>
      <c r="C18013"/>
    </row>
    <row r="18014" spans="1:3" x14ac:dyDescent="0.25">
      <c r="A18014" s="5"/>
      <c r="B18014" s="2"/>
      <c r="C18014"/>
    </row>
    <row r="18015" spans="1:3" x14ac:dyDescent="0.25">
      <c r="A18015" s="5"/>
      <c r="B18015" s="2"/>
      <c r="C18015"/>
    </row>
    <row r="18016" spans="1:3" x14ac:dyDescent="0.25">
      <c r="A18016" s="5"/>
      <c r="B18016" s="2"/>
      <c r="C18016"/>
    </row>
    <row r="18017" spans="1:3" x14ac:dyDescent="0.25">
      <c r="A18017" s="5"/>
      <c r="B18017" s="2"/>
      <c r="C18017"/>
    </row>
    <row r="18018" spans="1:3" x14ac:dyDescent="0.25">
      <c r="A18018" s="5"/>
      <c r="B18018" s="2"/>
      <c r="C18018"/>
    </row>
    <row r="18019" spans="1:3" x14ac:dyDescent="0.25">
      <c r="A18019" s="5"/>
      <c r="B18019" s="2"/>
      <c r="C18019"/>
    </row>
    <row r="18020" spans="1:3" x14ac:dyDescent="0.25">
      <c r="A18020" s="5"/>
      <c r="B18020" s="2"/>
      <c r="C18020"/>
    </row>
    <row r="18021" spans="1:3" x14ac:dyDescent="0.25">
      <c r="A18021" s="5"/>
      <c r="B18021" s="2"/>
      <c r="C18021"/>
    </row>
    <row r="18022" spans="1:3" x14ac:dyDescent="0.25">
      <c r="A18022" s="5"/>
      <c r="B18022" s="2"/>
      <c r="C18022"/>
    </row>
    <row r="18023" spans="1:3" x14ac:dyDescent="0.25">
      <c r="A18023" s="5"/>
      <c r="B18023" s="2"/>
      <c r="C18023"/>
    </row>
    <row r="18024" spans="1:3" x14ac:dyDescent="0.25">
      <c r="A18024" s="5"/>
      <c r="B18024" s="2"/>
      <c r="C18024"/>
    </row>
    <row r="18025" spans="1:3" x14ac:dyDescent="0.25">
      <c r="A18025" s="5"/>
      <c r="B18025" s="2"/>
      <c r="C18025"/>
    </row>
    <row r="18026" spans="1:3" x14ac:dyDescent="0.25">
      <c r="A18026" s="5"/>
      <c r="B18026" s="2"/>
      <c r="C18026"/>
    </row>
    <row r="18027" spans="1:3" x14ac:dyDescent="0.25">
      <c r="A18027" s="5"/>
      <c r="B18027" s="2"/>
      <c r="C18027"/>
    </row>
    <row r="18028" spans="1:3" x14ac:dyDescent="0.25">
      <c r="A18028" s="5"/>
      <c r="B18028" s="2"/>
      <c r="C18028"/>
    </row>
    <row r="18029" spans="1:3" x14ac:dyDescent="0.25">
      <c r="A18029" s="5"/>
      <c r="B18029" s="2"/>
      <c r="C18029"/>
    </row>
    <row r="18030" spans="1:3" x14ac:dyDescent="0.25">
      <c r="A18030" s="5"/>
      <c r="B18030" s="2"/>
      <c r="C18030"/>
    </row>
    <row r="18031" spans="1:3" x14ac:dyDescent="0.25">
      <c r="A18031" s="5"/>
      <c r="B18031" s="2"/>
      <c r="C18031"/>
    </row>
    <row r="18032" spans="1:3" x14ac:dyDescent="0.25">
      <c r="A18032" s="5"/>
      <c r="B18032" s="2"/>
      <c r="C18032"/>
    </row>
    <row r="18033" spans="1:3" x14ac:dyDescent="0.25">
      <c r="A18033" s="5"/>
      <c r="B18033" s="2"/>
      <c r="C18033"/>
    </row>
    <row r="18034" spans="1:3" x14ac:dyDescent="0.25">
      <c r="A18034" s="5"/>
      <c r="B18034" s="2"/>
      <c r="C18034"/>
    </row>
    <row r="18035" spans="1:3" x14ac:dyDescent="0.25">
      <c r="A18035" s="5"/>
      <c r="B18035" s="2"/>
      <c r="C18035"/>
    </row>
    <row r="18036" spans="1:3" x14ac:dyDescent="0.25">
      <c r="A18036" s="5"/>
      <c r="B18036" s="2"/>
      <c r="C18036"/>
    </row>
    <row r="18037" spans="1:3" x14ac:dyDescent="0.25">
      <c r="A18037" s="5"/>
      <c r="B18037" s="2"/>
      <c r="C18037"/>
    </row>
    <row r="18038" spans="1:3" x14ac:dyDescent="0.25">
      <c r="A18038" s="5"/>
      <c r="B18038" s="2"/>
      <c r="C18038"/>
    </row>
    <row r="18039" spans="1:3" x14ac:dyDescent="0.25">
      <c r="A18039" s="5"/>
      <c r="B18039" s="2"/>
      <c r="C18039"/>
    </row>
    <row r="18040" spans="1:3" x14ac:dyDescent="0.25">
      <c r="A18040" s="5"/>
      <c r="B18040" s="2"/>
      <c r="C18040"/>
    </row>
    <row r="18041" spans="1:3" x14ac:dyDescent="0.25">
      <c r="A18041" s="5"/>
      <c r="B18041" s="2"/>
      <c r="C18041"/>
    </row>
    <row r="18042" spans="1:3" x14ac:dyDescent="0.25">
      <c r="A18042" s="5"/>
      <c r="B18042" s="2"/>
      <c r="C18042"/>
    </row>
    <row r="18043" spans="1:3" x14ac:dyDescent="0.25">
      <c r="A18043" s="5"/>
      <c r="B18043" s="2"/>
      <c r="C18043"/>
    </row>
    <row r="18044" spans="1:3" x14ac:dyDescent="0.25">
      <c r="A18044" s="5"/>
      <c r="B18044" s="2"/>
      <c r="C18044"/>
    </row>
    <row r="18045" spans="1:3" x14ac:dyDescent="0.25">
      <c r="A18045" s="5"/>
      <c r="B18045" s="2"/>
      <c r="C18045"/>
    </row>
    <row r="18046" spans="1:3" x14ac:dyDescent="0.25">
      <c r="A18046" s="5"/>
      <c r="B18046" s="2"/>
      <c r="C18046"/>
    </row>
    <row r="18047" spans="1:3" x14ac:dyDescent="0.25">
      <c r="A18047" s="5"/>
      <c r="B18047" s="2"/>
      <c r="C18047"/>
    </row>
    <row r="18048" spans="1:3" x14ac:dyDescent="0.25">
      <c r="A18048" s="5"/>
      <c r="B18048" s="2"/>
      <c r="C18048"/>
    </row>
    <row r="18049" spans="1:3" x14ac:dyDescent="0.25">
      <c r="A18049" s="5"/>
      <c r="B18049" s="2"/>
      <c r="C18049"/>
    </row>
    <row r="18050" spans="1:3" x14ac:dyDescent="0.25">
      <c r="A18050" s="5"/>
      <c r="B18050" s="2"/>
      <c r="C18050"/>
    </row>
    <row r="18051" spans="1:3" x14ac:dyDescent="0.25">
      <c r="A18051" s="5"/>
      <c r="B18051" s="2"/>
      <c r="C18051"/>
    </row>
    <row r="18052" spans="1:3" x14ac:dyDescent="0.25">
      <c r="A18052" s="5"/>
      <c r="B18052" s="2"/>
      <c r="C18052"/>
    </row>
    <row r="18053" spans="1:3" x14ac:dyDescent="0.25">
      <c r="A18053" s="5"/>
      <c r="B18053" s="2"/>
      <c r="C18053"/>
    </row>
    <row r="18054" spans="1:3" x14ac:dyDescent="0.25">
      <c r="A18054" s="5"/>
      <c r="B18054" s="2"/>
      <c r="C18054"/>
    </row>
    <row r="18055" spans="1:3" x14ac:dyDescent="0.25">
      <c r="A18055" s="5"/>
      <c r="B18055" s="2"/>
      <c r="C18055"/>
    </row>
    <row r="18056" spans="1:3" x14ac:dyDescent="0.25">
      <c r="A18056" s="5"/>
      <c r="B18056" s="2"/>
      <c r="C18056"/>
    </row>
    <row r="18057" spans="1:3" x14ac:dyDescent="0.25">
      <c r="A18057" s="5"/>
      <c r="B18057" s="2"/>
      <c r="C18057"/>
    </row>
    <row r="18058" spans="1:3" x14ac:dyDescent="0.25">
      <c r="A18058" s="5"/>
      <c r="B18058" s="2"/>
      <c r="C18058"/>
    </row>
    <row r="18059" spans="1:3" x14ac:dyDescent="0.25">
      <c r="A18059" s="5"/>
      <c r="B18059" s="2"/>
      <c r="C18059"/>
    </row>
    <row r="18060" spans="1:3" x14ac:dyDescent="0.25">
      <c r="A18060" s="5"/>
      <c r="B18060" s="2"/>
      <c r="C18060"/>
    </row>
    <row r="18061" spans="1:3" x14ac:dyDescent="0.25">
      <c r="A18061" s="5"/>
      <c r="B18061" s="2"/>
      <c r="C18061"/>
    </row>
    <row r="18062" spans="1:3" x14ac:dyDescent="0.25">
      <c r="A18062" s="5"/>
      <c r="B18062" s="2"/>
      <c r="C18062"/>
    </row>
    <row r="18063" spans="1:3" x14ac:dyDescent="0.25">
      <c r="A18063" s="5"/>
      <c r="B18063" s="2"/>
      <c r="C18063"/>
    </row>
    <row r="18064" spans="1:3" x14ac:dyDescent="0.25">
      <c r="A18064" s="5"/>
      <c r="B18064" s="2"/>
      <c r="C18064"/>
    </row>
    <row r="18065" spans="1:3" x14ac:dyDescent="0.25">
      <c r="A18065" s="5"/>
      <c r="B18065" s="2"/>
      <c r="C18065"/>
    </row>
    <row r="18066" spans="1:3" x14ac:dyDescent="0.25">
      <c r="A18066" s="5"/>
      <c r="B18066" s="2"/>
      <c r="C18066"/>
    </row>
    <row r="18067" spans="1:3" x14ac:dyDescent="0.25">
      <c r="A18067" s="5"/>
      <c r="B18067" s="2"/>
      <c r="C18067"/>
    </row>
    <row r="18068" spans="1:3" x14ac:dyDescent="0.25">
      <c r="A18068" s="5"/>
      <c r="B18068" s="2"/>
      <c r="C18068"/>
    </row>
    <row r="18069" spans="1:3" x14ac:dyDescent="0.25">
      <c r="A18069" s="5"/>
      <c r="B18069" s="2"/>
      <c r="C18069"/>
    </row>
    <row r="18070" spans="1:3" x14ac:dyDescent="0.25">
      <c r="A18070" s="5"/>
      <c r="B18070" s="2"/>
      <c r="C18070"/>
    </row>
    <row r="18071" spans="1:3" x14ac:dyDescent="0.25">
      <c r="A18071" s="5"/>
      <c r="B18071" s="2"/>
      <c r="C18071"/>
    </row>
    <row r="18072" spans="1:3" x14ac:dyDescent="0.25">
      <c r="A18072" s="5"/>
      <c r="B18072" s="2"/>
      <c r="C18072"/>
    </row>
    <row r="18073" spans="1:3" x14ac:dyDescent="0.25">
      <c r="A18073" s="5"/>
      <c r="B18073" s="2"/>
      <c r="C18073"/>
    </row>
    <row r="18074" spans="1:3" x14ac:dyDescent="0.25">
      <c r="A18074" s="5"/>
      <c r="B18074" s="2"/>
      <c r="C18074"/>
    </row>
    <row r="18075" spans="1:3" x14ac:dyDescent="0.25">
      <c r="A18075" s="5"/>
      <c r="B18075" s="2"/>
      <c r="C18075"/>
    </row>
    <row r="18076" spans="1:3" x14ac:dyDescent="0.25">
      <c r="A18076" s="5"/>
      <c r="B18076" s="2"/>
      <c r="C18076"/>
    </row>
    <row r="18077" spans="1:3" x14ac:dyDescent="0.25">
      <c r="A18077" s="5"/>
      <c r="B18077" s="2"/>
      <c r="C18077"/>
    </row>
    <row r="18078" spans="1:3" x14ac:dyDescent="0.25">
      <c r="A18078" s="5"/>
      <c r="B18078" s="2"/>
      <c r="C18078"/>
    </row>
    <row r="18079" spans="1:3" x14ac:dyDescent="0.25">
      <c r="A18079" s="5"/>
      <c r="B18079" s="2"/>
      <c r="C18079"/>
    </row>
    <row r="18080" spans="1:3" x14ac:dyDescent="0.25">
      <c r="A18080" s="5"/>
      <c r="B18080" s="2"/>
      <c r="C18080"/>
    </row>
    <row r="18081" spans="1:3" x14ac:dyDescent="0.25">
      <c r="A18081" s="5"/>
      <c r="B18081" s="2"/>
      <c r="C18081"/>
    </row>
    <row r="18082" spans="1:3" x14ac:dyDescent="0.25">
      <c r="A18082" s="5"/>
      <c r="B18082" s="2"/>
      <c r="C18082"/>
    </row>
    <row r="18083" spans="1:3" x14ac:dyDescent="0.25">
      <c r="A18083" s="5"/>
      <c r="B18083" s="2"/>
      <c r="C18083"/>
    </row>
    <row r="18084" spans="1:3" x14ac:dyDescent="0.25">
      <c r="A18084" s="5"/>
      <c r="B18084" s="2"/>
      <c r="C18084"/>
    </row>
    <row r="18085" spans="1:3" x14ac:dyDescent="0.25">
      <c r="A18085" s="5"/>
      <c r="B18085" s="2"/>
      <c r="C18085"/>
    </row>
    <row r="18086" spans="1:3" x14ac:dyDescent="0.25">
      <c r="A18086" s="5"/>
      <c r="B18086" s="2"/>
      <c r="C18086"/>
    </row>
    <row r="18087" spans="1:3" x14ac:dyDescent="0.25">
      <c r="A18087" s="5"/>
      <c r="B18087" s="2"/>
      <c r="C18087"/>
    </row>
    <row r="18088" spans="1:3" x14ac:dyDescent="0.25">
      <c r="A18088" s="5"/>
      <c r="B18088" s="2"/>
      <c r="C18088"/>
    </row>
    <row r="18089" spans="1:3" x14ac:dyDescent="0.25">
      <c r="A18089" s="5"/>
      <c r="B18089" s="2"/>
      <c r="C18089"/>
    </row>
    <row r="18090" spans="1:3" x14ac:dyDescent="0.25">
      <c r="A18090" s="5"/>
      <c r="B18090" s="2"/>
      <c r="C18090"/>
    </row>
    <row r="18091" spans="1:3" x14ac:dyDescent="0.25">
      <c r="A18091" s="5"/>
      <c r="B18091" s="2"/>
      <c r="C18091"/>
    </row>
    <row r="18092" spans="1:3" x14ac:dyDescent="0.25">
      <c r="A18092" s="5"/>
      <c r="B18092" s="2"/>
      <c r="C18092"/>
    </row>
    <row r="18093" spans="1:3" x14ac:dyDescent="0.25">
      <c r="A18093" s="5"/>
      <c r="B18093" s="2"/>
      <c r="C18093"/>
    </row>
    <row r="18094" spans="1:3" x14ac:dyDescent="0.25">
      <c r="A18094" s="5"/>
      <c r="B18094" s="2"/>
      <c r="C18094"/>
    </row>
    <row r="18095" spans="1:3" x14ac:dyDescent="0.25">
      <c r="A18095" s="5"/>
      <c r="B18095" s="2"/>
      <c r="C18095"/>
    </row>
    <row r="18096" spans="1:3" x14ac:dyDescent="0.25">
      <c r="A18096" s="5"/>
      <c r="B18096" s="2"/>
      <c r="C18096"/>
    </row>
    <row r="18097" spans="1:3" x14ac:dyDescent="0.25">
      <c r="A18097" s="5"/>
      <c r="B18097" s="2"/>
      <c r="C18097"/>
    </row>
    <row r="18098" spans="1:3" x14ac:dyDescent="0.25">
      <c r="A18098" s="5"/>
      <c r="B18098" s="2"/>
      <c r="C18098"/>
    </row>
    <row r="18099" spans="1:3" x14ac:dyDescent="0.25">
      <c r="A18099" s="5"/>
      <c r="B18099" s="2"/>
      <c r="C18099"/>
    </row>
    <row r="18100" spans="1:3" x14ac:dyDescent="0.25">
      <c r="A18100" s="5"/>
      <c r="B18100" s="2"/>
      <c r="C18100"/>
    </row>
    <row r="18101" spans="1:3" x14ac:dyDescent="0.25">
      <c r="A18101" s="5"/>
      <c r="B18101" s="2"/>
      <c r="C18101"/>
    </row>
    <row r="18102" spans="1:3" x14ac:dyDescent="0.25">
      <c r="A18102" s="5"/>
      <c r="B18102" s="2"/>
      <c r="C18102"/>
    </row>
    <row r="18103" spans="1:3" x14ac:dyDescent="0.25">
      <c r="A18103" s="5"/>
      <c r="B18103" s="2"/>
      <c r="C18103"/>
    </row>
    <row r="18104" spans="1:3" x14ac:dyDescent="0.25">
      <c r="A18104" s="5"/>
      <c r="B18104" s="2"/>
      <c r="C18104"/>
    </row>
    <row r="18105" spans="1:3" x14ac:dyDescent="0.25">
      <c r="A18105" s="5"/>
      <c r="B18105" s="2"/>
      <c r="C18105"/>
    </row>
    <row r="18106" spans="1:3" x14ac:dyDescent="0.25">
      <c r="A18106" s="5"/>
      <c r="B18106" s="2"/>
      <c r="C18106"/>
    </row>
    <row r="18107" spans="1:3" x14ac:dyDescent="0.25">
      <c r="A18107" s="5"/>
      <c r="B18107" s="2"/>
      <c r="C18107"/>
    </row>
    <row r="18108" spans="1:3" x14ac:dyDescent="0.25">
      <c r="A18108" s="5"/>
      <c r="B18108" s="2"/>
      <c r="C18108"/>
    </row>
    <row r="18109" spans="1:3" x14ac:dyDescent="0.25">
      <c r="A18109" s="5"/>
      <c r="B18109" s="2"/>
      <c r="C18109"/>
    </row>
    <row r="18110" spans="1:3" x14ac:dyDescent="0.25">
      <c r="A18110" s="5"/>
      <c r="B18110" s="2"/>
      <c r="C18110"/>
    </row>
    <row r="18111" spans="1:3" x14ac:dyDescent="0.25">
      <c r="A18111" s="5"/>
      <c r="B18111" s="2"/>
      <c r="C18111"/>
    </row>
    <row r="18112" spans="1:3" x14ac:dyDescent="0.25">
      <c r="A18112" s="5"/>
      <c r="B18112" s="2"/>
      <c r="C18112"/>
    </row>
    <row r="18113" spans="1:3" x14ac:dyDescent="0.25">
      <c r="A18113" s="5"/>
      <c r="B18113" s="2"/>
      <c r="C18113"/>
    </row>
    <row r="18114" spans="1:3" x14ac:dyDescent="0.25">
      <c r="A18114" s="5"/>
      <c r="B18114" s="2"/>
      <c r="C18114"/>
    </row>
    <row r="18115" spans="1:3" x14ac:dyDescent="0.25">
      <c r="A18115" s="5"/>
      <c r="B18115" s="2"/>
      <c r="C18115"/>
    </row>
    <row r="18116" spans="1:3" x14ac:dyDescent="0.25">
      <c r="A18116" s="5"/>
      <c r="B18116" s="2"/>
      <c r="C18116"/>
    </row>
    <row r="18117" spans="1:3" x14ac:dyDescent="0.25">
      <c r="A18117" s="5"/>
      <c r="B18117" s="2"/>
      <c r="C18117"/>
    </row>
    <row r="18118" spans="1:3" x14ac:dyDescent="0.25">
      <c r="A18118" s="5"/>
      <c r="B18118" s="2"/>
      <c r="C18118"/>
    </row>
    <row r="18119" spans="1:3" x14ac:dyDescent="0.25">
      <c r="A18119" s="5"/>
      <c r="B18119" s="2"/>
      <c r="C18119"/>
    </row>
    <row r="18120" spans="1:3" x14ac:dyDescent="0.25">
      <c r="A18120" s="5"/>
      <c r="B18120" s="2"/>
      <c r="C18120"/>
    </row>
    <row r="18121" spans="1:3" x14ac:dyDescent="0.25">
      <c r="A18121" s="5"/>
      <c r="B18121" s="2"/>
      <c r="C18121"/>
    </row>
    <row r="18122" spans="1:3" x14ac:dyDescent="0.25">
      <c r="A18122" s="5"/>
      <c r="B18122" s="2"/>
      <c r="C18122"/>
    </row>
    <row r="18123" spans="1:3" x14ac:dyDescent="0.25">
      <c r="A18123" s="5"/>
      <c r="B18123" s="2"/>
      <c r="C18123"/>
    </row>
    <row r="18124" spans="1:3" x14ac:dyDescent="0.25">
      <c r="A18124" s="5"/>
      <c r="B18124" s="2"/>
      <c r="C18124"/>
    </row>
    <row r="18125" spans="1:3" x14ac:dyDescent="0.25">
      <c r="A18125" s="5"/>
      <c r="B18125" s="2"/>
      <c r="C18125"/>
    </row>
    <row r="18126" spans="1:3" x14ac:dyDescent="0.25">
      <c r="A18126" s="5"/>
      <c r="B18126" s="2"/>
      <c r="C18126"/>
    </row>
    <row r="18127" spans="1:3" x14ac:dyDescent="0.25">
      <c r="A18127" s="5"/>
      <c r="B18127" s="2"/>
      <c r="C18127"/>
    </row>
    <row r="18128" spans="1:3" x14ac:dyDescent="0.25">
      <c r="A18128" s="5"/>
      <c r="B18128" s="2"/>
      <c r="C18128"/>
    </row>
    <row r="18129" spans="1:3" x14ac:dyDescent="0.25">
      <c r="A18129" s="5"/>
      <c r="B18129" s="2"/>
      <c r="C18129"/>
    </row>
    <row r="18130" spans="1:3" x14ac:dyDescent="0.25">
      <c r="A18130" s="5"/>
      <c r="B18130" s="2"/>
      <c r="C18130"/>
    </row>
    <row r="18131" spans="1:3" x14ac:dyDescent="0.25">
      <c r="A18131" s="5"/>
      <c r="B18131" s="2"/>
      <c r="C18131"/>
    </row>
    <row r="18132" spans="1:3" x14ac:dyDescent="0.25">
      <c r="A18132" s="5"/>
      <c r="B18132" s="2"/>
      <c r="C18132"/>
    </row>
    <row r="18133" spans="1:3" x14ac:dyDescent="0.25">
      <c r="A18133" s="5"/>
      <c r="B18133" s="2"/>
      <c r="C18133"/>
    </row>
    <row r="18134" spans="1:3" x14ac:dyDescent="0.25">
      <c r="A18134" s="5"/>
      <c r="B18134" s="2"/>
      <c r="C18134"/>
    </row>
    <row r="18135" spans="1:3" x14ac:dyDescent="0.25">
      <c r="A18135" s="5"/>
      <c r="B18135" s="2"/>
      <c r="C18135"/>
    </row>
    <row r="18136" spans="1:3" x14ac:dyDescent="0.25">
      <c r="A18136" s="5"/>
      <c r="B18136" s="2"/>
      <c r="C18136"/>
    </row>
    <row r="18137" spans="1:3" x14ac:dyDescent="0.25">
      <c r="A18137" s="5"/>
      <c r="B18137" s="2"/>
      <c r="C18137"/>
    </row>
    <row r="18138" spans="1:3" x14ac:dyDescent="0.25">
      <c r="A18138" s="5"/>
      <c r="B18138" s="2"/>
      <c r="C18138"/>
    </row>
    <row r="18139" spans="1:3" x14ac:dyDescent="0.25">
      <c r="A18139" s="5"/>
      <c r="B18139" s="2"/>
      <c r="C18139"/>
    </row>
    <row r="18140" spans="1:3" x14ac:dyDescent="0.25">
      <c r="A18140" s="5"/>
      <c r="B18140" s="2"/>
      <c r="C18140"/>
    </row>
    <row r="18141" spans="1:3" x14ac:dyDescent="0.25">
      <c r="A18141" s="5"/>
      <c r="B18141" s="2"/>
      <c r="C18141"/>
    </row>
    <row r="18142" spans="1:3" x14ac:dyDescent="0.25">
      <c r="A18142" s="5"/>
      <c r="B18142" s="2"/>
      <c r="C18142"/>
    </row>
    <row r="18143" spans="1:3" x14ac:dyDescent="0.25">
      <c r="A18143" s="5"/>
      <c r="B18143" s="2"/>
      <c r="C18143"/>
    </row>
    <row r="18144" spans="1:3" x14ac:dyDescent="0.25">
      <c r="A18144" s="5"/>
      <c r="B18144" s="2"/>
      <c r="C18144"/>
    </row>
    <row r="18145" spans="1:3" x14ac:dyDescent="0.25">
      <c r="A18145" s="5"/>
      <c r="B18145" s="2"/>
      <c r="C18145"/>
    </row>
    <row r="18146" spans="1:3" x14ac:dyDescent="0.25">
      <c r="A18146" s="5"/>
      <c r="B18146" s="2"/>
      <c r="C18146"/>
    </row>
    <row r="18147" spans="1:3" x14ac:dyDescent="0.25">
      <c r="A18147" s="5"/>
      <c r="B18147" s="2"/>
      <c r="C18147"/>
    </row>
    <row r="18148" spans="1:3" x14ac:dyDescent="0.25">
      <c r="A18148" s="5"/>
      <c r="B18148" s="2"/>
      <c r="C18148"/>
    </row>
    <row r="18149" spans="1:3" x14ac:dyDescent="0.25">
      <c r="A18149" s="5"/>
      <c r="B18149" s="2"/>
      <c r="C18149"/>
    </row>
    <row r="18150" spans="1:3" x14ac:dyDescent="0.25">
      <c r="A18150" s="5"/>
      <c r="B18150" s="2"/>
      <c r="C18150"/>
    </row>
    <row r="18151" spans="1:3" x14ac:dyDescent="0.25">
      <c r="A18151" s="5"/>
      <c r="B18151" s="2"/>
      <c r="C18151"/>
    </row>
    <row r="18152" spans="1:3" x14ac:dyDescent="0.25">
      <c r="A18152" s="5"/>
      <c r="B18152" s="2"/>
      <c r="C18152"/>
    </row>
    <row r="18153" spans="1:3" x14ac:dyDescent="0.25">
      <c r="A18153" s="5"/>
      <c r="B18153" s="2"/>
      <c r="C18153"/>
    </row>
    <row r="18154" spans="1:3" x14ac:dyDescent="0.25">
      <c r="A18154" s="5"/>
      <c r="B18154" s="2"/>
      <c r="C18154"/>
    </row>
    <row r="18155" spans="1:3" x14ac:dyDescent="0.25">
      <c r="A18155" s="5"/>
      <c r="B18155" s="2"/>
      <c r="C18155"/>
    </row>
    <row r="18156" spans="1:3" x14ac:dyDescent="0.25">
      <c r="A18156" s="5"/>
      <c r="B18156" s="2"/>
      <c r="C18156"/>
    </row>
    <row r="18157" spans="1:3" x14ac:dyDescent="0.25">
      <c r="A18157" s="5"/>
      <c r="B18157" s="2"/>
      <c r="C18157"/>
    </row>
    <row r="18158" spans="1:3" x14ac:dyDescent="0.25">
      <c r="A18158" s="5"/>
      <c r="B18158" s="2"/>
      <c r="C18158"/>
    </row>
    <row r="18159" spans="1:3" x14ac:dyDescent="0.25">
      <c r="A18159" s="5"/>
      <c r="B18159" s="2"/>
      <c r="C18159"/>
    </row>
    <row r="18160" spans="1:3" x14ac:dyDescent="0.25">
      <c r="A18160" s="5"/>
      <c r="B18160" s="2"/>
      <c r="C18160"/>
    </row>
    <row r="18161" spans="1:3" x14ac:dyDescent="0.25">
      <c r="A18161" s="5"/>
      <c r="B18161" s="2"/>
      <c r="C18161"/>
    </row>
    <row r="18162" spans="1:3" x14ac:dyDescent="0.25">
      <c r="A18162" s="5"/>
      <c r="B18162" s="2"/>
      <c r="C18162"/>
    </row>
    <row r="18163" spans="1:3" x14ac:dyDescent="0.25">
      <c r="A18163" s="5"/>
      <c r="B18163" s="2"/>
      <c r="C18163"/>
    </row>
    <row r="18164" spans="1:3" x14ac:dyDescent="0.25">
      <c r="A18164" s="5"/>
      <c r="B18164" s="2"/>
      <c r="C18164"/>
    </row>
    <row r="18165" spans="1:3" x14ac:dyDescent="0.25">
      <c r="A18165" s="5"/>
      <c r="B18165" s="2"/>
      <c r="C18165"/>
    </row>
    <row r="18166" spans="1:3" x14ac:dyDescent="0.25">
      <c r="A18166" s="5"/>
      <c r="B18166" s="2"/>
      <c r="C18166"/>
    </row>
    <row r="18167" spans="1:3" x14ac:dyDescent="0.25">
      <c r="A18167" s="5"/>
      <c r="B18167" s="2"/>
      <c r="C18167"/>
    </row>
    <row r="18168" spans="1:3" x14ac:dyDescent="0.25">
      <c r="A18168" s="5"/>
      <c r="B18168" s="2"/>
      <c r="C18168"/>
    </row>
    <row r="18169" spans="1:3" x14ac:dyDescent="0.25">
      <c r="A18169" s="5"/>
      <c r="B18169" s="2"/>
      <c r="C18169"/>
    </row>
    <row r="18170" spans="1:3" x14ac:dyDescent="0.25">
      <c r="A18170" s="5"/>
      <c r="B18170" s="2"/>
      <c r="C18170"/>
    </row>
    <row r="18171" spans="1:3" x14ac:dyDescent="0.25">
      <c r="A18171" s="5"/>
      <c r="B18171" s="2"/>
      <c r="C18171"/>
    </row>
    <row r="18172" spans="1:3" x14ac:dyDescent="0.25">
      <c r="A18172" s="5"/>
      <c r="B18172" s="2"/>
      <c r="C18172"/>
    </row>
    <row r="18173" spans="1:3" x14ac:dyDescent="0.25">
      <c r="A18173" s="5"/>
      <c r="B18173" s="2"/>
      <c r="C18173"/>
    </row>
    <row r="18174" spans="1:3" x14ac:dyDescent="0.25">
      <c r="A18174" s="5"/>
      <c r="B18174" s="2"/>
      <c r="C18174"/>
    </row>
    <row r="18175" spans="1:3" x14ac:dyDescent="0.25">
      <c r="A18175" s="5"/>
      <c r="B18175" s="2"/>
      <c r="C18175"/>
    </row>
    <row r="18176" spans="1:3" x14ac:dyDescent="0.25">
      <c r="A18176" s="5"/>
      <c r="B18176" s="2"/>
      <c r="C18176"/>
    </row>
    <row r="18177" spans="1:3" x14ac:dyDescent="0.25">
      <c r="A18177" s="5"/>
      <c r="B18177" s="2"/>
      <c r="C18177"/>
    </row>
    <row r="18178" spans="1:3" x14ac:dyDescent="0.25">
      <c r="A18178" s="5"/>
      <c r="B18178" s="2"/>
      <c r="C18178"/>
    </row>
    <row r="18179" spans="1:3" x14ac:dyDescent="0.25">
      <c r="A18179" s="5"/>
      <c r="B18179" s="2"/>
      <c r="C18179"/>
    </row>
    <row r="18180" spans="1:3" x14ac:dyDescent="0.25">
      <c r="A18180" s="5"/>
      <c r="B18180" s="2"/>
      <c r="C18180"/>
    </row>
    <row r="18181" spans="1:3" x14ac:dyDescent="0.25">
      <c r="A18181" s="5"/>
      <c r="B18181" s="2"/>
      <c r="C18181"/>
    </row>
    <row r="18182" spans="1:3" x14ac:dyDescent="0.25">
      <c r="A18182" s="5"/>
      <c r="B18182" s="2"/>
      <c r="C18182"/>
    </row>
    <row r="18183" spans="1:3" x14ac:dyDescent="0.25">
      <c r="A18183" s="5"/>
      <c r="B18183" s="2"/>
      <c r="C18183"/>
    </row>
    <row r="18184" spans="1:3" x14ac:dyDescent="0.25">
      <c r="A18184" s="5"/>
      <c r="B18184" s="2"/>
      <c r="C18184"/>
    </row>
    <row r="18185" spans="1:3" x14ac:dyDescent="0.25">
      <c r="A18185" s="5"/>
      <c r="B18185" s="2"/>
      <c r="C18185"/>
    </row>
    <row r="18186" spans="1:3" x14ac:dyDescent="0.25">
      <c r="A18186" s="5"/>
      <c r="B18186" s="2"/>
      <c r="C18186"/>
    </row>
    <row r="18187" spans="1:3" x14ac:dyDescent="0.25">
      <c r="A18187" s="5"/>
      <c r="B18187" s="2"/>
      <c r="C18187"/>
    </row>
    <row r="18188" spans="1:3" x14ac:dyDescent="0.25">
      <c r="A18188" s="5"/>
      <c r="B18188" s="2"/>
      <c r="C18188"/>
    </row>
    <row r="18189" spans="1:3" x14ac:dyDescent="0.25">
      <c r="A18189" s="5"/>
      <c r="B18189" s="2"/>
      <c r="C18189"/>
    </row>
    <row r="18190" spans="1:3" x14ac:dyDescent="0.25">
      <c r="A18190" s="5"/>
      <c r="B18190" s="2"/>
      <c r="C18190"/>
    </row>
    <row r="18191" spans="1:3" x14ac:dyDescent="0.25">
      <c r="A18191" s="5"/>
      <c r="B18191" s="2"/>
      <c r="C18191"/>
    </row>
    <row r="18192" spans="1:3" x14ac:dyDescent="0.25">
      <c r="A18192" s="5"/>
      <c r="B18192" s="2"/>
      <c r="C18192"/>
    </row>
    <row r="18193" spans="1:3" x14ac:dyDescent="0.25">
      <c r="A18193" s="5"/>
      <c r="B18193" s="2"/>
      <c r="C18193"/>
    </row>
    <row r="18194" spans="1:3" x14ac:dyDescent="0.25">
      <c r="A18194" s="5"/>
      <c r="B18194" s="2"/>
      <c r="C18194"/>
    </row>
    <row r="18195" spans="1:3" x14ac:dyDescent="0.25">
      <c r="A18195" s="5"/>
      <c r="B18195" s="2"/>
      <c r="C18195"/>
    </row>
    <row r="18196" spans="1:3" x14ac:dyDescent="0.25">
      <c r="A18196" s="5"/>
      <c r="B18196" s="2"/>
      <c r="C18196"/>
    </row>
    <row r="18197" spans="1:3" x14ac:dyDescent="0.25">
      <c r="A18197" s="5"/>
      <c r="B18197" s="2"/>
      <c r="C18197"/>
    </row>
    <row r="18198" spans="1:3" x14ac:dyDescent="0.25">
      <c r="A18198" s="5"/>
      <c r="B18198" s="2"/>
      <c r="C18198"/>
    </row>
    <row r="18199" spans="1:3" x14ac:dyDescent="0.25">
      <c r="A18199" s="5"/>
      <c r="B18199" s="2"/>
      <c r="C18199"/>
    </row>
    <row r="18200" spans="1:3" x14ac:dyDescent="0.25">
      <c r="A18200" s="5"/>
      <c r="B18200" s="2"/>
      <c r="C18200"/>
    </row>
    <row r="18201" spans="1:3" x14ac:dyDescent="0.25">
      <c r="A18201" s="5"/>
      <c r="B18201" s="2"/>
      <c r="C18201"/>
    </row>
    <row r="18202" spans="1:3" x14ac:dyDescent="0.25">
      <c r="A18202" s="5"/>
      <c r="B18202" s="2"/>
      <c r="C18202"/>
    </row>
    <row r="18203" spans="1:3" x14ac:dyDescent="0.25">
      <c r="A18203" s="5"/>
      <c r="B18203" s="2"/>
      <c r="C18203"/>
    </row>
    <row r="18204" spans="1:3" x14ac:dyDescent="0.25">
      <c r="A18204" s="5"/>
      <c r="B18204" s="2"/>
      <c r="C18204"/>
    </row>
    <row r="18205" spans="1:3" x14ac:dyDescent="0.25">
      <c r="A18205" s="5"/>
      <c r="B18205" s="2"/>
      <c r="C18205"/>
    </row>
    <row r="18206" spans="1:3" x14ac:dyDescent="0.25">
      <c r="A18206" s="5"/>
      <c r="B18206" s="2"/>
      <c r="C18206"/>
    </row>
    <row r="18207" spans="1:3" x14ac:dyDescent="0.25">
      <c r="A18207" s="5"/>
      <c r="B18207" s="2"/>
      <c r="C18207"/>
    </row>
    <row r="18208" spans="1:3" x14ac:dyDescent="0.25">
      <c r="A18208" s="5"/>
      <c r="B18208" s="2"/>
      <c r="C18208"/>
    </row>
    <row r="18209" spans="1:3" x14ac:dyDescent="0.25">
      <c r="A18209" s="5"/>
      <c r="B18209" s="2"/>
      <c r="C18209"/>
    </row>
    <row r="18210" spans="1:3" x14ac:dyDescent="0.25">
      <c r="A18210" s="5"/>
      <c r="B18210" s="2"/>
      <c r="C18210"/>
    </row>
    <row r="18211" spans="1:3" x14ac:dyDescent="0.25">
      <c r="A18211" s="5"/>
      <c r="B18211" s="2"/>
      <c r="C18211"/>
    </row>
    <row r="18212" spans="1:3" x14ac:dyDescent="0.25">
      <c r="A18212" s="5"/>
      <c r="B18212" s="2"/>
      <c r="C18212"/>
    </row>
    <row r="18213" spans="1:3" x14ac:dyDescent="0.25">
      <c r="A18213" s="5"/>
      <c r="B18213" s="2"/>
      <c r="C18213"/>
    </row>
    <row r="18214" spans="1:3" x14ac:dyDescent="0.25">
      <c r="A18214" s="5"/>
      <c r="B18214" s="2"/>
      <c r="C18214"/>
    </row>
    <row r="18215" spans="1:3" x14ac:dyDescent="0.25">
      <c r="A18215" s="5"/>
      <c r="B18215" s="2"/>
      <c r="C18215"/>
    </row>
    <row r="18216" spans="1:3" x14ac:dyDescent="0.25">
      <c r="A18216" s="5"/>
      <c r="B18216" s="2"/>
      <c r="C18216"/>
    </row>
    <row r="18217" spans="1:3" x14ac:dyDescent="0.25">
      <c r="A18217" s="5"/>
      <c r="B18217" s="2"/>
      <c r="C18217"/>
    </row>
    <row r="18218" spans="1:3" x14ac:dyDescent="0.25">
      <c r="A18218" s="5"/>
      <c r="B18218" s="2"/>
      <c r="C18218"/>
    </row>
    <row r="18219" spans="1:3" x14ac:dyDescent="0.25">
      <c r="A18219" s="5"/>
      <c r="B18219" s="2"/>
      <c r="C18219"/>
    </row>
    <row r="18220" spans="1:3" x14ac:dyDescent="0.25">
      <c r="A18220" s="5"/>
      <c r="B18220" s="2"/>
      <c r="C18220"/>
    </row>
    <row r="18221" spans="1:3" x14ac:dyDescent="0.25">
      <c r="A18221" s="5"/>
      <c r="B18221" s="2"/>
      <c r="C18221"/>
    </row>
    <row r="18222" spans="1:3" x14ac:dyDescent="0.25">
      <c r="A18222" s="5"/>
      <c r="B18222" s="2"/>
      <c r="C18222"/>
    </row>
    <row r="18223" spans="1:3" x14ac:dyDescent="0.25">
      <c r="A18223" s="5"/>
      <c r="B18223" s="2"/>
      <c r="C18223"/>
    </row>
    <row r="18224" spans="1:3" x14ac:dyDescent="0.25">
      <c r="A18224" s="5"/>
      <c r="B18224" s="2"/>
      <c r="C18224"/>
    </row>
    <row r="18225" spans="1:3" x14ac:dyDescent="0.25">
      <c r="A18225" s="5"/>
      <c r="B18225" s="2"/>
      <c r="C18225"/>
    </row>
    <row r="18226" spans="1:3" x14ac:dyDescent="0.25">
      <c r="A18226" s="5"/>
      <c r="B18226" s="2"/>
      <c r="C18226"/>
    </row>
    <row r="18227" spans="1:3" x14ac:dyDescent="0.25">
      <c r="A18227" s="5"/>
      <c r="B18227" s="2"/>
      <c r="C18227"/>
    </row>
    <row r="18228" spans="1:3" x14ac:dyDescent="0.25">
      <c r="A18228" s="5"/>
      <c r="B18228" s="2"/>
      <c r="C18228"/>
    </row>
    <row r="18229" spans="1:3" x14ac:dyDescent="0.25">
      <c r="A18229" s="5"/>
      <c r="B18229" s="2"/>
      <c r="C18229"/>
    </row>
    <row r="18230" spans="1:3" x14ac:dyDescent="0.25">
      <c r="A18230" s="5"/>
      <c r="B18230" s="2"/>
      <c r="C18230"/>
    </row>
    <row r="18231" spans="1:3" x14ac:dyDescent="0.25">
      <c r="A18231" s="5"/>
      <c r="B18231" s="2"/>
      <c r="C18231"/>
    </row>
    <row r="18232" spans="1:3" x14ac:dyDescent="0.25">
      <c r="A18232" s="5"/>
      <c r="B18232" s="2"/>
      <c r="C18232"/>
    </row>
    <row r="18233" spans="1:3" x14ac:dyDescent="0.25">
      <c r="A18233" s="5"/>
      <c r="B18233" s="2"/>
      <c r="C18233"/>
    </row>
    <row r="18234" spans="1:3" x14ac:dyDescent="0.25">
      <c r="A18234" s="5"/>
      <c r="B18234" s="2"/>
      <c r="C18234"/>
    </row>
    <row r="18235" spans="1:3" x14ac:dyDescent="0.25">
      <c r="A18235" s="5"/>
      <c r="B18235" s="2"/>
      <c r="C18235"/>
    </row>
    <row r="18236" spans="1:3" x14ac:dyDescent="0.25">
      <c r="A18236" s="5"/>
      <c r="B18236" s="2"/>
      <c r="C18236"/>
    </row>
    <row r="18237" spans="1:3" x14ac:dyDescent="0.25">
      <c r="A18237" s="5"/>
      <c r="B18237" s="2"/>
      <c r="C18237"/>
    </row>
    <row r="18238" spans="1:3" x14ac:dyDescent="0.25">
      <c r="A18238" s="5"/>
      <c r="B18238" s="2"/>
      <c r="C18238"/>
    </row>
    <row r="18239" spans="1:3" x14ac:dyDescent="0.25">
      <c r="A18239" s="5"/>
      <c r="B18239" s="2"/>
      <c r="C18239"/>
    </row>
    <row r="18240" spans="1:3" x14ac:dyDescent="0.25">
      <c r="A18240" s="5"/>
      <c r="B18240" s="2"/>
      <c r="C18240"/>
    </row>
    <row r="18241" spans="1:3" x14ac:dyDescent="0.25">
      <c r="A18241" s="5"/>
      <c r="B18241" s="2"/>
      <c r="C18241"/>
    </row>
    <row r="18242" spans="1:3" x14ac:dyDescent="0.25">
      <c r="A18242" s="5"/>
      <c r="B18242" s="2"/>
      <c r="C18242"/>
    </row>
    <row r="18243" spans="1:3" x14ac:dyDescent="0.25">
      <c r="A18243" s="5"/>
      <c r="B18243" s="2"/>
      <c r="C18243"/>
    </row>
    <row r="18244" spans="1:3" x14ac:dyDescent="0.25">
      <c r="A18244" s="5"/>
      <c r="B18244" s="2"/>
      <c r="C18244"/>
    </row>
    <row r="18245" spans="1:3" x14ac:dyDescent="0.25">
      <c r="A18245" s="5"/>
      <c r="B18245" s="2"/>
      <c r="C18245"/>
    </row>
    <row r="18246" spans="1:3" x14ac:dyDescent="0.25">
      <c r="A18246" s="5"/>
      <c r="B18246" s="2"/>
      <c r="C18246"/>
    </row>
    <row r="18247" spans="1:3" x14ac:dyDescent="0.25">
      <c r="A18247" s="5"/>
      <c r="B18247" s="2"/>
      <c r="C18247"/>
    </row>
    <row r="18248" spans="1:3" x14ac:dyDescent="0.25">
      <c r="A18248" s="5"/>
      <c r="B18248" s="2"/>
      <c r="C18248"/>
    </row>
    <row r="18249" spans="1:3" x14ac:dyDescent="0.25">
      <c r="A18249" s="5"/>
      <c r="B18249" s="2"/>
      <c r="C18249"/>
    </row>
    <row r="18250" spans="1:3" x14ac:dyDescent="0.25">
      <c r="A18250" s="5"/>
      <c r="B18250" s="2"/>
      <c r="C18250"/>
    </row>
    <row r="18251" spans="1:3" x14ac:dyDescent="0.25">
      <c r="A18251" s="5"/>
      <c r="B18251" s="2"/>
      <c r="C18251"/>
    </row>
    <row r="18252" spans="1:3" x14ac:dyDescent="0.25">
      <c r="A18252" s="5"/>
      <c r="B18252" s="2"/>
      <c r="C18252"/>
    </row>
    <row r="18253" spans="1:3" x14ac:dyDescent="0.25">
      <c r="A18253" s="5"/>
      <c r="B18253" s="2"/>
      <c r="C18253"/>
    </row>
    <row r="18254" spans="1:3" x14ac:dyDescent="0.25">
      <c r="A18254" s="5"/>
      <c r="B18254" s="2"/>
      <c r="C18254"/>
    </row>
    <row r="18255" spans="1:3" x14ac:dyDescent="0.25">
      <c r="A18255" s="5"/>
      <c r="B18255" s="2"/>
      <c r="C18255"/>
    </row>
    <row r="18256" spans="1:3" x14ac:dyDescent="0.25">
      <c r="A18256" s="5"/>
      <c r="B18256" s="2"/>
      <c r="C18256"/>
    </row>
    <row r="18257" spans="1:3" x14ac:dyDescent="0.25">
      <c r="A18257" s="5"/>
      <c r="B18257" s="2"/>
      <c r="C18257"/>
    </row>
    <row r="18258" spans="1:3" x14ac:dyDescent="0.25">
      <c r="A18258" s="5"/>
      <c r="B18258" s="2"/>
      <c r="C18258"/>
    </row>
    <row r="18259" spans="1:3" x14ac:dyDescent="0.25">
      <c r="A18259" s="5"/>
      <c r="B18259" s="2"/>
      <c r="C18259"/>
    </row>
    <row r="18260" spans="1:3" x14ac:dyDescent="0.25">
      <c r="A18260" s="5"/>
      <c r="B18260" s="2"/>
      <c r="C18260"/>
    </row>
    <row r="18261" spans="1:3" x14ac:dyDescent="0.25">
      <c r="A18261" s="5"/>
      <c r="B18261" s="2"/>
      <c r="C18261"/>
    </row>
    <row r="18262" spans="1:3" x14ac:dyDescent="0.25">
      <c r="A18262" s="5"/>
      <c r="B18262" s="2"/>
      <c r="C18262"/>
    </row>
    <row r="18263" spans="1:3" x14ac:dyDescent="0.25">
      <c r="A18263" s="5"/>
      <c r="B18263" s="2"/>
      <c r="C18263"/>
    </row>
    <row r="18264" spans="1:3" x14ac:dyDescent="0.25">
      <c r="A18264" s="5"/>
      <c r="B18264" s="2"/>
      <c r="C18264"/>
    </row>
    <row r="18265" spans="1:3" x14ac:dyDescent="0.25">
      <c r="A18265" s="5"/>
      <c r="B18265" s="2"/>
      <c r="C18265"/>
    </row>
    <row r="18266" spans="1:3" x14ac:dyDescent="0.25">
      <c r="A18266" s="5"/>
      <c r="B18266" s="2"/>
      <c r="C18266"/>
    </row>
    <row r="18267" spans="1:3" x14ac:dyDescent="0.25">
      <c r="A18267" s="5"/>
      <c r="B18267" s="2"/>
      <c r="C18267"/>
    </row>
    <row r="18268" spans="1:3" x14ac:dyDescent="0.25">
      <c r="A18268" s="5"/>
      <c r="B18268" s="2"/>
      <c r="C18268"/>
    </row>
    <row r="18269" spans="1:3" x14ac:dyDescent="0.25">
      <c r="A18269" s="5"/>
      <c r="B18269" s="2"/>
      <c r="C18269"/>
    </row>
    <row r="18270" spans="1:3" x14ac:dyDescent="0.25">
      <c r="A18270" s="5"/>
      <c r="B18270" s="2"/>
      <c r="C18270"/>
    </row>
    <row r="18271" spans="1:3" x14ac:dyDescent="0.25">
      <c r="A18271" s="5"/>
      <c r="B18271" s="2"/>
      <c r="C18271"/>
    </row>
    <row r="18272" spans="1:3" x14ac:dyDescent="0.25">
      <c r="A18272" s="5"/>
      <c r="B18272" s="2"/>
      <c r="C18272"/>
    </row>
    <row r="18273" spans="1:3" x14ac:dyDescent="0.25">
      <c r="A18273" s="5"/>
      <c r="B18273" s="2"/>
      <c r="C18273"/>
    </row>
    <row r="18274" spans="1:3" x14ac:dyDescent="0.25">
      <c r="A18274" s="5"/>
      <c r="B18274" s="2"/>
      <c r="C18274"/>
    </row>
    <row r="18275" spans="1:3" x14ac:dyDescent="0.25">
      <c r="A18275" s="5"/>
      <c r="B18275" s="2"/>
      <c r="C18275"/>
    </row>
    <row r="18276" spans="1:3" x14ac:dyDescent="0.25">
      <c r="A18276" s="5"/>
      <c r="B18276" s="2"/>
      <c r="C18276"/>
    </row>
    <row r="18277" spans="1:3" x14ac:dyDescent="0.25">
      <c r="A18277" s="5"/>
      <c r="B18277" s="2"/>
      <c r="C18277"/>
    </row>
    <row r="18278" spans="1:3" x14ac:dyDescent="0.25">
      <c r="A18278" s="5"/>
      <c r="B18278" s="2"/>
      <c r="C18278"/>
    </row>
    <row r="18279" spans="1:3" x14ac:dyDescent="0.25">
      <c r="A18279" s="5"/>
      <c r="B18279" s="2"/>
      <c r="C18279"/>
    </row>
    <row r="18280" spans="1:3" x14ac:dyDescent="0.25">
      <c r="A18280" s="5"/>
      <c r="B18280" s="2"/>
      <c r="C18280"/>
    </row>
    <row r="18281" spans="1:3" x14ac:dyDescent="0.25">
      <c r="A18281" s="5"/>
      <c r="B18281" s="2"/>
      <c r="C18281"/>
    </row>
    <row r="18282" spans="1:3" x14ac:dyDescent="0.25">
      <c r="A18282" s="5"/>
      <c r="B18282" s="2"/>
      <c r="C18282"/>
    </row>
    <row r="18283" spans="1:3" x14ac:dyDescent="0.25">
      <c r="A18283" s="5"/>
      <c r="B18283" s="2"/>
      <c r="C18283"/>
    </row>
    <row r="18284" spans="1:3" x14ac:dyDescent="0.25">
      <c r="A18284" s="5"/>
      <c r="B18284" s="2"/>
      <c r="C18284"/>
    </row>
    <row r="18285" spans="1:3" x14ac:dyDescent="0.25">
      <c r="A18285" s="5"/>
      <c r="B18285" s="2"/>
      <c r="C18285"/>
    </row>
    <row r="18286" spans="1:3" x14ac:dyDescent="0.25">
      <c r="A18286" s="5"/>
      <c r="B18286" s="2"/>
      <c r="C18286"/>
    </row>
    <row r="18287" spans="1:3" x14ac:dyDescent="0.25">
      <c r="A18287" s="5"/>
      <c r="B18287" s="2"/>
      <c r="C18287"/>
    </row>
    <row r="18288" spans="1:3" x14ac:dyDescent="0.25">
      <c r="A18288" s="5"/>
      <c r="B18288" s="2"/>
      <c r="C18288"/>
    </row>
    <row r="18289" spans="1:3" x14ac:dyDescent="0.25">
      <c r="A18289" s="5"/>
      <c r="B18289" s="2"/>
      <c r="C18289"/>
    </row>
    <row r="18290" spans="1:3" x14ac:dyDescent="0.25">
      <c r="A18290" s="5"/>
      <c r="B18290" s="2"/>
      <c r="C18290"/>
    </row>
    <row r="18291" spans="1:3" x14ac:dyDescent="0.25">
      <c r="A18291" s="5"/>
      <c r="B18291" s="2"/>
      <c r="C18291"/>
    </row>
    <row r="18292" spans="1:3" x14ac:dyDescent="0.25">
      <c r="A18292" s="5"/>
      <c r="B18292" s="2"/>
      <c r="C18292"/>
    </row>
    <row r="18293" spans="1:3" x14ac:dyDescent="0.25">
      <c r="A18293" s="5"/>
      <c r="B18293" s="2"/>
      <c r="C18293"/>
    </row>
    <row r="18294" spans="1:3" x14ac:dyDescent="0.25">
      <c r="A18294" s="5"/>
      <c r="B18294" s="2"/>
      <c r="C18294"/>
    </row>
    <row r="18295" spans="1:3" x14ac:dyDescent="0.25">
      <c r="A18295" s="5"/>
      <c r="B18295" s="2"/>
      <c r="C18295"/>
    </row>
    <row r="18296" spans="1:3" x14ac:dyDescent="0.25">
      <c r="A18296" s="5"/>
      <c r="B18296" s="2"/>
      <c r="C18296"/>
    </row>
    <row r="18297" spans="1:3" x14ac:dyDescent="0.25">
      <c r="A18297" s="5"/>
      <c r="B18297" s="2"/>
      <c r="C18297"/>
    </row>
    <row r="18298" spans="1:3" x14ac:dyDescent="0.25">
      <c r="A18298" s="5"/>
      <c r="B18298" s="2"/>
      <c r="C18298"/>
    </row>
    <row r="18299" spans="1:3" x14ac:dyDescent="0.25">
      <c r="A18299" s="5"/>
      <c r="B18299" s="2"/>
      <c r="C18299"/>
    </row>
    <row r="18300" spans="1:3" x14ac:dyDescent="0.25">
      <c r="A18300" s="5"/>
      <c r="B18300" s="2"/>
      <c r="C18300"/>
    </row>
    <row r="18301" spans="1:3" x14ac:dyDescent="0.25">
      <c r="A18301" s="5"/>
      <c r="B18301" s="2"/>
      <c r="C18301"/>
    </row>
    <row r="18302" spans="1:3" x14ac:dyDescent="0.25">
      <c r="A18302" s="5"/>
      <c r="B18302" s="2"/>
      <c r="C18302"/>
    </row>
    <row r="18303" spans="1:3" x14ac:dyDescent="0.25">
      <c r="A18303" s="5"/>
      <c r="B18303" s="2"/>
      <c r="C18303"/>
    </row>
    <row r="18304" spans="1:3" x14ac:dyDescent="0.25">
      <c r="A18304" s="5"/>
      <c r="B18304" s="2"/>
      <c r="C18304"/>
    </row>
    <row r="18305" spans="1:3" x14ac:dyDescent="0.25">
      <c r="A18305" s="5"/>
      <c r="B18305" s="2"/>
      <c r="C18305"/>
    </row>
    <row r="18306" spans="1:3" x14ac:dyDescent="0.25">
      <c r="A18306" s="5"/>
      <c r="B18306" s="2"/>
      <c r="C18306"/>
    </row>
    <row r="18307" spans="1:3" x14ac:dyDescent="0.25">
      <c r="A18307" s="5"/>
      <c r="B18307" s="2"/>
      <c r="C18307"/>
    </row>
    <row r="18308" spans="1:3" x14ac:dyDescent="0.25">
      <c r="A18308" s="5"/>
      <c r="B18308" s="2"/>
      <c r="C18308"/>
    </row>
    <row r="18309" spans="1:3" x14ac:dyDescent="0.25">
      <c r="A18309" s="5"/>
      <c r="B18309" s="2"/>
      <c r="C18309"/>
    </row>
    <row r="18310" spans="1:3" x14ac:dyDescent="0.25">
      <c r="A18310" s="5"/>
      <c r="B18310" s="2"/>
      <c r="C18310"/>
    </row>
    <row r="18311" spans="1:3" x14ac:dyDescent="0.25">
      <c r="A18311" s="5"/>
      <c r="B18311" s="2"/>
      <c r="C18311"/>
    </row>
    <row r="18312" spans="1:3" x14ac:dyDescent="0.25">
      <c r="A18312" s="5"/>
      <c r="B18312" s="2"/>
      <c r="C18312"/>
    </row>
    <row r="18313" spans="1:3" x14ac:dyDescent="0.25">
      <c r="A18313" s="5"/>
      <c r="B18313" s="2"/>
      <c r="C18313"/>
    </row>
    <row r="18314" spans="1:3" x14ac:dyDescent="0.25">
      <c r="A18314" s="5"/>
      <c r="B18314" s="2"/>
      <c r="C18314"/>
    </row>
    <row r="18315" spans="1:3" x14ac:dyDescent="0.25">
      <c r="A18315" s="5"/>
      <c r="B18315" s="2"/>
      <c r="C18315"/>
    </row>
    <row r="18316" spans="1:3" x14ac:dyDescent="0.25">
      <c r="A18316" s="5"/>
      <c r="B18316" s="2"/>
      <c r="C18316"/>
    </row>
    <row r="18317" spans="1:3" x14ac:dyDescent="0.25">
      <c r="A18317" s="5"/>
      <c r="B18317" s="2"/>
      <c r="C18317"/>
    </row>
    <row r="18318" spans="1:3" x14ac:dyDescent="0.25">
      <c r="A18318" s="5"/>
      <c r="B18318" s="2"/>
      <c r="C18318"/>
    </row>
    <row r="18319" spans="1:3" x14ac:dyDescent="0.25">
      <c r="A18319" s="5"/>
      <c r="B18319" s="2"/>
      <c r="C18319"/>
    </row>
    <row r="18320" spans="1:3" x14ac:dyDescent="0.25">
      <c r="A18320" s="5"/>
      <c r="B18320" s="2"/>
      <c r="C18320"/>
    </row>
    <row r="18321" spans="1:3" x14ac:dyDescent="0.25">
      <c r="A18321" s="5"/>
      <c r="B18321" s="2"/>
      <c r="C18321"/>
    </row>
    <row r="18322" spans="1:3" x14ac:dyDescent="0.25">
      <c r="A18322" s="5"/>
      <c r="B18322" s="2"/>
      <c r="C18322"/>
    </row>
    <row r="18323" spans="1:3" x14ac:dyDescent="0.25">
      <c r="A18323" s="5"/>
      <c r="B18323" s="2"/>
      <c r="C18323"/>
    </row>
    <row r="18324" spans="1:3" x14ac:dyDescent="0.25">
      <c r="A18324" s="5"/>
      <c r="B18324" s="2"/>
      <c r="C18324"/>
    </row>
    <row r="18325" spans="1:3" x14ac:dyDescent="0.25">
      <c r="A18325" s="5"/>
      <c r="B18325" s="2"/>
      <c r="C18325"/>
    </row>
    <row r="18326" spans="1:3" x14ac:dyDescent="0.25">
      <c r="A18326" s="5"/>
      <c r="B18326" s="2"/>
      <c r="C18326"/>
    </row>
    <row r="18327" spans="1:3" x14ac:dyDescent="0.25">
      <c r="A18327" s="5"/>
      <c r="B18327" s="2"/>
      <c r="C18327"/>
    </row>
    <row r="18328" spans="1:3" x14ac:dyDescent="0.25">
      <c r="A18328" s="5"/>
      <c r="B18328" s="2"/>
      <c r="C18328"/>
    </row>
    <row r="18329" spans="1:3" x14ac:dyDescent="0.25">
      <c r="A18329" s="5"/>
      <c r="B18329" s="2"/>
      <c r="C18329"/>
    </row>
    <row r="18330" spans="1:3" x14ac:dyDescent="0.25">
      <c r="A18330" s="5"/>
      <c r="B18330" s="2"/>
      <c r="C18330"/>
    </row>
    <row r="18331" spans="1:3" x14ac:dyDescent="0.25">
      <c r="A18331" s="5"/>
      <c r="B18331" s="2"/>
      <c r="C18331"/>
    </row>
    <row r="18332" spans="1:3" x14ac:dyDescent="0.25">
      <c r="A18332" s="5"/>
      <c r="B18332" s="2"/>
      <c r="C18332"/>
    </row>
    <row r="18333" spans="1:3" x14ac:dyDescent="0.25">
      <c r="A18333" s="5"/>
      <c r="B18333" s="2"/>
      <c r="C18333"/>
    </row>
    <row r="18334" spans="1:3" x14ac:dyDescent="0.25">
      <c r="A18334" s="5"/>
      <c r="B18334" s="2"/>
      <c r="C18334"/>
    </row>
    <row r="18335" spans="1:3" x14ac:dyDescent="0.25">
      <c r="A18335" s="5"/>
      <c r="B18335" s="2"/>
      <c r="C18335"/>
    </row>
    <row r="18336" spans="1:3" x14ac:dyDescent="0.25">
      <c r="A18336" s="5"/>
      <c r="B18336" s="2"/>
      <c r="C18336"/>
    </row>
    <row r="18337" spans="1:3" x14ac:dyDescent="0.25">
      <c r="A18337" s="5"/>
      <c r="B18337" s="2"/>
      <c r="C18337"/>
    </row>
    <row r="18338" spans="1:3" x14ac:dyDescent="0.25">
      <c r="A18338" s="5"/>
      <c r="B18338" s="2"/>
      <c r="C18338"/>
    </row>
    <row r="18339" spans="1:3" x14ac:dyDescent="0.25">
      <c r="A18339" s="5"/>
      <c r="B18339" s="2"/>
      <c r="C18339"/>
    </row>
    <row r="18340" spans="1:3" x14ac:dyDescent="0.25">
      <c r="A18340" s="5"/>
      <c r="B18340" s="2"/>
      <c r="C18340"/>
    </row>
    <row r="18341" spans="1:3" x14ac:dyDescent="0.25">
      <c r="A18341" s="5"/>
      <c r="B18341" s="2"/>
      <c r="C18341"/>
    </row>
    <row r="18342" spans="1:3" x14ac:dyDescent="0.25">
      <c r="A18342" s="5"/>
      <c r="B18342" s="2"/>
      <c r="C18342"/>
    </row>
    <row r="18343" spans="1:3" x14ac:dyDescent="0.25">
      <c r="A18343" s="5"/>
      <c r="B18343" s="2"/>
      <c r="C18343"/>
    </row>
    <row r="18344" spans="1:3" x14ac:dyDescent="0.25">
      <c r="A18344" s="5"/>
      <c r="B18344" s="2"/>
      <c r="C18344"/>
    </row>
    <row r="18345" spans="1:3" x14ac:dyDescent="0.25">
      <c r="A18345" s="5"/>
      <c r="B18345" s="2"/>
      <c r="C18345"/>
    </row>
    <row r="18346" spans="1:3" x14ac:dyDescent="0.25">
      <c r="A18346" s="5"/>
      <c r="B18346" s="2"/>
      <c r="C18346"/>
    </row>
    <row r="18347" spans="1:3" x14ac:dyDescent="0.25">
      <c r="A18347" s="5"/>
      <c r="B18347" s="2"/>
      <c r="C18347"/>
    </row>
    <row r="18348" spans="1:3" x14ac:dyDescent="0.25">
      <c r="A18348" s="5"/>
      <c r="B18348" s="2"/>
      <c r="C18348"/>
    </row>
    <row r="18349" spans="1:3" x14ac:dyDescent="0.25">
      <c r="A18349" s="5"/>
      <c r="B18349" s="2"/>
      <c r="C18349"/>
    </row>
    <row r="18350" spans="1:3" x14ac:dyDescent="0.25">
      <c r="A18350" s="5"/>
      <c r="B18350" s="2"/>
      <c r="C18350"/>
    </row>
    <row r="18351" spans="1:3" x14ac:dyDescent="0.25">
      <c r="A18351" s="5"/>
      <c r="B18351" s="2"/>
      <c r="C18351"/>
    </row>
    <row r="18352" spans="1:3" x14ac:dyDescent="0.25">
      <c r="A18352" s="5"/>
      <c r="B18352" s="2"/>
      <c r="C18352"/>
    </row>
    <row r="18353" spans="1:3" x14ac:dyDescent="0.25">
      <c r="A18353" s="5"/>
      <c r="B18353" s="2"/>
      <c r="C18353"/>
    </row>
    <row r="18354" spans="1:3" x14ac:dyDescent="0.25">
      <c r="A18354" s="5"/>
      <c r="B18354" s="2"/>
      <c r="C18354"/>
    </row>
    <row r="18355" spans="1:3" x14ac:dyDescent="0.25">
      <c r="A18355" s="5"/>
      <c r="B18355" s="2"/>
      <c r="C18355"/>
    </row>
    <row r="18356" spans="1:3" x14ac:dyDescent="0.25">
      <c r="A18356" s="5"/>
      <c r="B18356" s="2"/>
      <c r="C18356"/>
    </row>
    <row r="18357" spans="1:3" x14ac:dyDescent="0.25">
      <c r="A18357" s="5"/>
      <c r="B18357" s="2"/>
      <c r="C18357"/>
    </row>
    <row r="18358" spans="1:3" x14ac:dyDescent="0.25">
      <c r="A18358" s="5"/>
      <c r="B18358" s="2"/>
      <c r="C18358"/>
    </row>
    <row r="18359" spans="1:3" x14ac:dyDescent="0.25">
      <c r="A18359" s="5"/>
      <c r="B18359" s="2"/>
      <c r="C18359"/>
    </row>
    <row r="18360" spans="1:3" x14ac:dyDescent="0.25">
      <c r="A18360" s="5"/>
      <c r="B18360" s="2"/>
      <c r="C18360"/>
    </row>
    <row r="18361" spans="1:3" x14ac:dyDescent="0.25">
      <c r="A18361" s="5"/>
      <c r="B18361" s="2"/>
      <c r="C18361"/>
    </row>
    <row r="18362" spans="1:3" x14ac:dyDescent="0.25">
      <c r="A18362" s="5"/>
      <c r="B18362" s="2"/>
      <c r="C18362"/>
    </row>
    <row r="18363" spans="1:3" x14ac:dyDescent="0.25">
      <c r="A18363" s="5"/>
      <c r="B18363" s="2"/>
      <c r="C18363"/>
    </row>
    <row r="18364" spans="1:3" x14ac:dyDescent="0.25">
      <c r="A18364" s="5"/>
      <c r="B18364" s="2"/>
      <c r="C18364"/>
    </row>
    <row r="18365" spans="1:3" x14ac:dyDescent="0.25">
      <c r="A18365" s="5"/>
      <c r="B18365" s="2"/>
      <c r="C18365"/>
    </row>
    <row r="18366" spans="1:3" x14ac:dyDescent="0.25">
      <c r="A18366" s="5"/>
      <c r="B18366" s="2"/>
      <c r="C18366"/>
    </row>
    <row r="18367" spans="1:3" x14ac:dyDescent="0.25">
      <c r="A18367" s="5"/>
      <c r="B18367" s="2"/>
      <c r="C18367"/>
    </row>
    <row r="18368" spans="1:3" x14ac:dyDescent="0.25">
      <c r="A18368" s="5"/>
      <c r="B18368" s="2"/>
      <c r="C18368"/>
    </row>
    <row r="18369" spans="1:3" x14ac:dyDescent="0.25">
      <c r="A18369" s="5"/>
      <c r="B18369" s="2"/>
      <c r="C18369"/>
    </row>
    <row r="18370" spans="1:3" x14ac:dyDescent="0.25">
      <c r="A18370" s="5"/>
      <c r="B18370" s="2"/>
      <c r="C18370"/>
    </row>
    <row r="18371" spans="1:3" x14ac:dyDescent="0.25">
      <c r="A18371" s="5"/>
      <c r="B18371" s="2"/>
      <c r="C18371"/>
    </row>
    <row r="18372" spans="1:3" x14ac:dyDescent="0.25">
      <c r="A18372" s="5"/>
      <c r="B18372" s="2"/>
      <c r="C18372"/>
    </row>
    <row r="18373" spans="1:3" x14ac:dyDescent="0.25">
      <c r="A18373" s="5"/>
      <c r="B18373" s="2"/>
      <c r="C18373"/>
    </row>
    <row r="18374" spans="1:3" x14ac:dyDescent="0.25">
      <c r="A18374" s="5"/>
      <c r="B18374" s="2"/>
      <c r="C18374"/>
    </row>
    <row r="18375" spans="1:3" x14ac:dyDescent="0.25">
      <c r="A18375" s="5"/>
      <c r="B18375" s="2"/>
      <c r="C18375"/>
    </row>
    <row r="18376" spans="1:3" x14ac:dyDescent="0.25">
      <c r="A18376" s="5"/>
      <c r="B18376" s="2"/>
      <c r="C18376"/>
    </row>
    <row r="18377" spans="1:3" x14ac:dyDescent="0.25">
      <c r="A18377" s="5"/>
      <c r="B18377" s="2"/>
      <c r="C18377"/>
    </row>
    <row r="18378" spans="1:3" x14ac:dyDescent="0.25">
      <c r="A18378" s="5"/>
      <c r="B18378" s="2"/>
      <c r="C18378"/>
    </row>
    <row r="18379" spans="1:3" x14ac:dyDescent="0.25">
      <c r="A18379" s="5"/>
      <c r="B18379" s="2"/>
      <c r="C18379"/>
    </row>
    <row r="18380" spans="1:3" x14ac:dyDescent="0.25">
      <c r="A18380" s="5"/>
      <c r="B18380" s="2"/>
      <c r="C18380"/>
    </row>
    <row r="18381" spans="1:3" x14ac:dyDescent="0.25">
      <c r="A18381" s="5"/>
      <c r="B18381" s="2"/>
      <c r="C18381"/>
    </row>
    <row r="18382" spans="1:3" x14ac:dyDescent="0.25">
      <c r="A18382" s="5"/>
      <c r="B18382" s="2"/>
      <c r="C18382"/>
    </row>
    <row r="18383" spans="1:3" x14ac:dyDescent="0.25">
      <c r="A18383" s="5"/>
      <c r="B18383" s="2"/>
      <c r="C18383"/>
    </row>
    <row r="18384" spans="1:3" x14ac:dyDescent="0.25">
      <c r="A18384" s="5"/>
      <c r="B18384" s="2"/>
      <c r="C18384"/>
    </row>
    <row r="18385" spans="1:3" x14ac:dyDescent="0.25">
      <c r="A18385" s="5"/>
      <c r="B18385" s="2"/>
      <c r="C18385"/>
    </row>
    <row r="18386" spans="1:3" x14ac:dyDescent="0.25">
      <c r="A18386" s="5"/>
      <c r="B18386" s="2"/>
      <c r="C18386"/>
    </row>
    <row r="18387" spans="1:3" x14ac:dyDescent="0.25">
      <c r="A18387" s="5"/>
      <c r="B18387" s="2"/>
      <c r="C18387"/>
    </row>
    <row r="18388" spans="1:3" x14ac:dyDescent="0.25">
      <c r="A18388" s="5"/>
      <c r="B18388" s="2"/>
      <c r="C18388"/>
    </row>
    <row r="18389" spans="1:3" x14ac:dyDescent="0.25">
      <c r="A18389" s="5"/>
      <c r="B18389" s="2"/>
      <c r="C18389"/>
    </row>
    <row r="18390" spans="1:3" x14ac:dyDescent="0.25">
      <c r="A18390" s="5"/>
      <c r="B18390" s="2"/>
      <c r="C18390"/>
    </row>
    <row r="18391" spans="1:3" x14ac:dyDescent="0.25">
      <c r="A18391" s="5"/>
      <c r="B18391" s="2"/>
      <c r="C18391"/>
    </row>
    <row r="18392" spans="1:3" x14ac:dyDescent="0.25">
      <c r="A18392" s="5"/>
      <c r="B18392" s="2"/>
      <c r="C18392"/>
    </row>
    <row r="18393" spans="1:3" x14ac:dyDescent="0.25">
      <c r="A18393" s="5"/>
      <c r="B18393" s="2"/>
      <c r="C18393"/>
    </row>
    <row r="18394" spans="1:3" x14ac:dyDescent="0.25">
      <c r="A18394" s="5"/>
      <c r="B18394" s="2"/>
      <c r="C18394"/>
    </row>
    <row r="18395" spans="1:3" x14ac:dyDescent="0.25">
      <c r="A18395" s="5"/>
      <c r="B18395" s="2"/>
      <c r="C18395"/>
    </row>
    <row r="18396" spans="1:3" x14ac:dyDescent="0.25">
      <c r="A18396" s="5"/>
      <c r="B18396" s="2"/>
      <c r="C18396"/>
    </row>
    <row r="18397" spans="1:3" x14ac:dyDescent="0.25">
      <c r="A18397" s="5"/>
      <c r="B18397" s="2"/>
      <c r="C18397"/>
    </row>
    <row r="18398" spans="1:3" x14ac:dyDescent="0.25">
      <c r="A18398" s="5"/>
      <c r="B18398" s="2"/>
      <c r="C18398"/>
    </row>
    <row r="18399" spans="1:3" x14ac:dyDescent="0.25">
      <c r="A18399" s="5"/>
      <c r="B18399" s="2"/>
      <c r="C18399"/>
    </row>
    <row r="18400" spans="1:3" x14ac:dyDescent="0.25">
      <c r="A18400" s="5"/>
      <c r="B18400" s="2"/>
      <c r="C18400"/>
    </row>
    <row r="18401" spans="1:3" x14ac:dyDescent="0.25">
      <c r="A18401" s="5"/>
      <c r="B18401" s="2"/>
      <c r="C18401"/>
    </row>
    <row r="18402" spans="1:3" x14ac:dyDescent="0.25">
      <c r="A18402" s="5"/>
      <c r="B18402" s="2"/>
      <c r="C18402"/>
    </row>
    <row r="18403" spans="1:3" x14ac:dyDescent="0.25">
      <c r="A18403" s="5"/>
      <c r="B18403" s="2"/>
      <c r="C18403"/>
    </row>
    <row r="18404" spans="1:3" x14ac:dyDescent="0.25">
      <c r="A18404" s="5"/>
      <c r="B18404" s="2"/>
      <c r="C18404"/>
    </row>
    <row r="18405" spans="1:3" x14ac:dyDescent="0.25">
      <c r="A18405" s="5"/>
      <c r="B18405" s="2"/>
      <c r="C18405"/>
    </row>
    <row r="18406" spans="1:3" x14ac:dyDescent="0.25">
      <c r="A18406" s="5"/>
      <c r="B18406" s="2"/>
      <c r="C18406"/>
    </row>
    <row r="18407" spans="1:3" x14ac:dyDescent="0.25">
      <c r="A18407" s="5"/>
      <c r="B18407" s="2"/>
      <c r="C18407"/>
    </row>
    <row r="18408" spans="1:3" x14ac:dyDescent="0.25">
      <c r="A18408" s="5"/>
      <c r="B18408" s="2"/>
      <c r="C18408"/>
    </row>
    <row r="18409" spans="1:3" x14ac:dyDescent="0.25">
      <c r="A18409" s="5"/>
      <c r="B18409" s="2"/>
      <c r="C18409"/>
    </row>
    <row r="18410" spans="1:3" x14ac:dyDescent="0.25">
      <c r="A18410" s="5"/>
      <c r="B18410" s="2"/>
      <c r="C18410"/>
    </row>
    <row r="18411" spans="1:3" x14ac:dyDescent="0.25">
      <c r="A18411" s="5"/>
      <c r="B18411" s="2"/>
      <c r="C18411"/>
    </row>
    <row r="18412" spans="1:3" x14ac:dyDescent="0.25">
      <c r="A18412" s="5"/>
      <c r="B18412" s="2"/>
      <c r="C18412"/>
    </row>
    <row r="18413" spans="1:3" x14ac:dyDescent="0.25">
      <c r="A18413" s="5"/>
      <c r="B18413" s="2"/>
      <c r="C18413"/>
    </row>
    <row r="18414" spans="1:3" x14ac:dyDescent="0.25">
      <c r="A18414" s="5"/>
      <c r="B18414" s="2"/>
      <c r="C18414"/>
    </row>
    <row r="18415" spans="1:3" x14ac:dyDescent="0.25">
      <c r="A18415" s="5"/>
      <c r="B18415" s="2"/>
      <c r="C18415"/>
    </row>
    <row r="18416" spans="1:3" x14ac:dyDescent="0.25">
      <c r="A18416" s="5"/>
      <c r="B18416" s="2"/>
      <c r="C18416"/>
    </row>
    <row r="18417" spans="1:3" x14ac:dyDescent="0.25">
      <c r="A18417" s="5"/>
      <c r="B18417" s="2"/>
      <c r="C18417"/>
    </row>
    <row r="18418" spans="1:3" x14ac:dyDescent="0.25">
      <c r="A18418" s="5"/>
      <c r="B18418" s="2"/>
      <c r="C18418"/>
    </row>
    <row r="18419" spans="1:3" x14ac:dyDescent="0.25">
      <c r="A18419" s="5"/>
      <c r="B18419" s="2"/>
      <c r="C18419"/>
    </row>
    <row r="18420" spans="1:3" x14ac:dyDescent="0.25">
      <c r="A18420" s="5"/>
      <c r="B18420" s="2"/>
      <c r="C18420"/>
    </row>
    <row r="18421" spans="1:3" x14ac:dyDescent="0.25">
      <c r="A18421" s="5"/>
      <c r="B18421" s="2"/>
      <c r="C18421"/>
    </row>
    <row r="18422" spans="1:3" x14ac:dyDescent="0.25">
      <c r="A18422" s="5"/>
      <c r="B18422" s="2"/>
      <c r="C18422"/>
    </row>
    <row r="18423" spans="1:3" x14ac:dyDescent="0.25">
      <c r="A18423" s="5"/>
      <c r="B18423" s="2"/>
      <c r="C18423"/>
    </row>
    <row r="18424" spans="1:3" x14ac:dyDescent="0.25">
      <c r="A18424" s="5"/>
      <c r="B18424" s="2"/>
      <c r="C18424"/>
    </row>
    <row r="18425" spans="1:3" x14ac:dyDescent="0.25">
      <c r="A18425" s="5"/>
      <c r="B18425" s="2"/>
      <c r="C18425"/>
    </row>
    <row r="18426" spans="1:3" x14ac:dyDescent="0.25">
      <c r="A18426" s="5"/>
      <c r="B18426" s="2"/>
      <c r="C18426"/>
    </row>
    <row r="18427" spans="1:3" x14ac:dyDescent="0.25">
      <c r="A18427" s="5"/>
      <c r="B18427" s="2"/>
      <c r="C18427"/>
    </row>
    <row r="18428" spans="1:3" x14ac:dyDescent="0.25">
      <c r="A18428" s="5"/>
      <c r="B18428" s="2"/>
      <c r="C18428"/>
    </row>
    <row r="18429" spans="1:3" x14ac:dyDescent="0.25">
      <c r="A18429" s="5"/>
      <c r="B18429" s="2"/>
      <c r="C18429"/>
    </row>
    <row r="18430" spans="1:3" x14ac:dyDescent="0.25">
      <c r="A18430" s="5"/>
      <c r="B18430" s="2"/>
      <c r="C18430"/>
    </row>
    <row r="18431" spans="1:3" x14ac:dyDescent="0.25">
      <c r="A18431" s="5"/>
      <c r="B18431" s="2"/>
      <c r="C18431"/>
    </row>
    <row r="18432" spans="1:3" x14ac:dyDescent="0.25">
      <c r="A18432" s="5"/>
      <c r="B18432" s="2"/>
      <c r="C18432"/>
    </row>
    <row r="18433" spans="1:3" x14ac:dyDescent="0.25">
      <c r="A18433" s="5"/>
      <c r="B18433" s="2"/>
      <c r="C18433"/>
    </row>
    <row r="18434" spans="1:3" x14ac:dyDescent="0.25">
      <c r="A18434" s="5"/>
      <c r="B18434" s="2"/>
      <c r="C18434"/>
    </row>
    <row r="18435" spans="1:3" x14ac:dyDescent="0.25">
      <c r="A18435" s="5"/>
      <c r="B18435" s="2"/>
      <c r="C18435"/>
    </row>
    <row r="18436" spans="1:3" x14ac:dyDescent="0.25">
      <c r="A18436" s="5"/>
      <c r="B18436" s="2"/>
      <c r="C18436"/>
    </row>
    <row r="18437" spans="1:3" x14ac:dyDescent="0.25">
      <c r="A18437" s="5"/>
      <c r="B18437" s="2"/>
      <c r="C18437"/>
    </row>
    <row r="18438" spans="1:3" x14ac:dyDescent="0.25">
      <c r="A18438" s="5"/>
      <c r="B18438" s="2"/>
      <c r="C18438"/>
    </row>
    <row r="18439" spans="1:3" x14ac:dyDescent="0.25">
      <c r="A18439" s="5"/>
      <c r="B18439" s="2"/>
      <c r="C18439"/>
    </row>
    <row r="18440" spans="1:3" x14ac:dyDescent="0.25">
      <c r="A18440" s="5"/>
      <c r="B18440" s="2"/>
      <c r="C18440"/>
    </row>
    <row r="18441" spans="1:3" x14ac:dyDescent="0.25">
      <c r="A18441" s="5"/>
      <c r="B18441" s="2"/>
      <c r="C18441"/>
    </row>
    <row r="18442" spans="1:3" x14ac:dyDescent="0.25">
      <c r="A18442" s="5"/>
      <c r="B18442" s="2"/>
      <c r="C18442"/>
    </row>
    <row r="18443" spans="1:3" x14ac:dyDescent="0.25">
      <c r="A18443" s="5"/>
      <c r="B18443" s="2"/>
      <c r="C18443"/>
    </row>
    <row r="18444" spans="1:3" x14ac:dyDescent="0.25">
      <c r="A18444" s="5"/>
      <c r="B18444" s="2"/>
      <c r="C18444"/>
    </row>
    <row r="18445" spans="1:3" x14ac:dyDescent="0.25">
      <c r="A18445" s="5"/>
      <c r="B18445" s="2"/>
      <c r="C18445"/>
    </row>
    <row r="18446" spans="1:3" x14ac:dyDescent="0.25">
      <c r="A18446" s="5"/>
      <c r="B18446" s="2"/>
      <c r="C18446"/>
    </row>
    <row r="18447" spans="1:3" x14ac:dyDescent="0.25">
      <c r="A18447" s="5"/>
      <c r="B18447" s="2"/>
      <c r="C18447"/>
    </row>
    <row r="18448" spans="1:3" x14ac:dyDescent="0.25">
      <c r="A18448" s="5"/>
      <c r="B18448" s="2"/>
      <c r="C18448"/>
    </row>
    <row r="18449" spans="1:3" x14ac:dyDescent="0.25">
      <c r="A18449" s="5"/>
      <c r="B18449" s="2"/>
      <c r="C18449"/>
    </row>
    <row r="18450" spans="1:3" x14ac:dyDescent="0.25">
      <c r="A18450" s="5"/>
      <c r="B18450" s="2"/>
      <c r="C18450"/>
    </row>
    <row r="18451" spans="1:3" x14ac:dyDescent="0.25">
      <c r="A18451" s="5"/>
      <c r="B18451" s="2"/>
      <c r="C18451"/>
    </row>
    <row r="18452" spans="1:3" x14ac:dyDescent="0.25">
      <c r="A18452" s="5"/>
      <c r="B18452" s="2"/>
      <c r="C18452"/>
    </row>
    <row r="18453" spans="1:3" x14ac:dyDescent="0.25">
      <c r="A18453" s="5"/>
      <c r="B18453" s="2"/>
      <c r="C18453"/>
    </row>
    <row r="18454" spans="1:3" x14ac:dyDescent="0.25">
      <c r="A18454" s="5"/>
      <c r="B18454" s="2"/>
      <c r="C18454"/>
    </row>
    <row r="18455" spans="1:3" x14ac:dyDescent="0.25">
      <c r="A18455" s="5"/>
      <c r="B18455" s="2"/>
      <c r="C18455"/>
    </row>
    <row r="18456" spans="1:3" x14ac:dyDescent="0.25">
      <c r="A18456" s="5"/>
      <c r="B18456" s="2"/>
      <c r="C18456"/>
    </row>
    <row r="18457" spans="1:3" x14ac:dyDescent="0.25">
      <c r="A18457" s="5"/>
      <c r="B18457" s="2"/>
      <c r="C18457"/>
    </row>
    <row r="18458" spans="1:3" x14ac:dyDescent="0.25">
      <c r="A18458" s="5"/>
      <c r="B18458" s="2"/>
      <c r="C18458"/>
    </row>
    <row r="18459" spans="1:3" x14ac:dyDescent="0.25">
      <c r="A18459" s="5"/>
      <c r="B18459" s="2"/>
      <c r="C18459"/>
    </row>
    <row r="18460" spans="1:3" x14ac:dyDescent="0.25">
      <c r="A18460" s="5"/>
      <c r="B18460" s="2"/>
      <c r="C18460"/>
    </row>
    <row r="18461" spans="1:3" x14ac:dyDescent="0.25">
      <c r="A18461" s="5"/>
      <c r="B18461" s="2"/>
      <c r="C18461"/>
    </row>
    <row r="18462" spans="1:3" x14ac:dyDescent="0.25">
      <c r="A18462" s="5"/>
      <c r="B18462" s="2"/>
      <c r="C18462"/>
    </row>
    <row r="18463" spans="1:3" x14ac:dyDescent="0.25">
      <c r="A18463" s="5"/>
      <c r="B18463" s="2"/>
      <c r="C18463"/>
    </row>
    <row r="18464" spans="1:3" x14ac:dyDescent="0.25">
      <c r="A18464" s="5"/>
      <c r="B18464" s="2"/>
      <c r="C18464"/>
    </row>
    <row r="18465" spans="1:3" x14ac:dyDescent="0.25">
      <c r="A18465" s="5"/>
      <c r="B18465" s="2"/>
      <c r="C18465"/>
    </row>
    <row r="18466" spans="1:3" x14ac:dyDescent="0.25">
      <c r="A18466" s="5"/>
      <c r="B18466" s="2"/>
      <c r="C18466"/>
    </row>
    <row r="18467" spans="1:3" x14ac:dyDescent="0.25">
      <c r="A18467" s="5"/>
      <c r="B18467" s="2"/>
      <c r="C18467"/>
    </row>
    <row r="18468" spans="1:3" x14ac:dyDescent="0.25">
      <c r="A18468" s="5"/>
      <c r="B18468" s="2"/>
      <c r="C18468"/>
    </row>
    <row r="18469" spans="1:3" x14ac:dyDescent="0.25">
      <c r="A18469" s="5"/>
      <c r="B18469" s="2"/>
      <c r="C18469"/>
    </row>
    <row r="18470" spans="1:3" x14ac:dyDescent="0.25">
      <c r="A18470" s="5"/>
      <c r="B18470" s="2"/>
      <c r="C18470"/>
    </row>
    <row r="18471" spans="1:3" x14ac:dyDescent="0.25">
      <c r="A18471" s="5"/>
      <c r="B18471" s="2"/>
      <c r="C18471"/>
    </row>
    <row r="18472" spans="1:3" x14ac:dyDescent="0.25">
      <c r="A18472" s="5"/>
      <c r="B18472" s="2"/>
      <c r="C18472"/>
    </row>
    <row r="18473" spans="1:3" x14ac:dyDescent="0.25">
      <c r="A18473" s="5"/>
      <c r="B18473" s="2"/>
      <c r="C18473"/>
    </row>
    <row r="18474" spans="1:3" x14ac:dyDescent="0.25">
      <c r="A18474" s="5"/>
      <c r="B18474" s="2"/>
      <c r="C18474"/>
    </row>
    <row r="18475" spans="1:3" x14ac:dyDescent="0.25">
      <c r="A18475" s="5"/>
      <c r="B18475" s="2"/>
      <c r="C18475"/>
    </row>
    <row r="18476" spans="1:3" x14ac:dyDescent="0.25">
      <c r="A18476" s="5"/>
      <c r="B18476" s="2"/>
      <c r="C18476"/>
    </row>
    <row r="18477" spans="1:3" x14ac:dyDescent="0.25">
      <c r="A18477" s="5"/>
      <c r="B18477" s="2"/>
      <c r="C18477"/>
    </row>
    <row r="18478" spans="1:3" x14ac:dyDescent="0.25">
      <c r="A18478" s="5"/>
      <c r="B18478" s="2"/>
      <c r="C18478"/>
    </row>
    <row r="18479" spans="1:3" x14ac:dyDescent="0.25">
      <c r="A18479" s="5"/>
      <c r="B18479" s="2"/>
      <c r="C18479"/>
    </row>
    <row r="18480" spans="1:3" x14ac:dyDescent="0.25">
      <c r="A18480" s="5"/>
      <c r="B18480" s="2"/>
      <c r="C18480"/>
    </row>
    <row r="18481" spans="1:3" x14ac:dyDescent="0.25">
      <c r="A18481" s="5"/>
      <c r="B18481" s="2"/>
      <c r="C18481"/>
    </row>
    <row r="18482" spans="1:3" x14ac:dyDescent="0.25">
      <c r="A18482" s="5"/>
      <c r="B18482" s="2"/>
      <c r="C18482"/>
    </row>
    <row r="18483" spans="1:3" x14ac:dyDescent="0.25">
      <c r="A18483" s="5"/>
      <c r="B18483" s="2"/>
      <c r="C18483"/>
    </row>
    <row r="18484" spans="1:3" x14ac:dyDescent="0.25">
      <c r="A18484" s="5"/>
      <c r="B18484" s="2"/>
      <c r="C18484"/>
    </row>
    <row r="18485" spans="1:3" x14ac:dyDescent="0.25">
      <c r="A18485" s="5"/>
      <c r="B18485" s="2"/>
      <c r="C18485"/>
    </row>
    <row r="18486" spans="1:3" x14ac:dyDescent="0.25">
      <c r="A18486" s="5"/>
      <c r="B18486" s="2"/>
      <c r="C18486"/>
    </row>
    <row r="18487" spans="1:3" x14ac:dyDescent="0.25">
      <c r="A18487" s="5"/>
      <c r="B18487" s="2"/>
      <c r="C18487"/>
    </row>
    <row r="18488" spans="1:3" x14ac:dyDescent="0.25">
      <c r="A18488" s="5"/>
      <c r="B18488" s="2"/>
      <c r="C18488"/>
    </row>
    <row r="18489" spans="1:3" x14ac:dyDescent="0.25">
      <c r="A18489" s="5"/>
      <c r="B18489" s="2"/>
      <c r="C18489"/>
    </row>
    <row r="18490" spans="1:3" x14ac:dyDescent="0.25">
      <c r="A18490" s="5"/>
      <c r="B18490" s="2"/>
      <c r="C18490"/>
    </row>
    <row r="18491" spans="1:3" x14ac:dyDescent="0.25">
      <c r="A18491" s="5"/>
      <c r="B18491" s="2"/>
      <c r="C18491"/>
    </row>
    <row r="18492" spans="1:3" x14ac:dyDescent="0.25">
      <c r="A18492" s="5"/>
      <c r="B18492" s="2"/>
      <c r="C18492"/>
    </row>
    <row r="18493" spans="1:3" x14ac:dyDescent="0.25">
      <c r="A18493" s="5"/>
      <c r="B18493" s="2"/>
      <c r="C18493"/>
    </row>
    <row r="18494" spans="1:3" x14ac:dyDescent="0.25">
      <c r="A18494" s="5"/>
      <c r="B18494" s="2"/>
      <c r="C18494"/>
    </row>
    <row r="18495" spans="1:3" x14ac:dyDescent="0.25">
      <c r="A18495" s="5"/>
      <c r="B18495" s="2"/>
      <c r="C18495"/>
    </row>
    <row r="18496" spans="1:3" x14ac:dyDescent="0.25">
      <c r="A18496" s="5"/>
      <c r="B18496" s="2"/>
      <c r="C18496"/>
    </row>
    <row r="18497" spans="1:3" x14ac:dyDescent="0.25">
      <c r="A18497" s="5"/>
      <c r="B18497" s="2"/>
      <c r="C18497"/>
    </row>
    <row r="18498" spans="1:3" x14ac:dyDescent="0.25">
      <c r="A18498" s="5"/>
      <c r="B18498" s="2"/>
      <c r="C18498"/>
    </row>
    <row r="18499" spans="1:3" x14ac:dyDescent="0.25">
      <c r="A18499" s="5"/>
      <c r="B18499" s="2"/>
      <c r="C18499"/>
    </row>
    <row r="18500" spans="1:3" x14ac:dyDescent="0.25">
      <c r="A18500" s="5"/>
      <c r="B18500" s="2"/>
      <c r="C18500"/>
    </row>
    <row r="18501" spans="1:3" x14ac:dyDescent="0.25">
      <c r="A18501" s="5"/>
      <c r="B18501" s="2"/>
      <c r="C18501"/>
    </row>
    <row r="18502" spans="1:3" x14ac:dyDescent="0.25">
      <c r="A18502" s="5"/>
      <c r="B18502" s="2"/>
      <c r="C18502"/>
    </row>
    <row r="18503" spans="1:3" x14ac:dyDescent="0.25">
      <c r="A18503" s="5"/>
      <c r="B18503" s="2"/>
      <c r="C18503"/>
    </row>
    <row r="18504" spans="1:3" x14ac:dyDescent="0.25">
      <c r="A18504" s="5"/>
      <c r="B18504" s="2"/>
      <c r="C18504"/>
    </row>
    <row r="18505" spans="1:3" x14ac:dyDescent="0.25">
      <c r="A18505" s="5"/>
      <c r="B18505" s="2"/>
      <c r="C18505"/>
    </row>
    <row r="18506" spans="1:3" x14ac:dyDescent="0.25">
      <c r="A18506" s="5"/>
      <c r="B18506" s="2"/>
      <c r="C18506"/>
    </row>
    <row r="18507" spans="1:3" x14ac:dyDescent="0.25">
      <c r="A18507" s="5"/>
      <c r="B18507" s="2"/>
      <c r="C18507"/>
    </row>
    <row r="18508" spans="1:3" x14ac:dyDescent="0.25">
      <c r="A18508" s="5"/>
      <c r="B18508" s="2"/>
      <c r="C18508"/>
    </row>
    <row r="18509" spans="1:3" x14ac:dyDescent="0.25">
      <c r="A18509" s="5"/>
      <c r="B18509" s="2"/>
      <c r="C18509"/>
    </row>
    <row r="18510" spans="1:3" x14ac:dyDescent="0.25">
      <c r="A18510" s="5"/>
      <c r="B18510" s="2"/>
      <c r="C18510"/>
    </row>
    <row r="18511" spans="1:3" x14ac:dyDescent="0.25">
      <c r="A18511" s="5"/>
      <c r="B18511" s="2"/>
      <c r="C18511"/>
    </row>
    <row r="18512" spans="1:3" x14ac:dyDescent="0.25">
      <c r="A18512" s="5"/>
      <c r="B18512" s="2"/>
      <c r="C18512"/>
    </row>
    <row r="18513" spans="1:3" x14ac:dyDescent="0.25">
      <c r="A18513" s="5"/>
      <c r="B18513" s="2"/>
      <c r="C18513"/>
    </row>
    <row r="18514" spans="1:3" x14ac:dyDescent="0.25">
      <c r="A18514" s="5"/>
      <c r="B18514" s="2"/>
      <c r="C18514"/>
    </row>
    <row r="18515" spans="1:3" x14ac:dyDescent="0.25">
      <c r="A18515" s="5"/>
      <c r="B18515" s="2"/>
      <c r="C18515"/>
    </row>
    <row r="18516" spans="1:3" x14ac:dyDescent="0.25">
      <c r="A18516" s="5"/>
      <c r="B18516" s="2"/>
      <c r="C18516"/>
    </row>
    <row r="18517" spans="1:3" x14ac:dyDescent="0.25">
      <c r="A18517" s="5"/>
      <c r="B18517" s="2"/>
      <c r="C18517"/>
    </row>
    <row r="18518" spans="1:3" x14ac:dyDescent="0.25">
      <c r="A18518" s="5"/>
      <c r="B18518" s="2"/>
      <c r="C18518"/>
    </row>
    <row r="18519" spans="1:3" x14ac:dyDescent="0.25">
      <c r="A18519" s="5"/>
      <c r="B18519" s="2"/>
      <c r="C18519"/>
    </row>
    <row r="18520" spans="1:3" x14ac:dyDescent="0.25">
      <c r="A18520" s="5"/>
      <c r="B18520" s="2"/>
      <c r="C18520"/>
    </row>
    <row r="18521" spans="1:3" x14ac:dyDescent="0.25">
      <c r="A18521" s="5"/>
      <c r="B18521" s="2"/>
      <c r="C18521"/>
    </row>
    <row r="18522" spans="1:3" x14ac:dyDescent="0.25">
      <c r="A18522" s="5"/>
      <c r="B18522" s="2"/>
      <c r="C18522"/>
    </row>
    <row r="18523" spans="1:3" x14ac:dyDescent="0.25">
      <c r="A18523" s="5"/>
      <c r="B18523" s="2"/>
      <c r="C18523"/>
    </row>
    <row r="18524" spans="1:3" x14ac:dyDescent="0.25">
      <c r="A18524" s="5"/>
      <c r="B18524" s="2"/>
      <c r="C18524"/>
    </row>
    <row r="18525" spans="1:3" x14ac:dyDescent="0.25">
      <c r="A18525" s="5"/>
      <c r="B18525" s="2"/>
      <c r="C18525"/>
    </row>
    <row r="18526" spans="1:3" x14ac:dyDescent="0.25">
      <c r="A18526" s="5"/>
      <c r="B18526" s="2"/>
      <c r="C18526"/>
    </row>
    <row r="18527" spans="1:3" x14ac:dyDescent="0.25">
      <c r="A18527" s="5"/>
      <c r="B18527" s="2"/>
      <c r="C18527"/>
    </row>
    <row r="18528" spans="1:3" x14ac:dyDescent="0.25">
      <c r="A18528" s="5"/>
      <c r="B18528" s="2"/>
      <c r="C18528"/>
    </row>
    <row r="18529" spans="1:3" x14ac:dyDescent="0.25">
      <c r="A18529" s="5"/>
      <c r="B18529" s="2"/>
      <c r="C18529"/>
    </row>
    <row r="18530" spans="1:3" x14ac:dyDescent="0.25">
      <c r="A18530" s="5"/>
      <c r="B18530" s="2"/>
      <c r="C18530"/>
    </row>
    <row r="18531" spans="1:3" x14ac:dyDescent="0.25">
      <c r="A18531" s="5"/>
      <c r="B18531" s="2"/>
      <c r="C18531"/>
    </row>
    <row r="18532" spans="1:3" x14ac:dyDescent="0.25">
      <c r="A18532" s="5"/>
      <c r="B18532" s="2"/>
      <c r="C18532"/>
    </row>
    <row r="18533" spans="1:3" x14ac:dyDescent="0.25">
      <c r="A18533" s="5"/>
      <c r="B18533" s="2"/>
      <c r="C18533"/>
    </row>
    <row r="18534" spans="1:3" x14ac:dyDescent="0.25">
      <c r="A18534" s="5"/>
      <c r="B18534" s="2"/>
      <c r="C18534"/>
    </row>
    <row r="18535" spans="1:3" x14ac:dyDescent="0.25">
      <c r="A18535" s="5"/>
      <c r="B18535" s="2"/>
      <c r="C18535"/>
    </row>
    <row r="18536" spans="1:3" x14ac:dyDescent="0.25">
      <c r="A18536" s="5"/>
      <c r="B18536" s="2"/>
      <c r="C18536"/>
    </row>
    <row r="18537" spans="1:3" x14ac:dyDescent="0.25">
      <c r="A18537" s="5"/>
      <c r="B18537" s="2"/>
      <c r="C18537"/>
    </row>
    <row r="18538" spans="1:3" x14ac:dyDescent="0.25">
      <c r="A18538" s="5"/>
      <c r="B18538" s="2"/>
      <c r="C18538"/>
    </row>
    <row r="18539" spans="1:3" x14ac:dyDescent="0.25">
      <c r="A18539" s="5"/>
      <c r="B18539" s="2"/>
      <c r="C18539"/>
    </row>
    <row r="18540" spans="1:3" x14ac:dyDescent="0.25">
      <c r="A18540" s="5"/>
      <c r="B18540" s="2"/>
      <c r="C18540"/>
    </row>
    <row r="18541" spans="1:3" x14ac:dyDescent="0.25">
      <c r="A18541" s="5"/>
      <c r="B18541" s="2"/>
      <c r="C18541"/>
    </row>
    <row r="18542" spans="1:3" x14ac:dyDescent="0.25">
      <c r="A18542" s="5"/>
      <c r="B18542" s="2"/>
      <c r="C18542"/>
    </row>
    <row r="18543" spans="1:3" x14ac:dyDescent="0.25">
      <c r="A18543" s="5"/>
      <c r="B18543" s="2"/>
      <c r="C18543"/>
    </row>
    <row r="18544" spans="1:3" x14ac:dyDescent="0.25">
      <c r="A18544" s="5"/>
      <c r="B18544" s="2"/>
      <c r="C18544"/>
    </row>
    <row r="18545" spans="1:3" x14ac:dyDescent="0.25">
      <c r="A18545" s="5"/>
      <c r="B18545" s="2"/>
      <c r="C18545"/>
    </row>
    <row r="18546" spans="1:3" x14ac:dyDescent="0.25">
      <c r="A18546" s="5"/>
      <c r="B18546" s="2"/>
      <c r="C18546"/>
    </row>
    <row r="18547" spans="1:3" x14ac:dyDescent="0.25">
      <c r="A18547" s="5"/>
      <c r="B18547" s="2"/>
      <c r="C18547"/>
    </row>
    <row r="18548" spans="1:3" x14ac:dyDescent="0.25">
      <c r="A18548" s="5"/>
      <c r="B18548" s="2"/>
      <c r="C18548"/>
    </row>
    <row r="18549" spans="1:3" x14ac:dyDescent="0.25">
      <c r="A18549" s="5"/>
      <c r="B18549" s="2"/>
      <c r="C18549"/>
    </row>
    <row r="18550" spans="1:3" x14ac:dyDescent="0.25">
      <c r="A18550" s="5"/>
      <c r="B18550" s="2"/>
      <c r="C18550"/>
    </row>
    <row r="18551" spans="1:3" x14ac:dyDescent="0.25">
      <c r="A18551" s="5"/>
      <c r="B18551" s="2"/>
      <c r="C18551"/>
    </row>
    <row r="18552" spans="1:3" x14ac:dyDescent="0.25">
      <c r="A18552" s="5"/>
      <c r="B18552" s="2"/>
      <c r="C18552"/>
    </row>
    <row r="18553" spans="1:3" x14ac:dyDescent="0.25">
      <c r="A18553" s="5"/>
      <c r="B18553" s="2"/>
      <c r="C18553"/>
    </row>
    <row r="18554" spans="1:3" x14ac:dyDescent="0.25">
      <c r="A18554" s="5"/>
      <c r="B18554" s="2"/>
      <c r="C18554"/>
    </row>
    <row r="18555" spans="1:3" x14ac:dyDescent="0.25">
      <c r="A18555" s="5"/>
      <c r="B18555" s="2"/>
      <c r="C18555"/>
    </row>
    <row r="18556" spans="1:3" x14ac:dyDescent="0.25">
      <c r="A18556" s="5"/>
      <c r="B18556" s="2"/>
      <c r="C18556"/>
    </row>
    <row r="18557" spans="1:3" x14ac:dyDescent="0.25">
      <c r="A18557" s="5"/>
      <c r="B18557" s="2"/>
      <c r="C18557"/>
    </row>
    <row r="18558" spans="1:3" x14ac:dyDescent="0.25">
      <c r="A18558" s="5"/>
      <c r="B18558" s="2"/>
      <c r="C18558"/>
    </row>
    <row r="18559" spans="1:3" x14ac:dyDescent="0.25">
      <c r="A18559" s="5"/>
      <c r="B18559" s="2"/>
      <c r="C18559"/>
    </row>
    <row r="18560" spans="1:3" x14ac:dyDescent="0.25">
      <c r="A18560" s="5"/>
      <c r="B18560" s="2"/>
      <c r="C18560"/>
    </row>
    <row r="18561" spans="1:3" x14ac:dyDescent="0.25">
      <c r="A18561" s="5"/>
      <c r="B18561" s="2"/>
      <c r="C18561"/>
    </row>
    <row r="18562" spans="1:3" x14ac:dyDescent="0.25">
      <c r="A18562" s="5"/>
      <c r="B18562" s="2"/>
      <c r="C18562"/>
    </row>
    <row r="18563" spans="1:3" x14ac:dyDescent="0.25">
      <c r="A18563" s="5"/>
      <c r="B18563" s="2"/>
      <c r="C18563"/>
    </row>
    <row r="18564" spans="1:3" x14ac:dyDescent="0.25">
      <c r="A18564" s="5"/>
      <c r="B18564" s="2"/>
      <c r="C18564"/>
    </row>
    <row r="18565" spans="1:3" x14ac:dyDescent="0.25">
      <c r="A18565" s="5"/>
      <c r="B18565" s="2"/>
      <c r="C18565"/>
    </row>
    <row r="18566" spans="1:3" x14ac:dyDescent="0.25">
      <c r="A18566" s="5"/>
      <c r="B18566" s="2"/>
      <c r="C18566"/>
    </row>
    <row r="18567" spans="1:3" x14ac:dyDescent="0.25">
      <c r="A18567" s="5"/>
      <c r="B18567" s="2"/>
      <c r="C18567"/>
    </row>
    <row r="18568" spans="1:3" x14ac:dyDescent="0.25">
      <c r="A18568" s="5"/>
      <c r="B18568" s="2"/>
      <c r="C18568"/>
    </row>
    <row r="18569" spans="1:3" x14ac:dyDescent="0.25">
      <c r="A18569" s="5"/>
      <c r="B18569" s="2"/>
      <c r="C18569"/>
    </row>
    <row r="18570" spans="1:3" x14ac:dyDescent="0.25">
      <c r="A18570" s="5"/>
      <c r="B18570" s="2"/>
      <c r="C18570"/>
    </row>
    <row r="18571" spans="1:3" x14ac:dyDescent="0.25">
      <c r="A18571" s="5"/>
      <c r="B18571" s="2"/>
      <c r="C18571"/>
    </row>
    <row r="18572" spans="1:3" x14ac:dyDescent="0.25">
      <c r="A18572" s="5"/>
      <c r="B18572" s="2"/>
      <c r="C18572"/>
    </row>
    <row r="18573" spans="1:3" x14ac:dyDescent="0.25">
      <c r="A18573" s="5"/>
      <c r="B18573" s="2"/>
      <c r="C18573"/>
    </row>
    <row r="18574" spans="1:3" x14ac:dyDescent="0.25">
      <c r="A18574" s="5"/>
      <c r="B18574" s="2"/>
      <c r="C18574"/>
    </row>
    <row r="18575" spans="1:3" x14ac:dyDescent="0.25">
      <c r="A18575" s="5"/>
      <c r="B18575" s="2"/>
      <c r="C18575"/>
    </row>
    <row r="18576" spans="1:3" x14ac:dyDescent="0.25">
      <c r="A18576" s="5"/>
      <c r="B18576" s="2"/>
      <c r="C18576"/>
    </row>
    <row r="18577" spans="1:3" x14ac:dyDescent="0.25">
      <c r="A18577" s="5"/>
      <c r="B18577" s="2"/>
      <c r="C18577"/>
    </row>
    <row r="18578" spans="1:3" x14ac:dyDescent="0.25">
      <c r="A18578" s="5"/>
      <c r="B18578" s="2"/>
      <c r="C18578"/>
    </row>
    <row r="18579" spans="1:3" x14ac:dyDescent="0.25">
      <c r="A18579" s="5"/>
      <c r="B18579" s="2"/>
      <c r="C18579"/>
    </row>
    <row r="18580" spans="1:3" x14ac:dyDescent="0.25">
      <c r="A18580" s="5"/>
      <c r="B18580" s="2"/>
      <c r="C18580"/>
    </row>
    <row r="18581" spans="1:3" x14ac:dyDescent="0.25">
      <c r="A18581" s="5"/>
      <c r="B18581" s="2"/>
      <c r="C18581"/>
    </row>
    <row r="18582" spans="1:3" x14ac:dyDescent="0.25">
      <c r="A18582" s="5"/>
      <c r="B18582" s="2"/>
      <c r="C18582"/>
    </row>
    <row r="18583" spans="1:3" x14ac:dyDescent="0.25">
      <c r="A18583" s="5"/>
      <c r="B18583" s="2"/>
      <c r="C18583"/>
    </row>
    <row r="18584" spans="1:3" x14ac:dyDescent="0.25">
      <c r="A18584" s="5"/>
      <c r="B18584" s="2"/>
      <c r="C18584"/>
    </row>
    <row r="18585" spans="1:3" x14ac:dyDescent="0.25">
      <c r="A18585" s="5"/>
      <c r="B18585" s="2"/>
      <c r="C18585"/>
    </row>
    <row r="18586" spans="1:3" x14ac:dyDescent="0.25">
      <c r="A18586" s="5"/>
      <c r="B18586" s="2"/>
      <c r="C18586"/>
    </row>
    <row r="18587" spans="1:3" x14ac:dyDescent="0.25">
      <c r="A18587" s="5"/>
      <c r="B18587" s="2"/>
      <c r="C18587"/>
    </row>
    <row r="18588" spans="1:3" x14ac:dyDescent="0.25">
      <c r="A18588" s="5"/>
      <c r="B18588" s="2"/>
      <c r="C18588"/>
    </row>
    <row r="18589" spans="1:3" x14ac:dyDescent="0.25">
      <c r="A18589" s="5"/>
      <c r="B18589" s="2"/>
      <c r="C18589"/>
    </row>
    <row r="18590" spans="1:3" x14ac:dyDescent="0.25">
      <c r="A18590" s="5"/>
      <c r="B18590" s="2"/>
      <c r="C18590"/>
    </row>
    <row r="18591" spans="1:3" x14ac:dyDescent="0.25">
      <c r="A18591" s="5"/>
      <c r="B18591" s="2"/>
      <c r="C18591"/>
    </row>
    <row r="18592" spans="1:3" x14ac:dyDescent="0.25">
      <c r="A18592" s="5"/>
      <c r="B18592" s="2"/>
      <c r="C18592"/>
    </row>
    <row r="18593" spans="1:3" x14ac:dyDescent="0.25">
      <c r="A18593" s="5"/>
      <c r="B18593" s="2"/>
      <c r="C18593"/>
    </row>
    <row r="18594" spans="1:3" x14ac:dyDescent="0.25">
      <c r="A18594" s="5"/>
      <c r="B18594" s="2"/>
      <c r="C18594"/>
    </row>
    <row r="18595" spans="1:3" x14ac:dyDescent="0.25">
      <c r="A18595" s="5"/>
      <c r="B18595" s="2"/>
      <c r="C18595"/>
    </row>
    <row r="18596" spans="1:3" x14ac:dyDescent="0.25">
      <c r="A18596" s="5"/>
      <c r="B18596" s="2"/>
      <c r="C18596"/>
    </row>
    <row r="18597" spans="1:3" x14ac:dyDescent="0.25">
      <c r="A18597" s="5"/>
      <c r="B18597" s="2"/>
      <c r="C18597"/>
    </row>
    <row r="18598" spans="1:3" x14ac:dyDescent="0.25">
      <c r="A18598" s="5"/>
      <c r="B18598" s="2"/>
      <c r="C18598"/>
    </row>
    <row r="18599" spans="1:3" x14ac:dyDescent="0.25">
      <c r="A18599" s="5"/>
      <c r="B18599" s="2"/>
      <c r="C18599"/>
    </row>
    <row r="18600" spans="1:3" x14ac:dyDescent="0.25">
      <c r="A18600" s="5"/>
      <c r="B18600" s="2"/>
      <c r="C18600"/>
    </row>
    <row r="18601" spans="1:3" x14ac:dyDescent="0.25">
      <c r="A18601" s="5"/>
      <c r="B18601" s="2"/>
      <c r="C18601"/>
    </row>
    <row r="18602" spans="1:3" x14ac:dyDescent="0.25">
      <c r="A18602" s="5"/>
      <c r="B18602" s="2"/>
      <c r="C18602"/>
    </row>
    <row r="18603" spans="1:3" x14ac:dyDescent="0.25">
      <c r="A18603" s="5"/>
      <c r="B18603" s="2"/>
      <c r="C18603"/>
    </row>
    <row r="18604" spans="1:3" x14ac:dyDescent="0.25">
      <c r="A18604" s="5"/>
      <c r="B18604" s="2"/>
      <c r="C18604"/>
    </row>
    <row r="18605" spans="1:3" x14ac:dyDescent="0.25">
      <c r="A18605" s="5"/>
      <c r="B18605" s="2"/>
      <c r="C18605"/>
    </row>
    <row r="18606" spans="1:3" x14ac:dyDescent="0.25">
      <c r="A18606" s="5"/>
      <c r="B18606" s="2"/>
      <c r="C18606"/>
    </row>
    <row r="18607" spans="1:3" x14ac:dyDescent="0.25">
      <c r="A18607" s="5"/>
      <c r="B18607" s="2"/>
      <c r="C18607"/>
    </row>
    <row r="18608" spans="1:3" x14ac:dyDescent="0.25">
      <c r="A18608" s="5"/>
      <c r="B18608" s="2"/>
      <c r="C18608"/>
    </row>
    <row r="18609" spans="1:3" x14ac:dyDescent="0.25">
      <c r="A18609" s="5"/>
      <c r="B18609" s="2"/>
      <c r="C18609"/>
    </row>
    <row r="18610" spans="1:3" x14ac:dyDescent="0.25">
      <c r="A18610" s="5"/>
      <c r="B18610" s="2"/>
      <c r="C18610"/>
    </row>
    <row r="18611" spans="1:3" x14ac:dyDescent="0.25">
      <c r="A18611" s="5"/>
      <c r="B18611" s="2"/>
      <c r="C18611"/>
    </row>
    <row r="18612" spans="1:3" x14ac:dyDescent="0.25">
      <c r="A18612" s="5"/>
      <c r="B18612" s="2"/>
      <c r="C18612"/>
    </row>
    <row r="18613" spans="1:3" x14ac:dyDescent="0.25">
      <c r="A18613" s="5"/>
      <c r="B18613" s="2"/>
      <c r="C18613"/>
    </row>
    <row r="18614" spans="1:3" x14ac:dyDescent="0.25">
      <c r="A18614" s="5"/>
      <c r="B18614" s="2"/>
      <c r="C18614"/>
    </row>
    <row r="18615" spans="1:3" x14ac:dyDescent="0.25">
      <c r="A18615" s="5"/>
      <c r="B18615" s="2"/>
      <c r="C18615"/>
    </row>
    <row r="18616" spans="1:3" x14ac:dyDescent="0.25">
      <c r="A18616" s="5"/>
      <c r="B18616" s="2"/>
      <c r="C18616"/>
    </row>
    <row r="18617" spans="1:3" x14ac:dyDescent="0.25">
      <c r="A18617" s="5"/>
      <c r="B18617" s="2"/>
      <c r="C18617"/>
    </row>
    <row r="18618" spans="1:3" x14ac:dyDescent="0.25">
      <c r="A18618" s="5"/>
      <c r="B18618" s="2"/>
      <c r="C18618"/>
    </row>
    <row r="18619" spans="1:3" x14ac:dyDescent="0.25">
      <c r="A18619" s="5"/>
      <c r="B18619" s="2"/>
      <c r="C18619"/>
    </row>
    <row r="18620" spans="1:3" x14ac:dyDescent="0.25">
      <c r="A18620" s="5"/>
      <c r="B18620" s="2"/>
      <c r="C18620"/>
    </row>
    <row r="18621" spans="1:3" x14ac:dyDescent="0.25">
      <c r="A18621" s="5"/>
      <c r="B18621" s="2"/>
      <c r="C18621"/>
    </row>
    <row r="18622" spans="1:3" x14ac:dyDescent="0.25">
      <c r="A18622" s="5"/>
      <c r="B18622" s="2"/>
      <c r="C18622"/>
    </row>
    <row r="18623" spans="1:3" x14ac:dyDescent="0.25">
      <c r="A18623" s="5"/>
      <c r="B18623" s="2"/>
      <c r="C18623"/>
    </row>
    <row r="18624" spans="1:3" x14ac:dyDescent="0.25">
      <c r="A18624" s="5"/>
      <c r="B18624" s="2"/>
      <c r="C18624"/>
    </row>
    <row r="18625" spans="1:3" x14ac:dyDescent="0.25">
      <c r="A18625" s="5"/>
      <c r="B18625" s="2"/>
      <c r="C18625"/>
    </row>
    <row r="18626" spans="1:3" x14ac:dyDescent="0.25">
      <c r="A18626" s="5"/>
      <c r="B18626" s="2"/>
      <c r="C18626"/>
    </row>
    <row r="18627" spans="1:3" x14ac:dyDescent="0.25">
      <c r="A18627" s="5"/>
      <c r="B18627" s="2"/>
      <c r="C18627"/>
    </row>
    <row r="18628" spans="1:3" x14ac:dyDescent="0.25">
      <c r="A18628" s="5"/>
      <c r="B18628" s="2"/>
      <c r="C18628"/>
    </row>
    <row r="18629" spans="1:3" x14ac:dyDescent="0.25">
      <c r="A18629" s="5"/>
      <c r="B18629" s="2"/>
      <c r="C18629"/>
    </row>
    <row r="18630" spans="1:3" x14ac:dyDescent="0.25">
      <c r="A18630" s="5"/>
      <c r="B18630" s="2"/>
      <c r="C18630"/>
    </row>
    <row r="18631" spans="1:3" x14ac:dyDescent="0.25">
      <c r="A18631" s="5"/>
      <c r="B18631" s="2"/>
      <c r="C18631"/>
    </row>
    <row r="18632" spans="1:3" x14ac:dyDescent="0.25">
      <c r="A18632" s="5"/>
      <c r="B18632" s="2"/>
      <c r="C18632"/>
    </row>
    <row r="18633" spans="1:3" x14ac:dyDescent="0.25">
      <c r="A18633" s="5"/>
      <c r="B18633" s="2"/>
      <c r="C18633"/>
    </row>
    <row r="18634" spans="1:3" x14ac:dyDescent="0.25">
      <c r="A18634" s="5"/>
      <c r="B18634" s="2"/>
      <c r="C18634"/>
    </row>
    <row r="18635" spans="1:3" x14ac:dyDescent="0.25">
      <c r="A18635" s="5"/>
      <c r="B18635" s="2"/>
      <c r="C18635"/>
    </row>
    <row r="18636" spans="1:3" x14ac:dyDescent="0.25">
      <c r="A18636" s="5"/>
      <c r="B18636" s="2"/>
      <c r="C18636"/>
    </row>
    <row r="18637" spans="1:3" x14ac:dyDescent="0.25">
      <c r="A18637" s="5"/>
      <c r="B18637" s="2"/>
      <c r="C18637"/>
    </row>
    <row r="18638" spans="1:3" x14ac:dyDescent="0.25">
      <c r="A18638" s="5"/>
      <c r="B18638" s="2"/>
      <c r="C18638"/>
    </row>
    <row r="18639" spans="1:3" x14ac:dyDescent="0.25">
      <c r="A18639" s="5"/>
      <c r="B18639" s="2"/>
      <c r="C18639"/>
    </row>
    <row r="18640" spans="1:3" x14ac:dyDescent="0.25">
      <c r="A18640" s="5"/>
      <c r="B18640" s="2"/>
      <c r="C18640"/>
    </row>
    <row r="18641" spans="1:3" x14ac:dyDescent="0.25">
      <c r="A18641" s="5"/>
      <c r="B18641" s="2"/>
      <c r="C18641"/>
    </row>
    <row r="18642" spans="1:3" x14ac:dyDescent="0.25">
      <c r="A18642" s="5"/>
      <c r="B18642" s="2"/>
      <c r="C18642"/>
    </row>
    <row r="18643" spans="1:3" x14ac:dyDescent="0.25">
      <c r="A18643" s="5"/>
      <c r="B18643" s="2"/>
      <c r="C18643"/>
    </row>
    <row r="18644" spans="1:3" x14ac:dyDescent="0.25">
      <c r="A18644" s="5"/>
      <c r="B18644" s="2"/>
      <c r="C18644"/>
    </row>
    <row r="18645" spans="1:3" x14ac:dyDescent="0.25">
      <c r="A18645" s="5"/>
      <c r="B18645" s="2"/>
      <c r="C18645"/>
    </row>
    <row r="18646" spans="1:3" x14ac:dyDescent="0.25">
      <c r="A18646" s="5"/>
      <c r="B18646" s="2"/>
      <c r="C18646"/>
    </row>
    <row r="18647" spans="1:3" x14ac:dyDescent="0.25">
      <c r="A18647" s="5"/>
      <c r="B18647" s="2"/>
      <c r="C18647"/>
    </row>
    <row r="18648" spans="1:3" x14ac:dyDescent="0.25">
      <c r="A18648" s="5"/>
      <c r="B18648" s="2"/>
      <c r="C18648"/>
    </row>
    <row r="18649" spans="1:3" x14ac:dyDescent="0.25">
      <c r="A18649" s="5"/>
      <c r="B18649" s="2"/>
      <c r="C18649"/>
    </row>
    <row r="18650" spans="1:3" x14ac:dyDescent="0.25">
      <c r="A18650" s="5"/>
      <c r="B18650" s="2"/>
      <c r="C18650"/>
    </row>
    <row r="18651" spans="1:3" x14ac:dyDescent="0.25">
      <c r="A18651" s="5"/>
      <c r="B18651" s="2"/>
      <c r="C18651"/>
    </row>
    <row r="18652" spans="1:3" x14ac:dyDescent="0.25">
      <c r="A18652" s="5"/>
      <c r="B18652" s="2"/>
      <c r="C18652"/>
    </row>
    <row r="18653" spans="1:3" x14ac:dyDescent="0.25">
      <c r="A18653" s="5"/>
      <c r="B18653" s="2"/>
      <c r="C18653"/>
    </row>
    <row r="18654" spans="1:3" x14ac:dyDescent="0.25">
      <c r="A18654" s="5"/>
      <c r="B18654" s="2"/>
      <c r="C18654"/>
    </row>
    <row r="18655" spans="1:3" x14ac:dyDescent="0.25">
      <c r="A18655" s="5"/>
      <c r="B18655" s="2"/>
      <c r="C18655"/>
    </row>
    <row r="18656" spans="1:3" x14ac:dyDescent="0.25">
      <c r="A18656" s="5"/>
      <c r="B18656" s="2"/>
      <c r="C18656"/>
    </row>
    <row r="18657" spans="1:3" x14ac:dyDescent="0.25">
      <c r="A18657" s="5"/>
      <c r="B18657" s="2"/>
      <c r="C18657"/>
    </row>
    <row r="18658" spans="1:3" x14ac:dyDescent="0.25">
      <c r="A18658" s="5"/>
      <c r="B18658" s="2"/>
      <c r="C18658"/>
    </row>
    <row r="18659" spans="1:3" x14ac:dyDescent="0.25">
      <c r="A18659" s="5"/>
      <c r="B18659" s="2"/>
      <c r="C18659"/>
    </row>
    <row r="18660" spans="1:3" x14ac:dyDescent="0.25">
      <c r="A18660" s="5"/>
      <c r="B18660" s="2"/>
      <c r="C18660"/>
    </row>
    <row r="18661" spans="1:3" x14ac:dyDescent="0.25">
      <c r="A18661" s="5"/>
      <c r="B18661" s="2"/>
      <c r="C18661"/>
    </row>
    <row r="18662" spans="1:3" x14ac:dyDescent="0.25">
      <c r="A18662" s="5"/>
      <c r="B18662" s="2"/>
      <c r="C18662"/>
    </row>
    <row r="18663" spans="1:3" x14ac:dyDescent="0.25">
      <c r="A18663" s="5"/>
      <c r="B18663" s="2"/>
      <c r="C18663"/>
    </row>
    <row r="18664" spans="1:3" x14ac:dyDescent="0.25">
      <c r="A18664" s="5"/>
      <c r="B18664" s="2"/>
      <c r="C18664"/>
    </row>
    <row r="18665" spans="1:3" x14ac:dyDescent="0.25">
      <c r="A18665" s="5"/>
      <c r="B18665" s="2"/>
      <c r="C18665"/>
    </row>
    <row r="18666" spans="1:3" x14ac:dyDescent="0.25">
      <c r="A18666" s="5"/>
      <c r="B18666" s="2"/>
      <c r="C18666"/>
    </row>
    <row r="18667" spans="1:3" x14ac:dyDescent="0.25">
      <c r="A18667" s="5"/>
      <c r="B18667" s="2"/>
      <c r="C18667"/>
    </row>
    <row r="18668" spans="1:3" x14ac:dyDescent="0.25">
      <c r="A18668" s="5"/>
      <c r="B18668" s="2"/>
      <c r="C18668"/>
    </row>
    <row r="18669" spans="1:3" x14ac:dyDescent="0.25">
      <c r="A18669" s="5"/>
      <c r="B18669" s="2"/>
      <c r="C18669"/>
    </row>
    <row r="18670" spans="1:3" x14ac:dyDescent="0.25">
      <c r="A18670" s="5"/>
      <c r="B18670" s="2"/>
      <c r="C18670"/>
    </row>
    <row r="18671" spans="1:3" x14ac:dyDescent="0.25">
      <c r="A18671" s="5"/>
      <c r="B18671" s="2"/>
      <c r="C18671"/>
    </row>
    <row r="18672" spans="1:3" x14ac:dyDescent="0.25">
      <c r="A18672" s="5"/>
      <c r="B18672" s="2"/>
      <c r="C18672"/>
    </row>
    <row r="18673" spans="1:3" x14ac:dyDescent="0.25">
      <c r="A18673" s="5"/>
      <c r="B18673" s="2"/>
      <c r="C18673"/>
    </row>
    <row r="18674" spans="1:3" x14ac:dyDescent="0.25">
      <c r="A18674" s="5"/>
      <c r="B18674" s="2"/>
      <c r="C18674"/>
    </row>
    <row r="18675" spans="1:3" x14ac:dyDescent="0.25">
      <c r="A18675" s="5"/>
      <c r="B18675" s="2"/>
      <c r="C18675"/>
    </row>
    <row r="18676" spans="1:3" x14ac:dyDescent="0.25">
      <c r="A18676" s="5"/>
      <c r="B18676" s="2"/>
      <c r="C18676"/>
    </row>
    <row r="18677" spans="1:3" x14ac:dyDescent="0.25">
      <c r="A18677" s="5"/>
      <c r="B18677" s="2"/>
      <c r="C18677"/>
    </row>
    <row r="18678" spans="1:3" x14ac:dyDescent="0.25">
      <c r="A18678" s="5"/>
      <c r="B18678" s="2"/>
      <c r="C18678"/>
    </row>
    <row r="18679" spans="1:3" x14ac:dyDescent="0.25">
      <c r="A18679" s="5"/>
      <c r="B18679" s="2"/>
      <c r="C18679"/>
    </row>
    <row r="18680" spans="1:3" x14ac:dyDescent="0.25">
      <c r="A18680" s="5"/>
      <c r="B18680" s="2"/>
      <c r="C18680"/>
    </row>
    <row r="18681" spans="1:3" x14ac:dyDescent="0.25">
      <c r="A18681" s="5"/>
      <c r="B18681" s="2"/>
      <c r="C18681"/>
    </row>
    <row r="18682" spans="1:3" x14ac:dyDescent="0.25">
      <c r="A18682" s="5"/>
      <c r="B18682" s="2"/>
      <c r="C18682"/>
    </row>
    <row r="18683" spans="1:3" x14ac:dyDescent="0.25">
      <c r="A18683" s="5"/>
      <c r="B18683" s="2"/>
      <c r="C18683"/>
    </row>
    <row r="18684" spans="1:3" x14ac:dyDescent="0.25">
      <c r="A18684" s="5"/>
      <c r="B18684" s="2"/>
      <c r="C18684"/>
    </row>
    <row r="18685" spans="1:3" x14ac:dyDescent="0.25">
      <c r="A18685" s="5"/>
      <c r="B18685" s="2"/>
      <c r="C18685"/>
    </row>
    <row r="18686" spans="1:3" x14ac:dyDescent="0.25">
      <c r="A18686" s="5"/>
      <c r="B18686" s="2"/>
      <c r="C18686"/>
    </row>
    <row r="18687" spans="1:3" x14ac:dyDescent="0.25">
      <c r="A18687" s="5"/>
      <c r="B18687" s="2"/>
      <c r="C18687"/>
    </row>
    <row r="18688" spans="1:3" x14ac:dyDescent="0.25">
      <c r="A18688" s="5"/>
      <c r="B18688" s="2"/>
      <c r="C18688"/>
    </row>
    <row r="18689" spans="1:3" x14ac:dyDescent="0.25">
      <c r="A18689" s="5"/>
      <c r="B18689" s="2"/>
      <c r="C18689"/>
    </row>
    <row r="18690" spans="1:3" x14ac:dyDescent="0.25">
      <c r="A18690" s="5"/>
      <c r="B18690" s="2"/>
      <c r="C18690"/>
    </row>
    <row r="18691" spans="1:3" x14ac:dyDescent="0.25">
      <c r="A18691" s="5"/>
      <c r="B18691" s="2"/>
      <c r="C18691"/>
    </row>
    <row r="18692" spans="1:3" x14ac:dyDescent="0.25">
      <c r="A18692" s="5"/>
      <c r="B18692" s="2"/>
      <c r="C18692"/>
    </row>
    <row r="18693" spans="1:3" x14ac:dyDescent="0.25">
      <c r="A18693" s="5"/>
      <c r="B18693" s="2"/>
      <c r="C18693"/>
    </row>
    <row r="18694" spans="1:3" x14ac:dyDescent="0.25">
      <c r="A18694" s="5"/>
      <c r="B18694" s="2"/>
      <c r="C18694"/>
    </row>
    <row r="18695" spans="1:3" x14ac:dyDescent="0.25">
      <c r="A18695" s="5"/>
      <c r="B18695" s="2"/>
      <c r="C18695"/>
    </row>
    <row r="18696" spans="1:3" x14ac:dyDescent="0.25">
      <c r="A18696" s="5"/>
      <c r="B18696" s="2"/>
      <c r="C18696"/>
    </row>
    <row r="18697" spans="1:3" x14ac:dyDescent="0.25">
      <c r="A18697" s="5"/>
      <c r="B18697" s="2"/>
      <c r="C18697"/>
    </row>
    <row r="18698" spans="1:3" x14ac:dyDescent="0.25">
      <c r="A18698" s="5"/>
      <c r="B18698" s="2"/>
      <c r="C18698"/>
    </row>
    <row r="18699" spans="1:3" x14ac:dyDescent="0.25">
      <c r="A18699" s="5"/>
      <c r="B18699" s="2"/>
      <c r="C18699"/>
    </row>
    <row r="18700" spans="1:3" x14ac:dyDescent="0.25">
      <c r="A18700" s="5"/>
      <c r="B18700" s="2"/>
      <c r="C18700"/>
    </row>
    <row r="18701" spans="1:3" x14ac:dyDescent="0.25">
      <c r="A18701" s="5"/>
      <c r="B18701" s="2"/>
      <c r="C18701"/>
    </row>
    <row r="18702" spans="1:3" x14ac:dyDescent="0.25">
      <c r="A18702" s="5"/>
      <c r="B18702" s="2"/>
      <c r="C18702"/>
    </row>
    <row r="18703" spans="1:3" x14ac:dyDescent="0.25">
      <c r="A18703" s="5"/>
      <c r="B18703" s="2"/>
      <c r="C18703"/>
    </row>
    <row r="18704" spans="1:3" x14ac:dyDescent="0.25">
      <c r="A18704" s="5"/>
      <c r="B18704" s="2"/>
      <c r="C18704"/>
    </row>
    <row r="18705" spans="1:3" x14ac:dyDescent="0.25">
      <c r="A18705" s="5"/>
      <c r="B18705" s="2"/>
      <c r="C18705"/>
    </row>
    <row r="18706" spans="1:3" x14ac:dyDescent="0.25">
      <c r="A18706" s="5"/>
      <c r="B18706" s="2"/>
      <c r="C18706"/>
    </row>
    <row r="18707" spans="1:3" x14ac:dyDescent="0.25">
      <c r="A18707" s="5"/>
      <c r="B18707" s="2"/>
      <c r="C18707"/>
    </row>
    <row r="18708" spans="1:3" x14ac:dyDescent="0.25">
      <c r="A18708" s="5"/>
      <c r="B18708" s="2"/>
      <c r="C18708"/>
    </row>
    <row r="18709" spans="1:3" x14ac:dyDescent="0.25">
      <c r="A18709" s="5"/>
      <c r="B18709" s="2"/>
      <c r="C18709"/>
    </row>
    <row r="18710" spans="1:3" x14ac:dyDescent="0.25">
      <c r="A18710" s="5"/>
      <c r="B18710" s="2"/>
      <c r="C18710"/>
    </row>
    <row r="18711" spans="1:3" x14ac:dyDescent="0.25">
      <c r="A18711" s="5"/>
      <c r="B18711" s="2"/>
      <c r="C18711"/>
    </row>
    <row r="18712" spans="1:3" x14ac:dyDescent="0.25">
      <c r="A18712" s="5"/>
      <c r="B18712" s="2"/>
      <c r="C18712"/>
    </row>
    <row r="18713" spans="1:3" x14ac:dyDescent="0.25">
      <c r="A18713" s="5"/>
      <c r="B18713" s="2"/>
      <c r="C18713"/>
    </row>
    <row r="18714" spans="1:3" x14ac:dyDescent="0.25">
      <c r="A18714" s="5"/>
      <c r="B18714" s="2"/>
      <c r="C18714"/>
    </row>
    <row r="18715" spans="1:3" x14ac:dyDescent="0.25">
      <c r="A18715" s="5"/>
      <c r="B18715" s="2"/>
      <c r="C18715"/>
    </row>
    <row r="18716" spans="1:3" x14ac:dyDescent="0.25">
      <c r="A18716" s="5"/>
      <c r="B18716" s="2"/>
      <c r="C18716"/>
    </row>
    <row r="18717" spans="1:3" x14ac:dyDescent="0.25">
      <c r="A18717" s="5"/>
      <c r="B18717" s="2"/>
      <c r="C18717"/>
    </row>
    <row r="18718" spans="1:3" x14ac:dyDescent="0.25">
      <c r="A18718" s="5"/>
      <c r="B18718" s="2"/>
      <c r="C18718"/>
    </row>
    <row r="18719" spans="1:3" x14ac:dyDescent="0.25">
      <c r="A18719" s="5"/>
      <c r="B18719" s="2"/>
      <c r="C18719"/>
    </row>
    <row r="18720" spans="1:3" x14ac:dyDescent="0.25">
      <c r="A18720" s="5"/>
      <c r="B18720" s="2"/>
      <c r="C18720"/>
    </row>
    <row r="18721" spans="1:3" x14ac:dyDescent="0.25">
      <c r="A18721" s="5"/>
      <c r="B18721" s="2"/>
      <c r="C18721"/>
    </row>
    <row r="18722" spans="1:3" x14ac:dyDescent="0.25">
      <c r="A18722" s="5"/>
      <c r="B18722" s="2"/>
      <c r="C18722"/>
    </row>
    <row r="18723" spans="1:3" x14ac:dyDescent="0.25">
      <c r="A18723" s="5"/>
      <c r="B18723" s="2"/>
      <c r="C18723"/>
    </row>
    <row r="18724" spans="1:3" x14ac:dyDescent="0.25">
      <c r="A18724" s="5"/>
      <c r="B18724" s="2"/>
      <c r="C18724"/>
    </row>
    <row r="18725" spans="1:3" x14ac:dyDescent="0.25">
      <c r="A18725" s="5"/>
      <c r="B18725" s="2"/>
      <c r="C18725"/>
    </row>
    <row r="18726" spans="1:3" x14ac:dyDescent="0.25">
      <c r="A18726" s="5"/>
      <c r="B18726" s="2"/>
      <c r="C18726"/>
    </row>
    <row r="18727" spans="1:3" x14ac:dyDescent="0.25">
      <c r="A18727" s="5"/>
      <c r="B18727" s="2"/>
      <c r="C18727"/>
    </row>
    <row r="18728" spans="1:3" x14ac:dyDescent="0.25">
      <c r="A18728" s="5"/>
      <c r="B18728" s="2"/>
      <c r="C18728"/>
    </row>
    <row r="18729" spans="1:3" x14ac:dyDescent="0.25">
      <c r="A18729" s="5"/>
      <c r="B18729" s="2"/>
      <c r="C18729"/>
    </row>
    <row r="18730" spans="1:3" x14ac:dyDescent="0.25">
      <c r="A18730" s="5"/>
      <c r="B18730" s="2"/>
      <c r="C18730"/>
    </row>
    <row r="18731" spans="1:3" x14ac:dyDescent="0.25">
      <c r="A18731" s="5"/>
      <c r="B18731" s="2"/>
      <c r="C18731"/>
    </row>
    <row r="18732" spans="1:3" x14ac:dyDescent="0.25">
      <c r="A18732" s="5"/>
      <c r="B18732" s="2"/>
      <c r="C18732"/>
    </row>
    <row r="18733" spans="1:3" x14ac:dyDescent="0.25">
      <c r="A18733" s="5"/>
      <c r="B18733" s="2"/>
      <c r="C18733"/>
    </row>
    <row r="18734" spans="1:3" x14ac:dyDescent="0.25">
      <c r="A18734" s="5"/>
      <c r="B18734" s="2"/>
      <c r="C18734"/>
    </row>
    <row r="18735" spans="1:3" x14ac:dyDescent="0.25">
      <c r="A18735" s="5"/>
      <c r="B18735" s="2"/>
      <c r="C18735"/>
    </row>
    <row r="18736" spans="1:3" x14ac:dyDescent="0.25">
      <c r="A18736" s="5"/>
      <c r="B18736" s="2"/>
      <c r="C18736"/>
    </row>
    <row r="18737" spans="1:3" x14ac:dyDescent="0.25">
      <c r="A18737" s="5"/>
      <c r="B18737" s="2"/>
      <c r="C18737"/>
    </row>
    <row r="18738" spans="1:3" x14ac:dyDescent="0.25">
      <c r="A18738" s="5"/>
      <c r="B18738" s="2"/>
      <c r="C18738"/>
    </row>
    <row r="18739" spans="1:3" x14ac:dyDescent="0.25">
      <c r="A18739" s="5"/>
      <c r="B18739" s="2"/>
      <c r="C18739"/>
    </row>
    <row r="18740" spans="1:3" x14ac:dyDescent="0.25">
      <c r="A18740" s="5"/>
      <c r="B18740" s="2"/>
      <c r="C18740"/>
    </row>
    <row r="18741" spans="1:3" x14ac:dyDescent="0.25">
      <c r="A18741" s="5"/>
      <c r="B18741" s="2"/>
      <c r="C18741"/>
    </row>
    <row r="18742" spans="1:3" x14ac:dyDescent="0.25">
      <c r="A18742" s="5"/>
      <c r="B18742" s="2"/>
      <c r="C18742"/>
    </row>
    <row r="18743" spans="1:3" x14ac:dyDescent="0.25">
      <c r="A18743" s="5"/>
      <c r="B18743" s="2"/>
      <c r="C18743"/>
    </row>
    <row r="18744" spans="1:3" x14ac:dyDescent="0.25">
      <c r="A18744" s="5"/>
      <c r="B18744" s="2"/>
      <c r="C18744"/>
    </row>
    <row r="18745" spans="1:3" x14ac:dyDescent="0.25">
      <c r="A18745" s="5"/>
      <c r="B18745" s="2"/>
      <c r="C18745"/>
    </row>
    <row r="18746" spans="1:3" x14ac:dyDescent="0.25">
      <c r="A18746" s="5"/>
      <c r="B18746" s="2"/>
      <c r="C18746"/>
    </row>
    <row r="18747" spans="1:3" x14ac:dyDescent="0.25">
      <c r="A18747" s="5"/>
      <c r="B18747" s="2"/>
      <c r="C18747"/>
    </row>
    <row r="18748" spans="1:3" x14ac:dyDescent="0.25">
      <c r="A18748" s="5"/>
      <c r="B18748" s="2"/>
      <c r="C18748"/>
    </row>
    <row r="18749" spans="1:3" x14ac:dyDescent="0.25">
      <c r="A18749" s="5"/>
      <c r="B18749" s="2"/>
      <c r="C18749"/>
    </row>
    <row r="18750" spans="1:3" x14ac:dyDescent="0.25">
      <c r="A18750" s="5"/>
      <c r="B18750" s="2"/>
      <c r="C18750"/>
    </row>
    <row r="18751" spans="1:3" x14ac:dyDescent="0.25">
      <c r="A18751" s="5"/>
      <c r="B18751" s="2"/>
      <c r="C18751"/>
    </row>
    <row r="18752" spans="1:3" x14ac:dyDescent="0.25">
      <c r="A18752" s="5"/>
      <c r="B18752" s="2"/>
      <c r="C18752"/>
    </row>
    <row r="18753" spans="1:3" x14ac:dyDescent="0.25">
      <c r="A18753" s="5"/>
      <c r="B18753" s="2"/>
      <c r="C18753"/>
    </row>
    <row r="18754" spans="1:3" x14ac:dyDescent="0.25">
      <c r="A18754" s="5"/>
      <c r="B18754" s="2"/>
      <c r="C18754"/>
    </row>
    <row r="18755" spans="1:3" x14ac:dyDescent="0.25">
      <c r="A18755" s="5"/>
      <c r="B18755" s="2"/>
      <c r="C18755"/>
    </row>
    <row r="18756" spans="1:3" x14ac:dyDescent="0.25">
      <c r="A18756" s="5"/>
      <c r="B18756" s="2"/>
      <c r="C18756"/>
    </row>
    <row r="18757" spans="1:3" x14ac:dyDescent="0.25">
      <c r="A18757" s="5"/>
      <c r="B18757" s="2"/>
      <c r="C18757"/>
    </row>
    <row r="18758" spans="1:3" x14ac:dyDescent="0.25">
      <c r="A18758" s="5"/>
      <c r="B18758" s="2"/>
      <c r="C18758"/>
    </row>
    <row r="18759" spans="1:3" x14ac:dyDescent="0.25">
      <c r="A18759" s="5"/>
      <c r="B18759" s="2"/>
      <c r="C18759"/>
    </row>
    <row r="18760" spans="1:3" x14ac:dyDescent="0.25">
      <c r="A18760" s="5"/>
      <c r="B18760" s="2"/>
      <c r="C18760"/>
    </row>
    <row r="18761" spans="1:3" x14ac:dyDescent="0.25">
      <c r="A18761" s="5"/>
      <c r="B18761" s="2"/>
      <c r="C18761"/>
    </row>
    <row r="18762" spans="1:3" x14ac:dyDescent="0.25">
      <c r="A18762" s="5"/>
      <c r="B18762" s="2"/>
      <c r="C18762"/>
    </row>
    <row r="18763" spans="1:3" x14ac:dyDescent="0.25">
      <c r="A18763" s="5"/>
      <c r="B18763" s="2"/>
      <c r="C18763"/>
    </row>
    <row r="18764" spans="1:3" x14ac:dyDescent="0.25">
      <c r="A18764" s="5"/>
      <c r="B18764" s="2"/>
      <c r="C18764"/>
    </row>
    <row r="18765" spans="1:3" x14ac:dyDescent="0.25">
      <c r="A18765" s="5"/>
      <c r="B18765" s="2"/>
      <c r="C18765"/>
    </row>
    <row r="18766" spans="1:3" x14ac:dyDescent="0.25">
      <c r="A18766" s="5"/>
      <c r="B18766" s="2"/>
      <c r="C18766"/>
    </row>
    <row r="18767" spans="1:3" x14ac:dyDescent="0.25">
      <c r="A18767" s="5"/>
      <c r="B18767" s="2"/>
      <c r="C18767"/>
    </row>
    <row r="18768" spans="1:3" x14ac:dyDescent="0.25">
      <c r="A18768" s="5"/>
      <c r="B18768" s="2"/>
      <c r="C18768"/>
    </row>
    <row r="18769" spans="1:3" x14ac:dyDescent="0.25">
      <c r="A18769" s="5"/>
      <c r="B18769" s="2"/>
      <c r="C18769"/>
    </row>
    <row r="18770" spans="1:3" x14ac:dyDescent="0.25">
      <c r="A18770" s="5"/>
      <c r="B18770" s="2"/>
      <c r="C18770"/>
    </row>
    <row r="18771" spans="1:3" x14ac:dyDescent="0.25">
      <c r="A18771" s="5"/>
      <c r="B18771" s="2"/>
      <c r="C18771"/>
    </row>
    <row r="18772" spans="1:3" x14ac:dyDescent="0.25">
      <c r="A18772" s="5"/>
      <c r="B18772" s="2"/>
      <c r="C18772"/>
    </row>
    <row r="18773" spans="1:3" x14ac:dyDescent="0.25">
      <c r="A18773" s="5"/>
      <c r="B18773" s="2"/>
      <c r="C18773"/>
    </row>
    <row r="18774" spans="1:3" x14ac:dyDescent="0.25">
      <c r="A18774" s="5"/>
      <c r="B18774" s="2"/>
      <c r="C18774"/>
    </row>
    <row r="18775" spans="1:3" x14ac:dyDescent="0.25">
      <c r="A18775" s="5"/>
      <c r="B18775" s="2"/>
      <c r="C18775"/>
    </row>
    <row r="18776" spans="1:3" x14ac:dyDescent="0.25">
      <c r="A18776" s="5"/>
      <c r="B18776" s="2"/>
      <c r="C18776"/>
    </row>
    <row r="18777" spans="1:3" x14ac:dyDescent="0.25">
      <c r="A18777" s="5"/>
      <c r="B18777" s="2"/>
      <c r="C18777"/>
    </row>
    <row r="18778" spans="1:3" x14ac:dyDescent="0.25">
      <c r="A18778" s="5"/>
      <c r="B18778" s="2"/>
      <c r="C18778"/>
    </row>
    <row r="18779" spans="1:3" x14ac:dyDescent="0.25">
      <c r="A18779" s="5"/>
      <c r="B18779" s="2"/>
      <c r="C18779"/>
    </row>
    <row r="18780" spans="1:3" x14ac:dyDescent="0.25">
      <c r="A18780" s="5"/>
      <c r="B18780" s="2"/>
      <c r="C18780"/>
    </row>
    <row r="18781" spans="1:3" x14ac:dyDescent="0.25">
      <c r="A18781" s="5"/>
      <c r="B18781" s="2"/>
      <c r="C18781"/>
    </row>
    <row r="18782" spans="1:3" x14ac:dyDescent="0.25">
      <c r="A18782" s="5"/>
      <c r="B18782" s="2"/>
      <c r="C18782"/>
    </row>
    <row r="18783" spans="1:3" x14ac:dyDescent="0.25">
      <c r="A18783" s="5"/>
      <c r="B18783" s="2"/>
      <c r="C18783"/>
    </row>
    <row r="18784" spans="1:3" x14ac:dyDescent="0.25">
      <c r="A18784" s="5"/>
      <c r="B18784" s="2"/>
      <c r="C18784"/>
    </row>
    <row r="18785" spans="1:3" x14ac:dyDescent="0.25">
      <c r="A18785" s="5"/>
      <c r="B18785" s="2"/>
      <c r="C18785"/>
    </row>
    <row r="18786" spans="1:3" x14ac:dyDescent="0.25">
      <c r="A18786" s="5"/>
      <c r="B18786" s="2"/>
      <c r="C18786"/>
    </row>
    <row r="18787" spans="1:3" x14ac:dyDescent="0.25">
      <c r="A18787" s="5"/>
      <c r="B18787" s="2"/>
      <c r="C18787"/>
    </row>
    <row r="18788" spans="1:3" x14ac:dyDescent="0.25">
      <c r="A18788" s="5"/>
      <c r="B18788" s="2"/>
      <c r="C18788"/>
    </row>
    <row r="18789" spans="1:3" x14ac:dyDescent="0.25">
      <c r="A18789" s="5"/>
      <c r="B18789" s="2"/>
      <c r="C18789"/>
    </row>
    <row r="18790" spans="1:3" x14ac:dyDescent="0.25">
      <c r="A18790" s="5"/>
      <c r="B18790" s="2"/>
      <c r="C18790"/>
    </row>
    <row r="18791" spans="1:3" x14ac:dyDescent="0.25">
      <c r="A18791" s="5"/>
      <c r="B18791" s="2"/>
      <c r="C18791"/>
    </row>
    <row r="18792" spans="1:3" x14ac:dyDescent="0.25">
      <c r="A18792" s="5"/>
      <c r="B18792" s="2"/>
      <c r="C18792"/>
    </row>
    <row r="18793" spans="1:3" x14ac:dyDescent="0.25">
      <c r="A18793" s="5"/>
      <c r="B18793" s="2"/>
      <c r="C18793"/>
    </row>
    <row r="18794" spans="1:3" x14ac:dyDescent="0.25">
      <c r="A18794" s="5"/>
      <c r="B18794" s="2"/>
      <c r="C18794"/>
    </row>
    <row r="18795" spans="1:3" x14ac:dyDescent="0.25">
      <c r="A18795" s="5"/>
      <c r="B18795" s="2"/>
      <c r="C18795"/>
    </row>
    <row r="18796" spans="1:3" x14ac:dyDescent="0.25">
      <c r="A18796" s="5"/>
      <c r="B18796" s="2"/>
      <c r="C18796"/>
    </row>
    <row r="18797" spans="1:3" x14ac:dyDescent="0.25">
      <c r="A18797" s="5"/>
      <c r="B18797" s="2"/>
      <c r="C18797"/>
    </row>
    <row r="18798" spans="1:3" x14ac:dyDescent="0.25">
      <c r="A18798" s="5"/>
      <c r="B18798" s="2"/>
      <c r="C18798"/>
    </row>
    <row r="18799" spans="1:3" x14ac:dyDescent="0.25">
      <c r="A18799" s="5"/>
      <c r="B18799" s="2"/>
      <c r="C18799"/>
    </row>
    <row r="18800" spans="1:3" x14ac:dyDescent="0.25">
      <c r="A18800" s="5"/>
      <c r="B18800" s="2"/>
      <c r="C18800"/>
    </row>
    <row r="18801" spans="1:3" x14ac:dyDescent="0.25">
      <c r="A18801" s="5"/>
      <c r="B18801" s="2"/>
      <c r="C18801"/>
    </row>
    <row r="18802" spans="1:3" x14ac:dyDescent="0.25">
      <c r="A18802" s="5"/>
      <c r="B18802" s="2"/>
      <c r="C18802"/>
    </row>
    <row r="18803" spans="1:3" x14ac:dyDescent="0.25">
      <c r="A18803" s="5"/>
      <c r="B18803" s="2"/>
      <c r="C18803"/>
    </row>
    <row r="18804" spans="1:3" x14ac:dyDescent="0.25">
      <c r="A18804" s="5"/>
      <c r="B18804" s="2"/>
      <c r="C18804"/>
    </row>
    <row r="18805" spans="1:3" x14ac:dyDescent="0.25">
      <c r="A18805" s="5"/>
      <c r="B18805" s="2"/>
      <c r="C18805"/>
    </row>
    <row r="18806" spans="1:3" x14ac:dyDescent="0.25">
      <c r="A18806" s="5"/>
      <c r="B18806" s="2"/>
      <c r="C18806"/>
    </row>
    <row r="18807" spans="1:3" x14ac:dyDescent="0.25">
      <c r="A18807" s="5"/>
      <c r="B18807" s="2"/>
      <c r="C18807"/>
    </row>
    <row r="18808" spans="1:3" x14ac:dyDescent="0.25">
      <c r="A18808" s="5"/>
      <c r="B18808" s="2"/>
      <c r="C18808"/>
    </row>
    <row r="18809" spans="1:3" x14ac:dyDescent="0.25">
      <c r="A18809" s="5"/>
      <c r="B18809" s="2"/>
      <c r="C18809"/>
    </row>
    <row r="18810" spans="1:3" x14ac:dyDescent="0.25">
      <c r="A18810" s="5"/>
      <c r="B18810" s="2"/>
      <c r="C18810"/>
    </row>
    <row r="18811" spans="1:3" x14ac:dyDescent="0.25">
      <c r="A18811" s="5"/>
      <c r="B18811" s="2"/>
      <c r="C18811"/>
    </row>
    <row r="18812" spans="1:3" x14ac:dyDescent="0.25">
      <c r="A18812" s="5"/>
      <c r="B18812" s="2"/>
      <c r="C18812"/>
    </row>
    <row r="18813" spans="1:3" x14ac:dyDescent="0.25">
      <c r="A18813" s="5"/>
      <c r="B18813" s="2"/>
      <c r="C18813"/>
    </row>
    <row r="18814" spans="1:3" x14ac:dyDescent="0.25">
      <c r="A18814" s="5"/>
      <c r="B18814" s="2"/>
      <c r="C18814"/>
    </row>
    <row r="18815" spans="1:3" x14ac:dyDescent="0.25">
      <c r="A18815" s="5"/>
      <c r="B18815" s="2"/>
      <c r="C18815"/>
    </row>
    <row r="18816" spans="1:3" x14ac:dyDescent="0.25">
      <c r="A18816" s="5"/>
      <c r="B18816" s="2"/>
      <c r="C18816"/>
    </row>
    <row r="18817" spans="1:3" x14ac:dyDescent="0.25">
      <c r="A18817" s="5"/>
      <c r="B18817" s="2"/>
      <c r="C18817"/>
    </row>
    <row r="18818" spans="1:3" x14ac:dyDescent="0.25">
      <c r="A18818" s="5"/>
      <c r="B18818" s="2"/>
      <c r="C18818"/>
    </row>
    <row r="18819" spans="1:3" x14ac:dyDescent="0.25">
      <c r="A18819" s="5"/>
      <c r="B18819" s="2"/>
      <c r="C18819"/>
    </row>
    <row r="18820" spans="1:3" x14ac:dyDescent="0.25">
      <c r="A18820" s="5"/>
      <c r="B18820" s="2"/>
      <c r="C18820"/>
    </row>
    <row r="18821" spans="1:3" x14ac:dyDescent="0.25">
      <c r="A18821" s="5"/>
      <c r="B18821" s="2"/>
      <c r="C18821"/>
    </row>
    <row r="18822" spans="1:3" x14ac:dyDescent="0.25">
      <c r="A18822" s="5"/>
      <c r="B18822" s="2"/>
      <c r="C18822"/>
    </row>
    <row r="18823" spans="1:3" x14ac:dyDescent="0.25">
      <c r="A18823" s="5"/>
      <c r="B18823" s="2"/>
      <c r="C18823"/>
    </row>
    <row r="18824" spans="1:3" x14ac:dyDescent="0.25">
      <c r="A18824" s="5"/>
      <c r="B18824" s="2"/>
      <c r="C18824"/>
    </row>
    <row r="18825" spans="1:3" x14ac:dyDescent="0.25">
      <c r="A18825" s="5"/>
      <c r="B18825" s="2"/>
      <c r="C18825"/>
    </row>
    <row r="18826" spans="1:3" x14ac:dyDescent="0.25">
      <c r="A18826" s="5"/>
      <c r="B18826" s="2"/>
      <c r="C18826"/>
    </row>
    <row r="18827" spans="1:3" x14ac:dyDescent="0.25">
      <c r="A18827" s="5"/>
      <c r="B18827" s="2"/>
      <c r="C18827"/>
    </row>
    <row r="18828" spans="1:3" x14ac:dyDescent="0.25">
      <c r="A18828" s="5"/>
      <c r="B18828" s="2"/>
      <c r="C18828"/>
    </row>
    <row r="18829" spans="1:3" x14ac:dyDescent="0.25">
      <c r="A18829" s="5"/>
      <c r="B18829" s="2"/>
      <c r="C18829"/>
    </row>
    <row r="18830" spans="1:3" x14ac:dyDescent="0.25">
      <c r="A18830" s="5"/>
      <c r="B18830" s="2"/>
      <c r="C18830"/>
    </row>
    <row r="18831" spans="1:3" x14ac:dyDescent="0.25">
      <c r="A18831" s="5"/>
      <c r="B18831" s="2"/>
      <c r="C18831"/>
    </row>
    <row r="18832" spans="1:3" x14ac:dyDescent="0.25">
      <c r="A18832" s="5"/>
      <c r="B18832" s="2"/>
      <c r="C18832"/>
    </row>
    <row r="18833" spans="1:3" x14ac:dyDescent="0.25">
      <c r="A18833" s="5"/>
      <c r="B18833" s="2"/>
      <c r="C18833"/>
    </row>
    <row r="18834" spans="1:3" x14ac:dyDescent="0.25">
      <c r="A18834" s="5"/>
      <c r="B18834" s="2"/>
      <c r="C18834"/>
    </row>
    <row r="18835" spans="1:3" x14ac:dyDescent="0.25">
      <c r="A18835" s="5"/>
      <c r="B18835" s="2"/>
      <c r="C18835"/>
    </row>
    <row r="18836" spans="1:3" x14ac:dyDescent="0.25">
      <c r="A18836" s="5"/>
      <c r="B18836" s="2"/>
      <c r="C18836"/>
    </row>
    <row r="18837" spans="1:3" x14ac:dyDescent="0.25">
      <c r="A18837" s="5"/>
      <c r="B18837" s="2"/>
      <c r="C18837"/>
    </row>
    <row r="18838" spans="1:3" x14ac:dyDescent="0.25">
      <c r="A18838" s="5"/>
      <c r="B18838" s="2"/>
      <c r="C18838"/>
    </row>
    <row r="18839" spans="1:3" x14ac:dyDescent="0.25">
      <c r="A18839" s="5"/>
      <c r="B18839" s="2"/>
      <c r="C18839"/>
    </row>
    <row r="18840" spans="1:3" x14ac:dyDescent="0.25">
      <c r="A18840" s="5"/>
      <c r="B18840" s="2"/>
      <c r="C18840"/>
    </row>
    <row r="18841" spans="1:3" x14ac:dyDescent="0.25">
      <c r="A18841" s="5"/>
      <c r="B18841" s="2"/>
      <c r="C18841"/>
    </row>
    <row r="18842" spans="1:3" x14ac:dyDescent="0.25">
      <c r="A18842" s="5"/>
      <c r="B18842" s="2"/>
      <c r="C18842"/>
    </row>
    <row r="18843" spans="1:3" x14ac:dyDescent="0.25">
      <c r="A18843" s="5"/>
      <c r="B18843" s="2"/>
      <c r="C18843"/>
    </row>
    <row r="18844" spans="1:3" x14ac:dyDescent="0.25">
      <c r="A18844" s="5"/>
      <c r="B18844" s="2"/>
      <c r="C18844"/>
    </row>
    <row r="18845" spans="1:3" x14ac:dyDescent="0.25">
      <c r="A18845" s="5"/>
      <c r="B18845" s="2"/>
      <c r="C18845"/>
    </row>
    <row r="18846" spans="1:3" x14ac:dyDescent="0.25">
      <c r="A18846" s="5"/>
      <c r="B18846" s="2"/>
      <c r="C18846"/>
    </row>
    <row r="18847" spans="1:3" x14ac:dyDescent="0.25">
      <c r="A18847" s="5"/>
      <c r="B18847" s="2"/>
      <c r="C18847"/>
    </row>
    <row r="18848" spans="1:3" x14ac:dyDescent="0.25">
      <c r="A18848" s="5"/>
      <c r="B18848" s="2"/>
      <c r="C18848"/>
    </row>
    <row r="18849" spans="1:3" x14ac:dyDescent="0.25">
      <c r="A18849" s="5"/>
      <c r="B18849" s="2"/>
      <c r="C18849"/>
    </row>
    <row r="18850" spans="1:3" x14ac:dyDescent="0.25">
      <c r="A18850" s="5"/>
      <c r="B18850" s="2"/>
      <c r="C18850"/>
    </row>
    <row r="18851" spans="1:3" x14ac:dyDescent="0.25">
      <c r="A18851" s="5"/>
      <c r="B18851" s="2"/>
      <c r="C18851"/>
    </row>
    <row r="18852" spans="1:3" x14ac:dyDescent="0.25">
      <c r="A18852" s="5"/>
      <c r="B18852" s="2"/>
      <c r="C18852"/>
    </row>
    <row r="18853" spans="1:3" x14ac:dyDescent="0.25">
      <c r="A18853" s="5"/>
      <c r="B18853" s="2"/>
      <c r="C18853"/>
    </row>
    <row r="18854" spans="1:3" x14ac:dyDescent="0.25">
      <c r="A18854" s="5"/>
      <c r="B18854" s="2"/>
      <c r="C18854"/>
    </row>
    <row r="18855" spans="1:3" x14ac:dyDescent="0.25">
      <c r="A18855" s="5"/>
      <c r="B18855" s="2"/>
      <c r="C18855"/>
    </row>
    <row r="18856" spans="1:3" x14ac:dyDescent="0.25">
      <c r="A18856" s="5"/>
      <c r="B18856" s="2"/>
      <c r="C18856"/>
    </row>
    <row r="18857" spans="1:3" x14ac:dyDescent="0.25">
      <c r="A18857" s="5"/>
      <c r="B18857" s="2"/>
      <c r="C18857"/>
    </row>
    <row r="18858" spans="1:3" x14ac:dyDescent="0.25">
      <c r="A18858" s="5"/>
      <c r="B18858" s="2"/>
      <c r="C18858"/>
    </row>
    <row r="18859" spans="1:3" x14ac:dyDescent="0.25">
      <c r="A18859" s="5"/>
      <c r="B18859" s="2"/>
      <c r="C18859"/>
    </row>
    <row r="18860" spans="1:3" x14ac:dyDescent="0.25">
      <c r="A18860" s="5"/>
      <c r="B18860" s="2"/>
      <c r="C18860"/>
    </row>
    <row r="18861" spans="1:3" x14ac:dyDescent="0.25">
      <c r="A18861" s="5"/>
      <c r="B18861" s="2"/>
      <c r="C18861"/>
    </row>
    <row r="18862" spans="1:3" x14ac:dyDescent="0.25">
      <c r="A18862" s="5"/>
      <c r="B18862" s="2"/>
      <c r="C18862"/>
    </row>
    <row r="18863" spans="1:3" x14ac:dyDescent="0.25">
      <c r="A18863" s="5"/>
      <c r="B18863" s="2"/>
      <c r="C18863"/>
    </row>
    <row r="18864" spans="1:3" x14ac:dyDescent="0.25">
      <c r="A18864" s="5"/>
      <c r="B18864" s="2"/>
      <c r="C18864"/>
    </row>
    <row r="18865" spans="1:3" x14ac:dyDescent="0.25">
      <c r="A18865" s="5"/>
      <c r="B18865" s="2"/>
      <c r="C18865"/>
    </row>
    <row r="18866" spans="1:3" x14ac:dyDescent="0.25">
      <c r="A18866" s="5"/>
      <c r="B18866" s="2"/>
      <c r="C18866"/>
    </row>
    <row r="18867" spans="1:3" x14ac:dyDescent="0.25">
      <c r="A18867" s="5"/>
      <c r="B18867" s="2"/>
      <c r="C18867"/>
    </row>
    <row r="18868" spans="1:3" x14ac:dyDescent="0.25">
      <c r="A18868" s="5"/>
      <c r="B18868" s="2"/>
      <c r="C18868"/>
    </row>
    <row r="18869" spans="1:3" x14ac:dyDescent="0.25">
      <c r="A18869" s="5"/>
      <c r="B18869" s="2"/>
      <c r="C18869"/>
    </row>
    <row r="18870" spans="1:3" x14ac:dyDescent="0.25">
      <c r="A18870" s="5"/>
      <c r="B18870" s="2"/>
      <c r="C18870"/>
    </row>
    <row r="18871" spans="1:3" x14ac:dyDescent="0.25">
      <c r="A18871" s="5"/>
      <c r="B18871" s="2"/>
      <c r="C18871"/>
    </row>
    <row r="18872" spans="1:3" x14ac:dyDescent="0.25">
      <c r="A18872" s="5"/>
      <c r="B18872" s="2"/>
      <c r="C18872"/>
    </row>
    <row r="18873" spans="1:3" x14ac:dyDescent="0.25">
      <c r="A18873" s="5"/>
      <c r="B18873" s="2"/>
      <c r="C18873"/>
    </row>
    <row r="18874" spans="1:3" x14ac:dyDescent="0.25">
      <c r="A18874" s="5"/>
      <c r="B18874" s="2"/>
      <c r="C18874"/>
    </row>
    <row r="18875" spans="1:3" x14ac:dyDescent="0.25">
      <c r="A18875" s="5"/>
      <c r="B18875" s="2"/>
      <c r="C18875"/>
    </row>
    <row r="18876" spans="1:3" x14ac:dyDescent="0.25">
      <c r="A18876" s="5"/>
      <c r="B18876" s="2"/>
      <c r="C18876"/>
    </row>
    <row r="18877" spans="1:3" x14ac:dyDescent="0.25">
      <c r="A18877" s="5"/>
      <c r="B18877" s="2"/>
      <c r="C18877"/>
    </row>
    <row r="18878" spans="1:3" x14ac:dyDescent="0.25">
      <c r="A18878" s="5"/>
      <c r="B18878" s="2"/>
      <c r="C18878"/>
    </row>
    <row r="18879" spans="1:3" x14ac:dyDescent="0.25">
      <c r="A18879" s="5"/>
      <c r="B18879" s="2"/>
      <c r="C18879"/>
    </row>
    <row r="18880" spans="1:3" x14ac:dyDescent="0.25">
      <c r="A18880" s="5"/>
      <c r="B18880" s="2"/>
      <c r="C18880"/>
    </row>
    <row r="18881" spans="1:3" x14ac:dyDescent="0.25">
      <c r="A18881" s="5"/>
      <c r="B18881" s="2"/>
      <c r="C18881"/>
    </row>
    <row r="18882" spans="1:3" x14ac:dyDescent="0.25">
      <c r="A18882" s="5"/>
      <c r="B18882" s="2"/>
      <c r="C18882"/>
    </row>
    <row r="18883" spans="1:3" x14ac:dyDescent="0.25">
      <c r="A18883" s="5"/>
      <c r="B18883" s="2"/>
      <c r="C18883"/>
    </row>
    <row r="18884" spans="1:3" x14ac:dyDescent="0.25">
      <c r="A18884" s="5"/>
      <c r="B18884" s="2"/>
      <c r="C18884"/>
    </row>
    <row r="18885" spans="1:3" x14ac:dyDescent="0.25">
      <c r="A18885" s="5"/>
      <c r="B18885" s="2"/>
      <c r="C18885"/>
    </row>
    <row r="18886" spans="1:3" x14ac:dyDescent="0.25">
      <c r="A18886" s="5"/>
      <c r="B18886" s="2"/>
      <c r="C18886"/>
    </row>
    <row r="18887" spans="1:3" x14ac:dyDescent="0.25">
      <c r="A18887" s="5"/>
      <c r="B18887" s="2"/>
      <c r="C18887"/>
    </row>
    <row r="18888" spans="1:3" x14ac:dyDescent="0.25">
      <c r="A18888" s="5"/>
      <c r="B18888" s="2"/>
      <c r="C18888"/>
    </row>
    <row r="18889" spans="1:3" x14ac:dyDescent="0.25">
      <c r="A18889" s="5"/>
      <c r="B18889" s="2"/>
      <c r="C18889"/>
    </row>
    <row r="18890" spans="1:3" x14ac:dyDescent="0.25">
      <c r="A18890" s="5"/>
      <c r="B18890" s="2"/>
      <c r="C18890"/>
    </row>
    <row r="18891" spans="1:3" x14ac:dyDescent="0.25">
      <c r="A18891" s="5"/>
      <c r="B18891" s="2"/>
      <c r="C18891"/>
    </row>
    <row r="18892" spans="1:3" x14ac:dyDescent="0.25">
      <c r="A18892" s="5"/>
      <c r="B18892" s="2"/>
      <c r="C18892"/>
    </row>
    <row r="18893" spans="1:3" x14ac:dyDescent="0.25">
      <c r="A18893" s="5"/>
      <c r="B18893" s="2"/>
      <c r="C18893"/>
    </row>
    <row r="18894" spans="1:3" x14ac:dyDescent="0.25">
      <c r="A18894" s="5"/>
      <c r="B18894" s="2"/>
      <c r="C18894"/>
    </row>
    <row r="18895" spans="1:3" x14ac:dyDescent="0.25">
      <c r="A18895" s="5"/>
      <c r="B18895" s="2"/>
      <c r="C18895"/>
    </row>
    <row r="18896" spans="1:3" x14ac:dyDescent="0.25">
      <c r="A18896" s="5"/>
      <c r="B18896" s="2"/>
      <c r="C18896"/>
    </row>
    <row r="18897" spans="1:3" x14ac:dyDescent="0.25">
      <c r="A18897" s="5"/>
      <c r="B18897" s="2"/>
      <c r="C18897"/>
    </row>
    <row r="18898" spans="1:3" x14ac:dyDescent="0.25">
      <c r="A18898" s="5"/>
      <c r="B18898" s="2"/>
      <c r="C18898"/>
    </row>
    <row r="18899" spans="1:3" x14ac:dyDescent="0.25">
      <c r="A18899" s="5"/>
      <c r="B18899" s="2"/>
      <c r="C18899"/>
    </row>
    <row r="18900" spans="1:3" x14ac:dyDescent="0.25">
      <c r="A18900" s="5"/>
      <c r="B18900" s="2"/>
      <c r="C18900"/>
    </row>
    <row r="18901" spans="1:3" x14ac:dyDescent="0.25">
      <c r="A18901" s="5"/>
      <c r="B18901" s="2"/>
      <c r="C18901"/>
    </row>
    <row r="18902" spans="1:3" x14ac:dyDescent="0.25">
      <c r="A18902" s="5"/>
      <c r="B18902" s="2"/>
      <c r="C18902"/>
    </row>
    <row r="18903" spans="1:3" x14ac:dyDescent="0.25">
      <c r="A18903" s="5"/>
      <c r="B18903" s="2"/>
      <c r="C18903"/>
    </row>
    <row r="18904" spans="1:3" x14ac:dyDescent="0.25">
      <c r="A18904" s="5"/>
      <c r="B18904" s="2"/>
      <c r="C18904"/>
    </row>
    <row r="18905" spans="1:3" x14ac:dyDescent="0.25">
      <c r="A18905" s="5"/>
      <c r="B18905" s="2"/>
      <c r="C18905"/>
    </row>
    <row r="18906" spans="1:3" x14ac:dyDescent="0.25">
      <c r="A18906" s="5"/>
      <c r="B18906" s="2"/>
      <c r="C18906"/>
    </row>
    <row r="18907" spans="1:3" x14ac:dyDescent="0.25">
      <c r="A18907" s="5"/>
      <c r="B18907" s="2"/>
      <c r="C18907"/>
    </row>
    <row r="18908" spans="1:3" x14ac:dyDescent="0.25">
      <c r="A18908" s="5"/>
      <c r="B18908" s="2"/>
      <c r="C18908"/>
    </row>
    <row r="18909" spans="1:3" x14ac:dyDescent="0.25">
      <c r="A18909" s="5"/>
      <c r="B18909" s="2"/>
      <c r="C18909"/>
    </row>
    <row r="18910" spans="1:3" x14ac:dyDescent="0.25">
      <c r="A18910" s="5"/>
      <c r="B18910" s="2"/>
      <c r="C18910"/>
    </row>
    <row r="18911" spans="1:3" x14ac:dyDescent="0.25">
      <c r="A18911" s="5"/>
      <c r="B18911" s="2"/>
      <c r="C18911"/>
    </row>
    <row r="18912" spans="1:3" x14ac:dyDescent="0.25">
      <c r="A18912" s="5"/>
      <c r="B18912" s="2"/>
      <c r="C18912"/>
    </row>
    <row r="18913" spans="1:3" x14ac:dyDescent="0.25">
      <c r="A18913" s="5"/>
      <c r="B18913" s="2"/>
      <c r="C18913"/>
    </row>
    <row r="18914" spans="1:3" x14ac:dyDescent="0.25">
      <c r="A18914" s="5"/>
      <c r="B18914" s="2"/>
      <c r="C18914"/>
    </row>
    <row r="18915" spans="1:3" x14ac:dyDescent="0.25">
      <c r="A18915" s="5"/>
      <c r="B18915" s="2"/>
      <c r="C18915"/>
    </row>
    <row r="18916" spans="1:3" x14ac:dyDescent="0.25">
      <c r="A18916" s="5"/>
      <c r="B18916" s="2"/>
      <c r="C18916"/>
    </row>
    <row r="18917" spans="1:3" x14ac:dyDescent="0.25">
      <c r="A18917" s="5"/>
      <c r="B18917" s="2"/>
      <c r="C18917"/>
    </row>
    <row r="18918" spans="1:3" x14ac:dyDescent="0.25">
      <c r="A18918" s="5"/>
      <c r="B18918" s="2"/>
      <c r="C18918"/>
    </row>
    <row r="18919" spans="1:3" x14ac:dyDescent="0.25">
      <c r="A18919" s="5"/>
      <c r="B18919" s="2"/>
      <c r="C18919"/>
    </row>
    <row r="18920" spans="1:3" x14ac:dyDescent="0.25">
      <c r="A18920" s="5"/>
      <c r="B18920" s="2"/>
      <c r="C18920"/>
    </row>
    <row r="18921" spans="1:3" x14ac:dyDescent="0.25">
      <c r="A18921" s="5"/>
      <c r="B18921" s="2"/>
      <c r="C18921"/>
    </row>
    <row r="18922" spans="1:3" x14ac:dyDescent="0.25">
      <c r="A18922" s="5"/>
      <c r="B18922" s="2"/>
      <c r="C18922"/>
    </row>
    <row r="18923" spans="1:3" x14ac:dyDescent="0.25">
      <c r="A18923" s="5"/>
      <c r="B18923" s="2"/>
      <c r="C18923"/>
    </row>
    <row r="18924" spans="1:3" x14ac:dyDescent="0.25">
      <c r="A18924" s="5"/>
      <c r="B18924" s="2"/>
      <c r="C18924"/>
    </row>
    <row r="18925" spans="1:3" x14ac:dyDescent="0.25">
      <c r="A18925" s="5"/>
      <c r="B18925" s="2"/>
      <c r="C18925"/>
    </row>
    <row r="18926" spans="1:3" x14ac:dyDescent="0.25">
      <c r="A18926" s="5"/>
      <c r="B18926" s="2"/>
      <c r="C18926"/>
    </row>
    <row r="18927" spans="1:3" x14ac:dyDescent="0.25">
      <c r="A18927" s="5"/>
      <c r="B18927" s="2"/>
      <c r="C18927"/>
    </row>
    <row r="18928" spans="1:3" x14ac:dyDescent="0.25">
      <c r="A18928" s="5"/>
      <c r="B18928" s="2"/>
      <c r="C18928"/>
    </row>
    <row r="18929" spans="1:3" x14ac:dyDescent="0.25">
      <c r="A18929" s="5"/>
      <c r="B18929" s="2"/>
      <c r="C18929"/>
    </row>
    <row r="18930" spans="1:3" x14ac:dyDescent="0.25">
      <c r="A18930" s="5"/>
      <c r="B18930" s="2"/>
      <c r="C18930"/>
    </row>
    <row r="18931" spans="1:3" x14ac:dyDescent="0.25">
      <c r="A18931" s="5"/>
      <c r="B18931" s="2"/>
      <c r="C18931"/>
    </row>
    <row r="18932" spans="1:3" x14ac:dyDescent="0.25">
      <c r="A18932" s="5"/>
      <c r="B18932" s="2"/>
      <c r="C18932"/>
    </row>
    <row r="18933" spans="1:3" x14ac:dyDescent="0.25">
      <c r="A18933" s="5"/>
      <c r="B18933" s="2"/>
      <c r="C18933"/>
    </row>
    <row r="18934" spans="1:3" x14ac:dyDescent="0.25">
      <c r="A18934" s="5"/>
      <c r="B18934" s="2"/>
      <c r="C18934"/>
    </row>
    <row r="18935" spans="1:3" x14ac:dyDescent="0.25">
      <c r="A18935" s="5"/>
      <c r="B18935" s="2"/>
      <c r="C18935"/>
    </row>
    <row r="18936" spans="1:3" x14ac:dyDescent="0.25">
      <c r="A18936" s="5"/>
      <c r="B18936" s="2"/>
      <c r="C18936"/>
    </row>
    <row r="18937" spans="1:3" x14ac:dyDescent="0.25">
      <c r="A18937" s="5"/>
      <c r="B18937" s="2"/>
      <c r="C18937"/>
    </row>
    <row r="18938" spans="1:3" x14ac:dyDescent="0.25">
      <c r="A18938" s="5"/>
      <c r="B18938" s="2"/>
      <c r="C18938"/>
    </row>
    <row r="18939" spans="1:3" x14ac:dyDescent="0.25">
      <c r="A18939" s="5"/>
      <c r="B18939" s="2"/>
      <c r="C18939"/>
    </row>
    <row r="18940" spans="1:3" x14ac:dyDescent="0.25">
      <c r="A18940" s="5"/>
      <c r="B18940" s="2"/>
      <c r="C18940"/>
    </row>
    <row r="18941" spans="1:3" x14ac:dyDescent="0.25">
      <c r="A18941" s="5"/>
      <c r="B18941" s="2"/>
      <c r="C18941"/>
    </row>
    <row r="18942" spans="1:3" x14ac:dyDescent="0.25">
      <c r="A18942" s="5"/>
      <c r="B18942" s="2"/>
      <c r="C18942"/>
    </row>
    <row r="18943" spans="1:3" x14ac:dyDescent="0.25">
      <c r="A18943" s="5"/>
      <c r="B18943" s="2"/>
      <c r="C18943"/>
    </row>
    <row r="18944" spans="1:3" x14ac:dyDescent="0.25">
      <c r="A18944" s="5"/>
      <c r="B18944" s="2"/>
      <c r="C18944"/>
    </row>
    <row r="18945" spans="1:3" x14ac:dyDescent="0.25">
      <c r="A18945" s="5"/>
      <c r="B18945" s="2"/>
      <c r="C18945"/>
    </row>
    <row r="18946" spans="1:3" x14ac:dyDescent="0.25">
      <c r="A18946" s="5"/>
      <c r="B18946" s="2"/>
      <c r="C18946"/>
    </row>
    <row r="18947" spans="1:3" x14ac:dyDescent="0.25">
      <c r="A18947" s="5"/>
      <c r="B18947" s="2"/>
      <c r="C18947"/>
    </row>
    <row r="18948" spans="1:3" x14ac:dyDescent="0.25">
      <c r="A18948" s="5"/>
      <c r="B18948" s="2"/>
      <c r="C18948"/>
    </row>
    <row r="18949" spans="1:3" x14ac:dyDescent="0.25">
      <c r="A18949" s="5"/>
      <c r="B18949" s="2"/>
      <c r="C18949"/>
    </row>
    <row r="18950" spans="1:3" x14ac:dyDescent="0.25">
      <c r="A18950" s="5"/>
      <c r="B18950" s="2"/>
      <c r="C18950"/>
    </row>
    <row r="18951" spans="1:3" x14ac:dyDescent="0.25">
      <c r="A18951" s="5"/>
      <c r="B18951" s="2"/>
      <c r="C18951"/>
    </row>
    <row r="18952" spans="1:3" x14ac:dyDescent="0.25">
      <c r="A18952" s="5"/>
      <c r="B18952" s="2"/>
      <c r="C18952"/>
    </row>
    <row r="18953" spans="1:3" x14ac:dyDescent="0.25">
      <c r="A18953" s="5"/>
      <c r="B18953" s="2"/>
      <c r="C18953"/>
    </row>
    <row r="18954" spans="1:3" x14ac:dyDescent="0.25">
      <c r="A18954" s="5"/>
      <c r="B18954" s="2"/>
      <c r="C18954"/>
    </row>
    <row r="18955" spans="1:3" x14ac:dyDescent="0.25">
      <c r="A18955" s="5"/>
      <c r="B18955" s="2"/>
      <c r="C18955"/>
    </row>
    <row r="18956" spans="1:3" x14ac:dyDescent="0.25">
      <c r="A18956" s="5"/>
      <c r="B18956" s="2"/>
      <c r="C18956"/>
    </row>
    <row r="18957" spans="1:3" x14ac:dyDescent="0.25">
      <c r="A18957" s="5"/>
      <c r="B18957" s="2"/>
      <c r="C18957"/>
    </row>
    <row r="18958" spans="1:3" x14ac:dyDescent="0.25">
      <c r="A18958" s="5"/>
      <c r="B18958" s="2"/>
      <c r="C18958"/>
    </row>
    <row r="18959" spans="1:3" x14ac:dyDescent="0.25">
      <c r="A18959" s="5"/>
      <c r="B18959" s="2"/>
      <c r="C18959"/>
    </row>
    <row r="18960" spans="1:3" x14ac:dyDescent="0.25">
      <c r="A18960" s="5"/>
      <c r="B18960" s="2"/>
      <c r="C18960"/>
    </row>
    <row r="18961" spans="1:3" x14ac:dyDescent="0.25">
      <c r="A18961" s="5"/>
      <c r="B18961" s="2"/>
      <c r="C18961"/>
    </row>
    <row r="18962" spans="1:3" x14ac:dyDescent="0.25">
      <c r="A18962" s="5"/>
      <c r="B18962" s="2"/>
      <c r="C18962"/>
    </row>
    <row r="18963" spans="1:3" x14ac:dyDescent="0.25">
      <c r="A18963" s="5"/>
      <c r="B18963" s="2"/>
      <c r="C18963"/>
    </row>
    <row r="18964" spans="1:3" x14ac:dyDescent="0.25">
      <c r="A18964" s="5"/>
      <c r="B18964" s="2"/>
      <c r="C18964"/>
    </row>
    <row r="18965" spans="1:3" x14ac:dyDescent="0.25">
      <c r="A18965" s="5"/>
      <c r="B18965" s="2"/>
      <c r="C18965"/>
    </row>
    <row r="18966" spans="1:3" x14ac:dyDescent="0.25">
      <c r="A18966" s="5"/>
      <c r="B18966" s="2"/>
      <c r="C18966"/>
    </row>
    <row r="18967" spans="1:3" x14ac:dyDescent="0.25">
      <c r="A18967" s="5"/>
      <c r="B18967" s="2"/>
      <c r="C18967"/>
    </row>
    <row r="18968" spans="1:3" x14ac:dyDescent="0.25">
      <c r="A18968" s="5"/>
      <c r="B18968" s="2"/>
      <c r="C18968"/>
    </row>
    <row r="18969" spans="1:3" x14ac:dyDescent="0.25">
      <c r="A18969" s="5"/>
      <c r="B18969" s="2"/>
      <c r="C18969"/>
    </row>
    <row r="18970" spans="1:3" x14ac:dyDescent="0.25">
      <c r="A18970" s="5"/>
      <c r="B18970" s="2"/>
      <c r="C18970"/>
    </row>
    <row r="18971" spans="1:3" x14ac:dyDescent="0.25">
      <c r="A18971" s="5"/>
      <c r="B18971" s="2"/>
      <c r="C18971"/>
    </row>
    <row r="18972" spans="1:3" x14ac:dyDescent="0.25">
      <c r="A18972" s="5"/>
      <c r="B18972" s="2"/>
      <c r="C18972"/>
    </row>
    <row r="18973" spans="1:3" x14ac:dyDescent="0.25">
      <c r="A18973" s="5"/>
      <c r="B18973" s="2"/>
      <c r="C18973"/>
    </row>
    <row r="18974" spans="1:3" x14ac:dyDescent="0.25">
      <c r="A18974" s="5"/>
      <c r="B18974" s="2"/>
      <c r="C18974"/>
    </row>
    <row r="18975" spans="1:3" x14ac:dyDescent="0.25">
      <c r="A18975" s="5"/>
      <c r="B18975" s="2"/>
      <c r="C18975"/>
    </row>
    <row r="18976" spans="1:3" x14ac:dyDescent="0.25">
      <c r="A18976" s="5"/>
      <c r="B18976" s="2"/>
      <c r="C18976"/>
    </row>
    <row r="18977" spans="1:3" x14ac:dyDescent="0.25">
      <c r="A18977" s="5"/>
      <c r="B18977" s="2"/>
      <c r="C18977"/>
    </row>
    <row r="18978" spans="1:3" x14ac:dyDescent="0.25">
      <c r="A18978" s="5"/>
      <c r="B18978" s="2"/>
      <c r="C18978"/>
    </row>
    <row r="18979" spans="1:3" x14ac:dyDescent="0.25">
      <c r="A18979" s="5"/>
      <c r="B18979" s="2"/>
      <c r="C18979"/>
    </row>
    <row r="18980" spans="1:3" x14ac:dyDescent="0.25">
      <c r="A18980" s="5"/>
      <c r="B18980" s="2"/>
      <c r="C18980"/>
    </row>
    <row r="18981" spans="1:3" x14ac:dyDescent="0.25">
      <c r="A18981" s="5"/>
      <c r="B18981" s="2"/>
      <c r="C18981"/>
    </row>
    <row r="18982" spans="1:3" x14ac:dyDescent="0.25">
      <c r="A18982" s="5"/>
      <c r="B18982" s="2"/>
      <c r="C18982"/>
    </row>
    <row r="18983" spans="1:3" x14ac:dyDescent="0.25">
      <c r="A18983" s="5"/>
      <c r="B18983" s="2"/>
      <c r="C18983"/>
    </row>
    <row r="18984" spans="1:3" x14ac:dyDescent="0.25">
      <c r="A18984" s="5"/>
      <c r="B18984" s="2"/>
      <c r="C18984"/>
    </row>
    <row r="18985" spans="1:3" x14ac:dyDescent="0.25">
      <c r="A18985" s="5"/>
      <c r="B18985" s="2"/>
      <c r="C18985"/>
    </row>
    <row r="18986" spans="1:3" x14ac:dyDescent="0.25">
      <c r="A18986" s="5"/>
      <c r="B18986" s="2"/>
      <c r="C18986"/>
    </row>
    <row r="18987" spans="1:3" x14ac:dyDescent="0.25">
      <c r="A18987" s="5"/>
      <c r="B18987" s="2"/>
      <c r="C18987"/>
    </row>
    <row r="18988" spans="1:3" x14ac:dyDescent="0.25">
      <c r="A18988" s="5"/>
      <c r="B18988" s="2"/>
      <c r="C18988"/>
    </row>
    <row r="18989" spans="1:3" x14ac:dyDescent="0.25">
      <c r="A18989" s="5"/>
      <c r="B18989" s="2"/>
      <c r="C18989"/>
    </row>
    <row r="18990" spans="1:3" x14ac:dyDescent="0.25">
      <c r="A18990" s="5"/>
      <c r="B18990" s="2"/>
      <c r="C18990"/>
    </row>
    <row r="18991" spans="1:3" x14ac:dyDescent="0.25">
      <c r="A18991" s="5"/>
      <c r="B18991" s="2"/>
      <c r="C18991"/>
    </row>
    <row r="18992" spans="1:3" x14ac:dyDescent="0.25">
      <c r="A18992" s="5"/>
      <c r="B18992" s="2"/>
      <c r="C18992"/>
    </row>
    <row r="18993" spans="1:3" x14ac:dyDescent="0.25">
      <c r="A18993" s="5"/>
      <c r="B18993" s="2"/>
      <c r="C18993"/>
    </row>
    <row r="18994" spans="1:3" x14ac:dyDescent="0.25">
      <c r="A18994" s="5"/>
      <c r="B18994" s="2"/>
      <c r="C18994"/>
    </row>
    <row r="18995" spans="1:3" x14ac:dyDescent="0.25">
      <c r="A18995" s="5"/>
      <c r="B18995" s="2"/>
      <c r="C18995"/>
    </row>
    <row r="18996" spans="1:3" x14ac:dyDescent="0.25">
      <c r="A18996" s="5"/>
      <c r="B18996" s="2"/>
      <c r="C18996"/>
    </row>
    <row r="18997" spans="1:3" x14ac:dyDescent="0.25">
      <c r="A18997" s="5"/>
      <c r="B18997" s="2"/>
      <c r="C18997"/>
    </row>
    <row r="18998" spans="1:3" x14ac:dyDescent="0.25">
      <c r="A18998" s="5"/>
      <c r="B18998" s="2"/>
      <c r="C18998"/>
    </row>
    <row r="18999" spans="1:3" x14ac:dyDescent="0.25">
      <c r="A18999" s="5"/>
      <c r="B18999" s="2"/>
      <c r="C18999"/>
    </row>
    <row r="19000" spans="1:3" x14ac:dyDescent="0.25">
      <c r="A19000" s="5"/>
      <c r="B19000" s="2"/>
      <c r="C19000"/>
    </row>
    <row r="19001" spans="1:3" x14ac:dyDescent="0.25">
      <c r="A19001" s="5"/>
      <c r="B19001" s="2"/>
      <c r="C19001"/>
    </row>
    <row r="19002" spans="1:3" x14ac:dyDescent="0.25">
      <c r="A19002" s="5"/>
      <c r="B19002" s="2"/>
      <c r="C19002"/>
    </row>
    <row r="19003" spans="1:3" x14ac:dyDescent="0.25">
      <c r="A19003" s="5"/>
      <c r="B19003" s="2"/>
      <c r="C19003"/>
    </row>
    <row r="19004" spans="1:3" x14ac:dyDescent="0.25">
      <c r="A19004" s="5"/>
      <c r="B19004" s="2"/>
      <c r="C19004"/>
    </row>
    <row r="19005" spans="1:3" x14ac:dyDescent="0.25">
      <c r="A19005" s="5"/>
      <c r="B19005" s="2"/>
      <c r="C19005"/>
    </row>
    <row r="19006" spans="1:3" x14ac:dyDescent="0.25">
      <c r="A19006" s="5"/>
      <c r="B19006" s="2"/>
      <c r="C19006"/>
    </row>
    <row r="19007" spans="1:3" x14ac:dyDescent="0.25">
      <c r="A19007" s="5"/>
      <c r="B19007" s="2"/>
      <c r="C19007"/>
    </row>
    <row r="19008" spans="1:3" x14ac:dyDescent="0.25">
      <c r="A19008" s="5"/>
      <c r="B19008" s="2"/>
      <c r="C19008"/>
    </row>
    <row r="19009" spans="1:3" x14ac:dyDescent="0.25">
      <c r="A19009" s="5"/>
      <c r="B19009" s="2"/>
      <c r="C19009"/>
    </row>
    <row r="19010" spans="1:3" x14ac:dyDescent="0.25">
      <c r="A19010" s="5"/>
      <c r="B19010" s="2"/>
      <c r="C19010"/>
    </row>
    <row r="19011" spans="1:3" x14ac:dyDescent="0.25">
      <c r="A19011" s="5"/>
      <c r="B19011" s="2"/>
      <c r="C19011"/>
    </row>
    <row r="19012" spans="1:3" x14ac:dyDescent="0.25">
      <c r="A19012" s="5"/>
      <c r="B19012" s="2"/>
      <c r="C19012"/>
    </row>
    <row r="19013" spans="1:3" x14ac:dyDescent="0.25">
      <c r="A19013" s="5"/>
      <c r="B19013" s="2"/>
      <c r="C19013"/>
    </row>
    <row r="19014" spans="1:3" x14ac:dyDescent="0.25">
      <c r="A19014" s="5"/>
      <c r="B19014" s="2"/>
      <c r="C19014"/>
    </row>
    <row r="19015" spans="1:3" x14ac:dyDescent="0.25">
      <c r="A19015" s="5"/>
      <c r="B19015" s="2"/>
      <c r="C19015"/>
    </row>
    <row r="19016" spans="1:3" x14ac:dyDescent="0.25">
      <c r="A19016" s="5"/>
      <c r="B19016" s="2"/>
      <c r="C19016"/>
    </row>
    <row r="19017" spans="1:3" x14ac:dyDescent="0.25">
      <c r="A19017" s="5"/>
      <c r="B19017" s="2"/>
      <c r="C19017"/>
    </row>
    <row r="19018" spans="1:3" x14ac:dyDescent="0.25">
      <c r="A19018" s="5"/>
      <c r="B19018" s="2"/>
      <c r="C19018"/>
    </row>
    <row r="19019" spans="1:3" x14ac:dyDescent="0.25">
      <c r="A19019" s="5"/>
      <c r="B19019" s="2"/>
      <c r="C19019"/>
    </row>
    <row r="19020" spans="1:3" x14ac:dyDescent="0.25">
      <c r="A19020" s="5"/>
      <c r="B19020" s="2"/>
      <c r="C19020"/>
    </row>
    <row r="19021" spans="1:3" x14ac:dyDescent="0.25">
      <c r="A19021" s="5"/>
      <c r="B19021" s="2"/>
      <c r="C19021"/>
    </row>
    <row r="19022" spans="1:3" x14ac:dyDescent="0.25">
      <c r="A19022" s="5"/>
      <c r="B19022" s="2"/>
      <c r="C19022"/>
    </row>
    <row r="19023" spans="1:3" x14ac:dyDescent="0.25">
      <c r="A19023" s="5"/>
      <c r="B19023" s="2"/>
      <c r="C19023"/>
    </row>
    <row r="19024" spans="1:3" x14ac:dyDescent="0.25">
      <c r="A19024" s="5"/>
      <c r="B19024" s="2"/>
      <c r="C19024"/>
    </row>
    <row r="19025" spans="1:3" x14ac:dyDescent="0.25">
      <c r="A19025" s="5"/>
      <c r="B19025" s="2"/>
      <c r="C19025"/>
    </row>
    <row r="19026" spans="1:3" x14ac:dyDescent="0.25">
      <c r="A19026" s="5"/>
      <c r="B19026" s="2"/>
      <c r="C19026"/>
    </row>
    <row r="19027" spans="1:3" x14ac:dyDescent="0.25">
      <c r="A19027" s="5"/>
      <c r="B19027" s="2"/>
      <c r="C19027"/>
    </row>
    <row r="19028" spans="1:3" x14ac:dyDescent="0.25">
      <c r="A19028" s="5"/>
      <c r="B19028" s="2"/>
      <c r="C19028"/>
    </row>
    <row r="19029" spans="1:3" x14ac:dyDescent="0.25">
      <c r="A19029" s="5"/>
      <c r="B19029" s="2"/>
      <c r="C19029"/>
    </row>
    <row r="19030" spans="1:3" x14ac:dyDescent="0.25">
      <c r="A19030" s="5"/>
      <c r="B19030" s="2"/>
      <c r="C19030"/>
    </row>
    <row r="19031" spans="1:3" x14ac:dyDescent="0.25">
      <c r="A19031" s="5"/>
      <c r="B19031" s="2"/>
      <c r="C19031"/>
    </row>
    <row r="19032" spans="1:3" x14ac:dyDescent="0.25">
      <c r="A19032" s="5"/>
      <c r="B19032" s="2"/>
      <c r="C19032"/>
    </row>
    <row r="19033" spans="1:3" x14ac:dyDescent="0.25">
      <c r="A19033" s="5"/>
      <c r="B19033" s="2"/>
      <c r="C19033"/>
    </row>
    <row r="19034" spans="1:3" x14ac:dyDescent="0.25">
      <c r="A19034" s="5"/>
      <c r="B19034" s="2"/>
      <c r="C19034"/>
    </row>
    <row r="19035" spans="1:3" x14ac:dyDescent="0.25">
      <c r="A19035" s="5"/>
      <c r="B19035" s="2"/>
      <c r="C19035"/>
    </row>
    <row r="19036" spans="1:3" x14ac:dyDescent="0.25">
      <c r="A19036" s="5"/>
      <c r="B19036" s="2"/>
      <c r="C19036"/>
    </row>
    <row r="19037" spans="1:3" x14ac:dyDescent="0.25">
      <c r="A19037" s="5"/>
      <c r="B19037" s="2"/>
      <c r="C19037"/>
    </row>
    <row r="19038" spans="1:3" x14ac:dyDescent="0.25">
      <c r="A19038" s="5"/>
      <c r="B19038" s="2"/>
      <c r="C19038"/>
    </row>
    <row r="19039" spans="1:3" x14ac:dyDescent="0.25">
      <c r="A19039" s="5"/>
      <c r="B19039" s="2"/>
      <c r="C19039"/>
    </row>
    <row r="19040" spans="1:3" x14ac:dyDescent="0.25">
      <c r="A19040" s="5"/>
      <c r="B19040" s="2"/>
      <c r="C19040"/>
    </row>
    <row r="19041" spans="1:3" x14ac:dyDescent="0.25">
      <c r="A19041" s="5"/>
      <c r="B19041" s="2"/>
      <c r="C19041"/>
    </row>
    <row r="19042" spans="1:3" x14ac:dyDescent="0.25">
      <c r="A19042" s="5"/>
      <c r="B19042" s="2"/>
      <c r="C19042"/>
    </row>
    <row r="19043" spans="1:3" x14ac:dyDescent="0.25">
      <c r="A19043" s="5"/>
      <c r="B19043" s="2"/>
      <c r="C19043"/>
    </row>
    <row r="19044" spans="1:3" x14ac:dyDescent="0.25">
      <c r="A19044" s="5"/>
      <c r="B19044" s="2"/>
      <c r="C19044"/>
    </row>
    <row r="19045" spans="1:3" x14ac:dyDescent="0.25">
      <c r="A19045" s="5"/>
      <c r="B19045" s="2"/>
      <c r="C19045"/>
    </row>
    <row r="19046" spans="1:3" x14ac:dyDescent="0.25">
      <c r="A19046" s="5"/>
      <c r="B19046" s="2"/>
      <c r="C19046"/>
    </row>
    <row r="19047" spans="1:3" x14ac:dyDescent="0.25">
      <c r="A19047" s="5"/>
      <c r="B19047" s="2"/>
      <c r="C19047"/>
    </row>
    <row r="19048" spans="1:3" x14ac:dyDescent="0.25">
      <c r="A19048" s="5"/>
      <c r="B19048" s="2"/>
      <c r="C19048"/>
    </row>
    <row r="19049" spans="1:3" x14ac:dyDescent="0.25">
      <c r="A19049" s="5"/>
      <c r="B19049" s="2"/>
      <c r="C19049"/>
    </row>
    <row r="19050" spans="1:3" x14ac:dyDescent="0.25">
      <c r="A19050" s="5"/>
      <c r="B19050" s="2"/>
      <c r="C19050"/>
    </row>
    <row r="19051" spans="1:3" x14ac:dyDescent="0.25">
      <c r="A19051" s="5"/>
      <c r="B19051" s="2"/>
      <c r="C19051"/>
    </row>
    <row r="19052" spans="1:3" x14ac:dyDescent="0.25">
      <c r="A19052" s="5"/>
      <c r="B19052" s="2"/>
      <c r="C19052"/>
    </row>
    <row r="19053" spans="1:3" x14ac:dyDescent="0.25">
      <c r="A19053" s="5"/>
      <c r="B19053" s="2"/>
      <c r="C19053"/>
    </row>
    <row r="19054" spans="1:3" x14ac:dyDescent="0.25">
      <c r="A19054" s="5"/>
      <c r="B19054" s="2"/>
      <c r="C19054"/>
    </row>
    <row r="19055" spans="1:3" x14ac:dyDescent="0.25">
      <c r="A19055" s="5"/>
      <c r="B19055" s="2"/>
      <c r="C19055"/>
    </row>
    <row r="19056" spans="1:3" x14ac:dyDescent="0.25">
      <c r="A19056" s="5"/>
      <c r="B19056" s="2"/>
      <c r="C19056"/>
    </row>
    <row r="19057" spans="1:3" x14ac:dyDescent="0.25">
      <c r="A19057" s="5"/>
      <c r="B19057" s="2"/>
      <c r="C19057"/>
    </row>
    <row r="19058" spans="1:3" x14ac:dyDescent="0.25">
      <c r="A19058" s="5"/>
      <c r="B19058" s="2"/>
      <c r="C19058"/>
    </row>
    <row r="19059" spans="1:3" x14ac:dyDescent="0.25">
      <c r="A19059" s="5"/>
      <c r="B19059" s="2"/>
      <c r="C19059"/>
    </row>
    <row r="19060" spans="1:3" x14ac:dyDescent="0.25">
      <c r="A19060" s="5"/>
      <c r="B19060" s="2"/>
      <c r="C19060"/>
    </row>
    <row r="19061" spans="1:3" x14ac:dyDescent="0.25">
      <c r="A19061" s="5"/>
      <c r="B19061" s="2"/>
      <c r="C19061"/>
    </row>
    <row r="19062" spans="1:3" x14ac:dyDescent="0.25">
      <c r="A19062" s="5"/>
      <c r="B19062" s="2"/>
      <c r="C19062"/>
    </row>
    <row r="19063" spans="1:3" x14ac:dyDescent="0.25">
      <c r="A19063" s="5"/>
      <c r="B19063" s="2"/>
      <c r="C19063"/>
    </row>
    <row r="19064" spans="1:3" x14ac:dyDescent="0.25">
      <c r="A19064" s="5"/>
      <c r="B19064" s="2"/>
      <c r="C19064"/>
    </row>
    <row r="19065" spans="1:3" x14ac:dyDescent="0.25">
      <c r="A19065" s="5"/>
      <c r="B19065" s="2"/>
      <c r="C19065"/>
    </row>
    <row r="19066" spans="1:3" x14ac:dyDescent="0.25">
      <c r="A19066" s="5"/>
      <c r="B19066" s="2"/>
      <c r="C19066"/>
    </row>
    <row r="19067" spans="1:3" x14ac:dyDescent="0.25">
      <c r="A19067" s="5"/>
      <c r="B19067" s="2"/>
      <c r="C19067"/>
    </row>
    <row r="19068" spans="1:3" x14ac:dyDescent="0.25">
      <c r="A19068" s="5"/>
      <c r="B19068" s="2"/>
      <c r="C19068"/>
    </row>
    <row r="19069" spans="1:3" x14ac:dyDescent="0.25">
      <c r="A19069" s="5"/>
      <c r="B19069" s="2"/>
      <c r="C19069"/>
    </row>
    <row r="19070" spans="1:3" x14ac:dyDescent="0.25">
      <c r="A19070" s="5"/>
      <c r="B19070" s="2"/>
      <c r="C19070"/>
    </row>
    <row r="19071" spans="1:3" x14ac:dyDescent="0.25">
      <c r="A19071" s="5"/>
      <c r="B19071" s="2"/>
      <c r="C19071"/>
    </row>
    <row r="19072" spans="1:3" x14ac:dyDescent="0.25">
      <c r="A19072" s="5"/>
      <c r="B19072" s="2"/>
      <c r="C19072"/>
    </row>
    <row r="19073" spans="1:3" x14ac:dyDescent="0.25">
      <c r="A19073" s="5"/>
      <c r="B19073" s="2"/>
      <c r="C19073"/>
    </row>
    <row r="19074" spans="1:3" x14ac:dyDescent="0.25">
      <c r="A19074" s="5"/>
      <c r="B19074" s="2"/>
      <c r="C19074"/>
    </row>
    <row r="19075" spans="1:3" x14ac:dyDescent="0.25">
      <c r="A19075" s="5"/>
      <c r="B19075" s="2"/>
      <c r="C19075"/>
    </row>
    <row r="19076" spans="1:3" x14ac:dyDescent="0.25">
      <c r="A19076" s="5"/>
      <c r="B19076" s="2"/>
      <c r="C19076"/>
    </row>
    <row r="19077" spans="1:3" x14ac:dyDescent="0.25">
      <c r="A19077" s="5"/>
      <c r="B19077" s="2"/>
      <c r="C19077"/>
    </row>
    <row r="19078" spans="1:3" x14ac:dyDescent="0.25">
      <c r="A19078" s="5"/>
      <c r="B19078" s="2"/>
      <c r="C19078"/>
    </row>
    <row r="19079" spans="1:3" x14ac:dyDescent="0.25">
      <c r="A19079" s="5"/>
      <c r="B19079" s="2"/>
      <c r="C19079"/>
    </row>
    <row r="19080" spans="1:3" x14ac:dyDescent="0.25">
      <c r="A19080" s="5"/>
      <c r="B19080" s="2"/>
      <c r="C19080"/>
    </row>
    <row r="19081" spans="1:3" x14ac:dyDescent="0.25">
      <c r="A19081" s="5"/>
      <c r="B19081" s="2"/>
      <c r="C19081"/>
    </row>
    <row r="19082" spans="1:3" x14ac:dyDescent="0.25">
      <c r="A19082" s="5"/>
      <c r="B19082" s="2"/>
      <c r="C19082"/>
    </row>
    <row r="19083" spans="1:3" x14ac:dyDescent="0.25">
      <c r="A19083" s="5"/>
      <c r="B19083" s="2"/>
      <c r="C19083"/>
    </row>
    <row r="19084" spans="1:3" x14ac:dyDescent="0.25">
      <c r="A19084" s="5"/>
      <c r="B19084" s="2"/>
      <c r="C19084"/>
    </row>
    <row r="19085" spans="1:3" x14ac:dyDescent="0.25">
      <c r="A19085" s="5"/>
      <c r="B19085" s="2"/>
      <c r="C19085"/>
    </row>
    <row r="19086" spans="1:3" x14ac:dyDescent="0.25">
      <c r="A19086" s="5"/>
      <c r="B19086" s="2"/>
      <c r="C19086"/>
    </row>
    <row r="19087" spans="1:3" x14ac:dyDescent="0.25">
      <c r="A19087" s="5"/>
      <c r="B19087" s="2"/>
      <c r="C19087"/>
    </row>
    <row r="19088" spans="1:3" x14ac:dyDescent="0.25">
      <c r="A19088" s="5"/>
      <c r="B19088" s="2"/>
      <c r="C19088"/>
    </row>
    <row r="19089" spans="1:3" x14ac:dyDescent="0.25">
      <c r="A19089" s="5"/>
      <c r="B19089" s="2"/>
      <c r="C19089"/>
    </row>
    <row r="19090" spans="1:3" x14ac:dyDescent="0.25">
      <c r="A19090" s="5"/>
      <c r="B19090" s="2"/>
      <c r="C19090"/>
    </row>
    <row r="19091" spans="1:3" x14ac:dyDescent="0.25">
      <c r="A19091" s="5"/>
      <c r="B19091" s="2"/>
      <c r="C19091"/>
    </row>
    <row r="19092" spans="1:3" x14ac:dyDescent="0.25">
      <c r="A19092" s="5"/>
      <c r="B19092" s="2"/>
      <c r="C19092"/>
    </row>
    <row r="19093" spans="1:3" x14ac:dyDescent="0.25">
      <c r="A19093" s="5"/>
      <c r="B19093" s="2"/>
      <c r="C19093"/>
    </row>
    <row r="19094" spans="1:3" x14ac:dyDescent="0.25">
      <c r="A19094" s="5"/>
      <c r="B19094" s="2"/>
      <c r="C19094"/>
    </row>
    <row r="19095" spans="1:3" x14ac:dyDescent="0.25">
      <c r="A19095" s="5"/>
      <c r="B19095" s="2"/>
      <c r="C19095"/>
    </row>
    <row r="19096" spans="1:3" x14ac:dyDescent="0.25">
      <c r="A19096" s="5"/>
      <c r="B19096" s="2"/>
      <c r="C19096"/>
    </row>
    <row r="19097" spans="1:3" x14ac:dyDescent="0.25">
      <c r="A19097" s="5"/>
      <c r="B19097" s="2"/>
      <c r="C19097"/>
    </row>
    <row r="19098" spans="1:3" x14ac:dyDescent="0.25">
      <c r="A19098" s="5"/>
      <c r="B19098" s="2"/>
      <c r="C19098"/>
    </row>
    <row r="19099" spans="1:3" x14ac:dyDescent="0.25">
      <c r="A19099" s="5"/>
      <c r="B19099" s="2"/>
      <c r="C19099"/>
    </row>
    <row r="19100" spans="1:3" x14ac:dyDescent="0.25">
      <c r="A19100" s="5"/>
      <c r="B19100" s="2"/>
      <c r="C19100"/>
    </row>
    <row r="19101" spans="1:3" x14ac:dyDescent="0.25">
      <c r="A19101" s="5"/>
      <c r="B19101" s="2"/>
      <c r="C19101"/>
    </row>
    <row r="19102" spans="1:3" x14ac:dyDescent="0.25">
      <c r="A19102" s="5"/>
      <c r="B19102" s="2"/>
      <c r="C19102"/>
    </row>
    <row r="19103" spans="1:3" x14ac:dyDescent="0.25">
      <c r="A19103" s="5"/>
      <c r="B19103" s="2"/>
      <c r="C19103"/>
    </row>
    <row r="19104" spans="1:3" x14ac:dyDescent="0.25">
      <c r="A19104" s="5"/>
      <c r="B19104" s="2"/>
      <c r="C19104"/>
    </row>
    <row r="19105" spans="1:3" x14ac:dyDescent="0.25">
      <c r="A19105" s="5"/>
      <c r="B19105" s="2"/>
      <c r="C19105"/>
    </row>
    <row r="19106" spans="1:3" x14ac:dyDescent="0.25">
      <c r="A19106" s="5"/>
      <c r="B19106" s="2"/>
      <c r="C19106"/>
    </row>
    <row r="19107" spans="1:3" x14ac:dyDescent="0.25">
      <c r="A19107" s="5"/>
      <c r="B19107" s="2"/>
      <c r="C19107"/>
    </row>
    <row r="19108" spans="1:3" x14ac:dyDescent="0.25">
      <c r="A19108" s="5"/>
      <c r="B19108" s="2"/>
      <c r="C19108"/>
    </row>
    <row r="19109" spans="1:3" x14ac:dyDescent="0.25">
      <c r="A19109" s="5"/>
      <c r="B19109" s="2"/>
      <c r="C19109"/>
    </row>
    <row r="19110" spans="1:3" x14ac:dyDescent="0.25">
      <c r="A19110" s="5"/>
      <c r="B19110" s="2"/>
      <c r="C19110"/>
    </row>
    <row r="19111" spans="1:3" x14ac:dyDescent="0.25">
      <c r="A19111" s="5"/>
      <c r="B19111" s="2"/>
      <c r="C19111"/>
    </row>
    <row r="19112" spans="1:3" x14ac:dyDescent="0.25">
      <c r="A19112" s="5"/>
      <c r="B19112" s="2"/>
      <c r="C19112"/>
    </row>
    <row r="19113" spans="1:3" x14ac:dyDescent="0.25">
      <c r="A19113" s="5"/>
      <c r="B19113" s="2"/>
      <c r="C19113"/>
    </row>
    <row r="19114" spans="1:3" x14ac:dyDescent="0.25">
      <c r="A19114" s="5"/>
      <c r="B19114" s="2"/>
      <c r="C19114"/>
    </row>
    <row r="19115" spans="1:3" x14ac:dyDescent="0.25">
      <c r="A19115" s="5"/>
      <c r="B19115" s="2"/>
      <c r="C19115"/>
    </row>
    <row r="19116" spans="1:3" x14ac:dyDescent="0.25">
      <c r="A19116" s="5"/>
      <c r="B19116" s="2"/>
      <c r="C19116"/>
    </row>
    <row r="19117" spans="1:3" x14ac:dyDescent="0.25">
      <c r="A19117" s="5"/>
      <c r="B19117" s="2"/>
      <c r="C19117"/>
    </row>
    <row r="19118" spans="1:3" x14ac:dyDescent="0.25">
      <c r="A19118" s="5"/>
      <c r="B19118" s="2"/>
      <c r="C19118"/>
    </row>
    <row r="19119" spans="1:3" x14ac:dyDescent="0.25">
      <c r="A19119" s="5"/>
      <c r="B19119" s="2"/>
      <c r="C19119"/>
    </row>
    <row r="19120" spans="1:3" x14ac:dyDescent="0.25">
      <c r="A19120" s="5"/>
      <c r="B19120" s="2"/>
      <c r="C19120"/>
    </row>
    <row r="19121" spans="1:3" x14ac:dyDescent="0.25">
      <c r="A19121" s="5"/>
      <c r="B19121" s="2"/>
      <c r="C19121"/>
    </row>
    <row r="19122" spans="1:3" x14ac:dyDescent="0.25">
      <c r="A19122" s="5"/>
      <c r="B19122" s="2"/>
      <c r="C19122"/>
    </row>
    <row r="19123" spans="1:3" x14ac:dyDescent="0.25">
      <c r="A19123" s="5"/>
      <c r="B19123" s="2"/>
      <c r="C19123"/>
    </row>
    <row r="19124" spans="1:3" x14ac:dyDescent="0.25">
      <c r="A19124" s="5"/>
      <c r="B19124" s="2"/>
      <c r="C19124"/>
    </row>
    <row r="19125" spans="1:3" x14ac:dyDescent="0.25">
      <c r="A19125" s="5"/>
      <c r="B19125" s="2"/>
      <c r="C19125"/>
    </row>
    <row r="19126" spans="1:3" x14ac:dyDescent="0.25">
      <c r="A19126" s="5"/>
      <c r="B19126" s="2"/>
      <c r="C19126"/>
    </row>
    <row r="19127" spans="1:3" x14ac:dyDescent="0.25">
      <c r="A19127" s="5"/>
      <c r="B19127" s="2"/>
      <c r="C19127"/>
    </row>
    <row r="19128" spans="1:3" x14ac:dyDescent="0.25">
      <c r="A19128" s="5"/>
      <c r="B19128" s="2"/>
      <c r="C19128"/>
    </row>
    <row r="19129" spans="1:3" x14ac:dyDescent="0.25">
      <c r="A19129" s="5"/>
      <c r="B19129" s="2"/>
      <c r="C19129"/>
    </row>
    <row r="19130" spans="1:3" x14ac:dyDescent="0.25">
      <c r="A19130" s="5"/>
      <c r="B19130" s="2"/>
      <c r="C19130"/>
    </row>
    <row r="19131" spans="1:3" x14ac:dyDescent="0.25">
      <c r="A19131" s="5"/>
      <c r="B19131" s="2"/>
      <c r="C19131"/>
    </row>
    <row r="19132" spans="1:3" x14ac:dyDescent="0.25">
      <c r="A19132" s="5"/>
      <c r="B19132" s="2"/>
      <c r="C19132"/>
    </row>
    <row r="19133" spans="1:3" x14ac:dyDescent="0.25">
      <c r="A19133" s="5"/>
      <c r="B19133" s="2"/>
      <c r="C19133"/>
    </row>
    <row r="19134" spans="1:3" x14ac:dyDescent="0.25">
      <c r="A19134" s="5"/>
      <c r="B19134" s="2"/>
      <c r="C19134"/>
    </row>
    <row r="19135" spans="1:3" x14ac:dyDescent="0.25">
      <c r="A19135" s="5"/>
      <c r="B19135" s="2"/>
      <c r="C19135"/>
    </row>
    <row r="19136" spans="1:3" x14ac:dyDescent="0.25">
      <c r="A19136" s="5"/>
      <c r="B19136" s="2"/>
      <c r="C19136"/>
    </row>
    <row r="19137" spans="1:3" x14ac:dyDescent="0.25">
      <c r="A19137" s="5"/>
      <c r="B19137" s="2"/>
      <c r="C19137"/>
    </row>
    <row r="19138" spans="1:3" x14ac:dyDescent="0.25">
      <c r="A19138" s="5"/>
      <c r="B19138" s="2"/>
      <c r="C19138"/>
    </row>
    <row r="19139" spans="1:3" x14ac:dyDescent="0.25">
      <c r="A19139" s="5"/>
      <c r="B19139" s="2"/>
      <c r="C19139"/>
    </row>
    <row r="19140" spans="1:3" x14ac:dyDescent="0.25">
      <c r="A19140" s="5"/>
      <c r="B19140" s="2"/>
      <c r="C19140"/>
    </row>
    <row r="19141" spans="1:3" x14ac:dyDescent="0.25">
      <c r="A19141" s="5"/>
      <c r="B19141" s="2"/>
      <c r="C19141"/>
    </row>
    <row r="19142" spans="1:3" x14ac:dyDescent="0.25">
      <c r="A19142" s="5"/>
      <c r="B19142" s="2"/>
      <c r="C19142"/>
    </row>
    <row r="19143" spans="1:3" x14ac:dyDescent="0.25">
      <c r="A19143" s="5"/>
      <c r="B19143" s="2"/>
      <c r="C19143"/>
    </row>
    <row r="19144" spans="1:3" x14ac:dyDescent="0.25">
      <c r="A19144" s="5"/>
      <c r="B19144" s="2"/>
      <c r="C19144"/>
    </row>
    <row r="19145" spans="1:3" x14ac:dyDescent="0.25">
      <c r="A19145" s="5"/>
      <c r="B19145" s="2"/>
      <c r="C19145"/>
    </row>
    <row r="19146" spans="1:3" x14ac:dyDescent="0.25">
      <c r="A19146" s="5"/>
      <c r="B19146" s="2"/>
      <c r="C19146"/>
    </row>
    <row r="19147" spans="1:3" x14ac:dyDescent="0.25">
      <c r="A19147" s="5"/>
      <c r="B19147" s="2"/>
      <c r="C19147"/>
    </row>
    <row r="19148" spans="1:3" x14ac:dyDescent="0.25">
      <c r="A19148" s="5"/>
      <c r="B19148" s="2"/>
      <c r="C19148"/>
    </row>
    <row r="19149" spans="1:3" x14ac:dyDescent="0.25">
      <c r="A19149" s="5"/>
      <c r="B19149" s="2"/>
      <c r="C19149"/>
    </row>
    <row r="19150" spans="1:3" x14ac:dyDescent="0.25">
      <c r="A19150" s="5"/>
      <c r="B19150" s="2"/>
      <c r="C19150"/>
    </row>
    <row r="19151" spans="1:3" x14ac:dyDescent="0.25">
      <c r="A19151" s="5"/>
      <c r="B19151" s="2"/>
      <c r="C19151"/>
    </row>
    <row r="19152" spans="1:3" x14ac:dyDescent="0.25">
      <c r="A19152" s="5"/>
      <c r="B19152" s="2"/>
      <c r="C19152"/>
    </row>
    <row r="19153" spans="1:3" x14ac:dyDescent="0.25">
      <c r="A19153" s="5"/>
      <c r="B19153" s="2"/>
      <c r="C19153"/>
    </row>
    <row r="19154" spans="1:3" x14ac:dyDescent="0.25">
      <c r="A19154" s="5"/>
      <c r="B19154" s="2"/>
      <c r="C19154"/>
    </row>
    <row r="19155" spans="1:3" x14ac:dyDescent="0.25">
      <c r="A19155" s="5"/>
      <c r="B19155" s="2"/>
      <c r="C19155"/>
    </row>
    <row r="19156" spans="1:3" x14ac:dyDescent="0.25">
      <c r="A19156" s="5"/>
      <c r="B19156" s="2"/>
      <c r="C19156"/>
    </row>
    <row r="19157" spans="1:3" x14ac:dyDescent="0.25">
      <c r="A19157" s="5"/>
      <c r="B19157" s="2"/>
      <c r="C19157"/>
    </row>
    <row r="19158" spans="1:3" x14ac:dyDescent="0.25">
      <c r="A19158" s="5"/>
      <c r="B19158" s="2"/>
      <c r="C19158"/>
    </row>
    <row r="19159" spans="1:3" x14ac:dyDescent="0.25">
      <c r="A19159" s="5"/>
      <c r="B19159" s="2"/>
      <c r="C19159"/>
    </row>
    <row r="19160" spans="1:3" x14ac:dyDescent="0.25">
      <c r="A19160" s="5"/>
      <c r="B19160" s="2"/>
      <c r="C19160"/>
    </row>
    <row r="19161" spans="1:3" x14ac:dyDescent="0.25">
      <c r="A19161" s="5"/>
      <c r="B19161" s="2"/>
      <c r="C19161"/>
    </row>
    <row r="19162" spans="1:3" x14ac:dyDescent="0.25">
      <c r="A19162" s="5"/>
      <c r="B19162" s="2"/>
      <c r="C19162"/>
    </row>
    <row r="19163" spans="1:3" x14ac:dyDescent="0.25">
      <c r="A19163" s="5"/>
      <c r="B19163" s="2"/>
      <c r="C19163"/>
    </row>
    <row r="19164" spans="1:3" x14ac:dyDescent="0.25">
      <c r="A19164" s="5"/>
      <c r="B19164" s="2"/>
      <c r="C19164"/>
    </row>
    <row r="19165" spans="1:3" x14ac:dyDescent="0.25">
      <c r="A19165" s="5"/>
      <c r="B19165" s="2"/>
      <c r="C19165"/>
    </row>
    <row r="19166" spans="1:3" x14ac:dyDescent="0.25">
      <c r="A19166" s="5"/>
      <c r="B19166" s="2"/>
      <c r="C19166"/>
    </row>
    <row r="19167" spans="1:3" x14ac:dyDescent="0.25">
      <c r="A19167" s="5"/>
      <c r="B19167" s="2"/>
      <c r="C19167"/>
    </row>
    <row r="19168" spans="1:3" x14ac:dyDescent="0.25">
      <c r="A19168" s="5"/>
      <c r="B19168" s="2"/>
      <c r="C19168"/>
    </row>
    <row r="19169" spans="1:3" x14ac:dyDescent="0.25">
      <c r="A19169" s="5"/>
      <c r="B19169" s="2"/>
      <c r="C19169"/>
    </row>
    <row r="19170" spans="1:3" x14ac:dyDescent="0.25">
      <c r="A19170" s="5"/>
      <c r="B19170" s="2"/>
      <c r="C19170"/>
    </row>
    <row r="19171" spans="1:3" x14ac:dyDescent="0.25">
      <c r="A19171" s="5"/>
      <c r="B19171" s="2"/>
      <c r="C19171"/>
    </row>
    <row r="19172" spans="1:3" x14ac:dyDescent="0.25">
      <c r="A19172" s="5"/>
      <c r="B19172" s="2"/>
      <c r="C19172"/>
    </row>
    <row r="19173" spans="1:3" x14ac:dyDescent="0.25">
      <c r="A19173" s="5"/>
      <c r="B19173" s="2"/>
      <c r="C19173"/>
    </row>
    <row r="19174" spans="1:3" x14ac:dyDescent="0.25">
      <c r="A19174" s="5"/>
      <c r="B19174" s="2"/>
      <c r="C19174"/>
    </row>
    <row r="19175" spans="1:3" x14ac:dyDescent="0.25">
      <c r="A19175" s="5"/>
      <c r="B19175" s="2"/>
      <c r="C19175"/>
    </row>
    <row r="19176" spans="1:3" x14ac:dyDescent="0.25">
      <c r="A19176" s="5"/>
      <c r="B19176" s="2"/>
      <c r="C19176"/>
    </row>
    <row r="19177" spans="1:3" x14ac:dyDescent="0.25">
      <c r="A19177" s="5"/>
      <c r="B19177" s="2"/>
      <c r="C19177"/>
    </row>
    <row r="19178" spans="1:3" x14ac:dyDescent="0.25">
      <c r="A19178" s="5"/>
      <c r="B19178" s="2"/>
      <c r="C19178"/>
    </row>
    <row r="19179" spans="1:3" x14ac:dyDescent="0.25">
      <c r="A19179" s="5"/>
      <c r="B19179" s="2"/>
      <c r="C19179"/>
    </row>
    <row r="19180" spans="1:3" x14ac:dyDescent="0.25">
      <c r="A19180" s="5"/>
      <c r="B19180" s="2"/>
      <c r="C19180"/>
    </row>
    <row r="19181" spans="1:3" x14ac:dyDescent="0.25">
      <c r="A19181" s="5"/>
      <c r="B19181" s="2"/>
      <c r="C19181"/>
    </row>
    <row r="19182" spans="1:3" x14ac:dyDescent="0.25">
      <c r="A19182" s="5"/>
      <c r="B19182" s="2"/>
      <c r="C19182"/>
    </row>
    <row r="19183" spans="1:3" x14ac:dyDescent="0.25">
      <c r="A19183" s="5"/>
      <c r="B19183" s="2"/>
      <c r="C19183"/>
    </row>
    <row r="19184" spans="1:3" x14ac:dyDescent="0.25">
      <c r="A19184" s="5"/>
      <c r="B19184" s="2"/>
      <c r="C19184"/>
    </row>
    <row r="19185" spans="1:3" x14ac:dyDescent="0.25">
      <c r="A19185" s="5"/>
      <c r="B19185" s="2"/>
      <c r="C19185"/>
    </row>
    <row r="19186" spans="1:3" x14ac:dyDescent="0.25">
      <c r="A19186" s="5"/>
      <c r="B19186" s="2"/>
      <c r="C19186"/>
    </row>
    <row r="19187" spans="1:3" x14ac:dyDescent="0.25">
      <c r="A19187" s="5"/>
      <c r="B19187" s="2"/>
      <c r="C19187"/>
    </row>
    <row r="19188" spans="1:3" x14ac:dyDescent="0.25">
      <c r="A19188" s="5"/>
      <c r="B19188" s="2"/>
      <c r="C19188"/>
    </row>
    <row r="19189" spans="1:3" x14ac:dyDescent="0.25">
      <c r="A19189" s="5"/>
      <c r="B19189" s="2"/>
      <c r="C19189"/>
    </row>
    <row r="19190" spans="1:3" x14ac:dyDescent="0.25">
      <c r="A19190" s="5"/>
      <c r="B19190" s="2"/>
      <c r="C19190"/>
    </row>
    <row r="19191" spans="1:3" x14ac:dyDescent="0.25">
      <c r="A19191" s="5"/>
      <c r="B19191" s="2"/>
      <c r="C19191"/>
    </row>
    <row r="19192" spans="1:3" x14ac:dyDescent="0.25">
      <c r="A19192" s="5"/>
      <c r="B19192" s="2"/>
      <c r="C19192"/>
    </row>
    <row r="19193" spans="1:3" x14ac:dyDescent="0.25">
      <c r="A19193" s="5"/>
      <c r="B19193" s="2"/>
      <c r="C19193"/>
    </row>
    <row r="19194" spans="1:3" x14ac:dyDescent="0.25">
      <c r="A19194" s="5"/>
      <c r="B19194" s="2"/>
      <c r="C19194"/>
    </row>
    <row r="19195" spans="1:3" x14ac:dyDescent="0.25">
      <c r="A19195" s="5"/>
      <c r="B19195" s="2"/>
      <c r="C19195"/>
    </row>
    <row r="19196" spans="1:3" x14ac:dyDescent="0.25">
      <c r="A19196" s="5"/>
      <c r="B19196" s="2"/>
      <c r="C19196"/>
    </row>
    <row r="19197" spans="1:3" x14ac:dyDescent="0.25">
      <c r="A19197" s="5"/>
      <c r="B19197" s="2"/>
      <c r="C19197"/>
    </row>
    <row r="19198" spans="1:3" x14ac:dyDescent="0.25">
      <c r="A19198" s="5"/>
      <c r="B19198" s="2"/>
      <c r="C19198"/>
    </row>
    <row r="19199" spans="1:3" x14ac:dyDescent="0.25">
      <c r="A19199" s="5"/>
      <c r="B19199" s="2"/>
      <c r="C19199"/>
    </row>
    <row r="19200" spans="1:3" x14ac:dyDescent="0.25">
      <c r="A19200" s="5"/>
      <c r="B19200" s="2"/>
      <c r="C19200"/>
    </row>
    <row r="19201" spans="1:3" x14ac:dyDescent="0.25">
      <c r="A19201" s="5"/>
      <c r="B19201" s="2"/>
      <c r="C19201"/>
    </row>
    <row r="19202" spans="1:3" x14ac:dyDescent="0.25">
      <c r="A19202" s="5"/>
      <c r="B19202" s="2"/>
      <c r="C19202"/>
    </row>
    <row r="19203" spans="1:3" x14ac:dyDescent="0.25">
      <c r="A19203" s="5"/>
      <c r="B19203" s="2"/>
      <c r="C19203"/>
    </row>
    <row r="19204" spans="1:3" x14ac:dyDescent="0.25">
      <c r="A19204" s="5"/>
      <c r="B19204" s="2"/>
      <c r="C19204"/>
    </row>
    <row r="19205" spans="1:3" x14ac:dyDescent="0.25">
      <c r="A19205" s="5"/>
      <c r="B19205" s="2"/>
      <c r="C19205"/>
    </row>
    <row r="19206" spans="1:3" x14ac:dyDescent="0.25">
      <c r="A19206" s="5"/>
      <c r="B19206" s="2"/>
      <c r="C19206"/>
    </row>
    <row r="19207" spans="1:3" x14ac:dyDescent="0.25">
      <c r="A19207" s="5"/>
      <c r="B19207" s="2"/>
      <c r="C19207"/>
    </row>
    <row r="19208" spans="1:3" x14ac:dyDescent="0.25">
      <c r="A19208" s="5"/>
      <c r="B19208" s="2"/>
      <c r="C19208"/>
    </row>
    <row r="19209" spans="1:3" x14ac:dyDescent="0.25">
      <c r="A19209" s="5"/>
      <c r="B19209" s="2"/>
      <c r="C19209"/>
    </row>
    <row r="19210" spans="1:3" x14ac:dyDescent="0.25">
      <c r="A19210" s="5"/>
      <c r="B19210" s="2"/>
      <c r="C19210"/>
    </row>
    <row r="19211" spans="1:3" x14ac:dyDescent="0.25">
      <c r="A19211" s="5"/>
      <c r="B19211" s="2"/>
      <c r="C19211"/>
    </row>
    <row r="19212" spans="1:3" x14ac:dyDescent="0.25">
      <c r="A19212" s="5"/>
      <c r="B19212" s="2"/>
      <c r="C19212"/>
    </row>
    <row r="19213" spans="1:3" x14ac:dyDescent="0.25">
      <c r="A19213" s="5"/>
      <c r="B19213" s="2"/>
      <c r="C19213"/>
    </row>
    <row r="19214" spans="1:3" x14ac:dyDescent="0.25">
      <c r="A19214" s="5"/>
      <c r="B19214" s="2"/>
      <c r="C19214"/>
    </row>
    <row r="19215" spans="1:3" x14ac:dyDescent="0.25">
      <c r="A19215" s="5"/>
      <c r="B19215" s="2"/>
      <c r="C19215"/>
    </row>
    <row r="19216" spans="1:3" x14ac:dyDescent="0.25">
      <c r="A19216" s="5"/>
      <c r="B19216" s="2"/>
      <c r="C19216"/>
    </row>
    <row r="19217" spans="1:3" x14ac:dyDescent="0.25">
      <c r="A19217" s="5"/>
      <c r="B19217" s="2"/>
      <c r="C19217"/>
    </row>
    <row r="19218" spans="1:3" x14ac:dyDescent="0.25">
      <c r="A19218" s="5"/>
      <c r="B19218" s="2"/>
      <c r="C19218"/>
    </row>
    <row r="19219" spans="1:3" x14ac:dyDescent="0.25">
      <c r="A19219" s="5"/>
      <c r="B19219" s="2"/>
      <c r="C19219"/>
    </row>
    <row r="19220" spans="1:3" x14ac:dyDescent="0.25">
      <c r="A19220" s="5"/>
      <c r="B19220" s="2"/>
      <c r="C19220"/>
    </row>
    <row r="19221" spans="1:3" x14ac:dyDescent="0.25">
      <c r="A19221" s="5"/>
      <c r="B19221" s="2"/>
      <c r="C19221"/>
    </row>
    <row r="19222" spans="1:3" x14ac:dyDescent="0.25">
      <c r="A19222" s="5"/>
      <c r="B19222" s="2"/>
      <c r="C19222"/>
    </row>
    <row r="19223" spans="1:3" x14ac:dyDescent="0.25">
      <c r="A19223" s="5"/>
      <c r="B19223" s="2"/>
      <c r="C19223"/>
    </row>
    <row r="19224" spans="1:3" x14ac:dyDescent="0.25">
      <c r="A19224" s="5"/>
      <c r="B19224" s="2"/>
      <c r="C19224"/>
    </row>
    <row r="19225" spans="1:3" x14ac:dyDescent="0.25">
      <c r="A19225" s="5"/>
      <c r="B19225" s="2"/>
      <c r="C19225"/>
    </row>
    <row r="19226" spans="1:3" x14ac:dyDescent="0.25">
      <c r="A19226" s="5"/>
      <c r="B19226" s="2"/>
      <c r="C19226"/>
    </row>
    <row r="19227" spans="1:3" x14ac:dyDescent="0.25">
      <c r="A19227" s="5"/>
      <c r="B19227" s="2"/>
      <c r="C19227"/>
    </row>
    <row r="19228" spans="1:3" x14ac:dyDescent="0.25">
      <c r="A19228" s="5"/>
      <c r="B19228" s="2"/>
      <c r="C19228"/>
    </row>
    <row r="19229" spans="1:3" x14ac:dyDescent="0.25">
      <c r="A19229" s="5"/>
      <c r="B19229" s="2"/>
      <c r="C19229"/>
    </row>
    <row r="19230" spans="1:3" x14ac:dyDescent="0.25">
      <c r="A19230" s="5"/>
      <c r="B19230" s="2"/>
      <c r="C19230"/>
    </row>
    <row r="19231" spans="1:3" x14ac:dyDescent="0.25">
      <c r="A19231" s="5"/>
      <c r="B19231" s="2"/>
      <c r="C19231"/>
    </row>
    <row r="19232" spans="1:3" x14ac:dyDescent="0.25">
      <c r="A19232" s="5"/>
      <c r="B19232" s="2"/>
      <c r="C19232"/>
    </row>
    <row r="19233" spans="1:3" x14ac:dyDescent="0.25">
      <c r="A19233" s="5"/>
      <c r="B19233" s="2"/>
      <c r="C19233"/>
    </row>
    <row r="19234" spans="1:3" x14ac:dyDescent="0.25">
      <c r="A19234" s="5"/>
      <c r="B19234" s="2"/>
      <c r="C19234"/>
    </row>
    <row r="19235" spans="1:3" x14ac:dyDescent="0.25">
      <c r="A19235" s="5"/>
      <c r="B19235" s="2"/>
      <c r="C19235"/>
    </row>
    <row r="19236" spans="1:3" x14ac:dyDescent="0.25">
      <c r="A19236" s="5"/>
      <c r="B19236" s="2"/>
      <c r="C19236"/>
    </row>
    <row r="19237" spans="1:3" x14ac:dyDescent="0.25">
      <c r="A19237" s="5"/>
      <c r="B19237" s="2"/>
      <c r="C19237"/>
    </row>
    <row r="19238" spans="1:3" x14ac:dyDescent="0.25">
      <c r="A19238" s="5"/>
      <c r="B19238" s="2"/>
      <c r="C19238"/>
    </row>
    <row r="19239" spans="1:3" x14ac:dyDescent="0.25">
      <c r="A19239" s="5"/>
      <c r="B19239" s="2"/>
      <c r="C19239"/>
    </row>
    <row r="19240" spans="1:3" x14ac:dyDescent="0.25">
      <c r="A19240" s="5"/>
      <c r="B19240" s="2"/>
      <c r="C19240"/>
    </row>
    <row r="19241" spans="1:3" x14ac:dyDescent="0.25">
      <c r="A19241" s="5"/>
      <c r="B19241" s="2"/>
      <c r="C19241"/>
    </row>
    <row r="19242" spans="1:3" x14ac:dyDescent="0.25">
      <c r="A19242" s="5"/>
      <c r="B19242" s="2"/>
      <c r="C19242"/>
    </row>
    <row r="19243" spans="1:3" x14ac:dyDescent="0.25">
      <c r="A19243" s="5"/>
      <c r="B19243" s="2"/>
      <c r="C19243"/>
    </row>
    <row r="19244" spans="1:3" x14ac:dyDescent="0.25">
      <c r="A19244" s="5"/>
      <c r="B19244" s="2"/>
      <c r="C19244"/>
    </row>
    <row r="19245" spans="1:3" x14ac:dyDescent="0.25">
      <c r="A19245" s="5"/>
      <c r="B19245" s="2"/>
      <c r="C19245"/>
    </row>
    <row r="19246" spans="1:3" x14ac:dyDescent="0.25">
      <c r="A19246" s="5"/>
      <c r="B19246" s="2"/>
      <c r="C19246"/>
    </row>
    <row r="19247" spans="1:3" x14ac:dyDescent="0.25">
      <c r="A19247" s="5"/>
      <c r="B19247" s="2"/>
      <c r="C19247"/>
    </row>
    <row r="19248" spans="1:3" x14ac:dyDescent="0.25">
      <c r="A19248" s="5"/>
      <c r="B19248" s="2"/>
      <c r="C19248"/>
    </row>
    <row r="19249" spans="1:3" x14ac:dyDescent="0.25">
      <c r="A19249" s="5"/>
      <c r="B19249" s="2"/>
      <c r="C19249"/>
    </row>
    <row r="19250" spans="1:3" x14ac:dyDescent="0.25">
      <c r="A19250" s="5"/>
      <c r="B19250" s="2"/>
      <c r="C19250"/>
    </row>
    <row r="19251" spans="1:3" x14ac:dyDescent="0.25">
      <c r="A19251" s="5"/>
      <c r="B19251" s="2"/>
      <c r="C19251"/>
    </row>
    <row r="19252" spans="1:3" x14ac:dyDescent="0.25">
      <c r="A19252" s="5"/>
      <c r="B19252" s="2"/>
      <c r="C19252"/>
    </row>
    <row r="19253" spans="1:3" x14ac:dyDescent="0.25">
      <c r="A19253" s="5"/>
      <c r="B19253" s="2"/>
      <c r="C19253"/>
    </row>
    <row r="19254" spans="1:3" x14ac:dyDescent="0.25">
      <c r="A19254" s="5"/>
      <c r="B19254" s="2"/>
      <c r="C19254"/>
    </row>
    <row r="19255" spans="1:3" x14ac:dyDescent="0.25">
      <c r="A19255" s="5"/>
      <c r="B19255" s="2"/>
      <c r="C19255"/>
    </row>
    <row r="19256" spans="1:3" x14ac:dyDescent="0.25">
      <c r="A19256" s="5"/>
      <c r="B19256" s="2"/>
      <c r="C19256"/>
    </row>
    <row r="19257" spans="1:3" x14ac:dyDescent="0.25">
      <c r="A19257" s="5"/>
      <c r="B19257" s="2"/>
      <c r="C19257"/>
    </row>
    <row r="19258" spans="1:3" x14ac:dyDescent="0.25">
      <c r="A19258" s="5"/>
      <c r="B19258" s="2"/>
      <c r="C19258"/>
    </row>
    <row r="19259" spans="1:3" x14ac:dyDescent="0.25">
      <c r="A19259" s="5"/>
      <c r="B19259" s="2"/>
      <c r="C19259"/>
    </row>
    <row r="19260" spans="1:3" x14ac:dyDescent="0.25">
      <c r="A19260" s="5"/>
      <c r="B19260" s="2"/>
      <c r="C19260"/>
    </row>
    <row r="19261" spans="1:3" x14ac:dyDescent="0.25">
      <c r="A19261" s="5"/>
      <c r="B19261" s="2"/>
      <c r="C19261"/>
    </row>
    <row r="19262" spans="1:3" x14ac:dyDescent="0.25">
      <c r="A19262" s="5"/>
      <c r="B19262" s="2"/>
      <c r="C19262"/>
    </row>
    <row r="19263" spans="1:3" x14ac:dyDescent="0.25">
      <c r="A19263" s="5"/>
      <c r="B19263" s="2"/>
      <c r="C19263"/>
    </row>
    <row r="19264" spans="1:3" x14ac:dyDescent="0.25">
      <c r="A19264" s="5"/>
      <c r="B19264" s="2"/>
      <c r="C19264"/>
    </row>
    <row r="19265" spans="1:3" x14ac:dyDescent="0.25">
      <c r="A19265" s="5"/>
      <c r="B19265" s="2"/>
      <c r="C19265"/>
    </row>
    <row r="19266" spans="1:3" x14ac:dyDescent="0.25">
      <c r="A19266" s="5"/>
      <c r="B19266" s="2"/>
      <c r="C19266"/>
    </row>
    <row r="19267" spans="1:3" x14ac:dyDescent="0.25">
      <c r="A19267" s="5"/>
      <c r="B19267" s="2"/>
      <c r="C19267"/>
    </row>
    <row r="19268" spans="1:3" x14ac:dyDescent="0.25">
      <c r="A19268" s="5"/>
      <c r="B19268" s="2"/>
      <c r="C19268"/>
    </row>
    <row r="19269" spans="1:3" x14ac:dyDescent="0.25">
      <c r="A19269" s="5"/>
      <c r="B19269" s="2"/>
      <c r="C19269"/>
    </row>
    <row r="19270" spans="1:3" x14ac:dyDescent="0.25">
      <c r="A19270" s="5"/>
      <c r="B19270" s="2"/>
      <c r="C19270"/>
    </row>
    <row r="19271" spans="1:3" x14ac:dyDescent="0.25">
      <c r="A19271" s="5"/>
      <c r="B19271" s="2"/>
      <c r="C19271"/>
    </row>
    <row r="19272" spans="1:3" x14ac:dyDescent="0.25">
      <c r="A19272" s="5"/>
      <c r="B19272" s="2"/>
      <c r="C19272"/>
    </row>
    <row r="19273" spans="1:3" x14ac:dyDescent="0.25">
      <c r="A19273" s="5"/>
      <c r="B19273" s="2"/>
      <c r="C19273"/>
    </row>
    <row r="19274" spans="1:3" x14ac:dyDescent="0.25">
      <c r="A19274" s="5"/>
      <c r="B19274" s="2"/>
      <c r="C19274"/>
    </row>
    <row r="19275" spans="1:3" x14ac:dyDescent="0.25">
      <c r="A19275" s="5"/>
      <c r="B19275" s="2"/>
      <c r="C19275"/>
    </row>
    <row r="19276" spans="1:3" x14ac:dyDescent="0.25">
      <c r="A19276" s="5"/>
      <c r="B19276" s="2"/>
      <c r="C19276"/>
    </row>
    <row r="19277" spans="1:3" x14ac:dyDescent="0.25">
      <c r="A19277" s="5"/>
      <c r="B19277" s="2"/>
      <c r="C19277"/>
    </row>
    <row r="19278" spans="1:3" x14ac:dyDescent="0.25">
      <c r="A19278" s="5"/>
      <c r="B19278" s="2"/>
      <c r="C19278"/>
    </row>
    <row r="19279" spans="1:3" x14ac:dyDescent="0.25">
      <c r="A19279" s="5"/>
      <c r="B19279" s="2"/>
      <c r="C19279"/>
    </row>
    <row r="19280" spans="1:3" x14ac:dyDescent="0.25">
      <c r="A19280" s="5"/>
      <c r="B19280" s="2"/>
      <c r="C19280"/>
    </row>
    <row r="19281" spans="1:3" x14ac:dyDescent="0.25">
      <c r="A19281" s="5"/>
      <c r="B19281" s="2"/>
      <c r="C19281"/>
    </row>
    <row r="19282" spans="1:3" x14ac:dyDescent="0.25">
      <c r="A19282" s="5"/>
      <c r="B19282" s="2"/>
      <c r="C19282"/>
    </row>
    <row r="19283" spans="1:3" x14ac:dyDescent="0.25">
      <c r="A19283" s="5"/>
      <c r="B19283" s="2"/>
      <c r="C19283"/>
    </row>
    <row r="19284" spans="1:3" x14ac:dyDescent="0.25">
      <c r="A19284" s="5"/>
      <c r="B19284" s="2"/>
      <c r="C19284"/>
    </row>
    <row r="19285" spans="1:3" x14ac:dyDescent="0.25">
      <c r="A19285" s="5"/>
      <c r="B19285" s="2"/>
      <c r="C19285"/>
    </row>
    <row r="19286" spans="1:3" x14ac:dyDescent="0.25">
      <c r="A19286" s="5"/>
      <c r="B19286" s="2"/>
      <c r="C19286"/>
    </row>
    <row r="19287" spans="1:3" x14ac:dyDescent="0.25">
      <c r="A19287" s="5"/>
      <c r="B19287" s="2"/>
      <c r="C19287"/>
    </row>
    <row r="19288" spans="1:3" x14ac:dyDescent="0.25">
      <c r="A19288" s="5"/>
      <c r="B19288" s="2"/>
      <c r="C19288"/>
    </row>
    <row r="19289" spans="1:3" x14ac:dyDescent="0.25">
      <c r="A19289" s="5"/>
      <c r="B19289" s="2"/>
      <c r="C19289"/>
    </row>
    <row r="19290" spans="1:3" x14ac:dyDescent="0.25">
      <c r="A19290" s="5"/>
      <c r="B19290" s="2"/>
      <c r="C19290"/>
    </row>
    <row r="19291" spans="1:3" x14ac:dyDescent="0.25">
      <c r="A19291" s="5"/>
      <c r="B19291" s="2"/>
      <c r="C19291"/>
    </row>
    <row r="19292" spans="1:3" x14ac:dyDescent="0.25">
      <c r="A19292" s="5"/>
      <c r="B19292" s="2"/>
      <c r="C19292"/>
    </row>
    <row r="19293" spans="1:3" x14ac:dyDescent="0.25">
      <c r="A19293" s="5"/>
      <c r="B19293" s="2"/>
      <c r="C19293"/>
    </row>
    <row r="19294" spans="1:3" x14ac:dyDescent="0.25">
      <c r="A19294" s="5"/>
      <c r="B19294" s="2"/>
      <c r="C19294"/>
    </row>
    <row r="19295" spans="1:3" x14ac:dyDescent="0.25">
      <c r="A19295" s="5"/>
      <c r="B19295" s="2"/>
      <c r="C19295"/>
    </row>
    <row r="19296" spans="1:3" x14ac:dyDescent="0.25">
      <c r="A19296" s="5"/>
      <c r="B19296" s="2"/>
      <c r="C19296"/>
    </row>
    <row r="19297" spans="1:3" x14ac:dyDescent="0.25">
      <c r="A19297" s="5"/>
      <c r="B19297" s="2"/>
      <c r="C19297"/>
    </row>
    <row r="19298" spans="1:3" x14ac:dyDescent="0.25">
      <c r="A19298" s="5"/>
      <c r="B19298" s="2"/>
      <c r="C19298"/>
    </row>
    <row r="19299" spans="1:3" x14ac:dyDescent="0.25">
      <c r="A19299" s="5"/>
      <c r="B19299" s="2"/>
      <c r="C19299"/>
    </row>
    <row r="19300" spans="1:3" x14ac:dyDescent="0.25">
      <c r="A19300" s="5"/>
      <c r="B19300" s="2"/>
      <c r="C19300"/>
    </row>
    <row r="19301" spans="1:3" x14ac:dyDescent="0.25">
      <c r="A19301" s="5"/>
      <c r="B19301" s="2"/>
      <c r="C19301"/>
    </row>
    <row r="19302" spans="1:3" x14ac:dyDescent="0.25">
      <c r="A19302" s="5"/>
      <c r="B19302" s="2"/>
      <c r="C19302"/>
    </row>
    <row r="19303" spans="1:3" x14ac:dyDescent="0.25">
      <c r="A19303" s="5"/>
      <c r="B19303" s="2"/>
      <c r="C19303"/>
    </row>
    <row r="19304" spans="1:3" x14ac:dyDescent="0.25">
      <c r="A19304" s="5"/>
      <c r="B19304" s="2"/>
      <c r="C19304"/>
    </row>
    <row r="19305" spans="1:3" x14ac:dyDescent="0.25">
      <c r="A19305" s="5"/>
      <c r="B19305" s="2"/>
      <c r="C19305"/>
    </row>
    <row r="19306" spans="1:3" x14ac:dyDescent="0.25">
      <c r="A19306" s="5"/>
      <c r="B19306" s="2"/>
      <c r="C19306"/>
    </row>
    <row r="19307" spans="1:3" x14ac:dyDescent="0.25">
      <c r="A19307" s="5"/>
      <c r="B19307" s="2"/>
      <c r="C19307"/>
    </row>
    <row r="19308" spans="1:3" x14ac:dyDescent="0.25">
      <c r="A19308" s="5"/>
      <c r="B19308" s="2"/>
      <c r="C19308"/>
    </row>
    <row r="19309" spans="1:3" x14ac:dyDescent="0.25">
      <c r="A19309" s="5"/>
      <c r="B19309" s="2"/>
      <c r="C19309"/>
    </row>
    <row r="19310" spans="1:3" x14ac:dyDescent="0.25">
      <c r="A19310" s="5"/>
      <c r="B19310" s="2"/>
      <c r="C19310"/>
    </row>
    <row r="19311" spans="1:3" x14ac:dyDescent="0.25">
      <c r="A19311" s="5"/>
      <c r="B19311" s="2"/>
      <c r="C19311"/>
    </row>
    <row r="19312" spans="1:3" x14ac:dyDescent="0.25">
      <c r="A19312" s="5"/>
      <c r="B19312" s="2"/>
      <c r="C19312"/>
    </row>
    <row r="19313" spans="1:3" x14ac:dyDescent="0.25">
      <c r="A19313" s="5"/>
      <c r="B19313" s="2"/>
      <c r="C19313"/>
    </row>
    <row r="19314" spans="1:3" x14ac:dyDescent="0.25">
      <c r="A19314" s="5"/>
      <c r="B19314" s="2"/>
      <c r="C19314"/>
    </row>
    <row r="19315" spans="1:3" x14ac:dyDescent="0.25">
      <c r="A19315" s="5"/>
      <c r="B19315" s="2"/>
      <c r="C19315"/>
    </row>
    <row r="19316" spans="1:3" x14ac:dyDescent="0.25">
      <c r="A19316" s="5"/>
      <c r="B19316" s="2"/>
      <c r="C19316"/>
    </row>
    <row r="19317" spans="1:3" x14ac:dyDescent="0.25">
      <c r="A19317" s="5"/>
      <c r="B19317" s="2"/>
      <c r="C19317"/>
    </row>
    <row r="19318" spans="1:3" x14ac:dyDescent="0.25">
      <c r="A19318" s="5"/>
      <c r="B19318" s="2"/>
      <c r="C19318"/>
    </row>
    <row r="19319" spans="1:3" x14ac:dyDescent="0.25">
      <c r="A19319" s="5"/>
      <c r="B19319" s="2"/>
      <c r="C19319"/>
    </row>
    <row r="19320" spans="1:3" x14ac:dyDescent="0.25">
      <c r="A19320" s="5"/>
      <c r="B19320" s="2"/>
      <c r="C19320"/>
    </row>
    <row r="19321" spans="1:3" x14ac:dyDescent="0.25">
      <c r="A19321" s="5"/>
      <c r="B19321" s="2"/>
      <c r="C19321"/>
    </row>
    <row r="19322" spans="1:3" x14ac:dyDescent="0.25">
      <c r="A19322" s="5"/>
      <c r="B19322" s="2"/>
      <c r="C19322"/>
    </row>
    <row r="19323" spans="1:3" x14ac:dyDescent="0.25">
      <c r="A19323" s="5"/>
      <c r="B19323" s="2"/>
      <c r="C19323"/>
    </row>
    <row r="19324" spans="1:3" x14ac:dyDescent="0.25">
      <c r="A19324" s="5"/>
      <c r="B19324" s="2"/>
      <c r="C19324"/>
    </row>
    <row r="19325" spans="1:3" x14ac:dyDescent="0.25">
      <c r="A19325" s="5"/>
      <c r="B19325" s="2"/>
      <c r="C19325"/>
    </row>
    <row r="19326" spans="1:3" x14ac:dyDescent="0.25">
      <c r="A19326" s="5"/>
      <c r="B19326" s="2"/>
      <c r="C19326"/>
    </row>
    <row r="19327" spans="1:3" x14ac:dyDescent="0.25">
      <c r="A19327" s="5"/>
      <c r="B19327" s="2"/>
      <c r="C19327"/>
    </row>
    <row r="19328" spans="1:3" x14ac:dyDescent="0.25">
      <c r="A19328" s="5"/>
      <c r="B19328" s="2"/>
      <c r="C19328"/>
    </row>
    <row r="19329" spans="1:3" x14ac:dyDescent="0.25">
      <c r="A19329" s="5"/>
      <c r="B19329" s="2"/>
      <c r="C19329"/>
    </row>
    <row r="19330" spans="1:3" x14ac:dyDescent="0.25">
      <c r="A19330" s="5"/>
      <c r="B19330" s="2"/>
      <c r="C19330"/>
    </row>
    <row r="19331" spans="1:3" x14ac:dyDescent="0.25">
      <c r="A19331" s="5"/>
      <c r="B19331" s="2"/>
      <c r="C19331"/>
    </row>
    <row r="19332" spans="1:3" x14ac:dyDescent="0.25">
      <c r="A19332" s="5"/>
      <c r="B19332" s="2"/>
      <c r="C19332"/>
    </row>
    <row r="19333" spans="1:3" x14ac:dyDescent="0.25">
      <c r="A19333" s="5"/>
      <c r="B19333" s="2"/>
      <c r="C19333"/>
    </row>
    <row r="19334" spans="1:3" x14ac:dyDescent="0.25">
      <c r="A19334" s="5"/>
      <c r="B19334" s="2"/>
      <c r="C19334"/>
    </row>
    <row r="19335" spans="1:3" x14ac:dyDescent="0.25">
      <c r="A19335" s="5"/>
      <c r="B19335" s="2"/>
      <c r="C19335"/>
    </row>
    <row r="19336" spans="1:3" x14ac:dyDescent="0.25">
      <c r="A19336" s="5"/>
      <c r="B19336" s="2"/>
      <c r="C19336"/>
    </row>
    <row r="19337" spans="1:3" x14ac:dyDescent="0.25">
      <c r="A19337" s="5"/>
      <c r="B19337" s="2"/>
      <c r="C19337"/>
    </row>
    <row r="19338" spans="1:3" x14ac:dyDescent="0.25">
      <c r="A19338" s="5"/>
      <c r="B19338" s="2"/>
      <c r="C19338"/>
    </row>
    <row r="19339" spans="1:3" x14ac:dyDescent="0.25">
      <c r="A19339" s="5"/>
      <c r="B19339" s="2"/>
      <c r="C19339"/>
    </row>
    <row r="19340" spans="1:3" x14ac:dyDescent="0.25">
      <c r="A19340" s="5"/>
      <c r="B19340" s="2"/>
      <c r="C19340"/>
    </row>
    <row r="19341" spans="1:3" x14ac:dyDescent="0.25">
      <c r="A19341" s="5"/>
      <c r="B19341" s="2"/>
      <c r="C19341"/>
    </row>
    <row r="19342" spans="1:3" x14ac:dyDescent="0.25">
      <c r="A19342" s="5"/>
      <c r="B19342" s="2"/>
      <c r="C19342"/>
    </row>
    <row r="19343" spans="1:3" x14ac:dyDescent="0.25">
      <c r="A19343" s="5"/>
      <c r="B19343" s="2"/>
      <c r="C19343"/>
    </row>
    <row r="19344" spans="1:3" x14ac:dyDescent="0.25">
      <c r="A19344" s="5"/>
      <c r="B19344" s="2"/>
      <c r="C19344"/>
    </row>
    <row r="19345" spans="1:3" x14ac:dyDescent="0.25">
      <c r="A19345" s="5"/>
      <c r="B19345" s="2"/>
      <c r="C19345"/>
    </row>
    <row r="19346" spans="1:3" x14ac:dyDescent="0.25">
      <c r="A19346" s="5"/>
      <c r="B19346" s="2"/>
      <c r="C19346"/>
    </row>
    <row r="19347" spans="1:3" x14ac:dyDescent="0.25">
      <c r="A19347" s="5"/>
      <c r="B19347" s="2"/>
      <c r="C19347"/>
    </row>
    <row r="19348" spans="1:3" x14ac:dyDescent="0.25">
      <c r="A19348" s="5"/>
      <c r="B19348" s="2"/>
      <c r="C19348"/>
    </row>
    <row r="19349" spans="1:3" x14ac:dyDescent="0.25">
      <c r="A19349" s="5"/>
      <c r="B19349" s="2"/>
      <c r="C19349"/>
    </row>
    <row r="19350" spans="1:3" x14ac:dyDescent="0.25">
      <c r="A19350" s="5"/>
      <c r="B19350" s="2"/>
      <c r="C19350"/>
    </row>
    <row r="19351" spans="1:3" x14ac:dyDescent="0.25">
      <c r="A19351" s="5"/>
      <c r="B19351" s="2"/>
      <c r="C19351"/>
    </row>
    <row r="19352" spans="1:3" x14ac:dyDescent="0.25">
      <c r="A19352" s="5"/>
      <c r="B19352" s="2"/>
      <c r="C19352"/>
    </row>
    <row r="19353" spans="1:3" x14ac:dyDescent="0.25">
      <c r="A19353" s="5"/>
      <c r="B19353" s="2"/>
      <c r="C19353"/>
    </row>
    <row r="19354" spans="1:3" x14ac:dyDescent="0.25">
      <c r="A19354" s="5"/>
      <c r="B19354" s="2"/>
      <c r="C19354"/>
    </row>
    <row r="19355" spans="1:3" x14ac:dyDescent="0.25">
      <c r="A19355" s="5"/>
      <c r="B19355" s="2"/>
      <c r="C19355"/>
    </row>
    <row r="19356" spans="1:3" x14ac:dyDescent="0.25">
      <c r="A19356" s="5"/>
      <c r="B19356" s="2"/>
      <c r="C19356"/>
    </row>
    <row r="19357" spans="1:3" x14ac:dyDescent="0.25">
      <c r="A19357" s="5"/>
      <c r="B19357" s="2"/>
      <c r="C19357"/>
    </row>
    <row r="19358" spans="1:3" x14ac:dyDescent="0.25">
      <c r="A19358" s="5"/>
      <c r="B19358" s="2"/>
      <c r="C19358"/>
    </row>
    <row r="19359" spans="1:3" x14ac:dyDescent="0.25">
      <c r="A19359" s="5"/>
      <c r="B19359" s="2"/>
      <c r="C19359"/>
    </row>
    <row r="19360" spans="1:3" x14ac:dyDescent="0.25">
      <c r="A19360" s="5"/>
      <c r="B19360" s="2"/>
      <c r="C19360"/>
    </row>
    <row r="19361" spans="1:3" x14ac:dyDescent="0.25">
      <c r="A19361" s="5"/>
      <c r="B19361" s="2"/>
      <c r="C19361"/>
    </row>
    <row r="19362" spans="1:3" x14ac:dyDescent="0.25">
      <c r="A19362" s="5"/>
      <c r="B19362" s="2"/>
      <c r="C19362"/>
    </row>
    <row r="19363" spans="1:3" x14ac:dyDescent="0.25">
      <c r="A19363" s="5"/>
      <c r="B19363" s="2"/>
      <c r="C19363"/>
    </row>
    <row r="19364" spans="1:3" x14ac:dyDescent="0.25">
      <c r="A19364" s="5"/>
      <c r="B19364" s="2"/>
      <c r="C19364"/>
    </row>
    <row r="19365" spans="1:3" x14ac:dyDescent="0.25">
      <c r="A19365" s="5"/>
      <c r="B19365" s="2"/>
      <c r="C19365"/>
    </row>
    <row r="19366" spans="1:3" x14ac:dyDescent="0.25">
      <c r="A19366" s="5"/>
      <c r="B19366" s="2"/>
      <c r="C19366"/>
    </row>
    <row r="19367" spans="1:3" x14ac:dyDescent="0.25">
      <c r="A19367" s="5"/>
      <c r="B19367" s="2"/>
      <c r="C19367"/>
    </row>
    <row r="19368" spans="1:3" x14ac:dyDescent="0.25">
      <c r="A19368" s="5"/>
      <c r="B19368" s="2"/>
      <c r="C19368"/>
    </row>
    <row r="19369" spans="1:3" x14ac:dyDescent="0.25">
      <c r="A19369" s="5"/>
      <c r="B19369" s="2"/>
      <c r="C19369"/>
    </row>
    <row r="19370" spans="1:3" x14ac:dyDescent="0.25">
      <c r="A19370" s="5"/>
      <c r="B19370" s="2"/>
      <c r="C19370"/>
    </row>
    <row r="19371" spans="1:3" x14ac:dyDescent="0.25">
      <c r="A19371" s="5"/>
      <c r="B19371" s="2"/>
      <c r="C19371"/>
    </row>
    <row r="19372" spans="1:3" x14ac:dyDescent="0.25">
      <c r="A19372" s="5"/>
      <c r="B19372" s="2"/>
      <c r="C19372"/>
    </row>
    <row r="19373" spans="1:3" x14ac:dyDescent="0.25">
      <c r="A19373" s="5"/>
      <c r="B19373" s="2"/>
      <c r="C19373"/>
    </row>
    <row r="19374" spans="1:3" x14ac:dyDescent="0.25">
      <c r="A19374" s="5"/>
      <c r="B19374" s="2"/>
      <c r="C19374"/>
    </row>
    <row r="19375" spans="1:3" x14ac:dyDescent="0.25">
      <c r="A19375" s="5"/>
      <c r="B19375" s="2"/>
      <c r="C19375"/>
    </row>
    <row r="19376" spans="1:3" x14ac:dyDescent="0.25">
      <c r="A19376" s="5"/>
      <c r="B19376" s="2"/>
      <c r="C19376"/>
    </row>
    <row r="19377" spans="1:3" x14ac:dyDescent="0.25">
      <c r="A19377" s="5"/>
      <c r="B19377" s="2"/>
      <c r="C19377"/>
    </row>
    <row r="19378" spans="1:3" x14ac:dyDescent="0.25">
      <c r="A19378" s="5"/>
      <c r="B19378" s="2"/>
      <c r="C19378"/>
    </row>
    <row r="19379" spans="1:3" x14ac:dyDescent="0.25">
      <c r="A19379" s="5"/>
      <c r="B19379" s="2"/>
      <c r="C19379"/>
    </row>
    <row r="19380" spans="1:3" x14ac:dyDescent="0.25">
      <c r="A19380" s="5"/>
      <c r="B19380" s="2"/>
      <c r="C19380"/>
    </row>
    <row r="19381" spans="1:3" x14ac:dyDescent="0.25">
      <c r="A19381" s="5"/>
      <c r="B19381" s="2"/>
      <c r="C19381"/>
    </row>
    <row r="19382" spans="1:3" x14ac:dyDescent="0.25">
      <c r="A19382" s="5"/>
      <c r="B19382" s="2"/>
      <c r="C19382"/>
    </row>
    <row r="19383" spans="1:3" x14ac:dyDescent="0.25">
      <c r="A19383" s="5"/>
      <c r="B19383" s="2"/>
      <c r="C19383"/>
    </row>
    <row r="19384" spans="1:3" x14ac:dyDescent="0.25">
      <c r="A19384" s="5"/>
      <c r="B19384" s="2"/>
      <c r="C19384"/>
    </row>
    <row r="19385" spans="1:3" x14ac:dyDescent="0.25">
      <c r="A19385" s="5"/>
      <c r="B19385" s="2"/>
      <c r="C19385"/>
    </row>
    <row r="19386" spans="1:3" x14ac:dyDescent="0.25">
      <c r="A19386" s="5"/>
      <c r="B19386" s="2"/>
      <c r="C19386"/>
    </row>
    <row r="19387" spans="1:3" x14ac:dyDescent="0.25">
      <c r="A19387" s="5"/>
      <c r="B19387" s="2"/>
      <c r="C19387"/>
    </row>
    <row r="19388" spans="1:3" x14ac:dyDescent="0.25">
      <c r="A19388" s="5"/>
      <c r="B19388" s="2"/>
      <c r="C19388"/>
    </row>
    <row r="19389" spans="1:3" x14ac:dyDescent="0.25">
      <c r="A19389" s="5"/>
      <c r="B19389" s="2"/>
      <c r="C19389"/>
    </row>
    <row r="19390" spans="1:3" x14ac:dyDescent="0.25">
      <c r="A19390" s="5"/>
      <c r="B19390" s="2"/>
      <c r="C19390"/>
    </row>
    <row r="19391" spans="1:3" x14ac:dyDescent="0.25">
      <c r="A19391" s="5"/>
      <c r="B19391" s="2"/>
      <c r="C19391"/>
    </row>
    <row r="19392" spans="1:3" x14ac:dyDescent="0.25">
      <c r="A19392" s="5"/>
      <c r="B19392" s="2"/>
      <c r="C19392"/>
    </row>
    <row r="19393" spans="1:3" x14ac:dyDescent="0.25">
      <c r="A19393" s="5"/>
      <c r="B19393" s="2"/>
      <c r="C19393"/>
    </row>
    <row r="19394" spans="1:3" x14ac:dyDescent="0.25">
      <c r="A19394" s="5"/>
      <c r="B19394" s="2"/>
      <c r="C19394"/>
    </row>
    <row r="19395" spans="1:3" x14ac:dyDescent="0.25">
      <c r="A19395" s="5"/>
      <c r="B19395" s="2"/>
      <c r="C19395"/>
    </row>
    <row r="19396" spans="1:3" x14ac:dyDescent="0.25">
      <c r="A19396" s="5"/>
      <c r="B19396" s="2"/>
      <c r="C19396"/>
    </row>
    <row r="19397" spans="1:3" x14ac:dyDescent="0.25">
      <c r="A19397" s="5"/>
      <c r="B19397" s="2"/>
      <c r="C19397"/>
    </row>
    <row r="19398" spans="1:3" x14ac:dyDescent="0.25">
      <c r="A19398" s="5"/>
      <c r="B19398" s="2"/>
      <c r="C19398"/>
    </row>
    <row r="19399" spans="1:3" x14ac:dyDescent="0.25">
      <c r="A19399" s="5"/>
      <c r="B19399" s="2"/>
      <c r="C19399"/>
    </row>
    <row r="19400" spans="1:3" x14ac:dyDescent="0.25">
      <c r="A19400" s="5"/>
      <c r="B19400" s="2"/>
      <c r="C19400"/>
    </row>
    <row r="19401" spans="1:3" x14ac:dyDescent="0.25">
      <c r="A19401" s="5"/>
      <c r="B19401" s="2"/>
      <c r="C19401"/>
    </row>
    <row r="19402" spans="1:3" x14ac:dyDescent="0.25">
      <c r="A19402" s="5"/>
      <c r="B19402" s="2"/>
      <c r="C19402"/>
    </row>
    <row r="19403" spans="1:3" x14ac:dyDescent="0.25">
      <c r="A19403" s="5"/>
      <c r="B19403" s="2"/>
      <c r="C19403"/>
    </row>
    <row r="19404" spans="1:3" x14ac:dyDescent="0.25">
      <c r="A19404" s="5"/>
      <c r="B19404" s="2"/>
      <c r="C19404"/>
    </row>
    <row r="19405" spans="1:3" x14ac:dyDescent="0.25">
      <c r="A19405" s="5"/>
      <c r="B19405" s="2"/>
      <c r="C19405"/>
    </row>
    <row r="19406" spans="1:3" x14ac:dyDescent="0.25">
      <c r="A19406" s="5"/>
      <c r="B19406" s="2"/>
      <c r="C19406"/>
    </row>
    <row r="19407" spans="1:3" x14ac:dyDescent="0.25">
      <c r="A19407" s="5"/>
      <c r="B19407" s="2"/>
      <c r="C19407"/>
    </row>
    <row r="19408" spans="1:3" x14ac:dyDescent="0.25">
      <c r="A19408" s="5"/>
      <c r="B19408" s="2"/>
      <c r="C19408"/>
    </row>
    <row r="19409" spans="1:3" x14ac:dyDescent="0.25">
      <c r="A19409" s="5"/>
      <c r="B19409" s="2"/>
      <c r="C19409"/>
    </row>
    <row r="19410" spans="1:3" x14ac:dyDescent="0.25">
      <c r="A19410" s="5"/>
      <c r="B19410" s="2"/>
      <c r="C19410"/>
    </row>
    <row r="19411" spans="1:3" x14ac:dyDescent="0.25">
      <c r="A19411" s="5"/>
      <c r="B19411" s="2"/>
      <c r="C19411"/>
    </row>
    <row r="19412" spans="1:3" x14ac:dyDescent="0.25">
      <c r="A19412" s="5"/>
      <c r="B19412" s="2"/>
      <c r="C19412"/>
    </row>
    <row r="19413" spans="1:3" x14ac:dyDescent="0.25">
      <c r="A19413" s="5"/>
      <c r="B19413" s="2"/>
      <c r="C19413"/>
    </row>
    <row r="19414" spans="1:3" x14ac:dyDescent="0.25">
      <c r="A19414" s="5"/>
      <c r="B19414" s="2"/>
      <c r="C19414"/>
    </row>
    <row r="19415" spans="1:3" x14ac:dyDescent="0.25">
      <c r="A19415" s="5"/>
      <c r="B19415" s="2"/>
      <c r="C19415"/>
    </row>
    <row r="19416" spans="1:3" x14ac:dyDescent="0.25">
      <c r="A19416" s="5"/>
      <c r="B19416" s="2"/>
      <c r="C19416"/>
    </row>
    <row r="19417" spans="1:3" x14ac:dyDescent="0.25">
      <c r="A19417" s="5"/>
      <c r="B19417" s="2"/>
      <c r="C19417"/>
    </row>
    <row r="19418" spans="1:3" x14ac:dyDescent="0.25">
      <c r="A19418" s="5"/>
      <c r="B19418" s="2"/>
      <c r="C19418"/>
    </row>
    <row r="19419" spans="1:3" x14ac:dyDescent="0.25">
      <c r="A19419" s="5"/>
      <c r="B19419" s="2"/>
      <c r="C19419"/>
    </row>
    <row r="19420" spans="1:3" x14ac:dyDescent="0.25">
      <c r="A19420" s="5"/>
      <c r="B19420" s="2"/>
      <c r="C19420"/>
    </row>
    <row r="19421" spans="1:3" x14ac:dyDescent="0.25">
      <c r="A19421" s="5"/>
      <c r="B19421" s="2"/>
      <c r="C19421"/>
    </row>
    <row r="19422" spans="1:3" x14ac:dyDescent="0.25">
      <c r="A19422" s="5"/>
      <c r="B19422" s="2"/>
      <c r="C19422"/>
    </row>
    <row r="19423" spans="1:3" x14ac:dyDescent="0.25">
      <c r="A19423" s="5"/>
      <c r="B19423" s="2"/>
      <c r="C19423"/>
    </row>
    <row r="19424" spans="1:3" x14ac:dyDescent="0.25">
      <c r="A19424" s="5"/>
      <c r="B19424" s="2"/>
      <c r="C19424"/>
    </row>
    <row r="19425" spans="1:3" x14ac:dyDescent="0.25">
      <c r="A19425" s="5"/>
      <c r="B19425" s="2"/>
      <c r="C19425"/>
    </row>
    <row r="19426" spans="1:3" x14ac:dyDescent="0.25">
      <c r="A19426" s="5"/>
      <c r="B19426" s="2"/>
      <c r="C19426"/>
    </row>
    <row r="19427" spans="1:3" x14ac:dyDescent="0.25">
      <c r="A19427" s="5"/>
      <c r="B19427" s="2"/>
      <c r="C19427"/>
    </row>
    <row r="19428" spans="1:3" x14ac:dyDescent="0.25">
      <c r="A19428" s="5"/>
      <c r="B19428" s="2"/>
      <c r="C19428"/>
    </row>
    <row r="19429" spans="1:3" x14ac:dyDescent="0.25">
      <c r="A19429" s="5"/>
      <c r="B19429" s="2"/>
      <c r="C19429"/>
    </row>
    <row r="19430" spans="1:3" x14ac:dyDescent="0.25">
      <c r="A19430" s="5"/>
      <c r="B19430" s="2"/>
      <c r="C19430"/>
    </row>
    <row r="19431" spans="1:3" x14ac:dyDescent="0.25">
      <c r="A19431" s="5"/>
      <c r="B19431" s="2"/>
      <c r="C19431"/>
    </row>
    <row r="19432" spans="1:3" x14ac:dyDescent="0.25">
      <c r="A19432" s="5"/>
      <c r="B19432" s="2"/>
      <c r="C19432"/>
    </row>
    <row r="19433" spans="1:3" x14ac:dyDescent="0.25">
      <c r="A19433" s="5"/>
      <c r="B19433" s="2"/>
      <c r="C19433"/>
    </row>
    <row r="19434" spans="1:3" x14ac:dyDescent="0.25">
      <c r="A19434" s="5"/>
      <c r="B19434" s="2"/>
      <c r="C19434"/>
    </row>
    <row r="19435" spans="1:3" x14ac:dyDescent="0.25">
      <c r="A19435" s="5"/>
      <c r="B19435" s="2"/>
      <c r="C19435"/>
    </row>
    <row r="19436" spans="1:3" x14ac:dyDescent="0.25">
      <c r="A19436" s="5"/>
      <c r="B19436" s="2"/>
      <c r="C19436"/>
    </row>
    <row r="19437" spans="1:3" x14ac:dyDescent="0.25">
      <c r="A19437" s="5"/>
      <c r="B19437" s="2"/>
      <c r="C19437"/>
    </row>
    <row r="19438" spans="1:3" x14ac:dyDescent="0.25">
      <c r="A19438" s="5"/>
      <c r="B19438" s="2"/>
      <c r="C19438"/>
    </row>
    <row r="19439" spans="1:3" x14ac:dyDescent="0.25">
      <c r="A19439" s="5"/>
      <c r="B19439" s="2"/>
      <c r="C19439"/>
    </row>
    <row r="19440" spans="1:3" x14ac:dyDescent="0.25">
      <c r="A19440" s="5"/>
      <c r="B19440" s="2"/>
      <c r="C19440"/>
    </row>
    <row r="19441" spans="1:3" x14ac:dyDescent="0.25">
      <c r="A19441" s="5"/>
      <c r="B19441" s="2"/>
      <c r="C19441"/>
    </row>
    <row r="19442" spans="1:3" x14ac:dyDescent="0.25">
      <c r="A19442" s="5"/>
      <c r="B19442" s="2"/>
      <c r="C19442"/>
    </row>
    <row r="19443" spans="1:3" x14ac:dyDescent="0.25">
      <c r="A19443" s="5"/>
      <c r="B19443" s="2"/>
      <c r="C19443"/>
    </row>
    <row r="19444" spans="1:3" x14ac:dyDescent="0.25">
      <c r="A19444" s="5"/>
      <c r="B19444" s="2"/>
      <c r="C19444"/>
    </row>
    <row r="19445" spans="1:3" x14ac:dyDescent="0.25">
      <c r="A19445" s="5"/>
      <c r="B19445" s="2"/>
      <c r="C19445"/>
    </row>
    <row r="19446" spans="1:3" x14ac:dyDescent="0.25">
      <c r="A19446" s="5"/>
      <c r="B19446" s="2"/>
      <c r="C19446"/>
    </row>
    <row r="19447" spans="1:3" x14ac:dyDescent="0.25">
      <c r="A19447" s="5"/>
      <c r="B19447" s="2"/>
      <c r="C19447"/>
    </row>
    <row r="19448" spans="1:3" x14ac:dyDescent="0.25">
      <c r="A19448" s="5"/>
      <c r="B19448" s="2"/>
      <c r="C19448"/>
    </row>
    <row r="19449" spans="1:3" x14ac:dyDescent="0.25">
      <c r="A19449" s="5"/>
      <c r="B19449" s="2"/>
      <c r="C19449"/>
    </row>
    <row r="19450" spans="1:3" x14ac:dyDescent="0.25">
      <c r="A19450" s="5"/>
      <c r="B19450" s="2"/>
      <c r="C19450"/>
    </row>
    <row r="19451" spans="1:3" x14ac:dyDescent="0.25">
      <c r="A19451" s="5"/>
      <c r="B19451" s="2"/>
      <c r="C19451"/>
    </row>
    <row r="19452" spans="1:3" x14ac:dyDescent="0.25">
      <c r="A19452" s="5"/>
      <c r="B19452" s="2"/>
      <c r="C19452"/>
    </row>
    <row r="19453" spans="1:3" x14ac:dyDescent="0.25">
      <c r="A19453" s="5"/>
      <c r="B19453" s="2"/>
      <c r="C19453"/>
    </row>
    <row r="19454" spans="1:3" x14ac:dyDescent="0.25">
      <c r="A19454" s="5"/>
      <c r="B19454" s="2"/>
      <c r="C19454"/>
    </row>
    <row r="19455" spans="1:3" x14ac:dyDescent="0.25">
      <c r="A19455" s="5"/>
      <c r="B19455" s="2"/>
      <c r="C19455"/>
    </row>
    <row r="19456" spans="1:3" x14ac:dyDescent="0.25">
      <c r="A19456" s="5"/>
      <c r="B19456" s="2"/>
      <c r="C19456"/>
    </row>
    <row r="19457" spans="1:3" x14ac:dyDescent="0.25">
      <c r="A19457" s="5"/>
      <c r="B19457" s="2"/>
      <c r="C19457"/>
    </row>
    <row r="19458" spans="1:3" x14ac:dyDescent="0.25">
      <c r="A19458" s="5"/>
      <c r="B19458" s="2"/>
      <c r="C19458"/>
    </row>
    <row r="19459" spans="1:3" x14ac:dyDescent="0.25">
      <c r="A19459" s="5"/>
      <c r="B19459" s="2"/>
      <c r="C19459"/>
    </row>
    <row r="19460" spans="1:3" x14ac:dyDescent="0.25">
      <c r="A19460" s="5"/>
      <c r="B19460" s="2"/>
      <c r="C19460"/>
    </row>
    <row r="19461" spans="1:3" x14ac:dyDescent="0.25">
      <c r="A19461" s="5"/>
      <c r="B19461" s="2"/>
      <c r="C19461"/>
    </row>
    <row r="19462" spans="1:3" x14ac:dyDescent="0.25">
      <c r="A19462" s="5"/>
      <c r="B19462" s="2"/>
      <c r="C19462"/>
    </row>
    <row r="19463" spans="1:3" x14ac:dyDescent="0.25">
      <c r="A19463" s="5"/>
      <c r="B19463" s="2"/>
      <c r="C19463"/>
    </row>
    <row r="19464" spans="1:3" x14ac:dyDescent="0.25">
      <c r="A19464" s="5"/>
      <c r="B19464" s="2"/>
      <c r="C19464"/>
    </row>
    <row r="19465" spans="1:3" x14ac:dyDescent="0.25">
      <c r="A19465" s="5"/>
      <c r="B19465" s="2"/>
      <c r="C19465"/>
    </row>
    <row r="19466" spans="1:3" x14ac:dyDescent="0.25">
      <c r="A19466" s="5"/>
      <c r="B19466" s="2"/>
      <c r="C19466"/>
    </row>
    <row r="19467" spans="1:3" x14ac:dyDescent="0.25">
      <c r="A19467" s="5"/>
      <c r="B19467" s="2"/>
      <c r="C19467"/>
    </row>
    <row r="19468" spans="1:3" x14ac:dyDescent="0.25">
      <c r="A19468" s="5"/>
      <c r="B19468" s="2"/>
      <c r="C19468"/>
    </row>
    <row r="19469" spans="1:3" x14ac:dyDescent="0.25">
      <c r="A19469" s="5"/>
      <c r="B19469" s="2"/>
      <c r="C19469"/>
    </row>
    <row r="19470" spans="1:3" x14ac:dyDescent="0.25">
      <c r="A19470" s="5"/>
      <c r="B19470" s="2"/>
      <c r="C19470"/>
    </row>
    <row r="19471" spans="1:3" x14ac:dyDescent="0.25">
      <c r="A19471" s="5"/>
      <c r="B19471" s="2"/>
      <c r="C19471"/>
    </row>
    <row r="19472" spans="1:3" x14ac:dyDescent="0.25">
      <c r="A19472" s="5"/>
      <c r="B19472" s="2"/>
      <c r="C19472"/>
    </row>
    <row r="19473" spans="1:3" x14ac:dyDescent="0.25">
      <c r="A19473" s="5"/>
      <c r="B19473" s="2"/>
      <c r="C19473"/>
    </row>
    <row r="19474" spans="1:3" x14ac:dyDescent="0.25">
      <c r="A19474" s="5"/>
      <c r="B19474" s="2"/>
      <c r="C19474"/>
    </row>
    <row r="19475" spans="1:3" x14ac:dyDescent="0.25">
      <c r="A19475" s="5"/>
      <c r="B19475" s="2"/>
      <c r="C19475"/>
    </row>
    <row r="19476" spans="1:3" x14ac:dyDescent="0.25">
      <c r="A19476" s="5"/>
      <c r="B19476" s="2"/>
      <c r="C19476"/>
    </row>
    <row r="19477" spans="1:3" x14ac:dyDescent="0.25">
      <c r="A19477" s="5"/>
      <c r="B19477" s="2"/>
      <c r="C19477"/>
    </row>
    <row r="19478" spans="1:3" x14ac:dyDescent="0.25">
      <c r="A19478" s="5"/>
      <c r="B19478" s="2"/>
      <c r="C19478"/>
    </row>
    <row r="19479" spans="1:3" x14ac:dyDescent="0.25">
      <c r="A19479" s="5"/>
      <c r="B19479" s="2"/>
      <c r="C19479"/>
    </row>
    <row r="19480" spans="1:3" x14ac:dyDescent="0.25">
      <c r="A19480" s="5"/>
      <c r="B19480" s="2"/>
      <c r="C19480"/>
    </row>
    <row r="19481" spans="1:3" x14ac:dyDescent="0.25">
      <c r="A19481" s="5"/>
      <c r="B19481" s="2"/>
      <c r="C19481"/>
    </row>
    <row r="19482" spans="1:3" x14ac:dyDescent="0.25">
      <c r="A19482" s="5"/>
      <c r="B19482" s="2"/>
      <c r="C19482"/>
    </row>
    <row r="19483" spans="1:3" x14ac:dyDescent="0.25">
      <c r="A19483" s="5"/>
      <c r="B19483" s="2"/>
      <c r="C19483"/>
    </row>
    <row r="19484" spans="1:3" x14ac:dyDescent="0.25">
      <c r="A19484" s="5"/>
      <c r="B19484" s="2"/>
      <c r="C19484"/>
    </row>
    <row r="19485" spans="1:3" x14ac:dyDescent="0.25">
      <c r="A19485" s="5"/>
      <c r="B19485" s="2"/>
      <c r="C19485"/>
    </row>
    <row r="19486" spans="1:3" x14ac:dyDescent="0.25">
      <c r="A19486" s="5"/>
      <c r="B19486" s="2"/>
      <c r="C19486"/>
    </row>
    <row r="19487" spans="1:3" x14ac:dyDescent="0.25">
      <c r="A19487" s="5"/>
      <c r="B19487" s="2"/>
      <c r="C19487"/>
    </row>
    <row r="19488" spans="1:3" x14ac:dyDescent="0.25">
      <c r="A19488" s="5"/>
      <c r="B19488" s="2"/>
      <c r="C19488"/>
    </row>
    <row r="19489" spans="1:3" x14ac:dyDescent="0.25">
      <c r="A19489" s="5"/>
      <c r="B19489" s="2"/>
      <c r="C19489"/>
    </row>
    <row r="19490" spans="1:3" x14ac:dyDescent="0.25">
      <c r="A19490" s="5"/>
      <c r="B19490" s="2"/>
      <c r="C19490"/>
    </row>
    <row r="19491" spans="1:3" x14ac:dyDescent="0.25">
      <c r="A19491" s="5"/>
      <c r="B19491" s="2"/>
      <c r="C19491"/>
    </row>
    <row r="19492" spans="1:3" x14ac:dyDescent="0.25">
      <c r="A19492" s="5"/>
      <c r="B19492" s="2"/>
      <c r="C19492"/>
    </row>
    <row r="19493" spans="1:3" x14ac:dyDescent="0.25">
      <c r="A19493" s="5"/>
      <c r="B19493" s="2"/>
      <c r="C19493"/>
    </row>
    <row r="19494" spans="1:3" x14ac:dyDescent="0.25">
      <c r="A19494" s="5"/>
      <c r="B19494" s="2"/>
      <c r="C19494"/>
    </row>
    <row r="19495" spans="1:3" x14ac:dyDescent="0.25">
      <c r="A19495" s="5"/>
      <c r="B19495" s="2"/>
      <c r="C19495"/>
    </row>
    <row r="19496" spans="1:3" x14ac:dyDescent="0.25">
      <c r="A19496" s="5"/>
      <c r="B19496" s="2"/>
      <c r="C19496"/>
    </row>
    <row r="19497" spans="1:3" x14ac:dyDescent="0.25">
      <c r="A19497" s="5"/>
      <c r="B19497" s="2"/>
      <c r="C19497"/>
    </row>
    <row r="19498" spans="1:3" x14ac:dyDescent="0.25">
      <c r="A19498" s="5"/>
      <c r="B19498" s="2"/>
      <c r="C19498"/>
    </row>
    <row r="19499" spans="1:3" x14ac:dyDescent="0.25">
      <c r="A19499" s="5"/>
      <c r="B19499" s="2"/>
      <c r="C19499"/>
    </row>
    <row r="19500" spans="1:3" x14ac:dyDescent="0.25">
      <c r="A19500" s="5"/>
      <c r="B19500" s="2"/>
      <c r="C19500"/>
    </row>
    <row r="19501" spans="1:3" x14ac:dyDescent="0.25">
      <c r="A19501" s="5"/>
      <c r="B19501" s="2"/>
      <c r="C19501"/>
    </row>
    <row r="19502" spans="1:3" x14ac:dyDescent="0.25">
      <c r="A19502" s="5"/>
      <c r="B19502" s="2"/>
      <c r="C19502"/>
    </row>
    <row r="19503" spans="1:3" x14ac:dyDescent="0.25">
      <c r="A19503" s="5"/>
      <c r="B19503" s="2"/>
      <c r="C19503"/>
    </row>
    <row r="19504" spans="1:3" x14ac:dyDescent="0.25">
      <c r="A19504" s="5"/>
      <c r="B19504" s="2"/>
      <c r="C19504"/>
    </row>
    <row r="19505" spans="1:3" x14ac:dyDescent="0.25">
      <c r="A19505" s="5"/>
      <c r="B19505" s="2"/>
      <c r="C19505"/>
    </row>
    <row r="19506" spans="1:3" x14ac:dyDescent="0.25">
      <c r="A19506" s="5"/>
      <c r="B19506" s="2"/>
      <c r="C19506"/>
    </row>
    <row r="19507" spans="1:3" x14ac:dyDescent="0.25">
      <c r="A19507" s="5"/>
      <c r="B19507" s="2"/>
      <c r="C19507"/>
    </row>
    <row r="19508" spans="1:3" x14ac:dyDescent="0.25">
      <c r="A19508" s="5"/>
      <c r="B19508" s="2"/>
      <c r="C19508"/>
    </row>
    <row r="19509" spans="1:3" x14ac:dyDescent="0.25">
      <c r="A19509" s="5"/>
      <c r="B19509" s="2"/>
      <c r="C19509"/>
    </row>
    <row r="19510" spans="1:3" x14ac:dyDescent="0.25">
      <c r="A19510" s="5"/>
      <c r="B19510" s="2"/>
      <c r="C19510"/>
    </row>
    <row r="19511" spans="1:3" x14ac:dyDescent="0.25">
      <c r="A19511" s="5"/>
      <c r="B19511" s="2"/>
      <c r="C19511"/>
    </row>
    <row r="19512" spans="1:3" x14ac:dyDescent="0.25">
      <c r="A19512" s="5"/>
      <c r="B19512" s="2"/>
      <c r="C19512"/>
    </row>
    <row r="19513" spans="1:3" x14ac:dyDescent="0.25">
      <c r="A19513" s="5"/>
      <c r="B19513" s="2"/>
      <c r="C19513"/>
    </row>
    <row r="19514" spans="1:3" x14ac:dyDescent="0.25">
      <c r="A19514" s="5"/>
      <c r="B19514" s="2"/>
      <c r="C19514"/>
    </row>
    <row r="19515" spans="1:3" x14ac:dyDescent="0.25">
      <c r="A19515" s="5"/>
      <c r="B19515" s="2"/>
      <c r="C19515"/>
    </row>
    <row r="19516" spans="1:3" x14ac:dyDescent="0.25">
      <c r="A19516" s="5"/>
      <c r="B19516" s="2"/>
      <c r="C19516"/>
    </row>
    <row r="19517" spans="1:3" x14ac:dyDescent="0.25">
      <c r="A19517" s="5"/>
      <c r="B19517" s="2"/>
      <c r="C19517"/>
    </row>
    <row r="19518" spans="1:3" x14ac:dyDescent="0.25">
      <c r="A19518" s="5"/>
      <c r="B19518" s="2"/>
      <c r="C19518"/>
    </row>
    <row r="19519" spans="1:3" x14ac:dyDescent="0.25">
      <c r="A19519" s="5"/>
      <c r="B19519" s="2"/>
      <c r="C19519"/>
    </row>
    <row r="19520" spans="1:3" x14ac:dyDescent="0.25">
      <c r="A19520" s="5"/>
      <c r="B19520" s="2"/>
      <c r="C19520"/>
    </row>
    <row r="19521" spans="1:3" x14ac:dyDescent="0.25">
      <c r="A19521" s="5"/>
      <c r="B19521" s="2"/>
      <c r="C19521"/>
    </row>
    <row r="19522" spans="1:3" x14ac:dyDescent="0.25">
      <c r="A19522" s="5"/>
      <c r="B19522" s="2"/>
      <c r="C19522"/>
    </row>
    <row r="19523" spans="1:3" x14ac:dyDescent="0.25">
      <c r="A19523" s="5"/>
      <c r="B19523" s="2"/>
      <c r="C19523"/>
    </row>
    <row r="19524" spans="1:3" x14ac:dyDescent="0.25">
      <c r="A19524" s="5"/>
      <c r="B19524" s="2"/>
      <c r="C19524"/>
    </row>
    <row r="19525" spans="1:3" x14ac:dyDescent="0.25">
      <c r="A19525" s="5"/>
      <c r="B19525" s="2"/>
      <c r="C19525"/>
    </row>
    <row r="19526" spans="1:3" x14ac:dyDescent="0.25">
      <c r="A19526" s="5"/>
      <c r="B19526" s="2"/>
      <c r="C19526"/>
    </row>
    <row r="19527" spans="1:3" x14ac:dyDescent="0.25">
      <c r="A19527" s="5"/>
      <c r="B19527" s="2"/>
      <c r="C19527"/>
    </row>
    <row r="19528" spans="1:3" x14ac:dyDescent="0.25">
      <c r="A19528" s="5"/>
      <c r="B19528" s="2"/>
      <c r="C19528"/>
    </row>
    <row r="19529" spans="1:3" x14ac:dyDescent="0.25">
      <c r="A19529" s="5"/>
      <c r="B19529" s="2"/>
      <c r="C19529"/>
    </row>
    <row r="19530" spans="1:3" x14ac:dyDescent="0.25">
      <c r="A19530" s="5"/>
      <c r="B19530" s="2"/>
      <c r="C19530"/>
    </row>
    <row r="19531" spans="1:3" x14ac:dyDescent="0.25">
      <c r="A19531" s="5"/>
      <c r="B19531" s="2"/>
      <c r="C19531"/>
    </row>
    <row r="19532" spans="1:3" x14ac:dyDescent="0.25">
      <c r="A19532" s="5"/>
      <c r="B19532" s="2"/>
      <c r="C19532"/>
    </row>
    <row r="19533" spans="1:3" x14ac:dyDescent="0.25">
      <c r="A19533" s="5"/>
      <c r="B19533" s="2"/>
      <c r="C19533"/>
    </row>
    <row r="19534" spans="1:3" x14ac:dyDescent="0.25">
      <c r="A19534" s="5"/>
      <c r="B19534" s="2"/>
      <c r="C19534"/>
    </row>
    <row r="19535" spans="1:3" x14ac:dyDescent="0.25">
      <c r="A19535" s="5"/>
      <c r="B19535" s="2"/>
      <c r="C19535"/>
    </row>
    <row r="19536" spans="1:3" x14ac:dyDescent="0.25">
      <c r="A19536" s="5"/>
      <c r="B19536" s="2"/>
      <c r="C19536"/>
    </row>
    <row r="19537" spans="1:3" x14ac:dyDescent="0.25">
      <c r="A19537" s="5"/>
      <c r="B19537" s="2"/>
      <c r="C19537"/>
    </row>
    <row r="19538" spans="1:3" x14ac:dyDescent="0.25">
      <c r="A19538" s="5"/>
      <c r="B19538" s="2"/>
      <c r="C19538"/>
    </row>
    <row r="19539" spans="1:3" x14ac:dyDescent="0.25">
      <c r="A19539" s="5"/>
      <c r="B19539" s="2"/>
      <c r="C19539"/>
    </row>
    <row r="19540" spans="1:3" x14ac:dyDescent="0.25">
      <c r="A19540" s="5"/>
      <c r="B19540" s="2"/>
      <c r="C19540"/>
    </row>
    <row r="19541" spans="1:3" x14ac:dyDescent="0.25">
      <c r="A19541" s="5"/>
      <c r="B19541" s="2"/>
      <c r="C19541"/>
    </row>
    <row r="19542" spans="1:3" x14ac:dyDescent="0.25">
      <c r="A19542" s="5"/>
      <c r="B19542" s="2"/>
      <c r="C19542"/>
    </row>
    <row r="19543" spans="1:3" x14ac:dyDescent="0.25">
      <c r="A19543" s="5"/>
      <c r="B19543" s="2"/>
      <c r="C19543"/>
    </row>
    <row r="19544" spans="1:3" x14ac:dyDescent="0.25">
      <c r="A19544" s="5"/>
      <c r="B19544" s="2"/>
      <c r="C19544"/>
    </row>
    <row r="19545" spans="1:3" x14ac:dyDescent="0.25">
      <c r="A19545" s="5"/>
      <c r="B19545" s="2"/>
      <c r="C19545"/>
    </row>
    <row r="19546" spans="1:3" x14ac:dyDescent="0.25">
      <c r="A19546" s="5"/>
      <c r="B19546" s="2"/>
      <c r="C19546"/>
    </row>
    <row r="19547" spans="1:3" x14ac:dyDescent="0.25">
      <c r="A19547" s="5"/>
      <c r="B19547" s="2"/>
      <c r="C19547"/>
    </row>
    <row r="19548" spans="1:3" x14ac:dyDescent="0.25">
      <c r="A19548" s="5"/>
      <c r="B19548" s="2"/>
      <c r="C19548"/>
    </row>
    <row r="19549" spans="1:3" x14ac:dyDescent="0.25">
      <c r="A19549" s="5"/>
      <c r="B19549" s="2"/>
      <c r="C19549"/>
    </row>
    <row r="19550" spans="1:3" x14ac:dyDescent="0.25">
      <c r="A19550" s="5"/>
      <c r="B19550" s="2"/>
      <c r="C19550"/>
    </row>
    <row r="19551" spans="1:3" x14ac:dyDescent="0.25">
      <c r="A19551" s="5"/>
      <c r="B19551" s="2"/>
      <c r="C19551"/>
    </row>
    <row r="19552" spans="1:3" x14ac:dyDescent="0.25">
      <c r="A19552" s="5"/>
      <c r="B19552" s="2"/>
      <c r="C19552"/>
    </row>
    <row r="19553" spans="1:3" x14ac:dyDescent="0.25">
      <c r="A19553" s="5"/>
      <c r="B19553" s="2"/>
      <c r="C19553"/>
    </row>
    <row r="19554" spans="1:3" x14ac:dyDescent="0.25">
      <c r="A19554" s="5"/>
      <c r="B19554" s="2"/>
      <c r="C19554"/>
    </row>
    <row r="19555" spans="1:3" x14ac:dyDescent="0.25">
      <c r="A19555" s="5"/>
      <c r="B19555" s="2"/>
      <c r="C19555"/>
    </row>
    <row r="19556" spans="1:3" x14ac:dyDescent="0.25">
      <c r="A19556" s="5"/>
      <c r="B19556" s="2"/>
      <c r="C19556"/>
    </row>
    <row r="19557" spans="1:3" x14ac:dyDescent="0.25">
      <c r="A19557" s="5"/>
      <c r="B19557" s="2"/>
      <c r="C19557"/>
    </row>
    <row r="19558" spans="1:3" x14ac:dyDescent="0.25">
      <c r="A19558" s="5"/>
      <c r="B19558" s="2"/>
      <c r="C19558"/>
    </row>
    <row r="19559" spans="1:3" x14ac:dyDescent="0.25">
      <c r="A19559" s="5"/>
      <c r="B19559" s="2"/>
      <c r="C19559"/>
    </row>
    <row r="19560" spans="1:3" x14ac:dyDescent="0.25">
      <c r="A19560" s="5"/>
      <c r="B19560" s="2"/>
      <c r="C19560"/>
    </row>
    <row r="19561" spans="1:3" x14ac:dyDescent="0.25">
      <c r="A19561" s="5"/>
      <c r="B19561" s="2"/>
      <c r="C19561"/>
    </row>
    <row r="19562" spans="1:3" x14ac:dyDescent="0.25">
      <c r="A19562" s="5"/>
      <c r="B19562" s="2"/>
      <c r="C19562"/>
    </row>
    <row r="19563" spans="1:3" x14ac:dyDescent="0.25">
      <c r="A19563" s="5"/>
      <c r="B19563" s="2"/>
      <c r="C19563"/>
    </row>
    <row r="19564" spans="1:3" x14ac:dyDescent="0.25">
      <c r="A19564" s="5"/>
      <c r="B19564" s="2"/>
      <c r="C19564"/>
    </row>
    <row r="19565" spans="1:3" x14ac:dyDescent="0.25">
      <c r="A19565" s="5"/>
      <c r="B19565" s="2"/>
      <c r="C19565"/>
    </row>
    <row r="19566" spans="1:3" x14ac:dyDescent="0.25">
      <c r="A19566" s="5"/>
      <c r="B19566" s="2"/>
      <c r="C19566"/>
    </row>
    <row r="19567" spans="1:3" x14ac:dyDescent="0.25">
      <c r="A19567" s="5"/>
      <c r="B19567" s="2"/>
      <c r="C19567"/>
    </row>
    <row r="19568" spans="1:3" x14ac:dyDescent="0.25">
      <c r="A19568" s="5"/>
      <c r="B19568" s="2"/>
      <c r="C19568"/>
    </row>
    <row r="19569" spans="1:3" x14ac:dyDescent="0.25">
      <c r="A19569" s="5"/>
      <c r="B19569" s="2"/>
      <c r="C19569"/>
    </row>
    <row r="19570" spans="1:3" x14ac:dyDescent="0.25">
      <c r="A19570" s="5"/>
      <c r="B19570" s="2"/>
      <c r="C19570"/>
    </row>
    <row r="19571" spans="1:3" x14ac:dyDescent="0.25">
      <c r="A19571" s="5"/>
      <c r="B19571" s="2"/>
      <c r="C19571"/>
    </row>
    <row r="19572" spans="1:3" x14ac:dyDescent="0.25">
      <c r="A19572" s="5"/>
      <c r="B19572" s="2"/>
      <c r="C19572"/>
    </row>
    <row r="19573" spans="1:3" x14ac:dyDescent="0.25">
      <c r="A19573" s="5"/>
      <c r="B19573" s="2"/>
      <c r="C19573"/>
    </row>
    <row r="19574" spans="1:3" x14ac:dyDescent="0.25">
      <c r="A19574" s="5"/>
      <c r="B19574" s="2"/>
      <c r="C19574"/>
    </row>
    <row r="19575" spans="1:3" x14ac:dyDescent="0.25">
      <c r="A19575" s="5"/>
      <c r="B19575" s="2"/>
      <c r="C19575"/>
    </row>
    <row r="19576" spans="1:3" x14ac:dyDescent="0.25">
      <c r="A19576" s="5"/>
      <c r="B19576" s="2"/>
      <c r="C19576"/>
    </row>
    <row r="19577" spans="1:3" x14ac:dyDescent="0.25">
      <c r="A19577" s="5"/>
      <c r="B19577" s="2"/>
      <c r="C19577"/>
    </row>
    <row r="19578" spans="1:3" x14ac:dyDescent="0.25">
      <c r="A19578" s="5"/>
      <c r="B19578" s="2"/>
      <c r="C19578"/>
    </row>
    <row r="19579" spans="1:3" x14ac:dyDescent="0.25">
      <c r="A19579" s="5"/>
      <c r="B19579" s="2"/>
      <c r="C19579"/>
    </row>
    <row r="19580" spans="1:3" x14ac:dyDescent="0.25">
      <c r="A19580" s="5"/>
      <c r="B19580" s="2"/>
      <c r="C19580"/>
    </row>
    <row r="19581" spans="1:3" x14ac:dyDescent="0.25">
      <c r="A19581" s="5"/>
      <c r="B19581" s="2"/>
      <c r="C19581"/>
    </row>
    <row r="19582" spans="1:3" x14ac:dyDescent="0.25">
      <c r="A19582" s="5"/>
      <c r="B19582" s="2"/>
      <c r="C19582"/>
    </row>
    <row r="19583" spans="1:3" x14ac:dyDescent="0.25">
      <c r="A19583" s="5"/>
      <c r="B19583" s="2"/>
      <c r="C19583"/>
    </row>
    <row r="19584" spans="1:3" x14ac:dyDescent="0.25">
      <c r="A19584" s="5"/>
      <c r="B19584" s="2"/>
      <c r="C19584"/>
    </row>
    <row r="19585" spans="1:3" x14ac:dyDescent="0.25">
      <c r="A19585" s="5"/>
      <c r="B19585" s="2"/>
      <c r="C19585"/>
    </row>
    <row r="19586" spans="1:3" x14ac:dyDescent="0.25">
      <c r="A19586" s="5"/>
      <c r="B19586" s="2"/>
      <c r="C19586"/>
    </row>
    <row r="19587" spans="1:3" x14ac:dyDescent="0.25">
      <c r="A19587" s="5"/>
      <c r="B19587" s="2"/>
      <c r="C19587"/>
    </row>
    <row r="19588" spans="1:3" x14ac:dyDescent="0.25">
      <c r="A19588" s="5"/>
      <c r="B19588" s="2"/>
      <c r="C19588"/>
    </row>
    <row r="19589" spans="1:3" x14ac:dyDescent="0.25">
      <c r="A19589" s="5"/>
      <c r="B19589" s="2"/>
      <c r="C19589"/>
    </row>
    <row r="19590" spans="1:3" x14ac:dyDescent="0.25">
      <c r="A19590" s="5"/>
      <c r="B19590" s="2"/>
      <c r="C19590"/>
    </row>
    <row r="19591" spans="1:3" x14ac:dyDescent="0.25">
      <c r="A19591" s="5"/>
      <c r="B19591" s="2"/>
      <c r="C19591"/>
    </row>
    <row r="19592" spans="1:3" x14ac:dyDescent="0.25">
      <c r="A19592" s="5"/>
      <c r="B19592" s="2"/>
      <c r="C19592"/>
    </row>
    <row r="19593" spans="1:3" x14ac:dyDescent="0.25">
      <c r="A19593" s="5"/>
      <c r="B19593" s="2"/>
      <c r="C19593"/>
    </row>
    <row r="19594" spans="1:3" x14ac:dyDescent="0.25">
      <c r="A19594" s="5"/>
      <c r="B19594" s="2"/>
      <c r="C19594"/>
    </row>
    <row r="19595" spans="1:3" x14ac:dyDescent="0.25">
      <c r="A19595" s="5"/>
      <c r="B19595" s="2"/>
      <c r="C19595"/>
    </row>
    <row r="19596" spans="1:3" x14ac:dyDescent="0.25">
      <c r="A19596" s="5"/>
      <c r="B19596" s="2"/>
      <c r="C19596"/>
    </row>
    <row r="19597" spans="1:3" x14ac:dyDescent="0.25">
      <c r="A19597" s="5"/>
      <c r="B19597" s="2"/>
      <c r="C19597"/>
    </row>
    <row r="19598" spans="1:3" x14ac:dyDescent="0.25">
      <c r="A19598" s="5"/>
      <c r="B19598" s="2"/>
      <c r="C19598"/>
    </row>
    <row r="19599" spans="1:3" x14ac:dyDescent="0.25">
      <c r="A19599" s="5"/>
      <c r="B19599" s="2"/>
      <c r="C19599"/>
    </row>
    <row r="19600" spans="1:3" x14ac:dyDescent="0.25">
      <c r="A19600" s="5"/>
      <c r="B19600" s="2"/>
      <c r="C19600"/>
    </row>
    <row r="19601" spans="1:3" x14ac:dyDescent="0.25">
      <c r="A19601" s="5"/>
      <c r="B19601" s="2"/>
      <c r="C19601"/>
    </row>
    <row r="19602" spans="1:3" x14ac:dyDescent="0.25">
      <c r="A19602" s="5"/>
      <c r="B19602" s="2"/>
      <c r="C19602"/>
    </row>
    <row r="19603" spans="1:3" x14ac:dyDescent="0.25">
      <c r="A19603" s="5"/>
      <c r="B19603" s="2"/>
      <c r="C19603"/>
    </row>
    <row r="19604" spans="1:3" x14ac:dyDescent="0.25">
      <c r="A19604" s="5"/>
      <c r="B19604" s="2"/>
      <c r="C19604"/>
    </row>
    <row r="19605" spans="1:3" x14ac:dyDescent="0.25">
      <c r="A19605" s="5"/>
      <c r="B19605" s="2"/>
      <c r="C19605"/>
    </row>
    <row r="19606" spans="1:3" x14ac:dyDescent="0.25">
      <c r="A19606" s="5"/>
      <c r="B19606" s="2"/>
      <c r="C19606"/>
    </row>
    <row r="19607" spans="1:3" x14ac:dyDescent="0.25">
      <c r="A19607" s="5"/>
      <c r="B19607" s="2"/>
      <c r="C19607"/>
    </row>
    <row r="19608" spans="1:3" x14ac:dyDescent="0.25">
      <c r="A19608" s="5"/>
      <c r="B19608" s="2"/>
      <c r="C19608"/>
    </row>
    <row r="19609" spans="1:3" x14ac:dyDescent="0.25">
      <c r="A19609" s="5"/>
      <c r="B19609" s="2"/>
      <c r="C19609"/>
    </row>
    <row r="19610" spans="1:3" x14ac:dyDescent="0.25">
      <c r="A19610" s="5"/>
      <c r="B19610" s="2"/>
      <c r="C19610"/>
    </row>
    <row r="19611" spans="1:3" x14ac:dyDescent="0.25">
      <c r="A19611" s="5"/>
      <c r="B19611" s="2"/>
      <c r="C19611"/>
    </row>
    <row r="19612" spans="1:3" x14ac:dyDescent="0.25">
      <c r="A19612" s="5"/>
      <c r="B19612" s="2"/>
      <c r="C19612"/>
    </row>
    <row r="19613" spans="1:3" x14ac:dyDescent="0.25">
      <c r="A19613" s="5"/>
      <c r="B19613" s="2"/>
      <c r="C19613"/>
    </row>
    <row r="19614" spans="1:3" x14ac:dyDescent="0.25">
      <c r="A19614" s="5"/>
      <c r="B19614" s="2"/>
      <c r="C19614"/>
    </row>
    <row r="19615" spans="1:3" x14ac:dyDescent="0.25">
      <c r="A19615" s="5"/>
      <c r="B19615" s="2"/>
      <c r="C19615"/>
    </row>
    <row r="19616" spans="1:3" x14ac:dyDescent="0.25">
      <c r="A19616" s="5"/>
      <c r="B19616" s="2"/>
      <c r="C19616"/>
    </row>
    <row r="19617" spans="1:3" x14ac:dyDescent="0.25">
      <c r="A19617" s="5"/>
      <c r="B19617" s="2"/>
      <c r="C19617"/>
    </row>
    <row r="19618" spans="1:3" x14ac:dyDescent="0.25">
      <c r="A19618" s="5"/>
      <c r="B19618" s="2"/>
      <c r="C19618"/>
    </row>
    <row r="19619" spans="1:3" x14ac:dyDescent="0.25">
      <c r="A19619" s="5"/>
      <c r="B19619" s="2"/>
      <c r="C19619"/>
    </row>
    <row r="19620" spans="1:3" x14ac:dyDescent="0.25">
      <c r="A19620" s="5"/>
      <c r="B19620" s="2"/>
      <c r="C19620"/>
    </row>
    <row r="19621" spans="1:3" x14ac:dyDescent="0.25">
      <c r="A19621" s="5"/>
      <c r="B19621" s="2"/>
      <c r="C19621"/>
    </row>
    <row r="19622" spans="1:3" x14ac:dyDescent="0.25">
      <c r="A19622" s="5"/>
      <c r="B19622" s="2"/>
      <c r="C19622"/>
    </row>
    <row r="19623" spans="1:3" x14ac:dyDescent="0.25">
      <c r="A19623" s="5"/>
      <c r="B19623" s="2"/>
      <c r="C19623"/>
    </row>
    <row r="19624" spans="1:3" x14ac:dyDescent="0.25">
      <c r="A19624" s="5"/>
      <c r="B19624" s="2"/>
      <c r="C19624"/>
    </row>
    <row r="19625" spans="1:3" x14ac:dyDescent="0.25">
      <c r="A19625" s="5"/>
      <c r="B19625" s="2"/>
      <c r="C19625"/>
    </row>
    <row r="19626" spans="1:3" x14ac:dyDescent="0.25">
      <c r="A19626" s="5"/>
      <c r="B19626" s="2"/>
      <c r="C19626"/>
    </row>
    <row r="19627" spans="1:3" x14ac:dyDescent="0.25">
      <c r="A19627" s="5"/>
      <c r="B19627" s="2"/>
      <c r="C19627"/>
    </row>
    <row r="19628" spans="1:3" x14ac:dyDescent="0.25">
      <c r="A19628" s="5"/>
      <c r="B19628" s="2"/>
      <c r="C19628"/>
    </row>
    <row r="19629" spans="1:3" x14ac:dyDescent="0.25">
      <c r="A19629" s="5"/>
      <c r="B19629" s="2"/>
      <c r="C19629"/>
    </row>
    <row r="19630" spans="1:3" x14ac:dyDescent="0.25">
      <c r="A19630" s="5"/>
      <c r="B19630" s="2"/>
      <c r="C19630"/>
    </row>
    <row r="19631" spans="1:3" x14ac:dyDescent="0.25">
      <c r="A19631" s="5"/>
      <c r="B19631" s="2"/>
      <c r="C19631"/>
    </row>
    <row r="19632" spans="1:3" x14ac:dyDescent="0.25">
      <c r="A19632" s="5"/>
      <c r="B19632" s="2"/>
      <c r="C19632"/>
    </row>
    <row r="19633" spans="1:3" x14ac:dyDescent="0.25">
      <c r="A19633" s="5"/>
      <c r="B19633" s="2"/>
      <c r="C19633"/>
    </row>
    <row r="19634" spans="1:3" x14ac:dyDescent="0.25">
      <c r="A19634" s="5"/>
      <c r="B19634" s="2"/>
      <c r="C19634"/>
    </row>
    <row r="19635" spans="1:3" x14ac:dyDescent="0.25">
      <c r="A19635" s="5"/>
      <c r="B19635" s="2"/>
      <c r="C19635"/>
    </row>
    <row r="19636" spans="1:3" x14ac:dyDescent="0.25">
      <c r="A19636" s="5"/>
      <c r="B19636" s="2"/>
      <c r="C19636"/>
    </row>
    <row r="19637" spans="1:3" x14ac:dyDescent="0.25">
      <c r="A19637" s="5"/>
      <c r="B19637" s="2"/>
      <c r="C19637"/>
    </row>
    <row r="19638" spans="1:3" x14ac:dyDescent="0.25">
      <c r="A19638" s="5"/>
      <c r="B19638" s="2"/>
      <c r="C19638"/>
    </row>
    <row r="19639" spans="1:3" x14ac:dyDescent="0.25">
      <c r="A19639" s="5"/>
      <c r="B19639" s="2"/>
      <c r="C19639"/>
    </row>
    <row r="19640" spans="1:3" x14ac:dyDescent="0.25">
      <c r="A19640" s="5"/>
      <c r="B19640" s="2"/>
      <c r="C19640"/>
    </row>
    <row r="19641" spans="1:3" x14ac:dyDescent="0.25">
      <c r="A19641" s="5"/>
      <c r="B19641" s="2"/>
      <c r="C19641"/>
    </row>
    <row r="19642" spans="1:3" x14ac:dyDescent="0.25">
      <c r="A19642" s="5"/>
      <c r="B19642" s="2"/>
      <c r="C19642"/>
    </row>
    <row r="19643" spans="1:3" x14ac:dyDescent="0.25">
      <c r="A19643" s="5"/>
      <c r="B19643" s="2"/>
      <c r="C19643"/>
    </row>
    <row r="19644" spans="1:3" x14ac:dyDescent="0.25">
      <c r="A19644" s="5"/>
      <c r="B19644" s="2"/>
      <c r="C19644"/>
    </row>
    <row r="19645" spans="1:3" x14ac:dyDescent="0.25">
      <c r="A19645" s="5"/>
      <c r="B19645" s="2"/>
      <c r="C19645"/>
    </row>
    <row r="19646" spans="1:3" x14ac:dyDescent="0.25">
      <c r="A19646" s="5"/>
      <c r="B19646" s="2"/>
      <c r="C19646"/>
    </row>
    <row r="19647" spans="1:3" x14ac:dyDescent="0.25">
      <c r="A19647" s="5"/>
      <c r="B19647" s="2"/>
      <c r="C19647"/>
    </row>
    <row r="19648" spans="1:3" x14ac:dyDescent="0.25">
      <c r="A19648" s="5"/>
      <c r="B19648" s="2"/>
      <c r="C19648"/>
    </row>
    <row r="19649" spans="1:3" x14ac:dyDescent="0.25">
      <c r="A19649" s="5"/>
      <c r="B19649" s="2"/>
      <c r="C19649"/>
    </row>
    <row r="19650" spans="1:3" x14ac:dyDescent="0.25">
      <c r="A19650" s="5"/>
      <c r="B19650" s="2"/>
      <c r="C19650"/>
    </row>
    <row r="19651" spans="1:3" x14ac:dyDescent="0.25">
      <c r="A19651" s="5"/>
      <c r="B19651" s="2"/>
      <c r="C19651"/>
    </row>
    <row r="19652" spans="1:3" x14ac:dyDescent="0.25">
      <c r="A19652" s="5"/>
      <c r="B19652" s="2"/>
      <c r="C19652"/>
    </row>
    <row r="19653" spans="1:3" x14ac:dyDescent="0.25">
      <c r="A19653" s="5"/>
      <c r="B19653" s="2"/>
      <c r="C19653"/>
    </row>
    <row r="19654" spans="1:3" x14ac:dyDescent="0.25">
      <c r="A19654" s="5"/>
      <c r="B19654" s="2"/>
      <c r="C19654"/>
    </row>
    <row r="19655" spans="1:3" x14ac:dyDescent="0.25">
      <c r="A19655" s="5"/>
      <c r="B19655" s="2"/>
      <c r="C19655"/>
    </row>
    <row r="19656" spans="1:3" x14ac:dyDescent="0.25">
      <c r="A19656" s="5"/>
      <c r="B19656" s="2"/>
      <c r="C19656"/>
    </row>
    <row r="19657" spans="1:3" x14ac:dyDescent="0.25">
      <c r="A19657" s="5"/>
      <c r="B19657" s="2"/>
      <c r="C19657"/>
    </row>
    <row r="19658" spans="1:3" x14ac:dyDescent="0.25">
      <c r="A19658" s="5"/>
      <c r="B19658" s="2"/>
      <c r="C19658"/>
    </row>
    <row r="19659" spans="1:3" x14ac:dyDescent="0.25">
      <c r="A19659" s="5"/>
      <c r="B19659" s="2"/>
      <c r="C19659"/>
    </row>
    <row r="19660" spans="1:3" x14ac:dyDescent="0.25">
      <c r="A19660" s="5"/>
      <c r="B19660" s="2"/>
      <c r="C19660"/>
    </row>
    <row r="19661" spans="1:3" x14ac:dyDescent="0.25">
      <c r="A19661" s="5"/>
      <c r="B19661" s="2"/>
      <c r="C19661"/>
    </row>
    <row r="19662" spans="1:3" x14ac:dyDescent="0.25">
      <c r="A19662" s="5"/>
      <c r="B19662" s="2"/>
      <c r="C19662"/>
    </row>
    <row r="19663" spans="1:3" x14ac:dyDescent="0.25">
      <c r="A19663" s="5"/>
      <c r="B19663" s="2"/>
      <c r="C19663"/>
    </row>
    <row r="19664" spans="1:3" x14ac:dyDescent="0.25">
      <c r="A19664" s="5"/>
      <c r="B19664" s="2"/>
      <c r="C19664"/>
    </row>
    <row r="19665" spans="1:3" x14ac:dyDescent="0.25">
      <c r="A19665" s="5"/>
      <c r="B19665" s="2"/>
      <c r="C19665"/>
    </row>
    <row r="19666" spans="1:3" x14ac:dyDescent="0.25">
      <c r="A19666" s="5"/>
      <c r="B19666" s="2"/>
      <c r="C19666"/>
    </row>
    <row r="19667" spans="1:3" x14ac:dyDescent="0.25">
      <c r="A19667" s="5"/>
      <c r="B19667" s="2"/>
      <c r="C19667"/>
    </row>
    <row r="19668" spans="1:3" x14ac:dyDescent="0.25">
      <c r="A19668" s="5"/>
      <c r="B19668" s="2"/>
      <c r="C19668"/>
    </row>
    <row r="19669" spans="1:3" x14ac:dyDescent="0.25">
      <c r="A19669" s="5"/>
      <c r="B19669" s="2"/>
      <c r="C19669"/>
    </row>
    <row r="19670" spans="1:3" x14ac:dyDescent="0.25">
      <c r="A19670" s="5"/>
      <c r="B19670" s="2"/>
      <c r="C19670"/>
    </row>
    <row r="19671" spans="1:3" x14ac:dyDescent="0.25">
      <c r="A19671" s="5"/>
      <c r="B19671" s="2"/>
      <c r="C19671"/>
    </row>
    <row r="19672" spans="1:3" x14ac:dyDescent="0.25">
      <c r="A19672" s="5"/>
      <c r="B19672" s="2"/>
      <c r="C19672"/>
    </row>
    <row r="19673" spans="1:3" x14ac:dyDescent="0.25">
      <c r="A19673" s="5"/>
      <c r="B19673" s="2"/>
      <c r="C19673"/>
    </row>
    <row r="19674" spans="1:3" x14ac:dyDescent="0.25">
      <c r="A19674" s="5"/>
      <c r="B19674" s="2"/>
      <c r="C19674"/>
    </row>
    <row r="19675" spans="1:3" x14ac:dyDescent="0.25">
      <c r="A19675" s="5"/>
      <c r="B19675" s="2"/>
      <c r="C19675"/>
    </row>
    <row r="19676" spans="1:3" x14ac:dyDescent="0.25">
      <c r="A19676" s="5"/>
      <c r="B19676" s="2"/>
      <c r="C19676"/>
    </row>
    <row r="19677" spans="1:3" x14ac:dyDescent="0.25">
      <c r="A19677" s="5"/>
      <c r="B19677" s="2"/>
      <c r="C19677"/>
    </row>
    <row r="19678" spans="1:3" x14ac:dyDescent="0.25">
      <c r="A19678" s="5"/>
      <c r="B19678" s="2"/>
      <c r="C19678"/>
    </row>
    <row r="19679" spans="1:3" x14ac:dyDescent="0.25">
      <c r="A19679" s="5"/>
      <c r="B19679" s="2"/>
      <c r="C19679"/>
    </row>
    <row r="19680" spans="1:3" x14ac:dyDescent="0.25">
      <c r="A19680" s="5"/>
      <c r="B19680" s="2"/>
      <c r="C19680"/>
    </row>
    <row r="19681" spans="1:3" x14ac:dyDescent="0.25">
      <c r="A19681" s="5"/>
      <c r="B19681" s="2"/>
      <c r="C19681"/>
    </row>
    <row r="19682" spans="1:3" x14ac:dyDescent="0.25">
      <c r="A19682" s="5"/>
      <c r="B19682" s="2"/>
      <c r="C19682"/>
    </row>
    <row r="19683" spans="1:3" x14ac:dyDescent="0.25">
      <c r="A19683" s="5"/>
      <c r="B19683" s="2"/>
      <c r="C19683"/>
    </row>
    <row r="19684" spans="1:3" x14ac:dyDescent="0.25">
      <c r="A19684" s="5"/>
      <c r="B19684" s="2"/>
      <c r="C19684"/>
    </row>
    <row r="19685" spans="1:3" x14ac:dyDescent="0.25">
      <c r="A19685" s="5"/>
      <c r="B19685" s="2"/>
      <c r="C19685"/>
    </row>
    <row r="19686" spans="1:3" x14ac:dyDescent="0.25">
      <c r="A19686" s="5"/>
      <c r="B19686" s="2"/>
      <c r="C19686"/>
    </row>
    <row r="19687" spans="1:3" x14ac:dyDescent="0.25">
      <c r="A19687" s="5"/>
      <c r="B19687" s="2"/>
      <c r="C19687"/>
    </row>
    <row r="19688" spans="1:3" x14ac:dyDescent="0.25">
      <c r="A19688" s="5"/>
      <c r="B19688" s="2"/>
      <c r="C19688"/>
    </row>
    <row r="19689" spans="1:3" x14ac:dyDescent="0.25">
      <c r="A19689" s="5"/>
      <c r="B19689" s="2"/>
      <c r="C19689"/>
    </row>
    <row r="19690" spans="1:3" x14ac:dyDescent="0.25">
      <c r="A19690" s="5"/>
      <c r="B19690" s="2"/>
      <c r="C19690"/>
    </row>
    <row r="19691" spans="1:3" x14ac:dyDescent="0.25">
      <c r="A19691" s="5"/>
      <c r="B19691" s="2"/>
      <c r="C19691"/>
    </row>
    <row r="19692" spans="1:3" x14ac:dyDescent="0.25">
      <c r="A19692" s="5"/>
      <c r="B19692" s="2"/>
      <c r="C19692"/>
    </row>
    <row r="19693" spans="1:3" x14ac:dyDescent="0.25">
      <c r="A19693" s="5"/>
      <c r="B19693" s="2"/>
      <c r="C19693"/>
    </row>
    <row r="19694" spans="1:3" x14ac:dyDescent="0.25">
      <c r="A19694" s="5"/>
      <c r="B19694" s="2"/>
      <c r="C19694"/>
    </row>
    <row r="19695" spans="1:3" x14ac:dyDescent="0.25">
      <c r="A19695" s="5"/>
      <c r="B19695" s="2"/>
      <c r="C19695"/>
    </row>
    <row r="19696" spans="1:3" x14ac:dyDescent="0.25">
      <c r="A19696" s="5"/>
      <c r="B19696" s="2"/>
      <c r="C19696"/>
    </row>
    <row r="19697" spans="1:3" x14ac:dyDescent="0.25">
      <c r="A19697" s="5"/>
      <c r="B19697" s="2"/>
      <c r="C19697"/>
    </row>
    <row r="19698" spans="1:3" x14ac:dyDescent="0.25">
      <c r="A19698" s="5"/>
      <c r="B19698" s="2"/>
      <c r="C19698"/>
    </row>
    <row r="19699" spans="1:3" x14ac:dyDescent="0.25">
      <c r="A19699" s="5"/>
      <c r="B19699" s="2"/>
      <c r="C19699"/>
    </row>
    <row r="19700" spans="1:3" x14ac:dyDescent="0.25">
      <c r="A19700" s="5"/>
      <c r="B19700" s="2"/>
      <c r="C19700"/>
    </row>
    <row r="19701" spans="1:3" x14ac:dyDescent="0.25">
      <c r="A19701" s="5"/>
      <c r="B19701" s="2"/>
      <c r="C19701"/>
    </row>
    <row r="19702" spans="1:3" x14ac:dyDescent="0.25">
      <c r="A19702" s="5"/>
      <c r="B19702" s="2"/>
      <c r="C19702"/>
    </row>
    <row r="19703" spans="1:3" x14ac:dyDescent="0.25">
      <c r="A19703" s="5"/>
      <c r="B19703" s="2"/>
      <c r="C19703"/>
    </row>
    <row r="19704" spans="1:3" x14ac:dyDescent="0.25">
      <c r="A19704" s="5"/>
      <c r="B19704" s="2"/>
      <c r="C19704"/>
    </row>
    <row r="19705" spans="1:3" x14ac:dyDescent="0.25">
      <c r="A19705" s="5"/>
      <c r="B19705" s="2"/>
      <c r="C19705"/>
    </row>
    <row r="19706" spans="1:3" x14ac:dyDescent="0.25">
      <c r="A19706" s="5"/>
      <c r="B19706" s="2"/>
      <c r="C19706"/>
    </row>
    <row r="19707" spans="1:3" x14ac:dyDescent="0.25">
      <c r="A19707" s="5"/>
      <c r="B19707" s="2"/>
      <c r="C19707"/>
    </row>
    <row r="19708" spans="1:3" x14ac:dyDescent="0.25">
      <c r="A19708" s="5"/>
      <c r="B19708" s="2"/>
      <c r="C19708"/>
    </row>
    <row r="19709" spans="1:3" x14ac:dyDescent="0.25">
      <c r="A19709" s="5"/>
      <c r="B19709" s="2"/>
      <c r="C19709"/>
    </row>
    <row r="19710" spans="1:3" x14ac:dyDescent="0.25">
      <c r="A19710" s="5"/>
      <c r="B19710" s="2"/>
      <c r="C19710"/>
    </row>
    <row r="19711" spans="1:3" x14ac:dyDescent="0.25">
      <c r="A19711" s="5"/>
      <c r="B19711" s="2"/>
      <c r="C19711"/>
    </row>
    <row r="19712" spans="1:3" x14ac:dyDescent="0.25">
      <c r="A19712" s="5"/>
      <c r="B19712" s="2"/>
      <c r="C19712"/>
    </row>
    <row r="19713" spans="1:3" x14ac:dyDescent="0.25">
      <c r="A19713" s="5"/>
      <c r="B19713" s="2"/>
      <c r="C19713"/>
    </row>
    <row r="19714" spans="1:3" x14ac:dyDescent="0.25">
      <c r="A19714" s="5"/>
      <c r="B19714" s="2"/>
      <c r="C19714"/>
    </row>
    <row r="19715" spans="1:3" x14ac:dyDescent="0.25">
      <c r="A19715" s="5"/>
      <c r="B19715" s="2"/>
      <c r="C19715"/>
    </row>
    <row r="19716" spans="1:3" x14ac:dyDescent="0.25">
      <c r="A19716" s="5"/>
      <c r="B19716" s="2"/>
      <c r="C19716"/>
    </row>
    <row r="19717" spans="1:3" x14ac:dyDescent="0.25">
      <c r="A19717" s="5"/>
      <c r="B19717" s="2"/>
      <c r="C19717"/>
    </row>
    <row r="19718" spans="1:3" x14ac:dyDescent="0.25">
      <c r="A19718" s="5"/>
      <c r="B19718" s="2"/>
      <c r="C19718"/>
    </row>
    <row r="19719" spans="1:3" x14ac:dyDescent="0.25">
      <c r="A19719" s="5"/>
      <c r="B19719" s="2"/>
      <c r="C19719"/>
    </row>
    <row r="19720" spans="1:3" x14ac:dyDescent="0.25">
      <c r="A19720" s="5"/>
      <c r="B19720" s="2"/>
      <c r="C19720"/>
    </row>
    <row r="19721" spans="1:3" x14ac:dyDescent="0.25">
      <c r="A19721" s="5"/>
      <c r="B19721" s="2"/>
      <c r="C19721"/>
    </row>
    <row r="19722" spans="1:3" x14ac:dyDescent="0.25">
      <c r="A19722" s="5"/>
      <c r="B19722" s="2"/>
      <c r="C19722"/>
    </row>
    <row r="19723" spans="1:3" x14ac:dyDescent="0.25">
      <c r="A19723" s="5"/>
      <c r="B19723" s="2"/>
      <c r="C19723"/>
    </row>
    <row r="19724" spans="1:3" x14ac:dyDescent="0.25">
      <c r="A19724" s="5"/>
      <c r="B19724" s="2"/>
      <c r="C19724"/>
    </row>
    <row r="19725" spans="1:3" x14ac:dyDescent="0.25">
      <c r="A19725" s="5"/>
      <c r="B19725" s="2"/>
      <c r="C19725"/>
    </row>
    <row r="19726" spans="1:3" x14ac:dyDescent="0.25">
      <c r="A19726" s="5"/>
      <c r="B19726" s="2"/>
      <c r="C19726"/>
    </row>
    <row r="19727" spans="1:3" x14ac:dyDescent="0.25">
      <c r="A19727" s="5"/>
      <c r="B19727" s="2"/>
      <c r="C19727"/>
    </row>
    <row r="19728" spans="1:3" x14ac:dyDescent="0.25">
      <c r="A19728" s="5"/>
      <c r="B19728" s="2"/>
      <c r="C19728"/>
    </row>
    <row r="19729" spans="1:3" x14ac:dyDescent="0.25">
      <c r="A19729" s="5"/>
      <c r="B19729" s="2"/>
      <c r="C19729"/>
    </row>
    <row r="19730" spans="1:3" x14ac:dyDescent="0.25">
      <c r="A19730" s="5"/>
      <c r="B19730" s="2"/>
      <c r="C19730"/>
    </row>
    <row r="19731" spans="1:3" x14ac:dyDescent="0.25">
      <c r="A19731" s="5"/>
      <c r="B19731" s="2"/>
      <c r="C19731"/>
    </row>
    <row r="19732" spans="1:3" x14ac:dyDescent="0.25">
      <c r="A19732" s="5"/>
      <c r="B19732" s="2"/>
      <c r="C19732"/>
    </row>
    <row r="19733" spans="1:3" x14ac:dyDescent="0.25">
      <c r="A19733" s="5"/>
      <c r="B19733" s="2"/>
      <c r="C19733"/>
    </row>
    <row r="19734" spans="1:3" x14ac:dyDescent="0.25">
      <c r="A19734" s="5"/>
      <c r="B19734" s="2"/>
      <c r="C19734"/>
    </row>
    <row r="19735" spans="1:3" x14ac:dyDescent="0.25">
      <c r="A19735" s="5"/>
      <c r="B19735" s="2"/>
      <c r="C19735"/>
    </row>
    <row r="19736" spans="1:3" x14ac:dyDescent="0.25">
      <c r="A19736" s="5"/>
      <c r="B19736" s="2"/>
      <c r="C19736"/>
    </row>
    <row r="19737" spans="1:3" x14ac:dyDescent="0.25">
      <c r="A19737" s="5"/>
      <c r="B19737" s="2"/>
      <c r="C19737"/>
    </row>
    <row r="19738" spans="1:3" x14ac:dyDescent="0.25">
      <c r="A19738" s="5"/>
      <c r="B19738" s="2"/>
      <c r="C19738"/>
    </row>
    <row r="19739" spans="1:3" x14ac:dyDescent="0.25">
      <c r="A19739" s="5"/>
      <c r="B19739" s="2"/>
      <c r="C19739"/>
    </row>
    <row r="19740" spans="1:3" x14ac:dyDescent="0.25">
      <c r="A19740" s="5"/>
      <c r="B19740" s="2"/>
      <c r="C19740"/>
    </row>
    <row r="19741" spans="1:3" x14ac:dyDescent="0.25">
      <c r="A19741" s="5"/>
      <c r="B19741" s="2"/>
      <c r="C19741"/>
    </row>
    <row r="19742" spans="1:3" x14ac:dyDescent="0.25">
      <c r="A19742" s="5"/>
      <c r="B19742" s="2"/>
      <c r="C19742"/>
    </row>
    <row r="19743" spans="1:3" x14ac:dyDescent="0.25">
      <c r="A19743" s="5"/>
      <c r="B19743" s="2"/>
      <c r="C19743"/>
    </row>
    <row r="19744" spans="1:3" x14ac:dyDescent="0.25">
      <c r="A19744" s="5"/>
      <c r="B19744" s="2"/>
      <c r="C19744"/>
    </row>
    <row r="19745" spans="1:3" x14ac:dyDescent="0.25">
      <c r="A19745" s="5"/>
      <c r="B19745" s="2"/>
      <c r="C19745"/>
    </row>
    <row r="19746" spans="1:3" x14ac:dyDescent="0.25">
      <c r="A19746" s="5"/>
      <c r="B19746" s="2"/>
      <c r="C19746"/>
    </row>
    <row r="19747" spans="1:3" x14ac:dyDescent="0.25">
      <c r="A19747" s="5"/>
      <c r="B19747" s="2"/>
      <c r="C19747"/>
    </row>
    <row r="19748" spans="1:3" x14ac:dyDescent="0.25">
      <c r="A19748" s="5"/>
      <c r="B19748" s="2"/>
      <c r="C19748"/>
    </row>
    <row r="19749" spans="1:3" x14ac:dyDescent="0.25">
      <c r="A19749" s="5"/>
      <c r="B19749" s="2"/>
      <c r="C19749"/>
    </row>
    <row r="19750" spans="1:3" x14ac:dyDescent="0.25">
      <c r="A19750" s="5"/>
      <c r="B19750" s="2"/>
      <c r="C19750"/>
    </row>
    <row r="19751" spans="1:3" x14ac:dyDescent="0.25">
      <c r="A19751" s="5"/>
      <c r="B19751" s="2"/>
      <c r="C19751"/>
    </row>
    <row r="19752" spans="1:3" x14ac:dyDescent="0.25">
      <c r="A19752" s="5"/>
      <c r="B19752" s="2"/>
      <c r="C19752"/>
    </row>
    <row r="19753" spans="1:3" x14ac:dyDescent="0.25">
      <c r="A19753" s="5"/>
      <c r="B19753" s="2"/>
      <c r="C19753"/>
    </row>
    <row r="19754" spans="1:3" x14ac:dyDescent="0.25">
      <c r="A19754" s="5"/>
      <c r="B19754" s="2"/>
      <c r="C19754"/>
    </row>
    <row r="19755" spans="1:3" x14ac:dyDescent="0.25">
      <c r="A19755" s="5"/>
      <c r="B19755" s="2"/>
      <c r="C19755"/>
    </row>
    <row r="19756" spans="1:3" x14ac:dyDescent="0.25">
      <c r="A19756" s="5"/>
      <c r="B19756" s="2"/>
      <c r="C19756"/>
    </row>
    <row r="19757" spans="1:3" x14ac:dyDescent="0.25">
      <c r="A19757" s="5"/>
      <c r="B19757" s="2"/>
      <c r="C19757"/>
    </row>
    <row r="19758" spans="1:3" x14ac:dyDescent="0.25">
      <c r="A19758" s="5"/>
      <c r="B19758" s="2"/>
      <c r="C19758"/>
    </row>
    <row r="19759" spans="1:3" x14ac:dyDescent="0.25">
      <c r="A19759" s="5"/>
      <c r="B19759" s="2"/>
      <c r="C19759"/>
    </row>
    <row r="19760" spans="1:3" x14ac:dyDescent="0.25">
      <c r="A19760" s="5"/>
      <c r="B19760" s="2"/>
      <c r="C19760"/>
    </row>
    <row r="19761" spans="1:3" x14ac:dyDescent="0.25">
      <c r="A19761" s="5"/>
      <c r="B19761" s="2"/>
      <c r="C19761"/>
    </row>
    <row r="19762" spans="1:3" x14ac:dyDescent="0.25">
      <c r="A19762" s="5"/>
      <c r="B19762" s="2"/>
      <c r="C19762"/>
    </row>
    <row r="19763" spans="1:3" x14ac:dyDescent="0.25">
      <c r="A19763" s="5"/>
      <c r="B19763" s="2"/>
      <c r="C19763"/>
    </row>
    <row r="19764" spans="1:3" x14ac:dyDescent="0.25">
      <c r="A19764" s="5"/>
      <c r="B19764" s="2"/>
      <c r="C19764"/>
    </row>
    <row r="19765" spans="1:3" x14ac:dyDescent="0.25">
      <c r="A19765" s="5"/>
      <c r="B19765" s="2"/>
      <c r="C19765"/>
    </row>
    <row r="19766" spans="1:3" x14ac:dyDescent="0.25">
      <c r="A19766" s="5"/>
      <c r="B19766" s="2"/>
      <c r="C19766"/>
    </row>
    <row r="19767" spans="1:3" x14ac:dyDescent="0.25">
      <c r="A19767" s="5"/>
      <c r="B19767" s="2"/>
      <c r="C19767"/>
    </row>
    <row r="19768" spans="1:3" x14ac:dyDescent="0.25">
      <c r="A19768" s="5"/>
      <c r="B19768" s="2"/>
      <c r="C19768"/>
    </row>
    <row r="19769" spans="1:3" x14ac:dyDescent="0.25">
      <c r="A19769" s="5"/>
      <c r="B19769" s="2"/>
      <c r="C19769"/>
    </row>
    <row r="19770" spans="1:3" x14ac:dyDescent="0.25">
      <c r="A19770" s="5"/>
      <c r="B19770" s="2"/>
      <c r="C19770"/>
    </row>
    <row r="19771" spans="1:3" x14ac:dyDescent="0.25">
      <c r="A19771" s="5"/>
      <c r="B19771" s="2"/>
      <c r="C19771"/>
    </row>
    <row r="19772" spans="1:3" x14ac:dyDescent="0.25">
      <c r="A19772" s="5"/>
      <c r="B19772" s="2"/>
      <c r="C19772"/>
    </row>
    <row r="19773" spans="1:3" x14ac:dyDescent="0.25">
      <c r="A19773" s="5"/>
      <c r="B19773" s="2"/>
      <c r="C19773"/>
    </row>
    <row r="19774" spans="1:3" x14ac:dyDescent="0.25">
      <c r="A19774" s="5"/>
      <c r="B19774" s="2"/>
      <c r="C19774"/>
    </row>
    <row r="19775" spans="1:3" x14ac:dyDescent="0.25">
      <c r="A19775" s="5"/>
      <c r="B19775" s="2"/>
      <c r="C19775"/>
    </row>
    <row r="19776" spans="1:3" x14ac:dyDescent="0.25">
      <c r="A19776" s="5"/>
      <c r="B19776" s="2"/>
      <c r="C19776"/>
    </row>
    <row r="19777" spans="1:3" x14ac:dyDescent="0.25">
      <c r="A19777" s="5"/>
      <c r="B19777" s="2"/>
      <c r="C19777"/>
    </row>
    <row r="19778" spans="1:3" x14ac:dyDescent="0.25">
      <c r="A19778" s="5"/>
      <c r="B19778" s="2"/>
      <c r="C19778"/>
    </row>
    <row r="19779" spans="1:3" x14ac:dyDescent="0.25">
      <c r="A19779" s="5"/>
      <c r="B19779" s="2"/>
      <c r="C19779"/>
    </row>
    <row r="19780" spans="1:3" x14ac:dyDescent="0.25">
      <c r="A19780" s="5"/>
      <c r="B19780" s="2"/>
      <c r="C19780"/>
    </row>
    <row r="19781" spans="1:3" x14ac:dyDescent="0.25">
      <c r="A19781" s="5"/>
      <c r="B19781" s="2"/>
      <c r="C19781"/>
    </row>
    <row r="19782" spans="1:3" x14ac:dyDescent="0.25">
      <c r="A19782" s="5"/>
      <c r="B19782" s="2"/>
      <c r="C19782"/>
    </row>
    <row r="19783" spans="1:3" x14ac:dyDescent="0.25">
      <c r="A19783" s="5"/>
      <c r="B19783" s="2"/>
      <c r="C19783"/>
    </row>
    <row r="19784" spans="1:3" x14ac:dyDescent="0.25">
      <c r="A19784" s="5"/>
      <c r="B19784" s="2"/>
      <c r="C19784"/>
    </row>
    <row r="19785" spans="1:3" x14ac:dyDescent="0.25">
      <c r="A19785" s="5"/>
      <c r="B19785" s="2"/>
      <c r="C19785"/>
    </row>
    <row r="19786" spans="1:3" x14ac:dyDescent="0.25">
      <c r="A19786" s="5"/>
      <c r="B19786" s="2"/>
      <c r="C19786"/>
    </row>
    <row r="19787" spans="1:3" x14ac:dyDescent="0.25">
      <c r="A19787" s="5"/>
      <c r="B19787" s="2"/>
      <c r="C19787"/>
    </row>
    <row r="19788" spans="1:3" x14ac:dyDescent="0.25">
      <c r="A19788" s="5"/>
      <c r="B19788" s="2"/>
      <c r="C19788"/>
    </row>
    <row r="19789" spans="1:3" x14ac:dyDescent="0.25">
      <c r="A19789" s="5"/>
      <c r="B19789" s="2"/>
      <c r="C19789"/>
    </row>
    <row r="19790" spans="1:3" x14ac:dyDescent="0.25">
      <c r="A19790" s="5"/>
      <c r="B19790" s="2"/>
      <c r="C19790"/>
    </row>
    <row r="19791" spans="1:3" x14ac:dyDescent="0.25">
      <c r="A19791" s="5"/>
      <c r="B19791" s="2"/>
      <c r="C19791"/>
    </row>
    <row r="19792" spans="1:3" x14ac:dyDescent="0.25">
      <c r="A19792" s="5"/>
      <c r="B19792" s="2"/>
      <c r="C19792"/>
    </row>
    <row r="19793" spans="1:3" x14ac:dyDescent="0.25">
      <c r="A19793" s="5"/>
      <c r="B19793" s="2"/>
      <c r="C19793"/>
    </row>
    <row r="19794" spans="1:3" x14ac:dyDescent="0.25">
      <c r="A19794" s="5"/>
      <c r="B19794" s="2"/>
      <c r="C19794"/>
    </row>
    <row r="19795" spans="1:3" x14ac:dyDescent="0.25">
      <c r="A19795" s="5"/>
      <c r="B19795" s="2"/>
      <c r="C19795"/>
    </row>
    <row r="19796" spans="1:3" x14ac:dyDescent="0.25">
      <c r="A19796" s="5"/>
      <c r="B19796" s="2"/>
      <c r="C19796"/>
    </row>
    <row r="19797" spans="1:3" x14ac:dyDescent="0.25">
      <c r="A19797" s="5"/>
      <c r="B19797" s="2"/>
      <c r="C19797"/>
    </row>
    <row r="19798" spans="1:3" x14ac:dyDescent="0.25">
      <c r="A19798" s="5"/>
      <c r="B19798" s="2"/>
      <c r="C19798"/>
    </row>
    <row r="19799" spans="1:3" x14ac:dyDescent="0.25">
      <c r="A19799" s="5"/>
      <c r="B19799" s="2"/>
      <c r="C19799"/>
    </row>
    <row r="19800" spans="1:3" x14ac:dyDescent="0.25">
      <c r="A19800" s="5"/>
      <c r="B19800" s="2"/>
      <c r="C19800"/>
    </row>
    <row r="19801" spans="1:3" x14ac:dyDescent="0.25">
      <c r="A19801" s="5"/>
      <c r="B19801" s="2"/>
      <c r="C19801"/>
    </row>
    <row r="19802" spans="1:3" x14ac:dyDescent="0.25">
      <c r="A19802" s="5"/>
      <c r="B19802" s="2"/>
      <c r="C19802"/>
    </row>
    <row r="19803" spans="1:3" x14ac:dyDescent="0.25">
      <c r="A19803" s="5"/>
      <c r="B19803" s="2"/>
      <c r="C19803"/>
    </row>
    <row r="19804" spans="1:3" x14ac:dyDescent="0.25">
      <c r="A19804" s="5"/>
      <c r="B19804" s="2"/>
      <c r="C19804"/>
    </row>
    <row r="19805" spans="1:3" x14ac:dyDescent="0.25">
      <c r="A19805" s="5"/>
      <c r="B19805" s="2"/>
      <c r="C19805"/>
    </row>
    <row r="19806" spans="1:3" x14ac:dyDescent="0.25">
      <c r="A19806" s="5"/>
      <c r="B19806" s="2"/>
      <c r="C19806"/>
    </row>
    <row r="19807" spans="1:3" x14ac:dyDescent="0.25">
      <c r="A19807" s="5"/>
      <c r="B19807" s="2"/>
      <c r="C19807"/>
    </row>
    <row r="19808" spans="1:3" x14ac:dyDescent="0.25">
      <c r="A19808" s="5"/>
      <c r="B19808" s="2"/>
      <c r="C19808"/>
    </row>
    <row r="19809" spans="1:3" x14ac:dyDescent="0.25">
      <c r="A19809" s="5"/>
      <c r="B19809" s="2"/>
      <c r="C19809"/>
    </row>
    <row r="19810" spans="1:3" x14ac:dyDescent="0.25">
      <c r="A19810" s="5"/>
      <c r="B19810" s="2"/>
      <c r="C19810"/>
    </row>
    <row r="19811" spans="1:3" x14ac:dyDescent="0.25">
      <c r="A19811" s="5"/>
      <c r="B19811" s="2"/>
      <c r="C19811"/>
    </row>
    <row r="19812" spans="1:3" x14ac:dyDescent="0.25">
      <c r="A19812" s="5"/>
      <c r="B19812" s="2"/>
      <c r="C19812"/>
    </row>
    <row r="19813" spans="1:3" x14ac:dyDescent="0.25">
      <c r="A19813" s="5"/>
      <c r="B19813" s="2"/>
      <c r="C19813"/>
    </row>
    <row r="19814" spans="1:3" x14ac:dyDescent="0.25">
      <c r="A19814" s="5"/>
      <c r="B19814" s="2"/>
      <c r="C19814"/>
    </row>
    <row r="19815" spans="1:3" x14ac:dyDescent="0.25">
      <c r="A19815" s="5"/>
      <c r="B19815" s="2"/>
      <c r="C19815"/>
    </row>
    <row r="19816" spans="1:3" x14ac:dyDescent="0.25">
      <c r="A19816" s="5"/>
      <c r="B19816" s="2"/>
      <c r="C19816"/>
    </row>
    <row r="19817" spans="1:3" x14ac:dyDescent="0.25">
      <c r="A19817" s="5"/>
      <c r="B19817" s="2"/>
      <c r="C19817"/>
    </row>
    <row r="19818" spans="1:3" x14ac:dyDescent="0.25">
      <c r="A19818" s="5"/>
      <c r="B19818" s="2"/>
      <c r="C19818"/>
    </row>
    <row r="19819" spans="1:3" x14ac:dyDescent="0.25">
      <c r="A19819" s="5"/>
      <c r="B19819" s="2"/>
      <c r="C19819"/>
    </row>
    <row r="19820" spans="1:3" x14ac:dyDescent="0.25">
      <c r="A19820" s="5"/>
      <c r="B19820" s="2"/>
      <c r="C19820"/>
    </row>
    <row r="19821" spans="1:3" x14ac:dyDescent="0.25">
      <c r="A19821" s="5"/>
      <c r="B19821" s="2"/>
      <c r="C19821"/>
    </row>
    <row r="19822" spans="1:3" x14ac:dyDescent="0.25">
      <c r="A19822" s="5"/>
      <c r="B19822" s="2"/>
      <c r="C19822"/>
    </row>
    <row r="19823" spans="1:3" x14ac:dyDescent="0.25">
      <c r="A19823" s="5"/>
      <c r="B19823" s="2"/>
      <c r="C19823"/>
    </row>
    <row r="19824" spans="1:3" x14ac:dyDescent="0.25">
      <c r="A19824" s="5"/>
      <c r="B19824" s="2"/>
      <c r="C19824"/>
    </row>
    <row r="19825" spans="1:3" x14ac:dyDescent="0.25">
      <c r="A19825" s="5"/>
      <c r="B19825" s="2"/>
      <c r="C19825"/>
    </row>
    <row r="19826" spans="1:3" x14ac:dyDescent="0.25">
      <c r="A19826" s="5"/>
      <c r="B19826" s="2"/>
      <c r="C19826"/>
    </row>
    <row r="19827" spans="1:3" x14ac:dyDescent="0.25">
      <c r="A19827" s="5"/>
      <c r="B19827" s="2"/>
      <c r="C19827"/>
    </row>
    <row r="19828" spans="1:3" x14ac:dyDescent="0.25">
      <c r="A19828" s="5"/>
      <c r="B19828" s="2"/>
      <c r="C19828"/>
    </row>
    <row r="19829" spans="1:3" x14ac:dyDescent="0.25">
      <c r="A19829" s="5"/>
      <c r="B19829" s="2"/>
      <c r="C19829"/>
    </row>
    <row r="19830" spans="1:3" x14ac:dyDescent="0.25">
      <c r="A19830" s="5"/>
      <c r="B19830" s="2"/>
      <c r="C19830"/>
    </row>
    <row r="19831" spans="1:3" x14ac:dyDescent="0.25">
      <c r="A19831" s="5"/>
      <c r="B19831" s="2"/>
      <c r="C19831"/>
    </row>
    <row r="19832" spans="1:3" x14ac:dyDescent="0.25">
      <c r="A19832" s="5"/>
      <c r="B19832" s="2"/>
      <c r="C19832"/>
    </row>
    <row r="19833" spans="1:3" x14ac:dyDescent="0.25">
      <c r="A19833" s="5"/>
      <c r="B19833" s="2"/>
      <c r="C19833"/>
    </row>
    <row r="19834" spans="1:3" x14ac:dyDescent="0.25">
      <c r="A19834" s="5"/>
      <c r="B19834" s="2"/>
      <c r="C19834"/>
    </row>
    <row r="19835" spans="1:3" x14ac:dyDescent="0.25">
      <c r="A19835" s="5"/>
      <c r="B19835" s="2"/>
      <c r="C19835"/>
    </row>
    <row r="19836" spans="1:3" x14ac:dyDescent="0.25">
      <c r="A19836" s="5"/>
      <c r="B19836" s="2"/>
      <c r="C19836"/>
    </row>
    <row r="19837" spans="1:3" x14ac:dyDescent="0.25">
      <c r="A19837" s="5"/>
      <c r="B19837" s="2"/>
      <c r="C19837"/>
    </row>
    <row r="19838" spans="1:3" x14ac:dyDescent="0.25">
      <c r="A19838" s="5"/>
      <c r="B19838" s="2"/>
      <c r="C19838"/>
    </row>
    <row r="19839" spans="1:3" x14ac:dyDescent="0.25">
      <c r="A19839" s="5"/>
      <c r="B19839" s="2"/>
      <c r="C19839"/>
    </row>
    <row r="19840" spans="1:3" x14ac:dyDescent="0.25">
      <c r="A19840" s="5"/>
      <c r="B19840" s="2"/>
      <c r="C19840"/>
    </row>
    <row r="19841" spans="1:3" x14ac:dyDescent="0.25">
      <c r="A19841" s="5"/>
      <c r="B19841" s="2"/>
      <c r="C19841"/>
    </row>
    <row r="19842" spans="1:3" x14ac:dyDescent="0.25">
      <c r="A19842" s="5"/>
      <c r="B19842" s="2"/>
      <c r="C19842"/>
    </row>
    <row r="19843" spans="1:3" x14ac:dyDescent="0.25">
      <c r="A19843" s="5"/>
      <c r="B19843" s="2"/>
      <c r="C19843"/>
    </row>
    <row r="19844" spans="1:3" x14ac:dyDescent="0.25">
      <c r="A19844" s="5"/>
      <c r="B19844" s="2"/>
      <c r="C19844"/>
    </row>
    <row r="19845" spans="1:3" x14ac:dyDescent="0.25">
      <c r="A19845" s="5"/>
      <c r="B19845" s="2"/>
      <c r="C19845"/>
    </row>
    <row r="19846" spans="1:3" x14ac:dyDescent="0.25">
      <c r="A19846" s="5"/>
      <c r="B19846" s="2"/>
      <c r="C19846"/>
    </row>
    <row r="19847" spans="1:3" x14ac:dyDescent="0.25">
      <c r="A19847" s="5"/>
      <c r="B19847" s="2"/>
      <c r="C19847"/>
    </row>
    <row r="19848" spans="1:3" x14ac:dyDescent="0.25">
      <c r="A19848" s="5"/>
      <c r="B19848" s="2"/>
      <c r="C19848"/>
    </row>
    <row r="19849" spans="1:3" x14ac:dyDescent="0.25">
      <c r="A19849" s="5"/>
      <c r="B19849" s="2"/>
      <c r="C19849"/>
    </row>
    <row r="19850" spans="1:3" x14ac:dyDescent="0.25">
      <c r="A19850" s="5"/>
      <c r="B19850" s="2"/>
      <c r="C19850"/>
    </row>
    <row r="19851" spans="1:3" x14ac:dyDescent="0.25">
      <c r="A19851" s="5"/>
      <c r="B19851" s="2"/>
      <c r="C19851"/>
    </row>
    <row r="19852" spans="1:3" x14ac:dyDescent="0.25">
      <c r="A19852" s="5"/>
      <c r="B19852" s="2"/>
      <c r="C19852"/>
    </row>
    <row r="19853" spans="1:3" x14ac:dyDescent="0.25">
      <c r="A19853" s="5"/>
      <c r="B19853" s="2"/>
      <c r="C19853"/>
    </row>
    <row r="19854" spans="1:3" x14ac:dyDescent="0.25">
      <c r="A19854" s="5"/>
      <c r="B19854" s="2"/>
      <c r="C19854"/>
    </row>
    <row r="19855" spans="1:3" x14ac:dyDescent="0.25">
      <c r="A19855" s="5"/>
      <c r="B19855" s="2"/>
      <c r="C19855"/>
    </row>
    <row r="19856" spans="1:3" x14ac:dyDescent="0.25">
      <c r="A19856" s="5"/>
      <c r="B19856" s="2"/>
      <c r="C19856"/>
    </row>
    <row r="19857" spans="1:3" x14ac:dyDescent="0.25">
      <c r="A19857" s="5"/>
      <c r="B19857" s="2"/>
      <c r="C19857"/>
    </row>
    <row r="19858" spans="1:3" x14ac:dyDescent="0.25">
      <c r="A19858" s="5"/>
      <c r="B19858" s="2"/>
      <c r="C19858"/>
    </row>
    <row r="19859" spans="1:3" x14ac:dyDescent="0.25">
      <c r="A19859" s="5"/>
      <c r="B19859" s="2"/>
      <c r="C19859"/>
    </row>
    <row r="19860" spans="1:3" x14ac:dyDescent="0.25">
      <c r="A19860" s="5"/>
      <c r="B19860" s="2"/>
      <c r="C19860"/>
    </row>
    <row r="19861" spans="1:3" x14ac:dyDescent="0.25">
      <c r="A19861" s="5"/>
      <c r="B19861" s="2"/>
      <c r="C19861"/>
    </row>
    <row r="19862" spans="1:3" x14ac:dyDescent="0.25">
      <c r="A19862" s="5"/>
      <c r="B19862" s="2"/>
      <c r="C19862"/>
    </row>
    <row r="19863" spans="1:3" x14ac:dyDescent="0.25">
      <c r="A19863" s="5"/>
      <c r="B19863" s="2"/>
      <c r="C19863"/>
    </row>
    <row r="19864" spans="1:3" x14ac:dyDescent="0.25">
      <c r="A19864" s="5"/>
      <c r="B19864" s="2"/>
      <c r="C19864"/>
    </row>
    <row r="19865" spans="1:3" x14ac:dyDescent="0.25">
      <c r="A19865" s="5"/>
      <c r="B19865" s="2"/>
      <c r="C19865"/>
    </row>
    <row r="19866" spans="1:3" x14ac:dyDescent="0.25">
      <c r="A19866" s="5"/>
      <c r="B19866" s="2"/>
      <c r="C19866"/>
    </row>
    <row r="19867" spans="1:3" x14ac:dyDescent="0.25">
      <c r="A19867" s="5"/>
      <c r="B19867" s="2"/>
      <c r="C19867"/>
    </row>
    <row r="19868" spans="1:3" x14ac:dyDescent="0.25">
      <c r="A19868" s="5"/>
      <c r="B19868" s="2"/>
      <c r="C19868"/>
    </row>
    <row r="19869" spans="1:3" x14ac:dyDescent="0.25">
      <c r="A19869" s="5"/>
      <c r="B19869" s="2"/>
      <c r="C19869"/>
    </row>
    <row r="19870" spans="1:3" x14ac:dyDescent="0.25">
      <c r="A19870" s="5"/>
      <c r="B19870" s="2"/>
      <c r="C19870"/>
    </row>
    <row r="19871" spans="1:3" x14ac:dyDescent="0.25">
      <c r="A19871" s="5"/>
      <c r="B19871" s="2"/>
      <c r="C19871"/>
    </row>
    <row r="19872" spans="1:3" x14ac:dyDescent="0.25">
      <c r="A19872" s="5"/>
      <c r="B19872" s="2"/>
      <c r="C19872"/>
    </row>
    <row r="19873" spans="1:3" x14ac:dyDescent="0.25">
      <c r="A19873" s="5"/>
      <c r="B19873" s="2"/>
      <c r="C19873"/>
    </row>
    <row r="19874" spans="1:3" x14ac:dyDescent="0.25">
      <c r="A19874" s="5"/>
      <c r="B19874" s="2"/>
      <c r="C19874"/>
    </row>
    <row r="19875" spans="1:3" x14ac:dyDescent="0.25">
      <c r="A19875" s="5"/>
      <c r="B19875" s="2"/>
      <c r="C19875"/>
    </row>
    <row r="19876" spans="1:3" x14ac:dyDescent="0.25">
      <c r="A19876" s="5"/>
      <c r="B19876" s="2"/>
      <c r="C19876"/>
    </row>
    <row r="19877" spans="1:3" x14ac:dyDescent="0.25">
      <c r="A19877" s="5"/>
      <c r="B19877" s="2"/>
      <c r="C19877"/>
    </row>
    <row r="19878" spans="1:3" x14ac:dyDescent="0.25">
      <c r="A19878" s="5"/>
      <c r="B19878" s="2"/>
      <c r="C19878"/>
    </row>
    <row r="19879" spans="1:3" x14ac:dyDescent="0.25">
      <c r="A19879" s="5"/>
      <c r="B19879" s="2"/>
      <c r="C19879"/>
    </row>
    <row r="19880" spans="1:3" x14ac:dyDescent="0.25">
      <c r="A19880" s="5"/>
      <c r="B19880" s="2"/>
      <c r="C19880"/>
    </row>
    <row r="19881" spans="1:3" x14ac:dyDescent="0.25">
      <c r="A19881" s="5"/>
      <c r="B19881" s="2"/>
      <c r="C19881"/>
    </row>
    <row r="19882" spans="1:3" x14ac:dyDescent="0.25">
      <c r="A19882" s="5"/>
      <c r="B19882" s="2"/>
      <c r="C19882"/>
    </row>
    <row r="19883" spans="1:3" x14ac:dyDescent="0.25">
      <c r="A19883" s="5"/>
      <c r="B19883" s="2"/>
      <c r="C19883"/>
    </row>
    <row r="19884" spans="1:3" x14ac:dyDescent="0.25">
      <c r="A19884" s="5"/>
      <c r="B19884" s="2"/>
      <c r="C19884"/>
    </row>
    <row r="19885" spans="1:3" x14ac:dyDescent="0.25">
      <c r="A19885" s="5"/>
      <c r="B19885" s="2"/>
      <c r="C19885"/>
    </row>
    <row r="19886" spans="1:3" x14ac:dyDescent="0.25">
      <c r="A19886" s="5"/>
      <c r="B19886" s="2"/>
      <c r="C19886"/>
    </row>
    <row r="19887" spans="1:3" x14ac:dyDescent="0.25">
      <c r="A19887" s="5"/>
      <c r="B19887" s="2"/>
      <c r="C19887"/>
    </row>
    <row r="19888" spans="1:3" x14ac:dyDescent="0.25">
      <c r="A19888" s="5"/>
      <c r="B19888" s="2"/>
      <c r="C19888"/>
    </row>
    <row r="19889" spans="1:3" x14ac:dyDescent="0.25">
      <c r="A19889" s="5"/>
      <c r="B19889" s="2"/>
      <c r="C19889"/>
    </row>
    <row r="19890" spans="1:3" x14ac:dyDescent="0.25">
      <c r="A19890" s="5"/>
      <c r="B19890" s="2"/>
      <c r="C19890"/>
    </row>
    <row r="19891" spans="1:3" x14ac:dyDescent="0.25">
      <c r="A19891" s="5"/>
      <c r="B19891" s="2"/>
      <c r="C19891"/>
    </row>
    <row r="19892" spans="1:3" x14ac:dyDescent="0.25">
      <c r="A19892" s="5"/>
      <c r="B19892" s="2"/>
      <c r="C19892"/>
    </row>
    <row r="19893" spans="1:3" x14ac:dyDescent="0.25">
      <c r="A19893" s="5"/>
      <c r="B19893" s="2"/>
      <c r="C19893"/>
    </row>
    <row r="19894" spans="1:3" x14ac:dyDescent="0.25">
      <c r="A19894" s="5"/>
      <c r="B19894" s="2"/>
      <c r="C19894"/>
    </row>
    <row r="19895" spans="1:3" x14ac:dyDescent="0.25">
      <c r="A19895" s="5"/>
      <c r="B19895" s="2"/>
      <c r="C19895"/>
    </row>
    <row r="19896" spans="1:3" x14ac:dyDescent="0.25">
      <c r="A19896" s="5"/>
      <c r="B19896" s="2"/>
      <c r="C19896"/>
    </row>
    <row r="19897" spans="1:3" x14ac:dyDescent="0.25">
      <c r="A19897" s="5"/>
      <c r="B19897" s="2"/>
      <c r="C19897"/>
    </row>
    <row r="19898" spans="1:3" x14ac:dyDescent="0.25">
      <c r="A19898" s="5"/>
      <c r="B19898" s="2"/>
      <c r="C19898"/>
    </row>
    <row r="19899" spans="1:3" x14ac:dyDescent="0.25">
      <c r="A19899" s="5"/>
      <c r="B19899" s="2"/>
      <c r="C19899"/>
    </row>
    <row r="19900" spans="1:3" x14ac:dyDescent="0.25">
      <c r="A19900" s="5"/>
      <c r="B19900" s="2"/>
      <c r="C19900"/>
    </row>
    <row r="19901" spans="1:3" x14ac:dyDescent="0.25">
      <c r="A19901" s="5"/>
      <c r="B19901" s="2"/>
      <c r="C19901"/>
    </row>
    <row r="19902" spans="1:3" x14ac:dyDescent="0.25">
      <c r="A19902" s="5"/>
      <c r="B19902" s="2"/>
      <c r="C19902"/>
    </row>
    <row r="19903" spans="1:3" x14ac:dyDescent="0.25">
      <c r="A19903" s="5"/>
      <c r="B19903" s="2"/>
      <c r="C19903"/>
    </row>
    <row r="19904" spans="1:3" x14ac:dyDescent="0.25">
      <c r="A19904" s="5"/>
      <c r="B19904" s="2"/>
      <c r="C19904"/>
    </row>
    <row r="19905" spans="1:3" x14ac:dyDescent="0.25">
      <c r="A19905" s="5"/>
      <c r="B19905" s="2"/>
      <c r="C19905"/>
    </row>
    <row r="19906" spans="1:3" x14ac:dyDescent="0.25">
      <c r="A19906" s="5"/>
      <c r="B19906" s="2"/>
      <c r="C19906"/>
    </row>
    <row r="19907" spans="1:3" x14ac:dyDescent="0.25">
      <c r="A19907" s="5"/>
      <c r="B19907" s="2"/>
      <c r="C19907"/>
    </row>
    <row r="19908" spans="1:3" x14ac:dyDescent="0.25">
      <c r="A19908" s="5"/>
      <c r="B19908" s="2"/>
      <c r="C19908"/>
    </row>
    <row r="19909" spans="1:3" x14ac:dyDescent="0.25">
      <c r="A19909" s="5"/>
      <c r="B19909" s="2"/>
      <c r="C19909"/>
    </row>
    <row r="19910" spans="1:3" x14ac:dyDescent="0.25">
      <c r="A19910" s="5"/>
      <c r="B19910" s="2"/>
      <c r="C19910"/>
    </row>
    <row r="19911" spans="1:3" x14ac:dyDescent="0.25">
      <c r="A19911" s="5"/>
      <c r="B19911" s="2"/>
      <c r="C19911"/>
    </row>
    <row r="19912" spans="1:3" x14ac:dyDescent="0.25">
      <c r="A19912" s="5"/>
      <c r="B19912" s="2"/>
      <c r="C19912"/>
    </row>
    <row r="19913" spans="1:3" x14ac:dyDescent="0.25">
      <c r="A19913" s="5"/>
      <c r="B19913" s="2"/>
      <c r="C19913"/>
    </row>
    <row r="19914" spans="1:3" x14ac:dyDescent="0.25">
      <c r="A19914" s="5"/>
      <c r="B19914" s="2"/>
      <c r="C19914"/>
    </row>
    <row r="19915" spans="1:3" x14ac:dyDescent="0.25">
      <c r="A19915" s="5"/>
      <c r="B19915" s="2"/>
      <c r="C19915"/>
    </row>
    <row r="19916" spans="1:3" x14ac:dyDescent="0.25">
      <c r="A19916" s="5"/>
      <c r="B19916" s="2"/>
      <c r="C19916"/>
    </row>
    <row r="19917" spans="1:3" x14ac:dyDescent="0.25">
      <c r="A19917" s="5"/>
      <c r="B19917" s="2"/>
      <c r="C19917"/>
    </row>
    <row r="19918" spans="1:3" x14ac:dyDescent="0.25">
      <c r="A19918" s="5"/>
      <c r="B19918" s="2"/>
      <c r="C19918"/>
    </row>
    <row r="19919" spans="1:3" x14ac:dyDescent="0.25">
      <c r="A19919" s="5"/>
      <c r="B19919" s="2"/>
      <c r="C19919"/>
    </row>
    <row r="19920" spans="1:3" x14ac:dyDescent="0.25">
      <c r="A19920" s="5"/>
      <c r="B19920" s="2"/>
      <c r="C19920"/>
    </row>
    <row r="19921" spans="1:3" x14ac:dyDescent="0.25">
      <c r="A19921" s="5"/>
      <c r="B19921" s="2"/>
      <c r="C19921"/>
    </row>
    <row r="19922" spans="1:3" x14ac:dyDescent="0.25">
      <c r="A19922" s="5"/>
      <c r="B19922" s="2"/>
      <c r="C19922"/>
    </row>
    <row r="19923" spans="1:3" x14ac:dyDescent="0.25">
      <c r="A19923" s="5"/>
      <c r="B19923" s="2"/>
      <c r="C19923"/>
    </row>
    <row r="19924" spans="1:3" x14ac:dyDescent="0.25">
      <c r="A19924" s="5"/>
      <c r="B19924" s="2"/>
      <c r="C19924"/>
    </row>
    <row r="19925" spans="1:3" x14ac:dyDescent="0.25">
      <c r="A19925" s="5"/>
      <c r="B19925" s="2"/>
      <c r="C19925"/>
    </row>
    <row r="19926" spans="1:3" x14ac:dyDescent="0.25">
      <c r="A19926" s="5"/>
      <c r="B19926" s="2"/>
      <c r="C19926"/>
    </row>
    <row r="19927" spans="1:3" x14ac:dyDescent="0.25">
      <c r="A19927" s="5"/>
      <c r="B19927" s="2"/>
      <c r="C19927"/>
    </row>
    <row r="19928" spans="1:3" x14ac:dyDescent="0.25">
      <c r="A19928" s="5"/>
      <c r="B19928" s="2"/>
      <c r="C19928"/>
    </row>
    <row r="19929" spans="1:3" x14ac:dyDescent="0.25">
      <c r="A19929" s="5"/>
      <c r="B19929" s="2"/>
      <c r="C19929"/>
    </row>
    <row r="19930" spans="1:3" x14ac:dyDescent="0.25">
      <c r="A19930" s="5"/>
      <c r="B19930" s="2"/>
      <c r="C19930"/>
    </row>
    <row r="19931" spans="1:3" x14ac:dyDescent="0.25">
      <c r="A19931" s="5"/>
      <c r="B19931" s="2"/>
      <c r="C19931"/>
    </row>
    <row r="19932" spans="1:3" x14ac:dyDescent="0.25">
      <c r="A19932" s="5"/>
      <c r="B19932" s="2"/>
      <c r="C19932"/>
    </row>
    <row r="19933" spans="1:3" x14ac:dyDescent="0.25">
      <c r="A19933" s="5"/>
      <c r="B19933" s="2"/>
      <c r="C19933"/>
    </row>
    <row r="19934" spans="1:3" x14ac:dyDescent="0.25">
      <c r="A19934" s="5"/>
      <c r="B19934" s="2"/>
      <c r="C19934"/>
    </row>
    <row r="19935" spans="1:3" x14ac:dyDescent="0.25">
      <c r="A19935" s="5"/>
      <c r="B19935" s="2"/>
      <c r="C19935"/>
    </row>
    <row r="19936" spans="1:3" x14ac:dyDescent="0.25">
      <c r="A19936" s="5"/>
      <c r="B19936" s="2"/>
      <c r="C19936"/>
    </row>
    <row r="19937" spans="1:3" x14ac:dyDescent="0.25">
      <c r="A19937" s="5"/>
      <c r="B19937" s="2"/>
      <c r="C19937"/>
    </row>
    <row r="19938" spans="1:3" x14ac:dyDescent="0.25">
      <c r="A19938" s="5"/>
      <c r="B19938" s="2"/>
      <c r="C19938"/>
    </row>
    <row r="19939" spans="1:3" x14ac:dyDescent="0.25">
      <c r="A19939" s="5"/>
      <c r="B19939" s="2"/>
      <c r="C19939"/>
    </row>
    <row r="19940" spans="1:3" x14ac:dyDescent="0.25">
      <c r="A19940" s="5"/>
      <c r="B19940" s="2"/>
      <c r="C19940"/>
    </row>
    <row r="19941" spans="1:3" x14ac:dyDescent="0.25">
      <c r="A19941" s="5"/>
      <c r="B19941" s="2"/>
      <c r="C19941"/>
    </row>
    <row r="19942" spans="1:3" x14ac:dyDescent="0.25">
      <c r="A19942" s="5"/>
      <c r="B19942" s="2"/>
      <c r="C19942"/>
    </row>
    <row r="19943" spans="1:3" x14ac:dyDescent="0.25">
      <c r="A19943" s="5"/>
      <c r="B19943" s="2"/>
      <c r="C19943"/>
    </row>
    <row r="19944" spans="1:3" x14ac:dyDescent="0.25">
      <c r="A19944" s="5"/>
      <c r="B19944" s="2"/>
      <c r="C19944"/>
    </row>
    <row r="19945" spans="1:3" x14ac:dyDescent="0.25">
      <c r="A19945" s="5"/>
      <c r="B19945" s="2"/>
      <c r="C19945"/>
    </row>
    <row r="19946" spans="1:3" x14ac:dyDescent="0.25">
      <c r="A19946" s="5"/>
      <c r="B19946" s="2"/>
      <c r="C19946"/>
    </row>
    <row r="19947" spans="1:3" x14ac:dyDescent="0.25">
      <c r="A19947" s="5"/>
      <c r="B19947" s="2"/>
      <c r="C19947"/>
    </row>
    <row r="19948" spans="1:3" x14ac:dyDescent="0.25">
      <c r="A19948" s="5"/>
      <c r="B19948" s="2"/>
      <c r="C19948"/>
    </row>
    <row r="19949" spans="1:3" x14ac:dyDescent="0.25">
      <c r="A19949" s="5"/>
      <c r="B19949" s="2"/>
      <c r="C19949"/>
    </row>
    <row r="19950" spans="1:3" x14ac:dyDescent="0.25">
      <c r="A19950" s="5"/>
      <c r="B19950" s="2"/>
      <c r="C19950"/>
    </row>
    <row r="19951" spans="1:3" x14ac:dyDescent="0.25">
      <c r="A19951" s="5"/>
      <c r="B19951" s="2"/>
      <c r="C19951"/>
    </row>
    <row r="19952" spans="1:3" x14ac:dyDescent="0.25">
      <c r="A19952" s="5"/>
      <c r="B19952" s="2"/>
      <c r="C19952"/>
    </row>
    <row r="19953" spans="1:3" x14ac:dyDescent="0.25">
      <c r="A19953" s="5"/>
      <c r="B19953" s="2"/>
      <c r="C19953"/>
    </row>
    <row r="19954" spans="1:3" x14ac:dyDescent="0.25">
      <c r="A19954" s="5"/>
      <c r="B19954" s="2"/>
      <c r="C19954"/>
    </row>
    <row r="19955" spans="1:3" x14ac:dyDescent="0.25">
      <c r="A19955" s="5"/>
      <c r="B19955" s="2"/>
      <c r="C19955"/>
    </row>
    <row r="19956" spans="1:3" x14ac:dyDescent="0.25">
      <c r="A19956" s="5"/>
      <c r="B19956" s="2"/>
      <c r="C19956"/>
    </row>
    <row r="19957" spans="1:3" x14ac:dyDescent="0.25">
      <c r="A19957" s="5"/>
      <c r="B19957" s="2"/>
      <c r="C19957"/>
    </row>
    <row r="19958" spans="1:3" x14ac:dyDescent="0.25">
      <c r="A19958" s="5"/>
      <c r="B19958" s="2"/>
      <c r="C19958"/>
    </row>
    <row r="19959" spans="1:3" x14ac:dyDescent="0.25">
      <c r="A19959" s="5"/>
      <c r="B19959" s="2"/>
      <c r="C19959"/>
    </row>
    <row r="19960" spans="1:3" x14ac:dyDescent="0.25">
      <c r="A19960" s="5"/>
      <c r="B19960" s="2"/>
      <c r="C19960"/>
    </row>
    <row r="19961" spans="1:3" x14ac:dyDescent="0.25">
      <c r="A19961" s="5"/>
      <c r="B19961" s="2"/>
      <c r="C19961"/>
    </row>
    <row r="19962" spans="1:3" x14ac:dyDescent="0.25">
      <c r="A19962" s="5"/>
      <c r="B19962" s="2"/>
      <c r="C19962"/>
    </row>
    <row r="19963" spans="1:3" x14ac:dyDescent="0.25">
      <c r="A19963" s="5"/>
      <c r="B19963" s="2"/>
      <c r="C19963"/>
    </row>
    <row r="19964" spans="1:3" x14ac:dyDescent="0.25">
      <c r="A19964" s="5"/>
      <c r="B19964" s="2"/>
      <c r="C19964"/>
    </row>
    <row r="19965" spans="1:3" x14ac:dyDescent="0.25">
      <c r="A19965" s="5"/>
      <c r="B19965" s="2"/>
      <c r="C19965"/>
    </row>
    <row r="19966" spans="1:3" x14ac:dyDescent="0.25">
      <c r="A19966" s="5"/>
      <c r="B19966" s="2"/>
      <c r="C19966"/>
    </row>
    <row r="19967" spans="1:3" x14ac:dyDescent="0.25">
      <c r="A19967" s="5"/>
      <c r="B19967" s="2"/>
      <c r="C19967"/>
    </row>
    <row r="19968" spans="1:3" x14ac:dyDescent="0.25">
      <c r="A19968" s="5"/>
      <c r="B19968" s="2"/>
      <c r="C19968"/>
    </row>
    <row r="19969" spans="1:3" x14ac:dyDescent="0.25">
      <c r="A19969" s="5"/>
      <c r="B19969" s="2"/>
      <c r="C19969"/>
    </row>
    <row r="19970" spans="1:3" x14ac:dyDescent="0.25">
      <c r="A19970" s="5"/>
      <c r="B19970" s="2"/>
      <c r="C19970"/>
    </row>
    <row r="19971" spans="1:3" x14ac:dyDescent="0.25">
      <c r="A19971" s="5"/>
      <c r="B19971" s="2"/>
      <c r="C19971"/>
    </row>
    <row r="19972" spans="1:3" x14ac:dyDescent="0.25">
      <c r="A19972" s="5"/>
      <c r="B19972" s="2"/>
      <c r="C19972"/>
    </row>
    <row r="19973" spans="1:3" x14ac:dyDescent="0.25">
      <c r="A19973" s="5"/>
      <c r="B19973" s="2"/>
      <c r="C19973"/>
    </row>
    <row r="19974" spans="1:3" x14ac:dyDescent="0.25">
      <c r="A19974" s="5"/>
      <c r="B19974" s="2"/>
      <c r="C19974"/>
    </row>
    <row r="19975" spans="1:3" x14ac:dyDescent="0.25">
      <c r="A19975" s="5"/>
      <c r="B19975" s="2"/>
      <c r="C19975"/>
    </row>
    <row r="19976" spans="1:3" x14ac:dyDescent="0.25">
      <c r="A19976" s="5"/>
      <c r="B19976" s="2"/>
      <c r="C19976"/>
    </row>
    <row r="19977" spans="1:3" x14ac:dyDescent="0.25">
      <c r="A19977" s="5"/>
      <c r="B19977" s="2"/>
      <c r="C19977"/>
    </row>
    <row r="19978" spans="1:3" x14ac:dyDescent="0.25">
      <c r="A19978" s="5"/>
      <c r="B19978" s="2"/>
      <c r="C19978"/>
    </row>
    <row r="19979" spans="1:3" x14ac:dyDescent="0.25">
      <c r="A19979" s="5"/>
      <c r="B19979" s="2"/>
      <c r="C19979"/>
    </row>
    <row r="19980" spans="1:3" x14ac:dyDescent="0.25">
      <c r="A19980" s="5"/>
      <c r="B19980" s="2"/>
      <c r="C19980"/>
    </row>
    <row r="19981" spans="1:3" x14ac:dyDescent="0.25">
      <c r="A19981" s="5"/>
      <c r="B19981" s="2"/>
      <c r="C19981"/>
    </row>
    <row r="19982" spans="1:3" x14ac:dyDescent="0.25">
      <c r="A19982" s="5"/>
      <c r="B19982" s="2"/>
      <c r="C19982"/>
    </row>
    <row r="19983" spans="1:3" x14ac:dyDescent="0.25">
      <c r="A19983" s="5"/>
      <c r="B19983" s="2"/>
      <c r="C19983"/>
    </row>
    <row r="19984" spans="1:3" x14ac:dyDescent="0.25">
      <c r="A19984" s="5"/>
      <c r="B19984" s="2"/>
      <c r="C19984"/>
    </row>
    <row r="19985" spans="1:3" x14ac:dyDescent="0.25">
      <c r="A19985" s="5"/>
      <c r="B19985" s="2"/>
      <c r="C19985"/>
    </row>
    <row r="19986" spans="1:3" x14ac:dyDescent="0.25">
      <c r="A19986" s="5"/>
      <c r="B19986" s="2"/>
      <c r="C19986"/>
    </row>
    <row r="19987" spans="1:3" x14ac:dyDescent="0.25">
      <c r="A19987" s="5"/>
      <c r="B19987" s="2"/>
      <c r="C19987"/>
    </row>
    <row r="19988" spans="1:3" x14ac:dyDescent="0.25">
      <c r="A19988" s="5"/>
      <c r="B19988" s="2"/>
      <c r="C19988"/>
    </row>
    <row r="19989" spans="1:3" x14ac:dyDescent="0.25">
      <c r="A19989" s="5"/>
      <c r="B19989" s="2"/>
      <c r="C19989"/>
    </row>
    <row r="19990" spans="1:3" x14ac:dyDescent="0.25">
      <c r="A19990" s="5"/>
      <c r="B19990" s="2"/>
      <c r="C19990"/>
    </row>
    <row r="19991" spans="1:3" x14ac:dyDescent="0.25">
      <c r="A19991" s="5"/>
      <c r="B19991" s="2"/>
      <c r="C19991"/>
    </row>
    <row r="19992" spans="1:3" x14ac:dyDescent="0.25">
      <c r="A19992" s="5"/>
      <c r="B19992" s="2"/>
      <c r="C19992"/>
    </row>
    <row r="19993" spans="1:3" x14ac:dyDescent="0.25">
      <c r="A19993" s="5"/>
      <c r="B19993" s="2"/>
      <c r="C19993"/>
    </row>
    <row r="19994" spans="1:3" x14ac:dyDescent="0.25">
      <c r="A19994" s="5"/>
      <c r="B19994" s="2"/>
      <c r="C19994"/>
    </row>
    <row r="19995" spans="1:3" x14ac:dyDescent="0.25">
      <c r="A19995" s="5"/>
      <c r="B19995" s="2"/>
      <c r="C19995"/>
    </row>
    <row r="19996" spans="1:3" x14ac:dyDescent="0.25">
      <c r="A19996" s="5"/>
      <c r="B19996" s="2"/>
      <c r="C19996"/>
    </row>
    <row r="19997" spans="1:3" x14ac:dyDescent="0.25">
      <c r="A19997" s="5"/>
      <c r="B19997" s="2"/>
      <c r="C19997"/>
    </row>
    <row r="19998" spans="1:3" x14ac:dyDescent="0.25">
      <c r="A19998" s="5"/>
      <c r="B19998" s="2"/>
      <c r="C19998"/>
    </row>
    <row r="19999" spans="1:3" x14ac:dyDescent="0.25">
      <c r="A19999" s="5"/>
      <c r="B19999" s="2"/>
      <c r="C19999"/>
    </row>
    <row r="20000" spans="1:3" x14ac:dyDescent="0.25">
      <c r="A20000" s="5"/>
      <c r="B20000" s="2"/>
      <c r="C20000"/>
    </row>
    <row r="20001" spans="1:3" x14ac:dyDescent="0.25">
      <c r="A20001" s="5"/>
      <c r="B20001" s="2"/>
      <c r="C20001"/>
    </row>
    <row r="20002" spans="1:3" x14ac:dyDescent="0.25">
      <c r="A20002" s="5"/>
      <c r="B20002" s="2"/>
      <c r="C20002"/>
    </row>
    <row r="20003" spans="1:3" x14ac:dyDescent="0.25">
      <c r="A20003" s="5"/>
      <c r="B20003" s="2"/>
      <c r="C20003"/>
    </row>
    <row r="20004" spans="1:3" x14ac:dyDescent="0.25">
      <c r="A20004" s="5"/>
      <c r="B20004" s="2"/>
      <c r="C20004"/>
    </row>
    <row r="20005" spans="1:3" x14ac:dyDescent="0.25">
      <c r="A20005" s="5"/>
      <c r="B20005" s="2"/>
      <c r="C20005"/>
    </row>
    <row r="20006" spans="1:3" x14ac:dyDescent="0.25">
      <c r="A20006" s="5"/>
      <c r="B20006" s="2"/>
      <c r="C20006"/>
    </row>
    <row r="20007" spans="1:3" x14ac:dyDescent="0.25">
      <c r="A20007" s="5"/>
      <c r="B20007" s="2"/>
      <c r="C20007"/>
    </row>
    <row r="20008" spans="1:3" x14ac:dyDescent="0.25">
      <c r="A20008" s="5"/>
      <c r="B20008" s="2"/>
      <c r="C20008"/>
    </row>
    <row r="20009" spans="1:3" x14ac:dyDescent="0.25">
      <c r="A20009" s="5"/>
      <c r="B20009" s="2"/>
      <c r="C20009"/>
    </row>
    <row r="20010" spans="1:3" x14ac:dyDescent="0.25">
      <c r="A20010" s="5"/>
      <c r="B20010" s="2"/>
      <c r="C20010"/>
    </row>
    <row r="20011" spans="1:3" x14ac:dyDescent="0.25">
      <c r="A20011" s="5"/>
      <c r="B20011" s="2"/>
      <c r="C20011"/>
    </row>
    <row r="20012" spans="1:3" x14ac:dyDescent="0.25">
      <c r="A20012" s="5"/>
      <c r="B20012" s="2"/>
      <c r="C20012"/>
    </row>
    <row r="20013" spans="1:3" x14ac:dyDescent="0.25">
      <c r="A20013" s="5"/>
      <c r="B20013" s="2"/>
      <c r="C20013"/>
    </row>
    <row r="20014" spans="1:3" x14ac:dyDescent="0.25">
      <c r="A20014" s="5"/>
      <c r="B20014" s="2"/>
      <c r="C20014"/>
    </row>
    <row r="20015" spans="1:3" x14ac:dyDescent="0.25">
      <c r="A20015" s="5"/>
      <c r="B20015" s="2"/>
      <c r="C20015"/>
    </row>
    <row r="20016" spans="1:3" x14ac:dyDescent="0.25">
      <c r="A20016" s="5"/>
      <c r="B20016" s="2"/>
      <c r="C20016"/>
    </row>
    <row r="20017" spans="1:3" x14ac:dyDescent="0.25">
      <c r="A20017" s="5"/>
      <c r="B20017" s="2"/>
      <c r="C20017"/>
    </row>
    <row r="20018" spans="1:3" x14ac:dyDescent="0.25">
      <c r="A20018" s="5"/>
      <c r="B20018" s="2"/>
      <c r="C20018"/>
    </row>
    <row r="20019" spans="1:3" x14ac:dyDescent="0.25">
      <c r="A20019" s="5"/>
      <c r="B20019" s="2"/>
      <c r="C20019"/>
    </row>
    <row r="20020" spans="1:3" x14ac:dyDescent="0.25">
      <c r="A20020" s="5"/>
      <c r="B20020" s="2"/>
      <c r="C20020"/>
    </row>
    <row r="20021" spans="1:3" x14ac:dyDescent="0.25">
      <c r="A20021" s="5"/>
      <c r="B20021" s="2"/>
      <c r="C20021"/>
    </row>
    <row r="20022" spans="1:3" x14ac:dyDescent="0.25">
      <c r="A20022" s="5"/>
      <c r="B20022" s="2"/>
      <c r="C20022"/>
    </row>
    <row r="20023" spans="1:3" x14ac:dyDescent="0.25">
      <c r="A20023" s="5"/>
      <c r="B20023" s="2"/>
      <c r="C20023"/>
    </row>
    <row r="20024" spans="1:3" x14ac:dyDescent="0.25">
      <c r="A20024" s="5"/>
      <c r="B20024" s="2"/>
      <c r="C20024"/>
    </row>
    <row r="20025" spans="1:3" x14ac:dyDescent="0.25">
      <c r="A20025" s="5"/>
      <c r="B20025" s="2"/>
      <c r="C20025"/>
    </row>
    <row r="20026" spans="1:3" x14ac:dyDescent="0.25">
      <c r="A20026" s="5"/>
      <c r="B20026" s="2"/>
      <c r="C20026"/>
    </row>
    <row r="20027" spans="1:3" x14ac:dyDescent="0.25">
      <c r="A20027" s="5"/>
      <c r="B20027" s="2"/>
      <c r="C20027"/>
    </row>
    <row r="20028" spans="1:3" x14ac:dyDescent="0.25">
      <c r="A20028" s="5"/>
      <c r="B20028" s="2"/>
      <c r="C20028"/>
    </row>
    <row r="20029" spans="1:3" x14ac:dyDescent="0.25">
      <c r="A20029" s="5"/>
      <c r="B20029" s="2"/>
      <c r="C20029"/>
    </row>
    <row r="20030" spans="1:3" x14ac:dyDescent="0.25">
      <c r="A20030" s="5"/>
      <c r="B20030" s="2"/>
      <c r="C20030"/>
    </row>
    <row r="20031" spans="1:3" x14ac:dyDescent="0.25">
      <c r="A20031" s="5"/>
      <c r="B20031" s="2"/>
      <c r="C20031"/>
    </row>
    <row r="20032" spans="1:3" x14ac:dyDescent="0.25">
      <c r="A20032" s="5"/>
      <c r="B20032" s="2"/>
      <c r="C20032"/>
    </row>
    <row r="20033" spans="1:3" x14ac:dyDescent="0.25">
      <c r="A20033" s="5"/>
      <c r="B20033" s="2"/>
      <c r="C20033"/>
    </row>
    <row r="20034" spans="1:3" x14ac:dyDescent="0.25">
      <c r="A20034" s="5"/>
      <c r="B20034" s="2"/>
      <c r="C20034"/>
    </row>
    <row r="20035" spans="1:3" x14ac:dyDescent="0.25">
      <c r="A20035" s="5"/>
      <c r="B20035" s="2"/>
      <c r="C20035"/>
    </row>
    <row r="20036" spans="1:3" x14ac:dyDescent="0.25">
      <c r="A20036" s="5"/>
      <c r="B20036" s="2"/>
      <c r="C20036"/>
    </row>
    <row r="20037" spans="1:3" x14ac:dyDescent="0.25">
      <c r="A20037" s="5"/>
      <c r="B20037" s="2"/>
      <c r="C20037"/>
    </row>
    <row r="20038" spans="1:3" x14ac:dyDescent="0.25">
      <c r="A20038" s="5"/>
      <c r="B20038" s="2"/>
      <c r="C20038"/>
    </row>
    <row r="20039" spans="1:3" x14ac:dyDescent="0.25">
      <c r="A20039" s="5"/>
      <c r="B20039" s="2"/>
      <c r="C20039"/>
    </row>
    <row r="20040" spans="1:3" x14ac:dyDescent="0.25">
      <c r="A20040" s="5"/>
      <c r="B20040" s="2"/>
      <c r="C20040"/>
    </row>
    <row r="20041" spans="1:3" x14ac:dyDescent="0.25">
      <c r="A20041" s="5"/>
      <c r="B20041" s="2"/>
      <c r="C20041"/>
    </row>
    <row r="20042" spans="1:3" x14ac:dyDescent="0.25">
      <c r="A20042" s="5"/>
      <c r="B20042" s="2"/>
      <c r="C20042"/>
    </row>
    <row r="20043" spans="1:3" x14ac:dyDescent="0.25">
      <c r="A20043" s="5"/>
      <c r="B20043" s="2"/>
      <c r="C20043"/>
    </row>
    <row r="20044" spans="1:3" x14ac:dyDescent="0.25">
      <c r="A20044" s="5"/>
      <c r="B20044" s="2"/>
      <c r="C20044"/>
    </row>
    <row r="20045" spans="1:3" x14ac:dyDescent="0.25">
      <c r="A20045" s="5"/>
      <c r="B20045" s="2"/>
      <c r="C20045"/>
    </row>
    <row r="20046" spans="1:3" x14ac:dyDescent="0.25">
      <c r="A20046" s="5"/>
      <c r="B20046" s="2"/>
      <c r="C20046"/>
    </row>
    <row r="20047" spans="1:3" x14ac:dyDescent="0.25">
      <c r="A20047" s="5"/>
      <c r="B20047" s="2"/>
      <c r="C20047"/>
    </row>
    <row r="20048" spans="1:3" x14ac:dyDescent="0.25">
      <c r="A20048" s="5"/>
      <c r="B20048" s="2"/>
      <c r="C20048"/>
    </row>
    <row r="20049" spans="1:3" x14ac:dyDescent="0.25">
      <c r="A20049" s="5"/>
      <c r="B20049" s="2"/>
      <c r="C20049"/>
    </row>
    <row r="20050" spans="1:3" x14ac:dyDescent="0.25">
      <c r="A20050" s="5"/>
      <c r="B20050" s="2"/>
      <c r="C20050"/>
    </row>
    <row r="20051" spans="1:3" x14ac:dyDescent="0.25">
      <c r="A20051" s="5"/>
      <c r="B20051" s="2"/>
      <c r="C20051"/>
    </row>
    <row r="20052" spans="1:3" x14ac:dyDescent="0.25">
      <c r="A20052" s="5"/>
      <c r="B20052" s="2"/>
      <c r="C20052"/>
    </row>
    <row r="20053" spans="1:3" x14ac:dyDescent="0.25">
      <c r="A20053" s="5"/>
      <c r="B20053" s="2"/>
      <c r="C20053"/>
    </row>
    <row r="20054" spans="1:3" x14ac:dyDescent="0.25">
      <c r="A20054" s="5"/>
      <c r="B20054" s="2"/>
      <c r="C20054"/>
    </row>
    <row r="20055" spans="1:3" x14ac:dyDescent="0.25">
      <c r="A20055" s="5"/>
      <c r="B20055" s="2"/>
      <c r="C20055"/>
    </row>
    <row r="20056" spans="1:3" x14ac:dyDescent="0.25">
      <c r="A20056" s="5"/>
      <c r="B20056" s="2"/>
      <c r="C20056"/>
    </row>
    <row r="20057" spans="1:3" x14ac:dyDescent="0.25">
      <c r="A20057" s="5"/>
      <c r="B20057" s="2"/>
      <c r="C20057"/>
    </row>
    <row r="20058" spans="1:3" x14ac:dyDescent="0.25">
      <c r="A20058" s="5"/>
      <c r="B20058" s="2"/>
      <c r="C20058"/>
    </row>
    <row r="20059" spans="1:3" x14ac:dyDescent="0.25">
      <c r="A20059" s="5"/>
      <c r="B20059" s="2"/>
      <c r="C20059"/>
    </row>
    <row r="20060" spans="1:3" x14ac:dyDescent="0.25">
      <c r="A20060" s="5"/>
      <c r="B20060" s="2"/>
      <c r="C20060"/>
    </row>
    <row r="20061" spans="1:3" x14ac:dyDescent="0.25">
      <c r="A20061" s="5"/>
      <c r="B20061" s="2"/>
      <c r="C20061"/>
    </row>
    <row r="20062" spans="1:3" x14ac:dyDescent="0.25">
      <c r="A20062" s="5"/>
      <c r="B20062" s="2"/>
      <c r="C20062"/>
    </row>
    <row r="20063" spans="1:3" x14ac:dyDescent="0.25">
      <c r="A20063" s="5"/>
      <c r="B20063" s="2"/>
      <c r="C20063"/>
    </row>
    <row r="20064" spans="1:3" x14ac:dyDescent="0.25">
      <c r="A20064" s="5"/>
      <c r="B20064" s="2"/>
      <c r="C20064"/>
    </row>
    <row r="20065" spans="1:3" x14ac:dyDescent="0.25">
      <c r="A20065" s="5"/>
      <c r="B20065" s="2"/>
      <c r="C20065"/>
    </row>
    <row r="20066" spans="1:3" x14ac:dyDescent="0.25">
      <c r="A20066" s="5"/>
      <c r="B20066" s="2"/>
      <c r="C20066"/>
    </row>
    <row r="20067" spans="1:3" x14ac:dyDescent="0.25">
      <c r="A20067" s="5"/>
      <c r="B20067" s="2"/>
      <c r="C20067"/>
    </row>
    <row r="20068" spans="1:3" x14ac:dyDescent="0.25">
      <c r="A20068" s="5"/>
      <c r="B20068" s="2"/>
      <c r="C20068"/>
    </row>
    <row r="20069" spans="1:3" x14ac:dyDescent="0.25">
      <c r="A20069" s="5"/>
      <c r="B20069" s="2"/>
      <c r="C20069"/>
    </row>
    <row r="20070" spans="1:3" x14ac:dyDescent="0.25">
      <c r="A20070" s="5"/>
      <c r="B20070" s="2"/>
      <c r="C20070"/>
    </row>
    <row r="20071" spans="1:3" x14ac:dyDescent="0.25">
      <c r="A20071" s="5"/>
      <c r="B20071" s="2"/>
      <c r="C20071"/>
    </row>
    <row r="20072" spans="1:3" x14ac:dyDescent="0.25">
      <c r="A20072" s="5"/>
      <c r="B20072" s="2"/>
      <c r="C20072"/>
    </row>
    <row r="20073" spans="1:3" x14ac:dyDescent="0.25">
      <c r="A20073" s="5"/>
      <c r="B20073" s="2"/>
      <c r="C20073"/>
    </row>
    <row r="20074" spans="1:3" x14ac:dyDescent="0.25">
      <c r="A20074" s="5"/>
      <c r="B20074" s="2"/>
      <c r="C20074"/>
    </row>
    <row r="20075" spans="1:3" x14ac:dyDescent="0.25">
      <c r="A20075" s="5"/>
      <c r="B20075" s="2"/>
      <c r="C20075"/>
    </row>
    <row r="20076" spans="1:3" x14ac:dyDescent="0.25">
      <c r="A20076" s="5"/>
      <c r="B20076" s="2"/>
      <c r="C20076"/>
    </row>
    <row r="20077" spans="1:3" x14ac:dyDescent="0.25">
      <c r="A20077" s="5"/>
      <c r="B20077" s="2"/>
      <c r="C20077"/>
    </row>
    <row r="20078" spans="1:3" x14ac:dyDescent="0.25">
      <c r="A20078" s="5"/>
      <c r="B20078" s="2"/>
      <c r="C20078"/>
    </row>
    <row r="20079" spans="1:3" x14ac:dyDescent="0.25">
      <c r="A20079" s="5"/>
      <c r="B20079" s="2"/>
      <c r="C20079"/>
    </row>
    <row r="20080" spans="1:3" x14ac:dyDescent="0.25">
      <c r="A20080" s="5"/>
      <c r="B20080" s="2"/>
      <c r="C20080"/>
    </row>
    <row r="20081" spans="1:3" x14ac:dyDescent="0.25">
      <c r="A20081" s="5"/>
      <c r="B20081" s="2"/>
      <c r="C20081"/>
    </row>
    <row r="20082" spans="1:3" x14ac:dyDescent="0.25">
      <c r="A20082" s="5"/>
      <c r="B20082" s="2"/>
      <c r="C20082"/>
    </row>
    <row r="20083" spans="1:3" x14ac:dyDescent="0.25">
      <c r="A20083" s="5"/>
      <c r="B20083" s="2"/>
      <c r="C20083"/>
    </row>
    <row r="20084" spans="1:3" x14ac:dyDescent="0.25">
      <c r="A20084" s="5"/>
      <c r="B20084" s="2"/>
      <c r="C20084"/>
    </row>
    <row r="20085" spans="1:3" x14ac:dyDescent="0.25">
      <c r="A20085" s="5"/>
      <c r="B20085" s="2"/>
      <c r="C20085"/>
    </row>
    <row r="20086" spans="1:3" x14ac:dyDescent="0.25">
      <c r="A20086" s="5"/>
      <c r="B20086" s="2"/>
      <c r="C20086"/>
    </row>
    <row r="20087" spans="1:3" x14ac:dyDescent="0.25">
      <c r="A20087" s="5"/>
      <c r="B20087" s="2"/>
      <c r="C20087"/>
    </row>
    <row r="20088" spans="1:3" x14ac:dyDescent="0.25">
      <c r="A20088" s="5"/>
      <c r="B20088" s="2"/>
      <c r="C20088"/>
    </row>
    <row r="20089" spans="1:3" x14ac:dyDescent="0.25">
      <c r="A20089" s="5"/>
      <c r="B20089" s="2"/>
      <c r="C20089"/>
    </row>
    <row r="20090" spans="1:3" x14ac:dyDescent="0.25">
      <c r="A20090" s="5"/>
      <c r="B20090" s="2"/>
      <c r="C20090"/>
    </row>
    <row r="20091" spans="1:3" x14ac:dyDescent="0.25">
      <c r="A20091" s="5"/>
      <c r="B20091" s="2"/>
      <c r="C20091"/>
    </row>
    <row r="20092" spans="1:3" x14ac:dyDescent="0.25">
      <c r="A20092" s="5"/>
      <c r="B20092" s="2"/>
      <c r="C20092"/>
    </row>
    <row r="20093" spans="1:3" x14ac:dyDescent="0.25">
      <c r="A20093" s="5"/>
      <c r="B20093" s="2"/>
      <c r="C20093"/>
    </row>
    <row r="20094" spans="1:3" x14ac:dyDescent="0.25">
      <c r="A20094" s="5"/>
      <c r="B20094" s="2"/>
      <c r="C20094"/>
    </row>
    <row r="20095" spans="1:3" x14ac:dyDescent="0.25">
      <c r="A20095" s="5"/>
      <c r="B20095" s="2"/>
      <c r="C20095"/>
    </row>
    <row r="20096" spans="1:3" x14ac:dyDescent="0.25">
      <c r="A20096" s="5"/>
      <c r="B20096" s="2"/>
      <c r="C20096"/>
    </row>
    <row r="20097" spans="1:3" x14ac:dyDescent="0.25">
      <c r="A20097" s="5"/>
      <c r="B20097" s="2"/>
      <c r="C20097"/>
    </row>
    <row r="20098" spans="1:3" x14ac:dyDescent="0.25">
      <c r="A20098" s="5"/>
      <c r="B20098" s="2"/>
      <c r="C20098"/>
    </row>
    <row r="20099" spans="1:3" x14ac:dyDescent="0.25">
      <c r="A20099" s="5"/>
      <c r="B20099" s="2"/>
      <c r="C20099"/>
    </row>
    <row r="20100" spans="1:3" x14ac:dyDescent="0.25">
      <c r="A20100" s="5"/>
      <c r="B20100" s="2"/>
      <c r="C20100"/>
    </row>
    <row r="20101" spans="1:3" x14ac:dyDescent="0.25">
      <c r="A20101" s="5"/>
      <c r="B20101" s="2"/>
      <c r="C20101"/>
    </row>
    <row r="20102" spans="1:3" x14ac:dyDescent="0.25">
      <c r="A20102" s="5"/>
      <c r="B20102" s="2"/>
      <c r="C20102"/>
    </row>
    <row r="20103" spans="1:3" x14ac:dyDescent="0.25">
      <c r="A20103" s="5"/>
      <c r="B20103" s="2"/>
      <c r="C20103"/>
    </row>
    <row r="20104" spans="1:3" x14ac:dyDescent="0.25">
      <c r="A20104" s="5"/>
      <c r="B20104" s="2"/>
      <c r="C20104"/>
    </row>
    <row r="20105" spans="1:3" x14ac:dyDescent="0.25">
      <c r="A20105" s="5"/>
      <c r="B20105" s="2"/>
      <c r="C20105"/>
    </row>
    <row r="20106" spans="1:3" x14ac:dyDescent="0.25">
      <c r="A20106" s="5"/>
      <c r="B20106" s="2"/>
      <c r="C20106"/>
    </row>
    <row r="20107" spans="1:3" x14ac:dyDescent="0.25">
      <c r="A20107" s="5"/>
      <c r="B20107" s="2"/>
      <c r="C20107"/>
    </row>
    <row r="20108" spans="1:3" x14ac:dyDescent="0.25">
      <c r="A20108" s="5"/>
      <c r="B20108" s="2"/>
      <c r="C20108"/>
    </row>
    <row r="20109" spans="1:3" x14ac:dyDescent="0.25">
      <c r="A20109" s="5"/>
      <c r="B20109" s="2"/>
      <c r="C20109"/>
    </row>
    <row r="20110" spans="1:3" x14ac:dyDescent="0.25">
      <c r="A20110" s="5"/>
      <c r="B20110" s="2"/>
      <c r="C20110"/>
    </row>
    <row r="20111" spans="1:3" x14ac:dyDescent="0.25">
      <c r="A20111" s="5"/>
      <c r="B20111" s="2"/>
      <c r="C20111"/>
    </row>
    <row r="20112" spans="1:3" x14ac:dyDescent="0.25">
      <c r="A20112" s="5"/>
      <c r="B20112" s="2"/>
      <c r="C20112"/>
    </row>
    <row r="20113" spans="1:3" x14ac:dyDescent="0.25">
      <c r="A20113" s="5"/>
      <c r="B20113" s="2"/>
      <c r="C20113"/>
    </row>
    <row r="20114" spans="1:3" x14ac:dyDescent="0.25">
      <c r="A20114" s="5"/>
      <c r="B20114" s="2"/>
      <c r="C20114"/>
    </row>
    <row r="20115" spans="1:3" x14ac:dyDescent="0.25">
      <c r="A20115" s="5"/>
      <c r="B20115" s="2"/>
      <c r="C20115"/>
    </row>
    <row r="20116" spans="1:3" x14ac:dyDescent="0.25">
      <c r="A20116" s="5"/>
      <c r="B20116" s="2"/>
      <c r="C20116"/>
    </row>
    <row r="20117" spans="1:3" x14ac:dyDescent="0.25">
      <c r="A20117" s="5"/>
      <c r="B20117" s="2"/>
      <c r="C20117"/>
    </row>
    <row r="20118" spans="1:3" x14ac:dyDescent="0.25">
      <c r="A20118" s="5"/>
      <c r="B20118" s="2"/>
      <c r="C20118"/>
    </row>
    <row r="20119" spans="1:3" x14ac:dyDescent="0.25">
      <c r="A20119" s="5"/>
      <c r="B20119" s="2"/>
      <c r="C20119"/>
    </row>
    <row r="20120" spans="1:3" x14ac:dyDescent="0.25">
      <c r="A20120" s="5"/>
      <c r="B20120" s="2"/>
      <c r="C20120"/>
    </row>
    <row r="20121" spans="1:3" x14ac:dyDescent="0.25">
      <c r="A20121" s="5"/>
      <c r="B20121" s="2"/>
      <c r="C20121"/>
    </row>
    <row r="20122" spans="1:3" x14ac:dyDescent="0.25">
      <c r="A20122" s="5"/>
      <c r="B20122" s="2"/>
      <c r="C20122"/>
    </row>
    <row r="20123" spans="1:3" x14ac:dyDescent="0.25">
      <c r="A20123" s="5"/>
      <c r="B20123" s="2"/>
      <c r="C20123"/>
    </row>
    <row r="20124" spans="1:3" x14ac:dyDescent="0.25">
      <c r="A20124" s="5"/>
      <c r="B20124" s="2"/>
      <c r="C20124"/>
    </row>
    <row r="20125" spans="1:3" x14ac:dyDescent="0.25">
      <c r="A20125" s="5"/>
      <c r="B20125" s="2"/>
      <c r="C20125"/>
    </row>
    <row r="20126" spans="1:3" x14ac:dyDescent="0.25">
      <c r="A20126" s="5"/>
      <c r="B20126" s="2"/>
      <c r="C20126"/>
    </row>
    <row r="20127" spans="1:3" x14ac:dyDescent="0.25">
      <c r="A20127" s="5"/>
      <c r="B20127" s="2"/>
      <c r="C20127"/>
    </row>
    <row r="20128" spans="1:3" x14ac:dyDescent="0.25">
      <c r="A20128" s="5"/>
      <c r="B20128" s="2"/>
      <c r="C20128"/>
    </row>
    <row r="20129" spans="1:3" x14ac:dyDescent="0.25">
      <c r="A20129" s="5"/>
      <c r="B20129" s="2"/>
      <c r="C20129"/>
    </row>
    <row r="20130" spans="1:3" x14ac:dyDescent="0.25">
      <c r="A20130" s="5"/>
      <c r="B20130" s="2"/>
      <c r="C20130"/>
    </row>
    <row r="20131" spans="1:3" x14ac:dyDescent="0.25">
      <c r="A20131" s="5"/>
      <c r="B20131" s="2"/>
      <c r="C20131"/>
    </row>
    <row r="20132" spans="1:3" x14ac:dyDescent="0.25">
      <c r="A20132" s="5"/>
      <c r="B20132" s="2"/>
      <c r="C20132"/>
    </row>
    <row r="20133" spans="1:3" x14ac:dyDescent="0.25">
      <c r="A20133" s="5"/>
      <c r="B20133" s="2"/>
      <c r="C20133"/>
    </row>
    <row r="20134" spans="1:3" x14ac:dyDescent="0.25">
      <c r="A20134" s="5"/>
      <c r="B20134" s="2"/>
      <c r="C20134"/>
    </row>
    <row r="20135" spans="1:3" x14ac:dyDescent="0.25">
      <c r="A20135" s="5"/>
      <c r="B20135" s="2"/>
      <c r="C20135"/>
    </row>
    <row r="20136" spans="1:3" x14ac:dyDescent="0.25">
      <c r="A20136" s="5"/>
      <c r="B20136" s="2"/>
      <c r="C20136"/>
    </row>
    <row r="20137" spans="1:3" x14ac:dyDescent="0.25">
      <c r="A20137" s="5"/>
      <c r="B20137" s="2"/>
      <c r="C20137"/>
    </row>
    <row r="20138" spans="1:3" x14ac:dyDescent="0.25">
      <c r="A20138" s="5"/>
      <c r="B20138" s="2"/>
      <c r="C20138"/>
    </row>
    <row r="20139" spans="1:3" x14ac:dyDescent="0.25">
      <c r="A20139" s="5"/>
      <c r="B20139" s="2"/>
      <c r="C20139"/>
    </row>
    <row r="20140" spans="1:3" x14ac:dyDescent="0.25">
      <c r="A20140" s="5"/>
      <c r="B20140" s="2"/>
      <c r="C20140"/>
    </row>
    <row r="20141" spans="1:3" x14ac:dyDescent="0.25">
      <c r="A20141" s="5"/>
      <c r="B20141" s="2"/>
      <c r="C20141"/>
    </row>
    <row r="20142" spans="1:3" x14ac:dyDescent="0.25">
      <c r="A20142" s="5"/>
      <c r="B20142" s="2"/>
      <c r="C20142"/>
    </row>
    <row r="20143" spans="1:3" x14ac:dyDescent="0.25">
      <c r="A20143" s="5"/>
      <c r="B20143" s="2"/>
      <c r="C20143"/>
    </row>
    <row r="20144" spans="1:3" x14ac:dyDescent="0.25">
      <c r="A20144" s="5"/>
      <c r="B20144" s="2"/>
      <c r="C20144"/>
    </row>
    <row r="20145" spans="1:3" x14ac:dyDescent="0.25">
      <c r="A20145" s="5"/>
      <c r="B20145" s="2"/>
      <c r="C20145"/>
    </row>
    <row r="20146" spans="1:3" x14ac:dyDescent="0.25">
      <c r="A20146" s="5"/>
      <c r="B20146" s="2"/>
      <c r="C20146"/>
    </row>
    <row r="20147" spans="1:3" x14ac:dyDescent="0.25">
      <c r="A20147" s="5"/>
      <c r="B20147" s="2"/>
      <c r="C20147"/>
    </row>
    <row r="20148" spans="1:3" x14ac:dyDescent="0.25">
      <c r="A20148" s="5"/>
      <c r="B20148" s="2"/>
      <c r="C20148"/>
    </row>
    <row r="20149" spans="1:3" x14ac:dyDescent="0.25">
      <c r="A20149" s="5"/>
      <c r="B20149" s="2"/>
      <c r="C20149"/>
    </row>
    <row r="20150" spans="1:3" x14ac:dyDescent="0.25">
      <c r="A20150" s="5"/>
      <c r="B20150" s="2"/>
      <c r="C20150"/>
    </row>
    <row r="20151" spans="1:3" x14ac:dyDescent="0.25">
      <c r="A20151" s="5"/>
      <c r="B20151" s="2"/>
      <c r="C20151"/>
    </row>
    <row r="20152" spans="1:3" x14ac:dyDescent="0.25">
      <c r="A20152" s="5"/>
      <c r="B20152" s="2"/>
      <c r="C20152"/>
    </row>
    <row r="20153" spans="1:3" x14ac:dyDescent="0.25">
      <c r="A20153" s="5"/>
      <c r="B20153" s="2"/>
      <c r="C20153"/>
    </row>
    <row r="20154" spans="1:3" x14ac:dyDescent="0.25">
      <c r="A20154" s="5"/>
      <c r="B20154" s="2"/>
      <c r="C20154"/>
    </row>
    <row r="20155" spans="1:3" x14ac:dyDescent="0.25">
      <c r="A20155" s="5"/>
      <c r="B20155" s="2"/>
      <c r="C20155"/>
    </row>
    <row r="20156" spans="1:3" x14ac:dyDescent="0.25">
      <c r="A20156" s="5"/>
      <c r="B20156" s="2"/>
      <c r="C20156"/>
    </row>
    <row r="20157" spans="1:3" x14ac:dyDescent="0.25">
      <c r="A20157" s="5"/>
      <c r="B20157" s="2"/>
      <c r="C20157"/>
    </row>
    <row r="20158" spans="1:3" x14ac:dyDescent="0.25">
      <c r="A20158" s="5"/>
      <c r="B20158" s="2"/>
      <c r="C20158"/>
    </row>
    <row r="20159" spans="1:3" x14ac:dyDescent="0.25">
      <c r="A20159" s="5"/>
      <c r="B20159" s="2"/>
      <c r="C20159"/>
    </row>
    <row r="20160" spans="1:3" x14ac:dyDescent="0.25">
      <c r="A20160" s="5"/>
      <c r="B20160" s="2"/>
      <c r="C20160"/>
    </row>
    <row r="20161" spans="1:3" x14ac:dyDescent="0.25">
      <c r="A20161" s="5"/>
      <c r="B20161" s="2"/>
      <c r="C20161"/>
    </row>
    <row r="20162" spans="1:3" x14ac:dyDescent="0.25">
      <c r="A20162" s="5"/>
      <c r="B20162" s="2"/>
      <c r="C20162"/>
    </row>
    <row r="20163" spans="1:3" x14ac:dyDescent="0.25">
      <c r="A20163" s="5"/>
      <c r="B20163" s="2"/>
      <c r="C20163"/>
    </row>
    <row r="20164" spans="1:3" x14ac:dyDescent="0.25">
      <c r="A20164" s="5"/>
      <c r="B20164" s="2"/>
      <c r="C20164"/>
    </row>
    <row r="20165" spans="1:3" x14ac:dyDescent="0.25">
      <c r="A20165" s="5"/>
      <c r="B20165" s="2"/>
      <c r="C20165"/>
    </row>
    <row r="20166" spans="1:3" x14ac:dyDescent="0.25">
      <c r="A20166" s="5"/>
      <c r="B20166" s="2"/>
      <c r="C20166"/>
    </row>
    <row r="20167" spans="1:3" x14ac:dyDescent="0.25">
      <c r="A20167" s="5"/>
      <c r="B20167" s="2"/>
      <c r="C20167"/>
    </row>
    <row r="20168" spans="1:3" x14ac:dyDescent="0.25">
      <c r="A20168" s="5"/>
      <c r="B20168" s="2"/>
      <c r="C20168"/>
    </row>
    <row r="20169" spans="1:3" x14ac:dyDescent="0.25">
      <c r="A20169" s="5"/>
      <c r="B20169" s="2"/>
      <c r="C20169"/>
    </row>
    <row r="20170" spans="1:3" x14ac:dyDescent="0.25">
      <c r="A20170" s="5"/>
      <c r="B20170" s="2"/>
      <c r="C20170"/>
    </row>
    <row r="20171" spans="1:3" x14ac:dyDescent="0.25">
      <c r="A20171" s="5"/>
      <c r="B20171" s="2"/>
      <c r="C20171"/>
    </row>
    <row r="20172" spans="1:3" x14ac:dyDescent="0.25">
      <c r="A20172" s="5"/>
      <c r="B20172" s="2"/>
      <c r="C20172"/>
    </row>
    <row r="20173" spans="1:3" x14ac:dyDescent="0.25">
      <c r="A20173" s="5"/>
      <c r="B20173" s="2"/>
      <c r="C20173"/>
    </row>
    <row r="20174" spans="1:3" x14ac:dyDescent="0.25">
      <c r="A20174" s="5"/>
      <c r="B20174" s="2"/>
      <c r="C20174"/>
    </row>
    <row r="20175" spans="1:3" x14ac:dyDescent="0.25">
      <c r="A20175" s="5"/>
      <c r="B20175" s="2"/>
      <c r="C20175"/>
    </row>
    <row r="20176" spans="1:3" x14ac:dyDescent="0.25">
      <c r="A20176" s="5"/>
      <c r="B20176" s="2"/>
      <c r="C20176"/>
    </row>
    <row r="20177" spans="1:3" x14ac:dyDescent="0.25">
      <c r="A20177" s="5"/>
      <c r="B20177" s="2"/>
      <c r="C20177"/>
    </row>
    <row r="20178" spans="1:3" x14ac:dyDescent="0.25">
      <c r="A20178" s="5"/>
      <c r="B20178" s="2"/>
      <c r="C20178"/>
    </row>
    <row r="20179" spans="1:3" x14ac:dyDescent="0.25">
      <c r="A20179" s="5"/>
      <c r="B20179" s="2"/>
      <c r="C20179"/>
    </row>
    <row r="20180" spans="1:3" x14ac:dyDescent="0.25">
      <c r="A20180" s="5"/>
      <c r="B20180" s="2"/>
      <c r="C20180"/>
    </row>
    <row r="20181" spans="1:3" x14ac:dyDescent="0.25">
      <c r="A20181" s="5"/>
      <c r="B20181" s="2"/>
      <c r="C20181"/>
    </row>
    <row r="20182" spans="1:3" x14ac:dyDescent="0.25">
      <c r="A20182" s="5"/>
      <c r="B20182" s="2"/>
      <c r="C20182"/>
    </row>
    <row r="20183" spans="1:3" x14ac:dyDescent="0.25">
      <c r="A20183" s="5"/>
      <c r="B20183" s="2"/>
      <c r="C20183"/>
    </row>
    <row r="20184" spans="1:3" x14ac:dyDescent="0.25">
      <c r="A20184" s="5"/>
      <c r="B20184" s="2"/>
      <c r="C20184"/>
    </row>
    <row r="20185" spans="1:3" x14ac:dyDescent="0.25">
      <c r="A20185" s="5"/>
      <c r="B20185" s="2"/>
      <c r="C20185"/>
    </row>
    <row r="20186" spans="1:3" x14ac:dyDescent="0.25">
      <c r="A20186" s="5"/>
      <c r="B20186" s="2"/>
      <c r="C20186"/>
    </row>
    <row r="20187" spans="1:3" x14ac:dyDescent="0.25">
      <c r="A20187" s="5"/>
      <c r="B20187" s="2"/>
      <c r="C20187"/>
    </row>
    <row r="20188" spans="1:3" x14ac:dyDescent="0.25">
      <c r="A20188" s="5"/>
      <c r="B20188" s="2"/>
      <c r="C20188"/>
    </row>
    <row r="20189" spans="1:3" x14ac:dyDescent="0.25">
      <c r="A20189" s="5"/>
      <c r="B20189" s="2"/>
      <c r="C20189"/>
    </row>
    <row r="20190" spans="1:3" x14ac:dyDescent="0.25">
      <c r="A20190" s="5"/>
      <c r="B20190" s="2"/>
      <c r="C20190"/>
    </row>
    <row r="20191" spans="1:3" x14ac:dyDescent="0.25">
      <c r="A20191" s="5"/>
      <c r="B20191" s="2"/>
      <c r="C20191"/>
    </row>
    <row r="20192" spans="1:3" x14ac:dyDescent="0.25">
      <c r="A20192" s="5"/>
      <c r="B20192" s="2"/>
      <c r="C20192"/>
    </row>
    <row r="20193" spans="1:3" x14ac:dyDescent="0.25">
      <c r="A20193" s="5"/>
      <c r="B20193" s="2"/>
      <c r="C20193"/>
    </row>
    <row r="20194" spans="1:3" x14ac:dyDescent="0.25">
      <c r="A20194" s="5"/>
      <c r="B20194" s="2"/>
      <c r="C20194"/>
    </row>
    <row r="20195" spans="1:3" x14ac:dyDescent="0.25">
      <c r="A20195" s="5"/>
      <c r="B20195" s="2"/>
      <c r="C20195"/>
    </row>
    <row r="20196" spans="1:3" x14ac:dyDescent="0.25">
      <c r="A20196" s="5"/>
      <c r="B20196" s="2"/>
      <c r="C20196"/>
    </row>
    <row r="20197" spans="1:3" x14ac:dyDescent="0.25">
      <c r="A20197" s="5"/>
      <c r="B20197" s="2"/>
      <c r="C20197"/>
    </row>
    <row r="20198" spans="1:3" x14ac:dyDescent="0.25">
      <c r="A20198" s="5"/>
      <c r="B20198" s="2"/>
      <c r="C20198"/>
    </row>
    <row r="20199" spans="1:3" x14ac:dyDescent="0.25">
      <c r="A20199" s="5"/>
      <c r="B20199" s="2"/>
      <c r="C20199"/>
    </row>
    <row r="20200" spans="1:3" x14ac:dyDescent="0.25">
      <c r="A20200" s="5"/>
      <c r="B20200" s="2"/>
      <c r="C20200"/>
    </row>
    <row r="20201" spans="1:3" x14ac:dyDescent="0.25">
      <c r="A20201" s="5"/>
      <c r="B20201" s="2"/>
      <c r="C20201"/>
    </row>
    <row r="20202" spans="1:3" x14ac:dyDescent="0.25">
      <c r="A20202" s="5"/>
      <c r="B20202" s="2"/>
      <c r="C20202"/>
    </row>
    <row r="20203" spans="1:3" x14ac:dyDescent="0.25">
      <c r="A20203" s="5"/>
      <c r="B20203" s="2"/>
      <c r="C20203"/>
    </row>
    <row r="20204" spans="1:3" x14ac:dyDescent="0.25">
      <c r="A20204" s="5"/>
      <c r="B20204" s="2"/>
      <c r="C20204"/>
    </row>
    <row r="20205" spans="1:3" x14ac:dyDescent="0.25">
      <c r="A20205" s="5"/>
      <c r="B20205" s="2"/>
      <c r="C20205"/>
    </row>
    <row r="20206" spans="1:3" x14ac:dyDescent="0.25">
      <c r="A20206" s="5"/>
      <c r="B20206" s="2"/>
      <c r="C20206"/>
    </row>
    <row r="20207" spans="1:3" x14ac:dyDescent="0.25">
      <c r="A20207" s="5"/>
      <c r="B20207" s="2"/>
      <c r="C20207"/>
    </row>
    <row r="20208" spans="1:3" x14ac:dyDescent="0.25">
      <c r="A20208" s="5"/>
      <c r="B20208" s="2"/>
      <c r="C20208"/>
    </row>
    <row r="20209" spans="1:3" x14ac:dyDescent="0.25">
      <c r="A20209" s="5"/>
      <c r="B20209" s="2"/>
      <c r="C20209"/>
    </row>
    <row r="20210" spans="1:3" x14ac:dyDescent="0.25">
      <c r="A20210" s="5"/>
      <c r="B20210" s="2"/>
      <c r="C20210"/>
    </row>
    <row r="20211" spans="1:3" x14ac:dyDescent="0.25">
      <c r="A20211" s="5"/>
      <c r="B20211" s="2"/>
      <c r="C20211"/>
    </row>
    <row r="20212" spans="1:3" x14ac:dyDescent="0.25">
      <c r="A20212" s="5"/>
      <c r="B20212" s="2"/>
      <c r="C20212"/>
    </row>
    <row r="20213" spans="1:3" x14ac:dyDescent="0.25">
      <c r="A20213" s="5"/>
      <c r="B20213" s="2"/>
      <c r="C20213"/>
    </row>
    <row r="20214" spans="1:3" x14ac:dyDescent="0.25">
      <c r="A20214" s="5"/>
      <c r="B20214" s="2"/>
      <c r="C20214"/>
    </row>
    <row r="20215" spans="1:3" x14ac:dyDescent="0.25">
      <c r="A20215" s="5"/>
      <c r="B20215" s="2"/>
      <c r="C20215"/>
    </row>
    <row r="20216" spans="1:3" x14ac:dyDescent="0.25">
      <c r="A20216" s="5"/>
      <c r="B20216" s="2"/>
      <c r="C20216"/>
    </row>
    <row r="20217" spans="1:3" x14ac:dyDescent="0.25">
      <c r="A20217" s="5"/>
      <c r="B20217" s="2"/>
      <c r="C20217"/>
    </row>
    <row r="20218" spans="1:3" x14ac:dyDescent="0.25">
      <c r="A20218" s="5"/>
      <c r="B20218" s="2"/>
      <c r="C20218"/>
    </row>
    <row r="20219" spans="1:3" x14ac:dyDescent="0.25">
      <c r="A20219" s="5"/>
      <c r="B20219" s="2"/>
      <c r="C20219"/>
    </row>
    <row r="20220" spans="1:3" x14ac:dyDescent="0.25">
      <c r="A20220" s="5"/>
      <c r="B20220" s="2"/>
      <c r="C20220"/>
    </row>
    <row r="20221" spans="1:3" x14ac:dyDescent="0.25">
      <c r="A20221" s="5"/>
      <c r="B20221" s="2"/>
      <c r="C20221"/>
    </row>
    <row r="20222" spans="1:3" x14ac:dyDescent="0.25">
      <c r="A20222" s="5"/>
      <c r="B20222" s="2"/>
      <c r="C20222"/>
    </row>
    <row r="20223" spans="1:3" x14ac:dyDescent="0.25">
      <c r="A20223" s="5"/>
      <c r="B20223" s="2"/>
      <c r="C20223"/>
    </row>
    <row r="20224" spans="1:3" x14ac:dyDescent="0.25">
      <c r="A20224" s="5"/>
      <c r="B20224" s="2"/>
      <c r="C20224"/>
    </row>
    <row r="20225" spans="1:3" x14ac:dyDescent="0.25">
      <c r="A20225" s="5"/>
      <c r="B20225" s="2"/>
      <c r="C20225"/>
    </row>
    <row r="20226" spans="1:3" x14ac:dyDescent="0.25">
      <c r="A20226" s="5"/>
      <c r="B20226" s="2"/>
      <c r="C20226"/>
    </row>
    <row r="20227" spans="1:3" x14ac:dyDescent="0.25">
      <c r="A20227" s="5"/>
      <c r="B20227" s="2"/>
      <c r="C20227"/>
    </row>
    <row r="20228" spans="1:3" x14ac:dyDescent="0.25">
      <c r="A20228" s="5"/>
      <c r="B20228" s="2"/>
      <c r="C20228"/>
    </row>
    <row r="20229" spans="1:3" x14ac:dyDescent="0.25">
      <c r="A20229" s="5"/>
      <c r="B20229" s="2"/>
      <c r="C20229"/>
    </row>
    <row r="20230" spans="1:3" x14ac:dyDescent="0.25">
      <c r="A20230" s="5"/>
      <c r="B20230" s="2"/>
      <c r="C20230"/>
    </row>
    <row r="20231" spans="1:3" x14ac:dyDescent="0.25">
      <c r="A20231" s="5"/>
      <c r="B20231" s="2"/>
      <c r="C20231"/>
    </row>
    <row r="20232" spans="1:3" x14ac:dyDescent="0.25">
      <c r="A20232" s="5"/>
      <c r="B20232" s="2"/>
      <c r="C20232"/>
    </row>
    <row r="20233" spans="1:3" x14ac:dyDescent="0.25">
      <c r="A20233" s="5"/>
      <c r="B20233" s="2"/>
      <c r="C20233"/>
    </row>
    <row r="20234" spans="1:3" x14ac:dyDescent="0.25">
      <c r="A20234" s="5"/>
      <c r="B20234" s="2"/>
      <c r="C20234"/>
    </row>
    <row r="20235" spans="1:3" x14ac:dyDescent="0.25">
      <c r="A20235" s="5"/>
      <c r="B20235" s="2"/>
      <c r="C20235"/>
    </row>
    <row r="20236" spans="1:3" x14ac:dyDescent="0.25">
      <c r="A20236" s="5"/>
      <c r="B20236" s="2"/>
      <c r="C20236"/>
    </row>
    <row r="20237" spans="1:3" x14ac:dyDescent="0.25">
      <c r="A20237" s="5"/>
      <c r="B20237" s="2"/>
      <c r="C20237"/>
    </row>
    <row r="20238" spans="1:3" x14ac:dyDescent="0.25">
      <c r="A20238" s="5"/>
      <c r="B20238" s="2"/>
      <c r="C20238"/>
    </row>
    <row r="20239" spans="1:3" x14ac:dyDescent="0.25">
      <c r="A20239" s="5"/>
      <c r="B20239" s="2"/>
      <c r="C20239"/>
    </row>
    <row r="20240" spans="1:3" x14ac:dyDescent="0.25">
      <c r="A20240" s="5"/>
      <c r="B20240" s="2"/>
      <c r="C20240"/>
    </row>
    <row r="20241" spans="1:3" x14ac:dyDescent="0.25">
      <c r="A20241" s="5"/>
      <c r="B20241" s="2"/>
      <c r="C20241"/>
    </row>
    <row r="20242" spans="1:3" x14ac:dyDescent="0.25">
      <c r="A20242" s="5"/>
      <c r="B20242" s="2"/>
      <c r="C20242"/>
    </row>
    <row r="20243" spans="1:3" x14ac:dyDescent="0.25">
      <c r="A20243" s="5"/>
      <c r="B20243" s="2"/>
      <c r="C20243"/>
    </row>
    <row r="20244" spans="1:3" x14ac:dyDescent="0.25">
      <c r="A20244" s="5"/>
      <c r="B20244" s="2"/>
      <c r="C20244"/>
    </row>
    <row r="20245" spans="1:3" x14ac:dyDescent="0.25">
      <c r="A20245" s="5"/>
      <c r="B20245" s="2"/>
      <c r="C20245"/>
    </row>
    <row r="20246" spans="1:3" x14ac:dyDescent="0.25">
      <c r="A20246" s="5"/>
      <c r="B20246" s="2"/>
      <c r="C20246"/>
    </row>
    <row r="20247" spans="1:3" x14ac:dyDescent="0.25">
      <c r="A20247" s="5"/>
      <c r="B20247" s="2"/>
      <c r="C20247"/>
    </row>
    <row r="20248" spans="1:3" x14ac:dyDescent="0.25">
      <c r="A20248" s="5"/>
      <c r="B20248" s="2"/>
      <c r="C20248"/>
    </row>
    <row r="20249" spans="1:3" x14ac:dyDescent="0.25">
      <c r="A20249" s="5"/>
      <c r="B20249" s="2"/>
      <c r="C20249"/>
    </row>
    <row r="20250" spans="1:3" x14ac:dyDescent="0.25">
      <c r="A20250" s="5"/>
      <c r="B20250" s="2"/>
      <c r="C20250"/>
    </row>
    <row r="20251" spans="1:3" x14ac:dyDescent="0.25">
      <c r="A20251" s="5"/>
      <c r="B20251" s="2"/>
      <c r="C20251"/>
    </row>
    <row r="20252" spans="1:3" x14ac:dyDescent="0.25">
      <c r="A20252" s="5"/>
      <c r="B20252" s="2"/>
      <c r="C20252"/>
    </row>
    <row r="20253" spans="1:3" x14ac:dyDescent="0.25">
      <c r="A20253" s="5"/>
      <c r="B20253" s="2"/>
      <c r="C20253"/>
    </row>
    <row r="20254" spans="1:3" x14ac:dyDescent="0.25">
      <c r="A20254" s="5"/>
      <c r="B20254" s="2"/>
      <c r="C20254"/>
    </row>
    <row r="20255" spans="1:3" x14ac:dyDescent="0.25">
      <c r="A20255" s="5"/>
      <c r="B20255" s="2"/>
      <c r="C20255"/>
    </row>
    <row r="20256" spans="1:3" x14ac:dyDescent="0.25">
      <c r="A20256" s="5"/>
      <c r="B20256" s="2"/>
      <c r="C20256"/>
    </row>
    <row r="20257" spans="1:3" x14ac:dyDescent="0.25">
      <c r="A20257" s="5"/>
      <c r="B20257" s="2"/>
      <c r="C20257"/>
    </row>
    <row r="20258" spans="1:3" x14ac:dyDescent="0.25">
      <c r="A20258" s="5"/>
      <c r="B20258" s="2"/>
      <c r="C20258"/>
    </row>
    <row r="20259" spans="1:3" x14ac:dyDescent="0.25">
      <c r="A20259" s="5"/>
      <c r="B20259" s="2"/>
      <c r="C20259"/>
    </row>
    <row r="20260" spans="1:3" x14ac:dyDescent="0.25">
      <c r="A20260" s="5"/>
      <c r="B20260" s="2"/>
      <c r="C20260"/>
    </row>
    <row r="20261" spans="1:3" x14ac:dyDescent="0.25">
      <c r="A20261" s="5"/>
      <c r="B20261" s="2"/>
      <c r="C20261"/>
    </row>
    <row r="20262" spans="1:3" x14ac:dyDescent="0.25">
      <c r="A20262" s="5"/>
      <c r="B20262" s="2"/>
      <c r="C20262"/>
    </row>
    <row r="20263" spans="1:3" x14ac:dyDescent="0.25">
      <c r="A20263" s="5"/>
      <c r="B20263" s="2"/>
      <c r="C20263"/>
    </row>
    <row r="20264" spans="1:3" x14ac:dyDescent="0.25">
      <c r="A20264" s="5"/>
      <c r="B20264" s="2"/>
      <c r="C20264"/>
    </row>
    <row r="20265" spans="1:3" x14ac:dyDescent="0.25">
      <c r="A20265" s="5"/>
      <c r="B20265" s="2"/>
      <c r="C20265"/>
    </row>
    <row r="20266" spans="1:3" x14ac:dyDescent="0.25">
      <c r="A20266" s="5"/>
      <c r="B20266" s="2"/>
      <c r="C20266"/>
    </row>
    <row r="20267" spans="1:3" x14ac:dyDescent="0.25">
      <c r="A20267" s="5"/>
      <c r="B20267" s="2"/>
      <c r="C20267"/>
    </row>
    <row r="20268" spans="1:3" x14ac:dyDescent="0.25">
      <c r="A20268" s="5"/>
      <c r="B20268" s="2"/>
      <c r="C20268"/>
    </row>
    <row r="20269" spans="1:3" x14ac:dyDescent="0.25">
      <c r="A20269" s="5"/>
      <c r="B20269" s="2"/>
      <c r="C20269"/>
    </row>
    <row r="20270" spans="1:3" x14ac:dyDescent="0.25">
      <c r="A20270" s="5"/>
      <c r="B20270" s="2"/>
      <c r="C20270"/>
    </row>
    <row r="20271" spans="1:3" x14ac:dyDescent="0.25">
      <c r="A20271" s="5"/>
      <c r="B20271" s="2"/>
      <c r="C20271"/>
    </row>
    <row r="20272" spans="1:3" x14ac:dyDescent="0.25">
      <c r="A20272" s="5"/>
      <c r="B20272" s="2"/>
      <c r="C20272"/>
    </row>
    <row r="20273" spans="1:3" x14ac:dyDescent="0.25">
      <c r="A20273" s="5"/>
      <c r="B20273" s="2"/>
      <c r="C20273"/>
    </row>
    <row r="20274" spans="1:3" x14ac:dyDescent="0.25">
      <c r="A20274" s="5"/>
      <c r="B20274" s="2"/>
      <c r="C20274"/>
    </row>
    <row r="20275" spans="1:3" x14ac:dyDescent="0.25">
      <c r="A20275" s="5"/>
      <c r="B20275" s="2"/>
      <c r="C20275"/>
    </row>
    <row r="20276" spans="1:3" x14ac:dyDescent="0.25">
      <c r="A20276" s="5"/>
      <c r="B20276" s="2"/>
      <c r="C20276"/>
    </row>
    <row r="20277" spans="1:3" x14ac:dyDescent="0.25">
      <c r="A20277" s="5"/>
      <c r="B20277" s="2"/>
      <c r="C20277"/>
    </row>
    <row r="20278" spans="1:3" x14ac:dyDescent="0.25">
      <c r="A20278" s="5"/>
      <c r="B20278" s="2"/>
      <c r="C20278"/>
    </row>
    <row r="20279" spans="1:3" x14ac:dyDescent="0.25">
      <c r="A20279" s="5"/>
      <c r="B20279" s="2"/>
      <c r="C20279"/>
    </row>
    <row r="20280" spans="1:3" x14ac:dyDescent="0.25">
      <c r="A20280" s="5"/>
      <c r="B20280" s="2"/>
      <c r="C20280"/>
    </row>
    <row r="20281" spans="1:3" x14ac:dyDescent="0.25">
      <c r="A20281" s="5"/>
      <c r="B20281" s="2"/>
      <c r="C20281"/>
    </row>
    <row r="20282" spans="1:3" x14ac:dyDescent="0.25">
      <c r="A20282" s="5"/>
      <c r="B20282" s="2"/>
      <c r="C20282"/>
    </row>
    <row r="20283" spans="1:3" x14ac:dyDescent="0.25">
      <c r="A20283" s="5"/>
      <c r="B20283" s="2"/>
      <c r="C20283"/>
    </row>
    <row r="20284" spans="1:3" x14ac:dyDescent="0.25">
      <c r="A20284" s="5"/>
      <c r="B20284" s="2"/>
      <c r="C20284"/>
    </row>
    <row r="20285" spans="1:3" x14ac:dyDescent="0.25">
      <c r="A20285" s="5"/>
      <c r="B20285" s="2"/>
      <c r="C20285"/>
    </row>
    <row r="20286" spans="1:3" x14ac:dyDescent="0.25">
      <c r="A20286" s="5"/>
      <c r="B20286" s="2"/>
      <c r="C20286"/>
    </row>
    <row r="20287" spans="1:3" x14ac:dyDescent="0.25">
      <c r="A20287" s="5"/>
      <c r="B20287" s="2"/>
      <c r="C20287"/>
    </row>
    <row r="20288" spans="1:3" x14ac:dyDescent="0.25">
      <c r="A20288" s="5"/>
      <c r="B20288" s="2"/>
      <c r="C20288"/>
    </row>
    <row r="20289" spans="1:3" x14ac:dyDescent="0.25">
      <c r="A20289" s="5"/>
      <c r="B20289" s="2"/>
      <c r="C20289"/>
    </row>
    <row r="20290" spans="1:3" x14ac:dyDescent="0.25">
      <c r="A20290" s="5"/>
      <c r="B20290" s="2"/>
      <c r="C20290"/>
    </row>
    <row r="20291" spans="1:3" x14ac:dyDescent="0.25">
      <c r="A20291" s="5"/>
      <c r="B20291" s="2"/>
      <c r="C20291"/>
    </row>
    <row r="20292" spans="1:3" x14ac:dyDescent="0.25">
      <c r="A20292" s="5"/>
      <c r="B20292" s="2"/>
      <c r="C20292"/>
    </row>
    <row r="20293" spans="1:3" x14ac:dyDescent="0.25">
      <c r="A20293" s="5"/>
      <c r="B20293" s="2"/>
      <c r="C20293"/>
    </row>
    <row r="20294" spans="1:3" x14ac:dyDescent="0.25">
      <c r="A20294" s="5"/>
      <c r="B20294" s="2"/>
      <c r="C20294"/>
    </row>
    <row r="20295" spans="1:3" x14ac:dyDescent="0.25">
      <c r="A20295" s="5"/>
      <c r="B20295" s="2"/>
      <c r="C20295"/>
    </row>
    <row r="20296" spans="1:3" x14ac:dyDescent="0.25">
      <c r="A20296" s="5"/>
      <c r="B20296" s="2"/>
      <c r="C20296"/>
    </row>
    <row r="20297" spans="1:3" x14ac:dyDescent="0.25">
      <c r="A20297" s="5"/>
      <c r="B20297" s="2"/>
      <c r="C20297"/>
    </row>
    <row r="20298" spans="1:3" x14ac:dyDescent="0.25">
      <c r="A20298" s="5"/>
      <c r="B20298" s="2"/>
      <c r="C20298"/>
    </row>
    <row r="20299" spans="1:3" x14ac:dyDescent="0.25">
      <c r="A20299" s="5"/>
      <c r="B20299" s="2"/>
      <c r="C20299"/>
    </row>
    <row r="20300" spans="1:3" x14ac:dyDescent="0.25">
      <c r="A20300" s="5"/>
      <c r="B20300" s="2"/>
      <c r="C20300"/>
    </row>
    <row r="20301" spans="1:3" x14ac:dyDescent="0.25">
      <c r="A20301" s="5"/>
      <c r="B20301" s="2"/>
      <c r="C20301"/>
    </row>
    <row r="20302" spans="1:3" x14ac:dyDescent="0.25">
      <c r="A20302" s="5"/>
      <c r="B20302" s="2"/>
      <c r="C20302"/>
    </row>
    <row r="20303" spans="1:3" x14ac:dyDescent="0.25">
      <c r="A20303" s="5"/>
      <c r="B20303" s="2"/>
      <c r="C20303"/>
    </row>
    <row r="20304" spans="1:3" x14ac:dyDescent="0.25">
      <c r="A20304" s="5"/>
      <c r="B20304" s="2"/>
      <c r="C20304"/>
    </row>
    <row r="20305" spans="1:3" x14ac:dyDescent="0.25">
      <c r="A20305" s="5"/>
      <c r="B20305" s="2"/>
      <c r="C20305"/>
    </row>
    <row r="20306" spans="1:3" x14ac:dyDescent="0.25">
      <c r="A20306" s="5"/>
      <c r="B20306" s="2"/>
      <c r="C20306"/>
    </row>
    <row r="20307" spans="1:3" x14ac:dyDescent="0.25">
      <c r="A20307" s="5"/>
      <c r="B20307" s="2"/>
      <c r="C20307"/>
    </row>
    <row r="20308" spans="1:3" x14ac:dyDescent="0.25">
      <c r="A20308" s="5"/>
      <c r="B20308" s="2"/>
      <c r="C20308"/>
    </row>
    <row r="20309" spans="1:3" x14ac:dyDescent="0.25">
      <c r="A20309" s="5"/>
      <c r="B20309" s="2"/>
      <c r="C20309"/>
    </row>
    <row r="20310" spans="1:3" x14ac:dyDescent="0.25">
      <c r="A20310" s="5"/>
      <c r="B20310" s="2"/>
      <c r="C20310"/>
    </row>
    <row r="20311" spans="1:3" x14ac:dyDescent="0.25">
      <c r="A20311" s="5"/>
      <c r="B20311" s="2"/>
      <c r="C20311"/>
    </row>
    <row r="20312" spans="1:3" x14ac:dyDescent="0.25">
      <c r="A20312" s="5"/>
      <c r="B20312" s="2"/>
      <c r="C20312"/>
    </row>
    <row r="20313" spans="1:3" x14ac:dyDescent="0.25">
      <c r="A20313" s="5"/>
      <c r="B20313" s="2"/>
      <c r="C20313"/>
    </row>
    <row r="20314" spans="1:3" x14ac:dyDescent="0.25">
      <c r="A20314" s="5"/>
      <c r="B20314" s="2"/>
      <c r="C20314"/>
    </row>
    <row r="20315" spans="1:3" x14ac:dyDescent="0.25">
      <c r="A20315" s="5"/>
      <c r="B20315" s="2"/>
      <c r="C20315"/>
    </row>
    <row r="20316" spans="1:3" x14ac:dyDescent="0.25">
      <c r="A20316" s="5"/>
      <c r="B20316" s="2"/>
      <c r="C20316"/>
    </row>
    <row r="20317" spans="1:3" x14ac:dyDescent="0.25">
      <c r="A20317" s="5"/>
      <c r="B20317" s="2"/>
      <c r="C20317"/>
    </row>
    <row r="20318" spans="1:3" x14ac:dyDescent="0.25">
      <c r="A20318" s="5"/>
      <c r="B20318" s="2"/>
      <c r="C20318"/>
    </row>
    <row r="20319" spans="1:3" x14ac:dyDescent="0.25">
      <c r="A20319" s="5"/>
      <c r="B20319" s="2"/>
      <c r="C20319"/>
    </row>
    <row r="20320" spans="1:3" x14ac:dyDescent="0.25">
      <c r="A20320" s="5"/>
      <c r="B20320" s="2"/>
      <c r="C20320"/>
    </row>
    <row r="20321" spans="1:3" x14ac:dyDescent="0.25">
      <c r="A20321" s="5"/>
      <c r="B20321" s="2"/>
      <c r="C20321"/>
    </row>
    <row r="20322" spans="1:3" x14ac:dyDescent="0.25">
      <c r="A20322" s="5"/>
      <c r="B20322" s="2"/>
      <c r="C20322"/>
    </row>
    <row r="20323" spans="1:3" x14ac:dyDescent="0.25">
      <c r="A20323" s="5"/>
      <c r="B20323" s="2"/>
      <c r="C20323"/>
    </row>
    <row r="20324" spans="1:3" x14ac:dyDescent="0.25">
      <c r="A20324" s="5"/>
      <c r="B20324" s="2"/>
      <c r="C20324"/>
    </row>
    <row r="20325" spans="1:3" x14ac:dyDescent="0.25">
      <c r="A20325" s="5"/>
      <c r="B20325" s="2"/>
      <c r="C20325"/>
    </row>
    <row r="20326" spans="1:3" x14ac:dyDescent="0.25">
      <c r="A20326" s="5"/>
      <c r="B20326" s="2"/>
      <c r="C20326"/>
    </row>
    <row r="20327" spans="1:3" x14ac:dyDescent="0.25">
      <c r="A20327" s="5"/>
      <c r="B20327" s="2"/>
      <c r="C20327"/>
    </row>
    <row r="20328" spans="1:3" x14ac:dyDescent="0.25">
      <c r="A20328" s="5"/>
      <c r="B20328" s="2"/>
      <c r="C20328"/>
    </row>
    <row r="20329" spans="1:3" x14ac:dyDescent="0.25">
      <c r="A20329" s="5"/>
      <c r="B20329" s="2"/>
      <c r="C20329"/>
    </row>
    <row r="20330" spans="1:3" x14ac:dyDescent="0.25">
      <c r="A20330" s="5"/>
      <c r="B20330" s="2"/>
      <c r="C20330"/>
    </row>
    <row r="20331" spans="1:3" x14ac:dyDescent="0.25">
      <c r="A20331" s="5"/>
      <c r="B20331" s="2"/>
      <c r="C20331"/>
    </row>
    <row r="20332" spans="1:3" x14ac:dyDescent="0.25">
      <c r="A20332" s="5"/>
      <c r="B20332" s="2"/>
      <c r="C20332"/>
    </row>
    <row r="20333" spans="1:3" x14ac:dyDescent="0.25">
      <c r="A20333" s="5"/>
      <c r="B20333" s="2"/>
      <c r="C20333"/>
    </row>
    <row r="20334" spans="1:3" x14ac:dyDescent="0.25">
      <c r="A20334" s="5"/>
      <c r="B20334" s="2"/>
      <c r="C20334"/>
    </row>
    <row r="20335" spans="1:3" x14ac:dyDescent="0.25">
      <c r="A20335" s="5"/>
      <c r="B20335" s="2"/>
      <c r="C20335"/>
    </row>
    <row r="20336" spans="1:3" x14ac:dyDescent="0.25">
      <c r="A20336" s="5"/>
      <c r="B20336" s="2"/>
      <c r="C20336"/>
    </row>
    <row r="20337" spans="1:3" x14ac:dyDescent="0.25">
      <c r="A20337" s="5"/>
      <c r="B20337" s="2"/>
      <c r="C20337"/>
    </row>
    <row r="20338" spans="1:3" x14ac:dyDescent="0.25">
      <c r="A20338" s="5"/>
      <c r="B20338" s="2"/>
      <c r="C20338"/>
    </row>
    <row r="20339" spans="1:3" x14ac:dyDescent="0.25">
      <c r="A20339" s="5"/>
      <c r="B20339" s="2"/>
      <c r="C20339"/>
    </row>
    <row r="20340" spans="1:3" x14ac:dyDescent="0.25">
      <c r="A20340" s="5"/>
      <c r="B20340" s="2"/>
      <c r="C20340"/>
    </row>
    <row r="20341" spans="1:3" x14ac:dyDescent="0.25">
      <c r="A20341" s="5"/>
      <c r="B20341" s="2"/>
      <c r="C20341"/>
    </row>
    <row r="20342" spans="1:3" x14ac:dyDescent="0.25">
      <c r="A20342" s="5"/>
      <c r="B20342" s="2"/>
      <c r="C20342"/>
    </row>
    <row r="20343" spans="1:3" x14ac:dyDescent="0.25">
      <c r="A20343" s="5"/>
      <c r="B20343" s="2"/>
      <c r="C20343"/>
    </row>
    <row r="20344" spans="1:3" x14ac:dyDescent="0.25">
      <c r="A20344" s="5"/>
      <c r="B20344" s="2"/>
      <c r="C20344"/>
    </row>
    <row r="20345" spans="1:3" x14ac:dyDescent="0.25">
      <c r="A20345" s="5"/>
      <c r="B20345" s="2"/>
      <c r="C20345"/>
    </row>
    <row r="20346" spans="1:3" x14ac:dyDescent="0.25">
      <c r="A20346" s="5"/>
      <c r="B20346" s="2"/>
      <c r="C20346"/>
    </row>
    <row r="20347" spans="1:3" x14ac:dyDescent="0.25">
      <c r="A20347" s="5"/>
      <c r="B20347" s="2"/>
      <c r="C20347"/>
    </row>
    <row r="20348" spans="1:3" x14ac:dyDescent="0.25">
      <c r="A20348" s="5"/>
      <c r="B20348" s="2"/>
      <c r="C20348"/>
    </row>
    <row r="20349" spans="1:3" x14ac:dyDescent="0.25">
      <c r="A20349" s="5"/>
      <c r="B20349" s="2"/>
      <c r="C20349"/>
    </row>
    <row r="20350" spans="1:3" x14ac:dyDescent="0.25">
      <c r="A20350" s="5"/>
      <c r="B20350" s="2"/>
      <c r="C20350"/>
    </row>
    <row r="20351" spans="1:3" x14ac:dyDescent="0.25">
      <c r="A20351" s="5"/>
      <c r="B20351" s="2"/>
      <c r="C20351"/>
    </row>
    <row r="20352" spans="1:3" x14ac:dyDescent="0.25">
      <c r="A20352" s="5"/>
      <c r="B20352" s="2"/>
      <c r="C20352"/>
    </row>
    <row r="20353" spans="1:3" x14ac:dyDescent="0.25">
      <c r="A20353" s="5"/>
      <c r="B20353" s="2"/>
      <c r="C20353"/>
    </row>
    <row r="20354" spans="1:3" x14ac:dyDescent="0.25">
      <c r="A20354" s="5"/>
      <c r="B20354" s="2"/>
      <c r="C20354"/>
    </row>
    <row r="20355" spans="1:3" x14ac:dyDescent="0.25">
      <c r="A20355" s="5"/>
      <c r="B20355" s="2"/>
      <c r="C20355"/>
    </row>
    <row r="20356" spans="1:3" x14ac:dyDescent="0.25">
      <c r="A20356" s="5"/>
      <c r="B20356" s="2"/>
      <c r="C20356"/>
    </row>
    <row r="20357" spans="1:3" x14ac:dyDescent="0.25">
      <c r="A20357" s="5"/>
      <c r="B20357" s="2"/>
      <c r="C20357"/>
    </row>
    <row r="20358" spans="1:3" x14ac:dyDescent="0.25">
      <c r="A20358" s="5"/>
      <c r="B20358" s="2"/>
      <c r="C20358"/>
    </row>
    <row r="20359" spans="1:3" x14ac:dyDescent="0.25">
      <c r="A20359" s="5"/>
      <c r="B20359" s="2"/>
      <c r="C20359"/>
    </row>
    <row r="20360" spans="1:3" x14ac:dyDescent="0.25">
      <c r="A20360" s="5"/>
      <c r="B20360" s="2"/>
      <c r="C20360"/>
    </row>
    <row r="20361" spans="1:3" x14ac:dyDescent="0.25">
      <c r="A20361" s="5"/>
      <c r="B20361" s="2"/>
      <c r="C20361"/>
    </row>
    <row r="20362" spans="1:3" x14ac:dyDescent="0.25">
      <c r="A20362" s="5"/>
      <c r="B20362" s="2"/>
      <c r="C20362"/>
    </row>
    <row r="20363" spans="1:3" x14ac:dyDescent="0.25">
      <c r="A20363" s="5"/>
      <c r="B20363" s="2"/>
      <c r="C20363"/>
    </row>
    <row r="20364" spans="1:3" x14ac:dyDescent="0.25">
      <c r="A20364" s="5"/>
      <c r="B20364" s="2"/>
      <c r="C20364"/>
    </row>
    <row r="20365" spans="1:3" x14ac:dyDescent="0.25">
      <c r="A20365" s="5"/>
      <c r="B20365" s="2"/>
      <c r="C20365"/>
    </row>
    <row r="20366" spans="1:3" x14ac:dyDescent="0.25">
      <c r="A20366" s="5"/>
      <c r="B20366" s="2"/>
      <c r="C20366"/>
    </row>
    <row r="20367" spans="1:3" x14ac:dyDescent="0.25">
      <c r="A20367" s="5"/>
      <c r="B20367" s="2"/>
      <c r="C20367"/>
    </row>
    <row r="20368" spans="1:3" x14ac:dyDescent="0.25">
      <c r="A20368" s="5"/>
      <c r="B20368" s="2"/>
      <c r="C20368"/>
    </row>
    <row r="20369" spans="1:3" x14ac:dyDescent="0.25">
      <c r="A20369" s="5"/>
      <c r="B20369" s="2"/>
      <c r="C20369"/>
    </row>
    <row r="20370" spans="1:3" x14ac:dyDescent="0.25">
      <c r="A20370" s="5"/>
      <c r="B20370" s="2"/>
      <c r="C20370"/>
    </row>
    <row r="20371" spans="1:3" x14ac:dyDescent="0.25">
      <c r="A20371" s="5"/>
      <c r="B20371" s="2"/>
      <c r="C20371"/>
    </row>
    <row r="20372" spans="1:3" x14ac:dyDescent="0.25">
      <c r="A20372" s="5"/>
      <c r="B20372" s="2"/>
      <c r="C20372"/>
    </row>
    <row r="20373" spans="1:3" x14ac:dyDescent="0.25">
      <c r="A20373" s="5"/>
      <c r="B20373" s="2"/>
      <c r="C20373"/>
    </row>
    <row r="20374" spans="1:3" x14ac:dyDescent="0.25">
      <c r="A20374" s="5"/>
      <c r="B20374" s="2"/>
      <c r="C20374"/>
    </row>
    <row r="20375" spans="1:3" x14ac:dyDescent="0.25">
      <c r="A20375" s="5"/>
      <c r="B20375" s="2"/>
      <c r="C20375"/>
    </row>
    <row r="20376" spans="1:3" x14ac:dyDescent="0.25">
      <c r="A20376" s="5"/>
      <c r="B20376" s="2"/>
      <c r="C20376"/>
    </row>
    <row r="20377" spans="1:3" x14ac:dyDescent="0.25">
      <c r="A20377" s="5"/>
      <c r="B20377" s="2"/>
      <c r="C20377"/>
    </row>
    <row r="20378" spans="1:3" x14ac:dyDescent="0.25">
      <c r="A20378" s="5"/>
      <c r="B20378" s="2"/>
      <c r="C20378"/>
    </row>
    <row r="20379" spans="1:3" x14ac:dyDescent="0.25">
      <c r="A20379" s="5"/>
      <c r="B20379" s="2"/>
      <c r="C20379"/>
    </row>
    <row r="20380" spans="1:3" x14ac:dyDescent="0.25">
      <c r="A20380" s="5"/>
      <c r="B20380" s="2"/>
      <c r="C20380"/>
    </row>
    <row r="20381" spans="1:3" x14ac:dyDescent="0.25">
      <c r="A20381" s="5"/>
      <c r="B20381" s="2"/>
      <c r="C20381"/>
    </row>
    <row r="20382" spans="1:3" x14ac:dyDescent="0.25">
      <c r="A20382" s="5"/>
      <c r="B20382" s="2"/>
      <c r="C20382"/>
    </row>
    <row r="20383" spans="1:3" x14ac:dyDescent="0.25">
      <c r="A20383" s="5"/>
      <c r="B20383" s="2"/>
      <c r="C20383"/>
    </row>
    <row r="20384" spans="1:3" x14ac:dyDescent="0.25">
      <c r="A20384" s="5"/>
      <c r="B20384" s="2"/>
      <c r="C20384"/>
    </row>
    <row r="20385" spans="1:3" x14ac:dyDescent="0.25">
      <c r="A20385" s="5"/>
      <c r="B20385" s="2"/>
      <c r="C20385"/>
    </row>
    <row r="20386" spans="1:3" x14ac:dyDescent="0.25">
      <c r="A20386" s="5"/>
      <c r="B20386" s="2"/>
      <c r="C20386"/>
    </row>
    <row r="20387" spans="1:3" x14ac:dyDescent="0.25">
      <c r="A20387" s="5"/>
      <c r="B20387" s="2"/>
      <c r="C20387"/>
    </row>
    <row r="20388" spans="1:3" x14ac:dyDescent="0.25">
      <c r="A20388" s="5"/>
      <c r="B20388" s="2"/>
      <c r="C20388"/>
    </row>
    <row r="20389" spans="1:3" x14ac:dyDescent="0.25">
      <c r="A20389" s="5"/>
      <c r="B20389" s="2"/>
      <c r="C20389"/>
    </row>
    <row r="20390" spans="1:3" x14ac:dyDescent="0.25">
      <c r="A20390" s="5"/>
      <c r="B20390" s="2"/>
      <c r="C20390"/>
    </row>
    <row r="20391" spans="1:3" x14ac:dyDescent="0.25">
      <c r="A20391" s="5"/>
      <c r="B20391" s="2"/>
      <c r="C20391"/>
    </row>
    <row r="20392" spans="1:3" x14ac:dyDescent="0.25">
      <c r="A20392" s="5"/>
      <c r="B20392" s="2"/>
      <c r="C20392"/>
    </row>
    <row r="20393" spans="1:3" x14ac:dyDescent="0.25">
      <c r="A20393" s="5"/>
      <c r="B20393" s="2"/>
      <c r="C20393"/>
    </row>
    <row r="20394" spans="1:3" x14ac:dyDescent="0.25">
      <c r="A20394" s="5"/>
      <c r="B20394" s="2"/>
      <c r="C20394"/>
    </row>
    <row r="20395" spans="1:3" x14ac:dyDescent="0.25">
      <c r="A20395" s="5"/>
      <c r="B20395" s="2"/>
      <c r="C20395"/>
    </row>
    <row r="20396" spans="1:3" x14ac:dyDescent="0.25">
      <c r="A20396" s="5"/>
      <c r="B20396" s="2"/>
      <c r="C20396"/>
    </row>
    <row r="20397" spans="1:3" x14ac:dyDescent="0.25">
      <c r="A20397" s="5"/>
      <c r="B20397" s="2"/>
      <c r="C20397"/>
    </row>
    <row r="20398" spans="1:3" x14ac:dyDescent="0.25">
      <c r="A20398" s="5"/>
      <c r="B20398" s="2"/>
      <c r="C20398"/>
    </row>
    <row r="20399" spans="1:3" x14ac:dyDescent="0.25">
      <c r="A20399" s="5"/>
      <c r="B20399" s="2"/>
      <c r="C20399"/>
    </row>
    <row r="20400" spans="1:3" x14ac:dyDescent="0.25">
      <c r="A20400" s="5"/>
      <c r="B20400" s="2"/>
      <c r="C20400"/>
    </row>
    <row r="20401" spans="1:3" x14ac:dyDescent="0.25">
      <c r="A20401" s="5"/>
      <c r="B20401" s="2"/>
      <c r="C20401"/>
    </row>
    <row r="20402" spans="1:3" x14ac:dyDescent="0.25">
      <c r="A20402" s="5"/>
      <c r="B20402" s="2"/>
      <c r="C20402"/>
    </row>
    <row r="20403" spans="1:3" x14ac:dyDescent="0.25">
      <c r="A20403" s="5"/>
      <c r="B20403" s="2"/>
      <c r="C20403"/>
    </row>
    <row r="20404" spans="1:3" x14ac:dyDescent="0.25">
      <c r="A20404" s="5"/>
      <c r="B20404" s="2"/>
      <c r="C20404"/>
    </row>
    <row r="20405" spans="1:3" x14ac:dyDescent="0.25">
      <c r="A20405" s="5"/>
      <c r="B20405" s="2"/>
      <c r="C20405"/>
    </row>
    <row r="20406" spans="1:3" x14ac:dyDescent="0.25">
      <c r="A20406" s="5"/>
      <c r="B20406" s="2"/>
      <c r="C20406"/>
    </row>
    <row r="20407" spans="1:3" x14ac:dyDescent="0.25">
      <c r="A20407" s="5"/>
      <c r="B20407" s="2"/>
      <c r="C20407"/>
    </row>
    <row r="20408" spans="1:3" x14ac:dyDescent="0.25">
      <c r="A20408" s="5"/>
      <c r="B20408" s="2"/>
      <c r="C20408"/>
    </row>
    <row r="20409" spans="1:3" x14ac:dyDescent="0.25">
      <c r="A20409" s="5"/>
      <c r="B20409" s="2"/>
      <c r="C20409"/>
    </row>
    <row r="20410" spans="1:3" x14ac:dyDescent="0.25">
      <c r="A20410" s="5"/>
      <c r="B20410" s="2"/>
      <c r="C20410"/>
    </row>
    <row r="20411" spans="1:3" x14ac:dyDescent="0.25">
      <c r="A20411" s="5"/>
      <c r="B20411" s="2"/>
      <c r="C20411"/>
    </row>
    <row r="20412" spans="1:3" x14ac:dyDescent="0.25">
      <c r="A20412" s="5"/>
      <c r="B20412" s="2"/>
      <c r="C20412"/>
    </row>
    <row r="20413" spans="1:3" x14ac:dyDescent="0.25">
      <c r="A20413" s="5"/>
      <c r="B20413" s="2"/>
      <c r="C20413"/>
    </row>
    <row r="20414" spans="1:3" x14ac:dyDescent="0.25">
      <c r="A20414" s="5"/>
      <c r="B20414" s="2"/>
      <c r="C20414"/>
    </row>
    <row r="20415" spans="1:3" x14ac:dyDescent="0.25">
      <c r="A20415" s="5"/>
      <c r="B20415" s="2"/>
      <c r="C20415"/>
    </row>
    <row r="20416" spans="1:3" x14ac:dyDescent="0.25">
      <c r="A20416" s="5"/>
      <c r="B20416" s="2"/>
      <c r="C20416"/>
    </row>
    <row r="20417" spans="1:3" x14ac:dyDescent="0.25">
      <c r="A20417" s="5"/>
      <c r="B20417" s="2"/>
      <c r="C20417"/>
    </row>
    <row r="20418" spans="1:3" x14ac:dyDescent="0.25">
      <c r="A20418" s="5"/>
      <c r="B20418" s="2"/>
      <c r="C20418"/>
    </row>
    <row r="20419" spans="1:3" x14ac:dyDescent="0.25">
      <c r="A20419" s="5"/>
      <c r="B20419" s="2"/>
      <c r="C20419"/>
    </row>
    <row r="20420" spans="1:3" x14ac:dyDescent="0.25">
      <c r="A20420" s="5"/>
      <c r="B20420" s="2"/>
      <c r="C20420"/>
    </row>
    <row r="20421" spans="1:3" x14ac:dyDescent="0.25">
      <c r="A20421" s="5"/>
      <c r="B20421" s="2"/>
      <c r="C20421"/>
    </row>
    <row r="20422" spans="1:3" x14ac:dyDescent="0.25">
      <c r="A20422" s="5"/>
      <c r="B20422" s="2"/>
      <c r="C20422"/>
    </row>
    <row r="20423" spans="1:3" x14ac:dyDescent="0.25">
      <c r="A20423" s="5"/>
      <c r="B20423" s="2"/>
      <c r="C20423"/>
    </row>
    <row r="20424" spans="1:3" x14ac:dyDescent="0.25">
      <c r="A20424" s="5"/>
      <c r="B20424" s="2"/>
      <c r="C20424"/>
    </row>
    <row r="20425" spans="1:3" x14ac:dyDescent="0.25">
      <c r="A20425" s="5"/>
      <c r="B20425" s="2"/>
      <c r="C20425"/>
    </row>
    <row r="20426" spans="1:3" x14ac:dyDescent="0.25">
      <c r="A20426" s="5"/>
      <c r="B20426" s="2"/>
      <c r="C20426"/>
    </row>
    <row r="20427" spans="1:3" x14ac:dyDescent="0.25">
      <c r="A20427" s="5"/>
      <c r="B20427" s="2"/>
      <c r="C20427"/>
    </row>
    <row r="20428" spans="1:3" x14ac:dyDescent="0.25">
      <c r="A20428" s="5"/>
      <c r="B20428" s="2"/>
      <c r="C20428"/>
    </row>
    <row r="20429" spans="1:3" x14ac:dyDescent="0.25">
      <c r="A20429" s="5"/>
      <c r="B20429" s="2"/>
      <c r="C20429"/>
    </row>
    <row r="20430" spans="1:3" x14ac:dyDescent="0.25">
      <c r="A20430" s="5"/>
      <c r="B20430" s="2"/>
      <c r="C20430"/>
    </row>
    <row r="20431" spans="1:3" x14ac:dyDescent="0.25">
      <c r="A20431" s="5"/>
      <c r="B20431" s="2"/>
      <c r="C20431"/>
    </row>
    <row r="20432" spans="1:3" x14ac:dyDescent="0.25">
      <c r="A20432" s="5"/>
      <c r="B20432" s="2"/>
      <c r="C20432"/>
    </row>
    <row r="20433" spans="1:3" x14ac:dyDescent="0.25">
      <c r="A20433" s="5"/>
      <c r="B20433" s="2"/>
      <c r="C20433"/>
    </row>
    <row r="20434" spans="1:3" x14ac:dyDescent="0.25">
      <c r="A20434" s="5"/>
      <c r="B20434" s="2"/>
      <c r="C20434"/>
    </row>
    <row r="20435" spans="1:3" x14ac:dyDescent="0.25">
      <c r="A20435" s="5"/>
      <c r="B20435" s="2"/>
      <c r="C20435"/>
    </row>
    <row r="20436" spans="1:3" x14ac:dyDescent="0.25">
      <c r="A20436" s="5"/>
      <c r="B20436" s="2"/>
      <c r="C20436"/>
    </row>
    <row r="20437" spans="1:3" x14ac:dyDescent="0.25">
      <c r="A20437" s="5"/>
      <c r="B20437" s="2"/>
      <c r="C20437"/>
    </row>
    <row r="20438" spans="1:3" x14ac:dyDescent="0.25">
      <c r="A20438" s="5"/>
      <c r="B20438" s="2"/>
      <c r="C20438"/>
    </row>
    <row r="20439" spans="1:3" x14ac:dyDescent="0.25">
      <c r="A20439" s="5"/>
      <c r="B20439" s="2"/>
      <c r="C20439"/>
    </row>
    <row r="20440" spans="1:3" x14ac:dyDescent="0.25">
      <c r="A20440" s="5"/>
      <c r="B20440" s="2"/>
      <c r="C20440"/>
    </row>
    <row r="20441" spans="1:3" x14ac:dyDescent="0.25">
      <c r="A20441" s="5"/>
      <c r="B20441" s="2"/>
      <c r="C20441"/>
    </row>
    <row r="20442" spans="1:3" x14ac:dyDescent="0.25">
      <c r="A20442" s="5"/>
      <c r="B20442" s="2"/>
      <c r="C20442"/>
    </row>
    <row r="20443" spans="1:3" x14ac:dyDescent="0.25">
      <c r="A20443" s="5"/>
      <c r="B20443" s="2"/>
      <c r="C20443"/>
    </row>
    <row r="20444" spans="1:3" x14ac:dyDescent="0.25">
      <c r="A20444" s="5"/>
      <c r="B20444" s="2"/>
      <c r="C20444"/>
    </row>
    <row r="20445" spans="1:3" x14ac:dyDescent="0.25">
      <c r="A20445" s="5"/>
      <c r="B20445" s="2"/>
      <c r="C20445"/>
    </row>
    <row r="20446" spans="1:3" x14ac:dyDescent="0.25">
      <c r="A20446" s="5"/>
      <c r="B20446" s="2"/>
      <c r="C20446"/>
    </row>
    <row r="20447" spans="1:3" x14ac:dyDescent="0.25">
      <c r="A20447" s="5"/>
      <c r="B20447" s="2"/>
      <c r="C20447"/>
    </row>
    <row r="20448" spans="1:3" x14ac:dyDescent="0.25">
      <c r="A20448" s="5"/>
      <c r="B20448" s="2"/>
      <c r="C20448"/>
    </row>
    <row r="20449" spans="1:3" x14ac:dyDescent="0.25">
      <c r="A20449" s="5"/>
      <c r="B20449" s="2"/>
      <c r="C20449"/>
    </row>
    <row r="20450" spans="1:3" x14ac:dyDescent="0.25">
      <c r="A20450" s="5"/>
      <c r="B20450" s="2"/>
      <c r="C20450"/>
    </row>
    <row r="20451" spans="1:3" x14ac:dyDescent="0.25">
      <c r="A20451" s="5"/>
      <c r="B20451" s="2"/>
      <c r="C20451"/>
    </row>
    <row r="20452" spans="1:3" x14ac:dyDescent="0.25">
      <c r="A20452" s="5"/>
      <c r="B20452" s="2"/>
      <c r="C20452"/>
    </row>
    <row r="20453" spans="1:3" x14ac:dyDescent="0.25">
      <c r="A20453" s="5"/>
      <c r="B20453" s="2"/>
      <c r="C20453"/>
    </row>
    <row r="20454" spans="1:3" x14ac:dyDescent="0.25">
      <c r="A20454" s="5"/>
      <c r="B20454" s="2"/>
      <c r="C20454"/>
    </row>
    <row r="20455" spans="1:3" x14ac:dyDescent="0.25">
      <c r="A20455" s="5"/>
      <c r="B20455" s="2"/>
      <c r="C20455"/>
    </row>
    <row r="20456" spans="1:3" x14ac:dyDescent="0.25">
      <c r="A20456" s="5"/>
      <c r="B20456" s="2"/>
      <c r="C20456"/>
    </row>
    <row r="20457" spans="1:3" x14ac:dyDescent="0.25">
      <c r="A20457" s="5"/>
      <c r="B20457" s="2"/>
      <c r="C20457"/>
    </row>
    <row r="20458" spans="1:3" x14ac:dyDescent="0.25">
      <c r="A20458" s="5"/>
      <c r="B20458" s="2"/>
      <c r="C20458"/>
    </row>
    <row r="20459" spans="1:3" x14ac:dyDescent="0.25">
      <c r="A20459" s="5"/>
      <c r="B20459" s="2"/>
      <c r="C20459"/>
    </row>
    <row r="20460" spans="1:3" x14ac:dyDescent="0.25">
      <c r="A20460" s="5"/>
      <c r="B20460" s="2"/>
      <c r="C20460"/>
    </row>
    <row r="20461" spans="1:3" x14ac:dyDescent="0.25">
      <c r="A20461" s="5"/>
      <c r="B20461" s="2"/>
      <c r="C20461"/>
    </row>
    <row r="20462" spans="1:3" x14ac:dyDescent="0.25">
      <c r="A20462" s="5"/>
      <c r="B20462" s="2"/>
      <c r="C20462"/>
    </row>
    <row r="20463" spans="1:3" x14ac:dyDescent="0.25">
      <c r="A20463" s="5"/>
      <c r="B20463" s="2"/>
      <c r="C20463"/>
    </row>
    <row r="20464" spans="1:3" x14ac:dyDescent="0.25">
      <c r="A20464" s="5"/>
      <c r="B20464" s="2"/>
      <c r="C20464"/>
    </row>
    <row r="20465" spans="1:3" x14ac:dyDescent="0.25">
      <c r="A20465" s="5"/>
      <c r="B20465" s="2"/>
      <c r="C20465"/>
    </row>
    <row r="20466" spans="1:3" x14ac:dyDescent="0.25">
      <c r="A20466" s="5"/>
      <c r="B20466" s="2"/>
      <c r="C20466"/>
    </row>
    <row r="20467" spans="1:3" x14ac:dyDescent="0.25">
      <c r="A20467" s="5"/>
      <c r="B20467" s="2"/>
      <c r="C20467"/>
    </row>
    <row r="20468" spans="1:3" x14ac:dyDescent="0.25">
      <c r="A20468" s="5"/>
      <c r="B20468" s="2"/>
      <c r="C20468"/>
    </row>
    <row r="20469" spans="1:3" x14ac:dyDescent="0.25">
      <c r="A20469" s="5"/>
      <c r="B20469" s="2"/>
      <c r="C20469"/>
    </row>
    <row r="20470" spans="1:3" x14ac:dyDescent="0.25">
      <c r="A20470" s="5"/>
      <c r="B20470" s="2"/>
      <c r="C20470"/>
    </row>
    <row r="20471" spans="1:3" x14ac:dyDescent="0.25">
      <c r="A20471" s="5"/>
      <c r="B20471" s="2"/>
      <c r="C20471"/>
    </row>
    <row r="20472" spans="1:3" x14ac:dyDescent="0.25">
      <c r="A20472" s="5"/>
      <c r="B20472" s="2"/>
      <c r="C20472"/>
    </row>
    <row r="20473" spans="1:3" x14ac:dyDescent="0.25">
      <c r="A20473" s="5"/>
      <c r="B20473" s="2"/>
      <c r="C20473"/>
    </row>
    <row r="20474" spans="1:3" x14ac:dyDescent="0.25">
      <c r="A20474" s="5"/>
      <c r="B20474" s="2"/>
      <c r="C20474"/>
    </row>
    <row r="20475" spans="1:3" x14ac:dyDescent="0.25">
      <c r="A20475" s="5"/>
      <c r="B20475" s="2"/>
      <c r="C20475"/>
    </row>
    <row r="20476" spans="1:3" x14ac:dyDescent="0.25">
      <c r="A20476" s="5"/>
      <c r="B20476" s="2"/>
      <c r="C20476"/>
    </row>
    <row r="20477" spans="1:3" x14ac:dyDescent="0.25">
      <c r="A20477" s="5"/>
      <c r="B20477" s="2"/>
      <c r="C20477"/>
    </row>
    <row r="20478" spans="1:3" x14ac:dyDescent="0.25">
      <c r="A20478" s="5"/>
      <c r="B20478" s="2"/>
      <c r="C20478"/>
    </row>
    <row r="20479" spans="1:3" x14ac:dyDescent="0.25">
      <c r="A20479" s="5"/>
      <c r="B20479" s="2"/>
      <c r="C20479"/>
    </row>
    <row r="20480" spans="1:3" x14ac:dyDescent="0.25">
      <c r="A20480" s="5"/>
      <c r="B20480" s="2"/>
      <c r="C20480"/>
    </row>
    <row r="20481" spans="1:3" x14ac:dyDescent="0.25">
      <c r="A20481" s="5"/>
      <c r="B20481" s="2"/>
      <c r="C20481"/>
    </row>
    <row r="20482" spans="1:3" x14ac:dyDescent="0.25">
      <c r="A20482" s="5"/>
      <c r="B20482" s="2"/>
      <c r="C20482"/>
    </row>
    <row r="20483" spans="1:3" x14ac:dyDescent="0.25">
      <c r="A20483" s="5"/>
      <c r="B20483" s="2"/>
      <c r="C20483"/>
    </row>
    <row r="20484" spans="1:3" x14ac:dyDescent="0.25">
      <c r="A20484" s="5"/>
      <c r="B20484" s="2"/>
      <c r="C20484"/>
    </row>
    <row r="20485" spans="1:3" x14ac:dyDescent="0.25">
      <c r="A20485" s="5"/>
      <c r="B20485" s="2"/>
      <c r="C20485"/>
    </row>
    <row r="20486" spans="1:3" x14ac:dyDescent="0.25">
      <c r="A20486" s="5"/>
      <c r="B20486" s="2"/>
      <c r="C20486"/>
    </row>
    <row r="20487" spans="1:3" x14ac:dyDescent="0.25">
      <c r="A20487" s="5"/>
      <c r="B20487" s="2"/>
      <c r="C20487"/>
    </row>
    <row r="20488" spans="1:3" x14ac:dyDescent="0.25">
      <c r="A20488" s="5"/>
      <c r="B20488" s="2"/>
      <c r="C20488"/>
    </row>
    <row r="20489" spans="1:3" x14ac:dyDescent="0.25">
      <c r="A20489" s="5"/>
      <c r="B20489" s="2"/>
      <c r="C20489"/>
    </row>
    <row r="20490" spans="1:3" x14ac:dyDescent="0.25">
      <c r="A20490" s="5"/>
      <c r="B20490" s="2"/>
      <c r="C20490"/>
    </row>
    <row r="20491" spans="1:3" x14ac:dyDescent="0.25">
      <c r="A20491" s="5"/>
      <c r="B20491" s="2"/>
      <c r="C20491"/>
    </row>
    <row r="20492" spans="1:3" x14ac:dyDescent="0.25">
      <c r="A20492" s="5"/>
      <c r="B20492" s="2"/>
      <c r="C20492"/>
    </row>
    <row r="20493" spans="1:3" x14ac:dyDescent="0.25">
      <c r="A20493" s="5"/>
      <c r="B20493" s="2"/>
      <c r="C20493"/>
    </row>
    <row r="20494" spans="1:3" x14ac:dyDescent="0.25">
      <c r="A20494" s="5"/>
      <c r="B20494" s="2"/>
      <c r="C20494"/>
    </row>
    <row r="20495" spans="1:3" x14ac:dyDescent="0.25">
      <c r="A20495" s="5"/>
      <c r="B20495" s="2"/>
      <c r="C20495"/>
    </row>
    <row r="20496" spans="1:3" x14ac:dyDescent="0.25">
      <c r="A20496" s="5"/>
      <c r="B20496" s="2"/>
      <c r="C20496"/>
    </row>
    <row r="20497" spans="1:3" x14ac:dyDescent="0.25">
      <c r="A20497" s="5"/>
      <c r="B20497" s="2"/>
      <c r="C20497"/>
    </row>
    <row r="20498" spans="1:3" x14ac:dyDescent="0.25">
      <c r="A20498" s="5"/>
      <c r="B20498" s="2"/>
      <c r="C20498"/>
    </row>
    <row r="20499" spans="1:3" x14ac:dyDescent="0.25">
      <c r="A20499" s="5"/>
      <c r="B20499" s="2"/>
      <c r="C20499"/>
    </row>
    <row r="20500" spans="1:3" x14ac:dyDescent="0.25">
      <c r="A20500" s="5"/>
      <c r="B20500" s="2"/>
      <c r="C20500"/>
    </row>
    <row r="20501" spans="1:3" x14ac:dyDescent="0.25">
      <c r="A20501" s="5"/>
      <c r="B20501" s="2"/>
      <c r="C20501"/>
    </row>
    <row r="20502" spans="1:3" x14ac:dyDescent="0.25">
      <c r="A20502" s="5"/>
      <c r="B20502" s="2"/>
      <c r="C20502"/>
    </row>
    <row r="20503" spans="1:3" x14ac:dyDescent="0.25">
      <c r="A20503" s="5"/>
      <c r="B20503" s="2"/>
      <c r="C20503"/>
    </row>
    <row r="20504" spans="1:3" x14ac:dyDescent="0.25">
      <c r="A20504" s="5"/>
      <c r="B20504" s="2"/>
      <c r="C20504"/>
    </row>
    <row r="20505" spans="1:3" x14ac:dyDescent="0.25">
      <c r="A20505" s="5"/>
      <c r="B20505" s="2"/>
      <c r="C20505"/>
    </row>
    <row r="20506" spans="1:3" x14ac:dyDescent="0.25">
      <c r="A20506" s="5"/>
      <c r="B20506" s="2"/>
      <c r="C20506"/>
    </row>
    <row r="20507" spans="1:3" x14ac:dyDescent="0.25">
      <c r="A20507" s="5"/>
      <c r="B20507" s="2"/>
      <c r="C20507"/>
    </row>
    <row r="20508" spans="1:3" x14ac:dyDescent="0.25">
      <c r="A20508" s="5"/>
      <c r="B20508" s="2"/>
      <c r="C20508"/>
    </row>
    <row r="20509" spans="1:3" x14ac:dyDescent="0.25">
      <c r="A20509" s="5"/>
      <c r="B20509" s="2"/>
      <c r="C20509"/>
    </row>
    <row r="20510" spans="1:3" x14ac:dyDescent="0.25">
      <c r="A20510" s="5"/>
      <c r="B20510" s="2"/>
      <c r="C20510"/>
    </row>
    <row r="20511" spans="1:3" x14ac:dyDescent="0.25">
      <c r="A20511" s="5"/>
      <c r="B20511" s="2"/>
      <c r="C20511"/>
    </row>
    <row r="20512" spans="1:3" x14ac:dyDescent="0.25">
      <c r="A20512" s="5"/>
      <c r="B20512" s="2"/>
      <c r="C20512"/>
    </row>
    <row r="20513" spans="1:3" x14ac:dyDescent="0.25">
      <c r="A20513" s="5"/>
      <c r="B20513" s="2"/>
      <c r="C20513"/>
    </row>
    <row r="20514" spans="1:3" x14ac:dyDescent="0.25">
      <c r="A20514" s="5"/>
      <c r="B20514" s="2"/>
      <c r="C20514"/>
    </row>
    <row r="20515" spans="1:3" x14ac:dyDescent="0.25">
      <c r="A20515" s="5"/>
      <c r="B20515" s="2"/>
      <c r="C20515"/>
    </row>
    <row r="20516" spans="1:3" x14ac:dyDescent="0.25">
      <c r="A20516" s="5"/>
      <c r="B20516" s="2"/>
      <c r="C20516"/>
    </row>
    <row r="20517" spans="1:3" x14ac:dyDescent="0.25">
      <c r="A20517" s="5"/>
      <c r="B20517" s="2"/>
      <c r="C20517"/>
    </row>
    <row r="20518" spans="1:3" x14ac:dyDescent="0.25">
      <c r="A20518" s="5"/>
      <c r="B20518" s="2"/>
      <c r="C20518"/>
    </row>
    <row r="20519" spans="1:3" x14ac:dyDescent="0.25">
      <c r="A20519" s="5"/>
      <c r="B20519" s="2"/>
      <c r="C20519"/>
    </row>
    <row r="20520" spans="1:3" x14ac:dyDescent="0.25">
      <c r="A20520" s="5"/>
      <c r="B20520" s="2"/>
      <c r="C20520"/>
    </row>
    <row r="20521" spans="1:3" x14ac:dyDescent="0.25">
      <c r="A20521" s="5"/>
      <c r="B20521" s="2"/>
      <c r="C20521"/>
    </row>
    <row r="20522" spans="1:3" x14ac:dyDescent="0.25">
      <c r="A20522" s="5"/>
      <c r="B20522" s="2"/>
      <c r="C20522"/>
    </row>
    <row r="20523" spans="1:3" x14ac:dyDescent="0.25">
      <c r="A20523" s="5"/>
      <c r="B20523" s="2"/>
      <c r="C20523"/>
    </row>
    <row r="20524" spans="1:3" x14ac:dyDescent="0.25">
      <c r="A20524" s="5"/>
      <c r="B20524" s="2"/>
      <c r="C20524"/>
    </row>
    <row r="20525" spans="1:3" x14ac:dyDescent="0.25">
      <c r="A20525" s="5"/>
      <c r="B20525" s="2"/>
      <c r="C20525"/>
    </row>
    <row r="20526" spans="1:3" x14ac:dyDescent="0.25">
      <c r="A20526" s="5"/>
      <c r="B20526" s="2"/>
      <c r="C20526"/>
    </row>
    <row r="20527" spans="1:3" x14ac:dyDescent="0.25">
      <c r="A20527" s="5"/>
      <c r="B20527" s="2"/>
      <c r="C20527"/>
    </row>
    <row r="20528" spans="1:3" x14ac:dyDescent="0.25">
      <c r="A20528" s="5"/>
      <c r="B20528" s="2"/>
      <c r="C20528"/>
    </row>
    <row r="20529" spans="1:3" x14ac:dyDescent="0.25">
      <c r="A20529" s="5"/>
      <c r="B20529" s="2"/>
      <c r="C20529"/>
    </row>
    <row r="20530" spans="1:3" x14ac:dyDescent="0.25">
      <c r="A20530" s="5"/>
      <c r="B20530" s="2"/>
      <c r="C20530"/>
    </row>
    <row r="20531" spans="1:3" x14ac:dyDescent="0.25">
      <c r="A20531" s="5"/>
      <c r="B20531" s="2"/>
      <c r="C20531"/>
    </row>
    <row r="20532" spans="1:3" x14ac:dyDescent="0.25">
      <c r="A20532" s="5"/>
      <c r="B20532" s="2"/>
      <c r="C20532"/>
    </row>
    <row r="20533" spans="1:3" x14ac:dyDescent="0.25">
      <c r="A20533" s="5"/>
      <c r="B20533" s="2"/>
      <c r="C20533"/>
    </row>
    <row r="20534" spans="1:3" x14ac:dyDescent="0.25">
      <c r="A20534" s="5"/>
      <c r="B20534" s="2"/>
      <c r="C20534"/>
    </row>
    <row r="20535" spans="1:3" x14ac:dyDescent="0.25">
      <c r="A20535" s="5"/>
      <c r="B20535" s="2"/>
      <c r="C20535"/>
    </row>
    <row r="20536" spans="1:3" x14ac:dyDescent="0.25">
      <c r="A20536" s="5"/>
      <c r="B20536" s="2"/>
      <c r="C20536"/>
    </row>
    <row r="20537" spans="1:3" x14ac:dyDescent="0.25">
      <c r="A20537" s="5"/>
      <c r="B20537" s="2"/>
      <c r="C20537"/>
    </row>
    <row r="20538" spans="1:3" x14ac:dyDescent="0.25">
      <c r="A20538" s="5"/>
      <c r="B20538" s="2"/>
      <c r="C20538"/>
    </row>
    <row r="20539" spans="1:3" x14ac:dyDescent="0.25">
      <c r="A20539" s="5"/>
      <c r="B20539" s="2"/>
      <c r="C20539"/>
    </row>
    <row r="20540" spans="1:3" x14ac:dyDescent="0.25">
      <c r="A20540" s="5"/>
      <c r="B20540" s="2"/>
      <c r="C20540"/>
    </row>
    <row r="20541" spans="1:3" x14ac:dyDescent="0.25">
      <c r="A20541" s="5"/>
      <c r="B20541" s="2"/>
      <c r="C20541"/>
    </row>
    <row r="20542" spans="1:3" x14ac:dyDescent="0.25">
      <c r="A20542" s="5"/>
      <c r="B20542" s="2"/>
      <c r="C20542"/>
    </row>
    <row r="20543" spans="1:3" x14ac:dyDescent="0.25">
      <c r="A20543" s="5"/>
      <c r="B20543" s="2"/>
      <c r="C20543"/>
    </row>
    <row r="20544" spans="1:3" x14ac:dyDescent="0.25">
      <c r="A20544" s="5"/>
      <c r="B20544" s="2"/>
      <c r="C20544"/>
    </row>
    <row r="20545" spans="1:3" x14ac:dyDescent="0.25">
      <c r="A20545" s="5"/>
      <c r="B20545" s="2"/>
      <c r="C20545"/>
    </row>
    <row r="20546" spans="1:3" x14ac:dyDescent="0.25">
      <c r="A20546" s="5"/>
      <c r="B20546" s="2"/>
      <c r="C20546"/>
    </row>
    <row r="20547" spans="1:3" x14ac:dyDescent="0.25">
      <c r="A20547" s="5"/>
      <c r="B20547" s="2"/>
      <c r="C20547"/>
    </row>
    <row r="20548" spans="1:3" x14ac:dyDescent="0.25">
      <c r="A20548" s="5"/>
      <c r="B20548" s="2"/>
      <c r="C20548"/>
    </row>
    <row r="20549" spans="1:3" x14ac:dyDescent="0.25">
      <c r="A20549" s="5"/>
      <c r="B20549" s="2"/>
      <c r="C20549"/>
    </row>
    <row r="20550" spans="1:3" x14ac:dyDescent="0.25">
      <c r="A20550" s="5"/>
      <c r="B20550" s="2"/>
      <c r="C20550"/>
    </row>
    <row r="20551" spans="1:3" x14ac:dyDescent="0.25">
      <c r="A20551" s="5"/>
      <c r="B20551" s="2"/>
      <c r="C20551"/>
    </row>
    <row r="20552" spans="1:3" x14ac:dyDescent="0.25">
      <c r="A20552" s="5"/>
      <c r="B20552" s="2"/>
      <c r="C20552"/>
    </row>
    <row r="20553" spans="1:3" x14ac:dyDescent="0.25">
      <c r="A20553" s="5"/>
      <c r="B20553" s="2"/>
      <c r="C20553"/>
    </row>
    <row r="20554" spans="1:3" x14ac:dyDescent="0.25">
      <c r="A20554" s="5"/>
      <c r="B20554" s="2"/>
      <c r="C20554"/>
    </row>
    <row r="20555" spans="1:3" x14ac:dyDescent="0.25">
      <c r="A20555" s="5"/>
      <c r="B20555" s="2"/>
      <c r="C20555"/>
    </row>
    <row r="20556" spans="1:3" x14ac:dyDescent="0.25">
      <c r="A20556" s="5"/>
      <c r="B20556" s="2"/>
      <c r="C20556"/>
    </row>
    <row r="20557" spans="1:3" x14ac:dyDescent="0.25">
      <c r="A20557" s="5"/>
      <c r="B20557" s="2"/>
      <c r="C20557"/>
    </row>
    <row r="20558" spans="1:3" x14ac:dyDescent="0.25">
      <c r="A20558" s="5"/>
      <c r="B20558" s="2"/>
      <c r="C20558"/>
    </row>
    <row r="20559" spans="1:3" x14ac:dyDescent="0.25">
      <c r="A20559" s="5"/>
      <c r="B20559" s="2"/>
      <c r="C20559"/>
    </row>
    <row r="20560" spans="1:3" x14ac:dyDescent="0.25">
      <c r="A20560" s="5"/>
      <c r="B20560" s="2"/>
      <c r="C20560"/>
    </row>
    <row r="20561" spans="1:3" x14ac:dyDescent="0.25">
      <c r="A20561" s="5"/>
      <c r="B20561" s="2"/>
      <c r="C20561"/>
    </row>
    <row r="20562" spans="1:3" x14ac:dyDescent="0.25">
      <c r="A20562" s="5"/>
      <c r="B20562" s="2"/>
      <c r="C20562"/>
    </row>
    <row r="20563" spans="1:3" x14ac:dyDescent="0.25">
      <c r="A20563" s="5"/>
      <c r="B20563" s="2"/>
      <c r="C20563"/>
    </row>
    <row r="20564" spans="1:3" x14ac:dyDescent="0.25">
      <c r="A20564" s="5"/>
      <c r="B20564" s="2"/>
      <c r="C20564"/>
    </row>
    <row r="20565" spans="1:3" x14ac:dyDescent="0.25">
      <c r="A20565" s="5"/>
      <c r="B20565" s="2"/>
      <c r="C20565"/>
    </row>
    <row r="20566" spans="1:3" x14ac:dyDescent="0.25">
      <c r="A20566" s="5"/>
      <c r="B20566" s="2"/>
      <c r="C20566"/>
    </row>
    <row r="20567" spans="1:3" x14ac:dyDescent="0.25">
      <c r="A20567" s="5"/>
      <c r="B20567" s="2"/>
      <c r="C20567"/>
    </row>
    <row r="20568" spans="1:3" x14ac:dyDescent="0.25">
      <c r="A20568" s="5"/>
      <c r="B20568" s="2"/>
      <c r="C20568"/>
    </row>
    <row r="20569" spans="1:3" x14ac:dyDescent="0.25">
      <c r="A20569" s="5"/>
      <c r="B20569" s="2"/>
      <c r="C20569"/>
    </row>
    <row r="20570" spans="1:3" x14ac:dyDescent="0.25">
      <c r="A20570" s="5"/>
      <c r="B20570" s="2"/>
      <c r="C20570"/>
    </row>
    <row r="20571" spans="1:3" x14ac:dyDescent="0.25">
      <c r="A20571" s="5"/>
      <c r="B20571" s="2"/>
      <c r="C20571"/>
    </row>
    <row r="20572" spans="1:3" x14ac:dyDescent="0.25">
      <c r="A20572" s="5"/>
      <c r="B20572" s="2"/>
      <c r="C20572"/>
    </row>
    <row r="20573" spans="1:3" x14ac:dyDescent="0.25">
      <c r="A20573" s="5"/>
      <c r="B20573" s="2"/>
      <c r="C20573"/>
    </row>
    <row r="20574" spans="1:3" x14ac:dyDescent="0.25">
      <c r="A20574" s="5"/>
      <c r="B20574" s="2"/>
      <c r="C20574"/>
    </row>
    <row r="20575" spans="1:3" x14ac:dyDescent="0.25">
      <c r="A20575" s="5"/>
      <c r="B20575" s="2"/>
      <c r="C20575"/>
    </row>
    <row r="20576" spans="1:3" x14ac:dyDescent="0.25">
      <c r="A20576" s="5"/>
      <c r="B20576" s="2"/>
      <c r="C20576"/>
    </row>
    <row r="20577" spans="1:3" x14ac:dyDescent="0.25">
      <c r="A20577" s="5"/>
      <c r="B20577" s="2"/>
      <c r="C20577"/>
    </row>
    <row r="20578" spans="1:3" x14ac:dyDescent="0.25">
      <c r="A20578" s="5"/>
      <c r="B20578" s="2"/>
      <c r="C20578"/>
    </row>
    <row r="20579" spans="1:3" x14ac:dyDescent="0.25">
      <c r="A20579" s="5"/>
      <c r="B20579" s="2"/>
      <c r="C20579"/>
    </row>
    <row r="20580" spans="1:3" x14ac:dyDescent="0.25">
      <c r="A20580" s="5"/>
      <c r="B20580" s="2"/>
      <c r="C20580"/>
    </row>
    <row r="20581" spans="1:3" x14ac:dyDescent="0.25">
      <c r="A20581" s="5"/>
      <c r="B20581" s="2"/>
      <c r="C20581"/>
    </row>
    <row r="20582" spans="1:3" x14ac:dyDescent="0.25">
      <c r="A20582" s="5"/>
      <c r="B20582" s="2"/>
      <c r="C20582"/>
    </row>
    <row r="20583" spans="1:3" x14ac:dyDescent="0.25">
      <c r="A20583" s="5"/>
      <c r="B20583" s="2"/>
      <c r="C20583"/>
    </row>
    <row r="20584" spans="1:3" x14ac:dyDescent="0.25">
      <c r="A20584" s="5"/>
      <c r="B20584" s="2"/>
      <c r="C20584"/>
    </row>
    <row r="20585" spans="1:3" x14ac:dyDescent="0.25">
      <c r="A20585" s="5"/>
      <c r="B20585" s="2"/>
      <c r="C20585"/>
    </row>
    <row r="20586" spans="1:3" x14ac:dyDescent="0.25">
      <c r="A20586" s="5"/>
      <c r="B20586" s="2"/>
      <c r="C20586"/>
    </row>
    <row r="20587" spans="1:3" x14ac:dyDescent="0.25">
      <c r="A20587" s="5"/>
      <c r="B20587" s="2"/>
      <c r="C20587"/>
    </row>
    <row r="20588" spans="1:3" x14ac:dyDescent="0.25">
      <c r="A20588" s="5"/>
      <c r="B20588" s="2"/>
      <c r="C20588"/>
    </row>
    <row r="20589" spans="1:3" x14ac:dyDescent="0.25">
      <c r="A20589" s="5"/>
      <c r="B20589" s="2"/>
      <c r="C20589"/>
    </row>
    <row r="20590" spans="1:3" x14ac:dyDescent="0.25">
      <c r="A20590" s="5"/>
      <c r="B20590" s="2"/>
      <c r="C20590"/>
    </row>
    <row r="20591" spans="1:3" x14ac:dyDescent="0.25">
      <c r="A20591" s="5"/>
      <c r="B20591" s="2"/>
      <c r="C20591"/>
    </row>
    <row r="20592" spans="1:3" x14ac:dyDescent="0.25">
      <c r="A20592" s="5"/>
      <c r="B20592" s="2"/>
      <c r="C20592"/>
    </row>
    <row r="20593" spans="1:3" x14ac:dyDescent="0.25">
      <c r="A20593" s="5"/>
      <c r="B20593" s="2"/>
      <c r="C20593"/>
    </row>
    <row r="20594" spans="1:3" x14ac:dyDescent="0.25">
      <c r="A20594" s="5"/>
      <c r="B20594" s="2"/>
      <c r="C20594"/>
    </row>
    <row r="20595" spans="1:3" x14ac:dyDescent="0.25">
      <c r="A20595" s="5"/>
      <c r="B20595" s="2"/>
      <c r="C20595"/>
    </row>
    <row r="20596" spans="1:3" x14ac:dyDescent="0.25">
      <c r="A20596" s="5"/>
      <c r="B20596" s="2"/>
      <c r="C20596"/>
    </row>
    <row r="20597" spans="1:3" x14ac:dyDescent="0.25">
      <c r="A20597" s="5"/>
      <c r="B20597" s="2"/>
      <c r="C20597"/>
    </row>
    <row r="20598" spans="1:3" x14ac:dyDescent="0.25">
      <c r="A20598" s="5"/>
      <c r="B20598" s="2"/>
      <c r="C20598"/>
    </row>
    <row r="20599" spans="1:3" x14ac:dyDescent="0.25">
      <c r="A20599" s="5"/>
      <c r="B20599" s="2"/>
      <c r="C20599"/>
    </row>
    <row r="20600" spans="1:3" x14ac:dyDescent="0.25">
      <c r="A20600" s="5"/>
      <c r="B20600" s="2"/>
      <c r="C20600"/>
    </row>
    <row r="20601" spans="1:3" x14ac:dyDescent="0.25">
      <c r="A20601" s="5"/>
      <c r="B20601" s="2"/>
      <c r="C20601"/>
    </row>
    <row r="20602" spans="1:3" x14ac:dyDescent="0.25">
      <c r="A20602" s="5"/>
      <c r="B20602" s="2"/>
      <c r="C20602"/>
    </row>
    <row r="20603" spans="1:3" x14ac:dyDescent="0.25">
      <c r="A20603" s="5"/>
      <c r="B20603" s="2"/>
      <c r="C20603"/>
    </row>
    <row r="20604" spans="1:3" x14ac:dyDescent="0.25">
      <c r="A20604" s="5"/>
      <c r="B20604" s="2"/>
      <c r="C20604"/>
    </row>
    <row r="20605" spans="1:3" x14ac:dyDescent="0.25">
      <c r="A20605" s="5"/>
      <c r="B20605" s="2"/>
      <c r="C20605"/>
    </row>
    <row r="20606" spans="1:3" x14ac:dyDescent="0.25">
      <c r="A20606" s="5"/>
      <c r="B20606" s="2"/>
      <c r="C20606"/>
    </row>
    <row r="20607" spans="1:3" x14ac:dyDescent="0.25">
      <c r="A20607" s="5"/>
      <c r="B20607" s="2"/>
      <c r="C20607"/>
    </row>
    <row r="20608" spans="1:3" x14ac:dyDescent="0.25">
      <c r="A20608" s="5"/>
      <c r="B20608" s="2"/>
      <c r="C20608"/>
    </row>
    <row r="20609" spans="1:3" x14ac:dyDescent="0.25">
      <c r="A20609" s="5"/>
      <c r="B20609" s="2"/>
      <c r="C20609"/>
    </row>
    <row r="20610" spans="1:3" x14ac:dyDescent="0.25">
      <c r="A20610" s="5"/>
      <c r="B20610" s="2"/>
      <c r="C20610"/>
    </row>
    <row r="20611" spans="1:3" x14ac:dyDescent="0.25">
      <c r="A20611" s="5"/>
      <c r="B20611" s="2"/>
      <c r="C20611"/>
    </row>
    <row r="20612" spans="1:3" x14ac:dyDescent="0.25">
      <c r="A20612" s="5"/>
      <c r="B20612" s="2"/>
      <c r="C20612"/>
    </row>
    <row r="20613" spans="1:3" x14ac:dyDescent="0.25">
      <c r="A20613" s="5"/>
      <c r="B20613" s="2"/>
      <c r="C20613"/>
    </row>
    <row r="20614" spans="1:3" x14ac:dyDescent="0.25">
      <c r="A20614" s="5"/>
      <c r="B20614" s="2"/>
      <c r="C20614"/>
    </row>
    <row r="20615" spans="1:3" x14ac:dyDescent="0.25">
      <c r="A20615" s="5"/>
      <c r="B20615" s="2"/>
      <c r="C20615"/>
    </row>
    <row r="20616" spans="1:3" x14ac:dyDescent="0.25">
      <c r="A20616" s="5"/>
      <c r="B20616" s="2"/>
      <c r="C20616"/>
    </row>
    <row r="20617" spans="1:3" x14ac:dyDescent="0.25">
      <c r="A20617" s="5"/>
      <c r="B20617" s="2"/>
      <c r="C20617"/>
    </row>
    <row r="20618" spans="1:3" x14ac:dyDescent="0.25">
      <c r="A20618" s="5"/>
      <c r="B20618" s="2"/>
      <c r="C20618"/>
    </row>
    <row r="20619" spans="1:3" x14ac:dyDescent="0.25">
      <c r="A20619" s="5"/>
      <c r="B20619" s="2"/>
      <c r="C20619"/>
    </row>
    <row r="20620" spans="1:3" x14ac:dyDescent="0.25">
      <c r="A20620" s="5"/>
      <c r="B20620" s="2"/>
      <c r="C20620"/>
    </row>
    <row r="20621" spans="1:3" x14ac:dyDescent="0.25">
      <c r="A20621" s="5"/>
      <c r="B20621" s="2"/>
      <c r="C20621"/>
    </row>
    <row r="20622" spans="1:3" x14ac:dyDescent="0.25">
      <c r="A20622" s="5"/>
      <c r="B20622" s="2"/>
      <c r="C20622"/>
    </row>
    <row r="20623" spans="1:3" x14ac:dyDescent="0.25">
      <c r="A20623" s="5"/>
      <c r="B20623" s="2"/>
      <c r="C20623"/>
    </row>
    <row r="20624" spans="1:3" x14ac:dyDescent="0.25">
      <c r="A20624" s="5"/>
      <c r="B20624" s="2"/>
      <c r="C20624"/>
    </row>
    <row r="20625" spans="1:3" x14ac:dyDescent="0.25">
      <c r="A20625" s="5"/>
      <c r="B20625" s="2"/>
      <c r="C20625"/>
    </row>
    <row r="20626" spans="1:3" x14ac:dyDescent="0.25">
      <c r="A20626" s="5"/>
      <c r="B20626" s="2"/>
      <c r="C20626"/>
    </row>
    <row r="20627" spans="1:3" x14ac:dyDescent="0.25">
      <c r="A20627" s="5"/>
      <c r="B20627" s="2"/>
      <c r="C20627"/>
    </row>
    <row r="20628" spans="1:3" x14ac:dyDescent="0.25">
      <c r="A20628" s="5"/>
      <c r="B20628" s="2"/>
      <c r="C20628"/>
    </row>
    <row r="20629" spans="1:3" x14ac:dyDescent="0.25">
      <c r="A20629" s="5"/>
      <c r="B20629" s="2"/>
      <c r="C20629"/>
    </row>
    <row r="20630" spans="1:3" x14ac:dyDescent="0.25">
      <c r="A20630" s="5"/>
      <c r="B20630" s="2"/>
      <c r="C20630"/>
    </row>
    <row r="20631" spans="1:3" x14ac:dyDescent="0.25">
      <c r="A20631" s="5"/>
      <c r="B20631" s="2"/>
      <c r="C20631"/>
    </row>
    <row r="20632" spans="1:3" x14ac:dyDescent="0.25">
      <c r="A20632" s="5"/>
      <c r="B20632" s="2"/>
      <c r="C20632"/>
    </row>
    <row r="20633" spans="1:3" x14ac:dyDescent="0.25">
      <c r="A20633" s="5"/>
      <c r="B20633" s="2"/>
      <c r="C20633"/>
    </row>
    <row r="20634" spans="1:3" x14ac:dyDescent="0.25">
      <c r="A20634" s="5"/>
      <c r="B20634" s="2"/>
      <c r="C20634"/>
    </row>
    <row r="20635" spans="1:3" x14ac:dyDescent="0.25">
      <c r="A20635" s="5"/>
      <c r="B20635" s="2"/>
      <c r="C20635"/>
    </row>
    <row r="20636" spans="1:3" x14ac:dyDescent="0.25">
      <c r="A20636" s="5"/>
      <c r="B20636" s="2"/>
      <c r="C20636"/>
    </row>
    <row r="20637" spans="1:3" x14ac:dyDescent="0.25">
      <c r="A20637" s="5"/>
      <c r="B20637" s="2"/>
      <c r="C20637"/>
    </row>
    <row r="20638" spans="1:3" x14ac:dyDescent="0.25">
      <c r="A20638" s="5"/>
      <c r="B20638" s="2"/>
      <c r="C20638"/>
    </row>
    <row r="20639" spans="1:3" x14ac:dyDescent="0.25">
      <c r="A20639" s="5"/>
      <c r="B20639" s="2"/>
      <c r="C20639"/>
    </row>
    <row r="20640" spans="1:3" x14ac:dyDescent="0.25">
      <c r="A20640" s="5"/>
      <c r="B20640" s="2"/>
      <c r="C20640"/>
    </row>
    <row r="20641" spans="1:3" x14ac:dyDescent="0.25">
      <c r="A20641" s="5"/>
      <c r="B20641" s="2"/>
      <c r="C20641"/>
    </row>
    <row r="20642" spans="1:3" x14ac:dyDescent="0.25">
      <c r="A20642" s="5"/>
      <c r="B20642" s="2"/>
      <c r="C20642"/>
    </row>
    <row r="20643" spans="1:3" x14ac:dyDescent="0.25">
      <c r="A20643" s="5"/>
      <c r="B20643" s="2"/>
      <c r="C20643"/>
    </row>
    <row r="20644" spans="1:3" x14ac:dyDescent="0.25">
      <c r="A20644" s="5"/>
      <c r="B20644" s="2"/>
      <c r="C20644"/>
    </row>
    <row r="20645" spans="1:3" x14ac:dyDescent="0.25">
      <c r="A20645" s="5"/>
      <c r="B20645" s="2"/>
      <c r="C20645"/>
    </row>
    <row r="20646" spans="1:3" x14ac:dyDescent="0.25">
      <c r="A20646" s="5"/>
      <c r="B20646" s="2"/>
      <c r="C20646"/>
    </row>
    <row r="20647" spans="1:3" x14ac:dyDescent="0.25">
      <c r="A20647" s="5"/>
      <c r="B20647" s="2"/>
      <c r="C20647"/>
    </row>
    <row r="20648" spans="1:3" x14ac:dyDescent="0.25">
      <c r="A20648" s="5"/>
      <c r="B20648" s="2"/>
      <c r="C20648"/>
    </row>
    <row r="20649" spans="1:3" x14ac:dyDescent="0.25">
      <c r="A20649" s="5"/>
      <c r="B20649" s="2"/>
      <c r="C20649"/>
    </row>
    <row r="20650" spans="1:3" x14ac:dyDescent="0.25">
      <c r="A20650" s="5"/>
      <c r="B20650" s="2"/>
      <c r="C20650"/>
    </row>
    <row r="20651" spans="1:3" x14ac:dyDescent="0.25">
      <c r="A20651" s="5"/>
      <c r="B20651" s="2"/>
      <c r="C20651"/>
    </row>
    <row r="20652" spans="1:3" x14ac:dyDescent="0.25">
      <c r="A20652" s="5"/>
      <c r="B20652" s="2"/>
      <c r="C20652"/>
    </row>
    <row r="20653" spans="1:3" x14ac:dyDescent="0.25">
      <c r="A20653" s="5"/>
      <c r="B20653" s="2"/>
      <c r="C20653"/>
    </row>
    <row r="20654" spans="1:3" x14ac:dyDescent="0.25">
      <c r="A20654" s="5"/>
      <c r="B20654" s="2"/>
      <c r="C20654"/>
    </row>
    <row r="20655" spans="1:3" x14ac:dyDescent="0.25">
      <c r="A20655" s="5"/>
      <c r="B20655" s="2"/>
      <c r="C20655"/>
    </row>
    <row r="20656" spans="1:3" x14ac:dyDescent="0.25">
      <c r="A20656" s="5"/>
      <c r="B20656" s="2"/>
      <c r="C20656"/>
    </row>
    <row r="20657" spans="1:3" x14ac:dyDescent="0.25">
      <c r="A20657" s="5"/>
      <c r="B20657" s="2"/>
      <c r="C20657"/>
    </row>
    <row r="20658" spans="1:3" x14ac:dyDescent="0.25">
      <c r="A20658" s="5"/>
      <c r="B20658" s="2"/>
      <c r="C20658"/>
    </row>
    <row r="20659" spans="1:3" x14ac:dyDescent="0.25">
      <c r="A20659" s="5"/>
      <c r="B20659" s="2"/>
      <c r="C20659"/>
    </row>
    <row r="20660" spans="1:3" x14ac:dyDescent="0.25">
      <c r="A20660" s="5"/>
      <c r="B20660" s="2"/>
      <c r="C20660"/>
    </row>
    <row r="20661" spans="1:3" x14ac:dyDescent="0.25">
      <c r="A20661" s="5"/>
      <c r="B20661" s="2"/>
      <c r="C20661"/>
    </row>
    <row r="20662" spans="1:3" x14ac:dyDescent="0.25">
      <c r="A20662" s="5"/>
      <c r="B20662" s="2"/>
      <c r="C20662"/>
    </row>
    <row r="20663" spans="1:3" x14ac:dyDescent="0.25">
      <c r="A20663" s="5"/>
      <c r="B20663" s="2"/>
      <c r="C20663"/>
    </row>
    <row r="20664" spans="1:3" x14ac:dyDescent="0.25">
      <c r="A20664" s="5"/>
      <c r="B20664" s="2"/>
      <c r="C20664"/>
    </row>
    <row r="20665" spans="1:3" x14ac:dyDescent="0.25">
      <c r="A20665" s="5"/>
      <c r="B20665" s="2"/>
      <c r="C20665"/>
    </row>
    <row r="20666" spans="1:3" x14ac:dyDescent="0.25">
      <c r="A20666" s="5"/>
      <c r="B20666" s="2"/>
      <c r="C20666"/>
    </row>
    <row r="20667" spans="1:3" x14ac:dyDescent="0.25">
      <c r="A20667" s="5"/>
      <c r="B20667" s="2"/>
      <c r="C20667"/>
    </row>
    <row r="20668" spans="1:3" x14ac:dyDescent="0.25">
      <c r="A20668" s="5"/>
      <c r="B20668" s="2"/>
      <c r="C20668"/>
    </row>
    <row r="20669" spans="1:3" x14ac:dyDescent="0.25">
      <c r="A20669" s="5"/>
      <c r="B20669" s="2"/>
      <c r="C20669"/>
    </row>
    <row r="20670" spans="1:3" x14ac:dyDescent="0.25">
      <c r="A20670" s="5"/>
      <c r="B20670" s="2"/>
      <c r="C20670"/>
    </row>
    <row r="20671" spans="1:3" x14ac:dyDescent="0.25">
      <c r="A20671" s="5"/>
      <c r="B20671" s="2"/>
      <c r="C20671"/>
    </row>
    <row r="20672" spans="1:3" x14ac:dyDescent="0.25">
      <c r="A20672" s="5"/>
      <c r="B20672" s="2"/>
      <c r="C20672"/>
    </row>
    <row r="20673" spans="1:3" x14ac:dyDescent="0.25">
      <c r="A20673" s="5"/>
      <c r="B20673" s="2"/>
      <c r="C20673"/>
    </row>
    <row r="20674" spans="1:3" x14ac:dyDescent="0.25">
      <c r="A20674" s="5"/>
      <c r="B20674" s="2"/>
      <c r="C20674"/>
    </row>
    <row r="20675" spans="1:3" x14ac:dyDescent="0.25">
      <c r="A20675" s="5"/>
      <c r="B20675" s="2"/>
      <c r="C20675"/>
    </row>
    <row r="20676" spans="1:3" x14ac:dyDescent="0.25">
      <c r="A20676" s="5"/>
      <c r="B20676" s="2"/>
      <c r="C20676"/>
    </row>
    <row r="20677" spans="1:3" x14ac:dyDescent="0.25">
      <c r="A20677" s="5"/>
      <c r="B20677" s="2"/>
      <c r="C20677"/>
    </row>
    <row r="20678" spans="1:3" x14ac:dyDescent="0.25">
      <c r="A20678" s="5"/>
      <c r="B20678" s="2"/>
      <c r="C20678"/>
    </row>
    <row r="20679" spans="1:3" x14ac:dyDescent="0.25">
      <c r="A20679" s="5"/>
      <c r="B20679" s="2"/>
      <c r="C20679"/>
    </row>
    <row r="20680" spans="1:3" x14ac:dyDescent="0.25">
      <c r="A20680" s="5"/>
      <c r="B20680" s="2"/>
      <c r="C20680"/>
    </row>
    <row r="20681" spans="1:3" x14ac:dyDescent="0.25">
      <c r="A20681" s="5"/>
      <c r="B20681" s="2"/>
      <c r="C20681"/>
    </row>
    <row r="20682" spans="1:3" x14ac:dyDescent="0.25">
      <c r="A20682" s="5"/>
      <c r="B20682" s="2"/>
      <c r="C20682"/>
    </row>
    <row r="20683" spans="1:3" x14ac:dyDescent="0.25">
      <c r="A20683" s="5"/>
      <c r="B20683" s="2"/>
      <c r="C20683"/>
    </row>
    <row r="20684" spans="1:3" x14ac:dyDescent="0.25">
      <c r="A20684" s="5"/>
      <c r="B20684" s="2"/>
      <c r="C20684"/>
    </row>
    <row r="20685" spans="1:3" x14ac:dyDescent="0.25">
      <c r="A20685" s="5"/>
      <c r="B20685" s="2"/>
      <c r="C20685"/>
    </row>
    <row r="20686" spans="1:3" x14ac:dyDescent="0.25">
      <c r="A20686" s="5"/>
      <c r="B20686" s="2"/>
      <c r="C20686"/>
    </row>
    <row r="20687" spans="1:3" x14ac:dyDescent="0.25">
      <c r="A20687" s="5"/>
      <c r="B20687" s="2"/>
      <c r="C20687"/>
    </row>
    <row r="20688" spans="1:3" x14ac:dyDescent="0.25">
      <c r="A20688" s="5"/>
      <c r="B20688" s="2"/>
      <c r="C20688"/>
    </row>
    <row r="20689" spans="1:3" x14ac:dyDescent="0.25">
      <c r="A20689" s="5"/>
      <c r="B20689" s="2"/>
      <c r="C20689"/>
    </row>
    <row r="20690" spans="1:3" x14ac:dyDescent="0.25">
      <c r="A20690" s="5"/>
      <c r="B20690" s="2"/>
      <c r="C20690"/>
    </row>
    <row r="20691" spans="1:3" x14ac:dyDescent="0.25">
      <c r="A20691" s="5"/>
      <c r="B20691" s="2"/>
      <c r="C20691"/>
    </row>
    <row r="20692" spans="1:3" x14ac:dyDescent="0.25">
      <c r="A20692" s="5"/>
      <c r="B20692" s="2"/>
      <c r="C20692"/>
    </row>
    <row r="20693" spans="1:3" x14ac:dyDescent="0.25">
      <c r="A20693" s="5"/>
      <c r="B20693" s="2"/>
      <c r="C20693"/>
    </row>
    <row r="20694" spans="1:3" x14ac:dyDescent="0.25">
      <c r="A20694" s="5"/>
      <c r="B20694" s="2"/>
      <c r="C20694"/>
    </row>
    <row r="20695" spans="1:3" x14ac:dyDescent="0.25">
      <c r="A20695" s="5"/>
      <c r="B20695" s="2"/>
      <c r="C20695"/>
    </row>
    <row r="20696" spans="1:3" x14ac:dyDescent="0.25">
      <c r="A20696" s="5"/>
      <c r="B20696" s="2"/>
      <c r="C20696"/>
    </row>
    <row r="20697" spans="1:3" x14ac:dyDescent="0.25">
      <c r="A20697" s="5"/>
      <c r="B20697" s="2"/>
      <c r="C20697"/>
    </row>
    <row r="20698" spans="1:3" x14ac:dyDescent="0.25">
      <c r="A20698" s="5"/>
      <c r="B20698" s="2"/>
      <c r="C20698"/>
    </row>
    <row r="20699" spans="1:3" x14ac:dyDescent="0.25">
      <c r="A20699" s="5"/>
      <c r="B20699" s="2"/>
      <c r="C20699"/>
    </row>
    <row r="20700" spans="1:3" x14ac:dyDescent="0.25">
      <c r="A20700" s="5"/>
      <c r="B20700" s="2"/>
      <c r="C20700"/>
    </row>
    <row r="20701" spans="1:3" x14ac:dyDescent="0.25">
      <c r="A20701" s="5"/>
      <c r="B20701" s="2"/>
      <c r="C20701"/>
    </row>
    <row r="20702" spans="1:3" x14ac:dyDescent="0.25">
      <c r="A20702" s="5"/>
      <c r="B20702" s="2"/>
      <c r="C20702"/>
    </row>
    <row r="20703" spans="1:3" x14ac:dyDescent="0.25">
      <c r="A20703" s="5"/>
      <c r="B20703" s="2"/>
      <c r="C20703"/>
    </row>
    <row r="20704" spans="1:3" x14ac:dyDescent="0.25">
      <c r="A20704" s="5"/>
      <c r="B20704" s="2"/>
      <c r="C20704"/>
    </row>
    <row r="20705" spans="1:3" x14ac:dyDescent="0.25">
      <c r="A20705" s="5"/>
      <c r="B20705" s="2"/>
      <c r="C20705"/>
    </row>
    <row r="20706" spans="1:3" x14ac:dyDescent="0.25">
      <c r="A20706" s="5"/>
      <c r="B20706" s="2"/>
      <c r="C20706"/>
    </row>
    <row r="20707" spans="1:3" x14ac:dyDescent="0.25">
      <c r="A20707" s="5"/>
      <c r="B20707" s="2"/>
      <c r="C20707"/>
    </row>
    <row r="20708" spans="1:3" x14ac:dyDescent="0.25">
      <c r="A20708" s="5"/>
      <c r="B20708" s="2"/>
      <c r="C20708"/>
    </row>
    <row r="20709" spans="1:3" x14ac:dyDescent="0.25">
      <c r="A20709" s="5"/>
      <c r="B20709" s="2"/>
      <c r="C20709"/>
    </row>
    <row r="20710" spans="1:3" x14ac:dyDescent="0.25">
      <c r="A20710" s="5"/>
      <c r="B20710" s="2"/>
      <c r="C20710"/>
    </row>
    <row r="20711" spans="1:3" x14ac:dyDescent="0.25">
      <c r="A20711" s="5"/>
      <c r="B20711" s="2"/>
      <c r="C20711"/>
    </row>
    <row r="20712" spans="1:3" x14ac:dyDescent="0.25">
      <c r="A20712" s="5"/>
      <c r="B20712" s="2"/>
      <c r="C20712"/>
    </row>
    <row r="20713" spans="1:3" x14ac:dyDescent="0.25">
      <c r="A20713" s="5"/>
      <c r="B20713" s="2"/>
      <c r="C20713"/>
    </row>
    <row r="20714" spans="1:3" x14ac:dyDescent="0.25">
      <c r="A20714" s="5"/>
      <c r="B20714" s="2"/>
      <c r="C20714"/>
    </row>
    <row r="20715" spans="1:3" x14ac:dyDescent="0.25">
      <c r="A20715" s="5"/>
      <c r="B20715" s="2"/>
      <c r="C20715"/>
    </row>
    <row r="20716" spans="1:3" x14ac:dyDescent="0.25">
      <c r="A20716" s="5"/>
      <c r="B20716" s="2"/>
      <c r="C20716"/>
    </row>
    <row r="20717" spans="1:3" x14ac:dyDescent="0.25">
      <c r="A20717" s="5"/>
      <c r="B20717" s="2"/>
      <c r="C20717"/>
    </row>
    <row r="20718" spans="1:3" x14ac:dyDescent="0.25">
      <c r="A20718" s="5"/>
      <c r="B20718" s="2"/>
      <c r="C20718"/>
    </row>
    <row r="20719" spans="1:3" x14ac:dyDescent="0.25">
      <c r="A20719" s="5"/>
      <c r="B20719" s="2"/>
      <c r="C20719"/>
    </row>
    <row r="20720" spans="1:3" x14ac:dyDescent="0.25">
      <c r="A20720" s="5"/>
      <c r="B20720" s="2"/>
      <c r="C20720"/>
    </row>
    <row r="20721" spans="1:3" x14ac:dyDescent="0.25">
      <c r="A20721" s="5"/>
      <c r="B20721" s="2"/>
      <c r="C20721"/>
    </row>
    <row r="20722" spans="1:3" x14ac:dyDescent="0.25">
      <c r="A20722" s="5"/>
      <c r="B20722" s="2"/>
      <c r="C20722"/>
    </row>
    <row r="20723" spans="1:3" x14ac:dyDescent="0.25">
      <c r="A20723" s="5"/>
      <c r="B20723" s="2"/>
      <c r="C20723"/>
    </row>
    <row r="20724" spans="1:3" x14ac:dyDescent="0.25">
      <c r="A20724" s="5"/>
      <c r="B20724" s="2"/>
      <c r="C20724"/>
    </row>
    <row r="20725" spans="1:3" x14ac:dyDescent="0.25">
      <c r="A20725" s="5"/>
      <c r="B20725" s="2"/>
      <c r="C20725"/>
    </row>
    <row r="20726" spans="1:3" x14ac:dyDescent="0.25">
      <c r="A20726" s="5"/>
      <c r="B20726" s="2"/>
      <c r="C20726"/>
    </row>
    <row r="20727" spans="1:3" x14ac:dyDescent="0.25">
      <c r="A20727" s="5"/>
      <c r="B20727" s="2"/>
      <c r="C20727"/>
    </row>
    <row r="20728" spans="1:3" x14ac:dyDescent="0.25">
      <c r="A20728" s="5"/>
      <c r="B20728" s="2"/>
      <c r="C20728"/>
    </row>
    <row r="20729" spans="1:3" x14ac:dyDescent="0.25">
      <c r="A20729" s="5"/>
      <c r="B20729" s="2"/>
      <c r="C20729"/>
    </row>
    <row r="20730" spans="1:3" x14ac:dyDescent="0.25">
      <c r="A20730" s="5"/>
      <c r="B20730" s="2"/>
      <c r="C20730"/>
    </row>
    <row r="20731" spans="1:3" x14ac:dyDescent="0.25">
      <c r="A20731" s="5"/>
      <c r="B20731" s="2"/>
      <c r="C20731"/>
    </row>
    <row r="20732" spans="1:3" x14ac:dyDescent="0.25">
      <c r="A20732" s="5"/>
      <c r="B20732" s="2"/>
      <c r="C20732"/>
    </row>
    <row r="20733" spans="1:3" x14ac:dyDescent="0.25">
      <c r="A20733" s="5"/>
      <c r="B20733" s="2"/>
      <c r="C20733"/>
    </row>
    <row r="20734" spans="1:3" x14ac:dyDescent="0.25">
      <c r="A20734" s="5"/>
      <c r="B20734" s="2"/>
      <c r="C20734"/>
    </row>
    <row r="20735" spans="1:3" x14ac:dyDescent="0.25">
      <c r="A20735" s="5"/>
      <c r="B20735" s="2"/>
      <c r="C20735"/>
    </row>
    <row r="20736" spans="1:3" x14ac:dyDescent="0.25">
      <c r="A20736" s="5"/>
      <c r="B20736" s="2"/>
      <c r="C20736"/>
    </row>
    <row r="20737" spans="1:3" x14ac:dyDescent="0.25">
      <c r="A20737" s="5"/>
      <c r="B20737" s="2"/>
      <c r="C20737"/>
    </row>
    <row r="20738" spans="1:3" x14ac:dyDescent="0.25">
      <c r="A20738" s="5"/>
      <c r="B20738" s="2"/>
      <c r="C20738"/>
    </row>
    <row r="20739" spans="1:3" x14ac:dyDescent="0.25">
      <c r="A20739" s="5"/>
      <c r="B20739" s="2"/>
      <c r="C20739"/>
    </row>
    <row r="20740" spans="1:3" x14ac:dyDescent="0.25">
      <c r="A20740" s="5"/>
      <c r="B20740" s="2"/>
      <c r="C20740"/>
    </row>
    <row r="20741" spans="1:3" x14ac:dyDescent="0.25">
      <c r="A20741" s="5"/>
      <c r="B20741" s="2"/>
      <c r="C20741"/>
    </row>
    <row r="20742" spans="1:3" x14ac:dyDescent="0.25">
      <c r="A20742" s="5"/>
      <c r="B20742" s="2"/>
      <c r="C20742"/>
    </row>
    <row r="20743" spans="1:3" x14ac:dyDescent="0.25">
      <c r="A20743" s="5"/>
      <c r="B20743" s="2"/>
      <c r="C20743"/>
    </row>
    <row r="20744" spans="1:3" x14ac:dyDescent="0.25">
      <c r="A20744" s="5"/>
      <c r="B20744" s="2"/>
      <c r="C20744"/>
    </row>
    <row r="20745" spans="1:3" x14ac:dyDescent="0.25">
      <c r="A20745" s="5"/>
      <c r="B20745" s="2"/>
      <c r="C20745"/>
    </row>
    <row r="20746" spans="1:3" x14ac:dyDescent="0.25">
      <c r="A20746" s="5"/>
      <c r="B20746" s="2"/>
      <c r="C20746"/>
    </row>
    <row r="20747" spans="1:3" x14ac:dyDescent="0.25">
      <c r="A20747" s="5"/>
      <c r="B20747" s="2"/>
      <c r="C20747"/>
    </row>
    <row r="20748" spans="1:3" x14ac:dyDescent="0.25">
      <c r="A20748" s="5"/>
      <c r="B20748" s="2"/>
      <c r="C20748"/>
    </row>
    <row r="20749" spans="1:3" x14ac:dyDescent="0.25">
      <c r="A20749" s="5"/>
      <c r="B20749" s="2"/>
      <c r="C20749"/>
    </row>
    <row r="20750" spans="1:3" x14ac:dyDescent="0.25">
      <c r="A20750" s="5"/>
      <c r="B20750" s="2"/>
      <c r="C20750"/>
    </row>
    <row r="20751" spans="1:3" x14ac:dyDescent="0.25">
      <c r="A20751" s="5"/>
      <c r="B20751" s="2"/>
      <c r="C20751"/>
    </row>
    <row r="20752" spans="1:3" x14ac:dyDescent="0.25">
      <c r="A20752" s="5"/>
      <c r="B20752" s="2"/>
      <c r="C20752"/>
    </row>
    <row r="20753" spans="1:3" x14ac:dyDescent="0.25">
      <c r="A20753" s="5"/>
      <c r="B20753" s="2"/>
      <c r="C20753"/>
    </row>
    <row r="20754" spans="1:3" x14ac:dyDescent="0.25">
      <c r="A20754" s="5"/>
      <c r="B20754" s="2"/>
      <c r="C20754"/>
    </row>
    <row r="20755" spans="1:3" x14ac:dyDescent="0.25">
      <c r="A20755" s="5"/>
      <c r="B20755" s="2"/>
      <c r="C20755"/>
    </row>
    <row r="20756" spans="1:3" x14ac:dyDescent="0.25">
      <c r="A20756" s="5"/>
      <c r="B20756" s="2"/>
      <c r="C20756"/>
    </row>
    <row r="20757" spans="1:3" x14ac:dyDescent="0.25">
      <c r="A20757" s="5"/>
      <c r="B20757" s="2"/>
      <c r="C20757"/>
    </row>
    <row r="20758" spans="1:3" x14ac:dyDescent="0.25">
      <c r="A20758" s="5"/>
      <c r="B20758" s="2"/>
      <c r="C20758"/>
    </row>
    <row r="20759" spans="1:3" x14ac:dyDescent="0.25">
      <c r="A20759" s="5"/>
      <c r="B20759" s="2"/>
      <c r="C20759"/>
    </row>
    <row r="20760" spans="1:3" x14ac:dyDescent="0.25">
      <c r="A20760" s="5"/>
      <c r="B20760" s="2"/>
      <c r="C20760"/>
    </row>
    <row r="20761" spans="1:3" x14ac:dyDescent="0.25">
      <c r="A20761" s="5"/>
      <c r="B20761" s="2"/>
      <c r="C20761"/>
    </row>
    <row r="20762" spans="1:3" x14ac:dyDescent="0.25">
      <c r="A20762" s="5"/>
      <c r="B20762" s="2"/>
      <c r="C20762"/>
    </row>
    <row r="20763" spans="1:3" x14ac:dyDescent="0.25">
      <c r="A20763" s="5"/>
      <c r="B20763" s="2"/>
      <c r="C20763"/>
    </row>
    <row r="20764" spans="1:3" x14ac:dyDescent="0.25">
      <c r="A20764" s="5"/>
      <c r="B20764" s="2"/>
      <c r="C20764"/>
    </row>
    <row r="20765" spans="1:3" x14ac:dyDescent="0.25">
      <c r="A20765" s="5"/>
      <c r="B20765" s="2"/>
      <c r="C20765"/>
    </row>
    <row r="20766" spans="1:3" x14ac:dyDescent="0.25">
      <c r="A20766" s="5"/>
      <c r="B20766" s="2"/>
      <c r="C20766"/>
    </row>
    <row r="20767" spans="1:3" x14ac:dyDescent="0.25">
      <c r="A20767" s="5"/>
      <c r="B20767" s="2"/>
      <c r="C20767"/>
    </row>
    <row r="20768" spans="1:3" x14ac:dyDescent="0.25">
      <c r="A20768" s="5"/>
      <c r="B20768" s="2"/>
      <c r="C20768"/>
    </row>
    <row r="20769" spans="1:3" x14ac:dyDescent="0.25">
      <c r="A20769" s="5"/>
      <c r="B20769" s="2"/>
      <c r="C20769"/>
    </row>
    <row r="20770" spans="1:3" x14ac:dyDescent="0.25">
      <c r="A20770" s="5"/>
      <c r="B20770" s="2"/>
      <c r="C20770"/>
    </row>
    <row r="20771" spans="1:3" x14ac:dyDescent="0.25">
      <c r="A20771" s="5"/>
      <c r="B20771" s="2"/>
      <c r="C20771"/>
    </row>
    <row r="20772" spans="1:3" x14ac:dyDescent="0.25">
      <c r="A20772" s="5"/>
      <c r="B20772" s="2"/>
      <c r="C20772"/>
    </row>
    <row r="20773" spans="1:3" x14ac:dyDescent="0.25">
      <c r="A20773" s="5"/>
      <c r="B20773" s="2"/>
      <c r="C20773"/>
    </row>
    <row r="20774" spans="1:3" x14ac:dyDescent="0.25">
      <c r="A20774" s="5"/>
      <c r="B20774" s="2"/>
      <c r="C20774"/>
    </row>
    <row r="20775" spans="1:3" x14ac:dyDescent="0.25">
      <c r="A20775" s="5"/>
      <c r="B20775" s="2"/>
      <c r="C20775"/>
    </row>
    <row r="20776" spans="1:3" x14ac:dyDescent="0.25">
      <c r="A20776" s="5"/>
      <c r="B20776" s="2"/>
      <c r="C20776"/>
    </row>
    <row r="20777" spans="1:3" x14ac:dyDescent="0.25">
      <c r="A20777" s="5"/>
      <c r="B20777" s="2"/>
      <c r="C20777"/>
    </row>
    <row r="20778" spans="1:3" x14ac:dyDescent="0.25">
      <c r="A20778" s="5"/>
      <c r="B20778" s="2"/>
      <c r="C20778"/>
    </row>
    <row r="20779" spans="1:3" x14ac:dyDescent="0.25">
      <c r="A20779" s="5"/>
      <c r="B20779" s="2"/>
      <c r="C20779"/>
    </row>
    <row r="20780" spans="1:3" x14ac:dyDescent="0.25">
      <c r="A20780" s="5"/>
      <c r="B20780" s="2"/>
      <c r="C20780"/>
    </row>
    <row r="20781" spans="1:3" x14ac:dyDescent="0.25">
      <c r="A20781" s="5"/>
      <c r="B20781" s="2"/>
      <c r="C20781"/>
    </row>
    <row r="20782" spans="1:3" x14ac:dyDescent="0.25">
      <c r="A20782" s="5"/>
      <c r="B20782" s="2"/>
      <c r="C20782"/>
    </row>
    <row r="20783" spans="1:3" x14ac:dyDescent="0.25">
      <c r="A20783" s="5"/>
      <c r="B20783" s="2"/>
      <c r="C20783"/>
    </row>
    <row r="20784" spans="1:3" x14ac:dyDescent="0.25">
      <c r="A20784" s="5"/>
      <c r="B20784" s="2"/>
      <c r="C20784"/>
    </row>
    <row r="20785" spans="1:3" x14ac:dyDescent="0.25">
      <c r="A20785" s="5"/>
      <c r="B20785" s="2"/>
      <c r="C20785"/>
    </row>
    <row r="20786" spans="1:3" x14ac:dyDescent="0.25">
      <c r="A20786" s="5"/>
      <c r="B20786" s="2"/>
      <c r="C20786"/>
    </row>
    <row r="20787" spans="1:3" x14ac:dyDescent="0.25">
      <c r="A20787" s="5"/>
      <c r="B20787" s="2"/>
      <c r="C20787"/>
    </row>
    <row r="20788" spans="1:3" x14ac:dyDescent="0.25">
      <c r="A20788" s="5"/>
      <c r="B20788" s="2"/>
      <c r="C20788"/>
    </row>
    <row r="20789" spans="1:3" x14ac:dyDescent="0.25">
      <c r="A20789" s="5"/>
      <c r="B20789" s="2"/>
      <c r="C20789"/>
    </row>
    <row r="20790" spans="1:3" x14ac:dyDescent="0.25">
      <c r="A20790" s="5"/>
      <c r="B20790" s="2"/>
      <c r="C20790"/>
    </row>
    <row r="20791" spans="1:3" x14ac:dyDescent="0.25">
      <c r="A20791" s="5"/>
      <c r="B20791" s="2"/>
      <c r="C20791"/>
    </row>
    <row r="20792" spans="1:3" x14ac:dyDescent="0.25">
      <c r="A20792" s="5"/>
      <c r="B20792" s="2"/>
      <c r="C20792"/>
    </row>
    <row r="20793" spans="1:3" x14ac:dyDescent="0.25">
      <c r="A20793" s="5"/>
      <c r="B20793" s="2"/>
      <c r="C20793"/>
    </row>
    <row r="20794" spans="1:3" x14ac:dyDescent="0.25">
      <c r="A20794" s="5"/>
      <c r="B20794" s="2"/>
      <c r="C20794"/>
    </row>
    <row r="20795" spans="1:3" x14ac:dyDescent="0.25">
      <c r="A20795" s="5"/>
      <c r="B20795" s="2"/>
      <c r="C20795"/>
    </row>
    <row r="20796" spans="1:3" x14ac:dyDescent="0.25">
      <c r="A20796" s="5"/>
      <c r="B20796" s="2"/>
      <c r="C20796"/>
    </row>
    <row r="20797" spans="1:3" x14ac:dyDescent="0.25">
      <c r="A20797" s="5"/>
      <c r="B20797" s="2"/>
      <c r="C20797"/>
    </row>
    <row r="20798" spans="1:3" x14ac:dyDescent="0.25">
      <c r="A20798" s="5"/>
      <c r="B20798" s="2"/>
      <c r="C20798"/>
    </row>
    <row r="20799" spans="1:3" x14ac:dyDescent="0.25">
      <c r="A20799" s="5"/>
      <c r="B20799" s="2"/>
      <c r="C20799"/>
    </row>
    <row r="20800" spans="1:3" x14ac:dyDescent="0.25">
      <c r="A20800" s="5"/>
      <c r="B20800" s="2"/>
      <c r="C20800"/>
    </row>
    <row r="20801" spans="1:3" x14ac:dyDescent="0.25">
      <c r="A20801" s="5"/>
      <c r="B20801" s="2"/>
      <c r="C20801"/>
    </row>
    <row r="20802" spans="1:3" x14ac:dyDescent="0.25">
      <c r="A20802" s="5"/>
      <c r="B20802" s="2"/>
      <c r="C20802"/>
    </row>
    <row r="20803" spans="1:3" x14ac:dyDescent="0.25">
      <c r="A20803" s="5"/>
      <c r="B20803" s="2"/>
      <c r="C20803"/>
    </row>
    <row r="20804" spans="1:3" x14ac:dyDescent="0.25">
      <c r="A20804" s="5"/>
      <c r="B20804" s="2"/>
      <c r="C20804"/>
    </row>
    <row r="20805" spans="1:3" x14ac:dyDescent="0.25">
      <c r="A20805" s="5"/>
      <c r="B20805" s="2"/>
      <c r="C20805"/>
    </row>
    <row r="20806" spans="1:3" x14ac:dyDescent="0.25">
      <c r="A20806" s="5"/>
      <c r="B20806" s="2"/>
      <c r="C20806"/>
    </row>
    <row r="20807" spans="1:3" x14ac:dyDescent="0.25">
      <c r="A20807" s="5"/>
      <c r="B20807" s="2"/>
      <c r="C20807"/>
    </row>
    <row r="20808" spans="1:3" x14ac:dyDescent="0.25">
      <c r="A20808" s="5"/>
      <c r="B20808" s="2"/>
      <c r="C20808"/>
    </row>
    <row r="20809" spans="1:3" x14ac:dyDescent="0.25">
      <c r="A20809" s="5"/>
      <c r="B20809" s="2"/>
      <c r="C20809"/>
    </row>
    <row r="20810" spans="1:3" x14ac:dyDescent="0.25">
      <c r="A20810" s="5"/>
      <c r="B20810" s="2"/>
      <c r="C20810"/>
    </row>
    <row r="20811" spans="1:3" x14ac:dyDescent="0.25">
      <c r="A20811" s="5"/>
      <c r="B20811" s="2"/>
      <c r="C20811"/>
    </row>
    <row r="20812" spans="1:3" x14ac:dyDescent="0.25">
      <c r="A20812" s="5"/>
      <c r="B20812" s="2"/>
      <c r="C20812"/>
    </row>
    <row r="20813" spans="1:3" x14ac:dyDescent="0.25">
      <c r="A20813" s="5"/>
      <c r="B20813" s="2"/>
      <c r="C20813"/>
    </row>
    <row r="20814" spans="1:3" x14ac:dyDescent="0.25">
      <c r="A20814" s="5"/>
      <c r="B20814" s="2"/>
      <c r="C20814"/>
    </row>
    <row r="20815" spans="1:3" x14ac:dyDescent="0.25">
      <c r="A20815" s="5"/>
      <c r="B20815" s="2"/>
      <c r="C20815"/>
    </row>
    <row r="20816" spans="1:3" x14ac:dyDescent="0.25">
      <c r="A20816" s="5"/>
      <c r="B20816" s="2"/>
      <c r="C20816"/>
    </row>
    <row r="20817" spans="1:3" x14ac:dyDescent="0.25">
      <c r="A20817" s="5"/>
      <c r="B20817" s="2"/>
      <c r="C20817"/>
    </row>
    <row r="20818" spans="1:3" x14ac:dyDescent="0.25">
      <c r="A20818" s="5"/>
      <c r="B20818" s="2"/>
      <c r="C20818"/>
    </row>
    <row r="20819" spans="1:3" x14ac:dyDescent="0.25">
      <c r="A20819" s="5"/>
      <c r="B20819" s="2"/>
      <c r="C20819"/>
    </row>
    <row r="20820" spans="1:3" x14ac:dyDescent="0.25">
      <c r="A20820" s="5"/>
      <c r="B20820" s="2"/>
      <c r="C20820"/>
    </row>
    <row r="20821" spans="1:3" x14ac:dyDescent="0.25">
      <c r="A20821" s="5"/>
      <c r="B20821" s="2"/>
      <c r="C20821"/>
    </row>
    <row r="20822" spans="1:3" x14ac:dyDescent="0.25">
      <c r="A20822" s="5"/>
      <c r="B20822" s="2"/>
      <c r="C20822"/>
    </row>
    <row r="20823" spans="1:3" x14ac:dyDescent="0.25">
      <c r="A20823" s="5"/>
      <c r="B20823" s="2"/>
      <c r="C20823"/>
    </row>
    <row r="20824" spans="1:3" x14ac:dyDescent="0.25">
      <c r="A20824" s="5"/>
      <c r="B20824" s="2"/>
      <c r="C20824"/>
    </row>
    <row r="20825" spans="1:3" x14ac:dyDescent="0.25">
      <c r="A20825" s="5"/>
      <c r="B20825" s="2"/>
      <c r="C20825"/>
    </row>
    <row r="20826" spans="1:3" x14ac:dyDescent="0.25">
      <c r="A20826" s="5"/>
      <c r="B20826" s="2"/>
      <c r="C20826"/>
    </row>
    <row r="20827" spans="1:3" x14ac:dyDescent="0.25">
      <c r="A20827" s="5"/>
      <c r="B20827" s="2"/>
      <c r="C20827"/>
    </row>
    <row r="20828" spans="1:3" x14ac:dyDescent="0.25">
      <c r="A20828" s="5"/>
      <c r="B20828" s="2"/>
      <c r="C20828"/>
    </row>
    <row r="20829" spans="1:3" x14ac:dyDescent="0.25">
      <c r="A20829" s="5"/>
      <c r="B20829" s="2"/>
      <c r="C20829"/>
    </row>
    <row r="20830" spans="1:3" x14ac:dyDescent="0.25">
      <c r="A20830" s="5"/>
      <c r="B20830" s="2"/>
      <c r="C20830"/>
    </row>
    <row r="20831" spans="1:3" x14ac:dyDescent="0.25">
      <c r="A20831" s="5"/>
      <c r="B20831" s="2"/>
      <c r="C20831"/>
    </row>
    <row r="20832" spans="1:3" x14ac:dyDescent="0.25">
      <c r="A20832" s="5"/>
      <c r="B20832" s="2"/>
      <c r="C20832"/>
    </row>
    <row r="20833" spans="1:3" x14ac:dyDescent="0.25">
      <c r="A20833" s="5"/>
      <c r="B20833" s="2"/>
      <c r="C20833"/>
    </row>
    <row r="20834" spans="1:3" x14ac:dyDescent="0.25">
      <c r="A20834" s="5"/>
      <c r="B20834" s="2"/>
      <c r="C20834"/>
    </row>
    <row r="20835" spans="1:3" x14ac:dyDescent="0.25">
      <c r="A20835" s="5"/>
      <c r="B20835" s="2"/>
      <c r="C20835"/>
    </row>
    <row r="20836" spans="1:3" x14ac:dyDescent="0.25">
      <c r="A20836" s="5"/>
      <c r="B20836" s="2"/>
      <c r="C20836"/>
    </row>
    <row r="20837" spans="1:3" x14ac:dyDescent="0.25">
      <c r="A20837" s="5"/>
      <c r="B20837" s="2"/>
      <c r="C20837"/>
    </row>
    <row r="20838" spans="1:3" x14ac:dyDescent="0.25">
      <c r="A20838" s="5"/>
      <c r="B20838" s="2"/>
      <c r="C20838"/>
    </row>
    <row r="20839" spans="1:3" x14ac:dyDescent="0.25">
      <c r="A20839" s="5"/>
      <c r="B20839" s="2"/>
      <c r="C20839"/>
    </row>
    <row r="20840" spans="1:3" x14ac:dyDescent="0.25">
      <c r="A20840" s="5"/>
      <c r="B20840" s="2"/>
      <c r="C20840"/>
    </row>
    <row r="20841" spans="1:3" x14ac:dyDescent="0.25">
      <c r="A20841" s="5"/>
      <c r="B20841" s="2"/>
      <c r="C20841"/>
    </row>
    <row r="20842" spans="1:3" x14ac:dyDescent="0.25">
      <c r="A20842" s="5"/>
      <c r="B20842" s="2"/>
      <c r="C20842"/>
    </row>
    <row r="20843" spans="1:3" x14ac:dyDescent="0.25">
      <c r="A20843" s="5"/>
      <c r="B20843" s="2"/>
      <c r="C20843"/>
    </row>
    <row r="20844" spans="1:3" x14ac:dyDescent="0.25">
      <c r="A20844" s="5"/>
      <c r="B20844" s="2"/>
      <c r="C20844"/>
    </row>
    <row r="20845" spans="1:3" x14ac:dyDescent="0.25">
      <c r="A20845" s="5"/>
      <c r="B20845" s="2"/>
      <c r="C20845"/>
    </row>
    <row r="20846" spans="1:3" x14ac:dyDescent="0.25">
      <c r="A20846" s="5"/>
      <c r="B20846" s="2"/>
      <c r="C20846"/>
    </row>
    <row r="20847" spans="1:3" x14ac:dyDescent="0.25">
      <c r="A20847" s="5"/>
      <c r="B20847" s="2"/>
      <c r="C20847"/>
    </row>
    <row r="20848" spans="1:3" x14ac:dyDescent="0.25">
      <c r="A20848" s="5"/>
      <c r="B20848" s="2"/>
      <c r="C20848"/>
    </row>
    <row r="20849" spans="1:3" x14ac:dyDescent="0.25">
      <c r="A20849" s="5"/>
      <c r="B20849" s="2"/>
      <c r="C20849"/>
    </row>
    <row r="20850" spans="1:3" x14ac:dyDescent="0.25">
      <c r="A20850" s="5"/>
      <c r="B20850" s="2"/>
      <c r="C20850"/>
    </row>
    <row r="20851" spans="1:3" x14ac:dyDescent="0.25">
      <c r="A20851" s="5"/>
      <c r="B20851" s="2"/>
      <c r="C20851"/>
    </row>
    <row r="20852" spans="1:3" x14ac:dyDescent="0.25">
      <c r="A20852" s="5"/>
      <c r="B20852" s="2"/>
      <c r="C20852"/>
    </row>
    <row r="20853" spans="1:3" x14ac:dyDescent="0.25">
      <c r="A20853" s="5"/>
      <c r="B20853" s="2"/>
      <c r="C20853"/>
    </row>
    <row r="20854" spans="1:3" x14ac:dyDescent="0.25">
      <c r="A20854" s="5"/>
      <c r="B20854" s="2"/>
      <c r="C20854"/>
    </row>
    <row r="20855" spans="1:3" x14ac:dyDescent="0.25">
      <c r="A20855" s="5"/>
      <c r="B20855" s="2"/>
      <c r="C20855"/>
    </row>
    <row r="20856" spans="1:3" x14ac:dyDescent="0.25">
      <c r="A20856" s="5"/>
      <c r="B20856" s="2"/>
      <c r="C20856"/>
    </row>
    <row r="20857" spans="1:3" x14ac:dyDescent="0.25">
      <c r="A20857" s="5"/>
      <c r="B20857" s="2"/>
      <c r="C20857"/>
    </row>
    <row r="20858" spans="1:3" x14ac:dyDescent="0.25">
      <c r="A20858" s="5"/>
      <c r="B20858" s="2"/>
      <c r="C20858"/>
    </row>
    <row r="20859" spans="1:3" x14ac:dyDescent="0.25">
      <c r="A20859" s="5"/>
      <c r="B20859" s="2"/>
      <c r="C20859"/>
    </row>
    <row r="20860" spans="1:3" x14ac:dyDescent="0.25">
      <c r="A20860" s="5"/>
      <c r="B20860" s="2"/>
      <c r="C20860"/>
    </row>
    <row r="20861" spans="1:3" x14ac:dyDescent="0.25">
      <c r="A20861" s="5"/>
      <c r="B20861" s="2"/>
      <c r="C20861"/>
    </row>
    <row r="20862" spans="1:3" x14ac:dyDescent="0.25">
      <c r="A20862" s="5"/>
      <c r="B20862" s="2"/>
      <c r="C20862"/>
    </row>
    <row r="20863" spans="1:3" x14ac:dyDescent="0.25">
      <c r="A20863" s="5"/>
      <c r="B20863" s="2"/>
      <c r="C20863"/>
    </row>
    <row r="20864" spans="1:3" x14ac:dyDescent="0.25">
      <c r="A20864" s="5"/>
      <c r="B20864" s="2"/>
      <c r="C20864"/>
    </row>
    <row r="20865" spans="1:3" x14ac:dyDescent="0.25">
      <c r="A20865" s="5"/>
      <c r="B20865" s="2"/>
      <c r="C20865"/>
    </row>
    <row r="20866" spans="1:3" x14ac:dyDescent="0.25">
      <c r="A20866" s="5"/>
      <c r="B20866" s="2"/>
      <c r="C20866"/>
    </row>
    <row r="20867" spans="1:3" x14ac:dyDescent="0.25">
      <c r="A20867" s="5"/>
      <c r="B20867" s="2"/>
      <c r="C20867"/>
    </row>
    <row r="20868" spans="1:3" x14ac:dyDescent="0.25">
      <c r="A20868" s="5"/>
      <c r="B20868" s="2"/>
      <c r="C20868"/>
    </row>
    <row r="20869" spans="1:3" x14ac:dyDescent="0.25">
      <c r="A20869" s="5"/>
      <c r="B20869" s="2"/>
      <c r="C20869"/>
    </row>
    <row r="20870" spans="1:3" x14ac:dyDescent="0.25">
      <c r="A20870" s="5"/>
      <c r="B20870" s="2"/>
      <c r="C20870"/>
    </row>
    <row r="20871" spans="1:3" x14ac:dyDescent="0.25">
      <c r="A20871" s="5"/>
      <c r="B20871" s="2"/>
      <c r="C20871"/>
    </row>
    <row r="20872" spans="1:3" x14ac:dyDescent="0.25">
      <c r="A20872" s="5"/>
      <c r="B20872" s="2"/>
      <c r="C20872"/>
    </row>
    <row r="20873" spans="1:3" x14ac:dyDescent="0.25">
      <c r="A20873" s="5"/>
      <c r="B20873" s="2"/>
      <c r="C20873"/>
    </row>
    <row r="20874" spans="1:3" x14ac:dyDescent="0.25">
      <c r="A20874" s="5"/>
      <c r="B20874" s="2"/>
      <c r="C20874"/>
    </row>
    <row r="20875" spans="1:3" x14ac:dyDescent="0.25">
      <c r="A20875" s="5"/>
      <c r="B20875" s="2"/>
      <c r="C20875"/>
    </row>
    <row r="20876" spans="1:3" x14ac:dyDescent="0.25">
      <c r="A20876" s="5"/>
      <c r="B20876" s="2"/>
      <c r="C20876"/>
    </row>
    <row r="20877" spans="1:3" x14ac:dyDescent="0.25">
      <c r="A20877" s="5"/>
      <c r="B20877" s="2"/>
      <c r="C20877"/>
    </row>
    <row r="20878" spans="1:3" x14ac:dyDescent="0.25">
      <c r="A20878" s="5"/>
      <c r="B20878" s="2"/>
      <c r="C20878"/>
    </row>
    <row r="20879" spans="1:3" x14ac:dyDescent="0.25">
      <c r="A20879" s="5"/>
      <c r="B20879" s="2"/>
      <c r="C20879"/>
    </row>
    <row r="20880" spans="1:3" x14ac:dyDescent="0.25">
      <c r="A20880" s="5"/>
      <c r="B20880" s="2"/>
      <c r="C20880"/>
    </row>
    <row r="20881" spans="1:3" x14ac:dyDescent="0.25">
      <c r="A20881" s="5"/>
      <c r="B20881" s="2"/>
      <c r="C20881"/>
    </row>
    <row r="20882" spans="1:3" x14ac:dyDescent="0.25">
      <c r="A20882" s="5"/>
      <c r="B20882" s="2"/>
      <c r="C20882"/>
    </row>
    <row r="20883" spans="1:3" x14ac:dyDescent="0.25">
      <c r="A20883" s="5"/>
      <c r="B20883" s="2"/>
      <c r="C20883"/>
    </row>
    <row r="20884" spans="1:3" x14ac:dyDescent="0.25">
      <c r="A20884" s="5"/>
      <c r="B20884" s="2"/>
      <c r="C20884"/>
    </row>
    <row r="20885" spans="1:3" x14ac:dyDescent="0.25">
      <c r="A20885" s="5"/>
      <c r="B20885" s="2"/>
      <c r="C20885"/>
    </row>
    <row r="20886" spans="1:3" x14ac:dyDescent="0.25">
      <c r="A20886" s="5"/>
      <c r="B20886" s="2"/>
      <c r="C20886"/>
    </row>
    <row r="20887" spans="1:3" x14ac:dyDescent="0.25">
      <c r="A20887" s="5"/>
      <c r="B20887" s="2"/>
      <c r="C20887"/>
    </row>
    <row r="20888" spans="1:3" x14ac:dyDescent="0.25">
      <c r="A20888" s="5"/>
      <c r="B20888" s="2"/>
      <c r="C20888"/>
    </row>
    <row r="20889" spans="1:3" x14ac:dyDescent="0.25">
      <c r="A20889" s="5"/>
      <c r="B20889" s="2"/>
      <c r="C20889"/>
    </row>
    <row r="20890" spans="1:3" x14ac:dyDescent="0.25">
      <c r="A20890" s="5"/>
      <c r="B20890" s="2"/>
      <c r="C20890"/>
    </row>
    <row r="20891" spans="1:3" x14ac:dyDescent="0.25">
      <c r="A20891" s="5"/>
      <c r="B20891" s="2"/>
      <c r="C20891"/>
    </row>
    <row r="20892" spans="1:3" x14ac:dyDescent="0.25">
      <c r="A20892" s="5"/>
      <c r="B20892" s="2"/>
      <c r="C20892"/>
    </row>
    <row r="20893" spans="1:3" x14ac:dyDescent="0.25">
      <c r="A20893" s="5"/>
      <c r="B20893" s="2"/>
      <c r="C20893"/>
    </row>
    <row r="20894" spans="1:3" x14ac:dyDescent="0.25">
      <c r="A20894" s="5"/>
      <c r="B20894" s="2"/>
      <c r="C20894"/>
    </row>
    <row r="20895" spans="1:3" x14ac:dyDescent="0.25">
      <c r="A20895" s="5"/>
      <c r="B20895" s="2"/>
      <c r="C20895"/>
    </row>
    <row r="20896" spans="1:3" x14ac:dyDescent="0.25">
      <c r="A20896" s="5"/>
      <c r="B20896" s="2"/>
      <c r="C20896"/>
    </row>
    <row r="20897" spans="1:3" x14ac:dyDescent="0.25">
      <c r="A20897" s="5"/>
      <c r="B20897" s="2"/>
      <c r="C20897"/>
    </row>
    <row r="20898" spans="1:3" x14ac:dyDescent="0.25">
      <c r="A20898" s="5"/>
      <c r="B20898" s="2"/>
      <c r="C20898"/>
    </row>
    <row r="20899" spans="1:3" x14ac:dyDescent="0.25">
      <c r="A20899" s="5"/>
      <c r="B20899" s="2"/>
      <c r="C20899"/>
    </row>
    <row r="20900" spans="1:3" x14ac:dyDescent="0.25">
      <c r="A20900" s="5"/>
      <c r="B20900" s="2"/>
      <c r="C20900"/>
    </row>
    <row r="20901" spans="1:3" x14ac:dyDescent="0.25">
      <c r="A20901" s="5"/>
      <c r="B20901" s="2"/>
      <c r="C20901"/>
    </row>
    <row r="20902" spans="1:3" x14ac:dyDescent="0.25">
      <c r="A20902" s="5"/>
      <c r="B20902" s="2"/>
      <c r="C20902"/>
    </row>
    <row r="20903" spans="1:3" x14ac:dyDescent="0.25">
      <c r="A20903" s="5"/>
      <c r="B20903" s="2"/>
      <c r="C20903"/>
    </row>
    <row r="20904" spans="1:3" x14ac:dyDescent="0.25">
      <c r="A20904" s="5"/>
      <c r="B20904" s="2"/>
      <c r="C20904"/>
    </row>
    <row r="20905" spans="1:3" x14ac:dyDescent="0.25">
      <c r="A20905" s="5"/>
      <c r="B20905" s="2"/>
      <c r="C20905"/>
    </row>
    <row r="20906" spans="1:3" x14ac:dyDescent="0.25">
      <c r="A20906" s="5"/>
      <c r="B20906" s="2"/>
      <c r="C20906"/>
    </row>
    <row r="20907" spans="1:3" x14ac:dyDescent="0.25">
      <c r="A20907" s="5"/>
      <c r="B20907" s="2"/>
      <c r="C20907"/>
    </row>
    <row r="20908" spans="1:3" x14ac:dyDescent="0.25">
      <c r="A20908" s="5"/>
      <c r="B20908" s="2"/>
      <c r="C20908"/>
    </row>
    <row r="20909" spans="1:3" x14ac:dyDescent="0.25">
      <c r="A20909" s="5"/>
      <c r="B20909" s="2"/>
      <c r="C20909"/>
    </row>
    <row r="20910" spans="1:3" x14ac:dyDescent="0.25">
      <c r="A20910" s="5"/>
      <c r="B20910" s="2"/>
      <c r="C20910"/>
    </row>
    <row r="20911" spans="1:3" x14ac:dyDescent="0.25">
      <c r="A20911" s="5"/>
      <c r="B20911" s="2"/>
      <c r="C20911"/>
    </row>
    <row r="20912" spans="1:3" x14ac:dyDescent="0.25">
      <c r="A20912" s="5"/>
      <c r="B20912" s="2"/>
      <c r="C20912"/>
    </row>
    <row r="20913" spans="1:3" x14ac:dyDescent="0.25">
      <c r="A20913" s="5"/>
      <c r="B20913" s="2"/>
      <c r="C20913"/>
    </row>
    <row r="20914" spans="1:3" x14ac:dyDescent="0.25">
      <c r="A20914" s="5"/>
      <c r="B20914" s="2"/>
      <c r="C20914"/>
    </row>
    <row r="20915" spans="1:3" x14ac:dyDescent="0.25">
      <c r="A20915" s="5"/>
      <c r="B20915" s="2"/>
      <c r="C20915"/>
    </row>
    <row r="20916" spans="1:3" x14ac:dyDescent="0.25">
      <c r="A20916" s="5"/>
      <c r="B20916" s="2"/>
      <c r="C20916"/>
    </row>
    <row r="20917" spans="1:3" x14ac:dyDescent="0.25">
      <c r="A20917" s="5"/>
      <c r="B20917" s="2"/>
      <c r="C20917"/>
    </row>
    <row r="20918" spans="1:3" x14ac:dyDescent="0.25">
      <c r="A20918" s="5"/>
      <c r="B20918" s="2"/>
      <c r="C20918"/>
    </row>
    <row r="20919" spans="1:3" x14ac:dyDescent="0.25">
      <c r="A20919" s="5"/>
      <c r="B20919" s="2"/>
      <c r="C20919"/>
    </row>
    <row r="20920" spans="1:3" x14ac:dyDescent="0.25">
      <c r="A20920" s="5"/>
      <c r="B20920" s="2"/>
      <c r="C20920"/>
    </row>
    <row r="20921" spans="1:3" x14ac:dyDescent="0.25">
      <c r="A20921" s="5"/>
      <c r="B20921" s="2"/>
      <c r="C20921"/>
    </row>
    <row r="20922" spans="1:3" x14ac:dyDescent="0.25">
      <c r="A20922" s="5"/>
      <c r="B20922" s="2"/>
      <c r="C20922"/>
    </row>
    <row r="20923" spans="1:3" x14ac:dyDescent="0.25">
      <c r="A20923" s="5"/>
      <c r="B20923" s="2"/>
      <c r="C20923"/>
    </row>
    <row r="20924" spans="1:3" x14ac:dyDescent="0.25">
      <c r="A20924" s="5"/>
      <c r="B20924" s="2"/>
      <c r="C20924"/>
    </row>
    <row r="20925" spans="1:3" x14ac:dyDescent="0.25">
      <c r="A20925" s="5"/>
      <c r="B20925" s="2"/>
      <c r="C20925"/>
    </row>
    <row r="20926" spans="1:3" x14ac:dyDescent="0.25">
      <c r="A20926" s="5"/>
      <c r="B20926" s="2"/>
      <c r="C20926"/>
    </row>
    <row r="20927" spans="1:3" x14ac:dyDescent="0.25">
      <c r="A20927" s="5"/>
      <c r="B20927" s="2"/>
      <c r="C20927"/>
    </row>
    <row r="20928" spans="1:3" x14ac:dyDescent="0.25">
      <c r="A20928" s="5"/>
      <c r="B20928" s="2"/>
      <c r="C20928"/>
    </row>
    <row r="20929" spans="1:3" x14ac:dyDescent="0.25">
      <c r="A20929" s="5"/>
      <c r="B20929" s="2"/>
      <c r="C20929"/>
    </row>
    <row r="20930" spans="1:3" x14ac:dyDescent="0.25">
      <c r="A20930" s="5"/>
      <c r="B20930" s="2"/>
      <c r="C20930"/>
    </row>
    <row r="20931" spans="1:3" x14ac:dyDescent="0.25">
      <c r="A20931" s="5"/>
      <c r="B20931" s="2"/>
      <c r="C20931"/>
    </row>
    <row r="20932" spans="1:3" x14ac:dyDescent="0.25">
      <c r="A20932" s="5"/>
      <c r="B20932" s="2"/>
      <c r="C20932"/>
    </row>
    <row r="20933" spans="1:3" x14ac:dyDescent="0.25">
      <c r="A20933" s="5"/>
      <c r="B20933" s="2"/>
      <c r="C20933"/>
    </row>
    <row r="20934" spans="1:3" x14ac:dyDescent="0.25">
      <c r="A20934" s="5"/>
      <c r="B20934" s="2"/>
      <c r="C20934"/>
    </row>
    <row r="20935" spans="1:3" x14ac:dyDescent="0.25">
      <c r="A20935" s="5"/>
      <c r="B20935" s="2"/>
      <c r="C20935"/>
    </row>
    <row r="20936" spans="1:3" x14ac:dyDescent="0.25">
      <c r="A20936" s="5"/>
      <c r="B20936" s="2"/>
      <c r="C20936"/>
    </row>
    <row r="20937" spans="1:3" x14ac:dyDescent="0.25">
      <c r="A20937" s="5"/>
      <c r="B20937" s="2"/>
      <c r="C20937"/>
    </row>
    <row r="20938" spans="1:3" x14ac:dyDescent="0.25">
      <c r="A20938" s="5"/>
      <c r="B20938" s="2"/>
      <c r="C20938"/>
    </row>
    <row r="20939" spans="1:3" x14ac:dyDescent="0.25">
      <c r="A20939" s="5"/>
      <c r="B20939" s="2"/>
      <c r="C20939"/>
    </row>
    <row r="20940" spans="1:3" x14ac:dyDescent="0.25">
      <c r="A20940" s="5"/>
      <c r="B20940" s="2"/>
      <c r="C20940"/>
    </row>
    <row r="20941" spans="1:3" x14ac:dyDescent="0.25">
      <c r="A20941" s="5"/>
      <c r="B20941" s="2"/>
      <c r="C20941"/>
    </row>
    <row r="20942" spans="1:3" x14ac:dyDescent="0.25">
      <c r="A20942" s="5"/>
      <c r="B20942" s="2"/>
      <c r="C20942"/>
    </row>
    <row r="20943" spans="1:3" x14ac:dyDescent="0.25">
      <c r="A20943" s="5"/>
      <c r="B20943" s="2"/>
      <c r="C20943"/>
    </row>
    <row r="20944" spans="1:3" x14ac:dyDescent="0.25">
      <c r="A20944" s="5"/>
      <c r="B20944" s="2"/>
      <c r="C20944"/>
    </row>
    <row r="20945" spans="1:3" x14ac:dyDescent="0.25">
      <c r="A20945" s="5"/>
      <c r="B20945" s="2"/>
      <c r="C20945"/>
    </row>
    <row r="20946" spans="1:3" x14ac:dyDescent="0.25">
      <c r="A20946" s="5"/>
      <c r="B20946" s="2"/>
      <c r="C20946"/>
    </row>
    <row r="20947" spans="1:3" x14ac:dyDescent="0.25">
      <c r="A20947" s="5"/>
      <c r="B20947" s="2"/>
      <c r="C20947"/>
    </row>
    <row r="20948" spans="1:3" x14ac:dyDescent="0.25">
      <c r="A20948" s="5"/>
      <c r="B20948" s="2"/>
      <c r="C20948"/>
    </row>
    <row r="20949" spans="1:3" x14ac:dyDescent="0.25">
      <c r="A20949" s="5"/>
      <c r="B20949" s="2"/>
      <c r="C20949"/>
    </row>
    <row r="20950" spans="1:3" x14ac:dyDescent="0.25">
      <c r="A20950" s="5"/>
      <c r="B20950" s="2"/>
      <c r="C20950"/>
    </row>
    <row r="20951" spans="1:3" x14ac:dyDescent="0.25">
      <c r="A20951" s="5"/>
      <c r="B20951" s="2"/>
      <c r="C20951"/>
    </row>
    <row r="20952" spans="1:3" x14ac:dyDescent="0.25">
      <c r="A20952" s="5"/>
      <c r="B20952" s="2"/>
      <c r="C20952"/>
    </row>
    <row r="20953" spans="1:3" x14ac:dyDescent="0.25">
      <c r="A20953" s="5"/>
      <c r="B20953" s="2"/>
      <c r="C20953"/>
    </row>
    <row r="20954" spans="1:3" x14ac:dyDescent="0.25">
      <c r="A20954" s="5"/>
      <c r="B20954" s="2"/>
      <c r="C20954"/>
    </row>
    <row r="20955" spans="1:3" x14ac:dyDescent="0.25">
      <c r="A20955" s="5"/>
      <c r="B20955" s="2"/>
      <c r="C20955"/>
    </row>
    <row r="20956" spans="1:3" x14ac:dyDescent="0.25">
      <c r="A20956" s="5"/>
      <c r="B20956" s="2"/>
      <c r="C20956"/>
    </row>
    <row r="20957" spans="1:3" x14ac:dyDescent="0.25">
      <c r="A20957" s="5"/>
      <c r="B20957" s="2"/>
      <c r="C20957"/>
    </row>
    <row r="20958" spans="1:3" x14ac:dyDescent="0.25">
      <c r="A20958" s="5"/>
      <c r="B20958" s="2"/>
      <c r="C20958"/>
    </row>
    <row r="20959" spans="1:3" x14ac:dyDescent="0.25">
      <c r="A20959" s="5"/>
      <c r="B20959" s="2"/>
      <c r="C20959"/>
    </row>
    <row r="20960" spans="1:3" x14ac:dyDescent="0.25">
      <c r="A20960" s="5"/>
      <c r="B20960" s="2"/>
      <c r="C20960"/>
    </row>
    <row r="20961" spans="1:3" x14ac:dyDescent="0.25">
      <c r="A20961" s="5"/>
      <c r="B20961" s="2"/>
      <c r="C20961"/>
    </row>
    <row r="20962" spans="1:3" x14ac:dyDescent="0.25">
      <c r="A20962" s="5"/>
      <c r="B20962" s="2"/>
      <c r="C20962"/>
    </row>
    <row r="20963" spans="1:3" x14ac:dyDescent="0.25">
      <c r="A20963" s="5"/>
      <c r="B20963" s="2"/>
      <c r="C20963"/>
    </row>
    <row r="20964" spans="1:3" x14ac:dyDescent="0.25">
      <c r="A20964" s="5"/>
      <c r="B20964" s="2"/>
      <c r="C20964"/>
    </row>
    <row r="20965" spans="1:3" x14ac:dyDescent="0.25">
      <c r="A20965" s="5"/>
      <c r="B20965" s="2"/>
      <c r="C20965"/>
    </row>
    <row r="20966" spans="1:3" x14ac:dyDescent="0.25">
      <c r="A20966" s="5"/>
      <c r="B20966" s="2"/>
      <c r="C20966"/>
    </row>
    <row r="20967" spans="1:3" x14ac:dyDescent="0.25">
      <c r="A20967" s="5"/>
      <c r="B20967" s="2"/>
      <c r="C20967"/>
    </row>
    <row r="20968" spans="1:3" x14ac:dyDescent="0.25">
      <c r="A20968" s="5"/>
      <c r="B20968" s="2"/>
      <c r="C20968"/>
    </row>
    <row r="20969" spans="1:3" x14ac:dyDescent="0.25">
      <c r="A20969" s="5"/>
      <c r="B20969" s="2"/>
      <c r="C20969"/>
    </row>
    <row r="20970" spans="1:3" x14ac:dyDescent="0.25">
      <c r="A20970" s="5"/>
      <c r="B20970" s="2"/>
      <c r="C20970"/>
    </row>
    <row r="20971" spans="1:3" x14ac:dyDescent="0.25">
      <c r="A20971" s="5"/>
      <c r="B20971" s="2"/>
      <c r="C20971"/>
    </row>
    <row r="20972" spans="1:3" x14ac:dyDescent="0.25">
      <c r="A20972" s="5"/>
      <c r="B20972" s="2"/>
      <c r="C20972"/>
    </row>
    <row r="20973" spans="1:3" x14ac:dyDescent="0.25">
      <c r="A20973" s="5"/>
      <c r="B20973" s="2"/>
      <c r="C20973"/>
    </row>
    <row r="20974" spans="1:3" x14ac:dyDescent="0.25">
      <c r="A20974" s="5"/>
      <c r="B20974" s="2"/>
      <c r="C20974"/>
    </row>
    <row r="20975" spans="1:3" x14ac:dyDescent="0.25">
      <c r="A20975" s="5"/>
      <c r="B20975" s="2"/>
      <c r="C20975"/>
    </row>
    <row r="20976" spans="1:3" x14ac:dyDescent="0.25">
      <c r="A20976" s="5"/>
      <c r="B20976" s="2"/>
      <c r="C20976"/>
    </row>
    <row r="20977" spans="1:3" x14ac:dyDescent="0.25">
      <c r="A20977" s="5"/>
      <c r="B20977" s="2"/>
      <c r="C20977"/>
    </row>
    <row r="20978" spans="1:3" x14ac:dyDescent="0.25">
      <c r="A20978" s="5"/>
      <c r="B20978" s="2"/>
      <c r="C20978"/>
    </row>
    <row r="20979" spans="1:3" x14ac:dyDescent="0.25">
      <c r="A20979" s="5"/>
      <c r="B20979" s="2"/>
      <c r="C20979"/>
    </row>
    <row r="20980" spans="1:3" x14ac:dyDescent="0.25">
      <c r="A20980" s="5"/>
      <c r="B20980" s="2"/>
      <c r="C20980"/>
    </row>
    <row r="20981" spans="1:3" x14ac:dyDescent="0.25">
      <c r="A20981" s="5"/>
      <c r="B20981" s="2"/>
      <c r="C20981"/>
    </row>
    <row r="20982" spans="1:3" x14ac:dyDescent="0.25">
      <c r="A20982" s="5"/>
      <c r="B20982" s="2"/>
      <c r="C20982"/>
    </row>
    <row r="20983" spans="1:3" x14ac:dyDescent="0.25">
      <c r="A20983" s="5"/>
      <c r="B20983" s="2"/>
      <c r="C20983"/>
    </row>
    <row r="20984" spans="1:3" x14ac:dyDescent="0.25">
      <c r="A20984" s="5"/>
      <c r="B20984" s="2"/>
      <c r="C20984"/>
    </row>
    <row r="20985" spans="1:3" x14ac:dyDescent="0.25">
      <c r="A20985" s="5"/>
      <c r="B20985" s="2"/>
      <c r="C20985"/>
    </row>
    <row r="20986" spans="1:3" x14ac:dyDescent="0.25">
      <c r="A20986" s="5"/>
      <c r="B20986" s="2"/>
      <c r="C20986"/>
    </row>
    <row r="20987" spans="1:3" x14ac:dyDescent="0.25">
      <c r="A20987" s="5"/>
      <c r="B20987" s="2"/>
      <c r="C20987"/>
    </row>
    <row r="20988" spans="1:3" x14ac:dyDescent="0.25">
      <c r="A20988" s="5"/>
      <c r="B20988" s="2"/>
      <c r="C20988"/>
    </row>
    <row r="20989" spans="1:3" x14ac:dyDescent="0.25">
      <c r="A20989" s="5"/>
      <c r="B20989" s="2"/>
      <c r="C20989"/>
    </row>
    <row r="20990" spans="1:3" x14ac:dyDescent="0.25">
      <c r="A20990" s="5"/>
      <c r="B20990" s="2"/>
      <c r="C20990"/>
    </row>
    <row r="20991" spans="1:3" x14ac:dyDescent="0.25">
      <c r="A20991" s="5"/>
      <c r="B20991" s="2"/>
      <c r="C20991"/>
    </row>
    <row r="20992" spans="1:3" x14ac:dyDescent="0.25">
      <c r="A20992" s="5"/>
      <c r="B20992" s="2"/>
      <c r="C20992"/>
    </row>
    <row r="20993" spans="1:3" x14ac:dyDescent="0.25">
      <c r="A20993" s="5"/>
      <c r="B20993" s="2"/>
      <c r="C20993"/>
    </row>
    <row r="20994" spans="1:3" x14ac:dyDescent="0.25">
      <c r="A20994" s="5"/>
      <c r="B20994" s="2"/>
      <c r="C20994"/>
    </row>
    <row r="20995" spans="1:3" x14ac:dyDescent="0.25">
      <c r="A20995" s="5"/>
      <c r="B20995" s="2"/>
      <c r="C20995"/>
    </row>
    <row r="20996" spans="1:3" x14ac:dyDescent="0.25">
      <c r="A20996" s="5"/>
      <c r="B20996" s="2"/>
      <c r="C20996"/>
    </row>
    <row r="20997" spans="1:3" x14ac:dyDescent="0.25">
      <c r="A20997" s="5"/>
      <c r="B20997" s="2"/>
      <c r="C20997"/>
    </row>
    <row r="20998" spans="1:3" x14ac:dyDescent="0.25">
      <c r="A20998" s="5"/>
      <c r="B20998" s="2"/>
      <c r="C20998"/>
    </row>
    <row r="20999" spans="1:3" x14ac:dyDescent="0.25">
      <c r="A20999" s="5"/>
      <c r="B20999" s="2"/>
      <c r="C20999"/>
    </row>
    <row r="21000" spans="1:3" x14ac:dyDescent="0.25">
      <c r="A21000" s="5"/>
      <c r="B21000" s="2"/>
      <c r="C21000"/>
    </row>
    <row r="21001" spans="1:3" x14ac:dyDescent="0.25">
      <c r="A21001" s="5"/>
      <c r="B21001" s="2"/>
      <c r="C21001"/>
    </row>
    <row r="21002" spans="1:3" x14ac:dyDescent="0.25">
      <c r="A21002" s="5"/>
      <c r="B21002" s="2"/>
      <c r="C21002"/>
    </row>
    <row r="21003" spans="1:3" x14ac:dyDescent="0.25">
      <c r="A21003" s="5"/>
      <c r="B21003" s="2"/>
      <c r="C21003"/>
    </row>
    <row r="21004" spans="1:3" x14ac:dyDescent="0.25">
      <c r="A21004" s="5"/>
      <c r="B21004" s="2"/>
      <c r="C21004"/>
    </row>
    <row r="21005" spans="1:3" x14ac:dyDescent="0.25">
      <c r="A21005" s="5"/>
      <c r="B21005" s="2"/>
      <c r="C21005"/>
    </row>
    <row r="21006" spans="1:3" x14ac:dyDescent="0.25">
      <c r="A21006" s="5"/>
      <c r="B21006" s="2"/>
      <c r="C21006"/>
    </row>
    <row r="21007" spans="1:3" x14ac:dyDescent="0.25">
      <c r="A21007" s="5"/>
      <c r="B21007" s="2"/>
      <c r="C21007"/>
    </row>
    <row r="21008" spans="1:3" x14ac:dyDescent="0.25">
      <c r="A21008" s="5"/>
      <c r="B21008" s="2"/>
      <c r="C21008"/>
    </row>
    <row r="21009" spans="1:3" x14ac:dyDescent="0.25">
      <c r="A21009" s="5"/>
      <c r="B21009" s="2"/>
      <c r="C21009"/>
    </row>
    <row r="21010" spans="1:3" x14ac:dyDescent="0.25">
      <c r="A21010" s="5"/>
      <c r="B21010" s="2"/>
      <c r="C21010"/>
    </row>
    <row r="21011" spans="1:3" x14ac:dyDescent="0.25">
      <c r="A21011" s="5"/>
      <c r="B21011" s="2"/>
      <c r="C21011"/>
    </row>
    <row r="21012" spans="1:3" x14ac:dyDescent="0.25">
      <c r="A21012" s="5"/>
      <c r="B21012" s="2"/>
      <c r="C21012"/>
    </row>
    <row r="21013" spans="1:3" x14ac:dyDescent="0.25">
      <c r="A21013" s="5"/>
      <c r="B21013" s="2"/>
      <c r="C21013"/>
    </row>
    <row r="21014" spans="1:3" x14ac:dyDescent="0.25">
      <c r="A21014" s="5"/>
      <c r="B21014" s="2"/>
      <c r="C21014"/>
    </row>
    <row r="21015" spans="1:3" x14ac:dyDescent="0.25">
      <c r="A21015" s="5"/>
      <c r="B21015" s="2"/>
      <c r="C21015"/>
    </row>
    <row r="21016" spans="1:3" x14ac:dyDescent="0.25">
      <c r="A21016" s="5"/>
      <c r="B21016" s="2"/>
      <c r="C21016"/>
    </row>
    <row r="21017" spans="1:3" x14ac:dyDescent="0.25">
      <c r="A21017" s="5"/>
      <c r="B21017" s="2"/>
      <c r="C21017"/>
    </row>
    <row r="21018" spans="1:3" x14ac:dyDescent="0.25">
      <c r="A21018" s="5"/>
      <c r="B21018" s="2"/>
      <c r="C21018"/>
    </row>
    <row r="21019" spans="1:3" x14ac:dyDescent="0.25">
      <c r="A21019" s="5"/>
      <c r="B21019" s="2"/>
      <c r="C21019"/>
    </row>
    <row r="21020" spans="1:3" x14ac:dyDescent="0.25">
      <c r="A21020" s="5"/>
      <c r="B21020" s="2"/>
      <c r="C21020"/>
    </row>
    <row r="21021" spans="1:3" x14ac:dyDescent="0.25">
      <c r="A21021" s="5"/>
      <c r="B21021" s="2"/>
      <c r="C21021"/>
    </row>
    <row r="21022" spans="1:3" x14ac:dyDescent="0.25">
      <c r="A21022" s="5"/>
      <c r="B21022" s="2"/>
      <c r="C21022"/>
    </row>
    <row r="21023" spans="1:3" x14ac:dyDescent="0.25">
      <c r="A21023" s="5"/>
      <c r="B21023" s="2"/>
      <c r="C21023"/>
    </row>
    <row r="21024" spans="1:3" x14ac:dyDescent="0.25">
      <c r="A21024" s="5"/>
      <c r="B21024" s="2"/>
      <c r="C21024"/>
    </row>
    <row r="21025" spans="1:3" x14ac:dyDescent="0.25">
      <c r="A21025" s="5"/>
      <c r="B21025" s="2"/>
      <c r="C21025"/>
    </row>
    <row r="21026" spans="1:3" x14ac:dyDescent="0.25">
      <c r="A21026" s="5"/>
      <c r="B21026" s="2"/>
      <c r="C21026"/>
    </row>
    <row r="21027" spans="1:3" x14ac:dyDescent="0.25">
      <c r="A21027" s="5"/>
      <c r="B21027" s="2"/>
      <c r="C21027"/>
    </row>
    <row r="21028" spans="1:3" x14ac:dyDescent="0.25">
      <c r="A21028" s="5"/>
      <c r="B21028" s="2"/>
      <c r="C21028"/>
    </row>
    <row r="21029" spans="1:3" x14ac:dyDescent="0.25">
      <c r="A21029" s="5"/>
      <c r="B21029" s="2"/>
      <c r="C21029"/>
    </row>
    <row r="21030" spans="1:3" x14ac:dyDescent="0.25">
      <c r="A21030" s="5"/>
      <c r="B21030" s="2"/>
      <c r="C21030"/>
    </row>
    <row r="21031" spans="1:3" x14ac:dyDescent="0.25">
      <c r="A21031" s="5"/>
      <c r="B21031" s="2"/>
      <c r="C21031"/>
    </row>
    <row r="21032" spans="1:3" x14ac:dyDescent="0.25">
      <c r="A21032" s="5"/>
      <c r="B21032" s="2"/>
      <c r="C21032"/>
    </row>
    <row r="21033" spans="1:3" x14ac:dyDescent="0.25">
      <c r="A21033" s="5"/>
      <c r="B21033" s="2"/>
      <c r="C21033"/>
    </row>
    <row r="21034" spans="1:3" x14ac:dyDescent="0.25">
      <c r="A21034" s="5"/>
      <c r="B21034" s="2"/>
      <c r="C21034"/>
    </row>
    <row r="21035" spans="1:3" x14ac:dyDescent="0.25">
      <c r="A21035" s="5"/>
      <c r="B21035" s="2"/>
      <c r="C21035"/>
    </row>
    <row r="21036" spans="1:3" x14ac:dyDescent="0.25">
      <c r="A21036" s="5"/>
      <c r="B21036" s="2"/>
      <c r="C21036"/>
    </row>
    <row r="21037" spans="1:3" x14ac:dyDescent="0.25">
      <c r="A21037" s="5"/>
      <c r="B21037" s="2"/>
      <c r="C21037"/>
    </row>
    <row r="21038" spans="1:3" x14ac:dyDescent="0.25">
      <c r="A21038" s="5"/>
      <c r="B21038" s="2"/>
      <c r="C21038"/>
    </row>
    <row r="21039" spans="1:3" x14ac:dyDescent="0.25">
      <c r="A21039" s="5"/>
      <c r="B21039" s="2"/>
      <c r="C21039"/>
    </row>
    <row r="21040" spans="1:3" x14ac:dyDescent="0.25">
      <c r="A21040" s="5"/>
      <c r="B21040" s="2"/>
      <c r="C21040"/>
    </row>
    <row r="21041" spans="1:3" x14ac:dyDescent="0.25">
      <c r="A21041" s="5"/>
      <c r="B21041" s="2"/>
      <c r="C21041"/>
    </row>
    <row r="21042" spans="1:3" x14ac:dyDescent="0.25">
      <c r="A21042" s="5"/>
      <c r="B21042" s="2"/>
      <c r="C21042"/>
    </row>
    <row r="21043" spans="1:3" x14ac:dyDescent="0.25">
      <c r="A21043" s="5"/>
      <c r="B21043" s="2"/>
      <c r="C21043"/>
    </row>
    <row r="21044" spans="1:3" x14ac:dyDescent="0.25">
      <c r="A21044" s="5"/>
      <c r="B21044" s="2"/>
      <c r="C21044"/>
    </row>
    <row r="21045" spans="1:3" x14ac:dyDescent="0.25">
      <c r="A21045" s="5"/>
      <c r="B21045" s="2"/>
      <c r="C21045"/>
    </row>
    <row r="21046" spans="1:3" x14ac:dyDescent="0.25">
      <c r="A21046" s="5"/>
      <c r="B21046" s="2"/>
      <c r="C21046"/>
    </row>
    <row r="21047" spans="1:3" x14ac:dyDescent="0.25">
      <c r="A21047" s="5"/>
      <c r="B21047" s="2"/>
      <c r="C21047"/>
    </row>
    <row r="21048" spans="1:3" x14ac:dyDescent="0.25">
      <c r="A21048" s="5"/>
      <c r="B21048" s="2"/>
      <c r="C21048"/>
    </row>
    <row r="21049" spans="1:3" x14ac:dyDescent="0.25">
      <c r="A21049" s="5"/>
      <c r="B21049" s="2"/>
      <c r="C21049"/>
    </row>
    <row r="21050" spans="1:3" x14ac:dyDescent="0.25">
      <c r="A21050" s="5"/>
      <c r="B21050" s="2"/>
      <c r="C21050"/>
    </row>
    <row r="21051" spans="1:3" x14ac:dyDescent="0.25">
      <c r="A21051" s="5"/>
      <c r="B21051" s="2"/>
      <c r="C21051"/>
    </row>
    <row r="21052" spans="1:3" x14ac:dyDescent="0.25">
      <c r="A21052" s="5"/>
      <c r="B21052" s="2"/>
      <c r="C21052"/>
    </row>
    <row r="21053" spans="1:3" x14ac:dyDescent="0.25">
      <c r="A21053" s="5"/>
      <c r="B21053" s="2"/>
      <c r="C21053"/>
    </row>
    <row r="21054" spans="1:3" x14ac:dyDescent="0.25">
      <c r="A21054" s="5"/>
      <c r="B21054" s="2"/>
      <c r="C21054"/>
    </row>
    <row r="21055" spans="1:3" x14ac:dyDescent="0.25">
      <c r="A21055" s="5"/>
      <c r="B21055" s="2"/>
      <c r="C21055"/>
    </row>
    <row r="21056" spans="1:3" x14ac:dyDescent="0.25">
      <c r="A21056" s="5"/>
      <c r="B21056" s="2"/>
      <c r="C21056"/>
    </row>
    <row r="21057" spans="1:3" x14ac:dyDescent="0.25">
      <c r="A21057" s="5"/>
      <c r="B21057" s="2"/>
      <c r="C21057"/>
    </row>
    <row r="21058" spans="1:3" x14ac:dyDescent="0.25">
      <c r="A21058" s="5"/>
      <c r="B21058" s="2"/>
      <c r="C21058"/>
    </row>
    <row r="21059" spans="1:3" x14ac:dyDescent="0.25">
      <c r="A21059" s="5"/>
      <c r="B21059" s="2"/>
      <c r="C21059"/>
    </row>
    <row r="21060" spans="1:3" x14ac:dyDescent="0.25">
      <c r="A21060" s="5"/>
      <c r="B21060" s="2"/>
      <c r="C21060"/>
    </row>
    <row r="21061" spans="1:3" x14ac:dyDescent="0.25">
      <c r="A21061" s="5"/>
      <c r="B21061" s="2"/>
      <c r="C21061"/>
    </row>
    <row r="21062" spans="1:3" x14ac:dyDescent="0.25">
      <c r="A21062" s="5"/>
      <c r="B21062" s="2"/>
      <c r="C21062"/>
    </row>
    <row r="21063" spans="1:3" x14ac:dyDescent="0.25">
      <c r="A21063" s="5"/>
      <c r="B21063" s="2"/>
      <c r="C21063"/>
    </row>
    <row r="21064" spans="1:3" x14ac:dyDescent="0.25">
      <c r="A21064" s="5"/>
      <c r="B21064" s="2"/>
      <c r="C21064"/>
    </row>
    <row r="21065" spans="1:3" x14ac:dyDescent="0.25">
      <c r="A21065" s="5"/>
      <c r="B21065" s="2"/>
      <c r="C21065"/>
    </row>
    <row r="21066" spans="1:3" x14ac:dyDescent="0.25">
      <c r="A21066" s="5"/>
      <c r="B21066" s="2"/>
      <c r="C21066"/>
    </row>
    <row r="21067" spans="1:3" x14ac:dyDescent="0.25">
      <c r="A21067" s="5"/>
      <c r="B21067" s="2"/>
      <c r="C21067"/>
    </row>
    <row r="21068" spans="1:3" x14ac:dyDescent="0.25">
      <c r="A21068" s="5"/>
      <c r="B21068" s="2"/>
      <c r="C21068"/>
    </row>
    <row r="21069" spans="1:3" x14ac:dyDescent="0.25">
      <c r="A21069" s="5"/>
      <c r="B21069" s="2"/>
      <c r="C21069"/>
    </row>
    <row r="21070" spans="1:3" x14ac:dyDescent="0.25">
      <c r="A21070" s="5"/>
      <c r="B21070" s="2"/>
      <c r="C21070"/>
    </row>
    <row r="21071" spans="1:3" x14ac:dyDescent="0.25">
      <c r="A21071" s="5"/>
      <c r="B21071" s="2"/>
      <c r="C21071"/>
    </row>
    <row r="21072" spans="1:3" x14ac:dyDescent="0.25">
      <c r="A21072" s="5"/>
      <c r="B21072" s="2"/>
      <c r="C21072"/>
    </row>
    <row r="21073" spans="1:3" x14ac:dyDescent="0.25">
      <c r="A21073" s="5"/>
      <c r="B21073" s="2"/>
      <c r="C21073"/>
    </row>
    <row r="21074" spans="1:3" x14ac:dyDescent="0.25">
      <c r="A21074" s="5"/>
      <c r="B21074" s="2"/>
      <c r="C21074"/>
    </row>
    <row r="21075" spans="1:3" x14ac:dyDescent="0.25">
      <c r="A21075" s="5"/>
      <c r="B21075" s="2"/>
      <c r="C21075"/>
    </row>
    <row r="21076" spans="1:3" x14ac:dyDescent="0.25">
      <c r="A21076" s="5"/>
      <c r="B21076" s="2"/>
      <c r="C21076"/>
    </row>
    <row r="21077" spans="1:3" x14ac:dyDescent="0.25">
      <c r="A21077" s="5"/>
      <c r="B21077" s="2"/>
      <c r="C21077"/>
    </row>
    <row r="21078" spans="1:3" x14ac:dyDescent="0.25">
      <c r="A21078" s="5"/>
      <c r="B21078" s="2"/>
      <c r="C21078"/>
    </row>
    <row r="21079" spans="1:3" x14ac:dyDescent="0.25">
      <c r="A21079" s="5"/>
      <c r="B21079" s="2"/>
      <c r="C21079"/>
    </row>
    <row r="21080" spans="1:3" x14ac:dyDescent="0.25">
      <c r="A21080" s="5"/>
      <c r="B21080" s="2"/>
      <c r="C21080"/>
    </row>
    <row r="21081" spans="1:3" x14ac:dyDescent="0.25">
      <c r="A21081" s="5"/>
      <c r="B21081" s="2"/>
      <c r="C21081"/>
    </row>
    <row r="21082" spans="1:3" x14ac:dyDescent="0.25">
      <c r="A21082" s="5"/>
      <c r="B21082" s="2"/>
      <c r="C21082"/>
    </row>
    <row r="21083" spans="1:3" x14ac:dyDescent="0.25">
      <c r="A21083" s="5"/>
      <c r="B21083" s="2"/>
      <c r="C21083"/>
    </row>
    <row r="21084" spans="1:3" x14ac:dyDescent="0.25">
      <c r="A21084" s="5"/>
      <c r="B21084" s="2"/>
      <c r="C21084"/>
    </row>
    <row r="21085" spans="1:3" x14ac:dyDescent="0.25">
      <c r="A21085" s="5"/>
      <c r="B21085" s="2"/>
      <c r="C21085"/>
    </row>
    <row r="21086" spans="1:3" x14ac:dyDescent="0.25">
      <c r="A21086" s="5"/>
      <c r="B21086" s="2"/>
      <c r="C21086"/>
    </row>
    <row r="21087" spans="1:3" x14ac:dyDescent="0.25">
      <c r="A21087" s="5"/>
      <c r="B21087" s="2"/>
      <c r="C21087"/>
    </row>
    <row r="21088" spans="1:3" x14ac:dyDescent="0.25">
      <c r="A21088" s="5"/>
      <c r="B21088" s="2"/>
      <c r="C21088"/>
    </row>
    <row r="21089" spans="1:3" x14ac:dyDescent="0.25">
      <c r="A21089" s="5"/>
      <c r="B21089" s="2"/>
      <c r="C21089"/>
    </row>
    <row r="21090" spans="1:3" x14ac:dyDescent="0.25">
      <c r="A21090" s="5"/>
      <c r="B21090" s="2"/>
      <c r="C21090"/>
    </row>
    <row r="21091" spans="1:3" x14ac:dyDescent="0.25">
      <c r="A21091" s="5"/>
      <c r="B21091" s="2"/>
      <c r="C21091"/>
    </row>
    <row r="21092" spans="1:3" x14ac:dyDescent="0.25">
      <c r="A21092" s="5"/>
      <c r="B21092" s="2"/>
      <c r="C21092"/>
    </row>
    <row r="21093" spans="1:3" x14ac:dyDescent="0.25">
      <c r="A21093" s="5"/>
      <c r="B21093" s="2"/>
      <c r="C21093"/>
    </row>
    <row r="21094" spans="1:3" x14ac:dyDescent="0.25">
      <c r="A21094" s="5"/>
      <c r="B21094" s="2"/>
      <c r="C21094"/>
    </row>
    <row r="21095" spans="1:3" x14ac:dyDescent="0.25">
      <c r="A21095" s="5"/>
      <c r="B21095" s="2"/>
      <c r="C21095"/>
    </row>
    <row r="21096" spans="1:3" x14ac:dyDescent="0.25">
      <c r="A21096" s="5"/>
      <c r="B21096" s="2"/>
      <c r="C21096"/>
    </row>
    <row r="21097" spans="1:3" x14ac:dyDescent="0.25">
      <c r="A21097" s="5"/>
      <c r="B21097" s="2"/>
      <c r="C21097"/>
    </row>
    <row r="21098" spans="1:3" x14ac:dyDescent="0.25">
      <c r="A21098" s="5"/>
      <c r="B21098" s="2"/>
      <c r="C21098"/>
    </row>
    <row r="21099" spans="1:3" x14ac:dyDescent="0.25">
      <c r="A21099" s="5"/>
      <c r="B21099" s="2"/>
      <c r="C21099"/>
    </row>
    <row r="21100" spans="1:3" x14ac:dyDescent="0.25">
      <c r="A21100" s="5"/>
      <c r="B21100" s="2"/>
      <c r="C21100"/>
    </row>
    <row r="21101" spans="1:3" x14ac:dyDescent="0.25">
      <c r="A21101" s="5"/>
      <c r="B21101" s="2"/>
      <c r="C21101"/>
    </row>
    <row r="21102" spans="1:3" x14ac:dyDescent="0.25">
      <c r="A21102" s="5"/>
      <c r="B21102" s="2"/>
      <c r="C21102"/>
    </row>
    <row r="21103" spans="1:3" x14ac:dyDescent="0.25">
      <c r="A21103" s="5"/>
      <c r="B21103" s="2"/>
      <c r="C21103"/>
    </row>
    <row r="21104" spans="1:3" x14ac:dyDescent="0.25">
      <c r="A21104" s="5"/>
      <c r="B21104" s="2"/>
      <c r="C21104"/>
    </row>
    <row r="21105" spans="1:3" x14ac:dyDescent="0.25">
      <c r="A21105" s="5"/>
      <c r="B21105" s="2"/>
      <c r="C21105"/>
    </row>
    <row r="21106" spans="1:3" x14ac:dyDescent="0.25">
      <c r="A21106" s="5"/>
      <c r="B21106" s="2"/>
      <c r="C21106"/>
    </row>
    <row r="21107" spans="1:3" x14ac:dyDescent="0.25">
      <c r="A21107" s="5"/>
      <c r="B21107" s="2"/>
      <c r="C21107"/>
    </row>
    <row r="21108" spans="1:3" x14ac:dyDescent="0.25">
      <c r="A21108" s="5"/>
      <c r="B21108" s="2"/>
      <c r="C21108"/>
    </row>
    <row r="21109" spans="1:3" x14ac:dyDescent="0.25">
      <c r="A21109" s="5"/>
      <c r="B21109" s="2"/>
      <c r="C21109"/>
    </row>
    <row r="21110" spans="1:3" x14ac:dyDescent="0.25">
      <c r="A21110" s="5"/>
      <c r="B21110" s="2"/>
      <c r="C21110"/>
    </row>
    <row r="21111" spans="1:3" x14ac:dyDescent="0.25">
      <c r="A21111" s="5"/>
      <c r="B21111" s="2"/>
      <c r="C21111"/>
    </row>
    <row r="21112" spans="1:3" x14ac:dyDescent="0.25">
      <c r="A21112" s="5"/>
      <c r="B21112" s="2"/>
      <c r="C21112"/>
    </row>
    <row r="21113" spans="1:3" x14ac:dyDescent="0.25">
      <c r="A21113" s="5"/>
      <c r="B21113" s="2"/>
      <c r="C21113"/>
    </row>
    <row r="21114" spans="1:3" x14ac:dyDescent="0.25">
      <c r="A21114" s="5"/>
      <c r="B21114" s="2"/>
      <c r="C21114"/>
    </row>
    <row r="21115" spans="1:3" x14ac:dyDescent="0.25">
      <c r="A21115" s="5"/>
      <c r="B21115" s="2"/>
      <c r="C21115"/>
    </row>
    <row r="21116" spans="1:3" x14ac:dyDescent="0.25">
      <c r="A21116" s="5"/>
      <c r="B21116" s="2"/>
      <c r="C21116"/>
    </row>
    <row r="21117" spans="1:3" x14ac:dyDescent="0.25">
      <c r="A21117" s="5"/>
      <c r="B21117" s="2"/>
      <c r="C21117"/>
    </row>
    <row r="21118" spans="1:3" x14ac:dyDescent="0.25">
      <c r="A21118" s="5"/>
      <c r="B21118" s="2"/>
      <c r="C21118"/>
    </row>
    <row r="21119" spans="1:3" x14ac:dyDescent="0.25">
      <c r="A21119" s="5"/>
      <c r="B21119" s="2"/>
      <c r="C21119"/>
    </row>
    <row r="21120" spans="1:3" x14ac:dyDescent="0.25">
      <c r="A21120" s="5"/>
      <c r="B21120" s="2"/>
      <c r="C21120"/>
    </row>
    <row r="21121" spans="1:3" x14ac:dyDescent="0.25">
      <c r="A21121" s="5"/>
      <c r="B21121" s="2"/>
      <c r="C21121"/>
    </row>
    <row r="21122" spans="1:3" x14ac:dyDescent="0.25">
      <c r="A21122" s="5"/>
      <c r="B21122" s="2"/>
      <c r="C21122"/>
    </row>
    <row r="21123" spans="1:3" x14ac:dyDescent="0.25">
      <c r="A21123" s="5"/>
      <c r="B21123" s="2"/>
      <c r="C21123"/>
    </row>
    <row r="21124" spans="1:3" x14ac:dyDescent="0.25">
      <c r="A21124" s="5"/>
      <c r="B21124" s="2"/>
      <c r="C21124"/>
    </row>
    <row r="21125" spans="1:3" x14ac:dyDescent="0.25">
      <c r="A21125" s="5"/>
      <c r="B21125" s="2"/>
      <c r="C21125"/>
    </row>
    <row r="21126" spans="1:3" x14ac:dyDescent="0.25">
      <c r="A21126" s="5"/>
      <c r="B21126" s="2"/>
      <c r="C21126"/>
    </row>
    <row r="21127" spans="1:3" x14ac:dyDescent="0.25">
      <c r="A21127" s="5"/>
      <c r="B21127" s="2"/>
      <c r="C21127"/>
    </row>
    <row r="21128" spans="1:3" x14ac:dyDescent="0.25">
      <c r="A21128" s="5"/>
      <c r="B21128" s="2"/>
      <c r="C21128"/>
    </row>
    <row r="21129" spans="1:3" x14ac:dyDescent="0.25">
      <c r="A21129" s="5"/>
      <c r="B21129" s="2"/>
      <c r="C21129"/>
    </row>
    <row r="21130" spans="1:3" x14ac:dyDescent="0.25">
      <c r="A21130" s="5"/>
      <c r="B21130" s="2"/>
      <c r="C21130"/>
    </row>
    <row r="21131" spans="1:3" x14ac:dyDescent="0.25">
      <c r="A21131" s="5"/>
      <c r="B21131" s="2"/>
      <c r="C21131"/>
    </row>
    <row r="21132" spans="1:3" x14ac:dyDescent="0.25">
      <c r="A21132" s="5"/>
      <c r="B21132" s="2"/>
      <c r="C21132"/>
    </row>
    <row r="21133" spans="1:3" x14ac:dyDescent="0.25">
      <c r="A21133" s="5"/>
      <c r="B21133" s="2"/>
      <c r="C21133"/>
    </row>
    <row r="21134" spans="1:3" x14ac:dyDescent="0.25">
      <c r="A21134" s="5"/>
      <c r="B21134" s="2"/>
      <c r="C21134"/>
    </row>
    <row r="21135" spans="1:3" x14ac:dyDescent="0.25">
      <c r="A21135" s="5"/>
      <c r="B21135" s="2"/>
      <c r="C21135"/>
    </row>
    <row r="21136" spans="1:3" x14ac:dyDescent="0.25">
      <c r="A21136" s="5"/>
      <c r="B21136" s="2"/>
      <c r="C21136"/>
    </row>
    <row r="21137" spans="1:3" x14ac:dyDescent="0.25">
      <c r="A21137" s="5"/>
      <c r="B21137" s="2"/>
      <c r="C21137"/>
    </row>
    <row r="21138" spans="1:3" x14ac:dyDescent="0.25">
      <c r="A21138" s="5"/>
      <c r="B21138" s="2"/>
      <c r="C21138"/>
    </row>
    <row r="21139" spans="1:3" x14ac:dyDescent="0.25">
      <c r="A21139" s="5"/>
      <c r="B21139" s="2"/>
      <c r="C21139"/>
    </row>
    <row r="21140" spans="1:3" x14ac:dyDescent="0.25">
      <c r="A21140" s="5"/>
      <c r="B21140" s="2"/>
      <c r="C21140"/>
    </row>
    <row r="21141" spans="1:3" x14ac:dyDescent="0.25">
      <c r="A21141" s="5"/>
      <c r="B21141" s="2"/>
      <c r="C21141"/>
    </row>
    <row r="21142" spans="1:3" x14ac:dyDescent="0.25">
      <c r="A21142" s="5"/>
      <c r="B21142" s="2"/>
      <c r="C21142"/>
    </row>
    <row r="21143" spans="1:3" x14ac:dyDescent="0.25">
      <c r="A21143" s="5"/>
      <c r="B21143" s="2"/>
      <c r="C21143"/>
    </row>
    <row r="21144" spans="1:3" x14ac:dyDescent="0.25">
      <c r="A21144" s="5"/>
      <c r="B21144" s="2"/>
      <c r="C21144"/>
    </row>
    <row r="21145" spans="1:3" x14ac:dyDescent="0.25">
      <c r="A21145" s="5"/>
      <c r="B21145" s="2"/>
      <c r="C21145"/>
    </row>
    <row r="21146" spans="1:3" x14ac:dyDescent="0.25">
      <c r="A21146" s="5"/>
      <c r="B21146" s="2"/>
      <c r="C21146"/>
    </row>
    <row r="21147" spans="1:3" x14ac:dyDescent="0.25">
      <c r="A21147" s="5"/>
      <c r="B21147" s="2"/>
      <c r="C21147"/>
    </row>
    <row r="21148" spans="1:3" x14ac:dyDescent="0.25">
      <c r="A21148" s="5"/>
      <c r="B21148" s="2"/>
      <c r="C21148"/>
    </row>
    <row r="21149" spans="1:3" x14ac:dyDescent="0.25">
      <c r="A21149" s="5"/>
      <c r="B21149" s="2"/>
      <c r="C21149"/>
    </row>
    <row r="21150" spans="1:3" x14ac:dyDescent="0.25">
      <c r="A21150" s="5"/>
      <c r="B21150" s="2"/>
      <c r="C21150"/>
    </row>
    <row r="21151" spans="1:3" x14ac:dyDescent="0.25">
      <c r="A21151" s="5"/>
      <c r="B21151" s="2"/>
      <c r="C21151"/>
    </row>
    <row r="21152" spans="1:3" x14ac:dyDescent="0.25">
      <c r="A21152" s="5"/>
      <c r="B21152" s="2"/>
      <c r="C21152"/>
    </row>
    <row r="21153" spans="1:3" x14ac:dyDescent="0.25">
      <c r="A21153" s="5"/>
      <c r="B21153" s="2"/>
      <c r="C21153"/>
    </row>
    <row r="21154" spans="1:3" x14ac:dyDescent="0.25">
      <c r="A21154" s="5"/>
      <c r="B21154" s="2"/>
      <c r="C21154"/>
    </row>
    <row r="21155" spans="1:3" x14ac:dyDescent="0.25">
      <c r="A21155" s="5"/>
      <c r="B21155" s="2"/>
      <c r="C21155"/>
    </row>
    <row r="21156" spans="1:3" x14ac:dyDescent="0.25">
      <c r="A21156" s="5"/>
      <c r="B21156" s="2"/>
      <c r="C21156"/>
    </row>
    <row r="21157" spans="1:3" x14ac:dyDescent="0.25">
      <c r="A21157" s="5"/>
      <c r="B21157" s="2"/>
      <c r="C21157"/>
    </row>
    <row r="21158" spans="1:3" x14ac:dyDescent="0.25">
      <c r="A21158" s="5"/>
      <c r="B21158" s="2"/>
      <c r="C21158"/>
    </row>
    <row r="21159" spans="1:3" x14ac:dyDescent="0.25">
      <c r="A21159" s="5"/>
      <c r="B21159" s="2"/>
      <c r="C21159"/>
    </row>
    <row r="21160" spans="1:3" x14ac:dyDescent="0.25">
      <c r="A21160" s="5"/>
      <c r="B21160" s="2"/>
      <c r="C21160"/>
    </row>
    <row r="21161" spans="1:3" x14ac:dyDescent="0.25">
      <c r="A21161" s="5"/>
      <c r="B21161" s="2"/>
      <c r="C21161"/>
    </row>
    <row r="21162" spans="1:3" x14ac:dyDescent="0.25">
      <c r="A21162" s="5"/>
      <c r="B21162" s="2"/>
      <c r="C21162"/>
    </row>
    <row r="21163" spans="1:3" x14ac:dyDescent="0.25">
      <c r="A21163" s="5"/>
      <c r="B21163" s="2"/>
      <c r="C21163"/>
    </row>
    <row r="21164" spans="1:3" x14ac:dyDescent="0.25">
      <c r="A21164" s="5"/>
      <c r="B21164" s="2"/>
      <c r="C21164"/>
    </row>
    <row r="21165" spans="1:3" x14ac:dyDescent="0.25">
      <c r="A21165" s="5"/>
      <c r="B21165" s="2"/>
      <c r="C21165"/>
    </row>
    <row r="21166" spans="1:3" x14ac:dyDescent="0.25">
      <c r="A21166" s="5"/>
      <c r="B21166" s="2"/>
      <c r="C21166"/>
    </row>
    <row r="21167" spans="1:3" x14ac:dyDescent="0.25">
      <c r="A21167" s="5"/>
      <c r="B21167" s="2"/>
      <c r="C21167"/>
    </row>
    <row r="21168" spans="1:3" x14ac:dyDescent="0.25">
      <c r="A21168" s="5"/>
      <c r="B21168" s="2"/>
      <c r="C21168"/>
    </row>
    <row r="21169" spans="1:3" x14ac:dyDescent="0.25">
      <c r="A21169" s="5"/>
      <c r="B21169" s="2"/>
      <c r="C21169"/>
    </row>
    <row r="21170" spans="1:3" x14ac:dyDescent="0.25">
      <c r="A21170" s="5"/>
      <c r="B21170" s="2"/>
      <c r="C21170"/>
    </row>
    <row r="21171" spans="1:3" x14ac:dyDescent="0.25">
      <c r="A21171" s="5"/>
      <c r="B21171" s="2"/>
      <c r="C21171"/>
    </row>
    <row r="21172" spans="1:3" x14ac:dyDescent="0.25">
      <c r="A21172" s="5"/>
      <c r="B21172" s="2"/>
      <c r="C21172"/>
    </row>
    <row r="21173" spans="1:3" x14ac:dyDescent="0.25">
      <c r="A21173" s="5"/>
      <c r="B21173" s="2"/>
      <c r="C21173"/>
    </row>
    <row r="21174" spans="1:3" x14ac:dyDescent="0.25">
      <c r="A21174" s="5"/>
      <c r="B21174" s="2"/>
      <c r="C21174"/>
    </row>
    <row r="21175" spans="1:3" x14ac:dyDescent="0.25">
      <c r="A21175" s="5"/>
      <c r="B21175" s="2"/>
      <c r="C21175"/>
    </row>
    <row r="21176" spans="1:3" x14ac:dyDescent="0.25">
      <c r="A21176" s="5"/>
      <c r="B21176" s="2"/>
      <c r="C21176"/>
    </row>
    <row r="21177" spans="1:3" x14ac:dyDescent="0.25">
      <c r="A21177" s="5"/>
      <c r="B21177" s="2"/>
      <c r="C21177"/>
    </row>
    <row r="21178" spans="1:3" x14ac:dyDescent="0.25">
      <c r="A21178" s="5"/>
      <c r="B21178" s="2"/>
      <c r="C21178"/>
    </row>
    <row r="21179" spans="1:3" x14ac:dyDescent="0.25">
      <c r="A21179" s="5"/>
      <c r="B21179" s="2"/>
      <c r="C21179"/>
    </row>
    <row r="21180" spans="1:3" x14ac:dyDescent="0.25">
      <c r="A21180" s="5"/>
      <c r="B21180" s="2"/>
      <c r="C21180"/>
    </row>
    <row r="21181" spans="1:3" x14ac:dyDescent="0.25">
      <c r="A21181" s="5"/>
      <c r="B21181" s="2"/>
      <c r="C21181"/>
    </row>
    <row r="21182" spans="1:3" x14ac:dyDescent="0.25">
      <c r="A21182" s="5"/>
      <c r="B21182" s="2"/>
      <c r="C21182"/>
    </row>
    <row r="21183" spans="1:3" x14ac:dyDescent="0.25">
      <c r="A21183" s="5"/>
      <c r="B21183" s="2"/>
      <c r="C21183"/>
    </row>
    <row r="21184" spans="1:3" x14ac:dyDescent="0.25">
      <c r="A21184" s="5"/>
      <c r="B21184" s="2"/>
      <c r="C21184"/>
    </row>
    <row r="21185" spans="1:3" x14ac:dyDescent="0.25">
      <c r="A21185" s="5"/>
      <c r="B21185" s="2"/>
      <c r="C21185"/>
    </row>
    <row r="21186" spans="1:3" x14ac:dyDescent="0.25">
      <c r="A21186" s="5"/>
      <c r="B21186" s="2"/>
      <c r="C21186"/>
    </row>
    <row r="21187" spans="1:3" x14ac:dyDescent="0.25">
      <c r="A21187" s="5"/>
      <c r="B21187" s="2"/>
      <c r="C21187"/>
    </row>
    <row r="21188" spans="1:3" x14ac:dyDescent="0.25">
      <c r="A21188" s="5"/>
      <c r="B21188" s="2"/>
      <c r="C21188"/>
    </row>
    <row r="21189" spans="1:3" x14ac:dyDescent="0.25">
      <c r="A21189" s="5"/>
      <c r="B21189" s="2"/>
      <c r="C21189"/>
    </row>
    <row r="21190" spans="1:3" x14ac:dyDescent="0.25">
      <c r="A21190" s="5"/>
      <c r="B21190" s="2"/>
      <c r="C21190"/>
    </row>
    <row r="21191" spans="1:3" x14ac:dyDescent="0.25">
      <c r="A21191" s="5"/>
      <c r="B21191" s="2"/>
      <c r="C21191"/>
    </row>
    <row r="21192" spans="1:3" x14ac:dyDescent="0.25">
      <c r="A21192" s="5"/>
      <c r="B21192" s="2"/>
      <c r="C21192"/>
    </row>
    <row r="21193" spans="1:3" x14ac:dyDescent="0.25">
      <c r="A21193" s="5"/>
      <c r="B21193" s="2"/>
      <c r="C21193"/>
    </row>
    <row r="21194" spans="1:3" x14ac:dyDescent="0.25">
      <c r="A21194" s="5"/>
      <c r="B21194" s="2"/>
      <c r="C21194"/>
    </row>
    <row r="21195" spans="1:3" x14ac:dyDescent="0.25">
      <c r="A21195" s="5"/>
      <c r="B21195" s="2"/>
      <c r="C21195"/>
    </row>
    <row r="21196" spans="1:3" x14ac:dyDescent="0.25">
      <c r="A21196" s="5"/>
      <c r="B21196" s="2"/>
      <c r="C21196"/>
    </row>
    <row r="21197" spans="1:3" x14ac:dyDescent="0.25">
      <c r="A21197" s="5"/>
      <c r="B21197" s="2"/>
      <c r="C21197"/>
    </row>
    <row r="21198" spans="1:3" x14ac:dyDescent="0.25">
      <c r="A21198" s="5"/>
      <c r="B21198" s="2"/>
      <c r="C21198"/>
    </row>
    <row r="21199" spans="1:3" x14ac:dyDescent="0.25">
      <c r="A21199" s="5"/>
      <c r="B21199" s="2"/>
      <c r="C21199"/>
    </row>
    <row r="21200" spans="1:3" x14ac:dyDescent="0.25">
      <c r="A21200" s="5"/>
      <c r="B21200" s="2"/>
      <c r="C21200"/>
    </row>
    <row r="21201" spans="1:3" x14ac:dyDescent="0.25">
      <c r="A21201" s="5"/>
      <c r="B21201" s="2"/>
      <c r="C21201"/>
    </row>
    <row r="21202" spans="1:3" x14ac:dyDescent="0.25">
      <c r="A21202" s="5"/>
      <c r="B21202" s="2"/>
      <c r="C21202"/>
    </row>
    <row r="21203" spans="1:3" x14ac:dyDescent="0.25">
      <c r="A21203" s="5"/>
      <c r="B21203" s="2"/>
      <c r="C21203"/>
    </row>
    <row r="21204" spans="1:3" x14ac:dyDescent="0.25">
      <c r="A21204" s="5"/>
      <c r="B21204" s="2"/>
      <c r="C21204"/>
    </row>
    <row r="21205" spans="1:3" x14ac:dyDescent="0.25">
      <c r="A21205" s="5"/>
      <c r="B21205" s="2"/>
      <c r="C21205"/>
    </row>
    <row r="21206" spans="1:3" x14ac:dyDescent="0.25">
      <c r="A21206" s="5"/>
      <c r="B21206" s="2"/>
      <c r="C21206"/>
    </row>
    <row r="21207" spans="1:3" x14ac:dyDescent="0.25">
      <c r="A21207" s="5"/>
      <c r="B21207" s="2"/>
      <c r="C21207"/>
    </row>
    <row r="21208" spans="1:3" x14ac:dyDescent="0.25">
      <c r="A21208" s="5"/>
      <c r="B21208" s="2"/>
      <c r="C21208"/>
    </row>
    <row r="21209" spans="1:3" x14ac:dyDescent="0.25">
      <c r="A21209" s="5"/>
      <c r="B21209" s="2"/>
      <c r="C21209"/>
    </row>
    <row r="21210" spans="1:3" x14ac:dyDescent="0.25">
      <c r="A21210" s="5"/>
      <c r="B21210" s="2"/>
      <c r="C21210"/>
    </row>
    <row r="21211" spans="1:3" x14ac:dyDescent="0.25">
      <c r="A21211" s="5"/>
      <c r="B21211" s="2"/>
      <c r="C21211"/>
    </row>
    <row r="21212" spans="1:3" x14ac:dyDescent="0.25">
      <c r="A21212" s="5"/>
      <c r="B21212" s="2"/>
      <c r="C21212"/>
    </row>
    <row r="21213" spans="1:3" x14ac:dyDescent="0.25">
      <c r="A21213" s="5"/>
      <c r="B21213" s="2"/>
      <c r="C21213"/>
    </row>
    <row r="21214" spans="1:3" x14ac:dyDescent="0.25">
      <c r="A21214" s="5"/>
      <c r="B21214" s="2"/>
      <c r="C21214"/>
    </row>
    <row r="21215" spans="1:3" x14ac:dyDescent="0.25">
      <c r="A21215" s="5"/>
      <c r="B21215" s="2"/>
      <c r="C21215"/>
    </row>
    <row r="21216" spans="1:3" x14ac:dyDescent="0.25">
      <c r="A21216" s="5"/>
      <c r="B21216" s="2"/>
      <c r="C21216"/>
    </row>
    <row r="21217" spans="1:3" x14ac:dyDescent="0.25">
      <c r="A21217" s="5"/>
      <c r="B21217" s="2"/>
      <c r="C21217"/>
    </row>
    <row r="21218" spans="1:3" x14ac:dyDescent="0.25">
      <c r="A21218" s="5"/>
      <c r="B21218" s="2"/>
      <c r="C21218"/>
    </row>
    <row r="21219" spans="1:3" x14ac:dyDescent="0.25">
      <c r="A21219" s="5"/>
      <c r="B21219" s="2"/>
      <c r="C21219"/>
    </row>
    <row r="21220" spans="1:3" x14ac:dyDescent="0.25">
      <c r="A21220" s="5"/>
      <c r="B21220" s="2"/>
      <c r="C21220"/>
    </row>
    <row r="21221" spans="1:3" x14ac:dyDescent="0.25">
      <c r="A21221" s="5"/>
      <c r="B21221" s="2"/>
      <c r="C21221"/>
    </row>
    <row r="21222" spans="1:3" x14ac:dyDescent="0.25">
      <c r="A21222" s="5"/>
      <c r="B21222" s="2"/>
      <c r="C21222"/>
    </row>
    <row r="21223" spans="1:3" x14ac:dyDescent="0.25">
      <c r="A21223" s="5"/>
      <c r="B21223" s="2"/>
      <c r="C21223"/>
    </row>
    <row r="21224" spans="1:3" x14ac:dyDescent="0.25">
      <c r="A21224" s="5"/>
      <c r="B21224" s="2"/>
      <c r="C21224"/>
    </row>
    <row r="21225" spans="1:3" x14ac:dyDescent="0.25">
      <c r="A21225" s="5"/>
      <c r="B21225" s="2"/>
      <c r="C21225"/>
    </row>
    <row r="21226" spans="1:3" x14ac:dyDescent="0.25">
      <c r="A21226" s="5"/>
      <c r="B21226" s="2"/>
      <c r="C21226"/>
    </row>
    <row r="21227" spans="1:3" x14ac:dyDescent="0.25">
      <c r="A21227" s="5"/>
      <c r="B21227" s="2"/>
      <c r="C21227"/>
    </row>
    <row r="21228" spans="1:3" x14ac:dyDescent="0.25">
      <c r="A21228" s="5"/>
      <c r="B21228" s="2"/>
      <c r="C21228"/>
    </row>
    <row r="21229" spans="1:3" x14ac:dyDescent="0.25">
      <c r="A21229" s="5"/>
      <c r="B21229" s="2"/>
      <c r="C21229"/>
    </row>
    <row r="21230" spans="1:3" x14ac:dyDescent="0.25">
      <c r="A21230" s="5"/>
      <c r="B21230" s="2"/>
      <c r="C21230"/>
    </row>
    <row r="21231" spans="1:3" x14ac:dyDescent="0.25">
      <c r="A21231" s="5"/>
      <c r="B21231" s="2"/>
      <c r="C21231"/>
    </row>
    <row r="21232" spans="1:3" x14ac:dyDescent="0.25">
      <c r="A21232" s="5"/>
      <c r="B21232" s="2"/>
      <c r="C21232"/>
    </row>
    <row r="21233" spans="1:3" x14ac:dyDescent="0.25">
      <c r="A21233" s="5"/>
      <c r="B21233" s="2"/>
      <c r="C21233"/>
    </row>
    <row r="21234" spans="1:3" x14ac:dyDescent="0.25">
      <c r="A21234" s="5"/>
      <c r="B21234" s="2"/>
      <c r="C21234"/>
    </row>
    <row r="21235" spans="1:3" x14ac:dyDescent="0.25">
      <c r="A21235" s="5"/>
      <c r="B21235" s="2"/>
      <c r="C21235"/>
    </row>
    <row r="21236" spans="1:3" x14ac:dyDescent="0.25">
      <c r="A21236" s="5"/>
      <c r="B21236" s="2"/>
      <c r="C21236"/>
    </row>
    <row r="21237" spans="1:3" x14ac:dyDescent="0.25">
      <c r="A21237" s="5"/>
      <c r="B21237" s="2"/>
      <c r="C21237"/>
    </row>
    <row r="21238" spans="1:3" x14ac:dyDescent="0.25">
      <c r="A21238" s="5"/>
      <c r="B21238" s="2"/>
      <c r="C21238"/>
    </row>
    <row r="21239" spans="1:3" x14ac:dyDescent="0.25">
      <c r="A21239" s="5"/>
      <c r="B21239" s="2"/>
      <c r="C21239"/>
    </row>
    <row r="21240" spans="1:3" x14ac:dyDescent="0.25">
      <c r="A21240" s="5"/>
      <c r="B21240" s="2"/>
      <c r="C21240"/>
    </row>
    <row r="21241" spans="1:3" x14ac:dyDescent="0.25">
      <c r="A21241" s="5"/>
      <c r="B21241" s="2"/>
      <c r="C21241"/>
    </row>
    <row r="21242" spans="1:3" x14ac:dyDescent="0.25">
      <c r="A21242" s="5"/>
      <c r="B21242" s="2"/>
      <c r="C21242"/>
    </row>
    <row r="21243" spans="1:3" x14ac:dyDescent="0.25">
      <c r="A21243" s="5"/>
      <c r="B21243" s="2"/>
      <c r="C21243"/>
    </row>
    <row r="21244" spans="1:3" x14ac:dyDescent="0.25">
      <c r="A21244" s="5"/>
      <c r="B21244" s="2"/>
      <c r="C21244"/>
    </row>
    <row r="21245" spans="1:3" x14ac:dyDescent="0.25">
      <c r="A21245" s="5"/>
      <c r="B21245" s="2"/>
      <c r="C21245"/>
    </row>
    <row r="21246" spans="1:3" x14ac:dyDescent="0.25">
      <c r="A21246" s="5"/>
      <c r="B21246" s="2"/>
      <c r="C21246"/>
    </row>
    <row r="21247" spans="1:3" x14ac:dyDescent="0.25">
      <c r="A21247" s="5"/>
      <c r="B21247" s="2"/>
      <c r="C21247"/>
    </row>
    <row r="21248" spans="1:3" x14ac:dyDescent="0.25">
      <c r="A21248" s="5"/>
      <c r="B21248" s="2"/>
      <c r="C21248"/>
    </row>
    <row r="21249" spans="1:3" x14ac:dyDescent="0.25">
      <c r="A21249" s="5"/>
      <c r="B21249" s="2"/>
      <c r="C21249"/>
    </row>
    <row r="21250" spans="1:3" x14ac:dyDescent="0.25">
      <c r="A21250" s="5"/>
      <c r="B21250" s="2"/>
      <c r="C21250"/>
    </row>
    <row r="21251" spans="1:3" x14ac:dyDescent="0.25">
      <c r="A21251" s="5"/>
      <c r="B21251" s="2"/>
      <c r="C21251"/>
    </row>
    <row r="21252" spans="1:3" x14ac:dyDescent="0.25">
      <c r="A21252" s="5"/>
      <c r="B21252" s="2"/>
      <c r="C21252"/>
    </row>
    <row r="21253" spans="1:3" x14ac:dyDescent="0.25">
      <c r="A21253" s="5"/>
      <c r="B21253" s="2"/>
      <c r="C21253"/>
    </row>
    <row r="21254" spans="1:3" x14ac:dyDescent="0.25">
      <c r="A21254" s="5"/>
      <c r="B21254" s="2"/>
      <c r="C21254"/>
    </row>
    <row r="21255" spans="1:3" x14ac:dyDescent="0.25">
      <c r="A21255" s="5"/>
      <c r="B21255" s="2"/>
      <c r="C21255"/>
    </row>
    <row r="21256" spans="1:3" x14ac:dyDescent="0.25">
      <c r="A21256" s="5"/>
      <c r="B21256" s="2"/>
      <c r="C21256"/>
    </row>
    <row r="21257" spans="1:3" x14ac:dyDescent="0.25">
      <c r="A21257" s="5"/>
      <c r="B21257" s="2"/>
      <c r="C21257"/>
    </row>
    <row r="21258" spans="1:3" x14ac:dyDescent="0.25">
      <c r="A21258" s="5"/>
      <c r="B21258" s="2"/>
      <c r="C21258"/>
    </row>
    <row r="21259" spans="1:3" x14ac:dyDescent="0.25">
      <c r="A21259" s="5"/>
      <c r="B21259" s="2"/>
      <c r="C21259"/>
    </row>
    <row r="21260" spans="1:3" x14ac:dyDescent="0.25">
      <c r="A21260" s="5"/>
      <c r="B21260" s="2"/>
      <c r="C21260"/>
    </row>
    <row r="21261" spans="1:3" x14ac:dyDescent="0.25">
      <c r="A21261" s="5"/>
      <c r="B21261" s="2"/>
      <c r="C21261"/>
    </row>
    <row r="21262" spans="1:3" x14ac:dyDescent="0.25">
      <c r="A21262" s="5"/>
      <c r="B21262" s="2"/>
      <c r="C21262"/>
    </row>
    <row r="21263" spans="1:3" x14ac:dyDescent="0.25">
      <c r="A21263" s="5"/>
      <c r="B21263" s="2"/>
      <c r="C21263"/>
    </row>
    <row r="21264" spans="1:3" x14ac:dyDescent="0.25">
      <c r="A21264" s="5"/>
      <c r="B21264" s="2"/>
      <c r="C21264"/>
    </row>
    <row r="21265" spans="1:3" x14ac:dyDescent="0.25">
      <c r="A21265" s="5"/>
      <c r="B21265" s="2"/>
      <c r="C21265"/>
    </row>
    <row r="21266" spans="1:3" x14ac:dyDescent="0.25">
      <c r="A21266" s="5"/>
      <c r="B21266" s="2"/>
      <c r="C21266"/>
    </row>
    <row r="21267" spans="1:3" x14ac:dyDescent="0.25">
      <c r="A21267" s="5"/>
      <c r="B21267" s="2"/>
      <c r="C21267"/>
    </row>
    <row r="21268" spans="1:3" x14ac:dyDescent="0.25">
      <c r="A21268" s="5"/>
      <c r="B21268" s="2"/>
      <c r="C21268"/>
    </row>
    <row r="21269" spans="1:3" x14ac:dyDescent="0.25">
      <c r="A21269" s="5"/>
      <c r="B21269" s="2"/>
      <c r="C21269"/>
    </row>
    <row r="21270" spans="1:3" x14ac:dyDescent="0.25">
      <c r="A21270" s="5"/>
      <c r="B21270" s="2"/>
      <c r="C21270"/>
    </row>
    <row r="21271" spans="1:3" x14ac:dyDescent="0.25">
      <c r="A21271" s="5"/>
      <c r="B21271" s="2"/>
      <c r="C21271"/>
    </row>
    <row r="21272" spans="1:3" x14ac:dyDescent="0.25">
      <c r="A21272" s="5"/>
      <c r="B21272" s="2"/>
      <c r="C21272"/>
    </row>
    <row r="21273" spans="1:3" x14ac:dyDescent="0.25">
      <c r="A21273" s="5"/>
      <c r="B21273" s="2"/>
      <c r="C21273"/>
    </row>
    <row r="21274" spans="1:3" x14ac:dyDescent="0.25">
      <c r="A21274" s="5"/>
      <c r="B21274" s="2"/>
      <c r="C21274"/>
    </row>
    <row r="21275" spans="1:3" x14ac:dyDescent="0.25">
      <c r="A21275" s="5"/>
      <c r="B21275" s="2"/>
      <c r="C21275"/>
    </row>
    <row r="21276" spans="1:3" x14ac:dyDescent="0.25">
      <c r="A21276" s="5"/>
      <c r="B21276" s="2"/>
      <c r="C21276"/>
    </row>
    <row r="21277" spans="1:3" x14ac:dyDescent="0.25">
      <c r="A21277" s="5"/>
      <c r="B21277" s="2"/>
      <c r="C21277"/>
    </row>
    <row r="21278" spans="1:3" x14ac:dyDescent="0.25">
      <c r="A21278" s="5"/>
      <c r="B21278" s="2"/>
      <c r="C21278"/>
    </row>
    <row r="21279" spans="1:3" x14ac:dyDescent="0.25">
      <c r="A21279" s="5"/>
      <c r="B21279" s="2"/>
      <c r="C21279"/>
    </row>
    <row r="21280" spans="1:3" x14ac:dyDescent="0.25">
      <c r="A21280" s="5"/>
      <c r="B21280" s="2"/>
      <c r="C21280"/>
    </row>
    <row r="21281" spans="1:3" x14ac:dyDescent="0.25">
      <c r="A21281" s="5"/>
      <c r="B21281" s="2"/>
      <c r="C21281"/>
    </row>
    <row r="21282" spans="1:3" x14ac:dyDescent="0.25">
      <c r="A21282" s="5"/>
      <c r="B21282" s="2"/>
      <c r="C21282"/>
    </row>
    <row r="21283" spans="1:3" x14ac:dyDescent="0.25">
      <c r="A21283" s="5"/>
      <c r="B21283" s="2"/>
      <c r="C21283"/>
    </row>
    <row r="21284" spans="1:3" x14ac:dyDescent="0.25">
      <c r="A21284" s="5"/>
      <c r="B21284" s="2"/>
      <c r="C21284"/>
    </row>
    <row r="21285" spans="1:3" x14ac:dyDescent="0.25">
      <c r="A21285" s="5"/>
      <c r="B21285" s="2"/>
      <c r="C21285"/>
    </row>
    <row r="21286" spans="1:3" x14ac:dyDescent="0.25">
      <c r="A21286" s="5"/>
      <c r="B21286" s="2"/>
      <c r="C21286"/>
    </row>
    <row r="21287" spans="1:3" x14ac:dyDescent="0.25">
      <c r="A21287" s="5"/>
      <c r="B21287" s="2"/>
      <c r="C21287"/>
    </row>
    <row r="21288" spans="1:3" x14ac:dyDescent="0.25">
      <c r="A21288" s="5"/>
      <c r="B21288" s="2"/>
      <c r="C21288"/>
    </row>
    <row r="21289" spans="1:3" x14ac:dyDescent="0.25">
      <c r="A21289" s="5"/>
      <c r="B21289" s="2"/>
      <c r="C21289"/>
    </row>
    <row r="21290" spans="1:3" x14ac:dyDescent="0.25">
      <c r="A21290" s="5"/>
      <c r="B21290" s="2"/>
      <c r="C21290"/>
    </row>
    <row r="21291" spans="1:3" x14ac:dyDescent="0.25">
      <c r="A21291" s="5"/>
      <c r="B21291" s="2"/>
      <c r="C21291"/>
    </row>
    <row r="21292" spans="1:3" x14ac:dyDescent="0.25">
      <c r="A21292" s="5"/>
      <c r="B21292" s="2"/>
      <c r="C21292"/>
    </row>
    <row r="21293" spans="1:3" x14ac:dyDescent="0.25">
      <c r="A21293" s="5"/>
      <c r="B21293" s="2"/>
      <c r="C21293"/>
    </row>
    <row r="21294" spans="1:3" x14ac:dyDescent="0.25">
      <c r="A21294" s="5"/>
      <c r="B21294" s="2"/>
      <c r="C21294"/>
    </row>
    <row r="21295" spans="1:3" x14ac:dyDescent="0.25">
      <c r="A21295" s="5"/>
      <c r="B21295" s="2"/>
      <c r="C21295"/>
    </row>
    <row r="21296" spans="1:3" x14ac:dyDescent="0.25">
      <c r="A21296" s="5"/>
      <c r="B21296" s="2"/>
      <c r="C21296"/>
    </row>
    <row r="21297" spans="1:3" x14ac:dyDescent="0.25">
      <c r="A21297" s="5"/>
      <c r="B21297" s="2"/>
      <c r="C21297"/>
    </row>
    <row r="21298" spans="1:3" x14ac:dyDescent="0.25">
      <c r="A21298" s="5"/>
      <c r="B21298" s="2"/>
      <c r="C21298"/>
    </row>
    <row r="21299" spans="1:3" x14ac:dyDescent="0.25">
      <c r="A21299" s="5"/>
      <c r="B21299" s="2"/>
      <c r="C21299"/>
    </row>
    <row r="21300" spans="1:3" x14ac:dyDescent="0.25">
      <c r="A21300" s="5"/>
      <c r="B21300" s="2"/>
      <c r="C21300"/>
    </row>
    <row r="21301" spans="1:3" x14ac:dyDescent="0.25">
      <c r="A21301" s="5"/>
      <c r="B21301" s="2"/>
      <c r="C21301"/>
    </row>
    <row r="21302" spans="1:3" x14ac:dyDescent="0.25">
      <c r="A21302" s="5"/>
      <c r="B21302" s="2"/>
      <c r="C21302"/>
    </row>
    <row r="21303" spans="1:3" x14ac:dyDescent="0.25">
      <c r="A21303" s="5"/>
      <c r="B21303" s="2"/>
      <c r="C21303"/>
    </row>
    <row r="21304" spans="1:3" x14ac:dyDescent="0.25">
      <c r="A21304" s="5"/>
      <c r="B21304" s="2"/>
      <c r="C21304"/>
    </row>
    <row r="21305" spans="1:3" x14ac:dyDescent="0.25">
      <c r="A21305" s="5"/>
      <c r="B21305" s="2"/>
      <c r="C21305"/>
    </row>
    <row r="21306" spans="1:3" x14ac:dyDescent="0.25">
      <c r="A21306" s="5"/>
      <c r="B21306" s="2"/>
      <c r="C21306"/>
    </row>
    <row r="21307" spans="1:3" x14ac:dyDescent="0.25">
      <c r="A21307" s="5"/>
      <c r="B21307" s="2"/>
      <c r="C21307"/>
    </row>
    <row r="21308" spans="1:3" x14ac:dyDescent="0.25">
      <c r="A21308" s="5"/>
      <c r="B21308" s="2"/>
      <c r="C21308"/>
    </row>
    <row r="21309" spans="1:3" x14ac:dyDescent="0.25">
      <c r="A21309" s="5"/>
      <c r="B21309" s="2"/>
      <c r="C21309"/>
    </row>
    <row r="21310" spans="1:3" x14ac:dyDescent="0.25">
      <c r="A21310" s="5"/>
      <c r="B21310" s="2"/>
      <c r="C21310"/>
    </row>
    <row r="21311" spans="1:3" x14ac:dyDescent="0.25">
      <c r="A21311" s="5"/>
      <c r="B21311" s="2"/>
      <c r="C21311"/>
    </row>
    <row r="21312" spans="1:3" x14ac:dyDescent="0.25">
      <c r="A21312" s="5"/>
      <c r="B21312" s="2"/>
      <c r="C21312"/>
    </row>
    <row r="21313" spans="1:3" x14ac:dyDescent="0.25">
      <c r="A21313" s="5"/>
      <c r="B21313" s="2"/>
      <c r="C21313"/>
    </row>
    <row r="21314" spans="1:3" x14ac:dyDescent="0.25">
      <c r="A21314" s="5"/>
      <c r="B21314" s="2"/>
      <c r="C21314"/>
    </row>
    <row r="21315" spans="1:3" x14ac:dyDescent="0.25">
      <c r="A21315" s="5"/>
      <c r="B21315" s="2"/>
      <c r="C21315"/>
    </row>
    <row r="21316" spans="1:3" x14ac:dyDescent="0.25">
      <c r="A21316" s="5"/>
      <c r="B21316" s="2"/>
      <c r="C21316"/>
    </row>
    <row r="21317" spans="1:3" x14ac:dyDescent="0.25">
      <c r="A21317" s="5"/>
      <c r="B21317" s="2"/>
      <c r="C21317"/>
    </row>
    <row r="21318" spans="1:3" x14ac:dyDescent="0.25">
      <c r="A21318" s="5"/>
      <c r="B21318" s="2"/>
      <c r="C21318"/>
    </row>
    <row r="21319" spans="1:3" x14ac:dyDescent="0.25">
      <c r="A21319" s="5"/>
      <c r="B21319" s="2"/>
      <c r="C21319"/>
    </row>
    <row r="21320" spans="1:3" x14ac:dyDescent="0.25">
      <c r="A21320" s="5"/>
      <c r="B21320" s="2"/>
      <c r="C21320"/>
    </row>
    <row r="21321" spans="1:3" x14ac:dyDescent="0.25">
      <c r="A21321" s="5"/>
      <c r="B21321" s="2"/>
      <c r="C21321"/>
    </row>
    <row r="21322" spans="1:3" x14ac:dyDescent="0.25">
      <c r="A21322" s="5"/>
      <c r="B21322" s="2"/>
      <c r="C21322"/>
    </row>
    <row r="21323" spans="1:3" x14ac:dyDescent="0.25">
      <c r="A21323" s="5"/>
      <c r="B21323" s="2"/>
      <c r="C21323"/>
    </row>
    <row r="21324" spans="1:3" x14ac:dyDescent="0.25">
      <c r="A21324" s="5"/>
      <c r="B21324" s="2"/>
      <c r="C21324"/>
    </row>
    <row r="21325" spans="1:3" x14ac:dyDescent="0.25">
      <c r="A21325" s="5"/>
      <c r="B21325" s="2"/>
      <c r="C21325"/>
    </row>
    <row r="21326" spans="1:3" x14ac:dyDescent="0.25">
      <c r="A21326" s="5"/>
      <c r="B21326" s="2"/>
      <c r="C21326"/>
    </row>
    <row r="21327" spans="1:3" x14ac:dyDescent="0.25">
      <c r="A21327" s="5"/>
      <c r="B21327" s="2"/>
      <c r="C21327"/>
    </row>
    <row r="21328" spans="1:3" x14ac:dyDescent="0.25">
      <c r="A21328" s="5"/>
      <c r="B21328" s="2"/>
      <c r="C21328"/>
    </row>
    <row r="21329" spans="1:3" x14ac:dyDescent="0.25">
      <c r="A21329" s="5"/>
      <c r="B21329" s="2"/>
      <c r="C21329"/>
    </row>
    <row r="21330" spans="1:3" x14ac:dyDescent="0.25">
      <c r="A21330" s="5"/>
      <c r="B21330" s="2"/>
      <c r="C21330"/>
    </row>
    <row r="21331" spans="1:3" x14ac:dyDescent="0.25">
      <c r="A21331" s="5"/>
      <c r="B21331" s="2"/>
      <c r="C21331"/>
    </row>
    <row r="21332" spans="1:3" x14ac:dyDescent="0.25">
      <c r="A21332" s="5"/>
      <c r="B21332" s="2"/>
      <c r="C21332"/>
    </row>
    <row r="21333" spans="1:3" x14ac:dyDescent="0.25">
      <c r="A21333" s="5"/>
      <c r="B21333" s="2"/>
      <c r="C21333"/>
    </row>
    <row r="21334" spans="1:3" x14ac:dyDescent="0.25">
      <c r="A21334" s="5"/>
      <c r="B21334" s="2"/>
      <c r="C21334"/>
    </row>
    <row r="21335" spans="1:3" x14ac:dyDescent="0.25">
      <c r="A21335" s="5"/>
      <c r="B21335" s="2"/>
      <c r="C21335"/>
    </row>
    <row r="21336" spans="1:3" x14ac:dyDescent="0.25">
      <c r="A21336" s="5"/>
      <c r="B21336" s="2"/>
      <c r="C21336"/>
    </row>
    <row r="21337" spans="1:3" x14ac:dyDescent="0.25">
      <c r="A21337" s="5"/>
      <c r="B21337" s="2"/>
      <c r="C21337"/>
    </row>
    <row r="21338" spans="1:3" x14ac:dyDescent="0.25">
      <c r="A21338" s="5"/>
      <c r="B21338" s="2"/>
      <c r="C21338"/>
    </row>
    <row r="21339" spans="1:3" x14ac:dyDescent="0.25">
      <c r="A21339" s="5"/>
      <c r="B21339" s="2"/>
      <c r="C21339"/>
    </row>
    <row r="21340" spans="1:3" x14ac:dyDescent="0.25">
      <c r="A21340" s="5"/>
      <c r="B21340" s="2"/>
      <c r="C21340"/>
    </row>
    <row r="21341" spans="1:3" x14ac:dyDescent="0.25">
      <c r="A21341" s="5"/>
      <c r="B21341" s="2"/>
      <c r="C21341"/>
    </row>
    <row r="21342" spans="1:3" x14ac:dyDescent="0.25">
      <c r="A21342" s="5"/>
      <c r="B21342" s="2"/>
      <c r="C21342"/>
    </row>
    <row r="21343" spans="1:3" x14ac:dyDescent="0.25">
      <c r="A21343" s="5"/>
      <c r="B21343" s="2"/>
      <c r="C21343"/>
    </row>
    <row r="21344" spans="1:3" x14ac:dyDescent="0.25">
      <c r="A21344" s="5"/>
      <c r="B21344" s="2"/>
      <c r="C21344"/>
    </row>
    <row r="21345" spans="1:3" x14ac:dyDescent="0.25">
      <c r="A21345" s="5"/>
      <c r="B21345" s="2"/>
      <c r="C21345"/>
    </row>
    <row r="21346" spans="1:3" x14ac:dyDescent="0.25">
      <c r="A21346" s="5"/>
      <c r="B21346" s="2"/>
      <c r="C21346"/>
    </row>
    <row r="21347" spans="1:3" x14ac:dyDescent="0.25">
      <c r="A21347" s="5"/>
      <c r="B21347" s="2"/>
      <c r="C21347"/>
    </row>
    <row r="21348" spans="1:3" x14ac:dyDescent="0.25">
      <c r="A21348" s="5"/>
      <c r="B21348" s="2"/>
      <c r="C21348"/>
    </row>
    <row r="21349" spans="1:3" x14ac:dyDescent="0.25">
      <c r="A21349" s="5"/>
      <c r="B21349" s="2"/>
      <c r="C21349"/>
    </row>
    <row r="21350" spans="1:3" x14ac:dyDescent="0.25">
      <c r="A21350" s="5"/>
      <c r="B21350" s="2"/>
      <c r="C21350"/>
    </row>
    <row r="21351" spans="1:3" x14ac:dyDescent="0.25">
      <c r="A21351" s="5"/>
      <c r="B21351" s="2"/>
      <c r="C21351"/>
    </row>
    <row r="21352" spans="1:3" x14ac:dyDescent="0.25">
      <c r="A21352" s="5"/>
      <c r="B21352" s="2"/>
      <c r="C21352"/>
    </row>
    <row r="21353" spans="1:3" x14ac:dyDescent="0.25">
      <c r="A21353" s="5"/>
      <c r="B21353" s="2"/>
      <c r="C21353"/>
    </row>
    <row r="21354" spans="1:3" x14ac:dyDescent="0.25">
      <c r="A21354" s="5"/>
      <c r="B21354" s="2"/>
      <c r="C21354"/>
    </row>
    <row r="21355" spans="1:3" x14ac:dyDescent="0.25">
      <c r="A21355" s="5"/>
      <c r="B21355" s="2"/>
      <c r="C21355"/>
    </row>
    <row r="21356" spans="1:3" x14ac:dyDescent="0.25">
      <c r="A21356" s="5"/>
      <c r="B21356" s="2"/>
      <c r="C21356"/>
    </row>
    <row r="21357" spans="1:3" x14ac:dyDescent="0.25">
      <c r="A21357" s="5"/>
      <c r="B21357" s="2"/>
      <c r="C21357"/>
    </row>
    <row r="21358" spans="1:3" x14ac:dyDescent="0.25">
      <c r="A21358" s="5"/>
      <c r="B21358" s="2"/>
      <c r="C21358"/>
    </row>
    <row r="21359" spans="1:3" x14ac:dyDescent="0.25">
      <c r="A21359" s="5"/>
      <c r="B21359" s="2"/>
      <c r="C21359"/>
    </row>
    <row r="21360" spans="1:3" x14ac:dyDescent="0.25">
      <c r="A21360" s="5"/>
      <c r="B21360" s="2"/>
      <c r="C21360"/>
    </row>
    <row r="21361" spans="1:3" x14ac:dyDescent="0.25">
      <c r="A21361" s="5"/>
      <c r="B21361" s="2"/>
      <c r="C21361"/>
    </row>
    <row r="21362" spans="1:3" x14ac:dyDescent="0.25">
      <c r="A21362" s="5"/>
      <c r="B21362" s="2"/>
      <c r="C21362"/>
    </row>
    <row r="21363" spans="1:3" x14ac:dyDescent="0.25">
      <c r="A21363" s="5"/>
      <c r="B21363" s="2"/>
      <c r="C21363"/>
    </row>
    <row r="21364" spans="1:3" x14ac:dyDescent="0.25">
      <c r="A21364" s="5"/>
      <c r="B21364" s="2"/>
      <c r="C21364"/>
    </row>
    <row r="21365" spans="1:3" x14ac:dyDescent="0.25">
      <c r="A21365" s="5"/>
      <c r="B21365" s="2"/>
      <c r="C21365"/>
    </row>
    <row r="21366" spans="1:3" x14ac:dyDescent="0.25">
      <c r="A21366" s="5"/>
      <c r="B21366" s="2"/>
      <c r="C21366"/>
    </row>
    <row r="21367" spans="1:3" x14ac:dyDescent="0.25">
      <c r="A21367" s="5"/>
      <c r="B21367" s="2"/>
      <c r="C21367"/>
    </row>
    <row r="21368" spans="1:3" x14ac:dyDescent="0.25">
      <c r="A21368" s="5"/>
      <c r="B21368" s="2"/>
      <c r="C21368"/>
    </row>
    <row r="21369" spans="1:3" x14ac:dyDescent="0.25">
      <c r="A21369" s="5"/>
      <c r="B21369" s="2"/>
      <c r="C21369"/>
    </row>
    <row r="21370" spans="1:3" x14ac:dyDescent="0.25">
      <c r="A21370" s="5"/>
      <c r="B21370" s="2"/>
      <c r="C21370"/>
    </row>
    <row r="21371" spans="1:3" x14ac:dyDescent="0.25">
      <c r="A21371" s="5"/>
      <c r="B21371" s="2"/>
      <c r="C21371"/>
    </row>
    <row r="21372" spans="1:3" x14ac:dyDescent="0.25">
      <c r="A21372" s="5"/>
      <c r="B21372" s="2"/>
      <c r="C21372"/>
    </row>
    <row r="21373" spans="1:3" x14ac:dyDescent="0.25">
      <c r="A21373" s="5"/>
      <c r="B21373" s="2"/>
      <c r="C21373"/>
    </row>
    <row r="21374" spans="1:3" x14ac:dyDescent="0.25">
      <c r="A21374" s="5"/>
      <c r="B21374" s="2"/>
      <c r="C21374"/>
    </row>
    <row r="21375" spans="1:3" x14ac:dyDescent="0.25">
      <c r="A21375" s="5"/>
      <c r="B21375" s="2"/>
      <c r="C21375"/>
    </row>
    <row r="21376" spans="1:3" x14ac:dyDescent="0.25">
      <c r="A21376" s="5"/>
      <c r="B21376" s="2"/>
      <c r="C21376"/>
    </row>
    <row r="21377" spans="1:3" x14ac:dyDescent="0.25">
      <c r="A21377" s="5"/>
      <c r="B21377" s="2"/>
      <c r="C21377"/>
    </row>
    <row r="21378" spans="1:3" x14ac:dyDescent="0.25">
      <c r="A21378" s="5"/>
      <c r="B21378" s="2"/>
      <c r="C21378"/>
    </row>
    <row r="21379" spans="1:3" x14ac:dyDescent="0.25">
      <c r="A21379" s="5"/>
      <c r="B21379" s="2"/>
      <c r="C21379"/>
    </row>
    <row r="21380" spans="1:3" x14ac:dyDescent="0.25">
      <c r="A21380" s="5"/>
      <c r="B21380" s="2"/>
      <c r="C21380"/>
    </row>
    <row r="21381" spans="1:3" x14ac:dyDescent="0.25">
      <c r="A21381" s="5"/>
      <c r="B21381" s="2"/>
      <c r="C21381"/>
    </row>
    <row r="21382" spans="1:3" x14ac:dyDescent="0.25">
      <c r="A21382" s="5"/>
      <c r="B21382" s="2"/>
      <c r="C21382"/>
    </row>
    <row r="21383" spans="1:3" x14ac:dyDescent="0.25">
      <c r="A21383" s="5"/>
      <c r="B21383" s="2"/>
      <c r="C21383"/>
    </row>
    <row r="21384" spans="1:3" x14ac:dyDescent="0.25">
      <c r="A21384" s="5"/>
      <c r="B21384" s="2"/>
      <c r="C21384"/>
    </row>
    <row r="21385" spans="1:3" x14ac:dyDescent="0.25">
      <c r="A21385" s="5"/>
      <c r="B21385" s="2"/>
      <c r="C21385"/>
    </row>
    <row r="21386" spans="1:3" x14ac:dyDescent="0.25">
      <c r="A21386" s="5"/>
      <c r="B21386" s="2"/>
      <c r="C21386"/>
    </row>
    <row r="21387" spans="1:3" x14ac:dyDescent="0.25">
      <c r="A21387" s="5"/>
      <c r="B21387" s="2"/>
      <c r="C21387"/>
    </row>
    <row r="21388" spans="1:3" x14ac:dyDescent="0.25">
      <c r="A21388" s="5"/>
      <c r="B21388" s="2"/>
      <c r="C21388"/>
    </row>
    <row r="21389" spans="1:3" x14ac:dyDescent="0.25">
      <c r="A21389" s="5"/>
      <c r="B21389" s="2"/>
      <c r="C21389"/>
    </row>
    <row r="21390" spans="1:3" x14ac:dyDescent="0.25">
      <c r="A21390" s="5"/>
      <c r="B21390" s="2"/>
      <c r="C21390"/>
    </row>
    <row r="21391" spans="1:3" x14ac:dyDescent="0.25">
      <c r="A21391" s="5"/>
      <c r="B21391" s="2"/>
      <c r="C21391"/>
    </row>
    <row r="21392" spans="1:3" x14ac:dyDescent="0.25">
      <c r="A21392" s="5"/>
      <c r="B21392" s="2"/>
      <c r="C21392"/>
    </row>
    <row r="21393" spans="1:3" x14ac:dyDescent="0.25">
      <c r="A21393" s="5"/>
      <c r="B21393" s="2"/>
      <c r="C21393"/>
    </row>
    <row r="21394" spans="1:3" x14ac:dyDescent="0.25">
      <c r="A21394" s="5"/>
      <c r="B21394" s="2"/>
      <c r="C21394"/>
    </row>
    <row r="21395" spans="1:3" x14ac:dyDescent="0.25">
      <c r="A21395" s="5"/>
      <c r="B21395" s="2"/>
      <c r="C21395"/>
    </row>
    <row r="21396" spans="1:3" x14ac:dyDescent="0.25">
      <c r="A21396" s="5"/>
      <c r="B21396" s="2"/>
      <c r="C21396"/>
    </row>
    <row r="21397" spans="1:3" x14ac:dyDescent="0.25">
      <c r="A21397" s="5"/>
      <c r="B21397" s="2"/>
      <c r="C21397"/>
    </row>
    <row r="21398" spans="1:3" x14ac:dyDescent="0.25">
      <c r="A21398" s="5"/>
      <c r="B21398" s="2"/>
      <c r="C21398"/>
    </row>
    <row r="21399" spans="1:3" x14ac:dyDescent="0.25">
      <c r="A21399" s="5"/>
      <c r="B21399" s="2"/>
      <c r="C21399"/>
    </row>
    <row r="21400" spans="1:3" x14ac:dyDescent="0.25">
      <c r="A21400" s="5"/>
      <c r="B21400" s="2"/>
      <c r="C21400"/>
    </row>
    <row r="21401" spans="1:3" x14ac:dyDescent="0.25">
      <c r="A21401" s="5"/>
      <c r="B21401" s="2"/>
      <c r="C21401"/>
    </row>
    <row r="21402" spans="1:3" x14ac:dyDescent="0.25">
      <c r="A21402" s="5"/>
      <c r="B21402" s="2"/>
      <c r="C21402"/>
    </row>
    <row r="21403" spans="1:3" x14ac:dyDescent="0.25">
      <c r="A21403" s="5"/>
      <c r="B21403" s="2"/>
      <c r="C21403"/>
    </row>
    <row r="21404" spans="1:3" x14ac:dyDescent="0.25">
      <c r="A21404" s="5"/>
      <c r="B21404" s="2"/>
      <c r="C21404"/>
    </row>
    <row r="21405" spans="1:3" x14ac:dyDescent="0.25">
      <c r="A21405" s="5"/>
      <c r="B21405" s="2"/>
      <c r="C21405"/>
    </row>
    <row r="21406" spans="1:3" x14ac:dyDescent="0.25">
      <c r="A21406" s="5"/>
      <c r="B21406" s="2"/>
      <c r="C21406"/>
    </row>
    <row r="21407" spans="1:3" x14ac:dyDescent="0.25">
      <c r="A21407" s="5"/>
      <c r="B21407" s="2"/>
      <c r="C21407"/>
    </row>
    <row r="21408" spans="1:3" x14ac:dyDescent="0.25">
      <c r="A21408" s="5"/>
      <c r="B21408" s="2"/>
      <c r="C21408"/>
    </row>
    <row r="21409" spans="1:3" x14ac:dyDescent="0.25">
      <c r="A21409" s="5"/>
      <c r="B21409" s="2"/>
      <c r="C21409"/>
    </row>
    <row r="21410" spans="1:3" x14ac:dyDescent="0.25">
      <c r="A21410" s="5"/>
      <c r="B21410" s="2"/>
      <c r="C21410"/>
    </row>
    <row r="21411" spans="1:3" x14ac:dyDescent="0.25">
      <c r="A21411" s="5"/>
      <c r="B21411" s="2"/>
      <c r="C21411"/>
    </row>
    <row r="21412" spans="1:3" x14ac:dyDescent="0.25">
      <c r="A21412" s="5"/>
      <c r="B21412" s="2"/>
      <c r="C21412"/>
    </row>
    <row r="21413" spans="1:3" x14ac:dyDescent="0.25">
      <c r="A21413" s="5"/>
      <c r="B21413" s="2"/>
      <c r="C21413"/>
    </row>
    <row r="21414" spans="1:3" x14ac:dyDescent="0.25">
      <c r="A21414" s="5"/>
      <c r="B21414" s="2"/>
      <c r="C21414"/>
    </row>
    <row r="21415" spans="1:3" x14ac:dyDescent="0.25">
      <c r="A21415" s="5"/>
      <c r="B21415" s="2"/>
      <c r="C21415"/>
    </row>
    <row r="21416" spans="1:3" x14ac:dyDescent="0.25">
      <c r="A21416" s="5"/>
      <c r="B21416" s="2"/>
      <c r="C21416"/>
    </row>
    <row r="21417" spans="1:3" x14ac:dyDescent="0.25">
      <c r="A21417" s="5"/>
      <c r="B21417" s="2"/>
      <c r="C21417"/>
    </row>
    <row r="21418" spans="1:3" x14ac:dyDescent="0.25">
      <c r="A21418" s="5"/>
      <c r="B21418" s="2"/>
      <c r="C21418"/>
    </row>
    <row r="21419" spans="1:3" x14ac:dyDescent="0.25">
      <c r="A21419" s="5"/>
      <c r="B21419" s="2"/>
      <c r="C21419"/>
    </row>
    <row r="21420" spans="1:3" x14ac:dyDescent="0.25">
      <c r="A21420" s="5"/>
      <c r="B21420" s="2"/>
      <c r="C21420"/>
    </row>
    <row r="21421" spans="1:3" x14ac:dyDescent="0.25">
      <c r="A21421" s="5"/>
      <c r="B21421" s="2"/>
      <c r="C21421"/>
    </row>
    <row r="21422" spans="1:3" x14ac:dyDescent="0.25">
      <c r="A21422" s="5"/>
      <c r="B21422" s="2"/>
      <c r="C21422"/>
    </row>
    <row r="21423" spans="1:3" x14ac:dyDescent="0.25">
      <c r="A21423" s="5"/>
      <c r="B21423" s="2"/>
      <c r="C21423"/>
    </row>
    <row r="21424" spans="1:3" x14ac:dyDescent="0.25">
      <c r="A21424" s="5"/>
      <c r="B21424" s="2"/>
      <c r="C21424"/>
    </row>
    <row r="21425" spans="1:3" x14ac:dyDescent="0.25">
      <c r="A21425" s="5"/>
      <c r="B21425" s="2"/>
      <c r="C21425"/>
    </row>
    <row r="21426" spans="1:3" x14ac:dyDescent="0.25">
      <c r="A21426" s="5"/>
      <c r="B21426" s="2"/>
      <c r="C21426"/>
    </row>
    <row r="21427" spans="1:3" x14ac:dyDescent="0.25">
      <c r="A21427" s="5"/>
      <c r="B21427" s="2"/>
      <c r="C21427"/>
    </row>
    <row r="21428" spans="1:3" x14ac:dyDescent="0.25">
      <c r="A21428" s="5"/>
      <c r="B21428" s="2"/>
      <c r="C21428"/>
    </row>
    <row r="21429" spans="1:3" x14ac:dyDescent="0.25">
      <c r="A21429" s="5"/>
      <c r="B21429" s="2"/>
      <c r="C21429"/>
    </row>
    <row r="21430" spans="1:3" x14ac:dyDescent="0.25">
      <c r="A21430" s="5"/>
      <c r="B21430" s="2"/>
      <c r="C21430"/>
    </row>
    <row r="21431" spans="1:3" x14ac:dyDescent="0.25">
      <c r="A21431" s="5"/>
      <c r="B21431" s="2"/>
      <c r="C21431"/>
    </row>
    <row r="21432" spans="1:3" x14ac:dyDescent="0.25">
      <c r="A21432" s="5"/>
      <c r="B21432" s="2"/>
      <c r="C21432"/>
    </row>
    <row r="21433" spans="1:3" x14ac:dyDescent="0.25">
      <c r="A21433" s="5"/>
      <c r="B21433" s="2"/>
      <c r="C21433"/>
    </row>
    <row r="21434" spans="1:3" x14ac:dyDescent="0.25">
      <c r="A21434" s="5"/>
      <c r="B21434" s="2"/>
      <c r="C21434"/>
    </row>
    <row r="21435" spans="1:3" x14ac:dyDescent="0.25">
      <c r="A21435" s="5"/>
      <c r="B21435" s="2"/>
      <c r="C21435"/>
    </row>
    <row r="21436" spans="1:3" x14ac:dyDescent="0.25">
      <c r="A21436" s="5"/>
      <c r="B21436" s="2"/>
      <c r="C21436"/>
    </row>
    <row r="21437" spans="1:3" x14ac:dyDescent="0.25">
      <c r="A21437" s="5"/>
      <c r="B21437" s="2"/>
      <c r="C21437"/>
    </row>
    <row r="21438" spans="1:3" x14ac:dyDescent="0.25">
      <c r="A21438" s="5"/>
      <c r="B21438" s="2"/>
      <c r="C21438"/>
    </row>
    <row r="21439" spans="1:3" x14ac:dyDescent="0.25">
      <c r="A21439" s="5"/>
      <c r="B21439" s="2"/>
      <c r="C21439"/>
    </row>
    <row r="21440" spans="1:3" x14ac:dyDescent="0.25">
      <c r="A21440" s="5"/>
      <c r="B21440" s="2"/>
      <c r="C21440"/>
    </row>
    <row r="21441" spans="1:3" x14ac:dyDescent="0.25">
      <c r="A21441" s="5"/>
      <c r="B21441" s="2"/>
      <c r="C21441"/>
    </row>
    <row r="21442" spans="1:3" x14ac:dyDescent="0.25">
      <c r="A21442" s="5"/>
      <c r="B21442" s="2"/>
      <c r="C21442"/>
    </row>
    <row r="21443" spans="1:3" x14ac:dyDescent="0.25">
      <c r="A21443" s="5"/>
      <c r="B21443" s="2"/>
      <c r="C21443"/>
    </row>
    <row r="21444" spans="1:3" x14ac:dyDescent="0.25">
      <c r="A21444" s="5"/>
      <c r="B21444" s="2"/>
      <c r="C21444"/>
    </row>
    <row r="21445" spans="1:3" x14ac:dyDescent="0.25">
      <c r="A21445" s="5"/>
      <c r="B21445" s="2"/>
      <c r="C21445"/>
    </row>
    <row r="21446" spans="1:3" x14ac:dyDescent="0.25">
      <c r="A21446" s="5"/>
      <c r="B21446" s="2"/>
      <c r="C21446"/>
    </row>
    <row r="21447" spans="1:3" x14ac:dyDescent="0.25">
      <c r="A21447" s="5"/>
      <c r="B21447" s="2"/>
      <c r="C21447"/>
    </row>
    <row r="21448" spans="1:3" x14ac:dyDescent="0.25">
      <c r="A21448" s="5"/>
      <c r="B21448" s="2"/>
      <c r="C21448"/>
    </row>
    <row r="21449" spans="1:3" x14ac:dyDescent="0.25">
      <c r="A21449" s="5"/>
      <c r="B21449" s="2"/>
      <c r="C21449"/>
    </row>
    <row r="21450" spans="1:3" x14ac:dyDescent="0.25">
      <c r="A21450" s="5"/>
      <c r="B21450" s="2"/>
      <c r="C21450"/>
    </row>
    <row r="21451" spans="1:3" x14ac:dyDescent="0.25">
      <c r="A21451" s="5"/>
      <c r="B21451" s="2"/>
      <c r="C21451"/>
    </row>
    <row r="21452" spans="1:3" x14ac:dyDescent="0.25">
      <c r="A21452" s="5"/>
      <c r="B21452" s="2"/>
      <c r="C21452"/>
    </row>
    <row r="21453" spans="1:3" x14ac:dyDescent="0.25">
      <c r="A21453" s="5"/>
      <c r="B21453" s="2"/>
      <c r="C21453"/>
    </row>
    <row r="21454" spans="1:3" x14ac:dyDescent="0.25">
      <c r="A21454" s="5"/>
      <c r="B21454" s="2"/>
      <c r="C21454"/>
    </row>
    <row r="21455" spans="1:3" x14ac:dyDescent="0.25">
      <c r="A21455" s="5"/>
      <c r="B21455" s="2"/>
      <c r="C21455"/>
    </row>
    <row r="21456" spans="1:3" x14ac:dyDescent="0.25">
      <c r="A21456" s="5"/>
      <c r="B21456" s="2"/>
      <c r="C21456"/>
    </row>
    <row r="21457" spans="1:3" x14ac:dyDescent="0.25">
      <c r="A21457" s="5"/>
      <c r="B21457" s="2"/>
      <c r="C21457"/>
    </row>
    <row r="21458" spans="1:3" x14ac:dyDescent="0.25">
      <c r="A21458" s="5"/>
      <c r="B21458" s="2"/>
      <c r="C21458"/>
    </row>
    <row r="21459" spans="1:3" x14ac:dyDescent="0.25">
      <c r="A21459" s="5"/>
      <c r="B21459" s="2"/>
      <c r="C21459"/>
    </row>
    <row r="21460" spans="1:3" x14ac:dyDescent="0.25">
      <c r="A21460" s="5"/>
      <c r="B21460" s="2"/>
      <c r="C21460"/>
    </row>
    <row r="21461" spans="1:3" x14ac:dyDescent="0.25">
      <c r="A21461" s="5"/>
      <c r="B21461" s="2"/>
      <c r="C21461"/>
    </row>
    <row r="21462" spans="1:3" x14ac:dyDescent="0.25">
      <c r="A21462" s="5"/>
      <c r="B21462" s="2"/>
      <c r="C21462"/>
    </row>
    <row r="21463" spans="1:3" x14ac:dyDescent="0.25">
      <c r="A21463" s="5"/>
      <c r="B21463" s="2"/>
      <c r="C21463"/>
    </row>
    <row r="21464" spans="1:3" x14ac:dyDescent="0.25">
      <c r="A21464" s="5"/>
      <c r="B21464" s="2"/>
      <c r="C21464"/>
    </row>
    <row r="21465" spans="1:3" x14ac:dyDescent="0.25">
      <c r="A21465" s="5"/>
      <c r="B21465" s="2"/>
      <c r="C21465"/>
    </row>
    <row r="21466" spans="1:3" x14ac:dyDescent="0.25">
      <c r="A21466" s="5"/>
      <c r="B21466" s="2"/>
      <c r="C21466"/>
    </row>
    <row r="21467" spans="1:3" x14ac:dyDescent="0.25">
      <c r="A21467" s="5"/>
      <c r="B21467" s="2"/>
      <c r="C21467"/>
    </row>
    <row r="21468" spans="1:3" x14ac:dyDescent="0.25">
      <c r="A21468" s="5"/>
      <c r="B21468" s="2"/>
      <c r="C21468"/>
    </row>
    <row r="21469" spans="1:3" x14ac:dyDescent="0.25">
      <c r="A21469" s="5"/>
      <c r="B21469" s="2"/>
      <c r="C21469"/>
    </row>
    <row r="21470" spans="1:3" x14ac:dyDescent="0.25">
      <c r="A21470" s="5"/>
      <c r="B21470" s="2"/>
      <c r="C21470"/>
    </row>
    <row r="21471" spans="1:3" x14ac:dyDescent="0.25">
      <c r="A21471" s="5"/>
      <c r="B21471" s="2"/>
      <c r="C21471"/>
    </row>
    <row r="21472" spans="1:3" x14ac:dyDescent="0.25">
      <c r="A21472" s="5"/>
      <c r="B21472" s="2"/>
      <c r="C21472"/>
    </row>
    <row r="21473" spans="1:3" x14ac:dyDescent="0.25">
      <c r="A21473" s="5"/>
      <c r="B21473" s="2"/>
      <c r="C21473"/>
    </row>
    <row r="21474" spans="1:3" x14ac:dyDescent="0.25">
      <c r="A21474" s="5"/>
      <c r="B21474" s="2"/>
      <c r="C21474"/>
    </row>
    <row r="21475" spans="1:3" x14ac:dyDescent="0.25">
      <c r="A21475" s="5"/>
      <c r="B21475" s="2"/>
      <c r="C21475"/>
    </row>
    <row r="21476" spans="1:3" x14ac:dyDescent="0.25">
      <c r="A21476" s="5"/>
      <c r="B21476" s="2"/>
      <c r="C21476"/>
    </row>
    <row r="21477" spans="1:3" x14ac:dyDescent="0.25">
      <c r="A21477" s="5"/>
      <c r="B21477" s="2"/>
      <c r="C21477"/>
    </row>
    <row r="21478" spans="1:3" x14ac:dyDescent="0.25">
      <c r="A21478" s="5"/>
      <c r="B21478" s="2"/>
      <c r="C21478"/>
    </row>
    <row r="21479" spans="1:3" x14ac:dyDescent="0.25">
      <c r="A21479" s="5"/>
      <c r="B21479" s="2"/>
      <c r="C21479"/>
    </row>
    <row r="21480" spans="1:3" x14ac:dyDescent="0.25">
      <c r="A21480" s="5"/>
      <c r="B21480" s="2"/>
      <c r="C21480"/>
    </row>
    <row r="21481" spans="1:3" x14ac:dyDescent="0.25">
      <c r="A21481" s="5"/>
      <c r="B21481" s="2"/>
      <c r="C21481"/>
    </row>
    <row r="21482" spans="1:3" x14ac:dyDescent="0.25">
      <c r="A21482" s="5"/>
      <c r="B21482" s="2"/>
      <c r="C21482"/>
    </row>
    <row r="21483" spans="1:3" x14ac:dyDescent="0.25">
      <c r="A21483" s="5"/>
      <c r="B21483" s="2"/>
      <c r="C21483"/>
    </row>
    <row r="21484" spans="1:3" x14ac:dyDescent="0.25">
      <c r="A21484" s="5"/>
      <c r="B21484" s="2"/>
      <c r="C21484"/>
    </row>
    <row r="21485" spans="1:3" x14ac:dyDescent="0.25">
      <c r="A21485" s="5"/>
      <c r="B21485" s="2"/>
      <c r="C21485"/>
    </row>
    <row r="21486" spans="1:3" x14ac:dyDescent="0.25">
      <c r="A21486" s="5"/>
      <c r="B21486" s="2"/>
      <c r="C21486"/>
    </row>
    <row r="21487" spans="1:3" x14ac:dyDescent="0.25">
      <c r="A21487" s="5"/>
      <c r="B21487" s="2"/>
      <c r="C21487"/>
    </row>
    <row r="21488" spans="1:3" x14ac:dyDescent="0.25">
      <c r="A21488" s="5"/>
      <c r="B21488" s="2"/>
      <c r="C21488"/>
    </row>
    <row r="21489" spans="1:3" x14ac:dyDescent="0.25">
      <c r="A21489" s="5"/>
      <c r="B21489" s="2"/>
      <c r="C21489"/>
    </row>
    <row r="21490" spans="1:3" x14ac:dyDescent="0.25">
      <c r="A21490" s="5"/>
      <c r="B21490" s="2"/>
      <c r="C21490"/>
    </row>
    <row r="21491" spans="1:3" x14ac:dyDescent="0.25">
      <c r="A21491" s="5"/>
      <c r="B21491" s="2"/>
      <c r="C21491"/>
    </row>
    <row r="21492" spans="1:3" x14ac:dyDescent="0.25">
      <c r="A21492" s="5"/>
      <c r="B21492" s="2"/>
      <c r="C21492"/>
    </row>
    <row r="21493" spans="1:3" x14ac:dyDescent="0.25">
      <c r="A21493" s="5"/>
      <c r="B21493" s="2"/>
      <c r="C21493"/>
    </row>
    <row r="21494" spans="1:3" x14ac:dyDescent="0.25">
      <c r="A21494" s="5"/>
      <c r="B21494" s="2"/>
      <c r="C21494"/>
    </row>
    <row r="21495" spans="1:3" x14ac:dyDescent="0.25">
      <c r="A21495" s="5"/>
      <c r="B21495" s="2"/>
      <c r="C21495"/>
    </row>
    <row r="21496" spans="1:3" x14ac:dyDescent="0.25">
      <c r="A21496" s="5"/>
      <c r="B21496" s="2"/>
      <c r="C21496"/>
    </row>
    <row r="21497" spans="1:3" x14ac:dyDescent="0.25">
      <c r="A21497" s="5"/>
      <c r="B21497" s="2"/>
      <c r="C21497"/>
    </row>
    <row r="21498" spans="1:3" x14ac:dyDescent="0.25">
      <c r="A21498" s="5"/>
      <c r="B21498" s="2"/>
      <c r="C21498"/>
    </row>
    <row r="21499" spans="1:3" x14ac:dyDescent="0.25">
      <c r="A21499" s="5"/>
      <c r="B21499" s="2"/>
      <c r="C21499"/>
    </row>
    <row r="21500" spans="1:3" x14ac:dyDescent="0.25">
      <c r="A21500" s="5"/>
      <c r="B21500" s="2"/>
      <c r="C21500"/>
    </row>
    <row r="21501" spans="1:3" x14ac:dyDescent="0.25">
      <c r="A21501" s="5"/>
      <c r="B21501" s="2"/>
      <c r="C21501"/>
    </row>
    <row r="21502" spans="1:3" x14ac:dyDescent="0.25">
      <c r="A21502" s="5"/>
      <c r="B21502" s="2"/>
      <c r="C21502"/>
    </row>
    <row r="21503" spans="1:3" x14ac:dyDescent="0.25">
      <c r="A21503" s="5"/>
      <c r="B21503" s="2"/>
      <c r="C21503"/>
    </row>
    <row r="21504" spans="1:3" x14ac:dyDescent="0.25">
      <c r="A21504" s="5"/>
      <c r="B21504" s="2"/>
      <c r="C21504"/>
    </row>
    <row r="21505" spans="1:3" x14ac:dyDescent="0.25">
      <c r="A21505" s="5"/>
      <c r="B21505" s="2"/>
      <c r="C21505"/>
    </row>
    <row r="21506" spans="1:3" x14ac:dyDescent="0.25">
      <c r="A21506" s="5"/>
      <c r="B21506" s="2"/>
      <c r="C21506"/>
    </row>
    <row r="21507" spans="1:3" x14ac:dyDescent="0.25">
      <c r="A21507" s="5"/>
      <c r="B21507" s="2"/>
      <c r="C21507"/>
    </row>
    <row r="21508" spans="1:3" x14ac:dyDescent="0.25">
      <c r="A21508" s="5"/>
      <c r="B21508" s="2"/>
      <c r="C21508"/>
    </row>
    <row r="21509" spans="1:3" x14ac:dyDescent="0.25">
      <c r="A21509" s="5"/>
      <c r="B21509" s="2"/>
      <c r="C21509"/>
    </row>
    <row r="21510" spans="1:3" x14ac:dyDescent="0.25">
      <c r="A21510" s="5"/>
      <c r="B21510" s="2"/>
      <c r="C21510"/>
    </row>
    <row r="21511" spans="1:3" x14ac:dyDescent="0.25">
      <c r="A21511" s="5"/>
      <c r="B21511" s="2"/>
      <c r="C21511"/>
    </row>
    <row r="21512" spans="1:3" x14ac:dyDescent="0.25">
      <c r="A21512" s="5"/>
      <c r="B21512" s="2"/>
      <c r="C21512"/>
    </row>
    <row r="21513" spans="1:3" x14ac:dyDescent="0.25">
      <c r="A21513" s="5"/>
      <c r="B21513" s="2"/>
      <c r="C21513"/>
    </row>
    <row r="21514" spans="1:3" x14ac:dyDescent="0.25">
      <c r="A21514" s="5"/>
      <c r="B21514" s="2"/>
      <c r="C21514"/>
    </row>
    <row r="21515" spans="1:3" x14ac:dyDescent="0.25">
      <c r="A21515" s="5"/>
      <c r="B21515" s="2"/>
      <c r="C21515"/>
    </row>
    <row r="21516" spans="1:3" x14ac:dyDescent="0.25">
      <c r="A21516" s="5"/>
      <c r="B21516" s="2"/>
      <c r="C21516"/>
    </row>
    <row r="21517" spans="1:3" x14ac:dyDescent="0.25">
      <c r="A21517" s="5"/>
      <c r="B21517" s="2"/>
      <c r="C21517"/>
    </row>
    <row r="21518" spans="1:3" x14ac:dyDescent="0.25">
      <c r="A21518" s="5"/>
      <c r="B21518" s="2"/>
      <c r="C21518"/>
    </row>
    <row r="21519" spans="1:3" x14ac:dyDescent="0.25">
      <c r="A21519" s="5"/>
      <c r="B21519" s="2"/>
      <c r="C21519"/>
    </row>
    <row r="21520" spans="1:3" x14ac:dyDescent="0.25">
      <c r="A21520" s="5"/>
      <c r="B21520" s="2"/>
      <c r="C21520"/>
    </row>
    <row r="21521" spans="1:3" x14ac:dyDescent="0.25">
      <c r="A21521" s="5"/>
      <c r="B21521" s="2"/>
      <c r="C21521"/>
    </row>
    <row r="21522" spans="1:3" x14ac:dyDescent="0.25">
      <c r="A21522" s="5"/>
      <c r="B21522" s="2"/>
      <c r="C21522"/>
    </row>
    <row r="21523" spans="1:3" x14ac:dyDescent="0.25">
      <c r="A21523" s="5"/>
      <c r="B21523" s="2"/>
      <c r="C21523"/>
    </row>
    <row r="21524" spans="1:3" x14ac:dyDescent="0.25">
      <c r="A21524" s="5"/>
      <c r="B21524" s="2"/>
      <c r="C21524"/>
    </row>
    <row r="21525" spans="1:3" x14ac:dyDescent="0.25">
      <c r="A21525" s="5"/>
      <c r="B21525" s="2"/>
      <c r="C21525"/>
    </row>
    <row r="21526" spans="1:3" x14ac:dyDescent="0.25">
      <c r="A21526" s="5"/>
      <c r="B21526" s="2"/>
      <c r="C21526"/>
    </row>
    <row r="21527" spans="1:3" x14ac:dyDescent="0.25">
      <c r="A21527" s="5"/>
      <c r="B21527" s="2"/>
      <c r="C21527"/>
    </row>
    <row r="21528" spans="1:3" x14ac:dyDescent="0.25">
      <c r="A21528" s="5"/>
      <c r="B21528" s="2"/>
      <c r="C21528"/>
    </row>
    <row r="21529" spans="1:3" x14ac:dyDescent="0.25">
      <c r="A21529" s="5"/>
      <c r="B21529" s="2"/>
      <c r="C21529"/>
    </row>
    <row r="21530" spans="1:3" x14ac:dyDescent="0.25">
      <c r="A21530" s="5"/>
      <c r="B21530" s="2"/>
      <c r="C21530"/>
    </row>
    <row r="21531" spans="1:3" x14ac:dyDescent="0.25">
      <c r="A21531" s="5"/>
      <c r="B21531" s="2"/>
      <c r="C21531"/>
    </row>
    <row r="21532" spans="1:3" x14ac:dyDescent="0.25">
      <c r="A21532" s="5"/>
      <c r="B21532" s="2"/>
      <c r="C21532"/>
    </row>
    <row r="21533" spans="1:3" x14ac:dyDescent="0.25">
      <c r="A21533" s="5"/>
      <c r="B21533" s="2"/>
      <c r="C21533"/>
    </row>
    <row r="21534" spans="1:3" x14ac:dyDescent="0.25">
      <c r="A21534" s="5"/>
      <c r="B21534" s="2"/>
      <c r="C21534"/>
    </row>
    <row r="21535" spans="1:3" x14ac:dyDescent="0.25">
      <c r="A21535" s="5"/>
      <c r="B21535" s="2"/>
      <c r="C21535"/>
    </row>
    <row r="21536" spans="1:3" x14ac:dyDescent="0.25">
      <c r="A21536" s="5"/>
      <c r="B21536" s="2"/>
      <c r="C21536"/>
    </row>
    <row r="21537" spans="1:3" x14ac:dyDescent="0.25">
      <c r="A21537" s="5"/>
      <c r="B21537" s="2"/>
      <c r="C21537"/>
    </row>
    <row r="21538" spans="1:3" x14ac:dyDescent="0.25">
      <c r="A21538" s="5"/>
      <c r="B21538" s="2"/>
      <c r="C21538"/>
    </row>
    <row r="21539" spans="1:3" x14ac:dyDescent="0.25">
      <c r="A21539" s="5"/>
      <c r="B21539" s="2"/>
      <c r="C21539"/>
    </row>
    <row r="21540" spans="1:3" x14ac:dyDescent="0.25">
      <c r="A21540" s="5"/>
      <c r="B21540" s="2"/>
      <c r="C21540"/>
    </row>
    <row r="21541" spans="1:3" x14ac:dyDescent="0.25">
      <c r="A21541" s="5"/>
      <c r="B21541" s="2"/>
      <c r="C21541"/>
    </row>
    <row r="21542" spans="1:3" x14ac:dyDescent="0.25">
      <c r="A21542" s="5"/>
      <c r="B21542" s="2"/>
      <c r="C21542"/>
    </row>
    <row r="21543" spans="1:3" x14ac:dyDescent="0.25">
      <c r="A21543" s="5"/>
      <c r="B21543" s="2"/>
      <c r="C21543"/>
    </row>
    <row r="21544" spans="1:3" x14ac:dyDescent="0.25">
      <c r="A21544" s="5"/>
      <c r="B21544" s="2"/>
      <c r="C21544"/>
    </row>
    <row r="21545" spans="1:3" x14ac:dyDescent="0.25">
      <c r="A21545" s="5"/>
      <c r="B21545" s="2"/>
      <c r="C21545"/>
    </row>
    <row r="21546" spans="1:3" x14ac:dyDescent="0.25">
      <c r="A21546" s="5"/>
      <c r="B21546" s="2"/>
      <c r="C21546"/>
    </row>
    <row r="21547" spans="1:3" x14ac:dyDescent="0.25">
      <c r="A21547" s="5"/>
      <c r="B21547" s="2"/>
      <c r="C21547"/>
    </row>
    <row r="21548" spans="1:3" x14ac:dyDescent="0.25">
      <c r="A21548" s="5"/>
      <c r="B21548" s="2"/>
      <c r="C21548"/>
    </row>
    <row r="21549" spans="1:3" x14ac:dyDescent="0.25">
      <c r="A21549" s="5"/>
      <c r="B21549" s="2"/>
      <c r="C21549"/>
    </row>
    <row r="21550" spans="1:3" x14ac:dyDescent="0.25">
      <c r="A21550" s="5"/>
      <c r="B21550" s="2"/>
      <c r="C21550"/>
    </row>
    <row r="21551" spans="1:3" x14ac:dyDescent="0.25">
      <c r="A21551" s="5"/>
      <c r="B21551" s="2"/>
      <c r="C21551"/>
    </row>
    <row r="21552" spans="1:3" x14ac:dyDescent="0.25">
      <c r="A21552" s="5"/>
      <c r="B21552" s="2"/>
      <c r="C21552"/>
    </row>
    <row r="21553" spans="1:3" x14ac:dyDescent="0.25">
      <c r="A21553" s="5"/>
      <c r="B21553" s="2"/>
      <c r="C21553"/>
    </row>
    <row r="21554" spans="1:3" x14ac:dyDescent="0.25">
      <c r="A21554" s="5"/>
      <c r="B21554" s="2"/>
      <c r="C21554"/>
    </row>
    <row r="21555" spans="1:3" x14ac:dyDescent="0.25">
      <c r="A21555" s="5"/>
      <c r="B21555" s="2"/>
      <c r="C21555"/>
    </row>
    <row r="21556" spans="1:3" x14ac:dyDescent="0.25">
      <c r="A21556" s="5"/>
      <c r="B21556" s="2"/>
      <c r="C21556"/>
    </row>
    <row r="21557" spans="1:3" x14ac:dyDescent="0.25">
      <c r="A21557" s="5"/>
      <c r="B21557" s="2"/>
      <c r="C21557"/>
    </row>
    <row r="21558" spans="1:3" x14ac:dyDescent="0.25">
      <c r="A21558" s="5"/>
      <c r="B21558" s="2"/>
      <c r="C21558"/>
    </row>
    <row r="21559" spans="1:3" x14ac:dyDescent="0.25">
      <c r="A21559" s="5"/>
      <c r="B21559" s="2"/>
      <c r="C21559"/>
    </row>
    <row r="21560" spans="1:3" x14ac:dyDescent="0.25">
      <c r="A21560" s="5"/>
      <c r="B21560" s="2"/>
      <c r="C21560"/>
    </row>
    <row r="21561" spans="1:3" x14ac:dyDescent="0.25">
      <c r="A21561" s="5"/>
      <c r="B21561" s="2"/>
      <c r="C21561"/>
    </row>
    <row r="21562" spans="1:3" x14ac:dyDescent="0.25">
      <c r="A21562" s="5"/>
      <c r="B21562" s="2"/>
      <c r="C21562"/>
    </row>
    <row r="21563" spans="1:3" x14ac:dyDescent="0.25">
      <c r="A21563" s="5"/>
      <c r="B21563" s="2"/>
      <c r="C21563"/>
    </row>
    <row r="21564" spans="1:3" x14ac:dyDescent="0.25">
      <c r="A21564" s="5"/>
      <c r="B21564" s="2"/>
      <c r="C21564"/>
    </row>
    <row r="21565" spans="1:3" x14ac:dyDescent="0.25">
      <c r="A21565" s="5"/>
      <c r="B21565" s="2"/>
      <c r="C21565"/>
    </row>
    <row r="21566" spans="1:3" x14ac:dyDescent="0.25">
      <c r="A21566" s="5"/>
      <c r="B21566" s="2"/>
      <c r="C21566"/>
    </row>
    <row r="21567" spans="1:3" x14ac:dyDescent="0.25">
      <c r="A21567" s="5"/>
      <c r="B21567" s="2"/>
      <c r="C21567"/>
    </row>
    <row r="21568" spans="1:3" x14ac:dyDescent="0.25">
      <c r="A21568" s="5"/>
      <c r="B21568" s="2"/>
      <c r="C21568"/>
    </row>
    <row r="21569" spans="1:3" x14ac:dyDescent="0.25">
      <c r="A21569" s="5"/>
      <c r="B21569" s="2"/>
      <c r="C21569"/>
    </row>
    <row r="21570" spans="1:3" x14ac:dyDescent="0.25">
      <c r="A21570" s="5"/>
      <c r="B21570" s="2"/>
      <c r="C21570"/>
    </row>
    <row r="21571" spans="1:3" x14ac:dyDescent="0.25">
      <c r="A21571" s="5"/>
      <c r="B21571" s="2"/>
      <c r="C21571"/>
    </row>
    <row r="21572" spans="1:3" x14ac:dyDescent="0.25">
      <c r="A21572" s="5"/>
      <c r="B21572" s="2"/>
      <c r="C21572"/>
    </row>
    <row r="21573" spans="1:3" x14ac:dyDescent="0.25">
      <c r="A21573" s="5"/>
      <c r="B21573" s="2"/>
      <c r="C21573"/>
    </row>
    <row r="21574" spans="1:3" x14ac:dyDescent="0.25">
      <c r="A21574" s="5"/>
      <c r="B21574" s="2"/>
      <c r="C21574"/>
    </row>
    <row r="21575" spans="1:3" x14ac:dyDescent="0.25">
      <c r="A21575" s="5"/>
      <c r="B21575" s="2"/>
      <c r="C21575"/>
    </row>
    <row r="21576" spans="1:3" x14ac:dyDescent="0.25">
      <c r="A21576" s="5"/>
      <c r="B21576" s="2"/>
      <c r="C21576"/>
    </row>
    <row r="21577" spans="1:3" x14ac:dyDescent="0.25">
      <c r="A21577" s="5"/>
      <c r="B21577" s="2"/>
      <c r="C21577"/>
    </row>
    <row r="21578" spans="1:3" x14ac:dyDescent="0.25">
      <c r="A21578" s="5"/>
      <c r="B21578" s="2"/>
      <c r="C21578"/>
    </row>
    <row r="21579" spans="1:3" x14ac:dyDescent="0.25">
      <c r="A21579" s="5"/>
      <c r="B21579" s="2"/>
      <c r="C21579"/>
    </row>
    <row r="21580" spans="1:3" x14ac:dyDescent="0.25">
      <c r="A21580" s="5"/>
      <c r="B21580" s="2"/>
      <c r="C21580"/>
    </row>
    <row r="21581" spans="1:3" x14ac:dyDescent="0.25">
      <c r="A21581" s="5"/>
      <c r="B21581" s="2"/>
      <c r="C21581"/>
    </row>
    <row r="21582" spans="1:3" x14ac:dyDescent="0.25">
      <c r="A21582" s="5"/>
      <c r="B21582" s="2"/>
      <c r="C21582"/>
    </row>
    <row r="21583" spans="1:3" x14ac:dyDescent="0.25">
      <c r="A21583" s="5"/>
      <c r="B21583" s="2"/>
      <c r="C21583"/>
    </row>
    <row r="21584" spans="1:3" x14ac:dyDescent="0.25">
      <c r="A21584" s="5"/>
      <c r="B21584" s="2"/>
      <c r="C21584"/>
    </row>
    <row r="21585" spans="1:3" x14ac:dyDescent="0.25">
      <c r="A21585" s="5"/>
      <c r="B21585" s="2"/>
      <c r="C21585"/>
    </row>
    <row r="21586" spans="1:3" x14ac:dyDescent="0.25">
      <c r="A21586" s="5"/>
      <c r="B21586" s="2"/>
      <c r="C21586"/>
    </row>
    <row r="21587" spans="1:3" x14ac:dyDescent="0.25">
      <c r="A21587" s="5"/>
      <c r="B21587" s="2"/>
      <c r="C21587"/>
    </row>
    <row r="21588" spans="1:3" x14ac:dyDescent="0.25">
      <c r="A21588" s="5"/>
      <c r="B21588" s="2"/>
      <c r="C21588"/>
    </row>
    <row r="21589" spans="1:3" x14ac:dyDescent="0.25">
      <c r="A21589" s="5"/>
      <c r="B21589" s="2"/>
      <c r="C21589"/>
    </row>
    <row r="21590" spans="1:3" x14ac:dyDescent="0.25">
      <c r="A21590" s="5"/>
      <c r="B21590" s="2"/>
      <c r="C21590"/>
    </row>
    <row r="21591" spans="1:3" x14ac:dyDescent="0.25">
      <c r="A21591" s="5"/>
      <c r="B21591" s="2"/>
      <c r="C21591"/>
    </row>
    <row r="21592" spans="1:3" x14ac:dyDescent="0.25">
      <c r="A21592" s="5"/>
      <c r="B21592" s="2"/>
      <c r="C21592"/>
    </row>
    <row r="21593" spans="1:3" x14ac:dyDescent="0.25">
      <c r="A21593" s="5"/>
      <c r="B21593" s="2"/>
      <c r="C21593"/>
    </row>
    <row r="21594" spans="1:3" x14ac:dyDescent="0.25">
      <c r="A21594" s="5"/>
      <c r="B21594" s="2"/>
      <c r="C21594"/>
    </row>
    <row r="21595" spans="1:3" x14ac:dyDescent="0.25">
      <c r="A21595" s="5"/>
      <c r="B21595" s="2"/>
      <c r="C21595"/>
    </row>
    <row r="21596" spans="1:3" x14ac:dyDescent="0.25">
      <c r="A21596" s="5"/>
      <c r="B21596" s="2"/>
      <c r="C21596"/>
    </row>
    <row r="21597" spans="1:3" x14ac:dyDescent="0.25">
      <c r="A21597" s="5"/>
      <c r="B21597" s="2"/>
      <c r="C21597"/>
    </row>
    <row r="21598" spans="1:3" x14ac:dyDescent="0.25">
      <c r="A21598" s="5"/>
      <c r="B21598" s="2"/>
      <c r="C21598"/>
    </row>
    <row r="21599" spans="1:3" x14ac:dyDescent="0.25">
      <c r="A21599" s="5"/>
      <c r="B21599" s="2"/>
      <c r="C21599"/>
    </row>
    <row r="21600" spans="1:3" x14ac:dyDescent="0.25">
      <c r="A21600" s="5"/>
      <c r="B21600" s="2"/>
      <c r="C21600"/>
    </row>
    <row r="21601" spans="1:3" x14ac:dyDescent="0.25">
      <c r="A21601" s="5"/>
      <c r="B21601" s="2"/>
      <c r="C21601"/>
    </row>
    <row r="21602" spans="1:3" x14ac:dyDescent="0.25">
      <c r="A21602" s="5"/>
      <c r="B21602" s="2"/>
      <c r="C21602"/>
    </row>
    <row r="21603" spans="1:3" x14ac:dyDescent="0.25">
      <c r="A21603" s="5"/>
      <c r="B21603" s="2"/>
      <c r="C21603"/>
    </row>
    <row r="21604" spans="1:3" x14ac:dyDescent="0.25">
      <c r="A21604" s="5"/>
      <c r="B21604" s="2"/>
      <c r="C21604"/>
    </row>
    <row r="21605" spans="1:3" x14ac:dyDescent="0.25">
      <c r="A21605" s="5"/>
      <c r="B21605" s="2"/>
      <c r="C21605"/>
    </row>
    <row r="21606" spans="1:3" x14ac:dyDescent="0.25">
      <c r="A21606" s="5"/>
      <c r="B21606" s="2"/>
      <c r="C21606"/>
    </row>
    <row r="21607" spans="1:3" x14ac:dyDescent="0.25">
      <c r="A21607" s="5"/>
      <c r="B21607" s="2"/>
      <c r="C21607"/>
    </row>
    <row r="21608" spans="1:3" x14ac:dyDescent="0.25">
      <c r="A21608" s="5"/>
      <c r="B21608" s="2"/>
      <c r="C21608"/>
    </row>
    <row r="21609" spans="1:3" x14ac:dyDescent="0.25">
      <c r="A21609" s="5"/>
      <c r="B21609" s="2"/>
      <c r="C21609"/>
    </row>
    <row r="21610" spans="1:3" x14ac:dyDescent="0.25">
      <c r="A21610" s="5"/>
      <c r="B21610" s="2"/>
      <c r="C21610"/>
    </row>
    <row r="21611" spans="1:3" x14ac:dyDescent="0.25">
      <c r="A21611" s="5"/>
      <c r="B21611" s="2"/>
      <c r="C21611"/>
    </row>
    <row r="21612" spans="1:3" x14ac:dyDescent="0.25">
      <c r="A21612" s="5"/>
      <c r="B21612" s="2"/>
      <c r="C21612"/>
    </row>
    <row r="21613" spans="1:3" x14ac:dyDescent="0.25">
      <c r="A21613" s="5"/>
      <c r="B21613" s="2"/>
      <c r="C21613"/>
    </row>
    <row r="21614" spans="1:3" x14ac:dyDescent="0.25">
      <c r="A21614" s="5"/>
      <c r="B21614" s="2"/>
      <c r="C21614"/>
    </row>
    <row r="21615" spans="1:3" x14ac:dyDescent="0.25">
      <c r="A21615" s="5"/>
      <c r="B21615" s="2"/>
      <c r="C21615"/>
    </row>
    <row r="21616" spans="1:3" x14ac:dyDescent="0.25">
      <c r="A21616" s="5"/>
      <c r="B21616" s="2"/>
      <c r="C21616"/>
    </row>
    <row r="21617" spans="1:3" x14ac:dyDescent="0.25">
      <c r="A21617" s="5"/>
      <c r="B21617" s="2"/>
      <c r="C21617"/>
    </row>
    <row r="21618" spans="1:3" x14ac:dyDescent="0.25">
      <c r="A21618" s="5"/>
      <c r="B21618" s="2"/>
      <c r="C21618"/>
    </row>
    <row r="21619" spans="1:3" x14ac:dyDescent="0.25">
      <c r="A21619" s="5"/>
      <c r="B21619" s="2"/>
      <c r="C21619"/>
    </row>
    <row r="21620" spans="1:3" x14ac:dyDescent="0.25">
      <c r="A21620" s="5"/>
      <c r="B21620" s="2"/>
      <c r="C21620"/>
    </row>
    <row r="21621" spans="1:3" x14ac:dyDescent="0.25">
      <c r="A21621" s="5"/>
      <c r="B21621" s="2"/>
      <c r="C21621"/>
    </row>
    <row r="21622" spans="1:3" x14ac:dyDescent="0.25">
      <c r="A21622" s="5"/>
      <c r="B21622" s="2"/>
      <c r="C21622"/>
    </row>
    <row r="21623" spans="1:3" x14ac:dyDescent="0.25">
      <c r="A21623" s="5"/>
      <c r="B21623" s="2"/>
      <c r="C21623"/>
    </row>
    <row r="21624" spans="1:3" x14ac:dyDescent="0.25">
      <c r="A21624" s="5"/>
      <c r="B21624" s="2"/>
      <c r="C21624"/>
    </row>
    <row r="21625" spans="1:3" x14ac:dyDescent="0.25">
      <c r="A21625" s="5"/>
      <c r="B21625" s="2"/>
      <c r="C21625"/>
    </row>
    <row r="21626" spans="1:3" x14ac:dyDescent="0.25">
      <c r="A21626" s="5"/>
      <c r="B21626" s="2"/>
      <c r="C21626"/>
    </row>
    <row r="21627" spans="1:3" x14ac:dyDescent="0.25">
      <c r="A21627" s="5"/>
      <c r="B21627" s="2"/>
      <c r="C21627"/>
    </row>
    <row r="21628" spans="1:3" x14ac:dyDescent="0.25">
      <c r="A21628" s="5"/>
      <c r="B21628" s="2"/>
      <c r="C21628"/>
    </row>
    <row r="21629" spans="1:3" x14ac:dyDescent="0.25">
      <c r="A21629" s="5"/>
      <c r="B21629" s="2"/>
      <c r="C21629"/>
    </row>
    <row r="21630" spans="1:3" x14ac:dyDescent="0.25">
      <c r="A21630" s="5"/>
      <c r="B21630" s="2"/>
      <c r="C21630"/>
    </row>
    <row r="21631" spans="1:3" x14ac:dyDescent="0.25">
      <c r="A21631" s="5"/>
      <c r="B21631" s="2"/>
      <c r="C21631"/>
    </row>
    <row r="21632" spans="1:3" x14ac:dyDescent="0.25">
      <c r="A21632" s="5"/>
      <c r="B21632" s="2"/>
      <c r="C21632"/>
    </row>
    <row r="21633" spans="1:3" x14ac:dyDescent="0.25">
      <c r="A21633" s="5"/>
      <c r="B21633" s="2"/>
      <c r="C21633"/>
    </row>
    <row r="21634" spans="1:3" x14ac:dyDescent="0.25">
      <c r="A21634" s="5"/>
      <c r="B21634" s="2"/>
      <c r="C21634"/>
    </row>
    <row r="21635" spans="1:3" x14ac:dyDescent="0.25">
      <c r="A21635" s="5"/>
      <c r="B21635" s="2"/>
      <c r="C21635"/>
    </row>
    <row r="21636" spans="1:3" x14ac:dyDescent="0.25">
      <c r="A21636" s="5"/>
      <c r="B21636" s="2"/>
      <c r="C21636"/>
    </row>
    <row r="21637" spans="1:3" x14ac:dyDescent="0.25">
      <c r="A21637" s="5"/>
      <c r="B21637" s="2"/>
      <c r="C21637"/>
    </row>
    <row r="21638" spans="1:3" x14ac:dyDescent="0.25">
      <c r="A21638" s="5"/>
      <c r="B21638" s="2"/>
      <c r="C21638"/>
    </row>
    <row r="21639" spans="1:3" x14ac:dyDescent="0.25">
      <c r="A21639" s="5"/>
      <c r="B21639" s="2"/>
      <c r="C21639"/>
    </row>
    <row r="21640" spans="1:3" x14ac:dyDescent="0.25">
      <c r="A21640" s="5"/>
      <c r="B21640" s="2"/>
      <c r="C21640"/>
    </row>
    <row r="21641" spans="1:3" x14ac:dyDescent="0.25">
      <c r="A21641" s="5"/>
      <c r="B21641" s="2"/>
      <c r="C21641"/>
    </row>
    <row r="21642" spans="1:3" x14ac:dyDescent="0.25">
      <c r="A21642" s="5"/>
      <c r="B21642" s="2"/>
      <c r="C21642"/>
    </row>
    <row r="21643" spans="1:3" x14ac:dyDescent="0.25">
      <c r="A21643" s="5"/>
      <c r="B21643" s="2"/>
      <c r="C21643"/>
    </row>
    <row r="21644" spans="1:3" x14ac:dyDescent="0.25">
      <c r="A21644" s="5"/>
      <c r="B21644" s="2"/>
      <c r="C21644"/>
    </row>
    <row r="21645" spans="1:3" x14ac:dyDescent="0.25">
      <c r="A21645" s="5"/>
      <c r="B21645" s="2"/>
      <c r="C21645"/>
    </row>
    <row r="21646" spans="1:3" x14ac:dyDescent="0.25">
      <c r="A21646" s="5"/>
      <c r="B21646" s="2"/>
      <c r="C21646"/>
    </row>
    <row r="21647" spans="1:3" x14ac:dyDescent="0.25">
      <c r="A21647" s="5"/>
      <c r="B21647" s="2"/>
      <c r="C21647"/>
    </row>
    <row r="21648" spans="1:3" x14ac:dyDescent="0.25">
      <c r="A21648" s="5"/>
      <c r="B21648" s="2"/>
      <c r="C21648"/>
    </row>
    <row r="21649" spans="1:3" x14ac:dyDescent="0.25">
      <c r="A21649" s="5"/>
      <c r="B21649" s="2"/>
      <c r="C21649"/>
    </row>
    <row r="21650" spans="1:3" x14ac:dyDescent="0.25">
      <c r="A21650" s="5"/>
      <c r="B21650" s="2"/>
      <c r="C21650"/>
    </row>
    <row r="21651" spans="1:3" x14ac:dyDescent="0.25">
      <c r="A21651" s="5"/>
      <c r="B21651" s="2"/>
      <c r="C21651"/>
    </row>
    <row r="21652" spans="1:3" x14ac:dyDescent="0.25">
      <c r="A21652" s="5"/>
      <c r="B21652" s="2"/>
      <c r="C21652"/>
    </row>
    <row r="21653" spans="1:3" x14ac:dyDescent="0.25">
      <c r="A21653" s="5"/>
      <c r="B21653" s="2"/>
      <c r="C21653"/>
    </row>
    <row r="21654" spans="1:3" x14ac:dyDescent="0.25">
      <c r="A21654" s="5"/>
      <c r="B21654" s="2"/>
      <c r="C21654"/>
    </row>
    <row r="21655" spans="1:3" x14ac:dyDescent="0.25">
      <c r="A21655" s="5"/>
      <c r="B21655" s="2"/>
      <c r="C21655"/>
    </row>
    <row r="21656" spans="1:3" x14ac:dyDescent="0.25">
      <c r="A21656" s="5"/>
      <c r="B21656" s="2"/>
      <c r="C21656"/>
    </row>
    <row r="21657" spans="1:3" x14ac:dyDescent="0.25">
      <c r="A21657" s="5"/>
      <c r="B21657" s="2"/>
      <c r="C21657"/>
    </row>
    <row r="21658" spans="1:3" x14ac:dyDescent="0.25">
      <c r="A21658" s="5"/>
      <c r="B21658" s="2"/>
      <c r="C21658"/>
    </row>
    <row r="21659" spans="1:3" x14ac:dyDescent="0.25">
      <c r="A21659" s="5"/>
      <c r="B21659" s="2"/>
      <c r="C21659"/>
    </row>
    <row r="21660" spans="1:3" x14ac:dyDescent="0.25">
      <c r="A21660" s="5"/>
      <c r="B21660" s="2"/>
      <c r="C21660"/>
    </row>
    <row r="21661" spans="1:3" x14ac:dyDescent="0.25">
      <c r="A21661" s="5"/>
      <c r="B21661" s="2"/>
      <c r="C21661"/>
    </row>
    <row r="21662" spans="1:3" x14ac:dyDescent="0.25">
      <c r="A21662" s="5"/>
      <c r="B21662" s="2"/>
      <c r="C21662"/>
    </row>
    <row r="21663" spans="1:3" x14ac:dyDescent="0.25">
      <c r="A21663" s="5"/>
      <c r="B21663" s="2"/>
      <c r="C21663"/>
    </row>
    <row r="21664" spans="1:3" x14ac:dyDescent="0.25">
      <c r="A21664" s="5"/>
      <c r="B21664" s="2"/>
      <c r="C21664"/>
    </row>
    <row r="21665" spans="1:3" x14ac:dyDescent="0.25">
      <c r="A21665" s="5"/>
      <c r="B21665" s="2"/>
      <c r="C21665"/>
    </row>
    <row r="21666" spans="1:3" x14ac:dyDescent="0.25">
      <c r="A21666" s="5"/>
      <c r="B21666" s="2"/>
      <c r="C21666"/>
    </row>
    <row r="21667" spans="1:3" x14ac:dyDescent="0.25">
      <c r="A21667" s="5"/>
      <c r="B21667" s="2"/>
      <c r="C21667"/>
    </row>
    <row r="21668" spans="1:3" x14ac:dyDescent="0.25">
      <c r="A21668" s="5"/>
      <c r="B21668" s="2"/>
      <c r="C21668"/>
    </row>
    <row r="21669" spans="1:3" x14ac:dyDescent="0.25">
      <c r="A21669" s="5"/>
      <c r="B21669" s="2"/>
      <c r="C21669"/>
    </row>
    <row r="21670" spans="1:3" x14ac:dyDescent="0.25">
      <c r="A21670" s="5"/>
      <c r="B21670" s="2"/>
      <c r="C21670"/>
    </row>
    <row r="21671" spans="1:3" x14ac:dyDescent="0.25">
      <c r="A21671" s="5"/>
      <c r="B21671" s="2"/>
      <c r="C21671"/>
    </row>
    <row r="21672" spans="1:3" x14ac:dyDescent="0.25">
      <c r="A21672" s="5"/>
      <c r="B21672" s="2"/>
      <c r="C21672"/>
    </row>
    <row r="21673" spans="1:3" x14ac:dyDescent="0.25">
      <c r="A21673" s="5"/>
      <c r="B21673" s="2"/>
      <c r="C21673"/>
    </row>
    <row r="21674" spans="1:3" x14ac:dyDescent="0.25">
      <c r="A21674" s="5"/>
      <c r="B21674" s="2"/>
      <c r="C21674"/>
    </row>
    <row r="21675" spans="1:3" x14ac:dyDescent="0.25">
      <c r="A21675" s="5"/>
      <c r="B21675" s="2"/>
      <c r="C21675"/>
    </row>
    <row r="21676" spans="1:3" x14ac:dyDescent="0.25">
      <c r="A21676" s="5"/>
      <c r="B21676" s="2"/>
      <c r="C21676"/>
    </row>
    <row r="21677" spans="1:3" x14ac:dyDescent="0.25">
      <c r="A21677" s="5"/>
      <c r="B21677" s="2"/>
      <c r="C21677"/>
    </row>
    <row r="21678" spans="1:3" x14ac:dyDescent="0.25">
      <c r="A21678" s="5"/>
      <c r="B21678" s="2"/>
      <c r="C21678"/>
    </row>
    <row r="21679" spans="1:3" x14ac:dyDescent="0.25">
      <c r="A21679" s="5"/>
      <c r="B21679" s="2"/>
      <c r="C21679"/>
    </row>
    <row r="21680" spans="1:3" x14ac:dyDescent="0.25">
      <c r="A21680" s="5"/>
      <c r="B21680" s="2"/>
      <c r="C21680"/>
    </row>
    <row r="21681" spans="1:3" x14ac:dyDescent="0.25">
      <c r="A21681" s="5"/>
      <c r="B21681" s="2"/>
      <c r="C21681"/>
    </row>
    <row r="21682" spans="1:3" x14ac:dyDescent="0.25">
      <c r="A21682" s="5"/>
      <c r="B21682" s="2"/>
      <c r="C21682"/>
    </row>
    <row r="21683" spans="1:3" x14ac:dyDescent="0.25">
      <c r="A21683" s="5"/>
      <c r="B21683" s="2"/>
      <c r="C21683"/>
    </row>
    <row r="21684" spans="1:3" x14ac:dyDescent="0.25">
      <c r="A21684" s="5"/>
      <c r="B21684" s="2"/>
      <c r="C21684"/>
    </row>
    <row r="21685" spans="1:3" x14ac:dyDescent="0.25">
      <c r="A21685" s="5"/>
      <c r="B21685" s="2"/>
      <c r="C21685"/>
    </row>
    <row r="21686" spans="1:3" x14ac:dyDescent="0.25">
      <c r="A21686" s="5"/>
      <c r="B21686" s="2"/>
      <c r="C21686"/>
    </row>
    <row r="21687" spans="1:3" x14ac:dyDescent="0.25">
      <c r="A21687" s="5"/>
      <c r="B21687" s="2"/>
      <c r="C21687"/>
    </row>
    <row r="21688" spans="1:3" x14ac:dyDescent="0.25">
      <c r="A21688" s="5"/>
      <c r="B21688" s="2"/>
      <c r="C21688"/>
    </row>
    <row r="21689" spans="1:3" x14ac:dyDescent="0.25">
      <c r="A21689" s="5"/>
      <c r="B21689" s="2"/>
      <c r="C21689"/>
    </row>
    <row r="21690" spans="1:3" x14ac:dyDescent="0.25">
      <c r="A21690" s="5"/>
      <c r="B21690" s="2"/>
      <c r="C21690"/>
    </row>
    <row r="21691" spans="1:3" x14ac:dyDescent="0.25">
      <c r="A21691" s="5"/>
      <c r="B21691" s="2"/>
      <c r="C21691"/>
    </row>
    <row r="21692" spans="1:3" x14ac:dyDescent="0.25">
      <c r="A21692" s="5"/>
      <c r="B21692" s="2"/>
      <c r="C21692"/>
    </row>
    <row r="21693" spans="1:3" x14ac:dyDescent="0.25">
      <c r="A21693" s="5"/>
      <c r="B21693" s="2"/>
      <c r="C21693"/>
    </row>
    <row r="21694" spans="1:3" x14ac:dyDescent="0.25">
      <c r="A21694" s="5"/>
      <c r="B21694" s="2"/>
      <c r="C21694"/>
    </row>
    <row r="21695" spans="1:3" x14ac:dyDescent="0.25">
      <c r="A21695" s="5"/>
      <c r="B21695" s="2"/>
      <c r="C21695"/>
    </row>
    <row r="21696" spans="1:3" x14ac:dyDescent="0.25">
      <c r="A21696" s="5"/>
      <c r="B21696" s="2"/>
      <c r="C21696"/>
    </row>
    <row r="21697" spans="1:3" x14ac:dyDescent="0.25">
      <c r="A21697" s="5"/>
      <c r="B21697" s="2"/>
      <c r="C21697"/>
    </row>
    <row r="21698" spans="1:3" x14ac:dyDescent="0.25">
      <c r="A21698" s="5"/>
      <c r="B21698" s="2"/>
      <c r="C21698"/>
    </row>
    <row r="21699" spans="1:3" x14ac:dyDescent="0.25">
      <c r="A21699" s="5"/>
      <c r="B21699" s="2"/>
      <c r="C21699"/>
    </row>
    <row r="21700" spans="1:3" x14ac:dyDescent="0.25">
      <c r="A21700" s="5"/>
      <c r="B21700" s="2"/>
      <c r="C21700"/>
    </row>
    <row r="21701" spans="1:3" x14ac:dyDescent="0.25">
      <c r="A21701" s="5"/>
      <c r="B21701" s="2"/>
      <c r="C21701"/>
    </row>
    <row r="21702" spans="1:3" x14ac:dyDescent="0.25">
      <c r="A21702" s="5"/>
      <c r="B21702" s="2"/>
      <c r="C21702"/>
    </row>
    <row r="21703" spans="1:3" x14ac:dyDescent="0.25">
      <c r="A21703" s="5"/>
      <c r="B21703" s="2"/>
      <c r="C21703"/>
    </row>
    <row r="21704" spans="1:3" x14ac:dyDescent="0.25">
      <c r="A21704" s="5"/>
      <c r="B21704" s="2"/>
      <c r="C21704"/>
    </row>
    <row r="21705" spans="1:3" x14ac:dyDescent="0.25">
      <c r="A21705" s="5"/>
      <c r="B21705" s="2"/>
      <c r="C21705"/>
    </row>
    <row r="21706" spans="1:3" x14ac:dyDescent="0.25">
      <c r="A21706" s="5"/>
      <c r="B21706" s="2"/>
      <c r="C21706"/>
    </row>
    <row r="21707" spans="1:3" x14ac:dyDescent="0.25">
      <c r="A21707" s="5"/>
      <c r="B21707" s="2"/>
      <c r="C21707"/>
    </row>
    <row r="21708" spans="1:3" x14ac:dyDescent="0.25">
      <c r="A21708" s="5"/>
      <c r="B21708" s="2"/>
      <c r="C21708"/>
    </row>
    <row r="21709" spans="1:3" x14ac:dyDescent="0.25">
      <c r="A21709" s="5"/>
      <c r="B21709" s="2"/>
      <c r="C21709"/>
    </row>
    <row r="21710" spans="1:3" x14ac:dyDescent="0.25">
      <c r="A21710" s="5"/>
      <c r="B21710" s="2"/>
      <c r="C21710"/>
    </row>
    <row r="21711" spans="1:3" x14ac:dyDescent="0.25">
      <c r="A21711" s="5"/>
      <c r="B21711" s="2"/>
      <c r="C21711"/>
    </row>
    <row r="21712" spans="1:3" x14ac:dyDescent="0.25">
      <c r="A21712" s="5"/>
      <c r="B21712" s="2"/>
      <c r="C21712"/>
    </row>
    <row r="21713" spans="1:3" x14ac:dyDescent="0.25">
      <c r="A21713" s="5"/>
      <c r="B21713" s="2"/>
      <c r="C21713"/>
    </row>
    <row r="21714" spans="1:3" x14ac:dyDescent="0.25">
      <c r="A21714" s="5"/>
      <c r="B21714" s="2"/>
      <c r="C21714"/>
    </row>
    <row r="21715" spans="1:3" x14ac:dyDescent="0.25">
      <c r="A21715" s="5"/>
      <c r="B21715" s="2"/>
      <c r="C21715"/>
    </row>
    <row r="21716" spans="1:3" x14ac:dyDescent="0.25">
      <c r="A21716" s="5"/>
      <c r="B21716" s="2"/>
      <c r="C21716"/>
    </row>
    <row r="21717" spans="1:3" x14ac:dyDescent="0.25">
      <c r="A21717" s="5"/>
      <c r="B21717" s="2"/>
      <c r="C21717"/>
    </row>
    <row r="21718" spans="1:3" x14ac:dyDescent="0.25">
      <c r="A21718" s="5"/>
      <c r="B21718" s="2"/>
      <c r="C21718"/>
    </row>
    <row r="21719" spans="1:3" x14ac:dyDescent="0.25">
      <c r="A21719" s="5"/>
      <c r="B21719" s="2"/>
      <c r="C21719"/>
    </row>
    <row r="21720" spans="1:3" x14ac:dyDescent="0.25">
      <c r="A21720" s="5"/>
      <c r="B21720" s="2"/>
      <c r="C21720"/>
    </row>
    <row r="21721" spans="1:3" x14ac:dyDescent="0.25">
      <c r="A21721" s="5"/>
      <c r="B21721" s="2"/>
      <c r="C21721"/>
    </row>
    <row r="21722" spans="1:3" x14ac:dyDescent="0.25">
      <c r="A21722" s="5"/>
      <c r="B21722" s="2"/>
      <c r="C21722"/>
    </row>
    <row r="21723" spans="1:3" x14ac:dyDescent="0.25">
      <c r="A21723" s="5"/>
      <c r="B21723" s="2"/>
      <c r="C21723"/>
    </row>
    <row r="21724" spans="1:3" x14ac:dyDescent="0.25">
      <c r="A21724" s="5"/>
      <c r="B21724" s="2"/>
      <c r="C21724"/>
    </row>
    <row r="21725" spans="1:3" x14ac:dyDescent="0.25">
      <c r="A21725" s="5"/>
      <c r="B21725" s="2"/>
      <c r="C21725"/>
    </row>
    <row r="21726" spans="1:3" x14ac:dyDescent="0.25">
      <c r="A21726" s="5"/>
      <c r="B21726" s="2"/>
      <c r="C21726"/>
    </row>
    <row r="21727" spans="1:3" x14ac:dyDescent="0.25">
      <c r="A21727" s="5"/>
      <c r="B21727" s="2"/>
      <c r="C21727"/>
    </row>
    <row r="21728" spans="1:3" x14ac:dyDescent="0.25">
      <c r="A21728" s="5"/>
      <c r="B21728" s="2"/>
      <c r="C21728"/>
    </row>
    <row r="21729" spans="1:3" x14ac:dyDescent="0.25">
      <c r="A21729" s="5"/>
      <c r="B21729" s="2"/>
      <c r="C21729"/>
    </row>
    <row r="21730" spans="1:3" x14ac:dyDescent="0.25">
      <c r="A21730" s="5"/>
      <c r="B21730" s="2"/>
      <c r="C21730"/>
    </row>
    <row r="21731" spans="1:3" x14ac:dyDescent="0.25">
      <c r="A21731" s="5"/>
      <c r="B21731" s="2"/>
      <c r="C21731"/>
    </row>
    <row r="21732" spans="1:3" x14ac:dyDescent="0.25">
      <c r="A21732" s="5"/>
      <c r="B21732" s="2"/>
      <c r="C21732"/>
    </row>
    <row r="21733" spans="1:3" x14ac:dyDescent="0.25">
      <c r="A21733" s="5"/>
      <c r="B21733" s="2"/>
      <c r="C21733"/>
    </row>
    <row r="21734" spans="1:3" x14ac:dyDescent="0.25">
      <c r="A21734" s="5"/>
      <c r="B21734" s="2"/>
      <c r="C21734"/>
    </row>
    <row r="21735" spans="1:3" x14ac:dyDescent="0.25">
      <c r="A21735" s="5"/>
      <c r="B21735" s="2"/>
      <c r="C21735"/>
    </row>
    <row r="21736" spans="1:3" x14ac:dyDescent="0.25">
      <c r="A21736" s="5"/>
      <c r="B21736" s="2"/>
      <c r="C21736"/>
    </row>
    <row r="21737" spans="1:3" x14ac:dyDescent="0.25">
      <c r="A21737" s="5"/>
      <c r="B21737" s="2"/>
      <c r="C21737"/>
    </row>
    <row r="21738" spans="1:3" x14ac:dyDescent="0.25">
      <c r="A21738" s="5"/>
      <c r="B21738" s="2"/>
      <c r="C21738"/>
    </row>
    <row r="21739" spans="1:3" x14ac:dyDescent="0.25">
      <c r="A21739" s="5"/>
      <c r="B21739" s="2"/>
      <c r="C21739"/>
    </row>
    <row r="21740" spans="1:3" x14ac:dyDescent="0.25">
      <c r="A21740" s="5"/>
      <c r="B21740" s="2"/>
      <c r="C21740"/>
    </row>
    <row r="21741" spans="1:3" x14ac:dyDescent="0.25">
      <c r="A21741" s="5"/>
      <c r="B21741" s="2"/>
      <c r="C21741"/>
    </row>
    <row r="21742" spans="1:3" x14ac:dyDescent="0.25">
      <c r="A21742" s="5"/>
      <c r="B21742" s="2"/>
      <c r="C21742"/>
    </row>
    <row r="21743" spans="1:3" x14ac:dyDescent="0.25">
      <c r="A21743" s="5"/>
      <c r="B21743" s="2"/>
      <c r="C21743"/>
    </row>
    <row r="21744" spans="1:3" x14ac:dyDescent="0.25">
      <c r="A21744" s="5"/>
      <c r="B21744" s="2"/>
      <c r="C21744"/>
    </row>
    <row r="21745" spans="1:3" x14ac:dyDescent="0.25">
      <c r="A21745" s="5"/>
      <c r="B21745" s="2"/>
      <c r="C21745"/>
    </row>
    <row r="21746" spans="1:3" x14ac:dyDescent="0.25">
      <c r="A21746" s="5"/>
      <c r="B21746" s="2"/>
      <c r="C21746"/>
    </row>
    <row r="21747" spans="1:3" x14ac:dyDescent="0.25">
      <c r="A21747" s="5"/>
      <c r="B21747" s="2"/>
      <c r="C21747"/>
    </row>
    <row r="21748" spans="1:3" x14ac:dyDescent="0.25">
      <c r="A21748" s="5"/>
      <c r="B21748" s="2"/>
      <c r="C21748"/>
    </row>
    <row r="21749" spans="1:3" x14ac:dyDescent="0.25">
      <c r="A21749" s="5"/>
      <c r="B21749" s="2"/>
      <c r="C21749"/>
    </row>
    <row r="21750" spans="1:3" x14ac:dyDescent="0.25">
      <c r="A21750" s="5"/>
      <c r="B21750" s="2"/>
      <c r="C21750"/>
    </row>
    <row r="21751" spans="1:3" x14ac:dyDescent="0.25">
      <c r="A21751" s="5"/>
      <c r="B21751" s="2"/>
      <c r="C21751"/>
    </row>
    <row r="21752" spans="1:3" x14ac:dyDescent="0.25">
      <c r="A21752" s="5"/>
      <c r="B21752" s="2"/>
      <c r="C21752"/>
    </row>
    <row r="21753" spans="1:3" x14ac:dyDescent="0.25">
      <c r="A21753" s="5"/>
      <c r="B21753" s="2"/>
      <c r="C21753"/>
    </row>
    <row r="21754" spans="1:3" x14ac:dyDescent="0.25">
      <c r="A21754" s="5"/>
      <c r="B21754" s="2"/>
      <c r="C21754"/>
    </row>
    <row r="21755" spans="1:3" x14ac:dyDescent="0.25">
      <c r="A21755" s="5"/>
      <c r="B21755" s="2"/>
      <c r="C21755"/>
    </row>
    <row r="21756" spans="1:3" x14ac:dyDescent="0.25">
      <c r="A21756" s="5"/>
      <c r="B21756" s="2"/>
      <c r="C21756"/>
    </row>
    <row r="21757" spans="1:3" x14ac:dyDescent="0.25">
      <c r="A21757" s="5"/>
      <c r="B21757" s="2"/>
      <c r="C21757"/>
    </row>
    <row r="21758" spans="1:3" x14ac:dyDescent="0.25">
      <c r="A21758" s="5"/>
      <c r="B21758" s="2"/>
      <c r="C21758"/>
    </row>
    <row r="21759" spans="1:3" x14ac:dyDescent="0.25">
      <c r="A21759" s="5"/>
      <c r="B21759" s="2"/>
      <c r="C21759"/>
    </row>
    <row r="21760" spans="1:3" x14ac:dyDescent="0.25">
      <c r="A21760" s="5"/>
      <c r="B21760" s="2"/>
      <c r="C21760"/>
    </row>
    <row r="21761" spans="1:3" x14ac:dyDescent="0.25">
      <c r="A21761" s="5"/>
      <c r="B21761" s="2"/>
      <c r="C21761"/>
    </row>
    <row r="21762" spans="1:3" x14ac:dyDescent="0.25">
      <c r="A21762" s="5"/>
      <c r="B21762" s="2"/>
      <c r="C21762"/>
    </row>
    <row r="21763" spans="1:3" x14ac:dyDescent="0.25">
      <c r="A21763" s="5"/>
      <c r="B21763" s="2"/>
      <c r="C21763"/>
    </row>
    <row r="21764" spans="1:3" x14ac:dyDescent="0.25">
      <c r="A21764" s="5"/>
      <c r="B21764" s="2"/>
      <c r="C21764"/>
    </row>
    <row r="21765" spans="1:3" x14ac:dyDescent="0.25">
      <c r="A21765" s="5"/>
      <c r="B21765" s="2"/>
      <c r="C21765"/>
    </row>
    <row r="21766" spans="1:3" x14ac:dyDescent="0.25">
      <c r="A21766" s="5"/>
      <c r="B21766" s="2"/>
      <c r="C21766"/>
    </row>
    <row r="21767" spans="1:3" x14ac:dyDescent="0.25">
      <c r="A21767" s="5"/>
      <c r="B21767" s="2"/>
      <c r="C21767"/>
    </row>
    <row r="21768" spans="1:3" x14ac:dyDescent="0.25">
      <c r="A21768" s="5"/>
      <c r="B21768" s="2"/>
      <c r="C21768"/>
    </row>
    <row r="21769" spans="1:3" x14ac:dyDescent="0.25">
      <c r="A21769" s="5"/>
      <c r="B21769" s="2"/>
      <c r="C21769"/>
    </row>
    <row r="21770" spans="1:3" x14ac:dyDescent="0.25">
      <c r="A21770" s="5"/>
      <c r="B21770" s="2"/>
      <c r="C21770"/>
    </row>
    <row r="21771" spans="1:3" x14ac:dyDescent="0.25">
      <c r="A21771" s="5"/>
      <c r="B21771" s="2"/>
      <c r="C21771"/>
    </row>
    <row r="21772" spans="1:3" x14ac:dyDescent="0.25">
      <c r="A21772" s="5"/>
      <c r="B21772" s="2"/>
      <c r="C21772"/>
    </row>
    <row r="21773" spans="1:3" x14ac:dyDescent="0.25">
      <c r="A21773" s="5"/>
      <c r="B21773" s="2"/>
      <c r="C21773"/>
    </row>
    <row r="21774" spans="1:3" x14ac:dyDescent="0.25">
      <c r="A21774" s="5"/>
      <c r="B21774" s="2"/>
      <c r="C21774"/>
    </row>
    <row r="21775" spans="1:3" x14ac:dyDescent="0.25">
      <c r="A21775" s="5"/>
      <c r="B21775" s="2"/>
      <c r="C21775"/>
    </row>
    <row r="21776" spans="1:3" x14ac:dyDescent="0.25">
      <c r="A21776" s="5"/>
      <c r="B21776" s="2"/>
      <c r="C21776"/>
    </row>
    <row r="21777" spans="1:3" x14ac:dyDescent="0.25">
      <c r="A21777" s="5"/>
      <c r="B21777" s="2"/>
      <c r="C21777"/>
    </row>
    <row r="21778" spans="1:3" x14ac:dyDescent="0.25">
      <c r="A21778" s="5"/>
      <c r="B21778" s="2"/>
      <c r="C21778"/>
    </row>
    <row r="21779" spans="1:3" x14ac:dyDescent="0.25">
      <c r="A21779" s="5"/>
      <c r="B21779" s="2"/>
      <c r="C21779"/>
    </row>
    <row r="21780" spans="1:3" x14ac:dyDescent="0.25">
      <c r="A21780" s="5"/>
      <c r="B21780" s="2"/>
      <c r="C21780"/>
    </row>
    <row r="21781" spans="1:3" x14ac:dyDescent="0.25">
      <c r="A21781" s="5"/>
      <c r="B21781" s="2"/>
      <c r="C21781"/>
    </row>
    <row r="21782" spans="1:3" x14ac:dyDescent="0.25">
      <c r="A21782" s="5"/>
      <c r="B21782" s="2"/>
      <c r="C21782"/>
    </row>
    <row r="21783" spans="1:3" x14ac:dyDescent="0.25">
      <c r="A21783" s="5"/>
      <c r="B21783" s="2"/>
      <c r="C21783"/>
    </row>
    <row r="21784" spans="1:3" x14ac:dyDescent="0.25">
      <c r="A21784" s="5"/>
      <c r="B21784" s="2"/>
      <c r="C21784"/>
    </row>
    <row r="21785" spans="1:3" x14ac:dyDescent="0.25">
      <c r="A21785" s="5"/>
      <c r="B21785" s="2"/>
      <c r="C21785"/>
    </row>
    <row r="21786" spans="1:3" x14ac:dyDescent="0.25">
      <c r="A21786" s="5"/>
      <c r="B21786" s="2"/>
      <c r="C21786"/>
    </row>
    <row r="21787" spans="1:3" x14ac:dyDescent="0.25">
      <c r="A21787" s="5"/>
      <c r="B21787" s="2"/>
      <c r="C21787"/>
    </row>
    <row r="21788" spans="1:3" x14ac:dyDescent="0.25">
      <c r="A21788" s="5"/>
      <c r="B21788" s="2"/>
      <c r="C21788"/>
    </row>
    <row r="21789" spans="1:3" x14ac:dyDescent="0.25">
      <c r="A21789" s="5"/>
      <c r="B21789" s="2"/>
      <c r="C21789"/>
    </row>
    <row r="21790" spans="1:3" x14ac:dyDescent="0.25">
      <c r="A21790" s="5"/>
      <c r="B21790" s="2"/>
      <c r="C21790"/>
    </row>
    <row r="21791" spans="1:3" x14ac:dyDescent="0.25">
      <c r="A21791" s="5"/>
      <c r="B21791" s="2"/>
      <c r="C21791"/>
    </row>
    <row r="21792" spans="1:3" x14ac:dyDescent="0.25">
      <c r="A21792" s="5"/>
      <c r="B21792" s="2"/>
      <c r="C21792"/>
    </row>
    <row r="21793" spans="1:3" x14ac:dyDescent="0.25">
      <c r="A21793" s="5"/>
      <c r="B21793" s="2"/>
      <c r="C21793"/>
    </row>
    <row r="21794" spans="1:3" x14ac:dyDescent="0.25">
      <c r="A21794" s="5"/>
      <c r="B21794" s="2"/>
      <c r="C21794"/>
    </row>
    <row r="21795" spans="1:3" x14ac:dyDescent="0.25">
      <c r="A21795" s="5"/>
      <c r="B21795" s="2"/>
      <c r="C21795"/>
    </row>
    <row r="21796" spans="1:3" x14ac:dyDescent="0.25">
      <c r="A21796" s="5"/>
      <c r="B21796" s="2"/>
      <c r="C21796"/>
    </row>
    <row r="21797" spans="1:3" x14ac:dyDescent="0.25">
      <c r="A21797" s="5"/>
      <c r="B21797" s="2"/>
      <c r="C21797"/>
    </row>
    <row r="21798" spans="1:3" x14ac:dyDescent="0.25">
      <c r="A21798" s="5"/>
      <c r="B21798" s="2"/>
      <c r="C21798"/>
    </row>
    <row r="21799" spans="1:3" x14ac:dyDescent="0.25">
      <c r="A21799" s="5"/>
      <c r="B21799" s="2"/>
      <c r="C21799"/>
    </row>
    <row r="21800" spans="1:3" x14ac:dyDescent="0.25">
      <c r="A21800" s="5"/>
      <c r="B21800" s="2"/>
      <c r="C21800"/>
    </row>
    <row r="21801" spans="1:3" x14ac:dyDescent="0.25">
      <c r="A21801" s="5"/>
      <c r="B21801" s="2"/>
      <c r="C21801"/>
    </row>
    <row r="21802" spans="1:3" x14ac:dyDescent="0.25">
      <c r="A21802" s="5"/>
      <c r="B21802" s="2"/>
      <c r="C21802"/>
    </row>
    <row r="21803" spans="1:3" x14ac:dyDescent="0.25">
      <c r="A21803" s="5"/>
      <c r="B21803" s="2"/>
      <c r="C21803"/>
    </row>
    <row r="21804" spans="1:3" x14ac:dyDescent="0.25">
      <c r="A21804" s="5"/>
      <c r="B21804" s="2"/>
      <c r="C21804"/>
    </row>
    <row r="21805" spans="1:3" x14ac:dyDescent="0.25">
      <c r="A21805" s="5"/>
      <c r="B21805" s="2"/>
      <c r="C21805"/>
    </row>
    <row r="21806" spans="1:3" x14ac:dyDescent="0.25">
      <c r="A21806" s="5"/>
      <c r="B21806" s="2"/>
      <c r="C21806"/>
    </row>
    <row r="21807" spans="1:3" x14ac:dyDescent="0.25">
      <c r="A21807" s="5"/>
      <c r="B21807" s="2"/>
      <c r="C21807"/>
    </row>
    <row r="21808" spans="1:3" x14ac:dyDescent="0.25">
      <c r="A21808" s="5"/>
      <c r="B21808" s="2"/>
      <c r="C21808"/>
    </row>
    <row r="21809" spans="1:3" x14ac:dyDescent="0.25">
      <c r="A21809" s="5"/>
      <c r="B21809" s="2"/>
      <c r="C21809"/>
    </row>
    <row r="21810" spans="1:3" x14ac:dyDescent="0.25">
      <c r="A21810" s="5"/>
      <c r="B21810" s="2"/>
      <c r="C21810"/>
    </row>
    <row r="21811" spans="1:3" x14ac:dyDescent="0.25">
      <c r="A21811" s="5"/>
      <c r="B21811" s="2"/>
      <c r="C21811"/>
    </row>
    <row r="21812" spans="1:3" x14ac:dyDescent="0.25">
      <c r="A21812" s="5"/>
      <c r="B21812" s="2"/>
      <c r="C21812"/>
    </row>
    <row r="21813" spans="1:3" x14ac:dyDescent="0.25">
      <c r="A21813" s="5"/>
      <c r="B21813" s="2"/>
      <c r="C21813"/>
    </row>
    <row r="21814" spans="1:3" x14ac:dyDescent="0.25">
      <c r="A21814" s="5"/>
      <c r="B21814" s="2"/>
      <c r="C21814"/>
    </row>
    <row r="21815" spans="1:3" x14ac:dyDescent="0.25">
      <c r="A21815" s="5"/>
      <c r="B21815" s="2"/>
      <c r="C21815"/>
    </row>
    <row r="21816" spans="1:3" x14ac:dyDescent="0.25">
      <c r="A21816" s="5"/>
      <c r="B21816" s="2"/>
      <c r="C21816"/>
    </row>
    <row r="21817" spans="1:3" x14ac:dyDescent="0.25">
      <c r="A21817" s="5"/>
      <c r="B21817" s="2"/>
      <c r="C21817"/>
    </row>
    <row r="21818" spans="1:3" x14ac:dyDescent="0.25">
      <c r="A21818" s="5"/>
      <c r="B21818" s="2"/>
      <c r="C21818"/>
    </row>
    <row r="21819" spans="1:3" x14ac:dyDescent="0.25">
      <c r="A21819" s="5"/>
      <c r="B21819" s="2"/>
      <c r="C21819"/>
    </row>
    <row r="21820" spans="1:3" x14ac:dyDescent="0.25">
      <c r="A21820" s="5"/>
      <c r="B21820" s="2"/>
      <c r="C21820"/>
    </row>
    <row r="21821" spans="1:3" x14ac:dyDescent="0.25">
      <c r="A21821" s="5"/>
      <c r="B21821" s="2"/>
      <c r="C21821"/>
    </row>
    <row r="21822" spans="1:3" x14ac:dyDescent="0.25">
      <c r="A21822" s="5"/>
      <c r="B21822" s="2"/>
      <c r="C21822"/>
    </row>
    <row r="21823" spans="1:3" x14ac:dyDescent="0.25">
      <c r="A21823" s="5"/>
      <c r="B21823" s="2"/>
      <c r="C21823"/>
    </row>
    <row r="21824" spans="1:3" x14ac:dyDescent="0.25">
      <c r="A21824" s="5"/>
      <c r="B21824" s="2"/>
      <c r="C21824"/>
    </row>
    <row r="21825" spans="1:3" x14ac:dyDescent="0.25">
      <c r="A21825" s="5"/>
      <c r="B21825" s="2"/>
      <c r="C21825"/>
    </row>
    <row r="21826" spans="1:3" x14ac:dyDescent="0.25">
      <c r="A21826" s="5"/>
      <c r="B21826" s="2"/>
      <c r="C21826"/>
    </row>
    <row r="21827" spans="1:3" x14ac:dyDescent="0.25">
      <c r="A21827" s="5"/>
      <c r="B21827" s="2"/>
      <c r="C21827"/>
    </row>
    <row r="21828" spans="1:3" x14ac:dyDescent="0.25">
      <c r="A21828" s="5"/>
      <c r="B21828" s="2"/>
      <c r="C21828"/>
    </row>
    <row r="21829" spans="1:3" x14ac:dyDescent="0.25">
      <c r="A21829" s="5"/>
      <c r="B21829" s="2"/>
      <c r="C21829"/>
    </row>
    <row r="21830" spans="1:3" x14ac:dyDescent="0.25">
      <c r="A21830" s="5"/>
      <c r="B21830" s="2"/>
      <c r="C21830"/>
    </row>
    <row r="21831" spans="1:3" x14ac:dyDescent="0.25">
      <c r="A21831" s="5"/>
      <c r="B21831" s="2"/>
      <c r="C21831"/>
    </row>
    <row r="21832" spans="1:3" x14ac:dyDescent="0.25">
      <c r="A21832" s="5"/>
      <c r="B21832" s="2"/>
      <c r="C21832"/>
    </row>
    <row r="21833" spans="1:3" x14ac:dyDescent="0.25">
      <c r="A21833" s="5"/>
      <c r="B21833" s="2"/>
      <c r="C21833"/>
    </row>
    <row r="21834" spans="1:3" x14ac:dyDescent="0.25">
      <c r="A21834" s="5"/>
      <c r="B21834" s="2"/>
      <c r="C21834"/>
    </row>
    <row r="21835" spans="1:3" x14ac:dyDescent="0.25">
      <c r="A21835" s="5"/>
      <c r="B21835" s="2"/>
      <c r="C21835"/>
    </row>
    <row r="21836" spans="1:3" x14ac:dyDescent="0.25">
      <c r="A21836" s="5"/>
      <c r="B21836" s="2"/>
      <c r="C21836"/>
    </row>
    <row r="21837" spans="1:3" x14ac:dyDescent="0.25">
      <c r="A21837" s="5"/>
      <c r="B21837" s="2"/>
      <c r="C21837"/>
    </row>
    <row r="21838" spans="1:3" x14ac:dyDescent="0.25">
      <c r="A21838" s="5"/>
      <c r="B21838" s="2"/>
      <c r="C21838"/>
    </row>
    <row r="21839" spans="1:3" x14ac:dyDescent="0.25">
      <c r="A21839" s="5"/>
      <c r="B21839" s="2"/>
      <c r="C21839"/>
    </row>
    <row r="21840" spans="1:3" x14ac:dyDescent="0.25">
      <c r="A21840" s="5"/>
      <c r="B21840" s="2"/>
      <c r="C21840"/>
    </row>
    <row r="21841" spans="1:3" x14ac:dyDescent="0.25">
      <c r="A21841" s="5"/>
      <c r="B21841" s="2"/>
      <c r="C21841"/>
    </row>
    <row r="21842" spans="1:3" x14ac:dyDescent="0.25">
      <c r="A21842" s="5"/>
      <c r="B21842" s="2"/>
      <c r="C21842"/>
    </row>
    <row r="21843" spans="1:3" x14ac:dyDescent="0.25">
      <c r="A21843" s="5"/>
      <c r="B21843" s="2"/>
      <c r="C21843"/>
    </row>
    <row r="21844" spans="1:3" x14ac:dyDescent="0.25">
      <c r="A21844" s="5"/>
      <c r="B21844" s="2"/>
      <c r="C21844"/>
    </row>
    <row r="21845" spans="1:3" x14ac:dyDescent="0.25">
      <c r="A21845" s="5"/>
      <c r="B21845" s="2"/>
      <c r="C21845"/>
    </row>
    <row r="21846" spans="1:3" x14ac:dyDescent="0.25">
      <c r="A21846" s="5"/>
      <c r="B21846" s="2"/>
      <c r="C21846"/>
    </row>
    <row r="21847" spans="1:3" x14ac:dyDescent="0.25">
      <c r="A21847" s="5"/>
      <c r="B21847" s="2"/>
      <c r="C21847"/>
    </row>
    <row r="21848" spans="1:3" x14ac:dyDescent="0.25">
      <c r="A21848" s="5"/>
      <c r="B21848" s="2"/>
      <c r="C21848"/>
    </row>
    <row r="21849" spans="1:3" x14ac:dyDescent="0.25">
      <c r="A21849" s="5"/>
      <c r="B21849" s="2"/>
      <c r="C21849"/>
    </row>
    <row r="21850" spans="1:3" x14ac:dyDescent="0.25">
      <c r="A21850" s="5"/>
      <c r="B21850" s="2"/>
      <c r="C21850"/>
    </row>
    <row r="21851" spans="1:3" x14ac:dyDescent="0.25">
      <c r="A21851" s="5"/>
      <c r="B21851" s="2"/>
      <c r="C21851"/>
    </row>
    <row r="21852" spans="1:3" x14ac:dyDescent="0.25">
      <c r="A21852" s="5"/>
      <c r="B21852" s="2"/>
      <c r="C21852"/>
    </row>
    <row r="21853" spans="1:3" x14ac:dyDescent="0.25">
      <c r="A21853" s="5"/>
      <c r="B21853" s="2"/>
      <c r="C21853"/>
    </row>
    <row r="21854" spans="1:3" x14ac:dyDescent="0.25">
      <c r="A21854" s="5"/>
      <c r="B21854" s="2"/>
      <c r="C21854"/>
    </row>
    <row r="21855" spans="1:3" x14ac:dyDescent="0.25">
      <c r="A21855" s="5"/>
      <c r="B21855" s="2"/>
      <c r="C21855"/>
    </row>
    <row r="21856" spans="1:3" x14ac:dyDescent="0.25">
      <c r="A21856" s="5"/>
      <c r="B21856" s="2"/>
      <c r="C21856"/>
    </row>
    <row r="21857" spans="1:3" x14ac:dyDescent="0.25">
      <c r="A21857" s="5"/>
      <c r="B21857" s="2"/>
      <c r="C21857"/>
    </row>
    <row r="21858" spans="1:3" x14ac:dyDescent="0.25">
      <c r="A21858" s="5"/>
      <c r="B21858" s="2"/>
      <c r="C21858"/>
    </row>
    <row r="21859" spans="1:3" x14ac:dyDescent="0.25">
      <c r="A21859" s="5"/>
      <c r="B21859" s="2"/>
      <c r="C21859"/>
    </row>
    <row r="21860" spans="1:3" x14ac:dyDescent="0.25">
      <c r="A21860" s="5"/>
      <c r="B21860" s="2"/>
      <c r="C21860"/>
    </row>
    <row r="21861" spans="1:3" x14ac:dyDescent="0.25">
      <c r="A21861" s="5"/>
      <c r="B21861" s="2"/>
      <c r="C21861"/>
    </row>
    <row r="21862" spans="1:3" x14ac:dyDescent="0.25">
      <c r="A21862" s="5"/>
      <c r="B21862" s="2"/>
      <c r="C21862"/>
    </row>
    <row r="21863" spans="1:3" x14ac:dyDescent="0.25">
      <c r="A21863" s="5"/>
      <c r="B21863" s="2"/>
      <c r="C21863"/>
    </row>
    <row r="21864" spans="1:3" x14ac:dyDescent="0.25">
      <c r="A21864" s="5"/>
      <c r="B21864" s="2"/>
      <c r="C21864"/>
    </row>
    <row r="21865" spans="1:3" x14ac:dyDescent="0.25">
      <c r="A21865" s="5"/>
      <c r="B21865" s="2"/>
      <c r="C21865"/>
    </row>
    <row r="21866" spans="1:3" x14ac:dyDescent="0.25">
      <c r="A21866" s="5"/>
      <c r="B21866" s="2"/>
      <c r="C21866"/>
    </row>
    <row r="21867" spans="1:3" x14ac:dyDescent="0.25">
      <c r="A21867" s="5"/>
      <c r="B21867" s="2"/>
      <c r="C21867"/>
    </row>
    <row r="21868" spans="1:3" x14ac:dyDescent="0.25">
      <c r="A21868" s="5"/>
      <c r="B21868" s="2"/>
      <c r="C21868"/>
    </row>
    <row r="21869" spans="1:3" x14ac:dyDescent="0.25">
      <c r="A21869" s="5"/>
      <c r="B21869" s="2"/>
      <c r="C21869"/>
    </row>
    <row r="21870" spans="1:3" x14ac:dyDescent="0.25">
      <c r="A21870" s="5"/>
      <c r="B21870" s="2"/>
      <c r="C21870"/>
    </row>
    <row r="21871" spans="1:3" x14ac:dyDescent="0.25">
      <c r="A21871" s="5"/>
      <c r="B21871" s="2"/>
      <c r="C21871"/>
    </row>
    <row r="21872" spans="1:3" x14ac:dyDescent="0.25">
      <c r="A21872" s="5"/>
      <c r="B21872" s="2"/>
      <c r="C21872"/>
    </row>
    <row r="21873" spans="1:3" x14ac:dyDescent="0.25">
      <c r="A21873" s="5"/>
      <c r="B21873" s="2"/>
      <c r="C21873"/>
    </row>
    <row r="21874" spans="1:3" x14ac:dyDescent="0.25">
      <c r="A21874" s="5"/>
      <c r="B21874" s="2"/>
      <c r="C21874"/>
    </row>
    <row r="21875" spans="1:3" x14ac:dyDescent="0.25">
      <c r="A21875" s="5"/>
      <c r="B21875" s="2"/>
      <c r="C21875"/>
    </row>
    <row r="21876" spans="1:3" x14ac:dyDescent="0.25">
      <c r="A21876" s="5"/>
      <c r="B21876" s="2"/>
      <c r="C21876"/>
    </row>
    <row r="21877" spans="1:3" x14ac:dyDescent="0.25">
      <c r="A21877" s="5"/>
      <c r="B21877" s="2"/>
      <c r="C21877"/>
    </row>
    <row r="21878" spans="1:3" x14ac:dyDescent="0.25">
      <c r="A21878" s="5"/>
      <c r="B21878" s="2"/>
      <c r="C21878"/>
    </row>
    <row r="21879" spans="1:3" x14ac:dyDescent="0.25">
      <c r="A21879" s="5"/>
      <c r="B21879" s="2"/>
      <c r="C21879"/>
    </row>
    <row r="21880" spans="1:3" x14ac:dyDescent="0.25">
      <c r="A21880" s="5"/>
      <c r="B21880" s="2"/>
      <c r="C21880"/>
    </row>
    <row r="21881" spans="1:3" x14ac:dyDescent="0.25">
      <c r="A21881" s="5"/>
      <c r="B21881" s="2"/>
      <c r="C21881"/>
    </row>
    <row r="21882" spans="1:3" x14ac:dyDescent="0.25">
      <c r="A21882" s="5"/>
      <c r="B21882" s="2"/>
      <c r="C21882"/>
    </row>
    <row r="21883" spans="1:3" x14ac:dyDescent="0.25">
      <c r="A21883" s="5"/>
      <c r="B21883" s="2"/>
      <c r="C21883"/>
    </row>
    <row r="21884" spans="1:3" x14ac:dyDescent="0.25">
      <c r="A21884" s="5"/>
      <c r="B21884" s="2"/>
      <c r="C21884"/>
    </row>
    <row r="21885" spans="1:3" x14ac:dyDescent="0.25">
      <c r="A21885" s="5"/>
      <c r="B21885" s="2"/>
      <c r="C21885"/>
    </row>
    <row r="21886" spans="1:3" x14ac:dyDescent="0.25">
      <c r="A21886" s="5"/>
      <c r="B21886" s="2"/>
      <c r="C21886"/>
    </row>
    <row r="21887" spans="1:3" x14ac:dyDescent="0.25">
      <c r="A21887" s="5"/>
      <c r="B21887" s="2"/>
      <c r="C21887"/>
    </row>
    <row r="21888" spans="1:3" x14ac:dyDescent="0.25">
      <c r="A21888" s="5"/>
      <c r="B21888" s="2"/>
      <c r="C21888"/>
    </row>
    <row r="21889" spans="1:3" x14ac:dyDescent="0.25">
      <c r="A21889" s="5"/>
      <c r="B21889" s="2"/>
      <c r="C21889"/>
    </row>
    <row r="21890" spans="1:3" x14ac:dyDescent="0.25">
      <c r="A21890" s="5"/>
      <c r="B21890" s="2"/>
      <c r="C21890"/>
    </row>
    <row r="21891" spans="1:3" x14ac:dyDescent="0.25">
      <c r="A21891" s="5"/>
      <c r="B21891" s="2"/>
      <c r="C21891"/>
    </row>
    <row r="21892" spans="1:3" x14ac:dyDescent="0.25">
      <c r="A21892" s="5"/>
      <c r="B21892" s="2"/>
      <c r="C21892"/>
    </row>
    <row r="21893" spans="1:3" x14ac:dyDescent="0.25">
      <c r="A21893" s="5"/>
      <c r="B21893" s="2"/>
      <c r="C21893"/>
    </row>
    <row r="21894" spans="1:3" x14ac:dyDescent="0.25">
      <c r="A21894" s="5"/>
      <c r="B21894" s="2"/>
      <c r="C21894"/>
    </row>
    <row r="21895" spans="1:3" x14ac:dyDescent="0.25">
      <c r="A21895" s="5"/>
      <c r="B21895" s="2"/>
      <c r="C21895"/>
    </row>
    <row r="21896" spans="1:3" x14ac:dyDescent="0.25">
      <c r="A21896" s="5"/>
      <c r="B21896" s="2"/>
      <c r="C21896"/>
    </row>
    <row r="21897" spans="1:3" x14ac:dyDescent="0.25">
      <c r="A21897" s="5"/>
      <c r="B21897" s="2"/>
      <c r="C21897"/>
    </row>
    <row r="21898" spans="1:3" x14ac:dyDescent="0.25">
      <c r="A21898" s="5"/>
      <c r="B21898" s="2"/>
      <c r="C21898"/>
    </row>
    <row r="21899" spans="1:3" x14ac:dyDescent="0.25">
      <c r="A21899" s="5"/>
      <c r="B21899" s="2"/>
      <c r="C21899"/>
    </row>
    <row r="21900" spans="1:3" x14ac:dyDescent="0.25">
      <c r="A21900" s="5"/>
      <c r="B21900" s="2"/>
      <c r="C21900"/>
    </row>
    <row r="21901" spans="1:3" x14ac:dyDescent="0.25">
      <c r="A21901" s="5"/>
      <c r="B21901" s="2"/>
      <c r="C21901"/>
    </row>
    <row r="21902" spans="1:3" x14ac:dyDescent="0.25">
      <c r="A21902" s="5"/>
      <c r="B21902" s="2"/>
      <c r="C21902"/>
    </row>
    <row r="21903" spans="1:3" x14ac:dyDescent="0.25">
      <c r="A21903" s="5"/>
      <c r="B21903" s="2"/>
      <c r="C21903"/>
    </row>
    <row r="21904" spans="1:3" x14ac:dyDescent="0.25">
      <c r="A21904" s="5"/>
      <c r="B21904" s="2"/>
      <c r="C21904"/>
    </row>
    <row r="21905" spans="1:3" x14ac:dyDescent="0.25">
      <c r="A21905" s="5"/>
      <c r="B21905" s="2"/>
      <c r="C21905"/>
    </row>
    <row r="21906" spans="1:3" x14ac:dyDescent="0.25">
      <c r="A21906" s="5"/>
      <c r="B21906" s="2"/>
      <c r="C21906"/>
    </row>
    <row r="21907" spans="1:3" x14ac:dyDescent="0.25">
      <c r="A21907" s="5"/>
      <c r="B21907" s="2"/>
      <c r="C21907"/>
    </row>
    <row r="21908" spans="1:3" x14ac:dyDescent="0.25">
      <c r="A21908" s="5"/>
      <c r="B21908" s="2"/>
      <c r="C21908"/>
    </row>
    <row r="21909" spans="1:3" x14ac:dyDescent="0.25">
      <c r="A21909" s="5"/>
      <c r="B21909" s="2"/>
      <c r="C21909"/>
    </row>
    <row r="21910" spans="1:3" x14ac:dyDescent="0.25">
      <c r="A21910" s="5"/>
      <c r="B21910" s="2"/>
      <c r="C21910"/>
    </row>
    <row r="21911" spans="1:3" x14ac:dyDescent="0.25">
      <c r="A21911" s="5"/>
      <c r="B21911" s="2"/>
      <c r="C21911"/>
    </row>
    <row r="21912" spans="1:3" x14ac:dyDescent="0.25">
      <c r="A21912" s="5"/>
      <c r="B21912" s="2"/>
      <c r="C21912"/>
    </row>
    <row r="21913" spans="1:3" x14ac:dyDescent="0.25">
      <c r="A21913" s="5"/>
      <c r="B21913" s="2"/>
      <c r="C21913"/>
    </row>
    <row r="21914" spans="1:3" x14ac:dyDescent="0.25">
      <c r="A21914" s="5"/>
      <c r="B21914" s="2"/>
      <c r="C21914"/>
    </row>
    <row r="21915" spans="1:3" x14ac:dyDescent="0.25">
      <c r="A21915" s="5"/>
      <c r="B21915" s="2"/>
      <c r="C21915"/>
    </row>
    <row r="21916" spans="1:3" x14ac:dyDescent="0.25">
      <c r="A21916" s="5"/>
      <c r="B21916" s="2"/>
      <c r="C21916"/>
    </row>
    <row r="21917" spans="1:3" x14ac:dyDescent="0.25">
      <c r="A21917" s="5"/>
      <c r="B21917" s="2"/>
      <c r="C21917"/>
    </row>
    <row r="21918" spans="1:3" x14ac:dyDescent="0.25">
      <c r="A21918" s="5"/>
      <c r="B21918" s="2"/>
      <c r="C21918"/>
    </row>
    <row r="21919" spans="1:3" x14ac:dyDescent="0.25">
      <c r="A21919" s="5"/>
      <c r="B21919" s="2"/>
      <c r="C21919"/>
    </row>
    <row r="21920" spans="1:3" x14ac:dyDescent="0.25">
      <c r="A21920" s="5"/>
      <c r="B21920" s="2"/>
      <c r="C21920"/>
    </row>
    <row r="21921" spans="1:3" x14ac:dyDescent="0.25">
      <c r="A21921" s="5"/>
      <c r="B21921" s="2"/>
      <c r="C21921"/>
    </row>
    <row r="21922" spans="1:3" x14ac:dyDescent="0.25">
      <c r="A21922" s="5"/>
      <c r="B21922" s="2"/>
      <c r="C21922"/>
    </row>
    <row r="21923" spans="1:3" x14ac:dyDescent="0.25">
      <c r="A21923" s="5"/>
      <c r="B21923" s="2"/>
      <c r="C21923"/>
    </row>
    <row r="21924" spans="1:3" x14ac:dyDescent="0.25">
      <c r="A21924" s="5"/>
      <c r="B21924" s="2"/>
      <c r="C21924"/>
    </row>
    <row r="21925" spans="1:3" x14ac:dyDescent="0.25">
      <c r="A21925" s="5"/>
      <c r="B21925" s="2"/>
      <c r="C21925"/>
    </row>
    <row r="21926" spans="1:3" x14ac:dyDescent="0.25">
      <c r="A21926" s="5"/>
      <c r="B21926" s="2"/>
      <c r="C21926"/>
    </row>
    <row r="21927" spans="1:3" x14ac:dyDescent="0.25">
      <c r="A21927" s="5"/>
      <c r="B21927" s="2"/>
      <c r="C21927"/>
    </row>
    <row r="21928" spans="1:3" x14ac:dyDescent="0.25">
      <c r="A21928" s="5"/>
      <c r="B21928" s="2"/>
      <c r="C21928"/>
    </row>
    <row r="21929" spans="1:3" x14ac:dyDescent="0.25">
      <c r="A21929" s="5"/>
      <c r="B21929" s="2"/>
      <c r="C21929"/>
    </row>
    <row r="21930" spans="1:3" x14ac:dyDescent="0.25">
      <c r="A21930" s="5"/>
      <c r="B21930" s="2"/>
      <c r="C21930"/>
    </row>
    <row r="21931" spans="1:3" x14ac:dyDescent="0.25">
      <c r="A21931" s="5"/>
      <c r="B21931" s="2"/>
      <c r="C21931"/>
    </row>
    <row r="21932" spans="1:3" x14ac:dyDescent="0.25">
      <c r="A21932" s="5"/>
      <c r="B21932" s="2"/>
      <c r="C21932"/>
    </row>
    <row r="21933" spans="1:3" x14ac:dyDescent="0.25">
      <c r="A21933" s="5"/>
      <c r="B21933" s="2"/>
      <c r="C21933"/>
    </row>
    <row r="21934" spans="1:3" x14ac:dyDescent="0.25">
      <c r="A21934" s="5"/>
      <c r="B21934" s="2"/>
      <c r="C21934"/>
    </row>
    <row r="21935" spans="1:3" x14ac:dyDescent="0.25">
      <c r="A21935" s="5"/>
      <c r="B21935" s="2"/>
      <c r="C21935"/>
    </row>
    <row r="21936" spans="1:3" x14ac:dyDescent="0.25">
      <c r="A21936" s="5"/>
      <c r="B21936" s="2"/>
      <c r="C21936"/>
    </row>
    <row r="21937" spans="1:3" x14ac:dyDescent="0.25">
      <c r="A21937" s="5"/>
      <c r="B21937" s="2"/>
      <c r="C21937"/>
    </row>
    <row r="21938" spans="1:3" x14ac:dyDescent="0.25">
      <c r="A21938" s="5"/>
      <c r="B21938" s="2"/>
      <c r="C21938"/>
    </row>
    <row r="21939" spans="1:3" x14ac:dyDescent="0.25">
      <c r="A21939" s="5"/>
      <c r="B21939" s="2"/>
      <c r="C21939"/>
    </row>
    <row r="21940" spans="1:3" x14ac:dyDescent="0.25">
      <c r="A21940" s="5"/>
      <c r="B21940" s="2"/>
      <c r="C21940"/>
    </row>
    <row r="21941" spans="1:3" x14ac:dyDescent="0.25">
      <c r="A21941" s="5"/>
      <c r="B21941" s="2"/>
      <c r="C21941"/>
    </row>
    <row r="21942" spans="1:3" x14ac:dyDescent="0.25">
      <c r="A21942" s="5"/>
      <c r="B21942" s="2"/>
      <c r="C21942"/>
    </row>
    <row r="21943" spans="1:3" x14ac:dyDescent="0.25">
      <c r="A21943" s="5"/>
      <c r="B21943" s="2"/>
      <c r="C21943"/>
    </row>
    <row r="21944" spans="1:3" x14ac:dyDescent="0.25">
      <c r="A21944" s="5"/>
      <c r="B21944" s="2"/>
      <c r="C21944"/>
    </row>
    <row r="21945" spans="1:3" x14ac:dyDescent="0.25">
      <c r="A21945" s="5"/>
      <c r="B21945" s="2"/>
      <c r="C21945"/>
    </row>
    <row r="21946" spans="1:3" x14ac:dyDescent="0.25">
      <c r="A21946" s="5"/>
      <c r="B21946" s="2"/>
      <c r="C21946"/>
    </row>
    <row r="21947" spans="1:3" x14ac:dyDescent="0.25">
      <c r="A21947" s="5"/>
      <c r="B21947" s="2"/>
      <c r="C21947"/>
    </row>
    <row r="21948" spans="1:3" x14ac:dyDescent="0.25">
      <c r="A21948" s="5"/>
      <c r="B21948" s="2"/>
      <c r="C21948"/>
    </row>
    <row r="21949" spans="1:3" x14ac:dyDescent="0.25">
      <c r="A21949" s="5"/>
      <c r="B21949" s="2"/>
      <c r="C21949"/>
    </row>
    <row r="21950" spans="1:3" x14ac:dyDescent="0.25">
      <c r="A21950" s="5"/>
      <c r="B21950" s="2"/>
      <c r="C21950"/>
    </row>
    <row r="21951" spans="1:3" x14ac:dyDescent="0.25">
      <c r="A21951" s="5"/>
      <c r="B21951" s="2"/>
      <c r="C21951"/>
    </row>
    <row r="21952" spans="1:3" x14ac:dyDescent="0.25">
      <c r="A21952" s="5"/>
      <c r="B21952" s="2"/>
      <c r="C21952"/>
    </row>
    <row r="21953" spans="1:3" x14ac:dyDescent="0.25">
      <c r="A21953" s="5"/>
      <c r="B21953" s="2"/>
      <c r="C21953"/>
    </row>
    <row r="21954" spans="1:3" x14ac:dyDescent="0.25">
      <c r="A21954" s="5"/>
      <c r="B21954" s="2"/>
      <c r="C21954"/>
    </row>
    <row r="21955" spans="1:3" x14ac:dyDescent="0.25">
      <c r="A21955" s="5"/>
      <c r="B21955" s="2"/>
      <c r="C21955"/>
    </row>
    <row r="21956" spans="1:3" x14ac:dyDescent="0.25">
      <c r="A21956" s="5"/>
      <c r="B21956" s="2"/>
      <c r="C21956"/>
    </row>
    <row r="21957" spans="1:3" x14ac:dyDescent="0.25">
      <c r="A21957" s="5"/>
      <c r="B21957" s="2"/>
      <c r="C21957"/>
    </row>
    <row r="21958" spans="1:3" x14ac:dyDescent="0.25">
      <c r="A21958" s="5"/>
      <c r="B21958" s="2"/>
      <c r="C21958"/>
    </row>
    <row r="21959" spans="1:3" x14ac:dyDescent="0.25">
      <c r="A21959" s="5"/>
      <c r="B21959" s="2"/>
      <c r="C21959"/>
    </row>
    <row r="21960" spans="1:3" x14ac:dyDescent="0.25">
      <c r="A21960" s="5"/>
      <c r="B21960" s="2"/>
      <c r="C21960"/>
    </row>
    <row r="21961" spans="1:3" x14ac:dyDescent="0.25">
      <c r="A21961" s="5"/>
      <c r="B21961" s="2"/>
      <c r="C21961"/>
    </row>
    <row r="21962" spans="1:3" x14ac:dyDescent="0.25">
      <c r="A21962" s="5"/>
      <c r="B21962" s="2"/>
      <c r="C21962"/>
    </row>
    <row r="21963" spans="1:3" x14ac:dyDescent="0.25">
      <c r="A21963" s="5"/>
      <c r="B21963" s="2"/>
      <c r="C21963"/>
    </row>
    <row r="21964" spans="1:3" x14ac:dyDescent="0.25">
      <c r="A21964" s="5"/>
      <c r="B21964" s="2"/>
      <c r="C21964"/>
    </row>
    <row r="21965" spans="1:3" x14ac:dyDescent="0.25">
      <c r="A21965" s="5"/>
      <c r="B21965" s="2"/>
      <c r="C21965"/>
    </row>
    <row r="21966" spans="1:3" x14ac:dyDescent="0.25">
      <c r="A21966" s="5"/>
      <c r="B21966" s="2"/>
      <c r="C21966"/>
    </row>
    <row r="21967" spans="1:3" x14ac:dyDescent="0.25">
      <c r="A21967" s="5"/>
      <c r="B21967" s="2"/>
      <c r="C21967"/>
    </row>
    <row r="21968" spans="1:3" x14ac:dyDescent="0.25">
      <c r="A21968" s="5"/>
      <c r="B21968" s="2"/>
      <c r="C21968"/>
    </row>
    <row r="21969" spans="1:3" x14ac:dyDescent="0.25">
      <c r="A21969" s="5"/>
      <c r="B21969" s="2"/>
      <c r="C21969"/>
    </row>
    <row r="21970" spans="1:3" x14ac:dyDescent="0.25">
      <c r="A21970" s="5"/>
      <c r="B21970" s="2"/>
      <c r="C21970"/>
    </row>
    <row r="21971" spans="1:3" x14ac:dyDescent="0.25">
      <c r="A21971" s="5"/>
      <c r="B21971" s="2"/>
      <c r="C21971"/>
    </row>
    <row r="21972" spans="1:3" x14ac:dyDescent="0.25">
      <c r="A21972" s="5"/>
      <c r="B21972" s="2"/>
      <c r="C21972"/>
    </row>
    <row r="21973" spans="1:3" x14ac:dyDescent="0.25">
      <c r="A21973" s="5"/>
      <c r="B21973" s="2"/>
      <c r="C21973"/>
    </row>
    <row r="21974" spans="1:3" x14ac:dyDescent="0.25">
      <c r="A21974" s="5"/>
      <c r="B21974" s="2"/>
      <c r="C21974"/>
    </row>
    <row r="21975" spans="1:3" x14ac:dyDescent="0.25">
      <c r="A21975" s="5"/>
      <c r="B21975" s="2"/>
      <c r="C21975"/>
    </row>
    <row r="21976" spans="1:3" x14ac:dyDescent="0.25">
      <c r="A21976" s="5"/>
      <c r="B21976" s="2"/>
      <c r="C21976"/>
    </row>
    <row r="21977" spans="1:3" x14ac:dyDescent="0.25">
      <c r="A21977" s="5"/>
      <c r="B21977" s="2"/>
      <c r="C21977"/>
    </row>
    <row r="21978" spans="1:3" x14ac:dyDescent="0.25">
      <c r="A21978" s="5"/>
      <c r="B21978" s="2"/>
      <c r="C21978"/>
    </row>
    <row r="21979" spans="1:3" x14ac:dyDescent="0.25">
      <c r="A21979" s="5"/>
      <c r="B21979" s="2"/>
      <c r="C21979"/>
    </row>
    <row r="21980" spans="1:3" x14ac:dyDescent="0.25">
      <c r="A21980" s="5"/>
      <c r="B21980" s="2"/>
      <c r="C21980"/>
    </row>
    <row r="21981" spans="1:3" x14ac:dyDescent="0.25">
      <c r="A21981" s="5"/>
      <c r="B21981" s="2"/>
      <c r="C21981"/>
    </row>
    <row r="21982" spans="1:3" x14ac:dyDescent="0.25">
      <c r="A21982" s="5"/>
      <c r="B21982" s="2"/>
      <c r="C21982"/>
    </row>
    <row r="21983" spans="1:3" x14ac:dyDescent="0.25">
      <c r="A21983" s="5"/>
      <c r="B21983" s="2"/>
      <c r="C21983"/>
    </row>
    <row r="21984" spans="1:3" x14ac:dyDescent="0.25">
      <c r="A21984" s="5"/>
      <c r="B21984" s="2"/>
      <c r="C21984"/>
    </row>
    <row r="21985" spans="1:3" x14ac:dyDescent="0.25">
      <c r="A21985" s="5"/>
      <c r="B21985" s="2"/>
      <c r="C21985"/>
    </row>
    <row r="21986" spans="1:3" x14ac:dyDescent="0.25">
      <c r="A21986" s="5"/>
      <c r="B21986" s="2"/>
      <c r="C21986"/>
    </row>
    <row r="21987" spans="1:3" x14ac:dyDescent="0.25">
      <c r="A21987" s="5"/>
      <c r="B21987" s="2"/>
      <c r="C21987"/>
    </row>
    <row r="21988" spans="1:3" x14ac:dyDescent="0.25">
      <c r="A21988" s="5"/>
      <c r="B21988" s="2"/>
      <c r="C21988"/>
    </row>
    <row r="21989" spans="1:3" x14ac:dyDescent="0.25">
      <c r="A21989" s="5"/>
      <c r="B21989" s="2"/>
      <c r="C21989"/>
    </row>
    <row r="21990" spans="1:3" x14ac:dyDescent="0.25">
      <c r="A21990" s="5"/>
      <c r="B21990" s="2"/>
      <c r="C21990"/>
    </row>
    <row r="21991" spans="1:3" x14ac:dyDescent="0.25">
      <c r="A21991" s="5"/>
      <c r="B21991" s="2"/>
      <c r="C21991"/>
    </row>
    <row r="21992" spans="1:3" x14ac:dyDescent="0.25">
      <c r="A21992" s="5"/>
      <c r="B21992" s="2"/>
      <c r="C21992"/>
    </row>
    <row r="21993" spans="1:3" x14ac:dyDescent="0.25">
      <c r="A21993" s="5"/>
      <c r="B21993" s="2"/>
      <c r="C21993"/>
    </row>
    <row r="21994" spans="1:3" x14ac:dyDescent="0.25">
      <c r="A21994" s="5"/>
      <c r="B21994" s="2"/>
      <c r="C21994"/>
    </row>
    <row r="21995" spans="1:3" x14ac:dyDescent="0.25">
      <c r="A21995" s="5"/>
      <c r="B21995" s="2"/>
      <c r="C21995"/>
    </row>
    <row r="21996" spans="1:3" x14ac:dyDescent="0.25">
      <c r="A21996" s="5"/>
      <c r="B21996" s="2"/>
      <c r="C21996"/>
    </row>
    <row r="21997" spans="1:3" x14ac:dyDescent="0.25">
      <c r="A21997" s="5"/>
      <c r="B21997" s="2"/>
      <c r="C21997"/>
    </row>
    <row r="21998" spans="1:3" x14ac:dyDescent="0.25">
      <c r="A21998" s="5"/>
      <c r="B21998" s="2"/>
      <c r="C21998"/>
    </row>
    <row r="21999" spans="1:3" x14ac:dyDescent="0.25">
      <c r="A21999" s="5"/>
      <c r="B21999" s="2"/>
      <c r="C21999"/>
    </row>
    <row r="22000" spans="1:3" x14ac:dyDescent="0.25">
      <c r="A22000" s="5"/>
      <c r="B22000" s="2"/>
      <c r="C22000"/>
    </row>
    <row r="22001" spans="1:3" x14ac:dyDescent="0.25">
      <c r="A22001" s="5"/>
      <c r="B22001" s="2"/>
      <c r="C22001"/>
    </row>
    <row r="22002" spans="1:3" x14ac:dyDescent="0.25">
      <c r="A22002" s="5"/>
      <c r="B22002" s="2"/>
      <c r="C22002"/>
    </row>
    <row r="22003" spans="1:3" x14ac:dyDescent="0.25">
      <c r="A22003" s="5"/>
      <c r="B22003" s="2"/>
      <c r="C22003"/>
    </row>
    <row r="22004" spans="1:3" x14ac:dyDescent="0.25">
      <c r="A22004" s="5"/>
      <c r="B22004" s="2"/>
      <c r="C22004"/>
    </row>
    <row r="22005" spans="1:3" x14ac:dyDescent="0.25">
      <c r="A22005" s="5"/>
      <c r="B22005" s="2"/>
      <c r="C22005"/>
    </row>
    <row r="22006" spans="1:3" x14ac:dyDescent="0.25">
      <c r="A22006" s="5"/>
      <c r="B22006" s="2"/>
      <c r="C22006"/>
    </row>
    <row r="22007" spans="1:3" x14ac:dyDescent="0.25">
      <c r="A22007" s="5"/>
      <c r="B22007" s="2"/>
      <c r="C22007"/>
    </row>
    <row r="22008" spans="1:3" x14ac:dyDescent="0.25">
      <c r="A22008" s="5"/>
      <c r="B22008" s="2"/>
      <c r="C22008"/>
    </row>
    <row r="22009" spans="1:3" x14ac:dyDescent="0.25">
      <c r="A22009" s="5"/>
      <c r="B22009" s="2"/>
      <c r="C22009"/>
    </row>
    <row r="22010" spans="1:3" x14ac:dyDescent="0.25">
      <c r="A22010" s="5"/>
      <c r="B22010" s="2"/>
      <c r="C22010"/>
    </row>
    <row r="22011" spans="1:3" x14ac:dyDescent="0.25">
      <c r="A22011" s="5"/>
      <c r="B22011" s="2"/>
      <c r="C22011"/>
    </row>
    <row r="22012" spans="1:3" x14ac:dyDescent="0.25">
      <c r="A22012" s="5"/>
      <c r="B22012" s="2"/>
      <c r="C22012"/>
    </row>
    <row r="22013" spans="1:3" x14ac:dyDescent="0.25">
      <c r="A22013" s="5"/>
      <c r="B22013" s="2"/>
      <c r="C22013"/>
    </row>
    <row r="22014" spans="1:3" x14ac:dyDescent="0.25">
      <c r="A22014" s="5"/>
      <c r="B22014" s="2"/>
      <c r="C22014"/>
    </row>
    <row r="22015" spans="1:3" x14ac:dyDescent="0.25">
      <c r="A22015" s="5"/>
      <c r="B22015" s="2"/>
      <c r="C22015"/>
    </row>
    <row r="22016" spans="1:3" x14ac:dyDescent="0.25">
      <c r="A22016" s="5"/>
      <c r="B22016" s="2"/>
      <c r="C22016"/>
    </row>
    <row r="22017" spans="1:3" x14ac:dyDescent="0.25">
      <c r="A22017" s="5"/>
      <c r="B22017" s="2"/>
      <c r="C22017"/>
    </row>
    <row r="22018" spans="1:3" x14ac:dyDescent="0.25">
      <c r="A22018" s="5"/>
      <c r="B22018" s="2"/>
      <c r="C22018"/>
    </row>
    <row r="22019" spans="1:3" x14ac:dyDescent="0.25">
      <c r="A22019" s="5"/>
      <c r="B22019" s="2"/>
      <c r="C22019"/>
    </row>
    <row r="22020" spans="1:3" x14ac:dyDescent="0.25">
      <c r="A22020" s="5"/>
      <c r="B22020" s="2"/>
      <c r="C22020"/>
    </row>
    <row r="22021" spans="1:3" x14ac:dyDescent="0.25">
      <c r="A22021" s="5"/>
      <c r="B22021" s="2"/>
      <c r="C22021"/>
    </row>
    <row r="22022" spans="1:3" x14ac:dyDescent="0.25">
      <c r="A22022" s="5"/>
      <c r="B22022" s="2"/>
      <c r="C22022"/>
    </row>
    <row r="22023" spans="1:3" x14ac:dyDescent="0.25">
      <c r="A22023" s="5"/>
      <c r="B22023" s="2"/>
      <c r="C22023"/>
    </row>
    <row r="22024" spans="1:3" x14ac:dyDescent="0.25">
      <c r="A22024" s="5"/>
      <c r="B22024" s="2"/>
      <c r="C22024"/>
    </row>
    <row r="22025" spans="1:3" x14ac:dyDescent="0.25">
      <c r="A22025" s="5"/>
      <c r="B22025" s="2"/>
      <c r="C22025"/>
    </row>
    <row r="22026" spans="1:3" x14ac:dyDescent="0.25">
      <c r="A22026" s="5"/>
      <c r="B22026" s="2"/>
      <c r="C22026"/>
    </row>
    <row r="22027" spans="1:3" x14ac:dyDescent="0.25">
      <c r="A22027" s="5"/>
      <c r="B22027" s="2"/>
      <c r="C22027"/>
    </row>
    <row r="22028" spans="1:3" x14ac:dyDescent="0.25">
      <c r="A22028" s="5"/>
      <c r="B22028" s="2"/>
      <c r="C22028"/>
    </row>
    <row r="22029" spans="1:3" x14ac:dyDescent="0.25">
      <c r="A22029" s="5"/>
      <c r="B22029" s="2"/>
      <c r="C22029"/>
    </row>
    <row r="22030" spans="1:3" x14ac:dyDescent="0.25">
      <c r="A22030" s="5"/>
      <c r="B22030" s="2"/>
      <c r="C22030"/>
    </row>
    <row r="22031" spans="1:3" x14ac:dyDescent="0.25">
      <c r="A22031" s="5"/>
      <c r="B22031" s="2"/>
      <c r="C22031"/>
    </row>
    <row r="22032" spans="1:3" x14ac:dyDescent="0.25">
      <c r="A22032" s="5"/>
      <c r="B22032" s="2"/>
      <c r="C22032"/>
    </row>
    <row r="22033" spans="1:3" x14ac:dyDescent="0.25">
      <c r="A22033" s="5"/>
      <c r="B22033" s="2"/>
      <c r="C22033"/>
    </row>
    <row r="22034" spans="1:3" x14ac:dyDescent="0.25">
      <c r="A22034" s="5"/>
      <c r="B22034" s="2"/>
      <c r="C22034"/>
    </row>
    <row r="22035" spans="1:3" x14ac:dyDescent="0.25">
      <c r="A22035" s="5"/>
      <c r="B22035" s="2"/>
      <c r="C22035"/>
    </row>
    <row r="22036" spans="1:3" x14ac:dyDescent="0.25">
      <c r="A22036" s="5"/>
      <c r="B22036" s="2"/>
      <c r="C22036"/>
    </row>
    <row r="22037" spans="1:3" x14ac:dyDescent="0.25">
      <c r="A22037" s="5"/>
      <c r="B22037" s="2"/>
      <c r="C22037"/>
    </row>
    <row r="22038" spans="1:3" x14ac:dyDescent="0.25">
      <c r="A22038" s="5"/>
      <c r="B22038" s="2"/>
      <c r="C22038"/>
    </row>
    <row r="22039" spans="1:3" x14ac:dyDescent="0.25">
      <c r="A22039" s="5"/>
      <c r="B22039" s="2"/>
      <c r="C22039"/>
    </row>
    <row r="22040" spans="1:3" x14ac:dyDescent="0.25">
      <c r="A22040" s="5"/>
      <c r="B22040" s="2"/>
      <c r="C22040"/>
    </row>
    <row r="22041" spans="1:3" x14ac:dyDescent="0.25">
      <c r="A22041" s="5"/>
      <c r="B22041" s="2"/>
      <c r="C22041"/>
    </row>
    <row r="22042" spans="1:3" x14ac:dyDescent="0.25">
      <c r="A22042" s="5"/>
      <c r="B22042" s="2"/>
      <c r="C22042"/>
    </row>
    <row r="22043" spans="1:3" x14ac:dyDescent="0.25">
      <c r="A22043" s="5"/>
      <c r="B22043" s="2"/>
      <c r="C22043"/>
    </row>
    <row r="22044" spans="1:3" x14ac:dyDescent="0.25">
      <c r="A22044" s="5"/>
      <c r="B22044" s="2"/>
      <c r="C22044"/>
    </row>
    <row r="22045" spans="1:3" x14ac:dyDescent="0.25">
      <c r="A22045" s="5"/>
      <c r="B22045" s="2"/>
      <c r="C22045"/>
    </row>
    <row r="22046" spans="1:3" x14ac:dyDescent="0.25">
      <c r="A22046" s="5"/>
      <c r="B22046" s="2"/>
      <c r="C22046"/>
    </row>
    <row r="22047" spans="1:3" x14ac:dyDescent="0.25">
      <c r="A22047" s="5"/>
      <c r="B22047" s="2"/>
      <c r="C22047"/>
    </row>
    <row r="22048" spans="1:3" x14ac:dyDescent="0.25">
      <c r="A22048" s="5"/>
      <c r="B22048" s="2"/>
      <c r="C22048"/>
    </row>
    <row r="22049" spans="1:3" x14ac:dyDescent="0.25">
      <c r="A22049" s="5"/>
      <c r="B22049" s="2"/>
      <c r="C22049"/>
    </row>
    <row r="22050" spans="1:3" x14ac:dyDescent="0.25">
      <c r="A22050" s="5"/>
      <c r="B22050" s="2"/>
      <c r="C22050"/>
    </row>
    <row r="22051" spans="1:3" x14ac:dyDescent="0.25">
      <c r="A22051" s="5"/>
      <c r="B22051" s="2"/>
      <c r="C22051"/>
    </row>
    <row r="22052" spans="1:3" x14ac:dyDescent="0.25">
      <c r="A22052" s="5"/>
      <c r="B22052" s="2"/>
      <c r="C22052"/>
    </row>
    <row r="22053" spans="1:3" x14ac:dyDescent="0.25">
      <c r="A22053" s="5"/>
      <c r="B22053" s="2"/>
      <c r="C22053"/>
    </row>
    <row r="22054" spans="1:3" x14ac:dyDescent="0.25">
      <c r="A22054" s="5"/>
      <c r="B22054" s="2"/>
      <c r="C22054"/>
    </row>
    <row r="22055" spans="1:3" x14ac:dyDescent="0.25">
      <c r="A22055" s="5"/>
      <c r="B22055" s="2"/>
      <c r="C22055"/>
    </row>
    <row r="22056" spans="1:3" x14ac:dyDescent="0.25">
      <c r="A22056" s="5"/>
      <c r="B22056" s="2"/>
      <c r="C22056"/>
    </row>
    <row r="22057" spans="1:3" x14ac:dyDescent="0.25">
      <c r="A22057" s="5"/>
      <c r="B22057" s="2"/>
      <c r="C22057"/>
    </row>
    <row r="22058" spans="1:3" x14ac:dyDescent="0.25">
      <c r="A22058" s="5"/>
      <c r="B22058" s="2"/>
      <c r="C22058"/>
    </row>
    <row r="22059" spans="1:3" x14ac:dyDescent="0.25">
      <c r="A22059" s="5"/>
      <c r="B22059" s="2"/>
      <c r="C22059"/>
    </row>
    <row r="22060" spans="1:3" x14ac:dyDescent="0.25">
      <c r="A22060" s="5"/>
      <c r="B22060" s="2"/>
      <c r="C22060"/>
    </row>
    <row r="22061" spans="1:3" x14ac:dyDescent="0.25">
      <c r="A22061" s="5"/>
      <c r="B22061" s="2"/>
      <c r="C22061"/>
    </row>
    <row r="22062" spans="1:3" x14ac:dyDescent="0.25">
      <c r="A22062" s="5"/>
      <c r="B22062" s="2"/>
      <c r="C22062"/>
    </row>
    <row r="22063" spans="1:3" x14ac:dyDescent="0.25">
      <c r="A22063" s="5"/>
      <c r="B22063" s="2"/>
      <c r="C22063"/>
    </row>
    <row r="22064" spans="1:3" x14ac:dyDescent="0.25">
      <c r="A22064" s="5"/>
      <c r="B22064" s="2"/>
      <c r="C22064"/>
    </row>
    <row r="22065" spans="1:3" x14ac:dyDescent="0.25">
      <c r="A22065" s="5"/>
      <c r="B22065" s="2"/>
      <c r="C22065"/>
    </row>
    <row r="22066" spans="1:3" x14ac:dyDescent="0.25">
      <c r="A22066" s="5"/>
      <c r="B22066" s="2"/>
      <c r="C22066"/>
    </row>
    <row r="22067" spans="1:3" x14ac:dyDescent="0.25">
      <c r="A22067" s="5"/>
      <c r="B22067" s="2"/>
      <c r="C22067"/>
    </row>
    <row r="22068" spans="1:3" x14ac:dyDescent="0.25">
      <c r="A22068" s="5"/>
      <c r="B22068" s="2"/>
      <c r="C22068"/>
    </row>
    <row r="22069" spans="1:3" x14ac:dyDescent="0.25">
      <c r="A22069" s="5"/>
      <c r="B22069" s="2"/>
      <c r="C22069"/>
    </row>
    <row r="22070" spans="1:3" x14ac:dyDescent="0.25">
      <c r="A22070" s="5"/>
      <c r="B22070" s="2"/>
      <c r="C22070"/>
    </row>
    <row r="22071" spans="1:3" x14ac:dyDescent="0.25">
      <c r="A22071" s="5"/>
      <c r="B22071" s="2"/>
      <c r="C22071"/>
    </row>
    <row r="22072" spans="1:3" x14ac:dyDescent="0.25">
      <c r="A22072" s="5"/>
      <c r="B22072" s="2"/>
      <c r="C22072"/>
    </row>
    <row r="22073" spans="1:3" x14ac:dyDescent="0.25">
      <c r="A22073" s="5"/>
      <c r="B22073" s="2"/>
      <c r="C22073"/>
    </row>
    <row r="22074" spans="1:3" x14ac:dyDescent="0.25">
      <c r="A22074" s="5"/>
      <c r="B22074" s="2"/>
      <c r="C22074"/>
    </row>
    <row r="22075" spans="1:3" x14ac:dyDescent="0.25">
      <c r="A22075" s="5"/>
      <c r="B22075" s="2"/>
      <c r="C22075"/>
    </row>
    <row r="22076" spans="1:3" x14ac:dyDescent="0.25">
      <c r="A22076" s="5"/>
      <c r="B22076" s="2"/>
      <c r="C22076"/>
    </row>
    <row r="22077" spans="1:3" x14ac:dyDescent="0.25">
      <c r="A22077" s="5"/>
      <c r="B22077" s="2"/>
      <c r="C22077"/>
    </row>
    <row r="22078" spans="1:3" x14ac:dyDescent="0.25">
      <c r="A22078" s="5"/>
      <c r="B22078" s="2"/>
      <c r="C22078"/>
    </row>
    <row r="22079" spans="1:3" x14ac:dyDescent="0.25">
      <c r="A22079" s="5"/>
      <c r="B22079" s="2"/>
      <c r="C22079"/>
    </row>
    <row r="22080" spans="1:3" x14ac:dyDescent="0.25">
      <c r="A22080" s="5"/>
      <c r="B22080" s="2"/>
      <c r="C22080"/>
    </row>
    <row r="22081" spans="1:3" x14ac:dyDescent="0.25">
      <c r="A22081" s="5"/>
      <c r="B22081" s="2"/>
      <c r="C22081"/>
    </row>
    <row r="22082" spans="1:3" x14ac:dyDescent="0.25">
      <c r="A22082" s="5"/>
      <c r="B22082" s="2"/>
      <c r="C22082"/>
    </row>
    <row r="22083" spans="1:3" x14ac:dyDescent="0.25">
      <c r="A22083" s="5"/>
      <c r="B22083" s="2"/>
      <c r="C22083"/>
    </row>
    <row r="22084" spans="1:3" x14ac:dyDescent="0.25">
      <c r="A22084" s="5"/>
      <c r="B22084" s="2"/>
      <c r="C22084"/>
    </row>
    <row r="22085" spans="1:3" x14ac:dyDescent="0.25">
      <c r="A22085" s="5"/>
      <c r="B22085" s="2"/>
      <c r="C22085"/>
    </row>
    <row r="22086" spans="1:3" x14ac:dyDescent="0.25">
      <c r="A22086" s="5"/>
      <c r="B22086" s="2"/>
      <c r="C22086"/>
    </row>
    <row r="22087" spans="1:3" x14ac:dyDescent="0.25">
      <c r="A22087" s="5"/>
      <c r="B22087" s="2"/>
      <c r="C22087"/>
    </row>
    <row r="22088" spans="1:3" x14ac:dyDescent="0.25">
      <c r="A22088" s="5"/>
      <c r="B22088" s="2"/>
      <c r="C22088"/>
    </row>
    <row r="22089" spans="1:3" x14ac:dyDescent="0.25">
      <c r="A22089" s="5"/>
      <c r="B22089" s="2"/>
      <c r="C22089"/>
    </row>
    <row r="22090" spans="1:3" x14ac:dyDescent="0.25">
      <c r="A22090" s="5"/>
      <c r="B22090" s="2"/>
      <c r="C22090"/>
    </row>
    <row r="22091" spans="1:3" x14ac:dyDescent="0.25">
      <c r="A22091" s="5"/>
      <c r="B22091" s="2"/>
      <c r="C22091"/>
    </row>
    <row r="22092" spans="1:3" x14ac:dyDescent="0.25">
      <c r="A22092" s="5"/>
      <c r="B22092" s="2"/>
      <c r="C22092"/>
    </row>
    <row r="22093" spans="1:3" x14ac:dyDescent="0.25">
      <c r="A22093" s="5"/>
      <c r="B22093" s="2"/>
      <c r="C22093"/>
    </row>
    <row r="22094" spans="1:3" x14ac:dyDescent="0.25">
      <c r="A22094" s="5"/>
      <c r="B22094" s="2"/>
      <c r="C22094"/>
    </row>
    <row r="22095" spans="1:3" x14ac:dyDescent="0.25">
      <c r="A22095" s="5"/>
      <c r="B22095" s="2"/>
      <c r="C22095"/>
    </row>
    <row r="22096" spans="1:3" x14ac:dyDescent="0.25">
      <c r="A22096" s="5"/>
      <c r="B22096" s="2"/>
      <c r="C22096"/>
    </row>
    <row r="22097" spans="1:3" x14ac:dyDescent="0.25">
      <c r="A22097" s="5"/>
      <c r="B22097" s="2"/>
      <c r="C22097"/>
    </row>
    <row r="22098" spans="1:3" x14ac:dyDescent="0.25">
      <c r="A22098" s="5"/>
      <c r="B22098" s="2"/>
      <c r="C22098"/>
    </row>
    <row r="22099" spans="1:3" x14ac:dyDescent="0.25">
      <c r="A22099" s="5"/>
      <c r="B22099" s="2"/>
      <c r="C22099"/>
    </row>
    <row r="22100" spans="1:3" x14ac:dyDescent="0.25">
      <c r="A22100" s="5"/>
      <c r="B22100" s="2"/>
      <c r="C22100"/>
    </row>
    <row r="22101" spans="1:3" x14ac:dyDescent="0.25">
      <c r="A22101" s="5"/>
      <c r="B22101" s="2"/>
      <c r="C22101"/>
    </row>
    <row r="22102" spans="1:3" x14ac:dyDescent="0.25">
      <c r="A22102" s="5"/>
      <c r="B22102" s="2"/>
      <c r="C22102"/>
    </row>
    <row r="22103" spans="1:3" x14ac:dyDescent="0.25">
      <c r="A22103" s="5"/>
      <c r="B22103" s="2"/>
      <c r="C22103"/>
    </row>
    <row r="22104" spans="1:3" x14ac:dyDescent="0.25">
      <c r="A22104" s="5"/>
      <c r="B22104" s="2"/>
      <c r="C22104"/>
    </row>
    <row r="22105" spans="1:3" x14ac:dyDescent="0.25">
      <c r="A22105" s="5"/>
      <c r="B22105" s="2"/>
      <c r="C22105"/>
    </row>
    <row r="22106" spans="1:3" x14ac:dyDescent="0.25">
      <c r="A22106" s="5"/>
      <c r="B22106" s="2"/>
      <c r="C22106"/>
    </row>
    <row r="22107" spans="1:3" x14ac:dyDescent="0.25">
      <c r="A22107" s="5"/>
      <c r="B22107" s="2"/>
      <c r="C22107"/>
    </row>
    <row r="22108" spans="1:3" x14ac:dyDescent="0.25">
      <c r="A22108" s="5"/>
      <c r="B22108" s="2"/>
      <c r="C22108"/>
    </row>
    <row r="22109" spans="1:3" x14ac:dyDescent="0.25">
      <c r="A22109" s="5"/>
      <c r="B22109" s="2"/>
      <c r="C22109"/>
    </row>
    <row r="22110" spans="1:3" x14ac:dyDescent="0.25">
      <c r="A22110" s="5"/>
      <c r="B22110" s="2"/>
      <c r="C22110"/>
    </row>
    <row r="22111" spans="1:3" x14ac:dyDescent="0.25">
      <c r="A22111" s="5"/>
      <c r="B22111" s="2"/>
      <c r="C22111"/>
    </row>
    <row r="22112" spans="1:3" x14ac:dyDescent="0.25">
      <c r="A22112" s="5"/>
      <c r="B22112" s="2"/>
      <c r="C22112"/>
    </row>
    <row r="22113" spans="1:3" x14ac:dyDescent="0.25">
      <c r="A22113" s="5"/>
      <c r="B22113" s="2"/>
      <c r="C22113"/>
    </row>
    <row r="22114" spans="1:3" x14ac:dyDescent="0.25">
      <c r="A22114" s="5"/>
      <c r="B22114" s="2"/>
      <c r="C22114"/>
    </row>
    <row r="22115" spans="1:3" x14ac:dyDescent="0.25">
      <c r="A22115" s="5"/>
      <c r="B22115" s="2"/>
      <c r="C22115"/>
    </row>
    <row r="22116" spans="1:3" x14ac:dyDescent="0.25">
      <c r="A22116" s="5"/>
      <c r="B22116" s="2"/>
      <c r="C22116"/>
    </row>
    <row r="22117" spans="1:3" x14ac:dyDescent="0.25">
      <c r="A22117" s="5"/>
      <c r="B22117" s="2"/>
      <c r="C22117"/>
    </row>
    <row r="22118" spans="1:3" x14ac:dyDescent="0.25">
      <c r="A22118" s="5"/>
      <c r="B22118" s="2"/>
      <c r="C22118"/>
    </row>
    <row r="22119" spans="1:3" x14ac:dyDescent="0.25">
      <c r="A22119" s="5"/>
      <c r="B22119" s="2"/>
      <c r="C22119"/>
    </row>
    <row r="22120" spans="1:3" x14ac:dyDescent="0.25">
      <c r="A22120" s="5"/>
      <c r="B22120" s="2"/>
      <c r="C22120"/>
    </row>
    <row r="22121" spans="1:3" x14ac:dyDescent="0.25">
      <c r="A22121" s="5"/>
      <c r="B22121" s="2"/>
      <c r="C22121"/>
    </row>
    <row r="22122" spans="1:3" x14ac:dyDescent="0.25">
      <c r="A22122" s="5"/>
      <c r="B22122" s="2"/>
      <c r="C22122"/>
    </row>
    <row r="22123" spans="1:3" x14ac:dyDescent="0.25">
      <c r="A22123" s="5"/>
      <c r="B22123" s="2"/>
      <c r="C22123"/>
    </row>
    <row r="22124" spans="1:3" x14ac:dyDescent="0.25">
      <c r="A22124" s="5"/>
      <c r="B22124" s="2"/>
      <c r="C22124"/>
    </row>
    <row r="22125" spans="1:3" x14ac:dyDescent="0.25">
      <c r="A22125" s="5"/>
      <c r="B22125" s="2"/>
      <c r="C22125"/>
    </row>
    <row r="22126" spans="1:3" x14ac:dyDescent="0.25">
      <c r="A22126" s="5"/>
      <c r="B22126" s="2"/>
      <c r="C22126"/>
    </row>
    <row r="22127" spans="1:3" x14ac:dyDescent="0.25">
      <c r="A22127" s="5"/>
      <c r="B22127" s="2"/>
      <c r="C22127"/>
    </row>
    <row r="22128" spans="1:3" x14ac:dyDescent="0.25">
      <c r="A22128" s="5"/>
      <c r="B22128" s="2"/>
      <c r="C22128"/>
    </row>
    <row r="22129" spans="1:3" x14ac:dyDescent="0.25">
      <c r="A22129" s="5"/>
      <c r="B22129" s="2"/>
      <c r="C22129"/>
    </row>
    <row r="22130" spans="1:3" x14ac:dyDescent="0.25">
      <c r="A22130" s="5"/>
      <c r="B22130" s="2"/>
      <c r="C22130"/>
    </row>
    <row r="22131" spans="1:3" x14ac:dyDescent="0.25">
      <c r="A22131" s="5"/>
      <c r="B22131" s="2"/>
      <c r="C22131"/>
    </row>
    <row r="22132" spans="1:3" x14ac:dyDescent="0.25">
      <c r="A22132" s="5"/>
      <c r="B22132" s="2"/>
      <c r="C22132"/>
    </row>
    <row r="22133" spans="1:3" x14ac:dyDescent="0.25">
      <c r="A22133" s="5"/>
      <c r="B22133" s="2"/>
      <c r="C22133"/>
    </row>
    <row r="22134" spans="1:3" x14ac:dyDescent="0.25">
      <c r="A22134" s="5"/>
      <c r="B22134" s="2"/>
      <c r="C22134"/>
    </row>
    <row r="22135" spans="1:3" x14ac:dyDescent="0.25">
      <c r="A22135" s="5"/>
      <c r="B22135" s="2"/>
      <c r="C22135"/>
    </row>
    <row r="22136" spans="1:3" x14ac:dyDescent="0.25">
      <c r="A22136" s="5"/>
      <c r="B22136" s="2"/>
      <c r="C22136"/>
    </row>
    <row r="22137" spans="1:3" x14ac:dyDescent="0.25">
      <c r="A22137" s="5"/>
      <c r="B22137" s="2"/>
      <c r="C22137"/>
    </row>
    <row r="22138" spans="1:3" x14ac:dyDescent="0.25">
      <c r="A22138" s="5"/>
      <c r="B22138" s="2"/>
      <c r="C22138"/>
    </row>
    <row r="22139" spans="1:3" x14ac:dyDescent="0.25">
      <c r="A22139" s="5"/>
      <c r="B22139" s="2"/>
      <c r="C22139"/>
    </row>
    <row r="22140" spans="1:3" x14ac:dyDescent="0.25">
      <c r="A22140" s="5"/>
      <c r="B22140" s="2"/>
      <c r="C22140"/>
    </row>
    <row r="22141" spans="1:3" x14ac:dyDescent="0.25">
      <c r="A22141" s="5"/>
      <c r="B22141" s="2"/>
      <c r="C22141"/>
    </row>
    <row r="22142" spans="1:3" x14ac:dyDescent="0.25">
      <c r="A22142" s="5"/>
      <c r="B22142" s="2"/>
      <c r="C22142"/>
    </row>
    <row r="22143" spans="1:3" x14ac:dyDescent="0.25">
      <c r="A22143" s="5"/>
      <c r="B22143" s="2"/>
      <c r="C22143"/>
    </row>
    <row r="22144" spans="1:3" x14ac:dyDescent="0.25">
      <c r="A22144" s="5"/>
      <c r="B22144" s="2"/>
      <c r="C22144"/>
    </row>
    <row r="22145" spans="1:3" x14ac:dyDescent="0.25">
      <c r="A22145" s="5"/>
      <c r="B22145" s="2"/>
      <c r="C22145"/>
    </row>
    <row r="22146" spans="1:3" x14ac:dyDescent="0.25">
      <c r="A22146" s="5"/>
      <c r="B22146" s="2"/>
      <c r="C22146"/>
    </row>
    <row r="22147" spans="1:3" x14ac:dyDescent="0.25">
      <c r="A22147" s="5"/>
      <c r="B22147" s="2"/>
      <c r="C22147"/>
    </row>
    <row r="22148" spans="1:3" x14ac:dyDescent="0.25">
      <c r="A22148" s="5"/>
      <c r="B22148" s="2"/>
      <c r="C22148"/>
    </row>
    <row r="22149" spans="1:3" x14ac:dyDescent="0.25">
      <c r="A22149" s="5"/>
      <c r="B22149" s="2"/>
      <c r="C22149"/>
    </row>
    <row r="22150" spans="1:3" x14ac:dyDescent="0.25">
      <c r="A22150" s="5"/>
      <c r="B22150" s="2"/>
      <c r="C22150"/>
    </row>
    <row r="22151" spans="1:3" x14ac:dyDescent="0.25">
      <c r="A22151" s="5"/>
      <c r="B22151" s="2"/>
      <c r="C22151"/>
    </row>
    <row r="22152" spans="1:3" x14ac:dyDescent="0.25">
      <c r="A22152" s="5"/>
      <c r="B22152" s="2"/>
      <c r="C22152"/>
    </row>
    <row r="22153" spans="1:3" x14ac:dyDescent="0.25">
      <c r="A22153" s="5"/>
      <c r="B22153" s="2"/>
      <c r="C22153"/>
    </row>
    <row r="22154" spans="1:3" x14ac:dyDescent="0.25">
      <c r="A22154" s="5"/>
      <c r="B22154" s="2"/>
      <c r="C22154"/>
    </row>
    <row r="22155" spans="1:3" x14ac:dyDescent="0.25">
      <c r="A22155" s="5"/>
      <c r="B22155" s="2"/>
      <c r="C22155"/>
    </row>
    <row r="22156" spans="1:3" x14ac:dyDescent="0.25">
      <c r="A22156" s="5"/>
      <c r="B22156" s="2"/>
      <c r="C22156"/>
    </row>
    <row r="22157" spans="1:3" x14ac:dyDescent="0.25">
      <c r="A22157" s="5"/>
      <c r="B22157" s="2"/>
      <c r="C22157"/>
    </row>
    <row r="22158" spans="1:3" x14ac:dyDescent="0.25">
      <c r="A22158" s="5"/>
      <c r="B22158" s="2"/>
      <c r="C22158"/>
    </row>
    <row r="22159" spans="1:3" x14ac:dyDescent="0.25">
      <c r="A22159" s="5"/>
      <c r="B22159" s="2"/>
      <c r="C22159"/>
    </row>
    <row r="22160" spans="1:3" x14ac:dyDescent="0.25">
      <c r="A22160" s="5"/>
      <c r="B22160" s="2"/>
      <c r="C22160"/>
    </row>
    <row r="22161" spans="1:3" x14ac:dyDescent="0.25">
      <c r="A22161" s="5"/>
      <c r="B22161" s="2"/>
      <c r="C22161"/>
    </row>
    <row r="22162" spans="1:3" x14ac:dyDescent="0.25">
      <c r="A22162" s="5"/>
      <c r="B22162" s="2"/>
      <c r="C22162"/>
    </row>
    <row r="22163" spans="1:3" x14ac:dyDescent="0.25">
      <c r="A22163" s="5"/>
      <c r="B22163" s="2"/>
      <c r="C22163"/>
    </row>
    <row r="22164" spans="1:3" x14ac:dyDescent="0.25">
      <c r="A22164" s="5"/>
      <c r="B22164" s="2"/>
      <c r="C22164"/>
    </row>
    <row r="22165" spans="1:3" x14ac:dyDescent="0.25">
      <c r="A22165" s="5"/>
      <c r="B22165" s="2"/>
      <c r="C22165"/>
    </row>
    <row r="22166" spans="1:3" x14ac:dyDescent="0.25">
      <c r="A22166" s="5"/>
      <c r="B22166" s="2"/>
      <c r="C22166"/>
    </row>
    <row r="22167" spans="1:3" x14ac:dyDescent="0.25">
      <c r="A22167" s="5"/>
      <c r="B22167" s="2"/>
      <c r="C22167"/>
    </row>
    <row r="22168" spans="1:3" x14ac:dyDescent="0.25">
      <c r="A22168" s="5"/>
      <c r="B22168" s="2"/>
      <c r="C22168"/>
    </row>
    <row r="22169" spans="1:3" x14ac:dyDescent="0.25">
      <c r="A22169" s="5"/>
      <c r="B22169" s="2"/>
      <c r="C22169"/>
    </row>
    <row r="22170" spans="1:3" x14ac:dyDescent="0.25">
      <c r="A22170" s="5"/>
      <c r="B22170" s="2"/>
      <c r="C22170"/>
    </row>
    <row r="22171" spans="1:3" x14ac:dyDescent="0.25">
      <c r="A22171" s="5"/>
      <c r="B22171" s="2"/>
      <c r="C22171"/>
    </row>
    <row r="22172" spans="1:3" x14ac:dyDescent="0.25">
      <c r="A22172" s="5"/>
      <c r="B22172" s="2"/>
      <c r="C22172"/>
    </row>
    <row r="22173" spans="1:3" x14ac:dyDescent="0.25">
      <c r="A22173" s="5"/>
      <c r="B22173" s="2"/>
      <c r="C22173"/>
    </row>
    <row r="22174" spans="1:3" x14ac:dyDescent="0.25">
      <c r="A22174" s="5"/>
      <c r="B22174" s="2"/>
      <c r="C22174"/>
    </row>
    <row r="22175" spans="1:3" x14ac:dyDescent="0.25">
      <c r="A22175" s="5"/>
      <c r="B22175" s="2"/>
      <c r="C22175"/>
    </row>
    <row r="22176" spans="1:3" x14ac:dyDescent="0.25">
      <c r="A22176" s="5"/>
      <c r="B22176" s="2"/>
      <c r="C22176"/>
    </row>
    <row r="22177" spans="1:3" x14ac:dyDescent="0.25">
      <c r="A22177" s="5"/>
      <c r="B22177" s="2"/>
      <c r="C22177"/>
    </row>
    <row r="22178" spans="1:3" x14ac:dyDescent="0.25">
      <c r="A22178" s="5"/>
      <c r="B22178" s="2"/>
      <c r="C22178"/>
    </row>
    <row r="22179" spans="1:3" x14ac:dyDescent="0.25">
      <c r="A22179" s="5"/>
      <c r="B22179" s="2"/>
      <c r="C22179"/>
    </row>
    <row r="22180" spans="1:3" x14ac:dyDescent="0.25">
      <c r="A22180" s="5"/>
      <c r="B22180" s="2"/>
      <c r="C22180"/>
    </row>
    <row r="22181" spans="1:3" x14ac:dyDescent="0.25">
      <c r="A22181" s="5"/>
      <c r="B22181" s="2"/>
      <c r="C22181"/>
    </row>
    <row r="22182" spans="1:3" x14ac:dyDescent="0.25">
      <c r="A22182" s="5"/>
      <c r="B22182" s="2"/>
      <c r="C22182"/>
    </row>
    <row r="22183" spans="1:3" x14ac:dyDescent="0.25">
      <c r="A22183" s="5"/>
      <c r="B22183" s="2"/>
      <c r="C22183"/>
    </row>
    <row r="22184" spans="1:3" x14ac:dyDescent="0.25">
      <c r="A22184" s="5"/>
      <c r="B22184" s="2"/>
      <c r="C22184"/>
    </row>
    <row r="22185" spans="1:3" x14ac:dyDescent="0.25">
      <c r="A22185" s="5"/>
      <c r="B22185" s="2"/>
      <c r="C22185"/>
    </row>
    <row r="22186" spans="1:3" x14ac:dyDescent="0.25">
      <c r="A22186" s="5"/>
      <c r="B22186" s="2"/>
      <c r="C22186"/>
    </row>
    <row r="22187" spans="1:3" x14ac:dyDescent="0.25">
      <c r="A22187" s="5"/>
      <c r="B22187" s="2"/>
      <c r="C22187"/>
    </row>
    <row r="22188" spans="1:3" x14ac:dyDescent="0.25">
      <c r="A22188" s="5"/>
      <c r="B22188" s="2"/>
      <c r="C22188"/>
    </row>
    <row r="22189" spans="1:3" x14ac:dyDescent="0.25">
      <c r="A22189" s="5"/>
      <c r="B22189" s="2"/>
      <c r="C22189"/>
    </row>
    <row r="22190" spans="1:3" x14ac:dyDescent="0.25">
      <c r="A22190" s="5"/>
      <c r="B22190" s="2"/>
      <c r="C22190"/>
    </row>
    <row r="22191" spans="1:3" x14ac:dyDescent="0.25">
      <c r="A22191" s="5"/>
      <c r="B22191" s="2"/>
      <c r="C22191"/>
    </row>
    <row r="22192" spans="1:3" x14ac:dyDescent="0.25">
      <c r="A22192" s="5"/>
      <c r="B22192" s="2"/>
      <c r="C22192"/>
    </row>
    <row r="22193" spans="1:3" x14ac:dyDescent="0.25">
      <c r="A22193" s="5"/>
      <c r="B22193" s="2"/>
      <c r="C22193"/>
    </row>
    <row r="22194" spans="1:3" x14ac:dyDescent="0.25">
      <c r="A22194" s="5"/>
      <c r="B22194" s="2"/>
      <c r="C22194"/>
    </row>
    <row r="22195" spans="1:3" x14ac:dyDescent="0.25">
      <c r="A22195" s="5"/>
      <c r="B22195" s="2"/>
      <c r="C22195"/>
    </row>
    <row r="22196" spans="1:3" x14ac:dyDescent="0.25">
      <c r="A22196" s="5"/>
      <c r="B22196" s="2"/>
      <c r="C22196"/>
    </row>
    <row r="22197" spans="1:3" x14ac:dyDescent="0.25">
      <c r="A22197" s="5"/>
      <c r="B22197" s="2"/>
      <c r="C22197"/>
    </row>
    <row r="22198" spans="1:3" x14ac:dyDescent="0.25">
      <c r="A22198" s="5"/>
      <c r="B22198" s="2"/>
      <c r="C22198"/>
    </row>
    <row r="22199" spans="1:3" x14ac:dyDescent="0.25">
      <c r="A22199" s="5"/>
      <c r="B22199" s="2"/>
      <c r="C22199"/>
    </row>
    <row r="22200" spans="1:3" x14ac:dyDescent="0.25">
      <c r="A22200" s="5"/>
      <c r="B22200" s="2"/>
      <c r="C22200"/>
    </row>
    <row r="22201" spans="1:3" x14ac:dyDescent="0.25">
      <c r="A22201" s="5"/>
      <c r="B22201" s="2"/>
      <c r="C22201"/>
    </row>
    <row r="22202" spans="1:3" x14ac:dyDescent="0.25">
      <c r="A22202" s="5"/>
      <c r="B22202" s="2"/>
      <c r="C22202"/>
    </row>
    <row r="22203" spans="1:3" x14ac:dyDescent="0.25">
      <c r="A22203" s="5"/>
      <c r="B22203" s="2"/>
      <c r="C22203"/>
    </row>
    <row r="22204" spans="1:3" x14ac:dyDescent="0.25">
      <c r="A22204" s="5"/>
      <c r="B22204" s="2"/>
      <c r="C22204"/>
    </row>
    <row r="22205" spans="1:3" x14ac:dyDescent="0.25">
      <c r="A22205" s="5"/>
      <c r="B22205" s="2"/>
      <c r="C22205"/>
    </row>
    <row r="22206" spans="1:3" x14ac:dyDescent="0.25">
      <c r="A22206" s="5"/>
      <c r="B22206" s="2"/>
      <c r="C22206"/>
    </row>
    <row r="22207" spans="1:3" x14ac:dyDescent="0.25">
      <c r="A22207" s="5"/>
      <c r="B22207" s="2"/>
      <c r="C22207"/>
    </row>
    <row r="22208" spans="1:3" x14ac:dyDescent="0.25">
      <c r="A22208" s="5"/>
      <c r="B22208" s="2"/>
      <c r="C22208"/>
    </row>
    <row r="22209" spans="1:3" x14ac:dyDescent="0.25">
      <c r="A22209" s="5"/>
      <c r="B22209" s="2"/>
      <c r="C22209"/>
    </row>
    <row r="22210" spans="1:3" x14ac:dyDescent="0.25">
      <c r="A22210" s="5"/>
      <c r="B22210" s="2"/>
      <c r="C22210"/>
    </row>
    <row r="22211" spans="1:3" x14ac:dyDescent="0.25">
      <c r="A22211" s="5"/>
      <c r="B22211" s="2"/>
      <c r="C22211"/>
    </row>
    <row r="22212" spans="1:3" x14ac:dyDescent="0.25">
      <c r="A22212" s="5"/>
      <c r="B22212" s="2"/>
      <c r="C22212"/>
    </row>
    <row r="22213" spans="1:3" x14ac:dyDescent="0.25">
      <c r="A22213" s="5"/>
      <c r="B22213" s="2"/>
      <c r="C22213"/>
    </row>
    <row r="22214" spans="1:3" x14ac:dyDescent="0.25">
      <c r="A22214" s="5"/>
      <c r="B22214" s="2"/>
      <c r="C22214"/>
    </row>
    <row r="22215" spans="1:3" x14ac:dyDescent="0.25">
      <c r="A22215" s="5"/>
      <c r="B22215" s="2"/>
      <c r="C22215"/>
    </row>
    <row r="22216" spans="1:3" x14ac:dyDescent="0.25">
      <c r="A22216" s="5"/>
      <c r="B22216" s="2"/>
      <c r="C22216"/>
    </row>
    <row r="22217" spans="1:3" x14ac:dyDescent="0.25">
      <c r="A22217" s="5"/>
      <c r="B22217" s="2"/>
      <c r="C22217"/>
    </row>
    <row r="22218" spans="1:3" x14ac:dyDescent="0.25">
      <c r="A22218" s="5"/>
      <c r="B22218" s="2"/>
      <c r="C22218"/>
    </row>
    <row r="22219" spans="1:3" x14ac:dyDescent="0.25">
      <c r="A22219" s="5"/>
      <c r="B22219" s="2"/>
      <c r="C22219"/>
    </row>
    <row r="22220" spans="1:3" x14ac:dyDescent="0.25">
      <c r="A22220" s="5"/>
      <c r="B22220" s="2"/>
      <c r="C22220"/>
    </row>
    <row r="22221" spans="1:3" x14ac:dyDescent="0.25">
      <c r="A22221" s="5"/>
      <c r="B22221" s="2"/>
      <c r="C22221"/>
    </row>
    <row r="22222" spans="1:3" x14ac:dyDescent="0.25">
      <c r="A22222" s="5"/>
      <c r="B22222" s="2"/>
      <c r="C22222"/>
    </row>
    <row r="22223" spans="1:3" x14ac:dyDescent="0.25">
      <c r="A22223" s="5"/>
      <c r="B22223" s="2"/>
      <c r="C22223"/>
    </row>
    <row r="22224" spans="1:3" x14ac:dyDescent="0.25">
      <c r="A22224" s="5"/>
      <c r="B22224" s="2"/>
      <c r="C22224"/>
    </row>
    <row r="22225" spans="1:3" x14ac:dyDescent="0.25">
      <c r="A22225" s="5"/>
      <c r="B22225" s="2"/>
      <c r="C22225"/>
    </row>
    <row r="22226" spans="1:3" x14ac:dyDescent="0.25">
      <c r="A22226" s="5"/>
      <c r="B22226" s="2"/>
      <c r="C22226"/>
    </row>
    <row r="22227" spans="1:3" x14ac:dyDescent="0.25">
      <c r="A22227" s="5"/>
      <c r="B22227" s="2"/>
      <c r="C22227"/>
    </row>
    <row r="22228" spans="1:3" x14ac:dyDescent="0.25">
      <c r="A22228" s="5"/>
      <c r="B22228" s="2"/>
      <c r="C22228"/>
    </row>
    <row r="22229" spans="1:3" x14ac:dyDescent="0.25">
      <c r="A22229" s="5"/>
      <c r="B22229" s="2"/>
      <c r="C22229"/>
    </row>
    <row r="22230" spans="1:3" x14ac:dyDescent="0.25">
      <c r="A22230" s="5"/>
      <c r="B22230" s="2"/>
      <c r="C22230"/>
    </row>
    <row r="22231" spans="1:3" x14ac:dyDescent="0.25">
      <c r="A22231" s="5"/>
      <c r="B22231" s="2"/>
      <c r="C22231"/>
    </row>
    <row r="22232" spans="1:3" x14ac:dyDescent="0.25">
      <c r="A22232" s="5"/>
      <c r="B22232" s="2"/>
      <c r="C22232"/>
    </row>
    <row r="22233" spans="1:3" x14ac:dyDescent="0.25">
      <c r="A22233" s="5"/>
      <c r="B22233" s="2"/>
      <c r="C22233"/>
    </row>
    <row r="22234" spans="1:3" x14ac:dyDescent="0.25">
      <c r="A22234" s="5"/>
      <c r="B22234" s="2"/>
      <c r="C22234"/>
    </row>
    <row r="22235" spans="1:3" x14ac:dyDescent="0.25">
      <c r="A22235" s="5"/>
      <c r="B22235" s="2"/>
      <c r="C22235"/>
    </row>
    <row r="22236" spans="1:3" x14ac:dyDescent="0.25">
      <c r="A22236" s="5"/>
      <c r="B22236" s="2"/>
      <c r="C22236"/>
    </row>
    <row r="22237" spans="1:3" x14ac:dyDescent="0.25">
      <c r="A22237" s="5"/>
      <c r="B22237" s="2"/>
      <c r="C22237"/>
    </row>
    <row r="22238" spans="1:3" x14ac:dyDescent="0.25">
      <c r="A22238" s="5"/>
      <c r="B22238" s="2"/>
      <c r="C22238"/>
    </row>
    <row r="22239" spans="1:3" x14ac:dyDescent="0.25">
      <c r="A22239" s="5"/>
      <c r="B22239" s="2"/>
      <c r="C22239"/>
    </row>
    <row r="22240" spans="1:3" x14ac:dyDescent="0.25">
      <c r="A22240" s="5"/>
      <c r="B22240" s="2"/>
      <c r="C22240"/>
    </row>
    <row r="22241" spans="1:3" x14ac:dyDescent="0.25">
      <c r="A22241" s="5"/>
      <c r="B22241" s="2"/>
      <c r="C22241"/>
    </row>
    <row r="22242" spans="1:3" x14ac:dyDescent="0.25">
      <c r="A22242" s="5"/>
      <c r="B22242" s="2"/>
      <c r="C22242"/>
    </row>
    <row r="22243" spans="1:3" x14ac:dyDescent="0.25">
      <c r="A22243" s="5"/>
      <c r="B22243" s="2"/>
      <c r="C22243"/>
    </row>
    <row r="22244" spans="1:3" x14ac:dyDescent="0.25">
      <c r="A22244" s="5"/>
      <c r="B22244" s="2"/>
      <c r="C22244"/>
    </row>
    <row r="22245" spans="1:3" x14ac:dyDescent="0.25">
      <c r="A22245" s="5"/>
      <c r="B22245" s="2"/>
      <c r="C22245"/>
    </row>
    <row r="22246" spans="1:3" x14ac:dyDescent="0.25">
      <c r="A22246" s="5"/>
      <c r="B22246" s="2"/>
      <c r="C22246"/>
    </row>
    <row r="22247" spans="1:3" x14ac:dyDescent="0.25">
      <c r="A22247" s="5"/>
      <c r="B22247" s="2"/>
      <c r="C22247"/>
    </row>
    <row r="22248" spans="1:3" x14ac:dyDescent="0.25">
      <c r="A22248" s="5"/>
      <c r="B22248" s="2"/>
      <c r="C22248"/>
    </row>
    <row r="22249" spans="1:3" x14ac:dyDescent="0.25">
      <c r="A22249" s="5"/>
      <c r="B22249" s="2"/>
      <c r="C22249"/>
    </row>
    <row r="22250" spans="1:3" x14ac:dyDescent="0.25">
      <c r="A22250" s="5"/>
      <c r="B22250" s="2"/>
      <c r="C22250"/>
    </row>
    <row r="22251" spans="1:3" x14ac:dyDescent="0.25">
      <c r="A22251" s="5"/>
      <c r="B22251" s="2"/>
      <c r="C22251"/>
    </row>
    <row r="22252" spans="1:3" x14ac:dyDescent="0.25">
      <c r="A22252" s="5"/>
      <c r="B22252" s="2"/>
      <c r="C22252"/>
    </row>
    <row r="22253" spans="1:3" x14ac:dyDescent="0.25">
      <c r="A22253" s="5"/>
      <c r="B22253" s="2"/>
      <c r="C22253"/>
    </row>
    <row r="22254" spans="1:3" x14ac:dyDescent="0.25">
      <c r="A22254" s="5"/>
      <c r="B22254" s="2"/>
      <c r="C22254"/>
    </row>
    <row r="22255" spans="1:3" x14ac:dyDescent="0.25">
      <c r="A22255" s="5"/>
      <c r="B22255" s="2"/>
      <c r="C22255"/>
    </row>
    <row r="22256" spans="1:3" x14ac:dyDescent="0.25">
      <c r="A22256" s="5"/>
      <c r="B22256" s="2"/>
      <c r="C22256"/>
    </row>
    <row r="22257" spans="1:3" x14ac:dyDescent="0.25">
      <c r="A22257" s="5"/>
      <c r="B22257" s="2"/>
      <c r="C22257"/>
    </row>
    <row r="22258" spans="1:3" x14ac:dyDescent="0.25">
      <c r="A22258" s="5"/>
      <c r="B22258" s="2"/>
      <c r="C22258"/>
    </row>
    <row r="22259" spans="1:3" x14ac:dyDescent="0.25">
      <c r="A22259" s="5"/>
      <c r="B22259" s="2"/>
      <c r="C22259"/>
    </row>
    <row r="22260" spans="1:3" x14ac:dyDescent="0.25">
      <c r="A22260" s="5"/>
      <c r="B22260" s="2"/>
      <c r="C22260"/>
    </row>
    <row r="22261" spans="1:3" x14ac:dyDescent="0.25">
      <c r="A22261" s="5"/>
      <c r="B22261" s="2"/>
      <c r="C22261"/>
    </row>
    <row r="22262" spans="1:3" x14ac:dyDescent="0.25">
      <c r="A22262" s="5"/>
      <c r="B22262" s="2"/>
      <c r="C22262"/>
    </row>
    <row r="22263" spans="1:3" x14ac:dyDescent="0.25">
      <c r="A22263" s="5"/>
      <c r="B22263" s="2"/>
      <c r="C22263"/>
    </row>
    <row r="22264" spans="1:3" x14ac:dyDescent="0.25">
      <c r="A22264" s="5"/>
      <c r="B22264" s="2"/>
      <c r="C22264"/>
    </row>
    <row r="22265" spans="1:3" x14ac:dyDescent="0.25">
      <c r="A22265" s="5"/>
      <c r="B22265" s="2"/>
      <c r="C22265"/>
    </row>
    <row r="22266" spans="1:3" x14ac:dyDescent="0.25">
      <c r="A22266" s="5"/>
      <c r="B22266" s="2"/>
      <c r="C22266"/>
    </row>
    <row r="22267" spans="1:3" x14ac:dyDescent="0.25">
      <c r="A22267" s="5"/>
      <c r="B22267" s="2"/>
      <c r="C22267"/>
    </row>
    <row r="22268" spans="1:3" x14ac:dyDescent="0.25">
      <c r="A22268" s="5"/>
      <c r="B22268" s="2"/>
      <c r="C22268"/>
    </row>
    <row r="22269" spans="1:3" x14ac:dyDescent="0.25">
      <c r="A22269" s="5"/>
      <c r="B22269" s="2"/>
      <c r="C22269"/>
    </row>
    <row r="22270" spans="1:3" x14ac:dyDescent="0.25">
      <c r="A22270" s="5"/>
      <c r="B22270" s="2"/>
      <c r="C22270"/>
    </row>
    <row r="22271" spans="1:3" x14ac:dyDescent="0.25">
      <c r="A22271" s="5"/>
      <c r="B22271" s="2"/>
      <c r="C22271"/>
    </row>
    <row r="22272" spans="1:3" x14ac:dyDescent="0.25">
      <c r="A22272" s="5"/>
      <c r="B22272" s="2"/>
      <c r="C22272"/>
    </row>
    <row r="22273" spans="1:3" x14ac:dyDescent="0.25">
      <c r="A22273" s="5"/>
      <c r="B22273" s="2"/>
      <c r="C22273"/>
    </row>
    <row r="22274" spans="1:3" x14ac:dyDescent="0.25">
      <c r="A22274" s="5"/>
      <c r="B22274" s="2"/>
      <c r="C22274"/>
    </row>
    <row r="22275" spans="1:3" x14ac:dyDescent="0.25">
      <c r="A22275" s="5"/>
      <c r="B22275" s="2"/>
      <c r="C22275"/>
    </row>
    <row r="22276" spans="1:3" x14ac:dyDescent="0.25">
      <c r="A22276" s="5"/>
      <c r="B22276" s="2"/>
      <c r="C22276"/>
    </row>
    <row r="22277" spans="1:3" x14ac:dyDescent="0.25">
      <c r="A22277" s="5"/>
      <c r="B22277" s="2"/>
      <c r="C22277"/>
    </row>
    <row r="22278" spans="1:3" x14ac:dyDescent="0.25">
      <c r="A22278" s="5"/>
      <c r="B22278" s="2"/>
      <c r="C22278"/>
    </row>
    <row r="22279" spans="1:3" x14ac:dyDescent="0.25">
      <c r="A22279" s="5"/>
      <c r="B22279" s="2"/>
      <c r="C22279"/>
    </row>
    <row r="22280" spans="1:3" x14ac:dyDescent="0.25">
      <c r="A22280" s="5"/>
      <c r="B22280" s="2"/>
      <c r="C22280"/>
    </row>
    <row r="22281" spans="1:3" x14ac:dyDescent="0.25">
      <c r="A22281" s="5"/>
      <c r="B22281" s="2"/>
      <c r="C22281"/>
    </row>
    <row r="22282" spans="1:3" x14ac:dyDescent="0.25">
      <c r="A22282" s="5"/>
      <c r="B22282" s="2"/>
      <c r="C22282"/>
    </row>
    <row r="22283" spans="1:3" x14ac:dyDescent="0.25">
      <c r="A22283" s="5"/>
      <c r="B22283" s="2"/>
      <c r="C22283"/>
    </row>
    <row r="22284" spans="1:3" x14ac:dyDescent="0.25">
      <c r="A22284" s="5"/>
      <c r="B22284" s="2"/>
      <c r="C22284"/>
    </row>
    <row r="22285" spans="1:3" x14ac:dyDescent="0.25">
      <c r="A22285" s="5"/>
      <c r="B22285" s="2"/>
      <c r="C22285"/>
    </row>
    <row r="22286" spans="1:3" x14ac:dyDescent="0.25">
      <c r="A22286" s="5"/>
      <c r="B22286" s="2"/>
      <c r="C22286"/>
    </row>
    <row r="22287" spans="1:3" x14ac:dyDescent="0.25">
      <c r="A22287" s="5"/>
      <c r="B22287" s="2"/>
      <c r="C22287"/>
    </row>
    <row r="22288" spans="1:3" x14ac:dyDescent="0.25">
      <c r="A22288" s="5"/>
      <c r="B22288" s="2"/>
      <c r="C22288"/>
    </row>
    <row r="22289" spans="1:3" x14ac:dyDescent="0.25">
      <c r="A22289" s="5"/>
      <c r="B22289" s="2"/>
      <c r="C22289"/>
    </row>
    <row r="22290" spans="1:3" x14ac:dyDescent="0.25">
      <c r="A22290" s="5"/>
      <c r="B22290" s="2"/>
      <c r="C22290"/>
    </row>
    <row r="22291" spans="1:3" x14ac:dyDescent="0.25">
      <c r="A22291" s="5"/>
      <c r="B22291" s="2"/>
      <c r="C22291"/>
    </row>
    <row r="22292" spans="1:3" x14ac:dyDescent="0.25">
      <c r="A22292" s="5"/>
      <c r="B22292" s="2"/>
      <c r="C22292"/>
    </row>
    <row r="22293" spans="1:3" x14ac:dyDescent="0.25">
      <c r="A22293" s="5"/>
      <c r="B22293" s="2"/>
      <c r="C22293"/>
    </row>
    <row r="22294" spans="1:3" x14ac:dyDescent="0.25">
      <c r="A22294" s="5"/>
      <c r="B22294" s="2"/>
      <c r="C22294"/>
    </row>
    <row r="22295" spans="1:3" x14ac:dyDescent="0.25">
      <c r="A22295" s="5"/>
      <c r="B22295" s="2"/>
      <c r="C22295"/>
    </row>
    <row r="22296" spans="1:3" x14ac:dyDescent="0.25">
      <c r="A22296" s="5"/>
      <c r="B22296" s="2"/>
      <c r="C22296"/>
    </row>
    <row r="22297" spans="1:3" x14ac:dyDescent="0.25">
      <c r="A22297" s="5"/>
      <c r="B22297" s="2"/>
      <c r="C22297"/>
    </row>
    <row r="22298" spans="1:3" x14ac:dyDescent="0.25">
      <c r="A22298" s="5"/>
      <c r="B22298" s="2"/>
      <c r="C22298"/>
    </row>
    <row r="22299" spans="1:3" x14ac:dyDescent="0.25">
      <c r="A22299" s="5"/>
      <c r="B22299" s="2"/>
      <c r="C22299"/>
    </row>
    <row r="22300" spans="1:3" x14ac:dyDescent="0.25">
      <c r="A22300" s="5"/>
      <c r="B22300" s="2"/>
      <c r="C22300"/>
    </row>
    <row r="22301" spans="1:3" x14ac:dyDescent="0.25">
      <c r="A22301" s="5"/>
      <c r="B22301" s="2"/>
      <c r="C22301"/>
    </row>
    <row r="22302" spans="1:3" x14ac:dyDescent="0.25">
      <c r="A22302" s="5"/>
      <c r="B22302" s="2"/>
      <c r="C22302"/>
    </row>
    <row r="22303" spans="1:3" x14ac:dyDescent="0.25">
      <c r="A22303" s="5"/>
      <c r="B22303" s="2"/>
      <c r="C22303"/>
    </row>
    <row r="22304" spans="1:3" x14ac:dyDescent="0.25">
      <c r="A22304" s="5"/>
      <c r="B22304" s="2"/>
      <c r="C22304"/>
    </row>
    <row r="22305" spans="1:3" x14ac:dyDescent="0.25">
      <c r="A22305" s="5"/>
      <c r="B22305" s="2"/>
      <c r="C22305"/>
    </row>
    <row r="22306" spans="1:3" x14ac:dyDescent="0.25">
      <c r="A22306" s="5"/>
      <c r="B22306" s="2"/>
      <c r="C22306"/>
    </row>
    <row r="22307" spans="1:3" x14ac:dyDescent="0.25">
      <c r="A22307" s="5"/>
      <c r="B22307" s="2"/>
      <c r="C22307"/>
    </row>
    <row r="22308" spans="1:3" x14ac:dyDescent="0.25">
      <c r="A22308" s="5"/>
      <c r="B22308" s="2"/>
      <c r="C22308"/>
    </row>
    <row r="22309" spans="1:3" x14ac:dyDescent="0.25">
      <c r="A22309" s="5"/>
      <c r="B22309" s="2"/>
      <c r="C22309"/>
    </row>
    <row r="22310" spans="1:3" x14ac:dyDescent="0.25">
      <c r="A22310" s="5"/>
      <c r="B22310" s="2"/>
      <c r="C22310"/>
    </row>
    <row r="22311" spans="1:3" x14ac:dyDescent="0.25">
      <c r="A22311" s="5"/>
      <c r="B22311" s="2"/>
      <c r="C22311"/>
    </row>
    <row r="22312" spans="1:3" x14ac:dyDescent="0.25">
      <c r="A22312" s="5"/>
      <c r="B22312" s="2"/>
      <c r="C22312"/>
    </row>
    <row r="22313" spans="1:3" x14ac:dyDescent="0.25">
      <c r="A22313" s="5"/>
      <c r="B22313" s="2"/>
      <c r="C22313"/>
    </row>
    <row r="22314" spans="1:3" x14ac:dyDescent="0.25">
      <c r="A22314" s="5"/>
      <c r="B22314" s="2"/>
      <c r="C22314"/>
    </row>
    <row r="22315" spans="1:3" x14ac:dyDescent="0.25">
      <c r="A22315" s="5"/>
      <c r="B22315" s="2"/>
      <c r="C22315"/>
    </row>
    <row r="22316" spans="1:3" x14ac:dyDescent="0.25">
      <c r="A22316" s="5"/>
      <c r="B22316" s="2"/>
      <c r="C22316"/>
    </row>
    <row r="22317" spans="1:3" x14ac:dyDescent="0.25">
      <c r="A22317" s="5"/>
      <c r="B22317" s="2"/>
      <c r="C22317"/>
    </row>
    <row r="22318" spans="1:3" x14ac:dyDescent="0.25">
      <c r="A22318" s="5"/>
      <c r="B22318" s="2"/>
      <c r="C22318"/>
    </row>
    <row r="22319" spans="1:3" x14ac:dyDescent="0.25">
      <c r="A22319" s="5"/>
      <c r="B22319" s="2"/>
      <c r="C22319"/>
    </row>
    <row r="22320" spans="1:3" x14ac:dyDescent="0.25">
      <c r="A22320" s="5"/>
      <c r="B22320" s="2"/>
      <c r="C22320"/>
    </row>
    <row r="22321" spans="1:3" x14ac:dyDescent="0.25">
      <c r="A22321" s="5"/>
      <c r="B22321" s="2"/>
      <c r="C22321"/>
    </row>
    <row r="22322" spans="1:3" x14ac:dyDescent="0.25">
      <c r="A22322" s="5"/>
      <c r="B22322" s="2"/>
      <c r="C22322"/>
    </row>
    <row r="22323" spans="1:3" x14ac:dyDescent="0.25">
      <c r="A22323" s="5"/>
      <c r="B22323" s="2"/>
      <c r="C22323"/>
    </row>
    <row r="22324" spans="1:3" x14ac:dyDescent="0.25">
      <c r="A22324" s="5"/>
      <c r="B22324" s="2"/>
      <c r="C22324"/>
    </row>
    <row r="22325" spans="1:3" x14ac:dyDescent="0.25">
      <c r="A22325" s="5"/>
      <c r="B22325" s="2"/>
      <c r="C22325"/>
    </row>
    <row r="22326" spans="1:3" x14ac:dyDescent="0.25">
      <c r="A22326" s="5"/>
      <c r="B22326" s="2"/>
      <c r="C22326"/>
    </row>
    <row r="22327" spans="1:3" x14ac:dyDescent="0.25">
      <c r="A22327" s="5"/>
      <c r="B22327" s="2"/>
      <c r="C22327"/>
    </row>
    <row r="22328" spans="1:3" x14ac:dyDescent="0.25">
      <c r="A22328" s="5"/>
      <c r="B22328" s="2"/>
      <c r="C22328"/>
    </row>
    <row r="22329" spans="1:3" x14ac:dyDescent="0.25">
      <c r="A22329" s="5"/>
      <c r="B22329" s="2"/>
      <c r="C22329"/>
    </row>
    <row r="22330" spans="1:3" x14ac:dyDescent="0.25">
      <c r="A22330" s="5"/>
      <c r="B22330" s="2"/>
      <c r="C22330"/>
    </row>
    <row r="22331" spans="1:3" x14ac:dyDescent="0.25">
      <c r="A22331" s="5"/>
      <c r="B22331" s="2"/>
      <c r="C22331"/>
    </row>
    <row r="22332" spans="1:3" x14ac:dyDescent="0.25">
      <c r="A22332" s="5"/>
      <c r="B22332" s="2"/>
      <c r="C22332"/>
    </row>
    <row r="22333" spans="1:3" x14ac:dyDescent="0.25">
      <c r="A22333" s="5"/>
      <c r="B22333" s="2"/>
      <c r="C22333"/>
    </row>
    <row r="22334" spans="1:3" x14ac:dyDescent="0.25">
      <c r="A22334" s="5"/>
      <c r="B22334" s="2"/>
      <c r="C22334"/>
    </row>
    <row r="22335" spans="1:3" x14ac:dyDescent="0.25">
      <c r="A22335" s="5"/>
      <c r="B22335" s="2"/>
      <c r="C22335"/>
    </row>
    <row r="22336" spans="1:3" x14ac:dyDescent="0.25">
      <c r="A22336" s="5"/>
      <c r="B22336" s="2"/>
      <c r="C22336"/>
    </row>
    <row r="22337" spans="1:3" x14ac:dyDescent="0.25">
      <c r="A22337" s="5"/>
      <c r="B22337" s="2"/>
      <c r="C22337"/>
    </row>
    <row r="22338" spans="1:3" x14ac:dyDescent="0.25">
      <c r="A22338" s="5"/>
      <c r="B22338" s="2"/>
      <c r="C22338"/>
    </row>
    <row r="22339" spans="1:3" x14ac:dyDescent="0.25">
      <c r="A22339" s="5"/>
      <c r="B22339" s="2"/>
      <c r="C22339"/>
    </row>
    <row r="22340" spans="1:3" x14ac:dyDescent="0.25">
      <c r="A22340" s="5"/>
      <c r="B22340" s="2"/>
      <c r="C22340"/>
    </row>
    <row r="22341" spans="1:3" x14ac:dyDescent="0.25">
      <c r="A22341" s="5"/>
      <c r="B22341" s="2"/>
      <c r="C22341"/>
    </row>
    <row r="22342" spans="1:3" x14ac:dyDescent="0.25">
      <c r="A22342" s="5"/>
      <c r="B22342" s="2"/>
      <c r="C22342"/>
    </row>
    <row r="22343" spans="1:3" x14ac:dyDescent="0.25">
      <c r="A22343" s="5"/>
      <c r="B22343" s="2"/>
      <c r="C22343"/>
    </row>
    <row r="22344" spans="1:3" x14ac:dyDescent="0.25">
      <c r="A22344" s="5"/>
      <c r="B22344" s="2"/>
      <c r="C22344"/>
    </row>
    <row r="22345" spans="1:3" x14ac:dyDescent="0.25">
      <c r="A22345" s="5"/>
      <c r="B22345" s="2"/>
      <c r="C22345"/>
    </row>
    <row r="22346" spans="1:3" x14ac:dyDescent="0.25">
      <c r="A22346" s="5"/>
      <c r="B22346" s="2"/>
      <c r="C22346"/>
    </row>
    <row r="22347" spans="1:3" x14ac:dyDescent="0.25">
      <c r="A22347" s="5"/>
      <c r="B22347" s="2"/>
      <c r="C22347"/>
    </row>
    <row r="22348" spans="1:3" x14ac:dyDescent="0.25">
      <c r="A22348" s="5"/>
      <c r="B22348" s="2"/>
      <c r="C22348"/>
    </row>
    <row r="22349" spans="1:3" x14ac:dyDescent="0.25">
      <c r="A22349" s="5"/>
      <c r="B22349" s="2"/>
      <c r="C22349"/>
    </row>
    <row r="22350" spans="1:3" x14ac:dyDescent="0.25">
      <c r="A22350" s="5"/>
      <c r="B22350" s="2"/>
      <c r="C22350"/>
    </row>
    <row r="22351" spans="1:3" x14ac:dyDescent="0.25">
      <c r="A22351" s="5"/>
      <c r="B22351" s="2"/>
      <c r="C22351"/>
    </row>
    <row r="22352" spans="1:3" x14ac:dyDescent="0.25">
      <c r="A22352" s="5"/>
      <c r="B22352" s="2"/>
      <c r="C22352"/>
    </row>
    <row r="22353" spans="1:3" x14ac:dyDescent="0.25">
      <c r="A22353" s="5"/>
      <c r="B22353" s="2"/>
      <c r="C22353"/>
    </row>
    <row r="22354" spans="1:3" x14ac:dyDescent="0.25">
      <c r="A22354" s="5"/>
      <c r="B22354" s="2"/>
      <c r="C22354"/>
    </row>
    <row r="22355" spans="1:3" x14ac:dyDescent="0.25">
      <c r="A22355" s="5"/>
      <c r="B22355" s="2"/>
      <c r="C22355"/>
    </row>
    <row r="22356" spans="1:3" x14ac:dyDescent="0.25">
      <c r="A22356" s="5"/>
      <c r="B22356" s="2"/>
      <c r="C22356"/>
    </row>
    <row r="22357" spans="1:3" x14ac:dyDescent="0.25">
      <c r="A22357" s="5"/>
      <c r="B22357" s="2"/>
      <c r="C22357"/>
    </row>
    <row r="22358" spans="1:3" x14ac:dyDescent="0.25">
      <c r="A22358" s="5"/>
      <c r="B22358" s="2"/>
      <c r="C22358"/>
    </row>
    <row r="22359" spans="1:3" x14ac:dyDescent="0.25">
      <c r="A22359" s="5"/>
      <c r="B22359" s="2"/>
      <c r="C22359"/>
    </row>
    <row r="22360" spans="1:3" x14ac:dyDescent="0.25">
      <c r="A22360" s="5"/>
      <c r="B22360" s="2"/>
      <c r="C22360"/>
    </row>
    <row r="22361" spans="1:3" x14ac:dyDescent="0.25">
      <c r="A22361" s="5"/>
      <c r="B22361" s="2"/>
      <c r="C22361"/>
    </row>
    <row r="22362" spans="1:3" x14ac:dyDescent="0.25">
      <c r="A22362" s="5"/>
      <c r="B22362" s="2"/>
      <c r="C22362"/>
    </row>
    <row r="22363" spans="1:3" x14ac:dyDescent="0.25">
      <c r="A22363" s="5"/>
      <c r="B22363" s="2"/>
      <c r="C22363"/>
    </row>
    <row r="22364" spans="1:3" x14ac:dyDescent="0.25">
      <c r="A22364" s="5"/>
      <c r="B22364" s="2"/>
      <c r="C22364"/>
    </row>
    <row r="22365" spans="1:3" x14ac:dyDescent="0.25">
      <c r="A22365" s="5"/>
      <c r="B22365" s="2"/>
      <c r="C22365"/>
    </row>
    <row r="22366" spans="1:3" x14ac:dyDescent="0.25">
      <c r="A22366" s="5"/>
      <c r="B22366" s="2"/>
      <c r="C22366"/>
    </row>
    <row r="22367" spans="1:3" x14ac:dyDescent="0.25">
      <c r="A22367" s="5"/>
      <c r="B22367" s="2"/>
      <c r="C22367"/>
    </row>
    <row r="22368" spans="1:3" x14ac:dyDescent="0.25">
      <c r="A22368" s="5"/>
      <c r="B22368" s="2"/>
      <c r="C22368"/>
    </row>
    <row r="22369" spans="1:3" x14ac:dyDescent="0.25">
      <c r="A22369" s="5"/>
      <c r="B22369" s="2"/>
      <c r="C22369"/>
    </row>
    <row r="22370" spans="1:3" x14ac:dyDescent="0.25">
      <c r="A22370" s="5"/>
      <c r="B22370" s="2"/>
      <c r="C22370"/>
    </row>
    <row r="22371" spans="1:3" x14ac:dyDescent="0.25">
      <c r="A22371" s="5"/>
      <c r="B22371" s="2"/>
      <c r="C22371"/>
    </row>
    <row r="22372" spans="1:3" x14ac:dyDescent="0.25">
      <c r="A22372" s="5"/>
      <c r="B22372" s="2"/>
      <c r="C22372"/>
    </row>
    <row r="22373" spans="1:3" x14ac:dyDescent="0.25">
      <c r="A22373" s="5"/>
      <c r="B22373" s="2"/>
      <c r="C22373"/>
    </row>
    <row r="22374" spans="1:3" x14ac:dyDescent="0.25">
      <c r="A22374" s="5"/>
      <c r="B22374" s="2"/>
      <c r="C22374"/>
    </row>
    <row r="22375" spans="1:3" x14ac:dyDescent="0.25">
      <c r="A22375" s="5"/>
      <c r="B22375" s="2"/>
      <c r="C22375"/>
    </row>
    <row r="22376" spans="1:3" x14ac:dyDescent="0.25">
      <c r="A22376" s="5"/>
      <c r="B22376" s="2"/>
      <c r="C22376"/>
    </row>
    <row r="22377" spans="1:3" x14ac:dyDescent="0.25">
      <c r="A22377" s="5"/>
      <c r="B22377" s="2"/>
      <c r="C22377"/>
    </row>
    <row r="22378" spans="1:3" x14ac:dyDescent="0.25">
      <c r="A22378" s="5"/>
      <c r="B22378" s="2"/>
      <c r="C22378"/>
    </row>
    <row r="22379" spans="1:3" x14ac:dyDescent="0.25">
      <c r="A22379" s="5"/>
      <c r="B22379" s="2"/>
      <c r="C22379"/>
    </row>
    <row r="22380" spans="1:3" x14ac:dyDescent="0.25">
      <c r="A22380" s="5"/>
      <c r="B22380" s="2"/>
      <c r="C22380"/>
    </row>
    <row r="22381" spans="1:3" x14ac:dyDescent="0.25">
      <c r="A22381" s="5"/>
      <c r="B22381" s="2"/>
      <c r="C22381"/>
    </row>
    <row r="22382" spans="1:3" x14ac:dyDescent="0.25">
      <c r="A22382" s="5"/>
      <c r="B22382" s="2"/>
      <c r="C22382"/>
    </row>
    <row r="22383" spans="1:3" x14ac:dyDescent="0.25">
      <c r="A22383" s="5"/>
      <c r="B22383" s="2"/>
      <c r="C22383"/>
    </row>
    <row r="22384" spans="1:3" x14ac:dyDescent="0.25">
      <c r="A22384" s="5"/>
      <c r="B22384" s="2"/>
      <c r="C22384"/>
    </row>
    <row r="22385" spans="1:3" x14ac:dyDescent="0.25">
      <c r="A22385" s="5"/>
      <c r="B22385" s="2"/>
      <c r="C22385"/>
    </row>
    <row r="22386" spans="1:3" x14ac:dyDescent="0.25">
      <c r="A22386" s="5"/>
      <c r="B22386" s="2"/>
      <c r="C22386"/>
    </row>
    <row r="22387" spans="1:3" x14ac:dyDescent="0.25">
      <c r="A22387" s="5"/>
      <c r="B22387" s="2"/>
      <c r="C22387"/>
    </row>
    <row r="22388" spans="1:3" x14ac:dyDescent="0.25">
      <c r="A22388" s="5"/>
      <c r="B22388" s="2"/>
      <c r="C22388"/>
    </row>
    <row r="22389" spans="1:3" x14ac:dyDescent="0.25">
      <c r="A22389" s="5"/>
      <c r="B22389" s="2"/>
      <c r="C22389"/>
    </row>
    <row r="22390" spans="1:3" x14ac:dyDescent="0.25">
      <c r="A22390" s="5"/>
      <c r="B22390" s="2"/>
      <c r="C22390"/>
    </row>
    <row r="22391" spans="1:3" x14ac:dyDescent="0.25">
      <c r="A22391" s="5"/>
      <c r="B22391" s="2"/>
      <c r="C22391"/>
    </row>
    <row r="22392" spans="1:3" x14ac:dyDescent="0.25">
      <c r="A22392" s="5"/>
      <c r="B22392" s="2"/>
      <c r="C22392"/>
    </row>
    <row r="22393" spans="1:3" x14ac:dyDescent="0.25">
      <c r="A22393" s="5"/>
      <c r="B22393" s="2"/>
      <c r="C22393"/>
    </row>
    <row r="22394" spans="1:3" x14ac:dyDescent="0.25">
      <c r="A22394" s="5"/>
      <c r="B22394" s="2"/>
      <c r="C22394"/>
    </row>
    <row r="22395" spans="1:3" x14ac:dyDescent="0.25">
      <c r="A22395" s="5"/>
      <c r="B22395" s="2"/>
      <c r="C22395"/>
    </row>
    <row r="22396" spans="1:3" x14ac:dyDescent="0.25">
      <c r="A22396" s="5"/>
      <c r="B22396" s="2"/>
      <c r="C22396"/>
    </row>
    <row r="22397" spans="1:3" x14ac:dyDescent="0.25">
      <c r="A22397" s="5"/>
      <c r="B22397" s="2"/>
      <c r="C22397"/>
    </row>
    <row r="22398" spans="1:3" x14ac:dyDescent="0.25">
      <c r="A22398" s="5"/>
      <c r="B22398" s="2"/>
      <c r="C22398"/>
    </row>
    <row r="22399" spans="1:3" x14ac:dyDescent="0.25">
      <c r="A22399" s="5"/>
      <c r="B22399" s="2"/>
      <c r="C22399"/>
    </row>
    <row r="22400" spans="1:3" x14ac:dyDescent="0.25">
      <c r="A22400" s="5"/>
      <c r="B22400" s="2"/>
      <c r="C22400"/>
    </row>
    <row r="22401" spans="1:3" x14ac:dyDescent="0.25">
      <c r="A22401" s="5"/>
      <c r="B22401" s="2"/>
      <c r="C22401"/>
    </row>
    <row r="22402" spans="1:3" x14ac:dyDescent="0.25">
      <c r="A22402" s="5"/>
      <c r="B22402" s="2"/>
      <c r="C22402"/>
    </row>
    <row r="22403" spans="1:3" x14ac:dyDescent="0.25">
      <c r="A22403" s="5"/>
      <c r="B22403" s="2"/>
      <c r="C22403"/>
    </row>
    <row r="22404" spans="1:3" x14ac:dyDescent="0.25">
      <c r="A22404" s="5"/>
      <c r="B22404" s="2"/>
      <c r="C22404"/>
    </row>
    <row r="22405" spans="1:3" x14ac:dyDescent="0.25">
      <c r="A22405" s="5"/>
      <c r="B22405" s="2"/>
      <c r="C22405"/>
    </row>
    <row r="22406" spans="1:3" x14ac:dyDescent="0.25">
      <c r="A22406" s="5"/>
      <c r="B22406" s="2"/>
      <c r="C22406"/>
    </row>
    <row r="22407" spans="1:3" x14ac:dyDescent="0.25">
      <c r="A22407" s="5"/>
      <c r="B22407" s="2"/>
      <c r="C22407"/>
    </row>
    <row r="22408" spans="1:3" x14ac:dyDescent="0.25">
      <c r="A22408" s="5"/>
      <c r="B22408" s="2"/>
      <c r="C22408"/>
    </row>
    <row r="22409" spans="1:3" x14ac:dyDescent="0.25">
      <c r="A22409" s="5"/>
      <c r="B22409" s="2"/>
      <c r="C22409"/>
    </row>
    <row r="22410" spans="1:3" x14ac:dyDescent="0.25">
      <c r="A22410" s="5"/>
      <c r="B22410" s="2"/>
      <c r="C22410"/>
    </row>
    <row r="22411" spans="1:3" x14ac:dyDescent="0.25">
      <c r="A22411" s="5"/>
      <c r="B22411" s="2"/>
      <c r="C22411"/>
    </row>
    <row r="22412" spans="1:3" x14ac:dyDescent="0.25">
      <c r="A22412" s="5"/>
      <c r="B22412" s="2"/>
      <c r="C22412"/>
    </row>
    <row r="22413" spans="1:3" x14ac:dyDescent="0.25">
      <c r="A22413" s="5"/>
      <c r="B22413" s="2"/>
      <c r="C22413"/>
    </row>
    <row r="22414" spans="1:3" x14ac:dyDescent="0.25">
      <c r="A22414" s="5"/>
      <c r="B22414" s="2"/>
      <c r="C22414"/>
    </row>
    <row r="22415" spans="1:3" x14ac:dyDescent="0.25">
      <c r="A22415" s="5"/>
      <c r="B22415" s="2"/>
      <c r="C22415"/>
    </row>
    <row r="22416" spans="1:3" x14ac:dyDescent="0.25">
      <c r="A22416" s="5"/>
      <c r="B22416" s="2"/>
      <c r="C22416"/>
    </row>
    <row r="22417" spans="1:3" x14ac:dyDescent="0.25">
      <c r="A22417" s="5"/>
      <c r="B22417" s="2"/>
      <c r="C22417"/>
    </row>
    <row r="22418" spans="1:3" x14ac:dyDescent="0.25">
      <c r="A22418" s="5"/>
      <c r="B22418" s="2"/>
      <c r="C22418"/>
    </row>
    <row r="22419" spans="1:3" x14ac:dyDescent="0.25">
      <c r="A22419" s="5"/>
      <c r="B22419" s="2"/>
      <c r="C22419"/>
    </row>
    <row r="22420" spans="1:3" x14ac:dyDescent="0.25">
      <c r="A22420" s="5"/>
      <c r="B22420" s="2"/>
      <c r="C22420"/>
    </row>
    <row r="22421" spans="1:3" x14ac:dyDescent="0.25">
      <c r="A22421" s="5"/>
      <c r="B22421" s="2"/>
      <c r="C22421"/>
    </row>
    <row r="22422" spans="1:3" x14ac:dyDescent="0.25">
      <c r="A22422" s="5"/>
      <c r="B22422" s="2"/>
      <c r="C22422"/>
    </row>
    <row r="22423" spans="1:3" x14ac:dyDescent="0.25">
      <c r="A22423" s="5"/>
      <c r="B22423" s="2"/>
      <c r="C22423"/>
    </row>
    <row r="22424" spans="1:3" x14ac:dyDescent="0.25">
      <c r="A22424" s="5"/>
      <c r="B22424" s="2"/>
      <c r="C22424"/>
    </row>
    <row r="22425" spans="1:3" x14ac:dyDescent="0.25">
      <c r="A22425" s="5"/>
      <c r="B22425" s="2"/>
      <c r="C22425"/>
    </row>
    <row r="22426" spans="1:3" x14ac:dyDescent="0.25">
      <c r="A22426" s="5"/>
      <c r="B22426" s="2"/>
      <c r="C22426"/>
    </row>
    <row r="22427" spans="1:3" x14ac:dyDescent="0.25">
      <c r="A22427" s="5"/>
      <c r="B22427" s="2"/>
      <c r="C22427"/>
    </row>
    <row r="22428" spans="1:3" x14ac:dyDescent="0.25">
      <c r="A22428" s="5"/>
      <c r="B22428" s="2"/>
      <c r="C22428"/>
    </row>
    <row r="22429" spans="1:3" x14ac:dyDescent="0.25">
      <c r="A22429" s="5"/>
      <c r="B22429" s="2"/>
      <c r="C22429"/>
    </row>
    <row r="22430" spans="1:3" x14ac:dyDescent="0.25">
      <c r="A22430" s="5"/>
      <c r="B22430" s="2"/>
      <c r="C22430"/>
    </row>
    <row r="22431" spans="1:3" x14ac:dyDescent="0.25">
      <c r="A22431" s="5"/>
      <c r="B22431" s="2"/>
      <c r="C22431"/>
    </row>
    <row r="22432" spans="1:3" x14ac:dyDescent="0.25">
      <c r="A22432" s="5"/>
      <c r="B22432" s="2"/>
      <c r="C22432"/>
    </row>
    <row r="22433" spans="1:3" x14ac:dyDescent="0.25">
      <c r="A22433" s="5"/>
      <c r="B22433" s="2"/>
      <c r="C22433"/>
    </row>
    <row r="22434" spans="1:3" x14ac:dyDescent="0.25">
      <c r="A22434" s="5"/>
      <c r="B22434" s="2"/>
      <c r="C22434"/>
    </row>
    <row r="22435" spans="1:3" x14ac:dyDescent="0.25">
      <c r="A22435" s="5"/>
      <c r="B22435" s="2"/>
      <c r="C22435"/>
    </row>
    <row r="22436" spans="1:3" x14ac:dyDescent="0.25">
      <c r="A22436" s="5"/>
      <c r="B22436" s="2"/>
      <c r="C22436"/>
    </row>
    <row r="22437" spans="1:3" x14ac:dyDescent="0.25">
      <c r="A22437" s="5"/>
      <c r="B22437" s="2"/>
      <c r="C22437"/>
    </row>
    <row r="22438" spans="1:3" x14ac:dyDescent="0.25">
      <c r="A22438" s="5"/>
      <c r="B22438" s="2"/>
      <c r="C22438"/>
    </row>
    <row r="22439" spans="1:3" x14ac:dyDescent="0.25">
      <c r="A22439" s="5"/>
      <c r="B22439" s="2"/>
      <c r="C22439"/>
    </row>
    <row r="22440" spans="1:3" x14ac:dyDescent="0.25">
      <c r="A22440" s="5"/>
      <c r="B22440" s="2"/>
      <c r="C22440"/>
    </row>
    <row r="22441" spans="1:3" x14ac:dyDescent="0.25">
      <c r="A22441" s="5"/>
      <c r="B22441" s="2"/>
      <c r="C22441"/>
    </row>
    <row r="22442" spans="1:3" x14ac:dyDescent="0.25">
      <c r="A22442" s="5"/>
      <c r="B22442" s="2"/>
      <c r="C22442"/>
    </row>
    <row r="22443" spans="1:3" x14ac:dyDescent="0.25">
      <c r="A22443" s="5"/>
      <c r="B22443" s="2"/>
      <c r="C22443"/>
    </row>
    <row r="22444" spans="1:3" x14ac:dyDescent="0.25">
      <c r="A22444" s="5"/>
      <c r="B22444" s="2"/>
      <c r="C22444"/>
    </row>
    <row r="22445" spans="1:3" x14ac:dyDescent="0.25">
      <c r="A22445" s="5"/>
      <c r="B22445" s="2"/>
      <c r="C22445"/>
    </row>
    <row r="22446" spans="1:3" x14ac:dyDescent="0.25">
      <c r="A22446" s="5"/>
      <c r="B22446" s="2"/>
      <c r="C22446"/>
    </row>
    <row r="22447" spans="1:3" x14ac:dyDescent="0.25">
      <c r="A22447" s="5"/>
      <c r="B22447" s="2"/>
      <c r="C22447"/>
    </row>
    <row r="22448" spans="1:3" x14ac:dyDescent="0.25">
      <c r="A22448" s="5"/>
      <c r="B22448" s="2"/>
      <c r="C22448"/>
    </row>
    <row r="22449" spans="1:3" x14ac:dyDescent="0.25">
      <c r="A22449" s="5"/>
      <c r="B22449" s="2"/>
      <c r="C22449"/>
    </row>
    <row r="22450" spans="1:3" x14ac:dyDescent="0.25">
      <c r="A22450" s="5"/>
      <c r="B22450" s="2"/>
      <c r="C22450"/>
    </row>
    <row r="22451" spans="1:3" x14ac:dyDescent="0.25">
      <c r="A22451" s="5"/>
      <c r="B22451" s="2"/>
      <c r="C22451"/>
    </row>
    <row r="22452" spans="1:3" x14ac:dyDescent="0.25">
      <c r="A22452" s="5"/>
      <c r="B22452" s="2"/>
      <c r="C22452"/>
    </row>
    <row r="22453" spans="1:3" x14ac:dyDescent="0.25">
      <c r="A22453" s="5"/>
      <c r="B22453" s="2"/>
      <c r="C22453"/>
    </row>
    <row r="22454" spans="1:3" x14ac:dyDescent="0.25">
      <c r="A22454" s="5"/>
      <c r="B22454" s="2"/>
      <c r="C22454"/>
    </row>
    <row r="22455" spans="1:3" x14ac:dyDescent="0.25">
      <c r="A22455" s="5"/>
      <c r="B22455" s="2"/>
      <c r="C22455"/>
    </row>
    <row r="22456" spans="1:3" x14ac:dyDescent="0.25">
      <c r="A22456" s="5"/>
      <c r="B22456" s="2"/>
      <c r="C22456"/>
    </row>
    <row r="22457" spans="1:3" x14ac:dyDescent="0.25">
      <c r="A22457" s="5"/>
      <c r="B22457" s="2"/>
      <c r="C22457"/>
    </row>
    <row r="22458" spans="1:3" x14ac:dyDescent="0.25">
      <c r="A22458" s="5"/>
      <c r="B22458" s="2"/>
      <c r="C22458"/>
    </row>
    <row r="22459" spans="1:3" x14ac:dyDescent="0.25">
      <c r="A22459" s="5"/>
      <c r="B22459" s="2"/>
      <c r="C22459"/>
    </row>
    <row r="22460" spans="1:3" x14ac:dyDescent="0.25">
      <c r="A22460" s="5"/>
      <c r="B22460" s="2"/>
      <c r="C22460"/>
    </row>
    <row r="22461" spans="1:3" x14ac:dyDescent="0.25">
      <c r="A22461" s="5"/>
      <c r="B22461" s="2"/>
      <c r="C22461"/>
    </row>
    <row r="22462" spans="1:3" x14ac:dyDescent="0.25">
      <c r="A22462" s="5"/>
      <c r="B22462" s="2"/>
      <c r="C22462"/>
    </row>
    <row r="22463" spans="1:3" x14ac:dyDescent="0.25">
      <c r="A22463" s="5"/>
      <c r="B22463" s="2"/>
      <c r="C22463"/>
    </row>
    <row r="22464" spans="1:3" x14ac:dyDescent="0.25">
      <c r="A22464" s="5"/>
      <c r="B22464" s="2"/>
      <c r="C22464"/>
    </row>
    <row r="22465" spans="1:3" x14ac:dyDescent="0.25">
      <c r="A22465" s="5"/>
      <c r="B22465" s="2"/>
      <c r="C22465"/>
    </row>
    <row r="22466" spans="1:3" x14ac:dyDescent="0.25">
      <c r="A22466" s="5"/>
      <c r="B22466" s="2"/>
      <c r="C22466"/>
    </row>
    <row r="22467" spans="1:3" x14ac:dyDescent="0.25">
      <c r="A22467" s="5"/>
      <c r="B22467" s="2"/>
      <c r="C22467"/>
    </row>
    <row r="22468" spans="1:3" x14ac:dyDescent="0.25">
      <c r="A22468" s="5"/>
      <c r="B22468" s="2"/>
      <c r="C22468"/>
    </row>
    <row r="22469" spans="1:3" x14ac:dyDescent="0.25">
      <c r="A22469" s="5"/>
      <c r="B22469" s="2"/>
      <c r="C22469"/>
    </row>
    <row r="22470" spans="1:3" x14ac:dyDescent="0.25">
      <c r="A22470" s="5"/>
      <c r="B22470" s="2"/>
      <c r="C22470"/>
    </row>
    <row r="22471" spans="1:3" x14ac:dyDescent="0.25">
      <c r="A22471" s="5"/>
      <c r="B22471" s="2"/>
      <c r="C22471"/>
    </row>
    <row r="22472" spans="1:3" x14ac:dyDescent="0.25">
      <c r="A22472" s="5"/>
      <c r="B22472" s="2"/>
      <c r="C22472"/>
    </row>
    <row r="22473" spans="1:3" x14ac:dyDescent="0.25">
      <c r="A22473" s="5"/>
      <c r="B22473" s="2"/>
      <c r="C22473"/>
    </row>
    <row r="22474" spans="1:3" x14ac:dyDescent="0.25">
      <c r="A22474" s="5"/>
      <c r="B22474" s="2"/>
      <c r="C22474"/>
    </row>
    <row r="22475" spans="1:3" x14ac:dyDescent="0.25">
      <c r="A22475" s="5"/>
      <c r="B22475" s="2"/>
      <c r="C22475"/>
    </row>
    <row r="22476" spans="1:3" x14ac:dyDescent="0.25">
      <c r="A22476" s="5"/>
      <c r="B22476" s="2"/>
      <c r="C22476"/>
    </row>
    <row r="22477" spans="1:3" x14ac:dyDescent="0.25">
      <c r="A22477" s="5"/>
      <c r="B22477" s="2"/>
      <c r="C22477"/>
    </row>
    <row r="22478" spans="1:3" x14ac:dyDescent="0.25">
      <c r="A22478" s="5"/>
      <c r="B22478" s="2"/>
      <c r="C22478"/>
    </row>
    <row r="22479" spans="1:3" x14ac:dyDescent="0.25">
      <c r="A22479" s="5"/>
      <c r="B22479" s="2"/>
      <c r="C22479"/>
    </row>
    <row r="22480" spans="1:3" x14ac:dyDescent="0.25">
      <c r="A22480" s="5"/>
      <c r="B22480" s="2"/>
      <c r="C22480"/>
    </row>
    <row r="22481" spans="1:3" x14ac:dyDescent="0.25">
      <c r="A22481" s="5"/>
      <c r="B22481" s="2"/>
      <c r="C22481"/>
    </row>
    <row r="22482" spans="1:3" x14ac:dyDescent="0.25">
      <c r="A22482" s="5"/>
      <c r="B22482" s="2"/>
      <c r="C22482"/>
    </row>
    <row r="22483" spans="1:3" x14ac:dyDescent="0.25">
      <c r="A22483" s="5"/>
      <c r="B22483" s="2"/>
      <c r="C22483"/>
    </row>
    <row r="22484" spans="1:3" x14ac:dyDescent="0.25">
      <c r="A22484" s="5"/>
      <c r="B22484" s="2"/>
      <c r="C22484"/>
    </row>
    <row r="22485" spans="1:3" x14ac:dyDescent="0.25">
      <c r="A22485" s="5"/>
      <c r="B22485" s="2"/>
      <c r="C22485"/>
    </row>
    <row r="22486" spans="1:3" x14ac:dyDescent="0.25">
      <c r="A22486" s="5"/>
      <c r="B22486" s="2"/>
      <c r="C22486"/>
    </row>
    <row r="22487" spans="1:3" x14ac:dyDescent="0.25">
      <c r="A22487" s="5"/>
      <c r="B22487" s="2"/>
      <c r="C22487"/>
    </row>
    <row r="22488" spans="1:3" x14ac:dyDescent="0.25">
      <c r="A22488" s="5"/>
      <c r="B22488" s="2"/>
      <c r="C22488"/>
    </row>
    <row r="22489" spans="1:3" x14ac:dyDescent="0.25">
      <c r="A22489" s="5"/>
      <c r="B22489" s="2"/>
      <c r="C22489"/>
    </row>
    <row r="22490" spans="1:3" x14ac:dyDescent="0.25">
      <c r="A22490" s="5"/>
      <c r="B22490" s="2"/>
      <c r="C22490"/>
    </row>
    <row r="22491" spans="1:3" x14ac:dyDescent="0.25">
      <c r="A22491" s="5"/>
      <c r="B22491" s="2"/>
      <c r="C22491"/>
    </row>
    <row r="22492" spans="1:3" x14ac:dyDescent="0.25">
      <c r="A22492" s="5"/>
      <c r="B22492" s="2"/>
      <c r="C22492"/>
    </row>
    <row r="22493" spans="1:3" x14ac:dyDescent="0.25">
      <c r="A22493" s="5"/>
      <c r="B22493" s="2"/>
      <c r="C22493"/>
    </row>
    <row r="22494" spans="1:3" x14ac:dyDescent="0.25">
      <c r="A22494" s="5"/>
      <c r="B22494" s="2"/>
      <c r="C22494"/>
    </row>
    <row r="22495" spans="1:3" x14ac:dyDescent="0.25">
      <c r="A22495" s="5"/>
      <c r="B22495" s="2"/>
      <c r="C22495"/>
    </row>
    <row r="22496" spans="1:3" x14ac:dyDescent="0.25">
      <c r="A22496" s="5"/>
      <c r="B22496" s="2"/>
      <c r="C22496"/>
    </row>
    <row r="22497" spans="1:3" x14ac:dyDescent="0.25">
      <c r="A22497" s="5"/>
      <c r="B22497" s="2"/>
      <c r="C22497"/>
    </row>
    <row r="22498" spans="1:3" x14ac:dyDescent="0.25">
      <c r="A22498" s="5"/>
      <c r="B22498" s="2"/>
      <c r="C22498"/>
    </row>
    <row r="22499" spans="1:3" x14ac:dyDescent="0.25">
      <c r="A22499" s="5"/>
      <c r="B22499" s="2"/>
      <c r="C22499"/>
    </row>
    <row r="22500" spans="1:3" x14ac:dyDescent="0.25">
      <c r="A22500" s="5"/>
      <c r="B22500" s="2"/>
      <c r="C22500"/>
    </row>
    <row r="22501" spans="1:3" x14ac:dyDescent="0.25">
      <c r="A22501" s="5"/>
      <c r="B22501" s="2"/>
      <c r="C22501"/>
    </row>
    <row r="22502" spans="1:3" x14ac:dyDescent="0.25">
      <c r="A22502" s="5"/>
      <c r="B22502" s="2"/>
      <c r="C22502"/>
    </row>
    <row r="22503" spans="1:3" x14ac:dyDescent="0.25">
      <c r="A22503" s="5"/>
      <c r="B22503" s="2"/>
      <c r="C22503"/>
    </row>
    <row r="22504" spans="1:3" x14ac:dyDescent="0.25">
      <c r="A22504" s="5"/>
      <c r="B22504" s="2"/>
      <c r="C22504"/>
    </row>
    <row r="22505" spans="1:3" x14ac:dyDescent="0.25">
      <c r="A22505" s="5"/>
      <c r="B22505" s="2"/>
      <c r="C22505"/>
    </row>
    <row r="22506" spans="1:3" x14ac:dyDescent="0.25">
      <c r="A22506" s="5"/>
      <c r="B22506" s="2"/>
      <c r="C22506"/>
    </row>
    <row r="22507" spans="1:3" x14ac:dyDescent="0.25">
      <c r="A22507" s="5"/>
      <c r="B22507" s="2"/>
      <c r="C22507"/>
    </row>
    <row r="22508" spans="1:3" x14ac:dyDescent="0.25">
      <c r="A22508" s="5"/>
      <c r="B22508" s="2"/>
      <c r="C22508"/>
    </row>
    <row r="22509" spans="1:3" x14ac:dyDescent="0.25">
      <c r="A22509" s="5"/>
      <c r="B22509" s="2"/>
      <c r="C22509"/>
    </row>
    <row r="22510" spans="1:3" x14ac:dyDescent="0.25">
      <c r="A22510" s="5"/>
      <c r="B22510" s="2"/>
      <c r="C22510"/>
    </row>
    <row r="22511" spans="1:3" x14ac:dyDescent="0.25">
      <c r="A22511" s="5"/>
      <c r="B22511" s="2"/>
      <c r="C22511"/>
    </row>
    <row r="22512" spans="1:3" x14ac:dyDescent="0.25">
      <c r="A22512" s="5"/>
      <c r="B22512" s="2"/>
      <c r="C22512"/>
    </row>
    <row r="22513" spans="1:3" x14ac:dyDescent="0.25">
      <c r="A22513" s="5"/>
      <c r="B22513" s="2"/>
      <c r="C22513"/>
    </row>
    <row r="22514" spans="1:3" x14ac:dyDescent="0.25">
      <c r="A22514" s="5"/>
      <c r="B22514" s="2"/>
      <c r="C22514"/>
    </row>
    <row r="22515" spans="1:3" x14ac:dyDescent="0.25">
      <c r="A22515" s="5"/>
      <c r="B22515" s="2"/>
      <c r="C22515"/>
    </row>
    <row r="22516" spans="1:3" x14ac:dyDescent="0.25">
      <c r="A22516" s="5"/>
      <c r="B22516" s="2"/>
      <c r="C22516"/>
    </row>
    <row r="22517" spans="1:3" x14ac:dyDescent="0.25">
      <c r="A22517" s="5"/>
      <c r="B22517" s="2"/>
      <c r="C22517"/>
    </row>
    <row r="22518" spans="1:3" x14ac:dyDescent="0.25">
      <c r="A22518" s="5"/>
      <c r="B22518" s="2"/>
      <c r="C22518"/>
    </row>
    <row r="22519" spans="1:3" x14ac:dyDescent="0.25">
      <c r="A22519" s="5"/>
      <c r="B22519" s="2"/>
      <c r="C22519"/>
    </row>
    <row r="22520" spans="1:3" x14ac:dyDescent="0.25">
      <c r="A22520" s="5"/>
      <c r="B22520" s="2"/>
      <c r="C22520"/>
    </row>
    <row r="22521" spans="1:3" x14ac:dyDescent="0.25">
      <c r="A22521" s="5"/>
      <c r="B22521" s="2"/>
      <c r="C22521"/>
    </row>
    <row r="22522" spans="1:3" x14ac:dyDescent="0.25">
      <c r="A22522" s="5"/>
      <c r="B22522" s="2"/>
      <c r="C22522"/>
    </row>
    <row r="22523" spans="1:3" x14ac:dyDescent="0.25">
      <c r="A22523" s="5"/>
      <c r="B22523" s="2"/>
      <c r="C22523"/>
    </row>
    <row r="22524" spans="1:3" x14ac:dyDescent="0.25">
      <c r="A22524" s="5"/>
      <c r="B22524" s="2"/>
      <c r="C22524"/>
    </row>
    <row r="22525" spans="1:3" x14ac:dyDescent="0.25">
      <c r="A22525" s="5"/>
      <c r="B22525" s="2"/>
      <c r="C22525"/>
    </row>
    <row r="22526" spans="1:3" x14ac:dyDescent="0.25">
      <c r="A22526" s="5"/>
      <c r="B22526" s="2"/>
      <c r="C22526"/>
    </row>
    <row r="22527" spans="1:3" x14ac:dyDescent="0.25">
      <c r="A22527" s="5"/>
      <c r="B22527" s="2"/>
      <c r="C22527"/>
    </row>
    <row r="22528" spans="1:3" x14ac:dyDescent="0.25">
      <c r="A22528" s="5"/>
      <c r="B22528" s="2"/>
      <c r="C22528"/>
    </row>
    <row r="22529" spans="1:3" x14ac:dyDescent="0.25">
      <c r="A22529" s="5"/>
      <c r="B22529" s="2"/>
      <c r="C22529"/>
    </row>
    <row r="22530" spans="1:3" x14ac:dyDescent="0.25">
      <c r="A22530" s="5"/>
      <c r="B22530" s="2"/>
      <c r="C22530"/>
    </row>
    <row r="22531" spans="1:3" x14ac:dyDescent="0.25">
      <c r="A22531" s="5"/>
      <c r="B22531" s="2"/>
      <c r="C22531"/>
    </row>
    <row r="22532" spans="1:3" x14ac:dyDescent="0.25">
      <c r="A22532" s="5"/>
      <c r="B22532" s="2"/>
      <c r="C22532"/>
    </row>
    <row r="22533" spans="1:3" x14ac:dyDescent="0.25">
      <c r="A22533" s="5"/>
      <c r="B22533" s="2"/>
      <c r="C22533"/>
    </row>
    <row r="22534" spans="1:3" x14ac:dyDescent="0.25">
      <c r="A22534" s="5"/>
      <c r="B22534" s="2"/>
      <c r="C22534"/>
    </row>
    <row r="22535" spans="1:3" x14ac:dyDescent="0.25">
      <c r="A22535" s="5"/>
      <c r="B22535" s="2"/>
      <c r="C22535"/>
    </row>
    <row r="22536" spans="1:3" x14ac:dyDescent="0.25">
      <c r="A22536" s="5"/>
      <c r="B22536" s="2"/>
      <c r="C22536"/>
    </row>
    <row r="22537" spans="1:3" x14ac:dyDescent="0.25">
      <c r="A22537" s="5"/>
      <c r="B22537" s="2"/>
      <c r="C22537"/>
    </row>
    <row r="22538" spans="1:3" x14ac:dyDescent="0.25">
      <c r="A22538" s="5"/>
      <c r="B22538" s="2"/>
      <c r="C22538"/>
    </row>
    <row r="22539" spans="1:3" x14ac:dyDescent="0.25">
      <c r="A22539" s="5"/>
      <c r="B22539" s="2"/>
      <c r="C22539"/>
    </row>
    <row r="22540" spans="1:3" x14ac:dyDescent="0.25">
      <c r="A22540" s="5"/>
      <c r="B22540" s="2"/>
      <c r="C22540"/>
    </row>
    <row r="22541" spans="1:3" x14ac:dyDescent="0.25">
      <c r="A22541" s="5"/>
      <c r="B22541" s="2"/>
      <c r="C22541"/>
    </row>
    <row r="22542" spans="1:3" x14ac:dyDescent="0.25">
      <c r="A22542" s="5"/>
      <c r="B22542" s="2"/>
      <c r="C22542"/>
    </row>
    <row r="22543" spans="1:3" x14ac:dyDescent="0.25">
      <c r="A22543" s="5"/>
      <c r="B22543" s="2"/>
      <c r="C22543"/>
    </row>
    <row r="22544" spans="1:3" x14ac:dyDescent="0.25">
      <c r="A22544" s="5"/>
      <c r="B22544" s="2"/>
      <c r="C22544"/>
    </row>
    <row r="22545" spans="1:3" x14ac:dyDescent="0.25">
      <c r="A22545" s="5"/>
      <c r="B22545" s="2"/>
      <c r="C22545"/>
    </row>
    <row r="22546" spans="1:3" x14ac:dyDescent="0.25">
      <c r="A22546" s="5"/>
      <c r="B22546" s="2"/>
      <c r="C22546"/>
    </row>
    <row r="22547" spans="1:3" x14ac:dyDescent="0.25">
      <c r="A22547" s="5"/>
      <c r="B22547" s="2"/>
      <c r="C22547"/>
    </row>
    <row r="22548" spans="1:3" x14ac:dyDescent="0.25">
      <c r="A22548" s="5"/>
      <c r="B22548" s="2"/>
      <c r="C22548"/>
    </row>
    <row r="22549" spans="1:3" x14ac:dyDescent="0.25">
      <c r="A22549" s="5"/>
      <c r="B22549" s="2"/>
      <c r="C22549"/>
    </row>
    <row r="22550" spans="1:3" x14ac:dyDescent="0.25">
      <c r="A22550" s="5"/>
      <c r="B22550" s="2"/>
      <c r="C22550"/>
    </row>
    <row r="22551" spans="1:3" x14ac:dyDescent="0.25">
      <c r="A22551" s="5"/>
      <c r="B22551" s="2"/>
      <c r="C22551"/>
    </row>
    <row r="22552" spans="1:3" x14ac:dyDescent="0.25">
      <c r="A22552" s="5"/>
      <c r="B22552" s="2"/>
      <c r="C22552"/>
    </row>
    <row r="22553" spans="1:3" x14ac:dyDescent="0.25">
      <c r="A22553" s="5"/>
      <c r="B22553" s="2"/>
      <c r="C22553"/>
    </row>
    <row r="22554" spans="1:3" x14ac:dyDescent="0.25">
      <c r="A22554" s="5"/>
      <c r="B22554" s="2"/>
      <c r="C22554"/>
    </row>
    <row r="22555" spans="1:3" x14ac:dyDescent="0.25">
      <c r="A22555" s="5"/>
      <c r="B22555" s="2"/>
      <c r="C22555"/>
    </row>
    <row r="22556" spans="1:3" x14ac:dyDescent="0.25">
      <c r="A22556" s="5"/>
      <c r="B22556" s="2"/>
      <c r="C22556"/>
    </row>
    <row r="22557" spans="1:3" x14ac:dyDescent="0.25">
      <c r="A22557" s="5"/>
      <c r="B22557" s="2"/>
      <c r="C22557"/>
    </row>
    <row r="22558" spans="1:3" x14ac:dyDescent="0.25">
      <c r="A22558" s="5"/>
      <c r="B22558" s="2"/>
      <c r="C22558"/>
    </row>
    <row r="22559" spans="1:3" x14ac:dyDescent="0.25">
      <c r="A22559" s="5"/>
      <c r="B22559" s="2"/>
      <c r="C22559"/>
    </row>
    <row r="22560" spans="1:3" x14ac:dyDescent="0.25">
      <c r="A22560" s="5"/>
      <c r="B22560" s="2"/>
      <c r="C22560"/>
    </row>
    <row r="22561" spans="1:3" x14ac:dyDescent="0.25">
      <c r="A22561" s="5"/>
      <c r="B22561" s="2"/>
      <c r="C22561"/>
    </row>
    <row r="22562" spans="1:3" x14ac:dyDescent="0.25">
      <c r="A22562" s="5"/>
      <c r="B22562" s="2"/>
      <c r="C22562"/>
    </row>
    <row r="22563" spans="1:3" x14ac:dyDescent="0.25">
      <c r="A22563" s="5"/>
      <c r="B22563" s="2"/>
      <c r="C22563"/>
    </row>
    <row r="22564" spans="1:3" x14ac:dyDescent="0.25">
      <c r="A22564" s="5"/>
      <c r="B22564" s="2"/>
      <c r="C22564"/>
    </row>
    <row r="22565" spans="1:3" x14ac:dyDescent="0.25">
      <c r="A22565" s="5"/>
      <c r="B22565" s="2"/>
      <c r="C22565"/>
    </row>
    <row r="22566" spans="1:3" x14ac:dyDescent="0.25">
      <c r="A22566" s="5"/>
      <c r="B22566" s="2"/>
      <c r="C22566"/>
    </row>
    <row r="22567" spans="1:3" x14ac:dyDescent="0.25">
      <c r="A22567" s="5"/>
      <c r="B22567" s="2"/>
      <c r="C22567"/>
    </row>
    <row r="22568" spans="1:3" x14ac:dyDescent="0.25">
      <c r="A22568" s="5"/>
      <c r="B22568" s="2"/>
      <c r="C22568"/>
    </row>
    <row r="22569" spans="1:3" x14ac:dyDescent="0.25">
      <c r="A22569" s="5"/>
      <c r="B22569" s="2"/>
      <c r="C22569"/>
    </row>
    <row r="22570" spans="1:3" x14ac:dyDescent="0.25">
      <c r="A22570" s="5"/>
      <c r="B22570" s="2"/>
      <c r="C22570"/>
    </row>
    <row r="22571" spans="1:3" x14ac:dyDescent="0.25">
      <c r="A22571" s="5"/>
      <c r="B22571" s="2"/>
      <c r="C22571"/>
    </row>
    <row r="22572" spans="1:3" x14ac:dyDescent="0.25">
      <c r="A22572" s="5"/>
      <c r="B22572" s="2"/>
      <c r="C22572"/>
    </row>
    <row r="22573" spans="1:3" x14ac:dyDescent="0.25">
      <c r="A22573" s="5"/>
      <c r="B22573" s="2"/>
      <c r="C22573"/>
    </row>
    <row r="22574" spans="1:3" x14ac:dyDescent="0.25">
      <c r="A22574" s="5"/>
      <c r="B22574" s="2"/>
      <c r="C22574"/>
    </row>
    <row r="22575" spans="1:3" x14ac:dyDescent="0.25">
      <c r="A22575" s="5"/>
      <c r="B22575" s="2"/>
      <c r="C22575"/>
    </row>
    <row r="22576" spans="1:3" x14ac:dyDescent="0.25">
      <c r="A22576" s="5"/>
      <c r="B22576" s="2"/>
      <c r="C22576"/>
    </row>
    <row r="22577" spans="1:3" x14ac:dyDescent="0.25">
      <c r="A22577" s="5"/>
      <c r="B22577" s="2"/>
      <c r="C22577"/>
    </row>
    <row r="22578" spans="1:3" x14ac:dyDescent="0.25">
      <c r="A22578" s="5"/>
      <c r="B22578" s="2"/>
      <c r="C22578"/>
    </row>
    <row r="22579" spans="1:3" x14ac:dyDescent="0.25">
      <c r="A22579" s="5"/>
      <c r="B22579" s="2"/>
      <c r="C22579"/>
    </row>
    <row r="22580" spans="1:3" x14ac:dyDescent="0.25">
      <c r="A22580" s="5"/>
      <c r="B22580" s="2"/>
      <c r="C22580"/>
    </row>
    <row r="22581" spans="1:3" x14ac:dyDescent="0.25">
      <c r="A22581" s="5"/>
      <c r="B22581" s="2"/>
      <c r="C22581"/>
    </row>
    <row r="22582" spans="1:3" x14ac:dyDescent="0.25">
      <c r="A22582" s="5"/>
      <c r="B22582" s="2"/>
      <c r="C22582"/>
    </row>
    <row r="22583" spans="1:3" x14ac:dyDescent="0.25">
      <c r="A22583" s="5"/>
      <c r="B22583" s="2"/>
      <c r="C22583"/>
    </row>
    <row r="22584" spans="1:3" x14ac:dyDescent="0.25">
      <c r="A22584" s="5"/>
      <c r="B22584" s="2"/>
      <c r="C22584"/>
    </row>
    <row r="22585" spans="1:3" x14ac:dyDescent="0.25">
      <c r="A22585" s="5"/>
      <c r="B22585" s="2"/>
      <c r="C22585"/>
    </row>
    <row r="22586" spans="1:3" x14ac:dyDescent="0.25">
      <c r="A22586" s="5"/>
      <c r="B22586" s="2"/>
      <c r="C22586"/>
    </row>
    <row r="22587" spans="1:3" x14ac:dyDescent="0.25">
      <c r="A22587" s="5"/>
      <c r="B22587" s="2"/>
      <c r="C22587"/>
    </row>
    <row r="22588" spans="1:3" x14ac:dyDescent="0.25">
      <c r="A22588" s="5"/>
      <c r="B22588" s="2"/>
      <c r="C22588"/>
    </row>
    <row r="22589" spans="1:3" x14ac:dyDescent="0.25">
      <c r="A22589" s="5"/>
      <c r="B22589" s="2"/>
      <c r="C22589"/>
    </row>
    <row r="22590" spans="1:3" x14ac:dyDescent="0.25">
      <c r="A22590" s="5"/>
      <c r="B22590" s="2"/>
      <c r="C22590"/>
    </row>
    <row r="22591" spans="1:3" x14ac:dyDescent="0.25">
      <c r="A22591" s="5"/>
      <c r="B22591" s="2"/>
      <c r="C22591"/>
    </row>
    <row r="22592" spans="1:3" x14ac:dyDescent="0.25">
      <c r="A22592" s="5"/>
      <c r="B22592" s="2"/>
      <c r="C22592"/>
    </row>
    <row r="22593" spans="1:3" x14ac:dyDescent="0.25">
      <c r="A22593" s="5"/>
      <c r="B22593" s="2"/>
      <c r="C22593"/>
    </row>
    <row r="22594" spans="1:3" x14ac:dyDescent="0.25">
      <c r="A22594" s="5"/>
      <c r="B22594" s="2"/>
      <c r="C22594"/>
    </row>
    <row r="22595" spans="1:3" x14ac:dyDescent="0.25">
      <c r="A22595" s="5"/>
      <c r="B22595" s="2"/>
      <c r="C22595"/>
    </row>
    <row r="22596" spans="1:3" x14ac:dyDescent="0.25">
      <c r="A22596" s="5"/>
      <c r="B22596" s="2"/>
      <c r="C22596"/>
    </row>
    <row r="22597" spans="1:3" x14ac:dyDescent="0.25">
      <c r="A22597" s="5"/>
      <c r="B22597" s="2"/>
      <c r="C22597"/>
    </row>
    <row r="22598" spans="1:3" x14ac:dyDescent="0.25">
      <c r="A22598" s="5"/>
      <c r="B22598" s="2"/>
      <c r="C22598"/>
    </row>
    <row r="22599" spans="1:3" x14ac:dyDescent="0.25">
      <c r="A22599" s="5"/>
      <c r="B22599" s="2"/>
      <c r="C22599"/>
    </row>
    <row r="22600" spans="1:3" x14ac:dyDescent="0.25">
      <c r="A22600" s="5"/>
      <c r="B22600" s="2"/>
      <c r="C22600"/>
    </row>
    <row r="22601" spans="1:3" x14ac:dyDescent="0.25">
      <c r="A22601" s="5"/>
      <c r="B22601" s="2"/>
      <c r="C22601"/>
    </row>
    <row r="22602" spans="1:3" x14ac:dyDescent="0.25">
      <c r="A22602" s="5"/>
      <c r="B22602" s="2"/>
      <c r="C22602"/>
    </row>
    <row r="22603" spans="1:3" x14ac:dyDescent="0.25">
      <c r="A22603" s="5"/>
      <c r="B22603" s="2"/>
      <c r="C22603"/>
    </row>
    <row r="22604" spans="1:3" x14ac:dyDescent="0.25">
      <c r="A22604" s="5"/>
      <c r="B22604" s="2"/>
      <c r="C22604"/>
    </row>
    <row r="22605" spans="1:3" x14ac:dyDescent="0.25">
      <c r="A22605" s="5"/>
      <c r="B22605" s="2"/>
      <c r="C22605"/>
    </row>
    <row r="22606" spans="1:3" x14ac:dyDescent="0.25">
      <c r="A22606" s="5"/>
      <c r="B22606" s="2"/>
      <c r="C22606"/>
    </row>
    <row r="22607" spans="1:3" x14ac:dyDescent="0.25">
      <c r="A22607" s="5"/>
      <c r="B22607" s="2"/>
      <c r="C22607"/>
    </row>
    <row r="22608" spans="1:3" x14ac:dyDescent="0.25">
      <c r="A22608" s="5"/>
      <c r="B22608" s="2"/>
      <c r="C22608"/>
    </row>
    <row r="22609" spans="1:3" x14ac:dyDescent="0.25">
      <c r="A22609" s="5"/>
      <c r="B22609" s="2"/>
      <c r="C22609"/>
    </row>
    <row r="22610" spans="1:3" x14ac:dyDescent="0.25">
      <c r="A22610" s="5"/>
      <c r="B22610" s="2"/>
      <c r="C22610"/>
    </row>
    <row r="22611" spans="1:3" x14ac:dyDescent="0.25">
      <c r="A22611" s="5"/>
      <c r="B22611" s="2"/>
      <c r="C22611"/>
    </row>
    <row r="22612" spans="1:3" x14ac:dyDescent="0.25">
      <c r="A22612" s="5"/>
      <c r="B22612" s="2"/>
      <c r="C22612"/>
    </row>
    <row r="22613" spans="1:3" x14ac:dyDescent="0.25">
      <c r="A22613" s="5"/>
      <c r="B22613" s="2"/>
      <c r="C22613"/>
    </row>
    <row r="22614" spans="1:3" x14ac:dyDescent="0.25">
      <c r="A22614" s="5"/>
      <c r="B22614" s="2"/>
      <c r="C22614"/>
    </row>
    <row r="22615" spans="1:3" x14ac:dyDescent="0.25">
      <c r="A22615" s="5"/>
      <c r="B22615" s="2"/>
      <c r="C22615"/>
    </row>
    <row r="22616" spans="1:3" x14ac:dyDescent="0.25">
      <c r="A22616" s="5"/>
      <c r="B22616" s="2"/>
      <c r="C22616"/>
    </row>
    <row r="22617" spans="1:3" x14ac:dyDescent="0.25">
      <c r="A22617" s="5"/>
      <c r="B22617" s="2"/>
      <c r="C22617"/>
    </row>
    <row r="22618" spans="1:3" x14ac:dyDescent="0.25">
      <c r="A22618" s="5"/>
      <c r="B22618" s="2"/>
      <c r="C22618"/>
    </row>
    <row r="22619" spans="1:3" x14ac:dyDescent="0.25">
      <c r="A22619" s="5"/>
      <c r="B22619" s="2"/>
      <c r="C22619"/>
    </row>
    <row r="22620" spans="1:3" x14ac:dyDescent="0.25">
      <c r="A22620" s="5"/>
      <c r="B22620" s="2"/>
      <c r="C22620"/>
    </row>
    <row r="22621" spans="1:3" x14ac:dyDescent="0.25">
      <c r="A22621" s="5"/>
      <c r="B22621" s="2"/>
      <c r="C22621"/>
    </row>
    <row r="22622" spans="1:3" x14ac:dyDescent="0.25">
      <c r="A22622" s="5"/>
      <c r="B22622" s="2"/>
      <c r="C22622"/>
    </row>
    <row r="22623" spans="1:3" x14ac:dyDescent="0.25">
      <c r="A22623" s="5"/>
      <c r="B22623" s="2"/>
      <c r="C22623"/>
    </row>
    <row r="22624" spans="1:3" x14ac:dyDescent="0.25">
      <c r="A22624" s="5"/>
      <c r="B22624" s="2"/>
      <c r="C22624"/>
    </row>
    <row r="22625" spans="1:3" x14ac:dyDescent="0.25">
      <c r="A22625" s="5"/>
      <c r="B22625" s="2"/>
      <c r="C22625"/>
    </row>
    <row r="22626" spans="1:3" x14ac:dyDescent="0.25">
      <c r="A22626" s="5"/>
      <c r="B22626" s="2"/>
      <c r="C22626"/>
    </row>
    <row r="22627" spans="1:3" x14ac:dyDescent="0.25">
      <c r="A22627" s="5"/>
      <c r="B22627" s="2"/>
      <c r="C22627"/>
    </row>
    <row r="22628" spans="1:3" x14ac:dyDescent="0.25">
      <c r="A22628" s="5"/>
      <c r="B22628" s="2"/>
      <c r="C22628"/>
    </row>
    <row r="22629" spans="1:3" x14ac:dyDescent="0.25">
      <c r="A22629" s="5"/>
      <c r="B22629" s="2"/>
      <c r="C22629"/>
    </row>
    <row r="22630" spans="1:3" x14ac:dyDescent="0.25">
      <c r="A22630" s="5"/>
      <c r="B22630" s="2"/>
      <c r="C22630"/>
    </row>
    <row r="22631" spans="1:3" x14ac:dyDescent="0.25">
      <c r="A22631" s="5"/>
      <c r="B22631" s="2"/>
      <c r="C22631"/>
    </row>
    <row r="22632" spans="1:3" x14ac:dyDescent="0.25">
      <c r="A22632" s="5"/>
      <c r="B22632" s="2"/>
      <c r="C22632"/>
    </row>
    <row r="22633" spans="1:3" x14ac:dyDescent="0.25">
      <c r="A22633" s="5"/>
      <c r="B22633" s="2"/>
      <c r="C22633"/>
    </row>
    <row r="22634" spans="1:3" x14ac:dyDescent="0.25">
      <c r="A22634" s="5"/>
      <c r="B22634" s="2"/>
      <c r="C22634"/>
    </row>
    <row r="22635" spans="1:3" x14ac:dyDescent="0.25">
      <c r="A22635" s="5"/>
      <c r="B22635" s="2"/>
      <c r="C22635"/>
    </row>
    <row r="22636" spans="1:3" x14ac:dyDescent="0.25">
      <c r="A22636" s="5"/>
      <c r="B22636" s="2"/>
      <c r="C22636"/>
    </row>
    <row r="22637" spans="1:3" x14ac:dyDescent="0.25">
      <c r="A22637" s="5"/>
      <c r="B22637" s="2"/>
      <c r="C22637"/>
    </row>
    <row r="22638" spans="1:3" x14ac:dyDescent="0.25">
      <c r="A22638" s="5"/>
      <c r="B22638" s="2"/>
      <c r="C22638"/>
    </row>
    <row r="22639" spans="1:3" x14ac:dyDescent="0.25">
      <c r="A22639" s="5"/>
      <c r="B22639" s="2"/>
      <c r="C22639"/>
    </row>
    <row r="22640" spans="1:3" x14ac:dyDescent="0.25">
      <c r="A22640" s="5"/>
      <c r="B22640" s="2"/>
      <c r="C22640"/>
    </row>
    <row r="22641" spans="1:3" x14ac:dyDescent="0.25">
      <c r="A22641" s="5"/>
      <c r="B22641" s="2"/>
      <c r="C22641"/>
    </row>
    <row r="22642" spans="1:3" x14ac:dyDescent="0.25">
      <c r="A22642" s="5"/>
      <c r="B22642" s="2"/>
      <c r="C22642"/>
    </row>
    <row r="22643" spans="1:3" x14ac:dyDescent="0.25">
      <c r="A22643" s="5"/>
      <c r="B22643" s="2"/>
      <c r="C22643"/>
    </row>
    <row r="22644" spans="1:3" x14ac:dyDescent="0.25">
      <c r="A22644" s="5"/>
      <c r="B22644" s="2"/>
      <c r="C22644"/>
    </row>
    <row r="22645" spans="1:3" x14ac:dyDescent="0.25">
      <c r="A22645" s="5"/>
      <c r="B22645" s="2"/>
      <c r="C22645"/>
    </row>
    <row r="22646" spans="1:3" x14ac:dyDescent="0.25">
      <c r="A22646" s="5"/>
      <c r="B22646" s="2"/>
      <c r="C22646"/>
    </row>
    <row r="22647" spans="1:3" x14ac:dyDescent="0.25">
      <c r="A22647" s="5"/>
      <c r="B22647" s="2"/>
      <c r="C22647"/>
    </row>
    <row r="22648" spans="1:3" x14ac:dyDescent="0.25">
      <c r="A22648" s="5"/>
      <c r="B22648" s="2"/>
      <c r="C22648"/>
    </row>
    <row r="22649" spans="1:3" x14ac:dyDescent="0.25">
      <c r="A22649" s="5"/>
      <c r="B22649" s="2"/>
      <c r="C22649"/>
    </row>
    <row r="22650" spans="1:3" x14ac:dyDescent="0.25">
      <c r="A22650" s="5"/>
      <c r="B22650" s="2"/>
      <c r="C22650"/>
    </row>
    <row r="22651" spans="1:3" x14ac:dyDescent="0.25">
      <c r="A22651" s="5"/>
      <c r="B22651" s="2"/>
      <c r="C22651"/>
    </row>
    <row r="22652" spans="1:3" x14ac:dyDescent="0.25">
      <c r="A22652" s="5"/>
      <c r="B22652" s="2"/>
      <c r="C22652"/>
    </row>
    <row r="22653" spans="1:3" x14ac:dyDescent="0.25">
      <c r="A22653" s="5"/>
      <c r="B22653" s="2"/>
      <c r="C22653"/>
    </row>
    <row r="22654" spans="1:3" x14ac:dyDescent="0.25">
      <c r="A22654" s="5"/>
      <c r="B22654" s="2"/>
      <c r="C22654"/>
    </row>
    <row r="22655" spans="1:3" x14ac:dyDescent="0.25">
      <c r="A22655" s="5"/>
      <c r="B22655" s="2"/>
      <c r="C22655"/>
    </row>
    <row r="22656" spans="1:3" x14ac:dyDescent="0.25">
      <c r="A22656" s="5"/>
      <c r="B22656" s="2"/>
      <c r="C22656"/>
    </row>
    <row r="22657" spans="1:3" x14ac:dyDescent="0.25">
      <c r="A22657" s="5"/>
      <c r="B22657" s="2"/>
      <c r="C22657"/>
    </row>
    <row r="22658" spans="1:3" x14ac:dyDescent="0.25">
      <c r="A22658" s="5"/>
      <c r="B22658" s="2"/>
      <c r="C22658"/>
    </row>
    <row r="22659" spans="1:3" x14ac:dyDescent="0.25">
      <c r="A22659" s="5"/>
      <c r="B22659" s="2"/>
      <c r="C22659"/>
    </row>
    <row r="22660" spans="1:3" x14ac:dyDescent="0.25">
      <c r="A22660" s="5"/>
      <c r="B22660" s="2"/>
      <c r="C22660"/>
    </row>
    <row r="22661" spans="1:3" x14ac:dyDescent="0.25">
      <c r="A22661" s="5"/>
      <c r="B22661" s="2"/>
      <c r="C22661"/>
    </row>
    <row r="22662" spans="1:3" x14ac:dyDescent="0.25">
      <c r="A22662" s="5"/>
      <c r="B22662" s="2"/>
      <c r="C22662"/>
    </row>
    <row r="22663" spans="1:3" x14ac:dyDescent="0.25">
      <c r="A22663" s="5"/>
      <c r="B22663" s="2"/>
      <c r="C22663"/>
    </row>
    <row r="22664" spans="1:3" x14ac:dyDescent="0.25">
      <c r="A22664" s="5"/>
      <c r="B22664" s="2"/>
      <c r="C22664"/>
    </row>
    <row r="22665" spans="1:3" x14ac:dyDescent="0.25">
      <c r="A22665" s="5"/>
      <c r="B22665" s="2"/>
      <c r="C22665"/>
    </row>
    <row r="22666" spans="1:3" x14ac:dyDescent="0.25">
      <c r="A22666" s="5"/>
      <c r="B22666" s="2"/>
      <c r="C22666"/>
    </row>
    <row r="22667" spans="1:3" x14ac:dyDescent="0.25">
      <c r="A22667" s="5"/>
      <c r="B22667" s="2"/>
      <c r="C22667"/>
    </row>
    <row r="22668" spans="1:3" x14ac:dyDescent="0.25">
      <c r="A22668" s="5"/>
      <c r="B22668" s="2"/>
      <c r="C22668"/>
    </row>
    <row r="22669" spans="1:3" x14ac:dyDescent="0.25">
      <c r="A22669" s="5"/>
      <c r="B22669" s="2"/>
      <c r="C22669"/>
    </row>
    <row r="22670" spans="1:3" x14ac:dyDescent="0.25">
      <c r="A22670" s="5"/>
      <c r="B22670" s="2"/>
      <c r="C22670"/>
    </row>
    <row r="22671" spans="1:3" x14ac:dyDescent="0.25">
      <c r="A22671" s="5"/>
      <c r="B22671" s="2"/>
      <c r="C22671"/>
    </row>
    <row r="22672" spans="1:3" x14ac:dyDescent="0.25">
      <c r="A22672" s="5"/>
      <c r="B22672" s="2"/>
      <c r="C22672"/>
    </row>
    <row r="22673" spans="1:3" x14ac:dyDescent="0.25">
      <c r="A22673" s="5"/>
      <c r="B22673" s="2"/>
      <c r="C22673"/>
    </row>
    <row r="22674" spans="1:3" x14ac:dyDescent="0.25">
      <c r="A22674" s="5"/>
      <c r="B22674" s="2"/>
      <c r="C22674"/>
    </row>
    <row r="22675" spans="1:3" x14ac:dyDescent="0.25">
      <c r="A22675" s="5"/>
      <c r="B22675" s="2"/>
      <c r="C22675"/>
    </row>
    <row r="22676" spans="1:3" x14ac:dyDescent="0.25">
      <c r="A22676" s="5"/>
      <c r="B22676" s="2"/>
      <c r="C22676"/>
    </row>
    <row r="22677" spans="1:3" x14ac:dyDescent="0.25">
      <c r="A22677" s="5"/>
      <c r="B22677" s="2"/>
      <c r="C22677"/>
    </row>
    <row r="22678" spans="1:3" x14ac:dyDescent="0.25">
      <c r="A22678" s="5"/>
      <c r="B22678" s="2"/>
      <c r="C22678"/>
    </row>
    <row r="22679" spans="1:3" x14ac:dyDescent="0.25">
      <c r="A22679" s="5"/>
      <c r="B22679" s="2"/>
      <c r="C22679"/>
    </row>
    <row r="22680" spans="1:3" x14ac:dyDescent="0.25">
      <c r="A22680" s="5"/>
      <c r="B22680" s="2"/>
      <c r="C22680"/>
    </row>
    <row r="22681" spans="1:3" x14ac:dyDescent="0.25">
      <c r="A22681" s="5"/>
      <c r="B22681" s="2"/>
      <c r="C22681"/>
    </row>
    <row r="22682" spans="1:3" x14ac:dyDescent="0.25">
      <c r="A22682" s="5"/>
      <c r="B22682" s="2"/>
      <c r="C22682"/>
    </row>
    <row r="22683" spans="1:3" x14ac:dyDescent="0.25">
      <c r="A22683" s="5"/>
      <c r="B22683" s="2"/>
      <c r="C22683"/>
    </row>
    <row r="22684" spans="1:3" x14ac:dyDescent="0.25">
      <c r="A22684" s="5"/>
      <c r="B22684" s="2"/>
      <c r="C22684"/>
    </row>
    <row r="22685" spans="1:3" x14ac:dyDescent="0.25">
      <c r="A22685" s="5"/>
      <c r="B22685" s="2"/>
      <c r="C22685"/>
    </row>
    <row r="22686" spans="1:3" x14ac:dyDescent="0.25">
      <c r="A22686" s="5"/>
      <c r="B22686" s="2"/>
      <c r="C22686"/>
    </row>
    <row r="22687" spans="1:3" x14ac:dyDescent="0.25">
      <c r="A22687" s="5"/>
      <c r="B22687" s="2"/>
      <c r="C22687"/>
    </row>
    <row r="22688" spans="1:3" x14ac:dyDescent="0.25">
      <c r="A22688" s="5"/>
      <c r="B22688" s="2"/>
      <c r="C22688"/>
    </row>
    <row r="22689" spans="1:3" x14ac:dyDescent="0.25">
      <c r="A22689" s="5"/>
      <c r="B22689" s="2"/>
      <c r="C22689"/>
    </row>
    <row r="22690" spans="1:3" x14ac:dyDescent="0.25">
      <c r="A22690" s="5"/>
      <c r="B22690" s="2"/>
      <c r="C22690"/>
    </row>
    <row r="22691" spans="1:3" x14ac:dyDescent="0.25">
      <c r="A22691" s="5"/>
      <c r="B22691" s="2"/>
      <c r="C22691"/>
    </row>
    <row r="22692" spans="1:3" x14ac:dyDescent="0.25">
      <c r="A22692" s="5"/>
      <c r="B22692" s="2"/>
      <c r="C22692"/>
    </row>
    <row r="22693" spans="1:3" x14ac:dyDescent="0.25">
      <c r="A22693" s="5"/>
      <c r="B22693" s="2"/>
      <c r="C22693"/>
    </row>
    <row r="22694" spans="1:3" x14ac:dyDescent="0.25">
      <c r="A22694" s="5"/>
      <c r="B22694" s="2"/>
      <c r="C22694"/>
    </row>
    <row r="22695" spans="1:3" x14ac:dyDescent="0.25">
      <c r="A22695" s="5"/>
      <c r="B22695" s="2"/>
      <c r="C22695"/>
    </row>
    <row r="22696" spans="1:3" x14ac:dyDescent="0.25">
      <c r="A22696" s="5"/>
      <c r="B22696" s="2"/>
      <c r="C22696"/>
    </row>
    <row r="22697" spans="1:3" x14ac:dyDescent="0.25">
      <c r="A22697" s="5"/>
      <c r="B22697" s="2"/>
      <c r="C22697"/>
    </row>
    <row r="22698" spans="1:3" x14ac:dyDescent="0.25">
      <c r="A22698" s="5"/>
      <c r="B22698" s="2"/>
      <c r="C22698"/>
    </row>
    <row r="22699" spans="1:3" x14ac:dyDescent="0.25">
      <c r="A22699" s="5"/>
      <c r="B22699" s="2"/>
      <c r="C22699"/>
    </row>
    <row r="22700" spans="1:3" x14ac:dyDescent="0.25">
      <c r="A22700" s="5"/>
      <c r="B22700" s="2"/>
      <c r="C22700"/>
    </row>
    <row r="22701" spans="1:3" x14ac:dyDescent="0.25">
      <c r="A22701" s="5"/>
      <c r="B22701" s="2"/>
      <c r="C22701"/>
    </row>
    <row r="22702" spans="1:3" x14ac:dyDescent="0.25">
      <c r="A22702" s="5"/>
      <c r="B22702" s="2"/>
      <c r="C22702"/>
    </row>
    <row r="22703" spans="1:3" x14ac:dyDescent="0.25">
      <c r="A22703" s="5"/>
      <c r="B22703" s="2"/>
      <c r="C22703"/>
    </row>
    <row r="22704" spans="1:3" x14ac:dyDescent="0.25">
      <c r="A22704" s="5"/>
      <c r="B22704" s="2"/>
      <c r="C22704"/>
    </row>
    <row r="22705" spans="1:3" x14ac:dyDescent="0.25">
      <c r="A22705" s="5"/>
      <c r="B22705" s="2"/>
      <c r="C22705"/>
    </row>
    <row r="22706" spans="1:3" x14ac:dyDescent="0.25">
      <c r="A22706" s="5"/>
      <c r="B22706" s="2"/>
      <c r="C22706"/>
    </row>
    <row r="22707" spans="1:3" x14ac:dyDescent="0.25">
      <c r="A22707" s="5"/>
      <c r="B22707" s="2"/>
      <c r="C22707"/>
    </row>
    <row r="22708" spans="1:3" x14ac:dyDescent="0.25">
      <c r="A22708" s="5"/>
      <c r="B22708" s="2"/>
      <c r="C22708"/>
    </row>
    <row r="22709" spans="1:3" x14ac:dyDescent="0.25">
      <c r="A22709" s="5"/>
      <c r="B22709" s="2"/>
      <c r="C22709"/>
    </row>
    <row r="22710" spans="1:3" x14ac:dyDescent="0.25">
      <c r="A22710" s="5"/>
      <c r="B22710" s="2"/>
      <c r="C22710"/>
    </row>
    <row r="22711" spans="1:3" x14ac:dyDescent="0.25">
      <c r="A22711" s="5"/>
      <c r="B22711" s="2"/>
      <c r="C22711"/>
    </row>
    <row r="22712" spans="1:3" x14ac:dyDescent="0.25">
      <c r="A22712" s="5"/>
      <c r="B22712" s="2"/>
      <c r="C22712"/>
    </row>
    <row r="22713" spans="1:3" x14ac:dyDescent="0.25">
      <c r="A22713" s="5"/>
      <c r="B22713" s="2"/>
      <c r="C22713"/>
    </row>
    <row r="22714" spans="1:3" x14ac:dyDescent="0.25">
      <c r="A22714" s="5"/>
      <c r="B22714" s="2"/>
      <c r="C22714"/>
    </row>
    <row r="22715" spans="1:3" x14ac:dyDescent="0.25">
      <c r="A22715" s="5"/>
      <c r="B22715" s="2"/>
      <c r="C22715"/>
    </row>
    <row r="22716" spans="1:3" x14ac:dyDescent="0.25">
      <c r="A22716" s="5"/>
      <c r="B22716" s="2"/>
      <c r="C22716"/>
    </row>
    <row r="22717" spans="1:3" x14ac:dyDescent="0.25">
      <c r="A22717" s="5"/>
      <c r="B22717" s="2"/>
      <c r="C22717"/>
    </row>
    <row r="22718" spans="1:3" x14ac:dyDescent="0.25">
      <c r="A22718" s="5"/>
      <c r="B22718" s="2"/>
      <c r="C22718"/>
    </row>
    <row r="22719" spans="1:3" x14ac:dyDescent="0.25">
      <c r="A22719" s="5"/>
      <c r="B22719" s="2"/>
      <c r="C22719"/>
    </row>
    <row r="22720" spans="1:3" x14ac:dyDescent="0.25">
      <c r="A22720" s="5"/>
      <c r="B22720" s="2"/>
      <c r="C22720"/>
    </row>
    <row r="22721" spans="1:3" x14ac:dyDescent="0.25">
      <c r="A22721" s="5"/>
      <c r="B22721" s="2"/>
      <c r="C22721"/>
    </row>
    <row r="22722" spans="1:3" x14ac:dyDescent="0.25">
      <c r="A22722" s="5"/>
      <c r="B22722" s="2"/>
      <c r="C22722"/>
    </row>
    <row r="22723" spans="1:3" x14ac:dyDescent="0.25">
      <c r="A22723" s="5"/>
      <c r="B22723" s="2"/>
      <c r="C22723"/>
    </row>
    <row r="22724" spans="1:3" x14ac:dyDescent="0.25">
      <c r="A22724" s="5"/>
      <c r="B22724" s="2"/>
      <c r="C22724"/>
    </row>
    <row r="22725" spans="1:3" x14ac:dyDescent="0.25">
      <c r="A22725" s="5"/>
      <c r="B22725" s="2"/>
      <c r="C22725"/>
    </row>
    <row r="22726" spans="1:3" x14ac:dyDescent="0.25">
      <c r="A22726" s="5"/>
      <c r="B22726" s="2"/>
      <c r="C22726"/>
    </row>
    <row r="22727" spans="1:3" x14ac:dyDescent="0.25">
      <c r="A22727" s="5"/>
      <c r="B22727" s="2"/>
      <c r="C22727"/>
    </row>
    <row r="22728" spans="1:3" x14ac:dyDescent="0.25">
      <c r="A22728" s="5"/>
      <c r="B22728" s="2"/>
      <c r="C22728"/>
    </row>
    <row r="22729" spans="1:3" x14ac:dyDescent="0.25">
      <c r="A22729" s="5"/>
      <c r="B22729" s="2"/>
      <c r="C22729"/>
    </row>
    <row r="22730" spans="1:3" x14ac:dyDescent="0.25">
      <c r="A22730" s="5"/>
      <c r="B22730" s="2"/>
      <c r="C22730"/>
    </row>
    <row r="22731" spans="1:3" x14ac:dyDescent="0.25">
      <c r="A22731" s="5"/>
      <c r="B22731" s="2"/>
      <c r="C22731"/>
    </row>
    <row r="22732" spans="1:3" x14ac:dyDescent="0.25">
      <c r="A22732" s="5"/>
      <c r="B22732" s="2"/>
      <c r="C22732"/>
    </row>
    <row r="22733" spans="1:3" x14ac:dyDescent="0.25">
      <c r="A22733" s="5"/>
      <c r="B22733" s="2"/>
      <c r="C22733"/>
    </row>
    <row r="22734" spans="1:3" x14ac:dyDescent="0.25">
      <c r="A22734" s="5"/>
      <c r="B22734" s="2"/>
      <c r="C22734"/>
    </row>
    <row r="22735" spans="1:3" x14ac:dyDescent="0.25">
      <c r="A22735" s="5"/>
      <c r="B22735" s="2"/>
      <c r="C22735"/>
    </row>
    <row r="22736" spans="1:3" x14ac:dyDescent="0.25">
      <c r="A22736" s="5"/>
      <c r="B22736" s="2"/>
      <c r="C22736"/>
    </row>
    <row r="22737" spans="1:3" x14ac:dyDescent="0.25">
      <c r="A22737" s="5"/>
      <c r="B22737" s="2"/>
      <c r="C22737"/>
    </row>
    <row r="22738" spans="1:3" x14ac:dyDescent="0.25">
      <c r="A22738" s="5"/>
      <c r="B22738" s="2"/>
      <c r="C22738"/>
    </row>
    <row r="22739" spans="1:3" x14ac:dyDescent="0.25">
      <c r="A22739" s="5"/>
      <c r="B22739" s="2"/>
      <c r="C22739"/>
    </row>
    <row r="22740" spans="1:3" x14ac:dyDescent="0.25">
      <c r="A22740" s="5"/>
      <c r="B22740" s="2"/>
      <c r="C22740"/>
    </row>
    <row r="22741" spans="1:3" x14ac:dyDescent="0.25">
      <c r="A22741" s="5"/>
      <c r="B22741" s="2"/>
      <c r="C22741"/>
    </row>
    <row r="22742" spans="1:3" x14ac:dyDescent="0.25">
      <c r="A22742" s="5"/>
      <c r="B22742" s="2"/>
      <c r="C22742"/>
    </row>
    <row r="22743" spans="1:3" x14ac:dyDescent="0.25">
      <c r="A22743" s="5"/>
      <c r="B22743" s="2"/>
      <c r="C22743"/>
    </row>
    <row r="22744" spans="1:3" x14ac:dyDescent="0.25">
      <c r="A22744" s="5"/>
      <c r="B22744" s="2"/>
      <c r="C22744"/>
    </row>
    <row r="22745" spans="1:3" x14ac:dyDescent="0.25">
      <c r="A22745" s="5"/>
      <c r="B22745" s="2"/>
      <c r="C22745"/>
    </row>
    <row r="22746" spans="1:3" x14ac:dyDescent="0.25">
      <c r="A22746" s="5"/>
      <c r="B22746" s="2"/>
      <c r="C22746"/>
    </row>
    <row r="22747" spans="1:3" x14ac:dyDescent="0.25">
      <c r="A22747" s="5"/>
      <c r="B22747" s="2"/>
      <c r="C22747"/>
    </row>
    <row r="22748" spans="1:3" x14ac:dyDescent="0.25">
      <c r="A22748" s="5"/>
      <c r="B22748" s="2"/>
      <c r="C22748"/>
    </row>
    <row r="22749" spans="1:3" x14ac:dyDescent="0.25">
      <c r="A22749" s="5"/>
      <c r="B22749" s="2"/>
      <c r="C22749"/>
    </row>
    <row r="22750" spans="1:3" x14ac:dyDescent="0.25">
      <c r="A22750" s="5"/>
      <c r="B22750" s="2"/>
      <c r="C22750"/>
    </row>
    <row r="22751" spans="1:3" x14ac:dyDescent="0.25">
      <c r="A22751" s="5"/>
      <c r="B22751" s="2"/>
      <c r="C22751"/>
    </row>
    <row r="22752" spans="1:3" x14ac:dyDescent="0.25">
      <c r="A22752" s="5"/>
      <c r="B22752" s="2"/>
      <c r="C22752"/>
    </row>
    <row r="22753" spans="1:3" x14ac:dyDescent="0.25">
      <c r="A22753" s="5"/>
      <c r="B22753" s="2"/>
      <c r="C22753"/>
    </row>
    <row r="22754" spans="1:3" x14ac:dyDescent="0.25">
      <c r="A22754" s="5"/>
      <c r="B22754" s="2"/>
      <c r="C22754"/>
    </row>
    <row r="22755" spans="1:3" x14ac:dyDescent="0.25">
      <c r="A22755" s="5"/>
      <c r="B22755" s="2"/>
      <c r="C22755"/>
    </row>
    <row r="22756" spans="1:3" x14ac:dyDescent="0.25">
      <c r="A22756" s="5"/>
      <c r="B22756" s="2"/>
      <c r="C22756"/>
    </row>
    <row r="22757" spans="1:3" x14ac:dyDescent="0.25">
      <c r="A22757" s="5"/>
      <c r="B22757" s="2"/>
      <c r="C22757"/>
    </row>
    <row r="22758" spans="1:3" x14ac:dyDescent="0.25">
      <c r="A22758" s="5"/>
      <c r="B22758" s="2"/>
      <c r="C22758"/>
    </row>
    <row r="22759" spans="1:3" x14ac:dyDescent="0.25">
      <c r="A22759" s="5"/>
      <c r="B22759" s="2"/>
      <c r="C22759"/>
    </row>
    <row r="22760" spans="1:3" x14ac:dyDescent="0.25">
      <c r="A22760" s="5"/>
      <c r="B22760" s="2"/>
      <c r="C22760"/>
    </row>
    <row r="22761" spans="1:3" x14ac:dyDescent="0.25">
      <c r="A22761" s="5"/>
      <c r="B22761" s="2"/>
      <c r="C22761"/>
    </row>
    <row r="22762" spans="1:3" x14ac:dyDescent="0.25">
      <c r="A22762" s="5"/>
      <c r="B22762" s="2"/>
      <c r="C22762"/>
    </row>
    <row r="22763" spans="1:3" x14ac:dyDescent="0.25">
      <c r="A22763" s="5"/>
      <c r="B22763" s="2"/>
      <c r="C22763"/>
    </row>
    <row r="22764" spans="1:3" x14ac:dyDescent="0.25">
      <c r="A22764" s="5"/>
      <c r="B22764" s="2"/>
      <c r="C22764"/>
    </row>
    <row r="22765" spans="1:3" x14ac:dyDescent="0.25">
      <c r="A22765" s="5"/>
      <c r="B22765" s="2"/>
      <c r="C22765"/>
    </row>
    <row r="22766" spans="1:3" x14ac:dyDescent="0.25">
      <c r="A22766" s="5"/>
      <c r="B22766" s="2"/>
      <c r="C22766"/>
    </row>
    <row r="22767" spans="1:3" x14ac:dyDescent="0.25">
      <c r="A22767" s="5"/>
      <c r="B22767" s="2"/>
      <c r="C22767"/>
    </row>
    <row r="22768" spans="1:3" x14ac:dyDescent="0.25">
      <c r="A22768" s="5"/>
      <c r="B22768" s="2"/>
      <c r="C22768"/>
    </row>
    <row r="22769" spans="1:3" x14ac:dyDescent="0.25">
      <c r="A22769" s="5"/>
      <c r="B22769" s="2"/>
      <c r="C22769"/>
    </row>
    <row r="22770" spans="1:3" x14ac:dyDescent="0.25">
      <c r="A22770" s="5"/>
      <c r="B22770" s="2"/>
      <c r="C22770"/>
    </row>
    <row r="22771" spans="1:3" x14ac:dyDescent="0.25">
      <c r="A22771" s="5"/>
      <c r="B22771" s="2"/>
      <c r="C22771"/>
    </row>
    <row r="22772" spans="1:3" x14ac:dyDescent="0.25">
      <c r="A22772" s="5"/>
      <c r="B22772" s="2"/>
      <c r="C22772"/>
    </row>
    <row r="22773" spans="1:3" x14ac:dyDescent="0.25">
      <c r="A22773" s="5"/>
      <c r="B22773" s="2"/>
      <c r="C22773"/>
    </row>
    <row r="22774" spans="1:3" x14ac:dyDescent="0.25">
      <c r="A22774" s="5"/>
      <c r="B22774" s="2"/>
      <c r="C22774"/>
    </row>
    <row r="22775" spans="1:3" x14ac:dyDescent="0.25">
      <c r="A22775" s="5"/>
      <c r="B22775" s="2"/>
      <c r="C22775"/>
    </row>
    <row r="22776" spans="1:3" x14ac:dyDescent="0.25">
      <c r="A22776" s="5"/>
      <c r="B22776" s="2"/>
      <c r="C22776"/>
    </row>
    <row r="22777" spans="1:3" x14ac:dyDescent="0.25">
      <c r="A22777" s="5"/>
      <c r="B22777" s="2"/>
      <c r="C22777"/>
    </row>
    <row r="22778" spans="1:3" x14ac:dyDescent="0.25">
      <c r="A22778" s="5"/>
      <c r="B22778" s="2"/>
      <c r="C22778"/>
    </row>
    <row r="22779" spans="1:3" x14ac:dyDescent="0.25">
      <c r="A22779" s="5"/>
      <c r="B22779" s="2"/>
      <c r="C22779"/>
    </row>
    <row r="22780" spans="1:3" x14ac:dyDescent="0.25">
      <c r="A22780" s="5"/>
      <c r="B22780" s="2"/>
      <c r="C22780"/>
    </row>
    <row r="22781" spans="1:3" x14ac:dyDescent="0.25">
      <c r="A22781" s="5"/>
      <c r="B22781" s="2"/>
      <c r="C22781"/>
    </row>
    <row r="22782" spans="1:3" x14ac:dyDescent="0.25">
      <c r="A22782" s="5"/>
      <c r="B22782" s="2"/>
      <c r="C22782"/>
    </row>
    <row r="22783" spans="1:3" x14ac:dyDescent="0.25">
      <c r="A22783" s="5"/>
      <c r="B22783" s="2"/>
      <c r="C22783"/>
    </row>
    <row r="22784" spans="1:3" x14ac:dyDescent="0.25">
      <c r="A22784" s="5"/>
      <c r="B22784" s="2"/>
      <c r="C22784"/>
    </row>
    <row r="22785" spans="1:3" x14ac:dyDescent="0.25">
      <c r="A22785" s="5"/>
      <c r="B22785" s="2"/>
      <c r="C22785"/>
    </row>
    <row r="22786" spans="1:3" x14ac:dyDescent="0.25">
      <c r="A22786" s="5"/>
      <c r="B22786" s="2"/>
      <c r="C22786"/>
    </row>
    <row r="22787" spans="1:3" x14ac:dyDescent="0.25">
      <c r="A22787" s="5"/>
      <c r="B22787" s="2"/>
      <c r="C22787"/>
    </row>
    <row r="22788" spans="1:3" x14ac:dyDescent="0.25">
      <c r="A22788" s="5"/>
      <c r="B22788" s="2"/>
      <c r="C22788"/>
    </row>
    <row r="22789" spans="1:3" x14ac:dyDescent="0.25">
      <c r="A22789" s="5"/>
      <c r="B22789" s="2"/>
      <c r="C22789"/>
    </row>
    <row r="22790" spans="1:3" x14ac:dyDescent="0.25">
      <c r="A22790" s="5"/>
      <c r="B22790" s="2"/>
      <c r="C22790"/>
    </row>
    <row r="22791" spans="1:3" x14ac:dyDescent="0.25">
      <c r="A22791" s="5"/>
      <c r="B22791" s="2"/>
      <c r="C22791"/>
    </row>
    <row r="22792" spans="1:3" x14ac:dyDescent="0.25">
      <c r="A22792" s="5"/>
      <c r="B22792" s="2"/>
      <c r="C22792"/>
    </row>
    <row r="22793" spans="1:3" x14ac:dyDescent="0.25">
      <c r="A22793" s="5"/>
      <c r="B22793" s="2"/>
      <c r="C22793"/>
    </row>
    <row r="22794" spans="1:3" x14ac:dyDescent="0.25">
      <c r="A22794" s="5"/>
      <c r="B22794" s="2"/>
      <c r="C22794"/>
    </row>
    <row r="22795" spans="1:3" x14ac:dyDescent="0.25">
      <c r="A22795" s="5"/>
      <c r="B22795" s="2"/>
      <c r="C22795"/>
    </row>
    <row r="22796" spans="1:3" x14ac:dyDescent="0.25">
      <c r="A22796" s="5"/>
      <c r="B22796" s="2"/>
      <c r="C22796"/>
    </row>
    <row r="22797" spans="1:3" x14ac:dyDescent="0.25">
      <c r="A22797" s="5"/>
      <c r="B22797" s="2"/>
      <c r="C22797"/>
    </row>
    <row r="22798" spans="1:3" x14ac:dyDescent="0.25">
      <c r="A22798" s="5"/>
      <c r="B22798" s="2"/>
      <c r="C22798"/>
    </row>
    <row r="22799" spans="1:3" x14ac:dyDescent="0.25">
      <c r="A22799" s="5"/>
      <c r="B22799" s="2"/>
      <c r="C22799"/>
    </row>
    <row r="22800" spans="1:3" x14ac:dyDescent="0.25">
      <c r="A22800" s="5"/>
      <c r="B22800" s="2"/>
      <c r="C22800"/>
    </row>
    <row r="22801" spans="1:3" x14ac:dyDescent="0.25">
      <c r="A22801" s="5"/>
      <c r="B22801" s="2"/>
      <c r="C22801"/>
    </row>
    <row r="22802" spans="1:3" x14ac:dyDescent="0.25">
      <c r="A22802" s="5"/>
      <c r="B22802" s="2"/>
      <c r="C22802"/>
    </row>
    <row r="22803" spans="1:3" x14ac:dyDescent="0.25">
      <c r="A22803" s="5"/>
      <c r="B22803" s="2"/>
      <c r="C22803"/>
    </row>
    <row r="22804" spans="1:3" x14ac:dyDescent="0.25">
      <c r="A22804" s="5"/>
      <c r="B22804" s="2"/>
      <c r="C22804"/>
    </row>
    <row r="22805" spans="1:3" x14ac:dyDescent="0.25">
      <c r="A22805" s="5"/>
      <c r="B22805" s="2"/>
      <c r="C22805"/>
    </row>
    <row r="22806" spans="1:3" x14ac:dyDescent="0.25">
      <c r="A22806" s="5"/>
      <c r="B22806" s="2"/>
      <c r="C22806"/>
    </row>
    <row r="22807" spans="1:3" x14ac:dyDescent="0.25">
      <c r="A22807" s="5"/>
      <c r="B22807" s="2"/>
      <c r="C22807"/>
    </row>
    <row r="22808" spans="1:3" x14ac:dyDescent="0.25">
      <c r="A22808" s="5"/>
      <c r="B22808" s="2"/>
      <c r="C22808"/>
    </row>
    <row r="22809" spans="1:3" x14ac:dyDescent="0.25">
      <c r="A22809" s="5"/>
      <c r="B22809" s="2"/>
      <c r="C22809"/>
    </row>
    <row r="22810" spans="1:3" x14ac:dyDescent="0.25">
      <c r="A22810" s="5"/>
      <c r="B22810" s="2"/>
      <c r="C22810"/>
    </row>
    <row r="22811" spans="1:3" x14ac:dyDescent="0.25">
      <c r="A22811" s="5"/>
      <c r="B22811" s="2"/>
      <c r="C22811"/>
    </row>
    <row r="22812" spans="1:3" x14ac:dyDescent="0.25">
      <c r="A22812" s="5"/>
      <c r="B22812" s="2"/>
      <c r="C22812"/>
    </row>
    <row r="22813" spans="1:3" x14ac:dyDescent="0.25">
      <c r="A22813" s="5"/>
      <c r="B22813" s="2"/>
      <c r="C22813"/>
    </row>
    <row r="22814" spans="1:3" x14ac:dyDescent="0.25">
      <c r="A22814" s="5"/>
      <c r="B22814" s="2"/>
      <c r="C22814"/>
    </row>
    <row r="22815" spans="1:3" x14ac:dyDescent="0.25">
      <c r="A22815" s="5"/>
      <c r="B22815" s="2"/>
      <c r="C22815"/>
    </row>
    <row r="22816" spans="1:3" x14ac:dyDescent="0.25">
      <c r="A22816" s="5"/>
      <c r="B22816" s="2"/>
      <c r="C22816"/>
    </row>
    <row r="22817" spans="1:3" x14ac:dyDescent="0.25">
      <c r="A22817" s="5"/>
      <c r="B22817" s="2"/>
      <c r="C22817"/>
    </row>
    <row r="22818" spans="1:3" x14ac:dyDescent="0.25">
      <c r="A22818" s="5"/>
      <c r="B22818" s="2"/>
      <c r="C22818"/>
    </row>
    <row r="22819" spans="1:3" x14ac:dyDescent="0.25">
      <c r="A22819" s="5"/>
      <c r="B22819" s="2"/>
      <c r="C22819"/>
    </row>
    <row r="22820" spans="1:3" x14ac:dyDescent="0.25">
      <c r="A22820" s="5"/>
      <c r="B22820" s="2"/>
      <c r="C22820"/>
    </row>
    <row r="22821" spans="1:3" x14ac:dyDescent="0.25">
      <c r="A22821" s="5"/>
      <c r="B22821" s="2"/>
      <c r="C22821"/>
    </row>
    <row r="22822" spans="1:3" x14ac:dyDescent="0.25">
      <c r="A22822" s="5"/>
      <c r="B22822" s="2"/>
      <c r="C22822"/>
    </row>
    <row r="22823" spans="1:3" x14ac:dyDescent="0.25">
      <c r="A22823" s="5"/>
      <c r="B22823" s="2"/>
      <c r="C22823"/>
    </row>
    <row r="22824" spans="1:3" x14ac:dyDescent="0.25">
      <c r="A22824" s="5"/>
      <c r="B22824" s="2"/>
      <c r="C22824"/>
    </row>
    <row r="22825" spans="1:3" x14ac:dyDescent="0.25">
      <c r="A22825" s="5"/>
      <c r="B22825" s="2"/>
      <c r="C22825"/>
    </row>
    <row r="22826" spans="1:3" x14ac:dyDescent="0.25">
      <c r="A22826" s="5"/>
      <c r="B22826" s="2"/>
      <c r="C22826"/>
    </row>
    <row r="22827" spans="1:3" x14ac:dyDescent="0.25">
      <c r="A22827" s="5"/>
      <c r="B22827" s="2"/>
      <c r="C22827"/>
    </row>
    <row r="22828" spans="1:3" x14ac:dyDescent="0.25">
      <c r="A22828" s="5"/>
      <c r="B22828" s="2"/>
      <c r="C22828"/>
    </row>
    <row r="22829" spans="1:3" x14ac:dyDescent="0.25">
      <c r="A22829" s="5"/>
      <c r="B22829" s="2"/>
      <c r="C22829"/>
    </row>
    <row r="22830" spans="1:3" x14ac:dyDescent="0.25">
      <c r="A22830" s="5"/>
      <c r="B22830" s="2"/>
      <c r="C22830"/>
    </row>
    <row r="22831" spans="1:3" x14ac:dyDescent="0.25">
      <c r="A22831" s="5"/>
      <c r="B22831" s="2"/>
      <c r="C22831"/>
    </row>
    <row r="22832" spans="1:3" x14ac:dyDescent="0.25">
      <c r="A22832" s="5"/>
      <c r="B22832" s="2"/>
      <c r="C22832"/>
    </row>
    <row r="22833" spans="1:3" x14ac:dyDescent="0.25">
      <c r="A22833" s="5"/>
      <c r="B22833" s="2"/>
      <c r="C22833"/>
    </row>
    <row r="22834" spans="1:3" x14ac:dyDescent="0.25">
      <c r="A22834" s="5"/>
      <c r="B22834" s="2"/>
      <c r="C22834"/>
    </row>
    <row r="22835" spans="1:3" x14ac:dyDescent="0.25">
      <c r="A22835" s="5"/>
      <c r="B22835" s="2"/>
      <c r="C22835"/>
    </row>
    <row r="22836" spans="1:3" x14ac:dyDescent="0.25">
      <c r="A22836" s="5"/>
      <c r="B22836" s="2"/>
      <c r="C22836"/>
    </row>
    <row r="22837" spans="1:3" x14ac:dyDescent="0.25">
      <c r="A22837" s="5"/>
      <c r="B22837" s="2"/>
      <c r="C22837"/>
    </row>
    <row r="22838" spans="1:3" x14ac:dyDescent="0.25">
      <c r="A22838" s="5"/>
      <c r="B22838" s="2"/>
      <c r="C22838"/>
    </row>
    <row r="22839" spans="1:3" x14ac:dyDescent="0.25">
      <c r="A22839" s="5"/>
      <c r="B22839" s="2"/>
      <c r="C22839"/>
    </row>
    <row r="22840" spans="1:3" x14ac:dyDescent="0.25">
      <c r="A22840" s="5"/>
      <c r="B22840" s="2"/>
      <c r="C22840"/>
    </row>
    <row r="22841" spans="1:3" x14ac:dyDescent="0.25">
      <c r="A22841" s="5"/>
      <c r="B22841" s="2"/>
      <c r="C22841"/>
    </row>
    <row r="22842" spans="1:3" x14ac:dyDescent="0.25">
      <c r="A22842" s="5"/>
      <c r="B22842" s="2"/>
      <c r="C22842"/>
    </row>
    <row r="22843" spans="1:3" x14ac:dyDescent="0.25">
      <c r="A22843" s="5"/>
      <c r="B22843" s="2"/>
      <c r="C22843"/>
    </row>
    <row r="22844" spans="1:3" x14ac:dyDescent="0.25">
      <c r="A22844" s="5"/>
      <c r="B22844" s="2"/>
      <c r="C22844"/>
    </row>
    <row r="22845" spans="1:3" x14ac:dyDescent="0.25">
      <c r="A22845" s="5"/>
      <c r="B22845" s="2"/>
      <c r="C22845"/>
    </row>
    <row r="22846" spans="1:3" x14ac:dyDescent="0.25">
      <c r="A22846" s="5"/>
      <c r="B22846" s="2"/>
      <c r="C22846"/>
    </row>
    <row r="22847" spans="1:3" x14ac:dyDescent="0.25">
      <c r="A22847" s="5"/>
      <c r="B22847" s="2"/>
      <c r="C22847"/>
    </row>
    <row r="22848" spans="1:3" x14ac:dyDescent="0.25">
      <c r="A22848" s="5"/>
      <c r="B22848" s="2"/>
      <c r="C22848"/>
    </row>
    <row r="22849" spans="1:3" x14ac:dyDescent="0.25">
      <c r="A22849" s="5"/>
      <c r="B22849" s="2"/>
      <c r="C22849"/>
    </row>
    <row r="22850" spans="1:3" x14ac:dyDescent="0.25">
      <c r="A22850" s="5"/>
      <c r="B22850" s="2"/>
      <c r="C22850"/>
    </row>
    <row r="22851" spans="1:3" x14ac:dyDescent="0.25">
      <c r="A22851" s="5"/>
      <c r="B22851" s="2"/>
      <c r="C22851"/>
    </row>
    <row r="22852" spans="1:3" x14ac:dyDescent="0.25">
      <c r="A22852" s="5"/>
      <c r="B22852" s="2"/>
      <c r="C22852"/>
    </row>
    <row r="22853" spans="1:3" x14ac:dyDescent="0.25">
      <c r="A22853" s="5"/>
      <c r="B22853" s="2"/>
      <c r="C22853"/>
    </row>
    <row r="22854" spans="1:3" x14ac:dyDescent="0.25">
      <c r="A22854" s="5"/>
      <c r="B22854" s="2"/>
      <c r="C22854"/>
    </row>
    <row r="22855" spans="1:3" x14ac:dyDescent="0.25">
      <c r="A22855" s="5"/>
      <c r="B22855" s="2"/>
      <c r="C22855"/>
    </row>
    <row r="22856" spans="1:3" x14ac:dyDescent="0.25">
      <c r="A22856" s="5"/>
      <c r="B22856" s="2"/>
      <c r="C22856"/>
    </row>
    <row r="22857" spans="1:3" x14ac:dyDescent="0.25">
      <c r="A22857" s="5"/>
      <c r="B22857" s="2"/>
      <c r="C22857"/>
    </row>
    <row r="22858" spans="1:3" x14ac:dyDescent="0.25">
      <c r="A22858" s="5"/>
      <c r="B22858" s="2"/>
      <c r="C22858"/>
    </row>
    <row r="22859" spans="1:3" x14ac:dyDescent="0.25">
      <c r="A22859" s="5"/>
      <c r="B22859" s="2"/>
      <c r="C22859"/>
    </row>
    <row r="22860" spans="1:3" x14ac:dyDescent="0.25">
      <c r="A22860" s="5"/>
      <c r="B22860" s="2"/>
      <c r="C22860"/>
    </row>
    <row r="22861" spans="1:3" x14ac:dyDescent="0.25">
      <c r="A22861" s="5"/>
      <c r="B22861" s="2"/>
      <c r="C22861"/>
    </row>
    <row r="22862" spans="1:3" x14ac:dyDescent="0.25">
      <c r="A22862" s="5"/>
      <c r="B22862" s="2"/>
      <c r="C22862"/>
    </row>
    <row r="22863" spans="1:3" x14ac:dyDescent="0.25">
      <c r="A22863" s="5"/>
      <c r="B22863" s="2"/>
      <c r="C22863"/>
    </row>
    <row r="22864" spans="1:3" x14ac:dyDescent="0.25">
      <c r="A22864" s="5"/>
      <c r="B22864" s="2"/>
      <c r="C22864"/>
    </row>
    <row r="22865" spans="1:3" x14ac:dyDescent="0.25">
      <c r="A22865" s="5"/>
      <c r="B22865" s="2"/>
      <c r="C22865"/>
    </row>
    <row r="22866" spans="1:3" x14ac:dyDescent="0.25">
      <c r="A22866" s="5"/>
      <c r="B22866" s="2"/>
      <c r="C22866"/>
    </row>
    <row r="22867" spans="1:3" x14ac:dyDescent="0.25">
      <c r="A22867" s="5"/>
      <c r="B22867" s="2"/>
      <c r="C22867"/>
    </row>
    <row r="22868" spans="1:3" x14ac:dyDescent="0.25">
      <c r="A22868" s="5"/>
      <c r="B22868" s="2"/>
      <c r="C22868"/>
    </row>
    <row r="22869" spans="1:3" x14ac:dyDescent="0.25">
      <c r="A22869" s="5"/>
      <c r="B22869" s="2"/>
      <c r="C22869"/>
    </row>
    <row r="22870" spans="1:3" x14ac:dyDescent="0.25">
      <c r="A22870" s="5"/>
      <c r="B22870" s="2"/>
      <c r="C22870"/>
    </row>
    <row r="22871" spans="1:3" x14ac:dyDescent="0.25">
      <c r="A22871" s="5"/>
      <c r="B22871" s="2"/>
      <c r="C22871"/>
    </row>
    <row r="22872" spans="1:3" x14ac:dyDescent="0.25">
      <c r="A22872" s="5"/>
      <c r="B22872" s="2"/>
      <c r="C22872"/>
    </row>
    <row r="22873" spans="1:3" x14ac:dyDescent="0.25">
      <c r="A22873" s="5"/>
      <c r="B22873" s="2"/>
      <c r="C22873"/>
    </row>
    <row r="22874" spans="1:3" x14ac:dyDescent="0.25">
      <c r="A22874" s="5"/>
      <c r="B22874" s="2"/>
      <c r="C22874"/>
    </row>
    <row r="22875" spans="1:3" x14ac:dyDescent="0.25">
      <c r="A22875" s="5"/>
      <c r="B22875" s="2"/>
      <c r="C22875"/>
    </row>
    <row r="22876" spans="1:3" x14ac:dyDescent="0.25">
      <c r="A22876" s="5"/>
      <c r="B22876" s="2"/>
      <c r="C22876"/>
    </row>
    <row r="22877" spans="1:3" x14ac:dyDescent="0.25">
      <c r="A22877" s="5"/>
      <c r="B22877" s="2"/>
      <c r="C22877"/>
    </row>
    <row r="22878" spans="1:3" x14ac:dyDescent="0.25">
      <c r="A22878" s="5"/>
      <c r="B22878" s="2"/>
      <c r="C22878"/>
    </row>
    <row r="22879" spans="1:3" x14ac:dyDescent="0.25">
      <c r="A22879" s="5"/>
      <c r="B22879" s="2"/>
      <c r="C22879"/>
    </row>
    <row r="22880" spans="1:3" x14ac:dyDescent="0.25">
      <c r="A22880" s="5"/>
      <c r="B22880" s="2"/>
      <c r="C22880"/>
    </row>
    <row r="22881" spans="1:3" x14ac:dyDescent="0.25">
      <c r="A22881" s="5"/>
      <c r="B22881" s="2"/>
      <c r="C22881"/>
    </row>
    <row r="22882" spans="1:3" x14ac:dyDescent="0.25">
      <c r="A22882" s="5"/>
      <c r="B22882" s="2"/>
      <c r="C22882"/>
    </row>
    <row r="22883" spans="1:3" x14ac:dyDescent="0.25">
      <c r="A22883" s="5"/>
      <c r="B22883" s="2"/>
      <c r="C22883"/>
    </row>
    <row r="22884" spans="1:3" x14ac:dyDescent="0.25">
      <c r="A22884" s="5"/>
      <c r="B22884" s="2"/>
      <c r="C22884"/>
    </row>
    <row r="22885" spans="1:3" x14ac:dyDescent="0.25">
      <c r="A22885" s="5"/>
      <c r="B22885" s="2"/>
      <c r="C22885"/>
    </row>
    <row r="22886" spans="1:3" x14ac:dyDescent="0.25">
      <c r="A22886" s="5"/>
      <c r="B22886" s="2"/>
      <c r="C22886"/>
    </row>
    <row r="22887" spans="1:3" x14ac:dyDescent="0.25">
      <c r="A22887" s="5"/>
      <c r="B22887" s="2"/>
      <c r="C22887"/>
    </row>
    <row r="22888" spans="1:3" x14ac:dyDescent="0.25">
      <c r="A22888" s="5"/>
      <c r="B22888" s="2"/>
      <c r="C22888"/>
    </row>
    <row r="22889" spans="1:3" x14ac:dyDescent="0.25">
      <c r="A22889" s="5"/>
      <c r="B22889" s="2"/>
      <c r="C22889"/>
    </row>
    <row r="22890" spans="1:3" x14ac:dyDescent="0.25">
      <c r="A22890" s="5"/>
      <c r="B22890" s="2"/>
      <c r="C22890"/>
    </row>
    <row r="22891" spans="1:3" x14ac:dyDescent="0.25">
      <c r="A22891" s="5"/>
      <c r="B22891" s="2"/>
      <c r="C22891"/>
    </row>
    <row r="22892" spans="1:3" x14ac:dyDescent="0.25">
      <c r="A22892" s="5"/>
      <c r="B22892" s="2"/>
      <c r="C22892"/>
    </row>
    <row r="22893" spans="1:3" x14ac:dyDescent="0.25">
      <c r="A22893" s="5"/>
      <c r="B22893" s="2"/>
      <c r="C22893"/>
    </row>
    <row r="22894" spans="1:3" x14ac:dyDescent="0.25">
      <c r="A22894" s="5"/>
      <c r="B22894" s="2"/>
      <c r="C22894"/>
    </row>
    <row r="22895" spans="1:3" x14ac:dyDescent="0.25">
      <c r="A22895" s="5"/>
      <c r="B22895" s="2"/>
      <c r="C22895"/>
    </row>
    <row r="22896" spans="1:3" x14ac:dyDescent="0.25">
      <c r="A22896" s="5"/>
      <c r="B22896" s="2"/>
      <c r="C22896"/>
    </row>
    <row r="22897" spans="1:3" x14ac:dyDescent="0.25">
      <c r="A22897" s="5"/>
      <c r="B22897" s="2"/>
      <c r="C22897"/>
    </row>
    <row r="22898" spans="1:3" x14ac:dyDescent="0.25">
      <c r="A22898" s="5"/>
      <c r="B22898" s="2"/>
      <c r="C22898"/>
    </row>
    <row r="22899" spans="1:3" x14ac:dyDescent="0.25">
      <c r="A22899" s="5"/>
      <c r="B22899" s="2"/>
      <c r="C22899"/>
    </row>
    <row r="22900" spans="1:3" x14ac:dyDescent="0.25">
      <c r="A22900" s="5"/>
      <c r="B22900" s="2"/>
      <c r="C22900"/>
    </row>
    <row r="22901" spans="1:3" x14ac:dyDescent="0.25">
      <c r="A22901" s="5"/>
      <c r="B22901" s="2"/>
      <c r="C22901"/>
    </row>
    <row r="22902" spans="1:3" x14ac:dyDescent="0.25">
      <c r="A22902" s="5"/>
      <c r="B22902" s="2"/>
      <c r="C22902"/>
    </row>
    <row r="22903" spans="1:3" x14ac:dyDescent="0.25">
      <c r="A22903" s="5"/>
      <c r="B22903" s="2"/>
      <c r="C22903"/>
    </row>
    <row r="22904" spans="1:3" x14ac:dyDescent="0.25">
      <c r="A22904" s="5"/>
      <c r="B22904" s="2"/>
      <c r="C22904"/>
    </row>
    <row r="22905" spans="1:3" x14ac:dyDescent="0.25">
      <c r="A22905" s="5"/>
      <c r="B22905" s="2"/>
      <c r="C22905"/>
    </row>
    <row r="22906" spans="1:3" x14ac:dyDescent="0.25">
      <c r="A22906" s="5"/>
      <c r="B22906" s="2"/>
      <c r="C22906"/>
    </row>
    <row r="22907" spans="1:3" x14ac:dyDescent="0.25">
      <c r="A22907" s="5"/>
      <c r="B22907" s="2"/>
      <c r="C22907"/>
    </row>
    <row r="22908" spans="1:3" x14ac:dyDescent="0.25">
      <c r="A22908" s="5"/>
      <c r="B22908" s="2"/>
      <c r="C22908"/>
    </row>
    <row r="22909" spans="1:3" x14ac:dyDescent="0.25">
      <c r="A22909" s="5"/>
      <c r="B22909" s="2"/>
      <c r="C22909"/>
    </row>
    <row r="22910" spans="1:3" x14ac:dyDescent="0.25">
      <c r="A22910" s="5"/>
      <c r="B22910" s="2"/>
      <c r="C22910"/>
    </row>
    <row r="22911" spans="1:3" x14ac:dyDescent="0.25">
      <c r="A22911" s="5"/>
      <c r="B22911" s="2"/>
      <c r="C22911"/>
    </row>
    <row r="22912" spans="1:3" x14ac:dyDescent="0.25">
      <c r="A22912" s="5"/>
      <c r="B22912" s="2"/>
      <c r="C22912"/>
    </row>
    <row r="22913" spans="1:3" x14ac:dyDescent="0.25">
      <c r="A22913" s="5"/>
      <c r="B22913" s="2"/>
      <c r="C22913"/>
    </row>
    <row r="22914" spans="1:3" x14ac:dyDescent="0.25">
      <c r="A22914" s="5"/>
      <c r="B22914" s="2"/>
      <c r="C22914"/>
    </row>
    <row r="22915" spans="1:3" x14ac:dyDescent="0.25">
      <c r="A22915" s="5"/>
      <c r="B22915" s="2"/>
      <c r="C22915"/>
    </row>
    <row r="22916" spans="1:3" x14ac:dyDescent="0.25">
      <c r="A22916" s="5"/>
      <c r="B22916" s="2"/>
      <c r="C22916"/>
    </row>
    <row r="22917" spans="1:3" x14ac:dyDescent="0.25">
      <c r="A22917" s="5"/>
      <c r="B22917" s="2"/>
      <c r="C22917"/>
    </row>
    <row r="22918" spans="1:3" x14ac:dyDescent="0.25">
      <c r="A22918" s="5"/>
      <c r="B22918" s="2"/>
      <c r="C22918"/>
    </row>
    <row r="22919" spans="1:3" x14ac:dyDescent="0.25">
      <c r="A22919" s="5"/>
      <c r="B22919" s="2"/>
      <c r="C22919"/>
    </row>
    <row r="22920" spans="1:3" x14ac:dyDescent="0.25">
      <c r="A22920" s="5"/>
      <c r="B22920" s="2"/>
      <c r="C22920"/>
    </row>
    <row r="22921" spans="1:3" x14ac:dyDescent="0.25">
      <c r="A22921" s="5"/>
      <c r="B22921" s="2"/>
      <c r="C22921"/>
    </row>
    <row r="22922" spans="1:3" x14ac:dyDescent="0.25">
      <c r="A22922" s="5"/>
      <c r="B22922" s="2"/>
      <c r="C22922"/>
    </row>
    <row r="22923" spans="1:3" x14ac:dyDescent="0.25">
      <c r="A22923" s="5"/>
      <c r="B22923" s="2"/>
      <c r="C22923"/>
    </row>
    <row r="22924" spans="1:3" x14ac:dyDescent="0.25">
      <c r="A22924" s="5"/>
      <c r="B22924" s="2"/>
      <c r="C22924"/>
    </row>
    <row r="22925" spans="1:3" x14ac:dyDescent="0.25">
      <c r="A22925" s="5"/>
      <c r="B22925" s="2"/>
      <c r="C22925"/>
    </row>
    <row r="22926" spans="1:3" x14ac:dyDescent="0.25">
      <c r="A22926" s="5"/>
      <c r="B22926" s="2"/>
      <c r="C22926"/>
    </row>
    <row r="22927" spans="1:3" x14ac:dyDescent="0.25">
      <c r="A22927" s="5"/>
      <c r="B22927" s="2"/>
      <c r="C22927"/>
    </row>
    <row r="22928" spans="1:3" x14ac:dyDescent="0.25">
      <c r="A22928" s="5"/>
      <c r="B22928" s="2"/>
      <c r="C22928"/>
    </row>
    <row r="22929" spans="1:3" x14ac:dyDescent="0.25">
      <c r="A22929" s="5"/>
      <c r="B22929" s="2"/>
      <c r="C22929"/>
    </row>
    <row r="22930" spans="1:3" x14ac:dyDescent="0.25">
      <c r="A22930" s="5"/>
      <c r="B22930" s="2"/>
      <c r="C22930"/>
    </row>
    <row r="22931" spans="1:3" x14ac:dyDescent="0.25">
      <c r="A22931" s="5"/>
      <c r="B22931" s="2"/>
      <c r="C22931"/>
    </row>
    <row r="22932" spans="1:3" x14ac:dyDescent="0.25">
      <c r="A22932" s="5"/>
      <c r="B22932" s="2"/>
      <c r="C22932"/>
    </row>
    <row r="22933" spans="1:3" x14ac:dyDescent="0.25">
      <c r="A22933" s="5"/>
      <c r="B22933" s="2"/>
      <c r="C22933"/>
    </row>
    <row r="22934" spans="1:3" x14ac:dyDescent="0.25">
      <c r="A22934" s="5"/>
      <c r="B22934" s="2"/>
      <c r="C22934"/>
    </row>
    <row r="22935" spans="1:3" x14ac:dyDescent="0.25">
      <c r="A22935" s="5"/>
      <c r="B22935" s="2"/>
      <c r="C22935"/>
    </row>
    <row r="22936" spans="1:3" x14ac:dyDescent="0.25">
      <c r="A22936" s="5"/>
      <c r="B22936" s="2"/>
      <c r="C22936"/>
    </row>
    <row r="22937" spans="1:3" x14ac:dyDescent="0.25">
      <c r="A22937" s="5"/>
      <c r="B22937" s="2"/>
      <c r="C22937"/>
    </row>
    <row r="22938" spans="1:3" x14ac:dyDescent="0.25">
      <c r="A22938" s="5"/>
      <c r="B22938" s="2"/>
      <c r="C22938"/>
    </row>
    <row r="22939" spans="1:3" x14ac:dyDescent="0.25">
      <c r="A22939" s="5"/>
      <c r="B22939" s="2"/>
      <c r="C22939"/>
    </row>
    <row r="22940" spans="1:3" x14ac:dyDescent="0.25">
      <c r="A22940" s="5"/>
      <c r="B22940" s="2"/>
      <c r="C22940"/>
    </row>
    <row r="22941" spans="1:3" x14ac:dyDescent="0.25">
      <c r="A22941" s="5"/>
      <c r="B22941" s="2"/>
      <c r="C22941"/>
    </row>
    <row r="22942" spans="1:3" x14ac:dyDescent="0.25">
      <c r="A22942" s="5"/>
      <c r="B22942" s="2"/>
      <c r="C22942"/>
    </row>
    <row r="22943" spans="1:3" x14ac:dyDescent="0.25">
      <c r="A22943" s="5"/>
      <c r="B22943" s="2"/>
      <c r="C22943"/>
    </row>
    <row r="22944" spans="1:3" x14ac:dyDescent="0.25">
      <c r="A22944" s="5"/>
      <c r="B22944" s="2"/>
      <c r="C22944"/>
    </row>
    <row r="22945" spans="1:3" x14ac:dyDescent="0.25">
      <c r="A22945" s="5"/>
      <c r="B22945" s="2"/>
      <c r="C22945"/>
    </row>
    <row r="22946" spans="1:3" x14ac:dyDescent="0.25">
      <c r="A22946" s="5"/>
      <c r="B22946" s="2"/>
      <c r="C22946"/>
    </row>
    <row r="22947" spans="1:3" x14ac:dyDescent="0.25">
      <c r="A22947" s="5"/>
      <c r="B22947" s="2"/>
      <c r="C22947"/>
    </row>
    <row r="22948" spans="1:3" x14ac:dyDescent="0.25">
      <c r="A22948" s="5"/>
      <c r="B22948" s="2"/>
      <c r="C22948"/>
    </row>
    <row r="22949" spans="1:3" x14ac:dyDescent="0.25">
      <c r="A22949" s="5"/>
      <c r="B22949" s="2"/>
      <c r="C22949"/>
    </row>
    <row r="22950" spans="1:3" x14ac:dyDescent="0.25">
      <c r="A22950" s="5"/>
      <c r="B22950" s="2"/>
      <c r="C22950"/>
    </row>
    <row r="22951" spans="1:3" x14ac:dyDescent="0.25">
      <c r="A22951" s="5"/>
      <c r="B22951" s="2"/>
      <c r="C22951"/>
    </row>
    <row r="22952" spans="1:3" x14ac:dyDescent="0.25">
      <c r="A22952" s="5"/>
      <c r="B22952" s="2"/>
      <c r="C22952"/>
    </row>
    <row r="22953" spans="1:3" x14ac:dyDescent="0.25">
      <c r="A22953" s="5"/>
      <c r="B22953" s="2"/>
      <c r="C22953"/>
    </row>
    <row r="22954" spans="1:3" x14ac:dyDescent="0.25">
      <c r="A22954" s="5"/>
      <c r="B22954" s="2"/>
      <c r="C22954"/>
    </row>
    <row r="22955" spans="1:3" x14ac:dyDescent="0.25">
      <c r="A22955" s="5"/>
      <c r="B22955" s="2"/>
      <c r="C22955"/>
    </row>
    <row r="22956" spans="1:3" x14ac:dyDescent="0.25">
      <c r="A22956" s="5"/>
      <c r="B22956" s="2"/>
      <c r="C22956"/>
    </row>
    <row r="22957" spans="1:3" x14ac:dyDescent="0.25">
      <c r="A22957" s="5"/>
      <c r="B22957" s="2"/>
      <c r="C22957"/>
    </row>
    <row r="22958" spans="1:3" x14ac:dyDescent="0.25">
      <c r="A22958" s="5"/>
      <c r="B22958" s="2"/>
      <c r="C22958"/>
    </row>
    <row r="22959" spans="1:3" x14ac:dyDescent="0.25">
      <c r="A22959" s="5"/>
      <c r="B22959" s="2"/>
      <c r="C22959"/>
    </row>
    <row r="22960" spans="1:3" x14ac:dyDescent="0.25">
      <c r="A22960" s="5"/>
      <c r="B22960" s="2"/>
      <c r="C22960"/>
    </row>
    <row r="22961" spans="1:3" x14ac:dyDescent="0.25">
      <c r="A22961" s="5"/>
      <c r="B22961" s="2"/>
      <c r="C22961"/>
    </row>
    <row r="22962" spans="1:3" x14ac:dyDescent="0.25">
      <c r="A22962" s="5"/>
      <c r="B22962" s="2"/>
      <c r="C22962"/>
    </row>
    <row r="22963" spans="1:3" x14ac:dyDescent="0.25">
      <c r="A22963" s="5"/>
      <c r="B22963" s="2"/>
      <c r="C22963"/>
    </row>
    <row r="22964" spans="1:3" x14ac:dyDescent="0.25">
      <c r="A22964" s="5"/>
      <c r="B22964" s="2"/>
      <c r="C22964"/>
    </row>
    <row r="22965" spans="1:3" x14ac:dyDescent="0.25">
      <c r="A22965" s="5"/>
      <c r="B22965" s="2"/>
      <c r="C22965"/>
    </row>
    <row r="22966" spans="1:3" x14ac:dyDescent="0.25">
      <c r="A22966" s="5"/>
      <c r="B22966" s="2"/>
      <c r="C22966"/>
    </row>
    <row r="22967" spans="1:3" x14ac:dyDescent="0.25">
      <c r="A22967" s="5"/>
      <c r="B22967" s="2"/>
      <c r="C22967"/>
    </row>
    <row r="22968" spans="1:3" x14ac:dyDescent="0.25">
      <c r="A22968" s="5"/>
      <c r="B22968" s="2"/>
      <c r="C22968"/>
    </row>
    <row r="22969" spans="1:3" x14ac:dyDescent="0.25">
      <c r="A22969" s="5"/>
      <c r="B22969" s="2"/>
      <c r="C22969"/>
    </row>
    <row r="22970" spans="1:3" x14ac:dyDescent="0.25">
      <c r="A22970" s="5"/>
      <c r="B22970" s="2"/>
      <c r="C22970"/>
    </row>
    <row r="22971" spans="1:3" x14ac:dyDescent="0.25">
      <c r="A22971" s="5"/>
      <c r="B22971" s="2"/>
      <c r="C22971"/>
    </row>
    <row r="22972" spans="1:3" x14ac:dyDescent="0.25">
      <c r="A22972" s="5"/>
      <c r="B22972" s="2"/>
      <c r="C22972"/>
    </row>
    <row r="22973" spans="1:3" x14ac:dyDescent="0.25">
      <c r="A22973" s="5"/>
      <c r="B22973" s="2"/>
      <c r="C22973"/>
    </row>
    <row r="22974" spans="1:3" x14ac:dyDescent="0.25">
      <c r="A22974" s="5"/>
      <c r="B22974" s="2"/>
      <c r="C22974"/>
    </row>
    <row r="22975" spans="1:3" x14ac:dyDescent="0.25">
      <c r="A22975" s="5"/>
      <c r="B22975" s="2"/>
      <c r="C22975"/>
    </row>
    <row r="22976" spans="1:3" x14ac:dyDescent="0.25">
      <c r="A22976" s="5"/>
      <c r="B22976" s="2"/>
      <c r="C22976"/>
    </row>
    <row r="22977" spans="1:3" x14ac:dyDescent="0.25">
      <c r="A22977" s="5"/>
      <c r="B22977" s="2"/>
      <c r="C22977"/>
    </row>
    <row r="22978" spans="1:3" x14ac:dyDescent="0.25">
      <c r="A22978" s="5"/>
      <c r="B22978" s="2"/>
      <c r="C22978"/>
    </row>
    <row r="22979" spans="1:3" x14ac:dyDescent="0.25">
      <c r="A22979" s="5"/>
      <c r="B22979" s="2"/>
      <c r="C22979"/>
    </row>
    <row r="22980" spans="1:3" x14ac:dyDescent="0.25">
      <c r="A22980" s="5"/>
      <c r="B22980" s="2"/>
      <c r="C22980"/>
    </row>
    <row r="22981" spans="1:3" x14ac:dyDescent="0.25">
      <c r="A22981" s="5"/>
      <c r="B22981" s="2"/>
      <c r="C22981"/>
    </row>
    <row r="22982" spans="1:3" x14ac:dyDescent="0.25">
      <c r="A22982" s="5"/>
      <c r="B22982" s="2"/>
      <c r="C22982"/>
    </row>
    <row r="22983" spans="1:3" x14ac:dyDescent="0.25">
      <c r="A22983" s="5"/>
      <c r="B22983" s="2"/>
      <c r="C22983"/>
    </row>
    <row r="22984" spans="1:3" x14ac:dyDescent="0.25">
      <c r="A22984" s="5"/>
      <c r="B22984" s="2"/>
      <c r="C22984"/>
    </row>
    <row r="22985" spans="1:3" x14ac:dyDescent="0.25">
      <c r="A22985" s="5"/>
      <c r="B22985" s="2"/>
      <c r="C22985"/>
    </row>
    <row r="22986" spans="1:3" x14ac:dyDescent="0.25">
      <c r="A22986" s="5"/>
      <c r="B22986" s="2"/>
      <c r="C22986"/>
    </row>
    <row r="22987" spans="1:3" x14ac:dyDescent="0.25">
      <c r="A22987" s="5"/>
      <c r="B22987" s="2"/>
      <c r="C22987"/>
    </row>
    <row r="22988" spans="1:3" x14ac:dyDescent="0.25">
      <c r="A22988" s="5"/>
      <c r="B22988" s="2"/>
      <c r="C22988"/>
    </row>
    <row r="22989" spans="1:3" x14ac:dyDescent="0.25">
      <c r="A22989" s="5"/>
      <c r="B22989" s="2"/>
      <c r="C22989"/>
    </row>
    <row r="22990" spans="1:3" x14ac:dyDescent="0.25">
      <c r="A22990" s="5"/>
      <c r="B22990" s="2"/>
      <c r="C22990"/>
    </row>
    <row r="22991" spans="1:3" x14ac:dyDescent="0.25">
      <c r="A22991" s="5"/>
      <c r="B22991" s="2"/>
      <c r="C22991"/>
    </row>
    <row r="22992" spans="1:3" x14ac:dyDescent="0.25">
      <c r="A22992" s="5"/>
      <c r="B22992" s="2"/>
      <c r="C22992"/>
    </row>
    <row r="22993" spans="1:3" x14ac:dyDescent="0.25">
      <c r="A22993" s="5"/>
      <c r="B22993" s="2"/>
      <c r="C22993"/>
    </row>
    <row r="22994" spans="1:3" x14ac:dyDescent="0.25">
      <c r="A22994" s="5"/>
      <c r="B22994" s="2"/>
      <c r="C22994"/>
    </row>
    <row r="22995" spans="1:3" x14ac:dyDescent="0.25">
      <c r="A22995" s="5"/>
      <c r="B22995" s="2"/>
      <c r="C22995"/>
    </row>
    <row r="22996" spans="1:3" x14ac:dyDescent="0.25">
      <c r="A22996" s="5"/>
      <c r="B22996" s="2"/>
      <c r="C22996"/>
    </row>
    <row r="22997" spans="1:3" x14ac:dyDescent="0.25">
      <c r="A22997" s="5"/>
      <c r="B22997" s="2"/>
      <c r="C22997"/>
    </row>
    <row r="22998" spans="1:3" x14ac:dyDescent="0.25">
      <c r="A22998" s="5"/>
      <c r="B22998" s="2"/>
      <c r="C22998"/>
    </row>
    <row r="22999" spans="1:3" x14ac:dyDescent="0.25">
      <c r="A22999" s="5"/>
      <c r="B22999" s="2"/>
      <c r="C22999"/>
    </row>
    <row r="23000" spans="1:3" x14ac:dyDescent="0.25">
      <c r="A23000" s="5"/>
      <c r="B23000" s="2"/>
      <c r="C23000"/>
    </row>
    <row r="23001" spans="1:3" x14ac:dyDescent="0.25">
      <c r="A23001" s="5"/>
      <c r="B23001" s="2"/>
      <c r="C23001"/>
    </row>
    <row r="23002" spans="1:3" x14ac:dyDescent="0.25">
      <c r="A23002" s="5"/>
      <c r="B23002" s="2"/>
      <c r="C23002"/>
    </row>
    <row r="23003" spans="1:3" x14ac:dyDescent="0.25">
      <c r="A23003" s="5"/>
      <c r="B23003" s="2"/>
      <c r="C23003"/>
    </row>
    <row r="23004" spans="1:3" x14ac:dyDescent="0.25">
      <c r="A23004" s="5"/>
      <c r="B23004" s="2"/>
      <c r="C23004"/>
    </row>
    <row r="23005" spans="1:3" x14ac:dyDescent="0.25">
      <c r="A23005" s="5"/>
      <c r="B23005" s="2"/>
      <c r="C23005"/>
    </row>
    <row r="23006" spans="1:3" x14ac:dyDescent="0.25">
      <c r="A23006" s="5"/>
      <c r="B23006" s="2"/>
      <c r="C23006"/>
    </row>
    <row r="23007" spans="1:3" x14ac:dyDescent="0.25">
      <c r="A23007" s="5"/>
      <c r="B23007" s="2"/>
      <c r="C23007"/>
    </row>
    <row r="23008" spans="1:3" x14ac:dyDescent="0.25">
      <c r="A23008" s="5"/>
      <c r="B23008" s="2"/>
      <c r="C23008"/>
    </row>
    <row r="23009" spans="1:3" x14ac:dyDescent="0.25">
      <c r="A23009" s="5"/>
      <c r="B23009" s="2"/>
      <c r="C23009"/>
    </row>
    <row r="23010" spans="1:3" x14ac:dyDescent="0.25">
      <c r="A23010" s="5"/>
      <c r="B23010" s="2"/>
      <c r="C23010"/>
    </row>
    <row r="23011" spans="1:3" x14ac:dyDescent="0.25">
      <c r="A23011" s="5"/>
      <c r="B23011" s="2"/>
      <c r="C23011"/>
    </row>
    <row r="23012" spans="1:3" x14ac:dyDescent="0.25">
      <c r="A23012" s="5"/>
      <c r="B23012" s="2"/>
      <c r="C23012"/>
    </row>
    <row r="23013" spans="1:3" x14ac:dyDescent="0.25">
      <c r="A23013" s="5"/>
      <c r="B23013" s="2"/>
      <c r="C23013"/>
    </row>
    <row r="23014" spans="1:3" x14ac:dyDescent="0.25">
      <c r="A23014" s="5"/>
      <c r="B23014" s="2"/>
      <c r="C23014"/>
    </row>
    <row r="23015" spans="1:3" x14ac:dyDescent="0.25">
      <c r="A23015" s="5"/>
      <c r="B23015" s="2"/>
      <c r="C23015"/>
    </row>
    <row r="23016" spans="1:3" x14ac:dyDescent="0.25">
      <c r="A23016" s="5"/>
      <c r="B23016" s="2"/>
      <c r="C23016"/>
    </row>
    <row r="23017" spans="1:3" x14ac:dyDescent="0.25">
      <c r="A23017" s="5"/>
      <c r="B23017" s="2"/>
      <c r="C23017"/>
    </row>
    <row r="23018" spans="1:3" x14ac:dyDescent="0.25">
      <c r="A23018" s="5"/>
      <c r="B23018" s="2"/>
      <c r="C23018"/>
    </row>
    <row r="23019" spans="1:3" x14ac:dyDescent="0.25">
      <c r="A23019" s="5"/>
      <c r="B23019" s="2"/>
      <c r="C23019"/>
    </row>
    <row r="23020" spans="1:3" x14ac:dyDescent="0.25">
      <c r="A23020" s="5"/>
      <c r="B23020" s="2"/>
      <c r="C23020"/>
    </row>
    <row r="23021" spans="1:3" x14ac:dyDescent="0.25">
      <c r="A23021" s="5"/>
      <c r="B23021" s="2"/>
      <c r="C23021"/>
    </row>
    <row r="23022" spans="1:3" x14ac:dyDescent="0.25">
      <c r="A23022" s="5"/>
      <c r="B23022" s="2"/>
      <c r="C23022"/>
    </row>
    <row r="23023" spans="1:3" x14ac:dyDescent="0.25">
      <c r="A23023" s="5"/>
      <c r="B23023" s="2"/>
      <c r="C23023"/>
    </row>
    <row r="23024" spans="1:3" x14ac:dyDescent="0.25">
      <c r="A23024" s="5"/>
      <c r="B23024" s="2"/>
      <c r="C23024"/>
    </row>
    <row r="23025" spans="1:3" x14ac:dyDescent="0.25">
      <c r="A23025" s="5"/>
      <c r="B23025" s="2"/>
      <c r="C23025"/>
    </row>
    <row r="23026" spans="1:3" x14ac:dyDescent="0.25">
      <c r="A23026" s="5"/>
      <c r="B23026" s="2"/>
      <c r="C23026"/>
    </row>
    <row r="23027" spans="1:3" x14ac:dyDescent="0.25">
      <c r="A23027" s="5"/>
      <c r="B23027" s="2"/>
      <c r="C23027"/>
    </row>
    <row r="23028" spans="1:3" x14ac:dyDescent="0.25">
      <c r="A23028" s="5"/>
      <c r="B23028" s="2"/>
      <c r="C23028"/>
    </row>
    <row r="23029" spans="1:3" x14ac:dyDescent="0.25">
      <c r="A23029" s="5"/>
      <c r="B23029" s="2"/>
      <c r="C23029"/>
    </row>
    <row r="23030" spans="1:3" x14ac:dyDescent="0.25">
      <c r="A23030" s="5"/>
      <c r="B23030" s="2"/>
      <c r="C23030"/>
    </row>
    <row r="23031" spans="1:3" x14ac:dyDescent="0.25">
      <c r="A23031" s="5"/>
      <c r="B23031" s="2"/>
      <c r="C23031"/>
    </row>
    <row r="23032" spans="1:3" x14ac:dyDescent="0.25">
      <c r="A23032" s="5"/>
      <c r="B23032" s="2"/>
      <c r="C23032"/>
    </row>
    <row r="23033" spans="1:3" x14ac:dyDescent="0.25">
      <c r="A23033" s="5"/>
      <c r="B23033" s="2"/>
      <c r="C23033"/>
    </row>
    <row r="23034" spans="1:3" x14ac:dyDescent="0.25">
      <c r="A23034" s="5"/>
      <c r="B23034" s="2"/>
      <c r="C23034"/>
    </row>
    <row r="23035" spans="1:3" x14ac:dyDescent="0.25">
      <c r="A23035" s="5"/>
      <c r="B23035" s="2"/>
      <c r="C23035"/>
    </row>
    <row r="23036" spans="1:3" x14ac:dyDescent="0.25">
      <c r="A23036" s="5"/>
      <c r="B23036" s="2"/>
      <c r="C23036"/>
    </row>
    <row r="23037" spans="1:3" x14ac:dyDescent="0.25">
      <c r="A23037" s="5"/>
      <c r="B23037" s="2"/>
      <c r="C23037"/>
    </row>
    <row r="23038" spans="1:3" x14ac:dyDescent="0.25">
      <c r="A23038" s="5"/>
      <c r="B23038" s="2"/>
      <c r="C23038"/>
    </row>
    <row r="23039" spans="1:3" x14ac:dyDescent="0.25">
      <c r="A23039" s="5"/>
      <c r="B23039" s="2"/>
      <c r="C23039"/>
    </row>
    <row r="23040" spans="1:3" x14ac:dyDescent="0.25">
      <c r="A23040" s="5"/>
      <c r="B23040" s="2"/>
      <c r="C23040"/>
    </row>
    <row r="23041" spans="1:3" x14ac:dyDescent="0.25">
      <c r="A23041" s="5"/>
      <c r="B23041" s="2"/>
      <c r="C23041"/>
    </row>
    <row r="23042" spans="1:3" x14ac:dyDescent="0.25">
      <c r="A23042" s="5"/>
      <c r="B23042" s="2"/>
      <c r="C23042"/>
    </row>
    <row r="23043" spans="1:3" x14ac:dyDescent="0.25">
      <c r="A23043" s="5"/>
      <c r="B23043" s="2"/>
      <c r="C23043"/>
    </row>
    <row r="23044" spans="1:3" x14ac:dyDescent="0.25">
      <c r="A23044" s="5"/>
      <c r="B23044" s="2"/>
      <c r="C23044"/>
    </row>
    <row r="23045" spans="1:3" x14ac:dyDescent="0.25">
      <c r="A23045" s="5"/>
      <c r="B23045" s="2"/>
      <c r="C23045"/>
    </row>
    <row r="23046" spans="1:3" x14ac:dyDescent="0.25">
      <c r="A23046" s="5"/>
      <c r="B23046" s="2"/>
      <c r="C23046"/>
    </row>
    <row r="23047" spans="1:3" x14ac:dyDescent="0.25">
      <c r="A23047" s="5"/>
      <c r="B23047" s="2"/>
      <c r="C23047"/>
    </row>
    <row r="23048" spans="1:3" x14ac:dyDescent="0.25">
      <c r="A23048" s="5"/>
      <c r="B23048" s="2"/>
      <c r="C23048"/>
    </row>
    <row r="23049" spans="1:3" x14ac:dyDescent="0.25">
      <c r="A23049" s="5"/>
      <c r="B23049" s="2"/>
      <c r="C23049"/>
    </row>
    <row r="23050" spans="1:3" x14ac:dyDescent="0.25">
      <c r="A23050" s="5"/>
      <c r="B23050" s="2"/>
      <c r="C23050"/>
    </row>
    <row r="23051" spans="1:3" x14ac:dyDescent="0.25">
      <c r="A23051" s="5"/>
      <c r="B23051" s="2"/>
      <c r="C23051"/>
    </row>
    <row r="23052" spans="1:3" x14ac:dyDescent="0.25">
      <c r="A23052" s="5"/>
      <c r="B23052" s="2"/>
      <c r="C23052"/>
    </row>
    <row r="23053" spans="1:3" x14ac:dyDescent="0.25">
      <c r="A23053" s="5"/>
      <c r="B23053" s="2"/>
      <c r="C23053"/>
    </row>
    <row r="23054" spans="1:3" x14ac:dyDescent="0.25">
      <c r="A23054" s="5"/>
      <c r="B23054" s="2"/>
      <c r="C23054"/>
    </row>
    <row r="23055" spans="1:3" x14ac:dyDescent="0.25">
      <c r="A23055" s="5"/>
      <c r="B23055" s="2"/>
      <c r="C23055"/>
    </row>
    <row r="23056" spans="1:3" x14ac:dyDescent="0.25">
      <c r="A23056" s="5"/>
      <c r="B23056" s="2"/>
      <c r="C23056"/>
    </row>
    <row r="23057" spans="1:3" x14ac:dyDescent="0.25">
      <c r="A23057" s="5"/>
      <c r="B23057" s="2"/>
      <c r="C23057"/>
    </row>
    <row r="23058" spans="1:3" x14ac:dyDescent="0.25">
      <c r="A23058" s="5"/>
      <c r="B23058" s="2"/>
      <c r="C23058"/>
    </row>
    <row r="23059" spans="1:3" x14ac:dyDescent="0.25">
      <c r="A23059" s="5"/>
      <c r="B23059" s="2"/>
      <c r="C23059"/>
    </row>
    <row r="23060" spans="1:3" x14ac:dyDescent="0.25">
      <c r="A23060" s="5"/>
      <c r="B23060" s="2"/>
      <c r="C23060"/>
    </row>
    <row r="23061" spans="1:3" x14ac:dyDescent="0.25">
      <c r="A23061" s="5"/>
      <c r="B23061" s="2"/>
      <c r="C23061"/>
    </row>
    <row r="23062" spans="1:3" x14ac:dyDescent="0.25">
      <c r="A23062" s="5"/>
      <c r="B23062" s="2"/>
      <c r="C23062"/>
    </row>
    <row r="23063" spans="1:3" x14ac:dyDescent="0.25">
      <c r="A23063" s="5"/>
      <c r="B23063" s="2"/>
      <c r="C23063"/>
    </row>
    <row r="23064" spans="1:3" x14ac:dyDescent="0.25">
      <c r="A23064" s="5"/>
      <c r="B23064" s="2"/>
      <c r="C23064"/>
    </row>
    <row r="23065" spans="1:3" x14ac:dyDescent="0.25">
      <c r="A23065" s="5"/>
      <c r="B23065" s="2"/>
      <c r="C23065"/>
    </row>
    <row r="23066" spans="1:3" x14ac:dyDescent="0.25">
      <c r="A23066" s="5"/>
      <c r="B23066" s="2"/>
      <c r="C23066"/>
    </row>
    <row r="23067" spans="1:3" x14ac:dyDescent="0.25">
      <c r="A23067" s="5"/>
      <c r="B23067" s="2"/>
      <c r="C23067"/>
    </row>
    <row r="23068" spans="1:3" x14ac:dyDescent="0.25">
      <c r="A23068" s="5"/>
      <c r="B23068" s="2"/>
      <c r="C23068"/>
    </row>
    <row r="23069" spans="1:3" x14ac:dyDescent="0.25">
      <c r="A23069" s="5"/>
      <c r="B23069" s="2"/>
      <c r="C23069"/>
    </row>
    <row r="23070" spans="1:3" x14ac:dyDescent="0.25">
      <c r="A23070" s="5"/>
      <c r="B23070" s="2"/>
      <c r="C23070"/>
    </row>
    <row r="23071" spans="1:3" x14ac:dyDescent="0.25">
      <c r="A23071" s="5"/>
      <c r="B23071" s="2"/>
      <c r="C23071"/>
    </row>
    <row r="23072" spans="1:3" x14ac:dyDescent="0.25">
      <c r="A23072" s="5"/>
      <c r="B23072" s="2"/>
      <c r="C23072"/>
    </row>
    <row r="23073" spans="1:3" x14ac:dyDescent="0.25">
      <c r="A23073" s="5"/>
      <c r="B23073" s="2"/>
      <c r="C23073"/>
    </row>
    <row r="23074" spans="1:3" x14ac:dyDescent="0.25">
      <c r="A23074" s="5"/>
      <c r="B23074" s="2"/>
      <c r="C23074"/>
    </row>
    <row r="23075" spans="1:3" x14ac:dyDescent="0.25">
      <c r="A23075" s="5"/>
      <c r="B23075" s="2"/>
      <c r="C23075"/>
    </row>
    <row r="23076" spans="1:3" x14ac:dyDescent="0.25">
      <c r="A23076" s="5"/>
      <c r="B23076" s="2"/>
      <c r="C23076"/>
    </row>
    <row r="23077" spans="1:3" x14ac:dyDescent="0.25">
      <c r="A23077" s="5"/>
      <c r="B23077" s="2"/>
      <c r="C23077"/>
    </row>
    <row r="23078" spans="1:3" x14ac:dyDescent="0.25">
      <c r="A23078" s="5"/>
      <c r="B23078" s="2"/>
      <c r="C23078"/>
    </row>
    <row r="23079" spans="1:3" x14ac:dyDescent="0.25">
      <c r="A23079" s="5"/>
      <c r="B23079" s="2"/>
      <c r="C23079"/>
    </row>
    <row r="23080" spans="1:3" x14ac:dyDescent="0.25">
      <c r="A23080" s="5"/>
      <c r="B23080" s="2"/>
      <c r="C23080"/>
    </row>
    <row r="23081" spans="1:3" x14ac:dyDescent="0.25">
      <c r="A23081" s="5"/>
      <c r="B23081" s="2"/>
      <c r="C23081"/>
    </row>
    <row r="23082" spans="1:3" x14ac:dyDescent="0.25">
      <c r="A23082" s="5"/>
      <c r="B23082" s="2"/>
      <c r="C23082"/>
    </row>
    <row r="23083" spans="1:3" x14ac:dyDescent="0.25">
      <c r="A23083" s="5"/>
      <c r="B23083" s="2"/>
      <c r="C23083"/>
    </row>
    <row r="23084" spans="1:3" x14ac:dyDescent="0.25">
      <c r="A23084" s="5"/>
      <c r="B23084" s="2"/>
      <c r="C23084"/>
    </row>
    <row r="23085" spans="1:3" x14ac:dyDescent="0.25">
      <c r="A23085" s="5"/>
      <c r="B23085" s="2"/>
      <c r="C23085"/>
    </row>
    <row r="23086" spans="1:3" x14ac:dyDescent="0.25">
      <c r="A23086" s="5"/>
      <c r="B23086" s="2"/>
      <c r="C23086"/>
    </row>
    <row r="23087" spans="1:3" x14ac:dyDescent="0.25">
      <c r="A23087" s="5"/>
      <c r="B23087" s="2"/>
      <c r="C23087"/>
    </row>
    <row r="23088" spans="1:3" x14ac:dyDescent="0.25">
      <c r="A23088" s="5"/>
      <c r="B23088" s="2"/>
      <c r="C23088"/>
    </row>
    <row r="23089" spans="1:3" x14ac:dyDescent="0.25">
      <c r="A23089" s="5"/>
      <c r="B23089" s="2"/>
      <c r="C23089"/>
    </row>
    <row r="23090" spans="1:3" x14ac:dyDescent="0.25">
      <c r="A23090" s="5"/>
      <c r="B23090" s="2"/>
      <c r="C23090"/>
    </row>
    <row r="23091" spans="1:3" x14ac:dyDescent="0.25">
      <c r="A23091" s="5"/>
      <c r="B23091" s="2"/>
      <c r="C23091"/>
    </row>
    <row r="23092" spans="1:3" x14ac:dyDescent="0.25">
      <c r="A23092" s="5"/>
      <c r="B23092" s="2"/>
      <c r="C23092"/>
    </row>
    <row r="23093" spans="1:3" x14ac:dyDescent="0.25">
      <c r="A23093" s="5"/>
      <c r="B23093" s="2"/>
      <c r="C23093"/>
    </row>
    <row r="23094" spans="1:3" x14ac:dyDescent="0.25">
      <c r="A23094" s="5"/>
      <c r="B23094" s="2"/>
      <c r="C23094"/>
    </row>
    <row r="23095" spans="1:3" x14ac:dyDescent="0.25">
      <c r="A23095" s="5"/>
      <c r="B23095" s="2"/>
      <c r="C23095"/>
    </row>
    <row r="23096" spans="1:3" x14ac:dyDescent="0.25">
      <c r="A23096" s="5"/>
      <c r="B23096" s="2"/>
      <c r="C23096"/>
    </row>
    <row r="23097" spans="1:3" x14ac:dyDescent="0.25">
      <c r="A23097" s="5"/>
      <c r="B23097" s="2"/>
      <c r="C23097"/>
    </row>
    <row r="23098" spans="1:3" x14ac:dyDescent="0.25">
      <c r="A23098" s="5"/>
      <c r="B23098" s="2"/>
      <c r="C23098"/>
    </row>
    <row r="23099" spans="1:3" x14ac:dyDescent="0.25">
      <c r="A23099" s="5"/>
      <c r="B23099" s="2"/>
      <c r="C23099"/>
    </row>
    <row r="23100" spans="1:3" x14ac:dyDescent="0.25">
      <c r="A23100" s="5"/>
      <c r="B23100" s="2"/>
      <c r="C23100"/>
    </row>
    <row r="23101" spans="1:3" x14ac:dyDescent="0.25">
      <c r="A23101" s="5"/>
      <c r="B23101" s="2"/>
      <c r="C23101"/>
    </row>
    <row r="23102" spans="1:3" x14ac:dyDescent="0.25">
      <c r="A23102" s="5"/>
      <c r="B23102" s="2"/>
      <c r="C23102"/>
    </row>
    <row r="23103" spans="1:3" x14ac:dyDescent="0.25">
      <c r="A23103" s="5"/>
      <c r="B23103" s="2"/>
      <c r="C23103"/>
    </row>
    <row r="23104" spans="1:3" x14ac:dyDescent="0.25">
      <c r="A23104" s="5"/>
      <c r="B23104" s="2"/>
      <c r="C23104"/>
    </row>
    <row r="23105" spans="1:3" x14ac:dyDescent="0.25">
      <c r="A23105" s="5"/>
      <c r="B23105" s="2"/>
      <c r="C23105"/>
    </row>
    <row r="23106" spans="1:3" x14ac:dyDescent="0.25">
      <c r="A23106" s="5"/>
      <c r="B23106" s="2"/>
      <c r="C23106"/>
    </row>
    <row r="23107" spans="1:3" x14ac:dyDescent="0.25">
      <c r="A23107" s="5"/>
      <c r="B23107" s="2"/>
      <c r="C23107"/>
    </row>
    <row r="23108" spans="1:3" x14ac:dyDescent="0.25">
      <c r="A23108" s="5"/>
      <c r="B23108" s="2"/>
      <c r="C23108"/>
    </row>
    <row r="23109" spans="1:3" x14ac:dyDescent="0.25">
      <c r="A23109" s="5"/>
      <c r="B23109" s="2"/>
      <c r="C23109"/>
    </row>
    <row r="23110" spans="1:3" x14ac:dyDescent="0.25">
      <c r="A23110" s="5"/>
      <c r="B23110" s="2"/>
      <c r="C23110"/>
    </row>
    <row r="23111" spans="1:3" x14ac:dyDescent="0.25">
      <c r="A23111" s="5"/>
      <c r="B23111" s="2"/>
      <c r="C23111"/>
    </row>
    <row r="23112" spans="1:3" x14ac:dyDescent="0.25">
      <c r="A23112" s="5"/>
      <c r="B23112" s="2"/>
      <c r="C23112"/>
    </row>
    <row r="23113" spans="1:3" x14ac:dyDescent="0.25">
      <c r="A23113" s="5"/>
      <c r="B23113" s="2"/>
      <c r="C23113"/>
    </row>
    <row r="23114" spans="1:3" x14ac:dyDescent="0.25">
      <c r="A23114" s="5"/>
      <c r="B23114" s="2"/>
      <c r="C23114"/>
    </row>
    <row r="23115" spans="1:3" x14ac:dyDescent="0.25">
      <c r="A23115" s="5"/>
      <c r="B23115" s="2"/>
      <c r="C23115"/>
    </row>
    <row r="23116" spans="1:3" x14ac:dyDescent="0.25">
      <c r="A23116" s="5"/>
      <c r="B23116" s="2"/>
      <c r="C23116"/>
    </row>
    <row r="23117" spans="1:3" x14ac:dyDescent="0.25">
      <c r="A23117" s="5"/>
      <c r="B23117" s="2"/>
      <c r="C23117"/>
    </row>
    <row r="23118" spans="1:3" x14ac:dyDescent="0.25">
      <c r="A23118" s="5"/>
      <c r="B23118" s="2"/>
      <c r="C23118"/>
    </row>
    <row r="23119" spans="1:3" x14ac:dyDescent="0.25">
      <c r="A23119" s="5"/>
      <c r="B23119" s="2"/>
      <c r="C23119"/>
    </row>
    <row r="23120" spans="1:3" x14ac:dyDescent="0.25">
      <c r="A23120" s="5"/>
      <c r="B23120" s="2"/>
      <c r="C23120"/>
    </row>
    <row r="23121" spans="1:3" x14ac:dyDescent="0.25">
      <c r="A23121" s="5"/>
      <c r="B23121" s="2"/>
      <c r="C23121"/>
    </row>
    <row r="23122" spans="1:3" x14ac:dyDescent="0.25">
      <c r="A23122" s="5"/>
      <c r="B23122" s="2"/>
      <c r="C23122"/>
    </row>
    <row r="23123" spans="1:3" x14ac:dyDescent="0.25">
      <c r="A23123" s="5"/>
      <c r="B23123" s="2"/>
      <c r="C23123"/>
    </row>
    <row r="23124" spans="1:3" x14ac:dyDescent="0.25">
      <c r="A23124" s="5"/>
      <c r="B23124" s="2"/>
      <c r="C23124"/>
    </row>
    <row r="23125" spans="1:3" x14ac:dyDescent="0.25">
      <c r="A23125" s="5"/>
      <c r="B23125" s="2"/>
      <c r="C23125"/>
    </row>
    <row r="23126" spans="1:3" x14ac:dyDescent="0.25">
      <c r="A23126" s="5"/>
      <c r="B23126" s="2"/>
      <c r="C23126"/>
    </row>
    <row r="23127" spans="1:3" x14ac:dyDescent="0.25">
      <c r="A23127" s="5"/>
      <c r="B23127" s="2"/>
      <c r="C23127"/>
    </row>
    <row r="23128" spans="1:3" x14ac:dyDescent="0.25">
      <c r="A23128" s="5"/>
      <c r="B23128" s="2"/>
      <c r="C23128"/>
    </row>
    <row r="23129" spans="1:3" x14ac:dyDescent="0.25">
      <c r="A23129" s="5"/>
      <c r="B23129" s="2"/>
      <c r="C23129"/>
    </row>
    <row r="23130" spans="1:3" x14ac:dyDescent="0.25">
      <c r="A23130" s="5"/>
      <c r="B23130" s="2"/>
      <c r="C23130"/>
    </row>
    <row r="23131" spans="1:3" x14ac:dyDescent="0.25">
      <c r="A23131" s="5"/>
      <c r="B23131" s="2"/>
      <c r="C23131"/>
    </row>
    <row r="23132" spans="1:3" x14ac:dyDescent="0.25">
      <c r="A23132" s="5"/>
      <c r="B23132" s="2"/>
      <c r="C23132"/>
    </row>
    <row r="23133" spans="1:3" x14ac:dyDescent="0.25">
      <c r="A23133" s="5"/>
      <c r="B23133" s="2"/>
      <c r="C23133"/>
    </row>
    <row r="23134" spans="1:3" x14ac:dyDescent="0.25">
      <c r="A23134" s="5"/>
      <c r="B23134" s="2"/>
      <c r="C23134"/>
    </row>
    <row r="23135" spans="1:3" x14ac:dyDescent="0.25">
      <c r="A23135" s="5"/>
      <c r="B23135" s="2"/>
      <c r="C23135"/>
    </row>
    <row r="23136" spans="1:3" x14ac:dyDescent="0.25">
      <c r="A23136" s="5"/>
      <c r="B23136" s="2"/>
      <c r="C23136"/>
    </row>
    <row r="23137" spans="1:3" x14ac:dyDescent="0.25">
      <c r="A23137" s="5"/>
      <c r="B23137" s="2"/>
      <c r="C23137"/>
    </row>
    <row r="23138" spans="1:3" x14ac:dyDescent="0.25">
      <c r="A23138" s="5"/>
      <c r="B23138" s="2"/>
      <c r="C23138"/>
    </row>
    <row r="23139" spans="1:3" x14ac:dyDescent="0.25">
      <c r="A23139" s="5"/>
      <c r="B23139" s="2"/>
      <c r="C23139"/>
    </row>
    <row r="23140" spans="1:3" x14ac:dyDescent="0.25">
      <c r="A23140" s="5"/>
      <c r="B23140" s="2"/>
      <c r="C23140"/>
    </row>
    <row r="23141" spans="1:3" x14ac:dyDescent="0.25">
      <c r="A23141" s="5"/>
      <c r="B23141" s="2"/>
      <c r="C23141"/>
    </row>
    <row r="23142" spans="1:3" x14ac:dyDescent="0.25">
      <c r="A23142" s="5"/>
      <c r="B23142" s="2"/>
      <c r="C23142"/>
    </row>
    <row r="23143" spans="1:3" x14ac:dyDescent="0.25">
      <c r="A23143" s="5"/>
      <c r="B23143" s="2"/>
      <c r="C23143"/>
    </row>
    <row r="23144" spans="1:3" x14ac:dyDescent="0.25">
      <c r="A23144" s="5"/>
      <c r="B23144" s="2"/>
      <c r="C23144"/>
    </row>
    <row r="23145" spans="1:3" x14ac:dyDescent="0.25">
      <c r="A23145" s="5"/>
      <c r="B23145" s="2"/>
      <c r="C23145"/>
    </row>
    <row r="23146" spans="1:3" x14ac:dyDescent="0.25">
      <c r="A23146" s="5"/>
      <c r="B23146" s="2"/>
      <c r="C23146"/>
    </row>
    <row r="23147" spans="1:3" x14ac:dyDescent="0.25">
      <c r="A23147" s="5"/>
      <c r="B23147" s="2"/>
      <c r="C23147"/>
    </row>
    <row r="23148" spans="1:3" x14ac:dyDescent="0.25">
      <c r="A23148" s="5"/>
      <c r="B23148" s="2"/>
      <c r="C23148"/>
    </row>
    <row r="23149" spans="1:3" x14ac:dyDescent="0.25">
      <c r="A23149" s="5"/>
      <c r="B23149" s="2"/>
      <c r="C23149"/>
    </row>
    <row r="23150" spans="1:3" x14ac:dyDescent="0.25">
      <c r="A23150" s="5"/>
      <c r="B23150" s="2"/>
      <c r="C23150"/>
    </row>
    <row r="23151" spans="1:3" x14ac:dyDescent="0.25">
      <c r="A23151" s="5"/>
      <c r="B23151" s="2"/>
      <c r="C23151"/>
    </row>
    <row r="23152" spans="1:3" x14ac:dyDescent="0.25">
      <c r="A23152" s="5"/>
      <c r="B23152" s="2"/>
      <c r="C23152"/>
    </row>
    <row r="23153" spans="1:3" x14ac:dyDescent="0.25">
      <c r="A23153" s="5"/>
      <c r="B23153" s="2"/>
      <c r="C23153"/>
    </row>
    <row r="23154" spans="1:3" x14ac:dyDescent="0.25">
      <c r="A23154" s="5"/>
      <c r="B23154" s="2"/>
      <c r="C23154"/>
    </row>
    <row r="23155" spans="1:3" x14ac:dyDescent="0.25">
      <c r="A23155" s="5"/>
      <c r="B23155" s="2"/>
      <c r="C23155"/>
    </row>
    <row r="23156" spans="1:3" x14ac:dyDescent="0.25">
      <c r="A23156" s="5"/>
      <c r="B23156" s="2"/>
      <c r="C23156"/>
    </row>
    <row r="23157" spans="1:3" x14ac:dyDescent="0.25">
      <c r="A23157" s="5"/>
      <c r="B23157" s="2"/>
      <c r="C23157"/>
    </row>
    <row r="23158" spans="1:3" x14ac:dyDescent="0.25">
      <c r="A23158" s="5"/>
      <c r="B23158" s="2"/>
      <c r="C23158"/>
    </row>
    <row r="23159" spans="1:3" x14ac:dyDescent="0.25">
      <c r="A23159" s="5"/>
      <c r="B23159" s="2"/>
      <c r="C23159"/>
    </row>
    <row r="23160" spans="1:3" x14ac:dyDescent="0.25">
      <c r="A23160" s="5"/>
      <c r="B23160" s="2"/>
      <c r="C23160"/>
    </row>
    <row r="23161" spans="1:3" x14ac:dyDescent="0.25">
      <c r="A23161" s="5"/>
      <c r="B23161" s="2"/>
      <c r="C23161"/>
    </row>
    <row r="23162" spans="1:3" x14ac:dyDescent="0.25">
      <c r="A23162" s="5"/>
      <c r="B23162" s="2"/>
      <c r="C23162"/>
    </row>
    <row r="23163" spans="1:3" x14ac:dyDescent="0.25">
      <c r="A23163" s="5"/>
      <c r="B23163" s="2"/>
      <c r="C23163"/>
    </row>
    <row r="23164" spans="1:3" x14ac:dyDescent="0.25">
      <c r="A23164" s="5"/>
      <c r="B23164" s="2"/>
      <c r="C23164"/>
    </row>
    <row r="23165" spans="1:3" x14ac:dyDescent="0.25">
      <c r="A23165" s="5"/>
      <c r="B23165" s="2"/>
      <c r="C23165"/>
    </row>
    <row r="23166" spans="1:3" x14ac:dyDescent="0.25">
      <c r="A23166" s="5"/>
      <c r="B23166" s="2"/>
      <c r="C23166"/>
    </row>
    <row r="23167" spans="1:3" x14ac:dyDescent="0.25">
      <c r="A23167" s="5"/>
      <c r="B23167" s="2"/>
      <c r="C23167"/>
    </row>
    <row r="23168" spans="1:3" x14ac:dyDescent="0.25">
      <c r="A23168" s="5"/>
      <c r="B23168" s="2"/>
      <c r="C23168"/>
    </row>
    <row r="23169" spans="1:3" x14ac:dyDescent="0.25">
      <c r="A23169" s="5"/>
      <c r="B23169" s="2"/>
      <c r="C23169"/>
    </row>
    <row r="23170" spans="1:3" x14ac:dyDescent="0.25">
      <c r="A23170" s="5"/>
      <c r="B23170" s="2"/>
      <c r="C23170"/>
    </row>
    <row r="23171" spans="1:3" x14ac:dyDescent="0.25">
      <c r="A23171" s="5"/>
      <c r="B23171" s="2"/>
      <c r="C23171"/>
    </row>
    <row r="23172" spans="1:3" x14ac:dyDescent="0.25">
      <c r="A23172" s="5"/>
      <c r="B23172" s="2"/>
      <c r="C23172"/>
    </row>
    <row r="23173" spans="1:3" x14ac:dyDescent="0.25">
      <c r="A23173" s="5"/>
      <c r="B23173" s="2"/>
      <c r="C23173"/>
    </row>
    <row r="23174" spans="1:3" x14ac:dyDescent="0.25">
      <c r="A23174" s="5"/>
      <c r="B23174" s="2"/>
      <c r="C23174"/>
    </row>
    <row r="23175" spans="1:3" x14ac:dyDescent="0.25">
      <c r="A23175" s="5"/>
      <c r="B23175" s="2"/>
      <c r="C23175"/>
    </row>
    <row r="23176" spans="1:3" x14ac:dyDescent="0.25">
      <c r="A23176" s="5"/>
      <c r="B23176" s="2"/>
      <c r="C23176"/>
    </row>
    <row r="23177" spans="1:3" x14ac:dyDescent="0.25">
      <c r="A23177" s="5"/>
      <c r="B23177" s="2"/>
      <c r="C23177"/>
    </row>
    <row r="23178" spans="1:3" x14ac:dyDescent="0.25">
      <c r="A23178" s="5"/>
      <c r="B23178" s="2"/>
      <c r="C23178"/>
    </row>
    <row r="23179" spans="1:3" x14ac:dyDescent="0.25">
      <c r="A23179" s="5"/>
      <c r="B23179" s="2"/>
      <c r="C23179"/>
    </row>
    <row r="23180" spans="1:3" x14ac:dyDescent="0.25">
      <c r="A23180" s="5"/>
      <c r="B23180" s="2"/>
      <c r="C23180"/>
    </row>
    <row r="23181" spans="1:3" x14ac:dyDescent="0.25">
      <c r="A23181" s="5"/>
      <c r="B23181" s="2"/>
      <c r="C23181"/>
    </row>
    <row r="23182" spans="1:3" x14ac:dyDescent="0.25">
      <c r="A23182" s="5"/>
      <c r="B23182" s="2"/>
      <c r="C23182"/>
    </row>
    <row r="23183" spans="1:3" x14ac:dyDescent="0.25">
      <c r="A23183" s="5"/>
      <c r="B23183" s="2"/>
      <c r="C23183"/>
    </row>
    <row r="23184" spans="1:3" x14ac:dyDescent="0.25">
      <c r="A23184" s="5"/>
      <c r="B23184" s="2"/>
      <c r="C23184"/>
    </row>
    <row r="23185" spans="1:3" x14ac:dyDescent="0.25">
      <c r="A23185" s="5"/>
      <c r="B23185" s="2"/>
      <c r="C23185"/>
    </row>
    <row r="23186" spans="1:3" x14ac:dyDescent="0.25">
      <c r="A23186" s="5"/>
      <c r="B23186" s="2"/>
      <c r="C23186"/>
    </row>
    <row r="23187" spans="1:3" x14ac:dyDescent="0.25">
      <c r="A23187" s="5"/>
      <c r="B23187" s="2"/>
      <c r="C23187"/>
    </row>
    <row r="23188" spans="1:3" x14ac:dyDescent="0.25">
      <c r="A23188" s="5"/>
      <c r="B23188" s="2"/>
      <c r="C23188"/>
    </row>
    <row r="23189" spans="1:3" x14ac:dyDescent="0.25">
      <c r="A23189" s="5"/>
      <c r="B23189" s="2"/>
      <c r="C23189"/>
    </row>
    <row r="23190" spans="1:3" x14ac:dyDescent="0.25">
      <c r="A23190" s="5"/>
      <c r="B23190" s="2"/>
      <c r="C23190"/>
    </row>
    <row r="23191" spans="1:3" x14ac:dyDescent="0.25">
      <c r="A23191" s="5"/>
      <c r="B23191" s="2"/>
      <c r="C23191"/>
    </row>
    <row r="23192" spans="1:3" x14ac:dyDescent="0.25">
      <c r="A23192" s="5"/>
      <c r="B23192" s="2"/>
      <c r="C23192"/>
    </row>
    <row r="23193" spans="1:3" x14ac:dyDescent="0.25">
      <c r="A23193" s="5"/>
      <c r="B23193" s="2"/>
      <c r="C23193"/>
    </row>
    <row r="23194" spans="1:3" x14ac:dyDescent="0.25">
      <c r="A23194" s="5"/>
      <c r="B23194" s="2"/>
      <c r="C23194"/>
    </row>
    <row r="23195" spans="1:3" x14ac:dyDescent="0.25">
      <c r="A23195" s="5"/>
      <c r="B23195" s="2"/>
      <c r="C23195"/>
    </row>
    <row r="23196" spans="1:3" x14ac:dyDescent="0.25">
      <c r="A23196" s="5"/>
      <c r="B23196" s="2"/>
      <c r="C23196"/>
    </row>
    <row r="23197" spans="1:3" x14ac:dyDescent="0.25">
      <c r="A23197" s="5"/>
      <c r="B23197" s="2"/>
      <c r="C23197"/>
    </row>
    <row r="23198" spans="1:3" x14ac:dyDescent="0.25">
      <c r="A23198" s="5"/>
      <c r="B23198" s="2"/>
      <c r="C23198"/>
    </row>
    <row r="23199" spans="1:3" x14ac:dyDescent="0.25">
      <c r="A23199" s="5"/>
      <c r="B23199" s="2"/>
      <c r="C23199"/>
    </row>
    <row r="23200" spans="1:3" x14ac:dyDescent="0.25">
      <c r="A23200" s="5"/>
      <c r="B23200" s="2"/>
      <c r="C23200"/>
    </row>
    <row r="23201" spans="1:3" x14ac:dyDescent="0.25">
      <c r="A23201" s="5"/>
      <c r="B23201" s="2"/>
      <c r="C23201"/>
    </row>
    <row r="23202" spans="1:3" x14ac:dyDescent="0.25">
      <c r="A23202" s="5"/>
      <c r="B23202" s="2"/>
      <c r="C23202"/>
    </row>
    <row r="23203" spans="1:3" x14ac:dyDescent="0.25">
      <c r="A23203" s="5"/>
      <c r="B23203" s="2"/>
      <c r="C23203"/>
    </row>
    <row r="23204" spans="1:3" x14ac:dyDescent="0.25">
      <c r="A23204" s="5"/>
      <c r="B23204" s="2"/>
      <c r="C23204"/>
    </row>
    <row r="23205" spans="1:3" x14ac:dyDescent="0.25">
      <c r="A23205" s="5"/>
      <c r="B23205" s="2"/>
      <c r="C23205"/>
    </row>
    <row r="23206" spans="1:3" x14ac:dyDescent="0.25">
      <c r="A23206" s="5"/>
      <c r="B23206" s="2"/>
      <c r="C23206"/>
    </row>
    <row r="23207" spans="1:3" x14ac:dyDescent="0.25">
      <c r="A23207" s="5"/>
      <c r="B23207" s="2"/>
      <c r="C23207"/>
    </row>
    <row r="23208" spans="1:3" x14ac:dyDescent="0.25">
      <c r="A23208" s="5"/>
      <c r="B23208" s="2"/>
      <c r="C23208"/>
    </row>
    <row r="23209" spans="1:3" x14ac:dyDescent="0.25">
      <c r="A23209" s="5"/>
      <c r="B23209" s="2"/>
      <c r="C23209"/>
    </row>
    <row r="23210" spans="1:3" x14ac:dyDescent="0.25">
      <c r="A23210" s="5"/>
      <c r="B23210" s="2"/>
      <c r="C23210"/>
    </row>
    <row r="23211" spans="1:3" x14ac:dyDescent="0.25">
      <c r="A23211" s="5"/>
      <c r="B23211" s="2"/>
      <c r="C23211"/>
    </row>
    <row r="23212" spans="1:3" x14ac:dyDescent="0.25">
      <c r="A23212" s="5"/>
      <c r="B23212" s="2"/>
      <c r="C23212"/>
    </row>
    <row r="23213" spans="1:3" x14ac:dyDescent="0.25">
      <c r="A23213" s="5"/>
      <c r="B23213" s="2"/>
      <c r="C23213"/>
    </row>
    <row r="23214" spans="1:3" x14ac:dyDescent="0.25">
      <c r="A23214" s="5"/>
      <c r="B23214" s="2"/>
      <c r="C23214"/>
    </row>
    <row r="23215" spans="1:3" x14ac:dyDescent="0.25">
      <c r="A23215" s="5"/>
      <c r="B23215" s="2"/>
      <c r="C23215"/>
    </row>
    <row r="23216" spans="1:3" x14ac:dyDescent="0.25">
      <c r="A23216" s="5"/>
      <c r="B23216" s="2"/>
      <c r="C23216"/>
    </row>
    <row r="23217" spans="1:3" x14ac:dyDescent="0.25">
      <c r="A23217" s="5"/>
      <c r="B23217" s="2"/>
      <c r="C23217"/>
    </row>
    <row r="23218" spans="1:3" x14ac:dyDescent="0.25">
      <c r="A23218" s="5"/>
      <c r="B23218" s="2"/>
      <c r="C23218"/>
    </row>
    <row r="23219" spans="1:3" x14ac:dyDescent="0.25">
      <c r="A23219" s="5"/>
      <c r="B23219" s="2"/>
      <c r="C23219"/>
    </row>
    <row r="23220" spans="1:3" x14ac:dyDescent="0.25">
      <c r="A23220" s="5"/>
      <c r="B23220" s="2"/>
      <c r="C23220"/>
    </row>
    <row r="23221" spans="1:3" x14ac:dyDescent="0.25">
      <c r="A23221" s="5"/>
      <c r="B23221" s="2"/>
      <c r="C23221"/>
    </row>
    <row r="23222" spans="1:3" x14ac:dyDescent="0.25">
      <c r="A23222" s="5"/>
      <c r="B23222" s="2"/>
      <c r="C23222"/>
    </row>
    <row r="23223" spans="1:3" x14ac:dyDescent="0.25">
      <c r="A23223" s="5"/>
      <c r="B23223" s="2"/>
      <c r="C23223"/>
    </row>
    <row r="23224" spans="1:3" x14ac:dyDescent="0.25">
      <c r="A23224" s="5"/>
      <c r="B23224" s="2"/>
      <c r="C23224"/>
    </row>
    <row r="23225" spans="1:3" x14ac:dyDescent="0.25">
      <c r="A23225" s="5"/>
      <c r="B23225" s="2"/>
      <c r="C23225"/>
    </row>
    <row r="23226" spans="1:3" x14ac:dyDescent="0.25">
      <c r="A23226" s="5"/>
      <c r="B23226" s="2"/>
      <c r="C23226"/>
    </row>
    <row r="23227" spans="1:3" x14ac:dyDescent="0.25">
      <c r="A23227" s="5"/>
      <c r="B23227" s="2"/>
      <c r="C23227"/>
    </row>
    <row r="23228" spans="1:3" x14ac:dyDescent="0.25">
      <c r="A23228" s="5"/>
      <c r="B23228" s="2"/>
      <c r="C23228"/>
    </row>
    <row r="23229" spans="1:3" x14ac:dyDescent="0.25">
      <c r="A23229" s="5"/>
      <c r="B23229" s="2"/>
      <c r="C23229"/>
    </row>
    <row r="23230" spans="1:3" x14ac:dyDescent="0.25">
      <c r="A23230" s="5"/>
      <c r="B23230" s="2"/>
      <c r="C23230"/>
    </row>
    <row r="23231" spans="1:3" x14ac:dyDescent="0.25">
      <c r="A23231" s="5"/>
      <c r="B23231" s="2"/>
      <c r="C23231"/>
    </row>
    <row r="23232" spans="1:3" x14ac:dyDescent="0.25">
      <c r="A23232" s="5"/>
      <c r="B23232" s="2"/>
      <c r="C23232"/>
    </row>
    <row r="23233" spans="1:3" x14ac:dyDescent="0.25">
      <c r="A23233" s="5"/>
      <c r="B23233" s="2"/>
      <c r="C23233"/>
    </row>
    <row r="23234" spans="1:3" x14ac:dyDescent="0.25">
      <c r="A23234" s="5"/>
      <c r="B23234" s="2"/>
      <c r="C23234"/>
    </row>
    <row r="23235" spans="1:3" x14ac:dyDescent="0.25">
      <c r="A23235" s="5"/>
      <c r="B23235" s="2"/>
      <c r="C23235"/>
    </row>
    <row r="23236" spans="1:3" x14ac:dyDescent="0.25">
      <c r="A23236" s="5"/>
      <c r="B23236" s="2"/>
      <c r="C23236"/>
    </row>
    <row r="23237" spans="1:3" x14ac:dyDescent="0.25">
      <c r="A23237" s="5"/>
      <c r="B23237" s="2"/>
      <c r="C23237"/>
    </row>
    <row r="23238" spans="1:3" x14ac:dyDescent="0.25">
      <c r="A23238" s="5"/>
      <c r="B23238" s="2"/>
      <c r="C23238"/>
    </row>
    <row r="23239" spans="1:3" x14ac:dyDescent="0.25">
      <c r="A23239" s="5"/>
      <c r="B23239" s="2"/>
      <c r="C23239"/>
    </row>
    <row r="23240" spans="1:3" x14ac:dyDescent="0.25">
      <c r="A23240" s="5"/>
      <c r="B23240" s="2"/>
      <c r="C23240"/>
    </row>
    <row r="23241" spans="1:3" x14ac:dyDescent="0.25">
      <c r="A23241" s="5"/>
      <c r="B23241" s="2"/>
      <c r="C23241"/>
    </row>
    <row r="23242" spans="1:3" x14ac:dyDescent="0.25">
      <c r="A23242" s="5"/>
      <c r="B23242" s="2"/>
      <c r="C23242"/>
    </row>
    <row r="23243" spans="1:3" x14ac:dyDescent="0.25">
      <c r="A23243" s="5"/>
      <c r="B23243" s="2"/>
      <c r="C23243"/>
    </row>
    <row r="23244" spans="1:3" x14ac:dyDescent="0.25">
      <c r="A23244" s="5"/>
      <c r="B23244" s="2"/>
      <c r="C23244"/>
    </row>
    <row r="23245" spans="1:3" x14ac:dyDescent="0.25">
      <c r="A23245" s="5"/>
      <c r="B23245" s="2"/>
      <c r="C23245"/>
    </row>
    <row r="23246" spans="1:3" x14ac:dyDescent="0.25">
      <c r="A23246" s="5"/>
      <c r="B23246" s="2"/>
      <c r="C23246"/>
    </row>
    <row r="23247" spans="1:3" x14ac:dyDescent="0.25">
      <c r="A23247" s="5"/>
      <c r="B23247" s="2"/>
      <c r="C23247"/>
    </row>
    <row r="23248" spans="1:3" x14ac:dyDescent="0.25">
      <c r="A23248" s="5"/>
      <c r="B23248" s="2"/>
      <c r="C23248"/>
    </row>
    <row r="23249" spans="1:3" x14ac:dyDescent="0.25">
      <c r="A23249" s="5"/>
      <c r="B23249" s="2"/>
      <c r="C23249"/>
    </row>
    <row r="23250" spans="1:3" x14ac:dyDescent="0.25">
      <c r="A23250" s="5"/>
      <c r="B23250" s="2"/>
      <c r="C23250"/>
    </row>
    <row r="23251" spans="1:3" x14ac:dyDescent="0.25">
      <c r="A23251" s="5"/>
      <c r="B23251" s="2"/>
      <c r="C23251"/>
    </row>
    <row r="23252" spans="1:3" x14ac:dyDescent="0.25">
      <c r="A23252" s="5"/>
      <c r="B23252" s="2"/>
      <c r="C23252"/>
    </row>
    <row r="23253" spans="1:3" x14ac:dyDescent="0.25">
      <c r="A23253" s="5"/>
      <c r="B23253" s="2"/>
      <c r="C23253"/>
    </row>
    <row r="23254" spans="1:3" x14ac:dyDescent="0.25">
      <c r="A23254" s="5"/>
      <c r="B23254" s="2"/>
      <c r="C23254"/>
    </row>
    <row r="23255" spans="1:3" x14ac:dyDescent="0.25">
      <c r="A23255" s="5"/>
      <c r="B23255" s="2"/>
      <c r="C23255"/>
    </row>
    <row r="23256" spans="1:3" x14ac:dyDescent="0.25">
      <c r="A23256" s="5"/>
      <c r="B23256" s="2"/>
      <c r="C23256"/>
    </row>
    <row r="23257" spans="1:3" x14ac:dyDescent="0.25">
      <c r="A23257" s="5"/>
      <c r="B23257" s="2"/>
      <c r="C23257"/>
    </row>
    <row r="23258" spans="1:3" x14ac:dyDescent="0.25">
      <c r="A23258" s="5"/>
      <c r="B23258" s="2"/>
      <c r="C23258"/>
    </row>
    <row r="23259" spans="1:3" x14ac:dyDescent="0.25">
      <c r="A23259" s="5"/>
      <c r="B23259" s="2"/>
      <c r="C23259"/>
    </row>
    <row r="23260" spans="1:3" x14ac:dyDescent="0.25">
      <c r="A23260" s="5"/>
      <c r="B23260" s="2"/>
      <c r="C23260"/>
    </row>
    <row r="23261" spans="1:3" x14ac:dyDescent="0.25">
      <c r="A23261" s="5"/>
      <c r="B23261" s="2"/>
      <c r="C23261"/>
    </row>
    <row r="23262" spans="1:3" x14ac:dyDescent="0.25">
      <c r="A23262" s="5"/>
      <c r="B23262" s="2"/>
      <c r="C23262"/>
    </row>
    <row r="23263" spans="1:3" x14ac:dyDescent="0.25">
      <c r="A23263" s="5"/>
      <c r="B23263" s="2"/>
      <c r="C23263"/>
    </row>
    <row r="23264" spans="1:3" x14ac:dyDescent="0.25">
      <c r="A23264" s="5"/>
      <c r="B23264" s="2"/>
      <c r="C23264"/>
    </row>
    <row r="23265" spans="1:3" x14ac:dyDescent="0.25">
      <c r="A23265" s="5"/>
      <c r="B23265" s="2"/>
      <c r="C23265"/>
    </row>
    <row r="23266" spans="1:3" x14ac:dyDescent="0.25">
      <c r="A23266" s="5"/>
      <c r="B23266" s="2"/>
      <c r="C23266"/>
    </row>
    <row r="23267" spans="1:3" x14ac:dyDescent="0.25">
      <c r="A23267" s="5"/>
      <c r="B23267" s="2"/>
      <c r="C23267"/>
    </row>
    <row r="23268" spans="1:3" x14ac:dyDescent="0.25">
      <c r="A23268" s="5"/>
      <c r="B23268" s="2"/>
      <c r="C23268"/>
    </row>
    <row r="23269" spans="1:3" x14ac:dyDescent="0.25">
      <c r="A23269" s="5"/>
      <c r="B23269" s="2"/>
      <c r="C23269"/>
    </row>
    <row r="23270" spans="1:3" x14ac:dyDescent="0.25">
      <c r="A23270" s="5"/>
      <c r="B23270" s="2"/>
      <c r="C23270"/>
    </row>
    <row r="23271" spans="1:3" x14ac:dyDescent="0.25">
      <c r="A23271" s="5"/>
      <c r="B23271" s="2"/>
      <c r="C23271"/>
    </row>
    <row r="23272" spans="1:3" x14ac:dyDescent="0.25">
      <c r="A23272" s="5"/>
      <c r="B23272" s="2"/>
      <c r="C23272"/>
    </row>
    <row r="23273" spans="1:3" x14ac:dyDescent="0.25">
      <c r="A23273" s="5"/>
      <c r="B23273" s="2"/>
      <c r="C23273"/>
    </row>
    <row r="23274" spans="1:3" x14ac:dyDescent="0.25">
      <c r="A23274" s="5"/>
      <c r="B23274" s="2"/>
      <c r="C23274"/>
    </row>
    <row r="23275" spans="1:3" x14ac:dyDescent="0.25">
      <c r="A23275" s="5"/>
      <c r="B23275" s="2"/>
      <c r="C23275"/>
    </row>
    <row r="23276" spans="1:3" x14ac:dyDescent="0.25">
      <c r="A23276" s="5"/>
      <c r="B23276" s="2"/>
      <c r="C23276"/>
    </row>
    <row r="23277" spans="1:3" x14ac:dyDescent="0.25">
      <c r="A23277" s="5"/>
      <c r="B23277" s="2"/>
      <c r="C23277"/>
    </row>
    <row r="23278" spans="1:3" x14ac:dyDescent="0.25">
      <c r="A23278" s="5"/>
      <c r="B23278" s="2"/>
      <c r="C23278"/>
    </row>
    <row r="23279" spans="1:3" x14ac:dyDescent="0.25">
      <c r="A23279" s="5"/>
      <c r="B23279" s="2"/>
      <c r="C23279"/>
    </row>
    <row r="23280" spans="1:3" x14ac:dyDescent="0.25">
      <c r="A23280" s="5"/>
      <c r="B23280" s="2"/>
      <c r="C23280"/>
    </row>
    <row r="23281" spans="1:3" x14ac:dyDescent="0.25">
      <c r="A23281" s="5"/>
      <c r="B23281" s="2"/>
      <c r="C23281"/>
    </row>
    <row r="23282" spans="1:3" x14ac:dyDescent="0.25">
      <c r="A23282" s="5"/>
      <c r="B23282" s="2"/>
      <c r="C23282"/>
    </row>
    <row r="23283" spans="1:3" x14ac:dyDescent="0.25">
      <c r="A23283" s="5"/>
      <c r="B23283" s="2"/>
      <c r="C23283"/>
    </row>
    <row r="23284" spans="1:3" x14ac:dyDescent="0.25">
      <c r="A23284" s="5"/>
      <c r="B23284" s="2"/>
      <c r="C23284"/>
    </row>
    <row r="23285" spans="1:3" x14ac:dyDescent="0.25">
      <c r="A23285" s="5"/>
      <c r="B23285" s="2"/>
      <c r="C23285"/>
    </row>
    <row r="23286" spans="1:3" x14ac:dyDescent="0.25">
      <c r="A23286" s="5"/>
      <c r="B23286" s="2"/>
      <c r="C23286"/>
    </row>
    <row r="23287" spans="1:3" x14ac:dyDescent="0.25">
      <c r="A23287" s="5"/>
      <c r="B23287" s="2"/>
      <c r="C23287"/>
    </row>
    <row r="23288" spans="1:3" x14ac:dyDescent="0.25">
      <c r="A23288" s="5"/>
      <c r="B23288" s="2"/>
      <c r="C23288"/>
    </row>
    <row r="23289" spans="1:3" x14ac:dyDescent="0.25">
      <c r="A23289" s="5"/>
      <c r="B23289" s="2"/>
      <c r="C23289"/>
    </row>
    <row r="23290" spans="1:3" x14ac:dyDescent="0.25">
      <c r="A23290" s="5"/>
      <c r="B23290" s="2"/>
      <c r="C23290"/>
    </row>
    <row r="23291" spans="1:3" x14ac:dyDescent="0.25">
      <c r="A23291" s="5"/>
      <c r="B23291" s="2"/>
      <c r="C23291"/>
    </row>
    <row r="23292" spans="1:3" x14ac:dyDescent="0.25">
      <c r="A23292" s="5"/>
      <c r="B23292" s="2"/>
      <c r="C23292"/>
    </row>
    <row r="23293" spans="1:3" x14ac:dyDescent="0.25">
      <c r="A23293" s="5"/>
      <c r="B23293" s="2"/>
      <c r="C23293"/>
    </row>
    <row r="23294" spans="1:3" x14ac:dyDescent="0.25">
      <c r="A23294" s="5"/>
      <c r="B23294" s="2"/>
      <c r="C23294"/>
    </row>
    <row r="23295" spans="1:3" x14ac:dyDescent="0.25">
      <c r="A23295" s="5"/>
      <c r="B23295" s="2"/>
      <c r="C23295"/>
    </row>
    <row r="23296" spans="1:3" x14ac:dyDescent="0.25">
      <c r="A23296" s="5"/>
      <c r="B23296" s="2"/>
      <c r="C23296"/>
    </row>
    <row r="23297" spans="1:3" x14ac:dyDescent="0.25">
      <c r="A23297" s="5"/>
      <c r="B23297" s="2"/>
      <c r="C23297"/>
    </row>
    <row r="23298" spans="1:3" x14ac:dyDescent="0.25">
      <c r="A23298" s="5"/>
      <c r="B23298" s="2"/>
      <c r="C23298"/>
    </row>
    <row r="23299" spans="1:3" x14ac:dyDescent="0.25">
      <c r="A23299" s="5"/>
      <c r="B23299" s="2"/>
      <c r="C23299"/>
    </row>
    <row r="23300" spans="1:3" x14ac:dyDescent="0.25">
      <c r="A23300" s="5"/>
      <c r="B23300" s="2"/>
      <c r="C23300"/>
    </row>
    <row r="23301" spans="1:3" x14ac:dyDescent="0.25">
      <c r="A23301" s="5"/>
      <c r="B23301" s="2"/>
      <c r="C23301"/>
    </row>
    <row r="23302" spans="1:3" x14ac:dyDescent="0.25">
      <c r="A23302" s="5"/>
      <c r="B23302" s="2"/>
      <c r="C23302"/>
    </row>
    <row r="23303" spans="1:3" x14ac:dyDescent="0.25">
      <c r="A23303" s="5"/>
      <c r="B23303" s="2"/>
      <c r="C23303"/>
    </row>
    <row r="23304" spans="1:3" x14ac:dyDescent="0.25">
      <c r="A23304" s="5"/>
      <c r="B23304" s="2"/>
      <c r="C23304"/>
    </row>
    <row r="23305" spans="1:3" x14ac:dyDescent="0.25">
      <c r="A23305" s="5"/>
      <c r="B23305" s="2"/>
      <c r="C23305"/>
    </row>
    <row r="23306" spans="1:3" x14ac:dyDescent="0.25">
      <c r="A23306" s="5"/>
      <c r="B23306" s="2"/>
      <c r="C23306"/>
    </row>
    <row r="23307" spans="1:3" x14ac:dyDescent="0.25">
      <c r="A23307" s="5"/>
      <c r="B23307" s="2"/>
      <c r="C23307"/>
    </row>
    <row r="23308" spans="1:3" x14ac:dyDescent="0.25">
      <c r="A23308" s="5"/>
      <c r="B23308" s="2"/>
      <c r="C23308"/>
    </row>
    <row r="23309" spans="1:3" x14ac:dyDescent="0.25">
      <c r="A23309" s="5"/>
      <c r="B23309" s="2"/>
      <c r="C23309"/>
    </row>
    <row r="23310" spans="1:3" x14ac:dyDescent="0.25">
      <c r="A23310" s="5"/>
      <c r="B23310" s="2"/>
      <c r="C23310"/>
    </row>
    <row r="23311" spans="1:3" x14ac:dyDescent="0.25">
      <c r="A23311" s="5"/>
      <c r="B23311" s="2"/>
      <c r="C23311"/>
    </row>
    <row r="23312" spans="1:3" x14ac:dyDescent="0.25">
      <c r="A23312" s="5"/>
      <c r="B23312" s="2"/>
      <c r="C23312"/>
    </row>
    <row r="23313" spans="1:3" x14ac:dyDescent="0.25">
      <c r="A23313" s="5"/>
      <c r="B23313" s="2"/>
      <c r="C23313"/>
    </row>
    <row r="23314" spans="1:3" x14ac:dyDescent="0.25">
      <c r="A23314" s="5"/>
      <c r="B23314" s="2"/>
      <c r="C23314"/>
    </row>
    <row r="23315" spans="1:3" x14ac:dyDescent="0.25">
      <c r="A23315" s="5"/>
      <c r="B23315" s="2"/>
      <c r="C23315"/>
    </row>
    <row r="23316" spans="1:3" x14ac:dyDescent="0.25">
      <c r="A23316" s="5"/>
      <c r="B23316" s="2"/>
      <c r="C23316"/>
    </row>
    <row r="23317" spans="1:3" x14ac:dyDescent="0.25">
      <c r="A23317" s="5"/>
      <c r="B23317" s="2"/>
      <c r="C23317"/>
    </row>
    <row r="23318" spans="1:3" x14ac:dyDescent="0.25">
      <c r="A23318" s="5"/>
      <c r="B23318" s="2"/>
      <c r="C23318"/>
    </row>
    <row r="23319" spans="1:3" x14ac:dyDescent="0.25">
      <c r="A23319" s="5"/>
      <c r="B23319" s="2"/>
      <c r="C23319"/>
    </row>
    <row r="23320" spans="1:3" x14ac:dyDescent="0.25">
      <c r="A23320" s="5"/>
      <c r="B23320" s="2"/>
      <c r="C23320"/>
    </row>
    <row r="23321" spans="1:3" x14ac:dyDescent="0.25">
      <c r="A23321" s="5"/>
      <c r="B23321" s="2"/>
      <c r="C23321"/>
    </row>
    <row r="23322" spans="1:3" x14ac:dyDescent="0.25">
      <c r="A23322" s="5"/>
      <c r="B23322" s="2"/>
      <c r="C23322"/>
    </row>
    <row r="23323" spans="1:3" x14ac:dyDescent="0.25">
      <c r="A23323" s="5"/>
      <c r="B23323" s="2"/>
      <c r="C23323"/>
    </row>
    <row r="23324" spans="1:3" x14ac:dyDescent="0.25">
      <c r="A23324" s="5"/>
      <c r="B23324" s="2"/>
      <c r="C23324"/>
    </row>
    <row r="23325" spans="1:3" x14ac:dyDescent="0.25">
      <c r="A23325" s="5"/>
      <c r="B23325" s="2"/>
      <c r="C23325"/>
    </row>
    <row r="23326" spans="1:3" x14ac:dyDescent="0.25">
      <c r="A23326" s="5"/>
      <c r="B23326" s="2"/>
      <c r="C23326"/>
    </row>
    <row r="23327" spans="1:3" x14ac:dyDescent="0.25">
      <c r="A23327" s="5"/>
      <c r="B23327" s="2"/>
      <c r="C23327"/>
    </row>
    <row r="23328" spans="1:3" x14ac:dyDescent="0.25">
      <c r="A23328" s="5"/>
      <c r="B23328" s="2"/>
      <c r="C23328"/>
    </row>
    <row r="23329" spans="1:3" x14ac:dyDescent="0.25">
      <c r="A23329" s="5"/>
      <c r="B23329" s="2"/>
      <c r="C23329"/>
    </row>
    <row r="23330" spans="1:3" x14ac:dyDescent="0.25">
      <c r="A23330" s="5"/>
      <c r="B23330" s="2"/>
      <c r="C23330"/>
    </row>
    <row r="23331" spans="1:3" x14ac:dyDescent="0.25">
      <c r="A23331" s="5"/>
      <c r="B23331" s="2"/>
      <c r="C23331"/>
    </row>
    <row r="23332" spans="1:3" x14ac:dyDescent="0.25">
      <c r="A23332" s="5"/>
      <c r="B23332" s="2"/>
      <c r="C23332"/>
    </row>
    <row r="23333" spans="1:3" x14ac:dyDescent="0.25">
      <c r="A23333" s="5"/>
      <c r="B23333" s="2"/>
      <c r="C23333"/>
    </row>
    <row r="23334" spans="1:3" x14ac:dyDescent="0.25">
      <c r="A23334" s="5"/>
      <c r="B23334" s="2"/>
      <c r="C23334"/>
    </row>
    <row r="23335" spans="1:3" x14ac:dyDescent="0.25">
      <c r="A23335" s="5"/>
      <c r="B23335" s="2"/>
      <c r="C23335"/>
    </row>
    <row r="23336" spans="1:3" x14ac:dyDescent="0.25">
      <c r="A23336" s="5"/>
      <c r="B23336" s="2"/>
      <c r="C23336"/>
    </row>
    <row r="23337" spans="1:3" x14ac:dyDescent="0.25">
      <c r="A23337" s="5"/>
      <c r="B23337" s="2"/>
      <c r="C23337"/>
    </row>
    <row r="23338" spans="1:3" x14ac:dyDescent="0.25">
      <c r="A23338" s="5"/>
      <c r="B23338" s="2"/>
      <c r="C23338"/>
    </row>
    <row r="23339" spans="1:3" x14ac:dyDescent="0.25">
      <c r="A23339" s="5"/>
      <c r="B23339" s="2"/>
      <c r="C23339"/>
    </row>
    <row r="23340" spans="1:3" x14ac:dyDescent="0.25">
      <c r="A23340" s="5"/>
      <c r="B23340" s="2"/>
      <c r="C23340"/>
    </row>
    <row r="23341" spans="1:3" x14ac:dyDescent="0.25">
      <c r="A23341" s="5"/>
      <c r="B23341" s="2"/>
      <c r="C23341"/>
    </row>
    <row r="23342" spans="1:3" x14ac:dyDescent="0.25">
      <c r="A23342" s="5"/>
      <c r="B23342" s="2"/>
      <c r="C23342"/>
    </row>
    <row r="23343" spans="1:3" x14ac:dyDescent="0.25">
      <c r="A23343" s="5"/>
      <c r="B23343" s="2"/>
      <c r="C23343"/>
    </row>
    <row r="23344" spans="1:3" x14ac:dyDescent="0.25">
      <c r="A23344" s="5"/>
      <c r="B23344" s="2"/>
      <c r="C23344"/>
    </row>
    <row r="23345" spans="1:3" x14ac:dyDescent="0.25">
      <c r="A23345" s="5"/>
      <c r="B23345" s="2"/>
      <c r="C23345"/>
    </row>
    <row r="23346" spans="1:3" x14ac:dyDescent="0.25">
      <c r="A23346" s="5"/>
      <c r="B23346" s="2"/>
      <c r="C23346"/>
    </row>
    <row r="23347" spans="1:3" x14ac:dyDescent="0.25">
      <c r="A23347" s="5"/>
      <c r="B23347" s="2"/>
      <c r="C23347"/>
    </row>
    <row r="23348" spans="1:3" x14ac:dyDescent="0.25">
      <c r="A23348" s="5"/>
      <c r="B23348" s="2"/>
      <c r="C23348"/>
    </row>
    <row r="23349" spans="1:3" x14ac:dyDescent="0.25">
      <c r="A23349" s="5"/>
      <c r="B23349" s="2"/>
      <c r="C23349"/>
    </row>
    <row r="23350" spans="1:3" x14ac:dyDescent="0.25">
      <c r="A23350" s="5"/>
      <c r="B23350" s="2"/>
      <c r="C23350"/>
    </row>
    <row r="23351" spans="1:3" x14ac:dyDescent="0.25">
      <c r="A23351" s="5"/>
      <c r="B23351" s="2"/>
      <c r="C23351"/>
    </row>
    <row r="23352" spans="1:3" x14ac:dyDescent="0.25">
      <c r="A23352" s="5"/>
      <c r="B23352" s="2"/>
      <c r="C23352"/>
    </row>
    <row r="23353" spans="1:3" x14ac:dyDescent="0.25">
      <c r="A23353" s="5"/>
      <c r="B23353" s="2"/>
      <c r="C23353"/>
    </row>
    <row r="23354" spans="1:3" x14ac:dyDescent="0.25">
      <c r="A23354" s="5"/>
      <c r="B23354" s="2"/>
      <c r="C23354"/>
    </row>
    <row r="23355" spans="1:3" x14ac:dyDescent="0.25">
      <c r="A23355" s="5"/>
      <c r="B23355" s="2"/>
      <c r="C23355"/>
    </row>
    <row r="23356" spans="1:3" x14ac:dyDescent="0.25">
      <c r="A23356" s="5"/>
      <c r="B23356" s="2"/>
      <c r="C23356"/>
    </row>
    <row r="23357" spans="1:3" x14ac:dyDescent="0.25">
      <c r="A23357" s="5"/>
      <c r="B23357" s="2"/>
      <c r="C23357"/>
    </row>
    <row r="23358" spans="1:3" x14ac:dyDescent="0.25">
      <c r="A23358" s="5"/>
      <c r="B23358" s="2"/>
      <c r="C23358"/>
    </row>
    <row r="23359" spans="1:3" x14ac:dyDescent="0.25">
      <c r="A23359" s="5"/>
      <c r="B23359" s="2"/>
      <c r="C23359"/>
    </row>
    <row r="23360" spans="1:3" x14ac:dyDescent="0.25">
      <c r="A23360" s="5"/>
      <c r="B23360" s="2"/>
      <c r="C23360"/>
    </row>
    <row r="23361" spans="1:3" x14ac:dyDescent="0.25">
      <c r="A23361" s="5"/>
      <c r="B23361" s="2"/>
      <c r="C23361"/>
    </row>
    <row r="23362" spans="1:3" x14ac:dyDescent="0.25">
      <c r="A23362" s="5"/>
      <c r="B23362" s="2"/>
      <c r="C23362"/>
    </row>
    <row r="23363" spans="1:3" x14ac:dyDescent="0.25">
      <c r="A23363" s="5"/>
      <c r="B23363" s="2"/>
      <c r="C23363"/>
    </row>
    <row r="23364" spans="1:3" x14ac:dyDescent="0.25">
      <c r="A23364" s="5"/>
      <c r="B23364" s="2"/>
      <c r="C23364"/>
    </row>
    <row r="23365" spans="1:3" x14ac:dyDescent="0.25">
      <c r="A23365" s="5"/>
      <c r="B23365" s="2"/>
      <c r="C23365"/>
    </row>
    <row r="23366" spans="1:3" x14ac:dyDescent="0.25">
      <c r="A23366" s="5"/>
      <c r="B23366" s="2"/>
      <c r="C23366"/>
    </row>
    <row r="23367" spans="1:3" x14ac:dyDescent="0.25">
      <c r="A23367" s="5"/>
      <c r="B23367" s="2"/>
      <c r="C23367"/>
    </row>
    <row r="23368" spans="1:3" x14ac:dyDescent="0.25">
      <c r="A23368" s="5"/>
      <c r="B23368" s="2"/>
      <c r="C23368"/>
    </row>
    <row r="23369" spans="1:3" x14ac:dyDescent="0.25">
      <c r="A23369" s="5"/>
      <c r="B23369" s="2"/>
      <c r="C23369"/>
    </row>
    <row r="23370" spans="1:3" x14ac:dyDescent="0.25">
      <c r="A23370" s="5"/>
      <c r="B23370" s="2"/>
      <c r="C23370"/>
    </row>
    <row r="23371" spans="1:3" x14ac:dyDescent="0.25">
      <c r="A23371" s="5"/>
      <c r="B23371" s="2"/>
      <c r="C23371"/>
    </row>
    <row r="23372" spans="1:3" x14ac:dyDescent="0.25">
      <c r="A23372" s="5"/>
      <c r="B23372" s="2"/>
      <c r="C23372"/>
    </row>
    <row r="23373" spans="1:3" x14ac:dyDescent="0.25">
      <c r="A23373" s="5"/>
      <c r="B23373" s="2"/>
      <c r="C23373"/>
    </row>
    <row r="23374" spans="1:3" x14ac:dyDescent="0.25">
      <c r="A23374" s="5"/>
      <c r="B23374" s="2"/>
      <c r="C23374"/>
    </row>
    <row r="23375" spans="1:3" x14ac:dyDescent="0.25">
      <c r="A23375" s="5"/>
      <c r="B23375" s="2"/>
      <c r="C23375"/>
    </row>
    <row r="23376" spans="1:3" x14ac:dyDescent="0.25">
      <c r="A23376" s="5"/>
      <c r="B23376" s="2"/>
      <c r="C23376"/>
    </row>
    <row r="23377" spans="1:3" x14ac:dyDescent="0.25">
      <c r="A23377" s="5"/>
      <c r="B23377" s="2"/>
      <c r="C23377"/>
    </row>
    <row r="23378" spans="1:3" x14ac:dyDescent="0.25">
      <c r="A23378" s="5"/>
      <c r="B23378" s="2"/>
      <c r="C23378"/>
    </row>
    <row r="23379" spans="1:3" x14ac:dyDescent="0.25">
      <c r="A23379" s="5"/>
      <c r="B23379" s="2"/>
      <c r="C23379"/>
    </row>
    <row r="23380" spans="1:3" x14ac:dyDescent="0.25">
      <c r="A23380" s="5"/>
      <c r="B23380" s="2"/>
      <c r="C23380"/>
    </row>
    <row r="23381" spans="1:3" x14ac:dyDescent="0.25">
      <c r="A23381" s="5"/>
      <c r="B23381" s="2"/>
      <c r="C23381"/>
    </row>
    <row r="23382" spans="1:3" x14ac:dyDescent="0.25">
      <c r="A23382" s="5"/>
      <c r="B23382" s="2"/>
      <c r="C23382"/>
    </row>
    <row r="23383" spans="1:3" x14ac:dyDescent="0.25">
      <c r="A23383" s="5"/>
      <c r="B23383" s="2"/>
      <c r="C23383"/>
    </row>
    <row r="23384" spans="1:3" x14ac:dyDescent="0.25">
      <c r="A23384" s="5"/>
      <c r="B23384" s="2"/>
      <c r="C23384"/>
    </row>
    <row r="23385" spans="1:3" x14ac:dyDescent="0.25">
      <c r="A23385" s="5"/>
      <c r="B23385" s="2"/>
      <c r="C23385"/>
    </row>
    <row r="23386" spans="1:3" x14ac:dyDescent="0.25">
      <c r="A23386" s="5"/>
      <c r="B23386" s="2"/>
      <c r="C23386"/>
    </row>
    <row r="23387" spans="1:3" x14ac:dyDescent="0.25">
      <c r="A23387" s="5"/>
      <c r="B23387" s="2"/>
      <c r="C23387"/>
    </row>
    <row r="23388" spans="1:3" x14ac:dyDescent="0.25">
      <c r="A23388" s="5"/>
      <c r="B23388" s="2"/>
      <c r="C23388"/>
    </row>
    <row r="23389" spans="1:3" x14ac:dyDescent="0.25">
      <c r="A23389" s="5"/>
      <c r="B23389" s="2"/>
      <c r="C23389"/>
    </row>
    <row r="23390" spans="1:3" x14ac:dyDescent="0.25">
      <c r="A23390" s="5"/>
      <c r="B23390" s="2"/>
      <c r="C23390"/>
    </row>
    <row r="23391" spans="1:3" x14ac:dyDescent="0.25">
      <c r="A23391" s="5"/>
      <c r="B23391" s="2"/>
      <c r="C23391"/>
    </row>
    <row r="23392" spans="1:3" x14ac:dyDescent="0.25">
      <c r="A23392" s="5"/>
      <c r="B23392" s="2"/>
      <c r="C23392"/>
    </row>
    <row r="23393" spans="1:3" x14ac:dyDescent="0.25">
      <c r="A23393" s="5"/>
      <c r="B23393" s="2"/>
      <c r="C23393"/>
    </row>
    <row r="23394" spans="1:3" x14ac:dyDescent="0.25">
      <c r="A23394" s="5"/>
      <c r="B23394" s="2"/>
      <c r="C23394"/>
    </row>
    <row r="23395" spans="1:3" x14ac:dyDescent="0.25">
      <c r="A23395" s="5"/>
      <c r="B23395" s="2"/>
      <c r="C23395"/>
    </row>
    <row r="23396" spans="1:3" x14ac:dyDescent="0.25">
      <c r="A23396" s="5"/>
      <c r="B23396" s="2"/>
      <c r="C23396"/>
    </row>
    <row r="23397" spans="1:3" x14ac:dyDescent="0.25">
      <c r="A23397" s="5"/>
      <c r="B23397" s="2"/>
      <c r="C23397"/>
    </row>
    <row r="23398" spans="1:3" x14ac:dyDescent="0.25">
      <c r="A23398" s="5"/>
      <c r="B23398" s="2"/>
      <c r="C23398"/>
    </row>
    <row r="23399" spans="1:3" x14ac:dyDescent="0.25">
      <c r="A23399" s="5"/>
      <c r="B23399" s="2"/>
      <c r="C23399"/>
    </row>
    <row r="23400" spans="1:3" x14ac:dyDescent="0.25">
      <c r="A23400" s="5"/>
      <c r="B23400" s="2"/>
      <c r="C23400"/>
    </row>
    <row r="23401" spans="1:3" x14ac:dyDescent="0.25">
      <c r="A23401" s="5"/>
      <c r="B23401" s="2"/>
      <c r="C23401"/>
    </row>
    <row r="23402" spans="1:3" x14ac:dyDescent="0.25">
      <c r="A23402" s="5"/>
      <c r="B23402" s="2"/>
      <c r="C23402"/>
    </row>
    <row r="23403" spans="1:3" x14ac:dyDescent="0.25">
      <c r="A23403" s="5"/>
      <c r="B23403" s="2"/>
      <c r="C23403"/>
    </row>
    <row r="23404" spans="1:3" x14ac:dyDescent="0.25">
      <c r="A23404" s="5"/>
      <c r="B23404" s="2"/>
      <c r="C23404"/>
    </row>
    <row r="23405" spans="1:3" x14ac:dyDescent="0.25">
      <c r="A23405" s="5"/>
      <c r="B23405" s="2"/>
      <c r="C23405"/>
    </row>
    <row r="23406" spans="1:3" x14ac:dyDescent="0.25">
      <c r="A23406" s="5"/>
      <c r="B23406" s="2"/>
      <c r="C23406"/>
    </row>
    <row r="23407" spans="1:3" x14ac:dyDescent="0.25">
      <c r="A23407" s="5"/>
      <c r="B23407" s="2"/>
      <c r="C23407"/>
    </row>
    <row r="23408" spans="1:3" x14ac:dyDescent="0.25">
      <c r="A23408" s="5"/>
      <c r="B23408" s="2"/>
      <c r="C23408"/>
    </row>
    <row r="23409" spans="1:3" x14ac:dyDescent="0.25">
      <c r="A23409" s="5"/>
      <c r="B23409" s="2"/>
      <c r="C23409"/>
    </row>
    <row r="23410" spans="1:3" x14ac:dyDescent="0.25">
      <c r="A23410" s="5"/>
      <c r="B23410" s="2"/>
      <c r="C23410"/>
    </row>
    <row r="23411" spans="1:3" x14ac:dyDescent="0.25">
      <c r="A23411" s="5"/>
      <c r="B23411" s="2"/>
      <c r="C23411"/>
    </row>
    <row r="23412" spans="1:3" x14ac:dyDescent="0.25">
      <c r="A23412" s="5"/>
      <c r="B23412" s="2"/>
      <c r="C23412"/>
    </row>
    <row r="23413" spans="1:3" x14ac:dyDescent="0.25">
      <c r="A23413" s="5"/>
      <c r="B23413" s="2"/>
      <c r="C23413"/>
    </row>
    <row r="23414" spans="1:3" x14ac:dyDescent="0.25">
      <c r="A23414" s="5"/>
      <c r="B23414" s="2"/>
      <c r="C23414"/>
    </row>
    <row r="23415" spans="1:3" x14ac:dyDescent="0.25">
      <c r="A23415" s="5"/>
      <c r="B23415" s="2"/>
      <c r="C23415"/>
    </row>
    <row r="23416" spans="1:3" x14ac:dyDescent="0.25">
      <c r="A23416" s="5"/>
      <c r="B23416" s="2"/>
      <c r="C23416"/>
    </row>
    <row r="23417" spans="1:3" x14ac:dyDescent="0.25">
      <c r="A23417" s="5"/>
      <c r="B23417" s="2"/>
      <c r="C23417"/>
    </row>
    <row r="23418" spans="1:3" x14ac:dyDescent="0.25">
      <c r="A23418" s="5"/>
      <c r="B23418" s="2"/>
      <c r="C23418"/>
    </row>
    <row r="23419" spans="1:3" x14ac:dyDescent="0.25">
      <c r="A23419" s="5"/>
      <c r="B23419" s="2"/>
      <c r="C23419"/>
    </row>
    <row r="23420" spans="1:3" x14ac:dyDescent="0.25">
      <c r="A23420" s="5"/>
      <c r="B23420" s="2"/>
      <c r="C23420"/>
    </row>
    <row r="23421" spans="1:3" x14ac:dyDescent="0.25">
      <c r="A23421" s="5"/>
      <c r="B23421" s="2"/>
      <c r="C23421"/>
    </row>
    <row r="23422" spans="1:3" x14ac:dyDescent="0.25">
      <c r="A23422" s="5"/>
      <c r="B23422" s="2"/>
      <c r="C23422"/>
    </row>
    <row r="23423" spans="1:3" x14ac:dyDescent="0.25">
      <c r="A23423" s="5"/>
      <c r="B23423" s="2"/>
      <c r="C23423"/>
    </row>
    <row r="23424" spans="1:3" x14ac:dyDescent="0.25">
      <c r="A23424" s="5"/>
      <c r="B23424" s="2"/>
      <c r="C23424"/>
    </row>
    <row r="23425" spans="1:3" x14ac:dyDescent="0.25">
      <c r="A23425" s="5"/>
      <c r="B23425" s="2"/>
      <c r="C23425"/>
    </row>
    <row r="23426" spans="1:3" x14ac:dyDescent="0.25">
      <c r="A23426" s="5"/>
      <c r="B23426" s="2"/>
      <c r="C23426"/>
    </row>
    <row r="23427" spans="1:3" x14ac:dyDescent="0.25">
      <c r="A23427" s="5"/>
      <c r="B23427" s="2"/>
      <c r="C23427"/>
    </row>
    <row r="23428" spans="1:3" x14ac:dyDescent="0.25">
      <c r="A23428" s="5"/>
      <c r="B23428" s="2"/>
      <c r="C23428"/>
    </row>
    <row r="23429" spans="1:3" x14ac:dyDescent="0.25">
      <c r="A23429" s="5"/>
      <c r="B23429" s="2"/>
      <c r="C23429"/>
    </row>
    <row r="23430" spans="1:3" x14ac:dyDescent="0.25">
      <c r="A23430" s="5"/>
      <c r="B23430" s="2"/>
      <c r="C23430"/>
    </row>
    <row r="23431" spans="1:3" x14ac:dyDescent="0.25">
      <c r="A23431" s="5"/>
      <c r="B23431" s="2"/>
      <c r="C23431"/>
    </row>
    <row r="23432" spans="1:3" x14ac:dyDescent="0.25">
      <c r="A23432" s="5"/>
      <c r="B23432" s="2"/>
      <c r="C23432"/>
    </row>
    <row r="23433" spans="1:3" x14ac:dyDescent="0.25">
      <c r="A23433" s="5"/>
      <c r="B23433" s="2"/>
      <c r="C23433"/>
    </row>
    <row r="23434" spans="1:3" x14ac:dyDescent="0.25">
      <c r="A23434" s="5"/>
      <c r="B23434" s="2"/>
      <c r="C23434"/>
    </row>
    <row r="23435" spans="1:3" x14ac:dyDescent="0.25">
      <c r="A23435" s="5"/>
      <c r="B23435" s="2"/>
      <c r="C23435"/>
    </row>
    <row r="23436" spans="1:3" x14ac:dyDescent="0.25">
      <c r="A23436" s="5"/>
      <c r="B23436" s="2"/>
      <c r="C23436"/>
    </row>
    <row r="23437" spans="1:3" x14ac:dyDescent="0.25">
      <c r="A23437" s="5"/>
      <c r="B23437" s="2"/>
      <c r="C23437"/>
    </row>
    <row r="23438" spans="1:3" x14ac:dyDescent="0.25">
      <c r="A23438" s="5"/>
      <c r="B23438" s="2"/>
      <c r="C23438"/>
    </row>
    <row r="23439" spans="1:3" x14ac:dyDescent="0.25">
      <c r="A23439" s="5"/>
      <c r="B23439" s="2"/>
      <c r="C23439"/>
    </row>
    <row r="23440" spans="1:3" x14ac:dyDescent="0.25">
      <c r="A23440" s="5"/>
      <c r="B23440" s="2"/>
      <c r="C23440"/>
    </row>
    <row r="23441" spans="1:3" x14ac:dyDescent="0.25">
      <c r="A23441" s="5"/>
      <c r="B23441" s="2"/>
      <c r="C23441"/>
    </row>
    <row r="23442" spans="1:3" x14ac:dyDescent="0.25">
      <c r="A23442" s="5"/>
      <c r="B23442" s="2"/>
      <c r="C23442"/>
    </row>
    <row r="23443" spans="1:3" x14ac:dyDescent="0.25">
      <c r="A23443" s="5"/>
      <c r="B23443" s="2"/>
      <c r="C23443"/>
    </row>
    <row r="23444" spans="1:3" x14ac:dyDescent="0.25">
      <c r="A23444" s="5"/>
      <c r="B23444" s="2"/>
      <c r="C23444"/>
    </row>
    <row r="23445" spans="1:3" x14ac:dyDescent="0.25">
      <c r="A23445" s="5"/>
      <c r="B23445" s="2"/>
      <c r="C23445"/>
    </row>
    <row r="23446" spans="1:3" x14ac:dyDescent="0.25">
      <c r="A23446" s="5"/>
      <c r="B23446" s="2"/>
      <c r="C23446"/>
    </row>
    <row r="23447" spans="1:3" x14ac:dyDescent="0.25">
      <c r="A23447" s="5"/>
      <c r="B23447" s="2"/>
      <c r="C23447"/>
    </row>
    <row r="23448" spans="1:3" x14ac:dyDescent="0.25">
      <c r="A23448" s="5"/>
      <c r="B23448" s="2"/>
      <c r="C23448"/>
    </row>
    <row r="23449" spans="1:3" x14ac:dyDescent="0.25">
      <c r="A23449" s="5"/>
      <c r="B23449" s="2"/>
      <c r="C23449"/>
    </row>
    <row r="23450" spans="1:3" x14ac:dyDescent="0.25">
      <c r="A23450" s="5"/>
      <c r="B23450" s="2"/>
      <c r="C23450"/>
    </row>
    <row r="23451" spans="1:3" x14ac:dyDescent="0.25">
      <c r="A23451" s="5"/>
      <c r="B23451" s="2"/>
      <c r="C23451"/>
    </row>
    <row r="23452" spans="1:3" x14ac:dyDescent="0.25">
      <c r="A23452" s="5"/>
      <c r="B23452" s="2"/>
      <c r="C23452"/>
    </row>
    <row r="23453" spans="1:3" x14ac:dyDescent="0.25">
      <c r="A23453" s="5"/>
      <c r="B23453" s="2"/>
      <c r="C23453"/>
    </row>
    <row r="23454" spans="1:3" x14ac:dyDescent="0.25">
      <c r="A23454" s="5"/>
      <c r="B23454" s="2"/>
      <c r="C23454"/>
    </row>
    <row r="23455" spans="1:3" x14ac:dyDescent="0.25">
      <c r="A23455" s="5"/>
      <c r="B23455" s="2"/>
      <c r="C23455"/>
    </row>
    <row r="23456" spans="1:3" x14ac:dyDescent="0.25">
      <c r="A23456" s="5"/>
      <c r="B23456" s="2"/>
      <c r="C23456"/>
    </row>
    <row r="23457" spans="1:3" x14ac:dyDescent="0.25">
      <c r="A23457" s="5"/>
      <c r="B23457" s="2"/>
      <c r="C23457"/>
    </row>
    <row r="23458" spans="1:3" x14ac:dyDescent="0.25">
      <c r="A23458" s="5"/>
      <c r="B23458" s="2"/>
      <c r="C23458"/>
    </row>
    <row r="23459" spans="1:3" x14ac:dyDescent="0.25">
      <c r="A23459" s="5"/>
      <c r="B23459" s="2"/>
      <c r="C23459"/>
    </row>
    <row r="23460" spans="1:3" x14ac:dyDescent="0.25">
      <c r="A23460" s="5"/>
      <c r="B23460" s="2"/>
      <c r="C23460"/>
    </row>
    <row r="23461" spans="1:3" x14ac:dyDescent="0.25">
      <c r="A23461" s="5"/>
      <c r="B23461" s="2"/>
      <c r="C23461"/>
    </row>
    <row r="23462" spans="1:3" x14ac:dyDescent="0.25">
      <c r="A23462" s="5"/>
      <c r="B23462" s="2"/>
      <c r="C23462"/>
    </row>
    <row r="23463" spans="1:3" x14ac:dyDescent="0.25">
      <c r="A23463" s="5"/>
      <c r="B23463" s="2"/>
      <c r="C23463"/>
    </row>
    <row r="23464" spans="1:3" x14ac:dyDescent="0.25">
      <c r="A23464" s="5"/>
      <c r="B23464" s="2"/>
      <c r="C23464"/>
    </row>
    <row r="23465" spans="1:3" x14ac:dyDescent="0.25">
      <c r="A23465" s="5"/>
      <c r="B23465" s="2"/>
      <c r="C23465"/>
    </row>
    <row r="23466" spans="1:3" x14ac:dyDescent="0.25">
      <c r="A23466" s="5"/>
      <c r="B23466" s="2"/>
      <c r="C23466"/>
    </row>
    <row r="23467" spans="1:3" x14ac:dyDescent="0.25">
      <c r="A23467" s="5"/>
      <c r="B23467" s="2"/>
      <c r="C23467"/>
    </row>
    <row r="23468" spans="1:3" x14ac:dyDescent="0.25">
      <c r="A23468" s="5"/>
      <c r="B23468" s="2"/>
      <c r="C23468"/>
    </row>
    <row r="23469" spans="1:3" x14ac:dyDescent="0.25">
      <c r="A23469" s="5"/>
      <c r="B23469" s="2"/>
      <c r="C23469"/>
    </row>
    <row r="23470" spans="1:3" x14ac:dyDescent="0.25">
      <c r="A23470" s="5"/>
      <c r="B23470" s="2"/>
      <c r="C23470"/>
    </row>
    <row r="23471" spans="1:3" x14ac:dyDescent="0.25">
      <c r="A23471" s="5"/>
      <c r="B23471" s="2"/>
      <c r="C23471"/>
    </row>
    <row r="23472" spans="1:3" x14ac:dyDescent="0.25">
      <c r="A23472" s="5"/>
      <c r="B23472" s="2"/>
      <c r="C23472"/>
    </row>
    <row r="23473" spans="1:3" x14ac:dyDescent="0.25">
      <c r="A23473" s="5"/>
      <c r="B23473" s="2"/>
      <c r="C23473"/>
    </row>
    <row r="23474" spans="1:3" x14ac:dyDescent="0.25">
      <c r="A23474" s="5"/>
      <c r="B23474" s="2"/>
      <c r="C23474"/>
    </row>
    <row r="23475" spans="1:3" x14ac:dyDescent="0.25">
      <c r="A23475" s="5"/>
      <c r="B23475" s="2"/>
      <c r="C23475"/>
    </row>
    <row r="23476" spans="1:3" x14ac:dyDescent="0.25">
      <c r="A23476" s="5"/>
      <c r="B23476" s="2"/>
      <c r="C23476"/>
    </row>
    <row r="23477" spans="1:3" x14ac:dyDescent="0.25">
      <c r="A23477" s="5"/>
      <c r="B23477" s="2"/>
      <c r="C23477"/>
    </row>
    <row r="23478" spans="1:3" x14ac:dyDescent="0.25">
      <c r="A23478" s="5"/>
      <c r="B23478" s="2"/>
      <c r="C23478"/>
    </row>
    <row r="23479" spans="1:3" x14ac:dyDescent="0.25">
      <c r="A23479" s="5"/>
      <c r="B23479" s="2"/>
      <c r="C23479"/>
    </row>
    <row r="23480" spans="1:3" x14ac:dyDescent="0.25">
      <c r="A23480" s="5"/>
      <c r="B23480" s="2"/>
      <c r="C23480"/>
    </row>
    <row r="23481" spans="1:3" x14ac:dyDescent="0.25">
      <c r="A23481" s="5"/>
      <c r="B23481" s="2"/>
      <c r="C23481"/>
    </row>
    <row r="23482" spans="1:3" x14ac:dyDescent="0.25">
      <c r="A23482" s="5"/>
      <c r="B23482" s="2"/>
      <c r="C23482"/>
    </row>
    <row r="23483" spans="1:3" x14ac:dyDescent="0.25">
      <c r="A23483" s="5"/>
      <c r="B23483" s="2"/>
      <c r="C23483"/>
    </row>
    <row r="23484" spans="1:3" x14ac:dyDescent="0.25">
      <c r="A23484" s="5"/>
      <c r="B23484" s="2"/>
      <c r="C23484"/>
    </row>
    <row r="23485" spans="1:3" x14ac:dyDescent="0.25">
      <c r="A23485" s="5"/>
      <c r="B23485" s="2"/>
      <c r="C23485"/>
    </row>
    <row r="23486" spans="1:3" x14ac:dyDescent="0.25">
      <c r="A23486" s="5"/>
      <c r="B23486" s="2"/>
      <c r="C23486"/>
    </row>
    <row r="23487" spans="1:3" x14ac:dyDescent="0.25">
      <c r="A23487" s="5"/>
      <c r="B23487" s="2"/>
      <c r="C23487"/>
    </row>
    <row r="23488" spans="1:3" x14ac:dyDescent="0.25">
      <c r="A23488" s="5"/>
      <c r="B23488" s="2"/>
      <c r="C23488"/>
    </row>
    <row r="23489" spans="1:3" x14ac:dyDescent="0.25">
      <c r="A23489" s="5"/>
      <c r="B23489" s="2"/>
      <c r="C23489"/>
    </row>
    <row r="23490" spans="1:3" x14ac:dyDescent="0.25">
      <c r="A23490" s="5"/>
      <c r="B23490" s="2"/>
      <c r="C23490"/>
    </row>
    <row r="23491" spans="1:3" x14ac:dyDescent="0.25">
      <c r="A23491" s="5"/>
      <c r="B23491" s="2"/>
      <c r="C23491"/>
    </row>
    <row r="23492" spans="1:3" x14ac:dyDescent="0.25">
      <c r="A23492" s="5"/>
      <c r="B23492" s="2"/>
      <c r="C23492"/>
    </row>
    <row r="23493" spans="1:3" x14ac:dyDescent="0.25">
      <c r="A23493" s="5"/>
      <c r="B23493" s="2"/>
      <c r="C23493"/>
    </row>
    <row r="23494" spans="1:3" x14ac:dyDescent="0.25">
      <c r="A23494" s="5"/>
      <c r="B23494" s="2"/>
      <c r="C23494"/>
    </row>
    <row r="23495" spans="1:3" x14ac:dyDescent="0.25">
      <c r="A23495" s="5"/>
      <c r="B23495" s="2"/>
      <c r="C23495"/>
    </row>
    <row r="23496" spans="1:3" x14ac:dyDescent="0.25">
      <c r="A23496" s="5"/>
      <c r="B23496" s="2"/>
      <c r="C23496"/>
    </row>
    <row r="23497" spans="1:3" x14ac:dyDescent="0.25">
      <c r="A23497" s="5"/>
      <c r="B23497" s="2"/>
      <c r="C23497"/>
    </row>
    <row r="23498" spans="1:3" x14ac:dyDescent="0.25">
      <c r="A23498" s="5"/>
      <c r="B23498" s="2"/>
      <c r="C23498"/>
    </row>
    <row r="23499" spans="1:3" x14ac:dyDescent="0.25">
      <c r="A23499" s="5"/>
      <c r="B23499" s="2"/>
      <c r="C23499"/>
    </row>
    <row r="23500" spans="1:3" x14ac:dyDescent="0.25">
      <c r="A23500" s="5"/>
      <c r="B23500" s="2"/>
      <c r="C23500"/>
    </row>
    <row r="23501" spans="1:3" x14ac:dyDescent="0.25">
      <c r="A23501" s="5"/>
      <c r="B23501" s="2"/>
      <c r="C23501"/>
    </row>
    <row r="23502" spans="1:3" x14ac:dyDescent="0.25">
      <c r="A23502" s="5"/>
      <c r="B23502" s="2"/>
      <c r="C23502"/>
    </row>
    <row r="23503" spans="1:3" x14ac:dyDescent="0.25">
      <c r="A23503" s="5"/>
      <c r="B23503" s="2"/>
      <c r="C23503"/>
    </row>
    <row r="23504" spans="1:3" x14ac:dyDescent="0.25">
      <c r="A23504" s="5"/>
      <c r="B23504" s="2"/>
      <c r="C23504"/>
    </row>
    <row r="23505" spans="1:3" x14ac:dyDescent="0.25">
      <c r="A23505" s="5"/>
      <c r="B23505" s="2"/>
      <c r="C23505"/>
    </row>
    <row r="23506" spans="1:3" x14ac:dyDescent="0.25">
      <c r="A23506" s="5"/>
      <c r="B23506" s="2"/>
      <c r="C23506"/>
    </row>
    <row r="23507" spans="1:3" x14ac:dyDescent="0.25">
      <c r="A23507" s="5"/>
      <c r="B23507" s="2"/>
      <c r="C23507"/>
    </row>
    <row r="23508" spans="1:3" x14ac:dyDescent="0.25">
      <c r="A23508" s="5"/>
      <c r="B23508" s="2"/>
      <c r="C23508"/>
    </row>
    <row r="23509" spans="1:3" x14ac:dyDescent="0.25">
      <c r="A23509" s="5"/>
      <c r="B23509" s="2"/>
      <c r="C23509"/>
    </row>
    <row r="23510" spans="1:3" x14ac:dyDescent="0.25">
      <c r="A23510" s="5"/>
      <c r="B23510" s="2"/>
      <c r="C23510"/>
    </row>
    <row r="23511" spans="1:3" x14ac:dyDescent="0.25">
      <c r="A23511" s="5"/>
      <c r="B23511" s="2"/>
      <c r="C23511"/>
    </row>
    <row r="23512" spans="1:3" x14ac:dyDescent="0.25">
      <c r="A23512" s="5"/>
      <c r="B23512" s="2"/>
      <c r="C23512"/>
    </row>
    <row r="23513" spans="1:3" x14ac:dyDescent="0.25">
      <c r="A23513" s="5"/>
      <c r="B23513" s="2"/>
      <c r="C23513"/>
    </row>
    <row r="23514" spans="1:3" x14ac:dyDescent="0.25">
      <c r="A23514" s="5"/>
      <c r="B23514" s="2"/>
      <c r="C23514"/>
    </row>
    <row r="23515" spans="1:3" x14ac:dyDescent="0.25">
      <c r="A23515" s="5"/>
      <c r="B23515" s="2"/>
      <c r="C23515"/>
    </row>
    <row r="23516" spans="1:3" x14ac:dyDescent="0.25">
      <c r="A23516" s="5"/>
      <c r="B23516" s="2"/>
      <c r="C23516"/>
    </row>
    <row r="23517" spans="1:3" x14ac:dyDescent="0.25">
      <c r="A23517" s="5"/>
      <c r="B23517" s="2"/>
      <c r="C23517"/>
    </row>
    <row r="23518" spans="1:3" x14ac:dyDescent="0.25">
      <c r="A23518" s="5"/>
      <c r="B23518" s="2"/>
      <c r="C23518"/>
    </row>
    <row r="23519" spans="1:3" x14ac:dyDescent="0.25">
      <c r="A23519" s="5"/>
      <c r="B23519" s="2"/>
      <c r="C23519"/>
    </row>
    <row r="23520" spans="1:3" x14ac:dyDescent="0.25">
      <c r="A23520" s="5"/>
      <c r="B23520" s="2"/>
      <c r="C23520"/>
    </row>
    <row r="23521" spans="1:3" x14ac:dyDescent="0.25">
      <c r="A23521" s="5"/>
      <c r="B23521" s="2"/>
      <c r="C23521"/>
    </row>
    <row r="23522" spans="1:3" x14ac:dyDescent="0.25">
      <c r="A23522" s="5"/>
      <c r="B23522" s="2"/>
      <c r="C23522"/>
    </row>
    <row r="23523" spans="1:3" x14ac:dyDescent="0.25">
      <c r="A23523" s="5"/>
      <c r="B23523" s="2"/>
      <c r="C23523"/>
    </row>
    <row r="23524" spans="1:3" x14ac:dyDescent="0.25">
      <c r="A23524" s="5"/>
      <c r="B23524" s="2"/>
      <c r="C23524"/>
    </row>
    <row r="23525" spans="1:3" x14ac:dyDescent="0.25">
      <c r="A23525" s="5"/>
      <c r="B23525" s="2"/>
      <c r="C23525"/>
    </row>
    <row r="23526" spans="1:3" x14ac:dyDescent="0.25">
      <c r="A23526" s="5"/>
      <c r="B23526" s="2"/>
      <c r="C23526"/>
    </row>
    <row r="23527" spans="1:3" x14ac:dyDescent="0.25">
      <c r="A23527" s="5"/>
      <c r="B23527" s="2"/>
      <c r="C23527"/>
    </row>
    <row r="23528" spans="1:3" x14ac:dyDescent="0.25">
      <c r="A23528" s="5"/>
      <c r="B23528" s="2"/>
      <c r="C23528"/>
    </row>
    <row r="23529" spans="1:3" x14ac:dyDescent="0.25">
      <c r="A23529" s="5"/>
      <c r="B23529" s="2"/>
      <c r="C23529"/>
    </row>
    <row r="23530" spans="1:3" x14ac:dyDescent="0.25">
      <c r="A23530" s="5"/>
      <c r="B23530" s="2"/>
      <c r="C23530"/>
    </row>
    <row r="23531" spans="1:3" x14ac:dyDescent="0.25">
      <c r="A23531" s="5"/>
      <c r="B23531" s="2"/>
      <c r="C23531"/>
    </row>
    <row r="23532" spans="1:3" x14ac:dyDescent="0.25">
      <c r="A23532" s="5"/>
      <c r="B23532" s="2"/>
      <c r="C23532"/>
    </row>
    <row r="23533" spans="1:3" x14ac:dyDescent="0.25">
      <c r="A23533" s="5"/>
      <c r="B23533" s="2"/>
      <c r="C23533"/>
    </row>
    <row r="23534" spans="1:3" x14ac:dyDescent="0.25">
      <c r="A23534" s="5"/>
      <c r="B23534" s="2"/>
      <c r="C23534"/>
    </row>
    <row r="23535" spans="1:3" x14ac:dyDescent="0.25">
      <c r="A23535" s="5"/>
      <c r="B23535" s="2"/>
      <c r="C23535"/>
    </row>
    <row r="23536" spans="1:3" x14ac:dyDescent="0.25">
      <c r="A23536" s="5"/>
      <c r="B23536" s="2"/>
      <c r="C23536"/>
    </row>
    <row r="23537" spans="1:3" x14ac:dyDescent="0.25">
      <c r="A23537" s="5"/>
      <c r="B23537" s="2"/>
      <c r="C23537"/>
    </row>
    <row r="23538" spans="1:3" x14ac:dyDescent="0.25">
      <c r="A23538" s="5"/>
      <c r="B23538" s="2"/>
      <c r="C23538"/>
    </row>
    <row r="23539" spans="1:3" x14ac:dyDescent="0.25">
      <c r="A23539" s="5"/>
      <c r="B23539" s="2"/>
      <c r="C23539"/>
    </row>
    <row r="23540" spans="1:3" x14ac:dyDescent="0.25">
      <c r="A23540" s="5"/>
      <c r="B23540" s="2"/>
      <c r="C23540"/>
    </row>
    <row r="23541" spans="1:3" x14ac:dyDescent="0.25">
      <c r="A23541" s="5"/>
      <c r="B23541" s="2"/>
      <c r="C23541"/>
    </row>
    <row r="23542" spans="1:3" x14ac:dyDescent="0.25">
      <c r="A23542" s="5"/>
      <c r="B23542" s="2"/>
      <c r="C23542"/>
    </row>
    <row r="23543" spans="1:3" x14ac:dyDescent="0.25">
      <c r="A23543" s="5"/>
      <c r="B23543" s="2"/>
      <c r="C23543"/>
    </row>
    <row r="23544" spans="1:3" x14ac:dyDescent="0.25">
      <c r="A23544" s="5"/>
      <c r="B23544" s="2"/>
      <c r="C23544"/>
    </row>
    <row r="23545" spans="1:3" x14ac:dyDescent="0.25">
      <c r="A23545" s="5"/>
      <c r="B23545" s="2"/>
      <c r="C23545"/>
    </row>
    <row r="23546" spans="1:3" x14ac:dyDescent="0.25">
      <c r="A23546" s="5"/>
      <c r="B23546" s="2"/>
      <c r="C23546"/>
    </row>
    <row r="23547" spans="1:3" x14ac:dyDescent="0.25">
      <c r="A23547" s="5"/>
      <c r="B23547" s="2"/>
      <c r="C23547"/>
    </row>
    <row r="23548" spans="1:3" x14ac:dyDescent="0.25">
      <c r="A23548" s="5"/>
      <c r="B23548" s="2"/>
      <c r="C23548"/>
    </row>
    <row r="23549" spans="1:3" x14ac:dyDescent="0.25">
      <c r="A23549" s="5"/>
      <c r="B23549" s="2"/>
      <c r="C23549"/>
    </row>
    <row r="23550" spans="1:3" x14ac:dyDescent="0.25">
      <c r="A23550" s="5"/>
      <c r="B23550" s="2"/>
      <c r="C23550"/>
    </row>
    <row r="23551" spans="1:3" x14ac:dyDescent="0.25">
      <c r="A23551" s="5"/>
      <c r="B23551" s="2"/>
      <c r="C23551"/>
    </row>
    <row r="23552" spans="1:3" x14ac:dyDescent="0.25">
      <c r="A23552" s="5"/>
      <c r="B23552" s="2"/>
      <c r="C23552"/>
    </row>
    <row r="23553" spans="1:3" x14ac:dyDescent="0.25">
      <c r="A23553" s="5"/>
      <c r="B23553" s="2"/>
      <c r="C23553"/>
    </row>
    <row r="23554" spans="1:3" x14ac:dyDescent="0.25">
      <c r="A23554" s="5"/>
      <c r="B23554" s="2"/>
      <c r="C23554"/>
    </row>
    <row r="23555" spans="1:3" x14ac:dyDescent="0.25">
      <c r="A23555" s="5"/>
      <c r="B23555" s="2"/>
      <c r="C23555"/>
    </row>
    <row r="23556" spans="1:3" x14ac:dyDescent="0.25">
      <c r="A23556" s="5"/>
      <c r="B23556" s="2"/>
      <c r="C23556"/>
    </row>
    <row r="23557" spans="1:3" x14ac:dyDescent="0.25">
      <c r="A23557" s="5"/>
      <c r="B23557" s="2"/>
      <c r="C23557"/>
    </row>
    <row r="23558" spans="1:3" x14ac:dyDescent="0.25">
      <c r="A23558" s="5"/>
      <c r="B23558" s="2"/>
      <c r="C23558"/>
    </row>
    <row r="23559" spans="1:3" x14ac:dyDescent="0.25">
      <c r="A23559" s="5"/>
      <c r="B23559" s="2"/>
      <c r="C23559"/>
    </row>
    <row r="23560" spans="1:3" x14ac:dyDescent="0.25">
      <c r="A23560" s="5"/>
      <c r="B23560" s="2"/>
      <c r="C23560"/>
    </row>
    <row r="23561" spans="1:3" x14ac:dyDescent="0.25">
      <c r="A23561" s="5"/>
      <c r="B23561" s="2"/>
      <c r="C23561"/>
    </row>
    <row r="23562" spans="1:3" x14ac:dyDescent="0.25">
      <c r="A23562" s="5"/>
      <c r="B23562" s="2"/>
      <c r="C23562"/>
    </row>
    <row r="23563" spans="1:3" x14ac:dyDescent="0.25">
      <c r="A23563" s="5"/>
      <c r="B23563" s="2"/>
      <c r="C23563"/>
    </row>
    <row r="23564" spans="1:3" x14ac:dyDescent="0.25">
      <c r="A23564" s="5"/>
      <c r="B23564" s="2"/>
      <c r="C23564"/>
    </row>
    <row r="23565" spans="1:3" x14ac:dyDescent="0.25">
      <c r="A23565" s="5"/>
      <c r="B23565" s="2"/>
      <c r="C23565"/>
    </row>
    <row r="23566" spans="1:3" x14ac:dyDescent="0.25">
      <c r="A23566" s="5"/>
      <c r="B23566" s="2"/>
      <c r="C23566"/>
    </row>
    <row r="23567" spans="1:3" x14ac:dyDescent="0.25">
      <c r="A23567" s="5"/>
      <c r="B23567" s="2"/>
      <c r="C23567"/>
    </row>
    <row r="23568" spans="1:3" x14ac:dyDescent="0.25">
      <c r="A23568" s="5"/>
      <c r="B23568" s="2"/>
      <c r="C23568"/>
    </row>
    <row r="23569" spans="1:3" x14ac:dyDescent="0.25">
      <c r="A23569" s="5"/>
      <c r="B23569" s="2"/>
      <c r="C23569"/>
    </row>
    <row r="23570" spans="1:3" x14ac:dyDescent="0.25">
      <c r="A23570" s="5"/>
      <c r="B23570" s="2"/>
      <c r="C23570"/>
    </row>
    <row r="23571" spans="1:3" x14ac:dyDescent="0.25">
      <c r="A23571" s="5"/>
      <c r="B23571" s="2"/>
      <c r="C23571"/>
    </row>
    <row r="23572" spans="1:3" x14ac:dyDescent="0.25">
      <c r="A23572" s="5"/>
      <c r="B23572" s="2"/>
      <c r="C23572"/>
    </row>
    <row r="23573" spans="1:3" x14ac:dyDescent="0.25">
      <c r="A23573" s="5"/>
      <c r="B23573" s="2"/>
      <c r="C23573"/>
    </row>
    <row r="23574" spans="1:3" x14ac:dyDescent="0.25">
      <c r="A23574" s="5"/>
      <c r="B23574" s="2"/>
      <c r="C23574"/>
    </row>
    <row r="23575" spans="1:3" x14ac:dyDescent="0.25">
      <c r="A23575" s="5"/>
      <c r="B23575" s="2"/>
      <c r="C23575"/>
    </row>
    <row r="23576" spans="1:3" x14ac:dyDescent="0.25">
      <c r="A23576" s="5"/>
      <c r="B23576" s="2"/>
      <c r="C23576"/>
    </row>
    <row r="23577" spans="1:3" x14ac:dyDescent="0.25">
      <c r="A23577" s="5"/>
      <c r="B23577" s="2"/>
      <c r="C23577"/>
    </row>
    <row r="23578" spans="1:3" x14ac:dyDescent="0.25">
      <c r="A23578" s="5"/>
      <c r="B23578" s="2"/>
      <c r="C23578"/>
    </row>
    <row r="23579" spans="1:3" x14ac:dyDescent="0.25">
      <c r="A23579" s="5"/>
      <c r="B23579" s="2"/>
      <c r="C23579"/>
    </row>
    <row r="23580" spans="1:3" x14ac:dyDescent="0.25">
      <c r="A23580" s="5"/>
      <c r="B23580" s="2"/>
      <c r="C23580"/>
    </row>
    <row r="23581" spans="1:3" x14ac:dyDescent="0.25">
      <c r="A23581" s="5"/>
      <c r="B23581" s="2"/>
      <c r="C23581"/>
    </row>
    <row r="23582" spans="1:3" x14ac:dyDescent="0.25">
      <c r="A23582" s="5"/>
      <c r="B23582" s="2"/>
      <c r="C23582"/>
    </row>
    <row r="23583" spans="1:3" x14ac:dyDescent="0.25">
      <c r="A23583" s="5"/>
      <c r="B23583" s="2"/>
      <c r="C23583"/>
    </row>
    <row r="23584" spans="1:3" x14ac:dyDescent="0.25">
      <c r="A23584" s="5"/>
      <c r="B23584" s="2"/>
      <c r="C23584"/>
    </row>
    <row r="23585" spans="1:3" x14ac:dyDescent="0.25">
      <c r="A23585" s="5"/>
      <c r="B23585" s="2"/>
      <c r="C23585"/>
    </row>
    <row r="23586" spans="1:3" x14ac:dyDescent="0.25">
      <c r="A23586" s="5"/>
      <c r="B23586" s="2"/>
      <c r="C23586"/>
    </row>
    <row r="23587" spans="1:3" x14ac:dyDescent="0.25">
      <c r="A23587" s="5"/>
      <c r="B23587" s="2"/>
      <c r="C23587"/>
    </row>
    <row r="23588" spans="1:3" x14ac:dyDescent="0.25">
      <c r="A23588" s="5"/>
      <c r="B23588" s="2"/>
      <c r="C23588"/>
    </row>
    <row r="23589" spans="1:3" x14ac:dyDescent="0.25">
      <c r="A23589" s="5"/>
      <c r="B23589" s="2"/>
      <c r="C23589"/>
    </row>
    <row r="23590" spans="1:3" x14ac:dyDescent="0.25">
      <c r="A23590" s="5"/>
      <c r="B23590" s="2"/>
      <c r="C23590"/>
    </row>
    <row r="23591" spans="1:3" x14ac:dyDescent="0.25">
      <c r="A23591" s="5"/>
      <c r="B23591" s="2"/>
      <c r="C23591"/>
    </row>
    <row r="23592" spans="1:3" x14ac:dyDescent="0.25">
      <c r="A23592" s="5"/>
      <c r="B23592" s="2"/>
      <c r="C23592"/>
    </row>
    <row r="23593" spans="1:3" x14ac:dyDescent="0.25">
      <c r="A23593" s="5"/>
      <c r="B23593" s="2"/>
      <c r="C23593"/>
    </row>
    <row r="23594" spans="1:3" x14ac:dyDescent="0.25">
      <c r="A23594" s="5"/>
      <c r="B23594" s="2"/>
      <c r="C23594"/>
    </row>
    <row r="23595" spans="1:3" x14ac:dyDescent="0.25">
      <c r="A23595" s="5"/>
      <c r="B23595" s="2"/>
      <c r="C23595"/>
    </row>
    <row r="23596" spans="1:3" x14ac:dyDescent="0.25">
      <c r="A23596" s="5"/>
      <c r="B23596" s="2"/>
      <c r="C23596"/>
    </row>
    <row r="23597" spans="1:3" x14ac:dyDescent="0.25">
      <c r="A23597" s="5"/>
      <c r="B23597" s="2"/>
      <c r="C23597"/>
    </row>
    <row r="23598" spans="1:3" x14ac:dyDescent="0.25">
      <c r="A23598" s="5"/>
      <c r="B23598" s="2"/>
      <c r="C23598"/>
    </row>
    <row r="23599" spans="1:3" x14ac:dyDescent="0.25">
      <c r="A23599" s="5"/>
      <c r="B23599" s="2"/>
      <c r="C23599"/>
    </row>
    <row r="23600" spans="1:3" x14ac:dyDescent="0.25">
      <c r="A23600" s="5"/>
      <c r="B23600" s="2"/>
      <c r="C23600"/>
    </row>
    <row r="23601" spans="1:3" x14ac:dyDescent="0.25">
      <c r="A23601" s="5"/>
      <c r="B23601" s="2"/>
      <c r="C23601"/>
    </row>
    <row r="23602" spans="1:3" x14ac:dyDescent="0.25">
      <c r="A23602" s="5"/>
      <c r="B23602" s="2"/>
      <c r="C23602"/>
    </row>
    <row r="23603" spans="1:3" x14ac:dyDescent="0.25">
      <c r="A23603" s="5"/>
      <c r="B23603" s="2"/>
      <c r="C23603"/>
    </row>
    <row r="23604" spans="1:3" x14ac:dyDescent="0.25">
      <c r="A23604" s="5"/>
      <c r="B23604" s="2"/>
      <c r="C23604"/>
    </row>
    <row r="23605" spans="1:3" x14ac:dyDescent="0.25">
      <c r="A23605" s="5"/>
      <c r="B23605" s="2"/>
      <c r="C23605"/>
    </row>
    <row r="23606" spans="1:3" x14ac:dyDescent="0.25">
      <c r="A23606" s="5"/>
      <c r="B23606" s="2"/>
      <c r="C23606"/>
    </row>
    <row r="23607" spans="1:3" x14ac:dyDescent="0.25">
      <c r="A23607" s="5"/>
      <c r="B23607" s="2"/>
      <c r="C23607"/>
    </row>
    <row r="23608" spans="1:3" x14ac:dyDescent="0.25">
      <c r="A23608" s="5"/>
      <c r="B23608" s="2"/>
      <c r="C23608"/>
    </row>
    <row r="23609" spans="1:3" x14ac:dyDescent="0.25">
      <c r="A23609" s="5"/>
      <c r="B23609" s="2"/>
      <c r="C23609"/>
    </row>
    <row r="23610" spans="1:3" x14ac:dyDescent="0.25">
      <c r="A23610" s="5"/>
      <c r="B23610" s="2"/>
      <c r="C23610"/>
    </row>
    <row r="23611" spans="1:3" x14ac:dyDescent="0.25">
      <c r="A23611" s="5"/>
      <c r="B23611" s="2"/>
      <c r="C23611"/>
    </row>
    <row r="23612" spans="1:3" x14ac:dyDescent="0.25">
      <c r="A23612" s="5"/>
      <c r="B23612" s="2"/>
      <c r="C23612"/>
    </row>
    <row r="23613" spans="1:3" x14ac:dyDescent="0.25">
      <c r="A23613" s="5"/>
      <c r="B23613" s="2"/>
      <c r="C23613"/>
    </row>
    <row r="23614" spans="1:3" x14ac:dyDescent="0.25">
      <c r="A23614" s="5"/>
      <c r="B23614" s="2"/>
      <c r="C23614"/>
    </row>
    <row r="23615" spans="1:3" x14ac:dyDescent="0.25">
      <c r="A23615" s="5"/>
      <c r="B23615" s="2"/>
      <c r="C23615"/>
    </row>
    <row r="23616" spans="1:3" x14ac:dyDescent="0.25">
      <c r="A23616" s="5"/>
      <c r="B23616" s="2"/>
      <c r="C23616"/>
    </row>
    <row r="23617" spans="1:3" x14ac:dyDescent="0.25">
      <c r="A23617" s="5"/>
      <c r="B23617" s="2"/>
      <c r="C23617"/>
    </row>
    <row r="23618" spans="1:3" x14ac:dyDescent="0.25">
      <c r="A23618" s="5"/>
      <c r="B23618" s="2"/>
      <c r="C23618"/>
    </row>
    <row r="23619" spans="1:3" x14ac:dyDescent="0.25">
      <c r="A23619" s="5"/>
      <c r="B23619" s="2"/>
      <c r="C23619"/>
    </row>
    <row r="23620" spans="1:3" x14ac:dyDescent="0.25">
      <c r="A23620" s="5"/>
      <c r="B23620" s="2"/>
      <c r="C23620"/>
    </row>
    <row r="23621" spans="1:3" x14ac:dyDescent="0.25">
      <c r="A23621" s="5"/>
      <c r="B23621" s="2"/>
      <c r="C23621"/>
    </row>
    <row r="23622" spans="1:3" x14ac:dyDescent="0.25">
      <c r="A23622" s="5"/>
      <c r="B23622" s="2"/>
      <c r="C23622"/>
    </row>
    <row r="23623" spans="1:3" x14ac:dyDescent="0.25">
      <c r="A23623" s="5"/>
      <c r="B23623" s="2"/>
      <c r="C23623"/>
    </row>
    <row r="23624" spans="1:3" x14ac:dyDescent="0.25">
      <c r="A23624" s="5"/>
      <c r="B23624" s="2"/>
      <c r="C23624"/>
    </row>
    <row r="23625" spans="1:3" x14ac:dyDescent="0.25">
      <c r="A23625" s="5"/>
      <c r="B23625" s="2"/>
      <c r="C23625"/>
    </row>
    <row r="23626" spans="1:3" x14ac:dyDescent="0.25">
      <c r="A23626" s="5"/>
      <c r="B23626" s="2"/>
      <c r="C23626"/>
    </row>
    <row r="23627" spans="1:3" x14ac:dyDescent="0.25">
      <c r="A23627" s="5"/>
      <c r="B23627" s="2"/>
      <c r="C23627"/>
    </row>
    <row r="23628" spans="1:3" x14ac:dyDescent="0.25">
      <c r="A23628" s="5"/>
      <c r="B23628" s="2"/>
      <c r="C23628"/>
    </row>
    <row r="23629" spans="1:3" x14ac:dyDescent="0.25">
      <c r="A23629" s="5"/>
      <c r="B23629" s="2"/>
      <c r="C23629"/>
    </row>
    <row r="23630" spans="1:3" x14ac:dyDescent="0.25">
      <c r="A23630" s="5"/>
      <c r="B23630" s="2"/>
      <c r="C23630"/>
    </row>
    <row r="23631" spans="1:3" x14ac:dyDescent="0.25">
      <c r="A23631" s="5"/>
      <c r="B23631" s="2"/>
      <c r="C23631"/>
    </row>
    <row r="23632" spans="1:3" x14ac:dyDescent="0.25">
      <c r="A23632" s="5"/>
      <c r="B23632" s="2"/>
      <c r="C23632"/>
    </row>
    <row r="23633" spans="1:3" x14ac:dyDescent="0.25">
      <c r="A23633" s="5"/>
      <c r="B23633" s="2"/>
      <c r="C23633"/>
    </row>
    <row r="23634" spans="1:3" x14ac:dyDescent="0.25">
      <c r="A23634" s="5"/>
      <c r="B23634" s="2"/>
      <c r="C23634"/>
    </row>
    <row r="23635" spans="1:3" x14ac:dyDescent="0.25">
      <c r="A23635" s="5"/>
      <c r="B23635" s="2"/>
      <c r="C23635"/>
    </row>
    <row r="23636" spans="1:3" x14ac:dyDescent="0.25">
      <c r="A23636" s="5"/>
      <c r="B23636" s="2"/>
      <c r="C23636"/>
    </row>
    <row r="23637" spans="1:3" x14ac:dyDescent="0.25">
      <c r="A23637" s="5"/>
      <c r="B23637" s="2"/>
      <c r="C23637"/>
    </row>
    <row r="23638" spans="1:3" x14ac:dyDescent="0.25">
      <c r="A23638" s="5"/>
      <c r="B23638" s="2"/>
      <c r="C23638"/>
    </row>
    <row r="23639" spans="1:3" x14ac:dyDescent="0.25">
      <c r="A23639" s="5"/>
      <c r="B23639" s="2"/>
      <c r="C23639"/>
    </row>
    <row r="23640" spans="1:3" x14ac:dyDescent="0.25">
      <c r="A23640" s="5"/>
      <c r="B23640" s="2"/>
      <c r="C23640"/>
    </row>
    <row r="23641" spans="1:3" x14ac:dyDescent="0.25">
      <c r="A23641" s="5"/>
      <c r="B23641" s="2"/>
      <c r="C23641"/>
    </row>
    <row r="23642" spans="1:3" x14ac:dyDescent="0.25">
      <c r="A23642" s="5"/>
      <c r="B23642" s="2"/>
      <c r="C23642"/>
    </row>
    <row r="23643" spans="1:3" x14ac:dyDescent="0.25">
      <c r="A23643" s="5"/>
      <c r="B23643" s="2"/>
      <c r="C23643"/>
    </row>
    <row r="23644" spans="1:3" x14ac:dyDescent="0.25">
      <c r="A23644" s="5"/>
      <c r="B23644" s="2"/>
      <c r="C23644"/>
    </row>
    <row r="23645" spans="1:3" x14ac:dyDescent="0.25">
      <c r="A23645" s="5"/>
      <c r="B23645" s="2"/>
      <c r="C23645"/>
    </row>
    <row r="23646" spans="1:3" x14ac:dyDescent="0.25">
      <c r="A23646" s="5"/>
      <c r="B23646" s="2"/>
      <c r="C23646"/>
    </row>
    <row r="23647" spans="1:3" x14ac:dyDescent="0.25">
      <c r="A23647" s="5"/>
      <c r="B23647" s="2"/>
      <c r="C23647"/>
    </row>
    <row r="23648" spans="1:3" x14ac:dyDescent="0.25">
      <c r="A23648" s="5"/>
      <c r="B23648" s="2"/>
      <c r="C23648"/>
    </row>
    <row r="23649" spans="1:3" x14ac:dyDescent="0.25">
      <c r="A23649" s="5"/>
      <c r="B23649" s="2"/>
      <c r="C23649"/>
    </row>
    <row r="23650" spans="1:3" x14ac:dyDescent="0.25">
      <c r="A23650" s="5"/>
      <c r="B23650" s="2"/>
      <c r="C23650"/>
    </row>
    <row r="23651" spans="1:3" x14ac:dyDescent="0.25">
      <c r="A23651" s="5"/>
      <c r="B23651" s="2"/>
      <c r="C23651"/>
    </row>
    <row r="23652" spans="1:3" x14ac:dyDescent="0.25">
      <c r="A23652" s="5"/>
      <c r="B23652" s="2"/>
      <c r="C23652"/>
    </row>
    <row r="23653" spans="1:3" x14ac:dyDescent="0.25">
      <c r="A23653" s="5"/>
      <c r="B23653" s="2"/>
      <c r="C23653"/>
    </row>
    <row r="23654" spans="1:3" x14ac:dyDescent="0.25">
      <c r="A23654" s="5"/>
      <c r="B23654" s="2"/>
      <c r="C23654"/>
    </row>
    <row r="23655" spans="1:3" x14ac:dyDescent="0.25">
      <c r="A23655" s="5"/>
      <c r="B23655" s="2"/>
      <c r="C23655"/>
    </row>
    <row r="23656" spans="1:3" x14ac:dyDescent="0.25">
      <c r="A23656" s="5"/>
      <c r="B23656" s="2"/>
      <c r="C23656"/>
    </row>
    <row r="23657" spans="1:3" x14ac:dyDescent="0.25">
      <c r="A23657" s="5"/>
      <c r="B23657" s="2"/>
      <c r="C23657"/>
    </row>
    <row r="23658" spans="1:3" x14ac:dyDescent="0.25">
      <c r="A23658" s="5"/>
      <c r="B23658" s="2"/>
      <c r="C23658"/>
    </row>
    <row r="23659" spans="1:3" x14ac:dyDescent="0.25">
      <c r="A23659" s="5"/>
      <c r="B23659" s="2"/>
      <c r="C23659"/>
    </row>
    <row r="23660" spans="1:3" x14ac:dyDescent="0.25">
      <c r="A23660" s="5"/>
      <c r="B23660" s="2"/>
      <c r="C23660"/>
    </row>
    <row r="23661" spans="1:3" x14ac:dyDescent="0.25">
      <c r="A23661" s="5"/>
      <c r="B23661" s="2"/>
      <c r="C23661"/>
    </row>
    <row r="23662" spans="1:3" x14ac:dyDescent="0.25">
      <c r="A23662" s="5"/>
      <c r="B23662" s="2"/>
      <c r="C23662"/>
    </row>
    <row r="23663" spans="1:3" x14ac:dyDescent="0.25">
      <c r="A23663" s="5"/>
      <c r="B23663" s="2"/>
      <c r="C23663"/>
    </row>
    <row r="23664" spans="1:3" x14ac:dyDescent="0.25">
      <c r="A23664" s="5"/>
      <c r="B23664" s="2"/>
      <c r="C23664"/>
    </row>
    <row r="23665" spans="1:3" x14ac:dyDescent="0.25">
      <c r="A23665" s="5"/>
      <c r="B23665" s="2"/>
      <c r="C23665"/>
    </row>
    <row r="23666" spans="1:3" x14ac:dyDescent="0.25">
      <c r="A23666" s="5"/>
      <c r="B23666" s="2"/>
      <c r="C23666"/>
    </row>
    <row r="23667" spans="1:3" x14ac:dyDescent="0.25">
      <c r="A23667" s="5"/>
      <c r="B23667" s="2"/>
      <c r="C23667"/>
    </row>
    <row r="23668" spans="1:3" x14ac:dyDescent="0.25">
      <c r="A23668" s="5"/>
      <c r="B23668" s="2"/>
      <c r="C23668"/>
    </row>
    <row r="23669" spans="1:3" x14ac:dyDescent="0.25">
      <c r="A23669" s="5"/>
      <c r="B23669" s="2"/>
      <c r="C23669"/>
    </row>
    <row r="23670" spans="1:3" x14ac:dyDescent="0.25">
      <c r="A23670" s="5"/>
      <c r="B23670" s="2"/>
      <c r="C23670"/>
    </row>
    <row r="23671" spans="1:3" x14ac:dyDescent="0.25">
      <c r="A23671" s="5"/>
      <c r="B23671" s="2"/>
      <c r="C23671"/>
    </row>
    <row r="23672" spans="1:3" x14ac:dyDescent="0.25">
      <c r="A23672" s="5"/>
      <c r="B23672" s="2"/>
      <c r="C23672"/>
    </row>
    <row r="23673" spans="1:3" x14ac:dyDescent="0.25">
      <c r="A23673" s="5"/>
      <c r="B23673" s="2"/>
      <c r="C23673"/>
    </row>
    <row r="23674" spans="1:3" x14ac:dyDescent="0.25">
      <c r="A23674" s="5"/>
      <c r="B23674" s="2"/>
      <c r="C23674"/>
    </row>
    <row r="23675" spans="1:3" x14ac:dyDescent="0.25">
      <c r="A23675" s="5"/>
      <c r="B23675" s="2"/>
      <c r="C23675"/>
    </row>
    <row r="23676" spans="1:3" x14ac:dyDescent="0.25">
      <c r="A23676" s="5"/>
      <c r="B23676" s="2"/>
      <c r="C23676"/>
    </row>
    <row r="23677" spans="1:3" x14ac:dyDescent="0.25">
      <c r="A23677" s="5"/>
      <c r="B23677" s="2"/>
      <c r="C23677"/>
    </row>
    <row r="23678" spans="1:3" x14ac:dyDescent="0.25">
      <c r="A23678" s="5"/>
      <c r="B23678" s="2"/>
      <c r="C23678"/>
    </row>
    <row r="23679" spans="1:3" x14ac:dyDescent="0.25">
      <c r="A23679" s="5"/>
      <c r="B23679" s="2"/>
      <c r="C23679"/>
    </row>
    <row r="23680" spans="1:3" x14ac:dyDescent="0.25">
      <c r="A23680" s="5"/>
      <c r="B23680" s="2"/>
      <c r="C23680"/>
    </row>
    <row r="23681" spans="1:3" x14ac:dyDescent="0.25">
      <c r="A23681" s="5"/>
      <c r="B23681" s="2"/>
      <c r="C23681"/>
    </row>
    <row r="23682" spans="1:3" x14ac:dyDescent="0.25">
      <c r="A23682" s="5"/>
      <c r="B23682" s="2"/>
      <c r="C23682"/>
    </row>
    <row r="23683" spans="1:3" x14ac:dyDescent="0.25">
      <c r="A23683" s="5"/>
      <c r="B23683" s="2"/>
      <c r="C23683"/>
    </row>
    <row r="23684" spans="1:3" x14ac:dyDescent="0.25">
      <c r="A23684" s="5"/>
      <c r="B23684" s="2"/>
      <c r="C23684"/>
    </row>
    <row r="23685" spans="1:3" x14ac:dyDescent="0.25">
      <c r="A23685" s="5"/>
      <c r="B23685" s="2"/>
      <c r="C23685"/>
    </row>
    <row r="23686" spans="1:3" x14ac:dyDescent="0.25">
      <c r="A23686" s="5"/>
      <c r="B23686" s="2"/>
      <c r="C23686"/>
    </row>
    <row r="23687" spans="1:3" x14ac:dyDescent="0.25">
      <c r="A23687" s="5"/>
      <c r="B23687" s="2"/>
      <c r="C23687"/>
    </row>
    <row r="23688" spans="1:3" x14ac:dyDescent="0.25">
      <c r="A23688" s="5"/>
      <c r="B23688" s="2"/>
      <c r="C23688"/>
    </row>
    <row r="23689" spans="1:3" x14ac:dyDescent="0.25">
      <c r="A23689" s="5"/>
      <c r="B23689" s="2"/>
      <c r="C23689"/>
    </row>
    <row r="23690" spans="1:3" x14ac:dyDescent="0.25">
      <c r="A23690" s="5"/>
      <c r="B23690" s="2"/>
      <c r="C23690"/>
    </row>
    <row r="23691" spans="1:3" x14ac:dyDescent="0.25">
      <c r="A23691" s="5"/>
      <c r="B23691" s="2"/>
      <c r="C23691"/>
    </row>
    <row r="23692" spans="1:3" x14ac:dyDescent="0.25">
      <c r="A23692" s="5"/>
      <c r="B23692" s="2"/>
      <c r="C23692"/>
    </row>
    <row r="23693" spans="1:3" x14ac:dyDescent="0.25">
      <c r="A23693" s="5"/>
      <c r="B23693" s="2"/>
      <c r="C23693"/>
    </row>
    <row r="23694" spans="1:3" x14ac:dyDescent="0.25">
      <c r="A23694" s="5"/>
      <c r="B23694" s="2"/>
      <c r="C23694"/>
    </row>
    <row r="23695" spans="1:3" x14ac:dyDescent="0.25">
      <c r="A23695" s="5"/>
      <c r="B23695" s="2"/>
      <c r="C23695"/>
    </row>
    <row r="23696" spans="1:3" x14ac:dyDescent="0.25">
      <c r="A23696" s="5"/>
      <c r="B23696" s="2"/>
      <c r="C23696"/>
    </row>
    <row r="23697" spans="1:3" x14ac:dyDescent="0.25">
      <c r="A23697" s="5"/>
      <c r="B23697" s="2"/>
      <c r="C23697"/>
    </row>
    <row r="23698" spans="1:3" x14ac:dyDescent="0.25">
      <c r="A23698" s="5"/>
      <c r="B23698" s="2"/>
      <c r="C23698"/>
    </row>
    <row r="23699" spans="1:3" x14ac:dyDescent="0.25">
      <c r="A23699" s="5"/>
      <c r="B23699" s="2"/>
      <c r="C23699"/>
    </row>
    <row r="23700" spans="1:3" x14ac:dyDescent="0.25">
      <c r="A23700" s="5"/>
      <c r="B23700" s="2"/>
      <c r="C23700"/>
    </row>
    <row r="23701" spans="1:3" x14ac:dyDescent="0.25">
      <c r="A23701" s="5"/>
      <c r="B23701" s="2"/>
      <c r="C23701"/>
    </row>
    <row r="23702" spans="1:3" x14ac:dyDescent="0.25">
      <c r="A23702" s="5"/>
      <c r="B23702" s="2"/>
      <c r="C23702"/>
    </row>
    <row r="23703" spans="1:3" x14ac:dyDescent="0.25">
      <c r="A23703" s="5"/>
      <c r="B23703" s="2"/>
      <c r="C23703"/>
    </row>
    <row r="23704" spans="1:3" x14ac:dyDescent="0.25">
      <c r="A23704" s="5"/>
      <c r="B23704" s="2"/>
      <c r="C23704"/>
    </row>
    <row r="23705" spans="1:3" x14ac:dyDescent="0.25">
      <c r="A23705" s="5"/>
      <c r="B23705" s="2"/>
      <c r="C23705"/>
    </row>
    <row r="23706" spans="1:3" x14ac:dyDescent="0.25">
      <c r="A23706" s="5"/>
      <c r="B23706" s="2"/>
      <c r="C23706"/>
    </row>
    <row r="23707" spans="1:3" x14ac:dyDescent="0.25">
      <c r="A23707" s="5"/>
      <c r="B23707" s="2"/>
      <c r="C23707"/>
    </row>
    <row r="23708" spans="1:3" x14ac:dyDescent="0.25">
      <c r="A23708" s="5"/>
      <c r="B23708" s="2"/>
      <c r="C23708"/>
    </row>
    <row r="23709" spans="1:3" x14ac:dyDescent="0.25">
      <c r="A23709" s="5"/>
      <c r="B23709" s="2"/>
      <c r="C23709"/>
    </row>
    <row r="23710" spans="1:3" x14ac:dyDescent="0.25">
      <c r="A23710" s="5"/>
      <c r="B23710" s="2"/>
      <c r="C23710"/>
    </row>
    <row r="23711" spans="1:3" x14ac:dyDescent="0.25">
      <c r="A23711" s="5"/>
      <c r="B23711" s="2"/>
      <c r="C23711"/>
    </row>
    <row r="23712" spans="1:3" x14ac:dyDescent="0.25">
      <c r="A23712" s="5"/>
      <c r="B23712" s="2"/>
      <c r="C23712"/>
    </row>
    <row r="23713" spans="1:3" x14ac:dyDescent="0.25">
      <c r="A23713" s="5"/>
      <c r="B23713" s="2"/>
      <c r="C23713"/>
    </row>
    <row r="23714" spans="1:3" x14ac:dyDescent="0.25">
      <c r="A23714" s="5"/>
      <c r="B23714" s="2"/>
      <c r="C23714"/>
    </row>
    <row r="23715" spans="1:3" x14ac:dyDescent="0.25">
      <c r="A23715" s="5"/>
      <c r="B23715" s="2"/>
      <c r="C23715"/>
    </row>
    <row r="23716" spans="1:3" x14ac:dyDescent="0.25">
      <c r="A23716" s="5"/>
      <c r="B23716" s="2"/>
      <c r="C23716"/>
    </row>
    <row r="23717" spans="1:3" x14ac:dyDescent="0.25">
      <c r="A23717" s="5"/>
      <c r="B23717" s="2"/>
      <c r="C23717"/>
    </row>
    <row r="23718" spans="1:3" x14ac:dyDescent="0.25">
      <c r="A23718" s="5"/>
      <c r="B23718" s="2"/>
      <c r="C23718"/>
    </row>
    <row r="23719" spans="1:3" x14ac:dyDescent="0.25">
      <c r="A23719" s="5"/>
      <c r="B23719" s="2"/>
      <c r="C23719"/>
    </row>
    <row r="23720" spans="1:3" x14ac:dyDescent="0.25">
      <c r="A23720" s="5"/>
      <c r="B23720" s="2"/>
      <c r="C23720"/>
    </row>
    <row r="23721" spans="1:3" x14ac:dyDescent="0.25">
      <c r="A23721" s="5"/>
      <c r="B23721" s="2"/>
      <c r="C23721"/>
    </row>
    <row r="23722" spans="1:3" x14ac:dyDescent="0.25">
      <c r="A23722" s="5"/>
      <c r="B23722" s="2"/>
      <c r="C23722"/>
    </row>
    <row r="23723" spans="1:3" x14ac:dyDescent="0.25">
      <c r="A23723" s="5"/>
      <c r="B23723" s="2"/>
      <c r="C23723"/>
    </row>
    <row r="23724" spans="1:3" x14ac:dyDescent="0.25">
      <c r="A23724" s="5"/>
      <c r="B23724" s="2"/>
      <c r="C23724"/>
    </row>
    <row r="23725" spans="1:3" x14ac:dyDescent="0.25">
      <c r="A23725" s="5"/>
      <c r="B23725" s="2"/>
      <c r="C23725"/>
    </row>
    <row r="23726" spans="1:3" x14ac:dyDescent="0.25">
      <c r="A23726" s="5"/>
      <c r="B23726" s="2"/>
      <c r="C23726"/>
    </row>
    <row r="23727" spans="1:3" x14ac:dyDescent="0.25">
      <c r="A23727" s="5"/>
      <c r="B23727" s="2"/>
      <c r="C23727"/>
    </row>
    <row r="23728" spans="1:3" x14ac:dyDescent="0.25">
      <c r="A23728" s="5"/>
      <c r="B23728" s="2"/>
      <c r="C23728"/>
    </row>
    <row r="23729" spans="1:3" x14ac:dyDescent="0.25">
      <c r="A23729" s="5"/>
      <c r="B23729" s="2"/>
      <c r="C23729"/>
    </row>
    <row r="23730" spans="1:3" x14ac:dyDescent="0.25">
      <c r="A23730" s="5"/>
      <c r="B23730" s="2"/>
      <c r="C23730"/>
    </row>
    <row r="23731" spans="1:3" x14ac:dyDescent="0.25">
      <c r="A23731" s="5"/>
      <c r="B23731" s="2"/>
      <c r="C23731"/>
    </row>
    <row r="23732" spans="1:3" x14ac:dyDescent="0.25">
      <c r="A23732" s="5"/>
      <c r="B23732" s="2"/>
      <c r="C23732"/>
    </row>
    <row r="23733" spans="1:3" x14ac:dyDescent="0.25">
      <c r="A23733" s="5"/>
      <c r="B23733" s="2"/>
      <c r="C23733"/>
    </row>
    <row r="23734" spans="1:3" x14ac:dyDescent="0.25">
      <c r="A23734" s="5"/>
      <c r="B23734" s="2"/>
      <c r="C23734"/>
    </row>
    <row r="23735" spans="1:3" x14ac:dyDescent="0.25">
      <c r="A23735" s="5"/>
      <c r="B23735" s="2"/>
      <c r="C23735"/>
    </row>
    <row r="23736" spans="1:3" x14ac:dyDescent="0.25">
      <c r="A23736" s="5"/>
      <c r="B23736" s="2"/>
      <c r="C23736"/>
    </row>
    <row r="23737" spans="1:3" x14ac:dyDescent="0.25">
      <c r="A23737" s="5"/>
      <c r="B23737" s="2"/>
      <c r="C23737"/>
    </row>
    <row r="23738" spans="1:3" x14ac:dyDescent="0.25">
      <c r="A23738" s="5"/>
      <c r="B23738" s="2"/>
      <c r="C23738"/>
    </row>
    <row r="23739" spans="1:3" x14ac:dyDescent="0.25">
      <c r="A23739" s="5"/>
      <c r="B23739" s="2"/>
      <c r="C23739"/>
    </row>
    <row r="23740" spans="1:3" x14ac:dyDescent="0.25">
      <c r="A23740" s="5"/>
      <c r="B23740" s="2"/>
      <c r="C23740"/>
    </row>
    <row r="23741" spans="1:3" x14ac:dyDescent="0.25">
      <c r="A23741" s="5"/>
      <c r="B23741" s="2"/>
      <c r="C23741"/>
    </row>
    <row r="23742" spans="1:3" x14ac:dyDescent="0.25">
      <c r="A23742" s="5"/>
      <c r="B23742" s="2"/>
      <c r="C23742"/>
    </row>
    <row r="23743" spans="1:3" x14ac:dyDescent="0.25">
      <c r="A23743" s="5"/>
      <c r="B23743" s="2"/>
      <c r="C23743"/>
    </row>
    <row r="23744" spans="1:3" x14ac:dyDescent="0.25">
      <c r="A23744" s="5"/>
      <c r="B23744" s="2"/>
      <c r="C23744"/>
    </row>
    <row r="23745" spans="1:3" x14ac:dyDescent="0.25">
      <c r="A23745" s="5"/>
      <c r="B23745" s="2"/>
      <c r="C23745"/>
    </row>
    <row r="23746" spans="1:3" x14ac:dyDescent="0.25">
      <c r="A23746" s="5"/>
      <c r="B23746" s="2"/>
      <c r="C23746"/>
    </row>
    <row r="23747" spans="1:3" x14ac:dyDescent="0.25">
      <c r="A23747" s="5"/>
      <c r="B23747" s="2"/>
      <c r="C23747"/>
    </row>
    <row r="23748" spans="1:3" x14ac:dyDescent="0.25">
      <c r="A23748" s="5"/>
      <c r="B23748" s="2"/>
      <c r="C23748"/>
    </row>
    <row r="23749" spans="1:3" x14ac:dyDescent="0.25">
      <c r="A23749" s="5"/>
      <c r="B23749" s="2"/>
      <c r="C23749"/>
    </row>
    <row r="23750" spans="1:3" x14ac:dyDescent="0.25">
      <c r="A23750" s="5"/>
      <c r="B23750" s="2"/>
      <c r="C23750"/>
    </row>
    <row r="23751" spans="1:3" x14ac:dyDescent="0.25">
      <c r="A23751" s="5"/>
      <c r="B23751" s="2"/>
      <c r="C23751"/>
    </row>
    <row r="23752" spans="1:3" x14ac:dyDescent="0.25">
      <c r="A23752" s="5"/>
      <c r="B23752" s="2"/>
      <c r="C23752"/>
    </row>
    <row r="23753" spans="1:3" x14ac:dyDescent="0.25">
      <c r="A23753" s="5"/>
      <c r="B23753" s="2"/>
      <c r="C23753"/>
    </row>
    <row r="23754" spans="1:3" x14ac:dyDescent="0.25">
      <c r="A23754" s="5"/>
      <c r="B23754" s="2"/>
      <c r="C23754"/>
    </row>
    <row r="23755" spans="1:3" x14ac:dyDescent="0.25">
      <c r="A23755" s="5"/>
      <c r="B23755" s="2"/>
      <c r="C23755"/>
    </row>
    <row r="23756" spans="1:3" x14ac:dyDescent="0.25">
      <c r="A23756" s="5"/>
      <c r="B23756" s="2"/>
      <c r="C23756"/>
    </row>
    <row r="23757" spans="1:3" x14ac:dyDescent="0.25">
      <c r="A23757" s="5"/>
      <c r="B23757" s="2"/>
      <c r="C23757"/>
    </row>
    <row r="23758" spans="1:3" x14ac:dyDescent="0.25">
      <c r="A23758" s="5"/>
      <c r="B23758" s="2"/>
      <c r="C23758"/>
    </row>
    <row r="23759" spans="1:3" x14ac:dyDescent="0.25">
      <c r="A23759" s="5"/>
      <c r="B23759" s="2"/>
      <c r="C23759"/>
    </row>
    <row r="23760" spans="1:3" x14ac:dyDescent="0.25">
      <c r="A23760" s="5"/>
      <c r="B23760" s="2"/>
      <c r="C23760"/>
    </row>
    <row r="23761" spans="1:3" x14ac:dyDescent="0.25">
      <c r="A23761" s="5"/>
      <c r="B23761" s="2"/>
      <c r="C23761"/>
    </row>
    <row r="23762" spans="1:3" x14ac:dyDescent="0.25">
      <c r="A23762" s="5"/>
      <c r="B23762" s="2"/>
      <c r="C23762"/>
    </row>
    <row r="23763" spans="1:3" x14ac:dyDescent="0.25">
      <c r="A23763" s="5"/>
      <c r="B23763" s="2"/>
      <c r="C23763"/>
    </row>
    <row r="23764" spans="1:3" x14ac:dyDescent="0.25">
      <c r="A23764" s="5"/>
      <c r="B23764" s="2"/>
      <c r="C23764"/>
    </row>
    <row r="23765" spans="1:3" x14ac:dyDescent="0.25">
      <c r="A23765" s="5"/>
      <c r="B23765" s="2"/>
      <c r="C23765"/>
    </row>
    <row r="23766" spans="1:3" x14ac:dyDescent="0.25">
      <c r="A23766" s="5"/>
      <c r="B23766" s="2"/>
      <c r="C23766"/>
    </row>
    <row r="23767" spans="1:3" x14ac:dyDescent="0.25">
      <c r="A23767" s="5"/>
      <c r="B23767" s="2"/>
      <c r="C23767"/>
    </row>
    <row r="23768" spans="1:3" x14ac:dyDescent="0.25">
      <c r="A23768" s="5"/>
      <c r="B23768" s="2"/>
      <c r="C23768"/>
    </row>
    <row r="23769" spans="1:3" x14ac:dyDescent="0.25">
      <c r="A23769" s="5"/>
      <c r="B23769" s="2"/>
      <c r="C23769"/>
    </row>
    <row r="23770" spans="1:3" x14ac:dyDescent="0.25">
      <c r="A23770" s="5"/>
      <c r="B23770" s="2"/>
      <c r="C23770"/>
    </row>
    <row r="23771" spans="1:3" x14ac:dyDescent="0.25">
      <c r="A23771" s="5"/>
      <c r="B23771" s="2"/>
      <c r="C23771"/>
    </row>
    <row r="23772" spans="1:3" x14ac:dyDescent="0.25">
      <c r="A23772" s="5"/>
      <c r="B23772" s="2"/>
      <c r="C23772"/>
    </row>
    <row r="23773" spans="1:3" x14ac:dyDescent="0.25">
      <c r="A23773" s="5"/>
      <c r="B23773" s="2"/>
      <c r="C23773"/>
    </row>
    <row r="23774" spans="1:3" x14ac:dyDescent="0.25">
      <c r="A23774" s="5"/>
      <c r="B23774" s="2"/>
      <c r="C23774"/>
    </row>
    <row r="23775" spans="1:3" x14ac:dyDescent="0.25">
      <c r="A23775" s="5"/>
      <c r="B23775" s="2"/>
      <c r="C23775"/>
    </row>
    <row r="23776" spans="1:3" x14ac:dyDescent="0.25">
      <c r="A23776" s="5"/>
      <c r="B23776" s="2"/>
      <c r="C23776"/>
    </row>
    <row r="23777" spans="1:3" x14ac:dyDescent="0.25">
      <c r="A23777" s="5"/>
      <c r="B23777" s="2"/>
      <c r="C23777"/>
    </row>
    <row r="23778" spans="1:3" x14ac:dyDescent="0.25">
      <c r="A23778" s="5"/>
      <c r="B23778" s="2"/>
      <c r="C23778"/>
    </row>
    <row r="23779" spans="1:3" x14ac:dyDescent="0.25">
      <c r="A23779" s="5"/>
      <c r="B23779" s="2"/>
      <c r="C23779"/>
    </row>
    <row r="23780" spans="1:3" x14ac:dyDescent="0.25">
      <c r="A23780" s="5"/>
      <c r="B23780" s="2"/>
      <c r="C23780"/>
    </row>
    <row r="23781" spans="1:3" x14ac:dyDescent="0.25">
      <c r="A23781" s="5"/>
      <c r="B23781" s="2"/>
      <c r="C23781"/>
    </row>
    <row r="23782" spans="1:3" x14ac:dyDescent="0.25">
      <c r="A23782" s="5"/>
      <c r="B23782" s="2"/>
      <c r="C23782"/>
    </row>
    <row r="23783" spans="1:3" x14ac:dyDescent="0.25">
      <c r="A23783" s="5"/>
      <c r="B23783" s="2"/>
      <c r="C23783"/>
    </row>
    <row r="23784" spans="1:3" x14ac:dyDescent="0.25">
      <c r="A23784" s="5"/>
      <c r="B23784" s="2"/>
      <c r="C23784"/>
    </row>
    <row r="23785" spans="1:3" x14ac:dyDescent="0.25">
      <c r="A23785" s="5"/>
      <c r="B23785" s="2"/>
      <c r="C23785"/>
    </row>
    <row r="23786" spans="1:3" x14ac:dyDescent="0.25">
      <c r="A23786" s="5"/>
      <c r="B23786" s="2"/>
      <c r="C23786"/>
    </row>
    <row r="23787" spans="1:3" x14ac:dyDescent="0.25">
      <c r="A23787" s="5"/>
      <c r="B23787" s="2"/>
      <c r="C23787"/>
    </row>
    <row r="23788" spans="1:3" x14ac:dyDescent="0.25">
      <c r="A23788" s="5"/>
      <c r="B23788" s="2"/>
      <c r="C23788"/>
    </row>
    <row r="23789" spans="1:3" x14ac:dyDescent="0.25">
      <c r="A23789" s="5"/>
      <c r="B23789" s="2"/>
      <c r="C23789"/>
    </row>
    <row r="23790" spans="1:3" x14ac:dyDescent="0.25">
      <c r="A23790" s="5"/>
      <c r="B23790" s="2"/>
      <c r="C23790"/>
    </row>
    <row r="23791" spans="1:3" x14ac:dyDescent="0.25">
      <c r="A23791" s="5"/>
      <c r="B23791" s="2"/>
      <c r="C23791"/>
    </row>
    <row r="23792" spans="1:3" x14ac:dyDescent="0.25">
      <c r="A23792" s="5"/>
      <c r="B23792" s="2"/>
      <c r="C23792"/>
    </row>
    <row r="23793" spans="1:3" x14ac:dyDescent="0.25">
      <c r="A23793" s="5"/>
      <c r="B23793" s="2"/>
      <c r="C23793"/>
    </row>
    <row r="23794" spans="1:3" x14ac:dyDescent="0.25">
      <c r="A23794" s="5"/>
      <c r="B23794" s="2"/>
      <c r="C23794"/>
    </row>
    <row r="23795" spans="1:3" x14ac:dyDescent="0.25">
      <c r="A23795" s="5"/>
      <c r="B23795" s="2"/>
      <c r="C23795"/>
    </row>
    <row r="23796" spans="1:3" x14ac:dyDescent="0.25">
      <c r="A23796" s="5"/>
      <c r="B23796" s="2"/>
      <c r="C23796"/>
    </row>
    <row r="23797" spans="1:3" x14ac:dyDescent="0.25">
      <c r="A23797" s="5"/>
      <c r="B23797" s="2"/>
      <c r="C23797"/>
    </row>
    <row r="23798" spans="1:3" x14ac:dyDescent="0.25">
      <c r="A23798" s="5"/>
      <c r="B23798" s="2"/>
      <c r="C23798"/>
    </row>
    <row r="23799" spans="1:3" x14ac:dyDescent="0.25">
      <c r="A23799" s="5"/>
      <c r="B23799" s="2"/>
      <c r="C23799"/>
    </row>
    <row r="23800" spans="1:3" x14ac:dyDescent="0.25">
      <c r="A23800" s="5"/>
      <c r="B23800" s="2"/>
      <c r="C23800"/>
    </row>
    <row r="23801" spans="1:3" x14ac:dyDescent="0.25">
      <c r="A23801" s="5"/>
      <c r="B23801" s="2"/>
      <c r="C23801"/>
    </row>
    <row r="23802" spans="1:3" x14ac:dyDescent="0.25">
      <c r="A23802" s="5"/>
      <c r="B23802" s="2"/>
      <c r="C23802"/>
    </row>
    <row r="23803" spans="1:3" x14ac:dyDescent="0.25">
      <c r="A23803" s="5"/>
      <c r="B23803" s="2"/>
      <c r="C23803"/>
    </row>
    <row r="23804" spans="1:3" x14ac:dyDescent="0.25">
      <c r="A23804" s="5"/>
      <c r="B23804" s="2"/>
      <c r="C23804"/>
    </row>
    <row r="23805" spans="1:3" x14ac:dyDescent="0.25">
      <c r="A23805" s="5"/>
      <c r="B23805" s="2"/>
      <c r="C23805"/>
    </row>
    <row r="23806" spans="1:3" x14ac:dyDescent="0.25">
      <c r="A23806" s="5"/>
      <c r="B23806" s="2"/>
      <c r="C23806"/>
    </row>
    <row r="23807" spans="1:3" x14ac:dyDescent="0.25">
      <c r="A23807" s="5"/>
      <c r="B23807" s="2"/>
      <c r="C23807"/>
    </row>
    <row r="23808" spans="1:3" x14ac:dyDescent="0.25">
      <c r="A23808" s="5"/>
      <c r="B23808" s="2"/>
      <c r="C23808"/>
    </row>
    <row r="23809" spans="1:3" x14ac:dyDescent="0.25">
      <c r="A23809" s="5"/>
      <c r="B23809" s="2"/>
      <c r="C23809"/>
    </row>
    <row r="23810" spans="1:3" x14ac:dyDescent="0.25">
      <c r="A23810" s="5"/>
      <c r="B23810" s="2"/>
      <c r="C23810"/>
    </row>
    <row r="23811" spans="1:3" x14ac:dyDescent="0.25">
      <c r="A23811" s="5"/>
      <c r="B23811" s="2"/>
      <c r="C23811"/>
    </row>
    <row r="23812" spans="1:3" x14ac:dyDescent="0.25">
      <c r="A23812" s="5"/>
      <c r="B23812" s="2"/>
      <c r="C23812"/>
    </row>
    <row r="23813" spans="1:3" x14ac:dyDescent="0.25">
      <c r="A23813" s="5"/>
      <c r="B23813" s="2"/>
      <c r="C23813"/>
    </row>
    <row r="23814" spans="1:3" x14ac:dyDescent="0.25">
      <c r="A23814" s="5"/>
      <c r="B23814" s="2"/>
      <c r="C23814"/>
    </row>
    <row r="23815" spans="1:3" x14ac:dyDescent="0.25">
      <c r="A23815" s="5"/>
      <c r="B23815" s="2"/>
      <c r="C23815"/>
    </row>
    <row r="23816" spans="1:3" x14ac:dyDescent="0.25">
      <c r="A23816" s="5"/>
      <c r="B23816" s="2"/>
      <c r="C23816"/>
    </row>
    <row r="23817" spans="1:3" x14ac:dyDescent="0.25">
      <c r="A23817" s="5"/>
      <c r="B23817" s="2"/>
      <c r="C23817"/>
    </row>
    <row r="23818" spans="1:3" x14ac:dyDescent="0.25">
      <c r="A23818" s="5"/>
      <c r="B23818" s="2"/>
      <c r="C23818"/>
    </row>
    <row r="23819" spans="1:3" x14ac:dyDescent="0.25">
      <c r="A23819" s="5"/>
      <c r="B23819" s="2"/>
      <c r="C23819"/>
    </row>
    <row r="23820" spans="1:3" x14ac:dyDescent="0.25">
      <c r="A23820" s="5"/>
      <c r="B23820" s="2"/>
      <c r="C23820"/>
    </row>
    <row r="23821" spans="1:3" x14ac:dyDescent="0.25">
      <c r="A23821" s="5"/>
      <c r="B23821" s="2"/>
      <c r="C23821"/>
    </row>
    <row r="23822" spans="1:3" x14ac:dyDescent="0.25">
      <c r="A23822" s="5"/>
      <c r="B23822" s="2"/>
      <c r="C23822"/>
    </row>
    <row r="23823" spans="1:3" x14ac:dyDescent="0.25">
      <c r="A23823" s="5"/>
      <c r="B23823" s="2"/>
      <c r="C23823"/>
    </row>
    <row r="23824" spans="1:3" x14ac:dyDescent="0.25">
      <c r="A23824" s="5"/>
      <c r="B23824" s="2"/>
      <c r="C23824"/>
    </row>
    <row r="23825" spans="1:3" x14ac:dyDescent="0.25">
      <c r="A23825" s="5"/>
      <c r="B23825" s="2"/>
      <c r="C23825"/>
    </row>
    <row r="23826" spans="1:3" x14ac:dyDescent="0.25">
      <c r="A23826" s="5"/>
      <c r="B23826" s="2"/>
      <c r="C23826"/>
    </row>
    <row r="23827" spans="1:3" x14ac:dyDescent="0.25">
      <c r="A23827" s="5"/>
      <c r="B23827" s="2"/>
      <c r="C23827"/>
    </row>
    <row r="23828" spans="1:3" x14ac:dyDescent="0.25">
      <c r="A23828" s="5"/>
      <c r="B23828" s="2"/>
      <c r="C23828"/>
    </row>
    <row r="23829" spans="1:3" x14ac:dyDescent="0.25">
      <c r="A23829" s="5"/>
      <c r="B23829" s="2"/>
      <c r="C23829"/>
    </row>
    <row r="23830" spans="1:3" x14ac:dyDescent="0.25">
      <c r="A23830" s="5"/>
      <c r="B23830" s="2"/>
      <c r="C23830"/>
    </row>
    <row r="23831" spans="1:3" x14ac:dyDescent="0.25">
      <c r="A23831" s="5"/>
      <c r="B23831" s="2"/>
      <c r="C23831"/>
    </row>
    <row r="23832" spans="1:3" x14ac:dyDescent="0.25">
      <c r="A23832" s="5"/>
      <c r="B23832" s="2"/>
      <c r="C23832"/>
    </row>
    <row r="23833" spans="1:3" x14ac:dyDescent="0.25">
      <c r="A23833" s="5"/>
      <c r="B23833" s="2"/>
      <c r="C23833"/>
    </row>
    <row r="23834" spans="1:3" x14ac:dyDescent="0.25">
      <c r="A23834" s="5"/>
      <c r="B23834" s="2"/>
      <c r="C23834"/>
    </row>
    <row r="23835" spans="1:3" x14ac:dyDescent="0.25">
      <c r="A23835" s="5"/>
      <c r="B23835" s="2"/>
      <c r="C23835"/>
    </row>
    <row r="23836" spans="1:3" x14ac:dyDescent="0.25">
      <c r="A23836" s="5"/>
      <c r="B23836" s="2"/>
      <c r="C23836"/>
    </row>
    <row r="23837" spans="1:3" x14ac:dyDescent="0.25">
      <c r="A23837" s="5"/>
      <c r="B23837" s="2"/>
      <c r="C23837"/>
    </row>
    <row r="23838" spans="1:3" x14ac:dyDescent="0.25">
      <c r="A23838" s="5"/>
      <c r="B23838" s="2"/>
      <c r="C23838"/>
    </row>
    <row r="23839" spans="1:3" x14ac:dyDescent="0.25">
      <c r="A23839" s="5"/>
      <c r="B23839" s="2"/>
      <c r="C23839"/>
    </row>
    <row r="23840" spans="1:3" x14ac:dyDescent="0.25">
      <c r="A23840" s="5"/>
      <c r="B23840" s="2"/>
      <c r="C23840"/>
    </row>
    <row r="23841" spans="1:3" x14ac:dyDescent="0.25">
      <c r="A23841" s="5"/>
      <c r="B23841" s="2"/>
      <c r="C23841"/>
    </row>
    <row r="23842" spans="1:3" x14ac:dyDescent="0.25">
      <c r="A23842" s="5"/>
      <c r="B23842" s="2"/>
      <c r="C23842"/>
    </row>
    <row r="23843" spans="1:3" x14ac:dyDescent="0.25">
      <c r="A23843" s="5"/>
      <c r="B23843" s="2"/>
      <c r="C23843"/>
    </row>
    <row r="23844" spans="1:3" x14ac:dyDescent="0.25">
      <c r="A23844" s="5"/>
      <c r="B23844" s="2"/>
      <c r="C23844"/>
    </row>
    <row r="23845" spans="1:3" x14ac:dyDescent="0.25">
      <c r="A23845" s="5"/>
      <c r="B23845" s="2"/>
      <c r="C23845"/>
    </row>
    <row r="23846" spans="1:3" x14ac:dyDescent="0.25">
      <c r="A23846" s="5"/>
      <c r="B23846" s="2"/>
      <c r="C23846"/>
    </row>
    <row r="23847" spans="1:3" x14ac:dyDescent="0.25">
      <c r="A23847" s="5"/>
      <c r="B23847" s="2"/>
      <c r="C23847"/>
    </row>
    <row r="23848" spans="1:3" x14ac:dyDescent="0.25">
      <c r="A23848" s="5"/>
      <c r="B23848" s="2"/>
      <c r="C23848"/>
    </row>
    <row r="23849" spans="1:3" x14ac:dyDescent="0.25">
      <c r="A23849" s="5"/>
      <c r="B23849" s="2"/>
      <c r="C23849"/>
    </row>
    <row r="23850" spans="1:3" x14ac:dyDescent="0.25">
      <c r="A23850" s="5"/>
      <c r="B23850" s="2"/>
      <c r="C23850"/>
    </row>
    <row r="23851" spans="1:3" x14ac:dyDescent="0.25">
      <c r="A23851" s="5"/>
      <c r="B23851" s="2"/>
      <c r="C23851"/>
    </row>
    <row r="23852" spans="1:3" x14ac:dyDescent="0.25">
      <c r="A23852" s="5"/>
      <c r="B23852" s="2"/>
      <c r="C23852"/>
    </row>
    <row r="23853" spans="1:3" x14ac:dyDescent="0.25">
      <c r="A23853" s="5"/>
      <c r="B23853" s="2"/>
      <c r="C23853"/>
    </row>
    <row r="23854" spans="1:3" x14ac:dyDescent="0.25">
      <c r="A23854" s="5"/>
      <c r="B23854" s="2"/>
      <c r="C23854"/>
    </row>
    <row r="23855" spans="1:3" x14ac:dyDescent="0.25">
      <c r="A23855" s="5"/>
      <c r="B23855" s="2"/>
      <c r="C23855"/>
    </row>
    <row r="23856" spans="1:3" x14ac:dyDescent="0.25">
      <c r="A23856" s="5"/>
      <c r="B23856" s="2"/>
      <c r="C23856"/>
    </row>
    <row r="23857" spans="1:3" x14ac:dyDescent="0.25">
      <c r="A23857" s="5"/>
      <c r="B23857" s="2"/>
      <c r="C23857"/>
    </row>
    <row r="23858" spans="1:3" x14ac:dyDescent="0.25">
      <c r="A23858" s="5"/>
      <c r="B23858" s="2"/>
      <c r="C23858"/>
    </row>
    <row r="23859" spans="1:3" x14ac:dyDescent="0.25">
      <c r="A23859" s="5"/>
      <c r="B23859" s="2"/>
      <c r="C23859"/>
    </row>
    <row r="23860" spans="1:3" x14ac:dyDescent="0.25">
      <c r="A23860" s="5"/>
      <c r="B23860" s="2"/>
      <c r="C23860"/>
    </row>
    <row r="23861" spans="1:3" x14ac:dyDescent="0.25">
      <c r="A23861" s="5"/>
      <c r="B23861" s="2"/>
      <c r="C23861"/>
    </row>
    <row r="23862" spans="1:3" x14ac:dyDescent="0.25">
      <c r="A23862" s="5"/>
      <c r="B23862" s="2"/>
      <c r="C23862"/>
    </row>
    <row r="23863" spans="1:3" x14ac:dyDescent="0.25">
      <c r="A23863" s="5"/>
      <c r="B23863" s="2"/>
      <c r="C23863"/>
    </row>
    <row r="23864" spans="1:3" x14ac:dyDescent="0.25">
      <c r="A23864" s="5"/>
      <c r="B23864" s="2"/>
      <c r="C23864"/>
    </row>
    <row r="23865" spans="1:3" x14ac:dyDescent="0.25">
      <c r="A23865" s="5"/>
      <c r="B23865" s="2"/>
      <c r="C23865"/>
    </row>
    <row r="23866" spans="1:3" x14ac:dyDescent="0.25">
      <c r="A23866" s="5"/>
      <c r="B23866" s="2"/>
      <c r="C23866"/>
    </row>
    <row r="23867" spans="1:3" x14ac:dyDescent="0.25">
      <c r="A23867" s="5"/>
      <c r="B23867" s="2"/>
      <c r="C23867"/>
    </row>
    <row r="23868" spans="1:3" x14ac:dyDescent="0.25">
      <c r="A23868" s="5"/>
      <c r="B23868" s="2"/>
      <c r="C23868"/>
    </row>
    <row r="23869" spans="1:3" x14ac:dyDescent="0.25">
      <c r="A23869" s="5"/>
      <c r="B23869" s="2"/>
      <c r="C23869"/>
    </row>
    <row r="23870" spans="1:3" x14ac:dyDescent="0.25">
      <c r="A23870" s="5"/>
      <c r="B23870" s="2"/>
      <c r="C23870"/>
    </row>
    <row r="23871" spans="1:3" x14ac:dyDescent="0.25">
      <c r="A23871" s="5"/>
      <c r="B23871" s="2"/>
      <c r="C23871"/>
    </row>
    <row r="23872" spans="1:3" x14ac:dyDescent="0.25">
      <c r="A23872" s="5"/>
      <c r="B23872" s="2"/>
      <c r="C23872"/>
    </row>
    <row r="23873" spans="1:3" x14ac:dyDescent="0.25">
      <c r="A23873" s="5"/>
      <c r="B23873" s="2"/>
      <c r="C23873"/>
    </row>
    <row r="23874" spans="1:3" x14ac:dyDescent="0.25">
      <c r="A23874" s="5"/>
      <c r="B23874" s="2"/>
      <c r="C23874"/>
    </row>
    <row r="23875" spans="1:3" x14ac:dyDescent="0.25">
      <c r="A23875" s="5"/>
      <c r="B23875" s="2"/>
      <c r="C23875"/>
    </row>
    <row r="23876" spans="1:3" x14ac:dyDescent="0.25">
      <c r="A23876" s="5"/>
      <c r="B23876" s="2"/>
      <c r="C23876"/>
    </row>
    <row r="23877" spans="1:3" x14ac:dyDescent="0.25">
      <c r="A23877" s="5"/>
      <c r="B23877" s="2"/>
      <c r="C23877"/>
    </row>
    <row r="23878" spans="1:3" x14ac:dyDescent="0.25">
      <c r="A23878" s="5"/>
      <c r="B23878" s="2"/>
      <c r="C23878"/>
    </row>
    <row r="23879" spans="1:3" x14ac:dyDescent="0.25">
      <c r="A23879" s="5"/>
      <c r="B23879" s="2"/>
      <c r="C23879"/>
    </row>
    <row r="23880" spans="1:3" x14ac:dyDescent="0.25">
      <c r="A23880" s="5"/>
      <c r="B23880" s="2"/>
      <c r="C23880"/>
    </row>
    <row r="23881" spans="1:3" x14ac:dyDescent="0.25">
      <c r="A23881" s="5"/>
      <c r="B23881" s="2"/>
      <c r="C23881"/>
    </row>
    <row r="23882" spans="1:3" x14ac:dyDescent="0.25">
      <c r="A23882" s="5"/>
      <c r="B23882" s="2"/>
      <c r="C23882"/>
    </row>
    <row r="23883" spans="1:3" x14ac:dyDescent="0.25">
      <c r="A23883" s="5"/>
      <c r="B23883" s="2"/>
      <c r="C23883"/>
    </row>
    <row r="23884" spans="1:3" x14ac:dyDescent="0.25">
      <c r="A23884" s="5"/>
      <c r="B23884" s="2"/>
      <c r="C23884"/>
    </row>
    <row r="23885" spans="1:3" x14ac:dyDescent="0.25">
      <c r="A23885" s="5"/>
      <c r="B23885" s="2"/>
      <c r="C23885"/>
    </row>
    <row r="23886" spans="1:3" x14ac:dyDescent="0.25">
      <c r="A23886" s="5"/>
      <c r="B23886" s="2"/>
      <c r="C23886"/>
    </row>
    <row r="23887" spans="1:3" x14ac:dyDescent="0.25">
      <c r="A23887" s="5"/>
      <c r="B23887" s="2"/>
      <c r="C23887"/>
    </row>
    <row r="23888" spans="1:3" x14ac:dyDescent="0.25">
      <c r="A23888" s="5"/>
      <c r="B23888" s="2"/>
      <c r="C23888"/>
    </row>
    <row r="23889" spans="1:3" x14ac:dyDescent="0.25">
      <c r="A23889" s="5"/>
      <c r="B23889" s="2"/>
      <c r="C23889"/>
    </row>
    <row r="23890" spans="1:3" x14ac:dyDescent="0.25">
      <c r="A23890" s="5"/>
      <c r="B23890" s="2"/>
      <c r="C23890"/>
    </row>
    <row r="23891" spans="1:3" x14ac:dyDescent="0.25">
      <c r="A23891" s="5"/>
      <c r="B23891" s="2"/>
      <c r="C23891"/>
    </row>
    <row r="23892" spans="1:3" x14ac:dyDescent="0.25">
      <c r="A23892" s="5"/>
      <c r="B23892" s="2"/>
      <c r="C23892"/>
    </row>
    <row r="23893" spans="1:3" x14ac:dyDescent="0.25">
      <c r="A23893" s="5"/>
      <c r="B23893" s="2"/>
      <c r="C23893"/>
    </row>
    <row r="23894" spans="1:3" x14ac:dyDescent="0.25">
      <c r="A23894" s="5"/>
      <c r="B23894" s="2"/>
      <c r="C23894"/>
    </row>
    <row r="23895" spans="1:3" x14ac:dyDescent="0.25">
      <c r="A23895" s="5"/>
      <c r="B23895" s="2"/>
      <c r="C23895"/>
    </row>
    <row r="23896" spans="1:3" x14ac:dyDescent="0.25">
      <c r="A23896" s="5"/>
      <c r="B23896" s="2"/>
      <c r="C23896"/>
    </row>
    <row r="23897" spans="1:3" x14ac:dyDescent="0.25">
      <c r="A23897" s="5"/>
      <c r="B23897" s="2"/>
      <c r="C23897"/>
    </row>
    <row r="23898" spans="1:3" x14ac:dyDescent="0.25">
      <c r="A23898" s="5"/>
      <c r="B23898" s="2"/>
      <c r="C23898"/>
    </row>
    <row r="23899" spans="1:3" x14ac:dyDescent="0.25">
      <c r="A23899" s="5"/>
      <c r="B23899" s="2"/>
      <c r="C23899"/>
    </row>
    <row r="23900" spans="1:3" x14ac:dyDescent="0.25">
      <c r="A23900" s="5"/>
      <c r="B23900" s="2"/>
      <c r="C23900"/>
    </row>
    <row r="23901" spans="1:3" x14ac:dyDescent="0.25">
      <c r="A23901" s="5"/>
      <c r="B23901" s="2"/>
      <c r="C23901"/>
    </row>
    <row r="23902" spans="1:3" x14ac:dyDescent="0.25">
      <c r="A23902" s="5"/>
      <c r="B23902" s="2"/>
      <c r="C23902"/>
    </row>
    <row r="23903" spans="1:3" x14ac:dyDescent="0.25">
      <c r="A23903" s="5"/>
      <c r="B23903" s="2"/>
      <c r="C23903"/>
    </row>
    <row r="23904" spans="1:3" x14ac:dyDescent="0.25">
      <c r="A23904" s="5"/>
      <c r="B23904" s="2"/>
      <c r="C23904"/>
    </row>
    <row r="23905" spans="1:3" x14ac:dyDescent="0.25">
      <c r="A23905" s="5"/>
      <c r="B23905" s="2"/>
      <c r="C23905"/>
    </row>
    <row r="23906" spans="1:3" x14ac:dyDescent="0.25">
      <c r="A23906" s="5"/>
      <c r="B23906" s="2"/>
      <c r="C23906"/>
    </row>
    <row r="23907" spans="1:3" x14ac:dyDescent="0.25">
      <c r="A23907" s="5"/>
      <c r="B23907" s="2"/>
      <c r="C23907"/>
    </row>
    <row r="23908" spans="1:3" x14ac:dyDescent="0.25">
      <c r="A23908" s="5"/>
      <c r="B23908" s="2"/>
      <c r="C23908"/>
    </row>
    <row r="23909" spans="1:3" x14ac:dyDescent="0.25">
      <c r="A23909" s="5"/>
      <c r="B23909" s="2"/>
      <c r="C23909"/>
    </row>
    <row r="23910" spans="1:3" x14ac:dyDescent="0.25">
      <c r="A23910" s="5"/>
      <c r="B23910" s="2"/>
      <c r="C23910"/>
    </row>
    <row r="23911" spans="1:3" x14ac:dyDescent="0.25">
      <c r="A23911" s="5"/>
      <c r="B23911" s="2"/>
      <c r="C23911"/>
    </row>
    <row r="23912" spans="1:3" x14ac:dyDescent="0.25">
      <c r="A23912" s="5"/>
      <c r="B23912" s="2"/>
      <c r="C23912"/>
    </row>
    <row r="23913" spans="1:3" x14ac:dyDescent="0.25">
      <c r="A23913" s="5"/>
      <c r="B23913" s="2"/>
      <c r="C23913"/>
    </row>
    <row r="23914" spans="1:3" x14ac:dyDescent="0.25">
      <c r="A23914" s="5"/>
      <c r="B23914" s="2"/>
      <c r="C23914"/>
    </row>
    <row r="23915" spans="1:3" x14ac:dyDescent="0.25">
      <c r="A23915" s="5"/>
      <c r="B23915" s="2"/>
      <c r="C23915"/>
    </row>
    <row r="23916" spans="1:3" x14ac:dyDescent="0.25">
      <c r="A23916" s="5"/>
      <c r="B23916" s="2"/>
      <c r="C23916"/>
    </row>
    <row r="23917" spans="1:3" x14ac:dyDescent="0.25">
      <c r="A23917" s="5"/>
      <c r="B23917" s="2"/>
      <c r="C23917"/>
    </row>
    <row r="23918" spans="1:3" x14ac:dyDescent="0.25">
      <c r="A23918" s="5"/>
      <c r="B23918" s="2"/>
      <c r="C23918"/>
    </row>
    <row r="23919" spans="1:3" x14ac:dyDescent="0.25">
      <c r="A23919" s="5"/>
      <c r="B23919" s="2"/>
      <c r="C23919"/>
    </row>
    <row r="23920" spans="1:3" x14ac:dyDescent="0.25">
      <c r="A23920" s="5"/>
      <c r="B23920" s="2"/>
      <c r="C23920"/>
    </row>
    <row r="23921" spans="1:3" x14ac:dyDescent="0.25">
      <c r="A23921" s="5"/>
      <c r="B23921" s="2"/>
      <c r="C23921"/>
    </row>
    <row r="23922" spans="1:3" x14ac:dyDescent="0.25">
      <c r="A23922" s="5"/>
      <c r="B23922" s="2"/>
      <c r="C23922"/>
    </row>
    <row r="23923" spans="1:3" x14ac:dyDescent="0.25">
      <c r="A23923" s="5"/>
      <c r="B23923" s="2"/>
      <c r="C23923"/>
    </row>
    <row r="23924" spans="1:3" x14ac:dyDescent="0.25">
      <c r="A23924" s="5"/>
      <c r="B23924" s="2"/>
      <c r="C23924"/>
    </row>
    <row r="23925" spans="1:3" x14ac:dyDescent="0.25">
      <c r="A23925" s="5"/>
      <c r="B23925" s="2"/>
      <c r="C23925"/>
    </row>
    <row r="23926" spans="1:3" x14ac:dyDescent="0.25">
      <c r="A23926" s="5"/>
      <c r="B23926" s="2"/>
      <c r="C23926"/>
    </row>
    <row r="23927" spans="1:3" x14ac:dyDescent="0.25">
      <c r="A23927" s="5"/>
      <c r="B23927" s="2"/>
      <c r="C23927"/>
    </row>
    <row r="23928" spans="1:3" x14ac:dyDescent="0.25">
      <c r="A23928" s="5"/>
      <c r="B23928" s="2"/>
      <c r="C23928"/>
    </row>
    <row r="23929" spans="1:3" x14ac:dyDescent="0.25">
      <c r="A23929" s="5"/>
      <c r="B23929" s="2"/>
      <c r="C23929"/>
    </row>
    <row r="23930" spans="1:3" x14ac:dyDescent="0.25">
      <c r="A23930" s="5"/>
      <c r="B23930" s="2"/>
      <c r="C23930"/>
    </row>
    <row r="23931" spans="1:3" x14ac:dyDescent="0.25">
      <c r="A23931" s="5"/>
      <c r="B23931" s="2"/>
      <c r="C23931"/>
    </row>
    <row r="23932" spans="1:3" x14ac:dyDescent="0.25">
      <c r="A23932" s="5"/>
      <c r="B23932" s="2"/>
      <c r="C23932"/>
    </row>
    <row r="23933" spans="1:3" x14ac:dyDescent="0.25">
      <c r="A23933" s="5"/>
      <c r="B23933" s="2"/>
      <c r="C23933"/>
    </row>
    <row r="23934" spans="1:3" x14ac:dyDescent="0.25">
      <c r="A23934" s="5"/>
      <c r="B23934" s="2"/>
      <c r="C23934"/>
    </row>
    <row r="23935" spans="1:3" x14ac:dyDescent="0.25">
      <c r="A23935" s="5"/>
      <c r="B23935" s="2"/>
      <c r="C23935"/>
    </row>
    <row r="23936" spans="1:3" x14ac:dyDescent="0.25">
      <c r="A23936" s="5"/>
      <c r="B23936" s="2"/>
      <c r="C23936"/>
    </row>
    <row r="23937" spans="1:3" x14ac:dyDescent="0.25">
      <c r="A23937" s="5"/>
      <c r="B23937" s="2"/>
      <c r="C23937"/>
    </row>
    <row r="23938" spans="1:3" x14ac:dyDescent="0.25">
      <c r="A23938" s="5"/>
      <c r="B23938" s="2"/>
      <c r="C23938"/>
    </row>
    <row r="23939" spans="1:3" x14ac:dyDescent="0.25">
      <c r="A23939" s="5"/>
      <c r="B23939" s="2"/>
      <c r="C23939"/>
    </row>
    <row r="23940" spans="1:3" x14ac:dyDescent="0.25">
      <c r="A23940" s="5"/>
      <c r="B23940" s="2"/>
      <c r="C23940"/>
    </row>
    <row r="23941" spans="1:3" x14ac:dyDescent="0.25">
      <c r="A23941" s="5"/>
      <c r="B23941" s="2"/>
      <c r="C23941"/>
    </row>
    <row r="23942" spans="1:3" x14ac:dyDescent="0.25">
      <c r="A23942" s="5"/>
      <c r="B23942" s="2"/>
      <c r="C23942"/>
    </row>
    <row r="23943" spans="1:3" x14ac:dyDescent="0.25">
      <c r="A23943" s="5"/>
      <c r="B23943" s="2"/>
      <c r="C23943"/>
    </row>
    <row r="23944" spans="1:3" x14ac:dyDescent="0.25">
      <c r="A23944" s="5"/>
      <c r="B23944" s="2"/>
      <c r="C23944"/>
    </row>
    <row r="23945" spans="1:3" x14ac:dyDescent="0.25">
      <c r="A23945" s="5"/>
      <c r="B23945" s="2"/>
      <c r="C23945"/>
    </row>
    <row r="23946" spans="1:3" x14ac:dyDescent="0.25">
      <c r="A23946" s="5"/>
      <c r="B23946" s="2"/>
      <c r="C23946"/>
    </row>
    <row r="23947" spans="1:3" x14ac:dyDescent="0.25">
      <c r="A23947" s="5"/>
      <c r="B23947" s="2"/>
      <c r="C23947"/>
    </row>
    <row r="23948" spans="1:3" x14ac:dyDescent="0.25">
      <c r="A23948" s="5"/>
      <c r="B23948" s="2"/>
      <c r="C23948"/>
    </row>
    <row r="23949" spans="1:3" x14ac:dyDescent="0.25">
      <c r="A23949" s="5"/>
      <c r="B23949" s="2"/>
      <c r="C23949"/>
    </row>
    <row r="23950" spans="1:3" x14ac:dyDescent="0.25">
      <c r="A23950" s="5"/>
      <c r="B23950" s="2"/>
      <c r="C23950"/>
    </row>
    <row r="23951" spans="1:3" x14ac:dyDescent="0.25">
      <c r="A23951" s="5"/>
      <c r="B23951" s="2"/>
      <c r="C23951"/>
    </row>
    <row r="23952" spans="1:3" x14ac:dyDescent="0.25">
      <c r="A23952" s="5"/>
      <c r="B23952" s="2"/>
      <c r="C23952"/>
    </row>
    <row r="23953" spans="1:3" x14ac:dyDescent="0.25">
      <c r="A23953" s="5"/>
      <c r="B23953" s="2"/>
      <c r="C23953"/>
    </row>
    <row r="23954" spans="1:3" x14ac:dyDescent="0.25">
      <c r="A23954" s="5"/>
      <c r="B23954" s="2"/>
      <c r="C23954"/>
    </row>
    <row r="23955" spans="1:3" x14ac:dyDescent="0.25">
      <c r="A23955" s="5"/>
      <c r="B23955" s="2"/>
      <c r="C23955"/>
    </row>
    <row r="23956" spans="1:3" x14ac:dyDescent="0.25">
      <c r="A23956" s="5"/>
      <c r="B23956" s="2"/>
      <c r="C23956"/>
    </row>
    <row r="23957" spans="1:3" x14ac:dyDescent="0.25">
      <c r="A23957" s="5"/>
      <c r="B23957" s="2"/>
      <c r="C23957"/>
    </row>
    <row r="23958" spans="1:3" x14ac:dyDescent="0.25">
      <c r="A23958" s="5"/>
      <c r="B23958" s="2"/>
      <c r="C23958"/>
    </row>
    <row r="23959" spans="1:3" x14ac:dyDescent="0.25">
      <c r="A23959" s="5"/>
      <c r="B23959" s="2"/>
      <c r="C23959"/>
    </row>
    <row r="23960" spans="1:3" x14ac:dyDescent="0.25">
      <c r="A23960" s="5"/>
      <c r="B23960" s="2"/>
      <c r="C23960"/>
    </row>
    <row r="23961" spans="1:3" x14ac:dyDescent="0.25">
      <c r="A23961" s="5"/>
      <c r="B23961" s="2"/>
      <c r="C23961"/>
    </row>
    <row r="23962" spans="1:3" x14ac:dyDescent="0.25">
      <c r="A23962" s="5"/>
      <c r="B23962" s="2"/>
      <c r="C23962"/>
    </row>
    <row r="23963" spans="1:3" x14ac:dyDescent="0.25">
      <c r="A23963" s="5"/>
      <c r="B23963" s="2"/>
      <c r="C23963"/>
    </row>
    <row r="23964" spans="1:3" x14ac:dyDescent="0.25">
      <c r="A23964" s="5"/>
      <c r="B23964" s="2"/>
      <c r="C23964"/>
    </row>
    <row r="23965" spans="1:3" x14ac:dyDescent="0.25">
      <c r="A23965" s="5"/>
      <c r="B23965" s="2"/>
      <c r="C23965"/>
    </row>
    <row r="23966" spans="1:3" x14ac:dyDescent="0.25">
      <c r="A23966" s="5"/>
      <c r="B23966" s="2"/>
      <c r="C23966"/>
    </row>
    <row r="23967" spans="1:3" x14ac:dyDescent="0.25">
      <c r="A23967" s="5"/>
      <c r="B23967" s="2"/>
      <c r="C23967"/>
    </row>
    <row r="23968" spans="1:3" x14ac:dyDescent="0.25">
      <c r="A23968" s="5"/>
      <c r="B23968" s="2"/>
      <c r="C23968"/>
    </row>
    <row r="23969" spans="1:3" x14ac:dyDescent="0.25">
      <c r="A23969" s="5"/>
      <c r="B23969" s="2"/>
      <c r="C23969"/>
    </row>
    <row r="23970" spans="1:3" x14ac:dyDescent="0.25">
      <c r="A23970" s="5"/>
      <c r="B23970" s="2"/>
      <c r="C23970"/>
    </row>
    <row r="23971" spans="1:3" x14ac:dyDescent="0.25">
      <c r="A23971" s="5"/>
      <c r="B23971" s="2"/>
      <c r="C23971"/>
    </row>
    <row r="23972" spans="1:3" x14ac:dyDescent="0.25">
      <c r="A23972" s="5"/>
      <c r="B23972" s="2"/>
      <c r="C23972"/>
    </row>
    <row r="23973" spans="1:3" x14ac:dyDescent="0.25">
      <c r="A23973" s="5"/>
      <c r="B23973" s="2"/>
      <c r="C23973"/>
    </row>
    <row r="23974" spans="1:3" x14ac:dyDescent="0.25">
      <c r="A23974" s="5"/>
      <c r="B23974" s="2"/>
      <c r="C23974"/>
    </row>
    <row r="23975" spans="1:3" x14ac:dyDescent="0.25">
      <c r="A23975" s="5"/>
      <c r="B23975" s="2"/>
      <c r="C23975"/>
    </row>
    <row r="23976" spans="1:3" x14ac:dyDescent="0.25">
      <c r="A23976" s="5"/>
      <c r="B23976" s="2"/>
      <c r="C23976"/>
    </row>
    <row r="23977" spans="1:3" x14ac:dyDescent="0.25">
      <c r="A23977" s="5"/>
      <c r="B23977" s="2"/>
      <c r="C23977"/>
    </row>
    <row r="23978" spans="1:3" x14ac:dyDescent="0.25">
      <c r="A23978" s="5"/>
      <c r="B23978" s="2"/>
      <c r="C23978"/>
    </row>
    <row r="23979" spans="1:3" x14ac:dyDescent="0.25">
      <c r="A23979" s="5"/>
      <c r="B23979" s="2"/>
      <c r="C23979"/>
    </row>
    <row r="23980" spans="1:3" x14ac:dyDescent="0.25">
      <c r="A23980" s="5"/>
      <c r="B23980" s="2"/>
      <c r="C23980"/>
    </row>
    <row r="23981" spans="1:3" x14ac:dyDescent="0.25">
      <c r="A23981" s="5"/>
      <c r="B23981" s="2"/>
      <c r="C23981"/>
    </row>
    <row r="23982" spans="1:3" x14ac:dyDescent="0.25">
      <c r="A23982" s="5"/>
      <c r="B23982" s="2"/>
      <c r="C23982"/>
    </row>
    <row r="23983" spans="1:3" x14ac:dyDescent="0.25">
      <c r="A23983" s="5"/>
      <c r="B23983" s="2"/>
      <c r="C23983"/>
    </row>
    <row r="23984" spans="1:3" x14ac:dyDescent="0.25">
      <c r="A23984" s="5"/>
      <c r="B23984" s="2"/>
      <c r="C23984"/>
    </row>
    <row r="23985" spans="1:3" x14ac:dyDescent="0.25">
      <c r="A23985" s="5"/>
      <c r="B23985" s="2"/>
      <c r="C23985"/>
    </row>
    <row r="23986" spans="1:3" x14ac:dyDescent="0.25">
      <c r="A23986" s="5"/>
      <c r="B23986" s="2"/>
      <c r="C23986"/>
    </row>
    <row r="23987" spans="1:3" x14ac:dyDescent="0.25">
      <c r="A23987" s="5"/>
      <c r="B23987" s="2"/>
      <c r="C23987"/>
    </row>
    <row r="23988" spans="1:3" x14ac:dyDescent="0.25">
      <c r="A23988" s="5"/>
      <c r="B23988" s="2"/>
      <c r="C23988"/>
    </row>
    <row r="23989" spans="1:3" x14ac:dyDescent="0.25">
      <c r="A23989" s="5"/>
      <c r="B23989" s="2"/>
      <c r="C23989"/>
    </row>
    <row r="23990" spans="1:3" x14ac:dyDescent="0.25">
      <c r="A23990" s="5"/>
      <c r="B23990" s="2"/>
      <c r="C23990"/>
    </row>
    <row r="23991" spans="1:3" x14ac:dyDescent="0.25">
      <c r="A23991" s="5"/>
      <c r="B23991" s="2"/>
      <c r="C23991"/>
    </row>
    <row r="23992" spans="1:3" x14ac:dyDescent="0.25">
      <c r="A23992" s="5"/>
      <c r="B23992" s="2"/>
      <c r="C23992"/>
    </row>
    <row r="23993" spans="1:3" x14ac:dyDescent="0.25">
      <c r="A23993" s="5"/>
      <c r="B23993" s="2"/>
      <c r="C23993"/>
    </row>
    <row r="23994" spans="1:3" x14ac:dyDescent="0.25">
      <c r="A23994" s="5"/>
      <c r="B23994" s="2"/>
      <c r="C23994"/>
    </row>
    <row r="23995" spans="1:3" x14ac:dyDescent="0.25">
      <c r="A23995" s="5"/>
      <c r="B23995" s="2"/>
      <c r="C23995"/>
    </row>
    <row r="23996" spans="1:3" x14ac:dyDescent="0.25">
      <c r="A23996" s="5"/>
      <c r="B23996" s="2"/>
      <c r="C23996"/>
    </row>
    <row r="23997" spans="1:3" x14ac:dyDescent="0.25">
      <c r="A23997" s="5"/>
      <c r="B23997" s="2"/>
      <c r="C23997"/>
    </row>
    <row r="23998" spans="1:3" x14ac:dyDescent="0.25">
      <c r="A23998" s="5"/>
      <c r="B23998" s="2"/>
      <c r="C23998"/>
    </row>
    <row r="23999" spans="1:3" x14ac:dyDescent="0.25">
      <c r="A23999" s="5"/>
      <c r="B23999" s="2"/>
      <c r="C23999"/>
    </row>
    <row r="24000" spans="1:3" x14ac:dyDescent="0.25">
      <c r="A24000" s="5"/>
      <c r="B24000" s="2"/>
      <c r="C24000"/>
    </row>
    <row r="24001" spans="1:3" x14ac:dyDescent="0.25">
      <c r="A24001" s="5"/>
      <c r="B24001" s="2"/>
      <c r="C24001"/>
    </row>
    <row r="24002" spans="1:3" x14ac:dyDescent="0.25">
      <c r="A24002" s="5"/>
      <c r="B24002" s="2"/>
      <c r="C24002"/>
    </row>
    <row r="24003" spans="1:3" x14ac:dyDescent="0.25">
      <c r="A24003" s="5"/>
      <c r="B24003" s="2"/>
      <c r="C24003"/>
    </row>
    <row r="24004" spans="1:3" x14ac:dyDescent="0.25">
      <c r="A24004" s="5"/>
      <c r="B24004" s="2"/>
      <c r="C24004"/>
    </row>
    <row r="24005" spans="1:3" x14ac:dyDescent="0.25">
      <c r="A24005" s="5"/>
      <c r="B24005" s="2"/>
      <c r="C24005"/>
    </row>
    <row r="24006" spans="1:3" x14ac:dyDescent="0.25">
      <c r="A24006" s="5"/>
      <c r="B24006" s="2"/>
      <c r="C24006"/>
    </row>
    <row r="24007" spans="1:3" x14ac:dyDescent="0.25">
      <c r="A24007" s="5"/>
      <c r="B24007" s="2"/>
      <c r="C24007"/>
    </row>
    <row r="24008" spans="1:3" x14ac:dyDescent="0.25">
      <c r="A24008" s="5"/>
      <c r="B24008" s="2"/>
      <c r="C24008"/>
    </row>
    <row r="24009" spans="1:3" x14ac:dyDescent="0.25">
      <c r="A24009" s="5"/>
      <c r="B24009" s="2"/>
      <c r="C24009"/>
    </row>
    <row r="24010" spans="1:3" x14ac:dyDescent="0.25">
      <c r="A24010" s="5"/>
      <c r="B24010" s="2"/>
      <c r="C24010"/>
    </row>
    <row r="24011" spans="1:3" x14ac:dyDescent="0.25">
      <c r="A24011" s="5"/>
      <c r="B24011" s="2"/>
      <c r="C24011"/>
    </row>
    <row r="24012" spans="1:3" x14ac:dyDescent="0.25">
      <c r="A24012" s="5"/>
      <c r="B24012" s="2"/>
      <c r="C24012"/>
    </row>
    <row r="24013" spans="1:3" x14ac:dyDescent="0.25">
      <c r="A24013" s="5"/>
      <c r="B24013" s="2"/>
      <c r="C24013"/>
    </row>
    <row r="24014" spans="1:3" x14ac:dyDescent="0.25">
      <c r="A24014" s="5"/>
      <c r="B24014" s="2"/>
      <c r="C24014"/>
    </row>
    <row r="24015" spans="1:3" x14ac:dyDescent="0.25">
      <c r="A24015" s="5"/>
      <c r="B24015" s="2"/>
      <c r="C24015"/>
    </row>
    <row r="24016" spans="1:3" x14ac:dyDescent="0.25">
      <c r="A24016" s="5"/>
      <c r="B24016" s="2"/>
      <c r="C24016"/>
    </row>
    <row r="24017" spans="1:3" x14ac:dyDescent="0.25">
      <c r="A24017" s="5"/>
      <c r="B24017" s="2"/>
      <c r="C24017"/>
    </row>
    <row r="24018" spans="1:3" x14ac:dyDescent="0.25">
      <c r="A24018" s="5"/>
      <c r="B24018" s="2"/>
      <c r="C24018"/>
    </row>
    <row r="24019" spans="1:3" x14ac:dyDescent="0.25">
      <c r="A24019" s="5"/>
      <c r="B24019" s="2"/>
      <c r="C24019"/>
    </row>
    <row r="24020" spans="1:3" x14ac:dyDescent="0.25">
      <c r="A24020" s="5"/>
      <c r="B24020" s="2"/>
      <c r="C24020"/>
    </row>
    <row r="24021" spans="1:3" x14ac:dyDescent="0.25">
      <c r="A24021" s="5"/>
      <c r="B24021" s="2"/>
      <c r="C24021"/>
    </row>
    <row r="24022" spans="1:3" x14ac:dyDescent="0.25">
      <c r="A24022" s="5"/>
      <c r="B24022" s="2"/>
      <c r="C24022"/>
    </row>
    <row r="24023" spans="1:3" x14ac:dyDescent="0.25">
      <c r="A24023" s="5"/>
      <c r="B24023" s="2"/>
      <c r="C24023"/>
    </row>
    <row r="24024" spans="1:3" x14ac:dyDescent="0.25">
      <c r="A24024" s="5"/>
      <c r="B24024" s="2"/>
      <c r="C24024"/>
    </row>
    <row r="24025" spans="1:3" x14ac:dyDescent="0.25">
      <c r="A24025" s="5"/>
      <c r="B24025" s="2"/>
      <c r="C24025"/>
    </row>
    <row r="24026" spans="1:3" x14ac:dyDescent="0.25">
      <c r="A24026" s="5"/>
      <c r="B24026" s="2"/>
      <c r="C24026"/>
    </row>
    <row r="24027" spans="1:3" x14ac:dyDescent="0.25">
      <c r="A24027" s="5"/>
      <c r="B24027" s="2"/>
      <c r="C24027"/>
    </row>
    <row r="24028" spans="1:3" x14ac:dyDescent="0.25">
      <c r="A24028" s="5"/>
      <c r="B24028" s="2"/>
      <c r="C24028"/>
    </row>
    <row r="24029" spans="1:3" x14ac:dyDescent="0.25">
      <c r="A24029" s="5"/>
      <c r="B24029" s="2"/>
      <c r="C24029"/>
    </row>
    <row r="24030" spans="1:3" x14ac:dyDescent="0.25">
      <c r="A24030" s="5"/>
      <c r="B24030" s="2"/>
      <c r="C24030"/>
    </row>
    <row r="24031" spans="1:3" x14ac:dyDescent="0.25">
      <c r="A24031" s="5"/>
      <c r="B24031" s="2"/>
      <c r="C24031"/>
    </row>
    <row r="24032" spans="1:3" x14ac:dyDescent="0.25">
      <c r="A24032" s="5"/>
      <c r="B24032" s="2"/>
      <c r="C24032"/>
    </row>
    <row r="24033" spans="1:3" x14ac:dyDescent="0.25">
      <c r="A24033" s="5"/>
      <c r="B24033" s="2"/>
      <c r="C24033"/>
    </row>
    <row r="24034" spans="1:3" x14ac:dyDescent="0.25">
      <c r="A24034" s="5"/>
      <c r="B24034" s="2"/>
      <c r="C24034"/>
    </row>
    <row r="24035" spans="1:3" x14ac:dyDescent="0.25">
      <c r="A24035" s="5"/>
      <c r="B24035" s="2"/>
      <c r="C24035"/>
    </row>
    <row r="24036" spans="1:3" x14ac:dyDescent="0.25">
      <c r="A24036" s="5"/>
      <c r="B24036" s="2"/>
      <c r="C24036"/>
    </row>
    <row r="24037" spans="1:3" x14ac:dyDescent="0.25">
      <c r="A24037" s="5"/>
      <c r="B24037" s="2"/>
      <c r="C24037"/>
    </row>
    <row r="24038" spans="1:3" x14ac:dyDescent="0.25">
      <c r="A24038" s="5"/>
      <c r="B24038" s="2"/>
      <c r="C24038"/>
    </row>
    <row r="24039" spans="1:3" x14ac:dyDescent="0.25">
      <c r="A24039" s="5"/>
      <c r="B24039" s="2"/>
      <c r="C24039"/>
    </row>
    <row r="24040" spans="1:3" x14ac:dyDescent="0.25">
      <c r="A24040" s="5"/>
      <c r="B24040" s="2"/>
      <c r="C24040"/>
    </row>
    <row r="24041" spans="1:3" x14ac:dyDescent="0.25">
      <c r="A24041" s="5"/>
      <c r="B24041" s="2"/>
      <c r="C24041"/>
    </row>
    <row r="24042" spans="1:3" x14ac:dyDescent="0.25">
      <c r="A24042" s="5"/>
      <c r="B24042" s="2"/>
      <c r="C24042"/>
    </row>
    <row r="24043" spans="1:3" x14ac:dyDescent="0.25">
      <c r="A24043" s="5"/>
      <c r="B24043" s="2"/>
      <c r="C24043"/>
    </row>
    <row r="24044" spans="1:3" x14ac:dyDescent="0.25">
      <c r="A24044" s="5"/>
      <c r="B24044" s="2"/>
      <c r="C24044"/>
    </row>
    <row r="24045" spans="1:3" x14ac:dyDescent="0.25">
      <c r="A24045" s="5"/>
      <c r="B24045" s="2"/>
      <c r="C24045"/>
    </row>
    <row r="24046" spans="1:3" x14ac:dyDescent="0.25">
      <c r="A24046" s="5"/>
      <c r="B24046" s="2"/>
      <c r="C24046"/>
    </row>
    <row r="24047" spans="1:3" x14ac:dyDescent="0.25">
      <c r="A24047" s="5"/>
      <c r="B24047" s="2"/>
      <c r="C24047"/>
    </row>
    <row r="24048" spans="1:3" x14ac:dyDescent="0.25">
      <c r="A24048" s="5"/>
      <c r="B24048" s="2"/>
      <c r="C24048"/>
    </row>
    <row r="24049" spans="1:3" x14ac:dyDescent="0.25">
      <c r="A24049" s="5"/>
      <c r="B24049" s="2"/>
      <c r="C24049"/>
    </row>
    <row r="24050" spans="1:3" x14ac:dyDescent="0.25">
      <c r="A24050" s="5"/>
      <c r="B24050" s="2"/>
      <c r="C24050"/>
    </row>
    <row r="24051" spans="1:3" x14ac:dyDescent="0.25">
      <c r="A24051" s="5"/>
      <c r="B24051" s="2"/>
      <c r="C24051"/>
    </row>
    <row r="24052" spans="1:3" x14ac:dyDescent="0.25">
      <c r="A24052" s="5"/>
      <c r="B24052" s="2"/>
      <c r="C24052"/>
    </row>
    <row r="24053" spans="1:3" x14ac:dyDescent="0.25">
      <c r="A24053" s="5"/>
      <c r="B24053" s="2"/>
      <c r="C24053"/>
    </row>
    <row r="24054" spans="1:3" x14ac:dyDescent="0.25">
      <c r="A24054" s="5"/>
      <c r="B24054" s="2"/>
      <c r="C24054"/>
    </row>
    <row r="24055" spans="1:3" x14ac:dyDescent="0.25">
      <c r="A24055" s="5"/>
      <c r="B24055" s="2"/>
      <c r="C24055"/>
    </row>
    <row r="24056" spans="1:3" x14ac:dyDescent="0.25">
      <c r="A24056" s="5"/>
      <c r="B24056" s="2"/>
      <c r="C24056"/>
    </row>
    <row r="24057" spans="1:3" x14ac:dyDescent="0.25">
      <c r="A24057" s="5"/>
      <c r="B24057" s="2"/>
      <c r="C24057"/>
    </row>
    <row r="24058" spans="1:3" x14ac:dyDescent="0.25">
      <c r="A24058" s="5"/>
      <c r="B24058" s="2"/>
      <c r="C24058"/>
    </row>
    <row r="24059" spans="1:3" x14ac:dyDescent="0.25">
      <c r="A24059" s="5"/>
      <c r="B24059" s="2"/>
      <c r="C24059"/>
    </row>
    <row r="24060" spans="1:3" x14ac:dyDescent="0.25">
      <c r="A24060" s="5"/>
      <c r="B24060" s="2"/>
      <c r="C24060"/>
    </row>
    <row r="24061" spans="1:3" x14ac:dyDescent="0.25">
      <c r="A24061" s="5"/>
      <c r="B24061" s="2"/>
      <c r="C24061"/>
    </row>
    <row r="24062" spans="1:3" x14ac:dyDescent="0.25">
      <c r="A24062" s="5"/>
      <c r="B24062" s="2"/>
      <c r="C24062"/>
    </row>
    <row r="24063" spans="1:3" x14ac:dyDescent="0.25">
      <c r="A24063" s="5"/>
      <c r="B24063" s="2"/>
      <c r="C24063"/>
    </row>
    <row r="24064" spans="1:3" x14ac:dyDescent="0.25">
      <c r="A24064" s="5"/>
      <c r="B24064" s="2"/>
      <c r="C24064"/>
    </row>
    <row r="24065" spans="1:3" x14ac:dyDescent="0.25">
      <c r="A24065" s="5"/>
      <c r="B24065" s="2"/>
      <c r="C24065"/>
    </row>
    <row r="24066" spans="1:3" x14ac:dyDescent="0.25">
      <c r="A24066" s="5"/>
      <c r="B24066" s="2"/>
      <c r="C24066"/>
    </row>
    <row r="24067" spans="1:3" x14ac:dyDescent="0.25">
      <c r="A24067" s="5"/>
      <c r="B24067" s="2"/>
      <c r="C24067"/>
    </row>
    <row r="24068" spans="1:3" x14ac:dyDescent="0.25">
      <c r="A24068" s="5"/>
      <c r="B24068" s="2"/>
      <c r="C24068"/>
    </row>
    <row r="24069" spans="1:3" x14ac:dyDescent="0.25">
      <c r="A24069" s="5"/>
      <c r="B24069" s="2"/>
      <c r="C24069"/>
    </row>
    <row r="24070" spans="1:3" x14ac:dyDescent="0.25">
      <c r="A24070" s="5"/>
      <c r="B24070" s="2"/>
      <c r="C24070"/>
    </row>
    <row r="24071" spans="1:3" x14ac:dyDescent="0.25">
      <c r="A24071" s="5"/>
      <c r="B24071" s="2"/>
      <c r="C24071"/>
    </row>
    <row r="24072" spans="1:3" x14ac:dyDescent="0.25">
      <c r="A24072" s="5"/>
      <c r="B24072" s="2"/>
      <c r="C24072"/>
    </row>
    <row r="24073" spans="1:3" x14ac:dyDescent="0.25">
      <c r="A24073" s="5"/>
      <c r="B24073" s="2"/>
      <c r="C24073"/>
    </row>
    <row r="24074" spans="1:3" x14ac:dyDescent="0.25">
      <c r="A24074" s="5"/>
      <c r="B24074" s="2"/>
      <c r="C24074"/>
    </row>
    <row r="24075" spans="1:3" x14ac:dyDescent="0.25">
      <c r="A24075" s="5"/>
      <c r="B24075" s="2"/>
      <c r="C24075"/>
    </row>
    <row r="24076" spans="1:3" x14ac:dyDescent="0.25">
      <c r="A24076" s="5"/>
      <c r="B24076" s="2"/>
      <c r="C24076"/>
    </row>
    <row r="24077" spans="1:3" x14ac:dyDescent="0.25">
      <c r="A24077" s="5"/>
      <c r="B24077" s="2"/>
      <c r="C24077"/>
    </row>
    <row r="24078" spans="1:3" x14ac:dyDescent="0.25">
      <c r="A24078" s="5"/>
      <c r="B24078" s="2"/>
      <c r="C24078"/>
    </row>
    <row r="24079" spans="1:3" x14ac:dyDescent="0.25">
      <c r="A24079" s="5"/>
      <c r="B24079" s="2"/>
      <c r="C24079"/>
    </row>
    <row r="24080" spans="1:3" x14ac:dyDescent="0.25">
      <c r="A24080" s="5"/>
      <c r="B24080" s="2"/>
      <c r="C24080"/>
    </row>
    <row r="24081" spans="1:3" x14ac:dyDescent="0.25">
      <c r="A24081" s="5"/>
      <c r="B24081" s="2"/>
      <c r="C24081"/>
    </row>
    <row r="24082" spans="1:3" x14ac:dyDescent="0.25">
      <c r="A24082" s="5"/>
      <c r="B24082" s="2"/>
      <c r="C24082"/>
    </row>
    <row r="24083" spans="1:3" x14ac:dyDescent="0.25">
      <c r="A24083" s="5"/>
      <c r="B24083" s="2"/>
      <c r="C24083"/>
    </row>
    <row r="24084" spans="1:3" x14ac:dyDescent="0.25">
      <c r="A24084" s="5"/>
      <c r="B24084" s="2"/>
      <c r="C24084"/>
    </row>
    <row r="24085" spans="1:3" x14ac:dyDescent="0.25">
      <c r="A24085" s="5"/>
      <c r="B24085" s="2"/>
      <c r="C24085"/>
    </row>
    <row r="24086" spans="1:3" x14ac:dyDescent="0.25">
      <c r="A24086" s="5"/>
      <c r="B24086" s="2"/>
      <c r="C24086"/>
    </row>
    <row r="24087" spans="1:3" x14ac:dyDescent="0.25">
      <c r="A24087" s="5"/>
      <c r="B24087" s="2"/>
      <c r="C24087"/>
    </row>
    <row r="24088" spans="1:3" x14ac:dyDescent="0.25">
      <c r="A24088" s="5"/>
      <c r="B24088" s="2"/>
      <c r="C24088"/>
    </row>
    <row r="24089" spans="1:3" x14ac:dyDescent="0.25">
      <c r="A24089" s="5"/>
      <c r="B24089" s="2"/>
      <c r="C24089"/>
    </row>
    <row r="24090" spans="1:3" x14ac:dyDescent="0.25">
      <c r="A24090" s="5"/>
      <c r="B24090" s="2"/>
      <c r="C24090"/>
    </row>
    <row r="24091" spans="1:3" x14ac:dyDescent="0.25">
      <c r="A24091" s="5"/>
      <c r="B24091" s="2"/>
      <c r="C24091"/>
    </row>
    <row r="24092" spans="1:3" x14ac:dyDescent="0.25">
      <c r="A24092" s="5"/>
      <c r="B24092" s="2"/>
      <c r="C24092"/>
    </row>
    <row r="24093" spans="1:3" x14ac:dyDescent="0.25">
      <c r="A24093" s="5"/>
      <c r="B24093" s="2"/>
      <c r="C24093"/>
    </row>
    <row r="24094" spans="1:3" x14ac:dyDescent="0.25">
      <c r="A24094" s="5"/>
      <c r="B24094" s="2"/>
      <c r="C24094"/>
    </row>
    <row r="24095" spans="1:3" x14ac:dyDescent="0.25">
      <c r="A24095" s="5"/>
      <c r="B24095" s="2"/>
      <c r="C24095"/>
    </row>
    <row r="24096" spans="1:3" x14ac:dyDescent="0.25">
      <c r="A24096" s="5"/>
      <c r="B24096" s="2"/>
      <c r="C24096"/>
    </row>
    <row r="24097" spans="1:3" x14ac:dyDescent="0.25">
      <c r="A24097" s="5"/>
      <c r="B24097" s="2"/>
      <c r="C24097"/>
    </row>
    <row r="24098" spans="1:3" x14ac:dyDescent="0.25">
      <c r="A24098" s="5"/>
      <c r="B24098" s="2"/>
      <c r="C24098"/>
    </row>
    <row r="24099" spans="1:3" x14ac:dyDescent="0.25">
      <c r="A24099" s="5"/>
      <c r="B24099" s="2"/>
      <c r="C24099"/>
    </row>
    <row r="24100" spans="1:3" x14ac:dyDescent="0.25">
      <c r="A24100" s="5"/>
      <c r="B24100" s="2"/>
      <c r="C24100"/>
    </row>
    <row r="24101" spans="1:3" x14ac:dyDescent="0.25">
      <c r="A24101" s="5"/>
      <c r="B24101" s="2"/>
      <c r="C24101"/>
    </row>
    <row r="24102" spans="1:3" x14ac:dyDescent="0.25">
      <c r="A24102" s="5"/>
      <c r="B24102" s="2"/>
      <c r="C24102"/>
    </row>
    <row r="24103" spans="1:3" x14ac:dyDescent="0.25">
      <c r="A24103" s="5"/>
      <c r="B24103" s="2"/>
      <c r="C24103"/>
    </row>
    <row r="24104" spans="1:3" x14ac:dyDescent="0.25">
      <c r="A24104" s="5"/>
      <c r="B24104" s="2"/>
      <c r="C24104"/>
    </row>
    <row r="24105" spans="1:3" x14ac:dyDescent="0.25">
      <c r="A24105" s="5"/>
      <c r="B24105" s="2"/>
      <c r="C24105"/>
    </row>
    <row r="24106" spans="1:3" x14ac:dyDescent="0.25">
      <c r="A24106" s="5"/>
      <c r="B24106" s="2"/>
      <c r="C24106"/>
    </row>
    <row r="24107" spans="1:3" x14ac:dyDescent="0.25">
      <c r="A24107" s="5"/>
      <c r="B24107" s="2"/>
      <c r="C24107"/>
    </row>
    <row r="24108" spans="1:3" x14ac:dyDescent="0.25">
      <c r="A24108" s="5"/>
      <c r="B24108" s="2"/>
      <c r="C24108"/>
    </row>
    <row r="24109" spans="1:3" x14ac:dyDescent="0.25">
      <c r="A24109" s="5"/>
      <c r="B24109" s="2"/>
      <c r="C24109"/>
    </row>
    <row r="24110" spans="1:3" x14ac:dyDescent="0.25">
      <c r="A24110" s="5"/>
      <c r="B24110" s="2"/>
      <c r="C24110"/>
    </row>
    <row r="24111" spans="1:3" x14ac:dyDescent="0.25">
      <c r="A24111" s="5"/>
      <c r="B24111" s="2"/>
      <c r="C24111"/>
    </row>
    <row r="24112" spans="1:3" x14ac:dyDescent="0.25">
      <c r="A24112" s="5"/>
      <c r="B24112" s="2"/>
      <c r="C24112"/>
    </row>
    <row r="24113" spans="1:3" x14ac:dyDescent="0.25">
      <c r="A24113" s="5"/>
      <c r="B24113" s="2"/>
      <c r="C24113"/>
    </row>
    <row r="24114" spans="1:3" x14ac:dyDescent="0.25">
      <c r="A24114" s="5"/>
      <c r="B24114" s="2"/>
      <c r="C24114"/>
    </row>
    <row r="24115" spans="1:3" x14ac:dyDescent="0.25">
      <c r="A24115" s="5"/>
      <c r="B24115" s="2"/>
      <c r="C24115"/>
    </row>
    <row r="24116" spans="1:3" x14ac:dyDescent="0.25">
      <c r="A24116" s="5"/>
      <c r="B24116" s="2"/>
      <c r="C24116"/>
    </row>
    <row r="24117" spans="1:3" x14ac:dyDescent="0.25">
      <c r="A24117" s="5"/>
      <c r="B24117" s="2"/>
      <c r="C24117"/>
    </row>
    <row r="24118" spans="1:3" x14ac:dyDescent="0.25">
      <c r="A24118" s="5"/>
      <c r="B24118" s="2"/>
      <c r="C24118"/>
    </row>
    <row r="24119" spans="1:3" x14ac:dyDescent="0.25">
      <c r="A24119" s="5"/>
      <c r="B24119" s="2"/>
      <c r="C24119"/>
    </row>
    <row r="24120" spans="1:3" x14ac:dyDescent="0.25">
      <c r="A24120" s="5"/>
      <c r="B24120" s="2"/>
      <c r="C24120"/>
    </row>
    <row r="24121" spans="1:3" x14ac:dyDescent="0.25">
      <c r="A24121" s="5"/>
      <c r="B24121" s="2"/>
      <c r="C24121"/>
    </row>
    <row r="24122" spans="1:3" x14ac:dyDescent="0.25">
      <c r="A24122" s="5"/>
      <c r="B24122" s="2"/>
      <c r="C24122"/>
    </row>
    <row r="24123" spans="1:3" x14ac:dyDescent="0.25">
      <c r="A24123" s="5"/>
      <c r="B24123" s="2"/>
      <c r="C24123"/>
    </row>
    <row r="24124" spans="1:3" x14ac:dyDescent="0.25">
      <c r="A24124" s="5"/>
      <c r="B24124" s="2"/>
      <c r="C24124"/>
    </row>
    <row r="24125" spans="1:3" x14ac:dyDescent="0.25">
      <c r="A24125" s="5"/>
      <c r="B24125" s="2"/>
      <c r="C24125"/>
    </row>
    <row r="24126" spans="1:3" x14ac:dyDescent="0.25">
      <c r="A24126" s="5"/>
      <c r="B24126" s="2"/>
      <c r="C24126"/>
    </row>
    <row r="24127" spans="1:3" x14ac:dyDescent="0.25">
      <c r="A24127" s="5"/>
      <c r="B24127" s="2"/>
      <c r="C24127"/>
    </row>
    <row r="24128" spans="1:3" x14ac:dyDescent="0.25">
      <c r="A24128" s="5"/>
      <c r="B24128" s="2"/>
      <c r="C24128"/>
    </row>
    <row r="24129" spans="1:3" x14ac:dyDescent="0.25">
      <c r="A24129" s="5"/>
      <c r="B24129" s="2"/>
      <c r="C24129"/>
    </row>
    <row r="24130" spans="1:3" x14ac:dyDescent="0.25">
      <c r="A24130" s="5"/>
      <c r="B24130" s="2"/>
      <c r="C24130"/>
    </row>
    <row r="24131" spans="1:3" x14ac:dyDescent="0.25">
      <c r="A24131" s="5"/>
      <c r="B24131" s="2"/>
      <c r="C24131"/>
    </row>
    <row r="24132" spans="1:3" x14ac:dyDescent="0.25">
      <c r="A24132" s="5"/>
      <c r="B24132" s="2"/>
      <c r="C24132"/>
    </row>
    <row r="24133" spans="1:3" x14ac:dyDescent="0.25">
      <c r="A24133" s="5"/>
      <c r="B24133" s="2"/>
      <c r="C24133"/>
    </row>
    <row r="24134" spans="1:3" x14ac:dyDescent="0.25">
      <c r="A24134" s="5"/>
      <c r="B24134" s="2"/>
      <c r="C24134"/>
    </row>
    <row r="24135" spans="1:3" x14ac:dyDescent="0.25">
      <c r="A24135" s="5"/>
      <c r="B24135" s="2"/>
      <c r="C24135"/>
    </row>
    <row r="24136" spans="1:3" x14ac:dyDescent="0.25">
      <c r="A24136" s="5"/>
      <c r="B24136" s="2"/>
      <c r="C24136"/>
    </row>
    <row r="24137" spans="1:3" x14ac:dyDescent="0.25">
      <c r="A24137" s="5"/>
      <c r="B24137" s="2"/>
      <c r="C24137"/>
    </row>
    <row r="24138" spans="1:3" x14ac:dyDescent="0.25">
      <c r="A24138" s="5"/>
      <c r="B24138" s="2"/>
      <c r="C24138"/>
    </row>
    <row r="24139" spans="1:3" x14ac:dyDescent="0.25">
      <c r="A24139" s="5"/>
      <c r="B24139" s="2"/>
      <c r="C24139"/>
    </row>
    <row r="24140" spans="1:3" x14ac:dyDescent="0.25">
      <c r="A24140" s="5"/>
      <c r="B24140" s="2"/>
      <c r="C24140"/>
    </row>
    <row r="24141" spans="1:3" x14ac:dyDescent="0.25">
      <c r="A24141" s="5"/>
      <c r="B24141" s="2"/>
      <c r="C24141"/>
    </row>
    <row r="24142" spans="1:3" x14ac:dyDescent="0.25">
      <c r="A24142" s="5"/>
      <c r="B24142" s="2"/>
      <c r="C24142"/>
    </row>
    <row r="24143" spans="1:3" x14ac:dyDescent="0.25">
      <c r="A24143" s="5"/>
      <c r="B24143" s="2"/>
      <c r="C24143"/>
    </row>
    <row r="24144" spans="1:3" x14ac:dyDescent="0.25">
      <c r="A24144" s="5"/>
      <c r="B24144" s="2"/>
      <c r="C24144"/>
    </row>
    <row r="24145" spans="1:3" x14ac:dyDescent="0.25">
      <c r="A24145" s="5"/>
      <c r="B24145" s="2"/>
      <c r="C24145"/>
    </row>
    <row r="24146" spans="1:3" x14ac:dyDescent="0.25">
      <c r="A24146" s="5"/>
      <c r="B24146" s="2"/>
      <c r="C24146"/>
    </row>
    <row r="24147" spans="1:3" x14ac:dyDescent="0.25">
      <c r="A24147" s="5"/>
      <c r="B24147" s="2"/>
      <c r="C24147"/>
    </row>
    <row r="24148" spans="1:3" x14ac:dyDescent="0.25">
      <c r="A24148" s="5"/>
      <c r="B24148" s="2"/>
      <c r="C24148"/>
    </row>
    <row r="24149" spans="1:3" x14ac:dyDescent="0.25">
      <c r="A24149" s="5"/>
      <c r="B24149" s="2"/>
      <c r="C24149"/>
    </row>
    <row r="24150" spans="1:3" x14ac:dyDescent="0.25">
      <c r="A24150" s="5"/>
      <c r="B24150" s="2"/>
      <c r="C24150"/>
    </row>
    <row r="24151" spans="1:3" x14ac:dyDescent="0.25">
      <c r="A24151" s="5"/>
      <c r="B24151" s="2"/>
      <c r="C24151"/>
    </row>
    <row r="24152" spans="1:3" x14ac:dyDescent="0.25">
      <c r="A24152" s="5"/>
      <c r="B24152" s="2"/>
      <c r="C24152"/>
    </row>
    <row r="24153" spans="1:3" x14ac:dyDescent="0.25">
      <c r="A24153" s="5"/>
      <c r="B24153" s="2"/>
      <c r="C24153"/>
    </row>
    <row r="24154" spans="1:3" x14ac:dyDescent="0.25">
      <c r="A24154" s="5"/>
      <c r="B24154" s="2"/>
      <c r="C24154"/>
    </row>
    <row r="24155" spans="1:3" x14ac:dyDescent="0.25">
      <c r="A24155" s="5"/>
      <c r="B24155" s="2"/>
      <c r="C24155"/>
    </row>
    <row r="24156" spans="1:3" x14ac:dyDescent="0.25">
      <c r="A24156" s="5"/>
      <c r="B24156" s="2"/>
      <c r="C24156"/>
    </row>
    <row r="24157" spans="1:3" x14ac:dyDescent="0.25">
      <c r="A24157" s="5"/>
      <c r="B24157" s="2"/>
      <c r="C24157"/>
    </row>
    <row r="24158" spans="1:3" x14ac:dyDescent="0.25">
      <c r="A24158" s="5"/>
      <c r="B24158" s="2"/>
      <c r="C24158"/>
    </row>
    <row r="24159" spans="1:3" x14ac:dyDescent="0.25">
      <c r="A24159" s="5"/>
      <c r="B24159" s="2"/>
      <c r="C24159"/>
    </row>
    <row r="24160" spans="1:3" x14ac:dyDescent="0.25">
      <c r="A24160" s="5"/>
      <c r="B24160" s="2"/>
      <c r="C24160"/>
    </row>
    <row r="24161" spans="1:3" x14ac:dyDescent="0.25">
      <c r="A24161" s="5"/>
      <c r="B24161" s="2"/>
      <c r="C24161"/>
    </row>
    <row r="24162" spans="1:3" x14ac:dyDescent="0.25">
      <c r="A24162" s="5"/>
      <c r="B24162" s="2"/>
      <c r="C24162"/>
    </row>
    <row r="24163" spans="1:3" x14ac:dyDescent="0.25">
      <c r="A24163" s="5"/>
      <c r="B24163" s="2"/>
      <c r="C24163"/>
    </row>
    <row r="24164" spans="1:3" x14ac:dyDescent="0.25">
      <c r="A24164" s="5"/>
      <c r="B24164" s="2"/>
      <c r="C24164"/>
    </row>
    <row r="24165" spans="1:3" x14ac:dyDescent="0.25">
      <c r="A24165" s="5"/>
      <c r="B24165" s="2"/>
      <c r="C24165"/>
    </row>
    <row r="24166" spans="1:3" x14ac:dyDescent="0.25">
      <c r="A24166" s="5"/>
      <c r="B24166" s="2"/>
      <c r="C24166"/>
    </row>
    <row r="24167" spans="1:3" x14ac:dyDescent="0.25">
      <c r="A24167" s="5"/>
      <c r="B24167" s="2"/>
      <c r="C24167"/>
    </row>
    <row r="24168" spans="1:3" x14ac:dyDescent="0.25">
      <c r="A24168" s="5"/>
      <c r="B24168" s="2"/>
      <c r="C24168"/>
    </row>
    <row r="24169" spans="1:3" x14ac:dyDescent="0.25">
      <c r="A24169" s="5"/>
      <c r="B24169" s="2"/>
      <c r="C24169"/>
    </row>
    <row r="24170" spans="1:3" x14ac:dyDescent="0.25">
      <c r="A24170" s="5"/>
      <c r="B24170" s="2"/>
      <c r="C24170"/>
    </row>
    <row r="24171" spans="1:3" x14ac:dyDescent="0.25">
      <c r="A24171" s="5"/>
      <c r="B24171" s="2"/>
      <c r="C24171"/>
    </row>
    <row r="24172" spans="1:3" x14ac:dyDescent="0.25">
      <c r="A24172" s="5"/>
      <c r="B24172" s="2"/>
      <c r="C24172"/>
    </row>
    <row r="24173" spans="1:3" x14ac:dyDescent="0.25">
      <c r="A24173" s="5"/>
      <c r="B24173" s="2"/>
      <c r="C24173"/>
    </row>
    <row r="24174" spans="1:3" x14ac:dyDescent="0.25">
      <c r="A24174" s="5"/>
      <c r="B24174" s="2"/>
      <c r="C24174"/>
    </row>
    <row r="24175" spans="1:3" x14ac:dyDescent="0.25">
      <c r="A24175" s="5"/>
      <c r="B24175" s="2"/>
      <c r="C24175"/>
    </row>
    <row r="24176" spans="1:3" x14ac:dyDescent="0.25">
      <c r="A24176" s="5"/>
      <c r="B24176" s="2"/>
      <c r="C24176"/>
    </row>
    <row r="24177" spans="1:3" x14ac:dyDescent="0.25">
      <c r="A24177" s="5"/>
      <c r="B24177" s="2"/>
      <c r="C24177"/>
    </row>
    <row r="24178" spans="1:3" x14ac:dyDescent="0.25">
      <c r="A24178" s="5"/>
      <c r="B24178" s="2"/>
      <c r="C24178"/>
    </row>
    <row r="24179" spans="1:3" x14ac:dyDescent="0.25">
      <c r="A24179" s="5"/>
      <c r="B24179" s="2"/>
      <c r="C24179"/>
    </row>
    <row r="24180" spans="1:3" x14ac:dyDescent="0.25">
      <c r="A24180" s="5"/>
      <c r="B24180" s="2"/>
      <c r="C24180"/>
    </row>
    <row r="24181" spans="1:3" x14ac:dyDescent="0.25">
      <c r="A24181" s="5"/>
      <c r="B24181" s="2"/>
      <c r="C24181"/>
    </row>
    <row r="24182" spans="1:3" x14ac:dyDescent="0.25">
      <c r="A24182" s="5"/>
      <c r="B24182" s="2"/>
      <c r="C24182"/>
    </row>
    <row r="24183" spans="1:3" x14ac:dyDescent="0.25">
      <c r="A24183" s="5"/>
      <c r="B24183" s="2"/>
      <c r="C24183"/>
    </row>
    <row r="24184" spans="1:3" x14ac:dyDescent="0.25">
      <c r="A24184" s="5"/>
      <c r="B24184" s="2"/>
      <c r="C24184"/>
    </row>
    <row r="24185" spans="1:3" x14ac:dyDescent="0.25">
      <c r="A24185" s="5"/>
      <c r="B24185" s="2"/>
      <c r="C24185"/>
    </row>
    <row r="24186" spans="1:3" x14ac:dyDescent="0.25">
      <c r="A24186" s="5"/>
      <c r="B24186" s="2"/>
      <c r="C24186"/>
    </row>
    <row r="24187" spans="1:3" x14ac:dyDescent="0.25">
      <c r="A24187" s="5"/>
      <c r="B24187" s="2"/>
      <c r="C24187"/>
    </row>
    <row r="24188" spans="1:3" x14ac:dyDescent="0.25">
      <c r="A24188" s="5"/>
      <c r="B24188" s="2"/>
      <c r="C24188"/>
    </row>
    <row r="24189" spans="1:3" x14ac:dyDescent="0.25">
      <c r="A24189" s="5"/>
      <c r="B24189" s="2"/>
      <c r="C24189"/>
    </row>
    <row r="24190" spans="1:3" x14ac:dyDescent="0.25">
      <c r="A24190" s="5"/>
      <c r="B24190" s="2"/>
      <c r="C24190"/>
    </row>
    <row r="24191" spans="1:3" x14ac:dyDescent="0.25">
      <c r="A24191" s="5"/>
      <c r="B24191" s="2"/>
      <c r="C24191"/>
    </row>
    <row r="24192" spans="1:3" x14ac:dyDescent="0.25">
      <c r="A24192" s="5"/>
      <c r="B24192" s="2"/>
      <c r="C24192"/>
    </row>
    <row r="24193" spans="1:3" x14ac:dyDescent="0.25">
      <c r="A24193" s="5"/>
      <c r="B24193" s="2"/>
      <c r="C24193"/>
    </row>
    <row r="24194" spans="1:3" x14ac:dyDescent="0.25">
      <c r="A24194" s="5"/>
      <c r="B24194" s="2"/>
      <c r="C24194"/>
    </row>
    <row r="24195" spans="1:3" x14ac:dyDescent="0.25">
      <c r="A24195" s="5"/>
      <c r="B24195" s="2"/>
      <c r="C24195"/>
    </row>
    <row r="24196" spans="1:3" x14ac:dyDescent="0.25">
      <c r="A24196" s="5"/>
      <c r="B24196" s="2"/>
      <c r="C24196"/>
    </row>
    <row r="24197" spans="1:3" x14ac:dyDescent="0.25">
      <c r="A24197" s="5"/>
      <c r="B24197" s="2"/>
      <c r="C24197"/>
    </row>
    <row r="24198" spans="1:3" x14ac:dyDescent="0.25">
      <c r="A24198" s="5"/>
      <c r="B24198" s="2"/>
      <c r="C24198"/>
    </row>
    <row r="24199" spans="1:3" x14ac:dyDescent="0.25">
      <c r="A24199" s="5"/>
      <c r="B24199" s="2"/>
      <c r="C24199"/>
    </row>
    <row r="24200" spans="1:3" x14ac:dyDescent="0.25">
      <c r="A24200" s="5"/>
      <c r="B24200" s="2"/>
      <c r="C24200"/>
    </row>
    <row r="24201" spans="1:3" x14ac:dyDescent="0.25">
      <c r="A24201" s="5"/>
      <c r="B24201" s="2"/>
      <c r="C24201"/>
    </row>
    <row r="24202" spans="1:3" x14ac:dyDescent="0.25">
      <c r="A24202" s="5"/>
      <c r="B24202" s="2"/>
      <c r="C24202"/>
    </row>
    <row r="24203" spans="1:3" x14ac:dyDescent="0.25">
      <c r="A24203" s="5"/>
      <c r="B24203" s="2"/>
      <c r="C24203"/>
    </row>
    <row r="24204" spans="1:3" x14ac:dyDescent="0.25">
      <c r="A24204" s="5"/>
      <c r="B24204" s="2"/>
      <c r="C24204"/>
    </row>
    <row r="24205" spans="1:3" x14ac:dyDescent="0.25">
      <c r="A24205" s="5"/>
      <c r="B24205" s="2"/>
      <c r="C24205"/>
    </row>
    <row r="24206" spans="1:3" x14ac:dyDescent="0.25">
      <c r="A24206" s="5"/>
      <c r="B24206" s="2"/>
      <c r="C24206"/>
    </row>
    <row r="24207" spans="1:3" x14ac:dyDescent="0.25">
      <c r="A24207" s="5"/>
      <c r="B24207" s="2"/>
      <c r="C24207"/>
    </row>
    <row r="24208" spans="1:3" x14ac:dyDescent="0.25">
      <c r="A24208" s="5"/>
      <c r="B24208" s="2"/>
      <c r="C24208"/>
    </row>
    <row r="24209" spans="1:3" x14ac:dyDescent="0.25">
      <c r="A24209" s="5"/>
      <c r="B24209" s="2"/>
      <c r="C24209"/>
    </row>
    <row r="24210" spans="1:3" x14ac:dyDescent="0.25">
      <c r="A24210" s="5"/>
      <c r="B24210" s="2"/>
      <c r="C24210"/>
    </row>
    <row r="24211" spans="1:3" x14ac:dyDescent="0.25">
      <c r="A24211" s="5"/>
      <c r="B24211" s="2"/>
      <c r="C24211"/>
    </row>
    <row r="24212" spans="1:3" x14ac:dyDescent="0.25">
      <c r="A24212" s="5"/>
      <c r="B24212" s="2"/>
      <c r="C24212"/>
    </row>
    <row r="24213" spans="1:3" x14ac:dyDescent="0.25">
      <c r="A24213" s="5"/>
      <c r="B24213" s="2"/>
      <c r="C24213"/>
    </row>
    <row r="24214" spans="1:3" x14ac:dyDescent="0.25">
      <c r="A24214" s="5"/>
      <c r="B24214" s="2"/>
      <c r="C24214"/>
    </row>
    <row r="24215" spans="1:3" x14ac:dyDescent="0.25">
      <c r="A24215" s="5"/>
      <c r="B24215" s="2"/>
      <c r="C24215"/>
    </row>
    <row r="24216" spans="1:3" x14ac:dyDescent="0.25">
      <c r="A24216" s="5"/>
      <c r="B24216" s="2"/>
      <c r="C24216"/>
    </row>
    <row r="24217" spans="1:3" x14ac:dyDescent="0.25">
      <c r="A24217" s="5"/>
      <c r="B24217" s="2"/>
      <c r="C24217"/>
    </row>
    <row r="24218" spans="1:3" x14ac:dyDescent="0.25">
      <c r="A24218" s="5"/>
      <c r="B24218" s="2"/>
      <c r="C24218"/>
    </row>
    <row r="24219" spans="1:3" x14ac:dyDescent="0.25">
      <c r="A24219" s="5"/>
      <c r="B24219" s="2"/>
      <c r="C24219"/>
    </row>
    <row r="24220" spans="1:3" x14ac:dyDescent="0.25">
      <c r="A24220" s="5"/>
      <c r="B24220" s="2"/>
      <c r="C24220"/>
    </row>
    <row r="24221" spans="1:3" x14ac:dyDescent="0.25">
      <c r="A24221" s="5"/>
      <c r="B24221" s="2"/>
      <c r="C24221"/>
    </row>
    <row r="24222" spans="1:3" x14ac:dyDescent="0.25">
      <c r="A24222" s="5"/>
      <c r="B24222" s="2"/>
      <c r="C24222"/>
    </row>
    <row r="24223" spans="1:3" x14ac:dyDescent="0.25">
      <c r="A24223" s="5"/>
      <c r="B24223" s="2"/>
      <c r="C24223"/>
    </row>
    <row r="24224" spans="1:3" x14ac:dyDescent="0.25">
      <c r="A24224" s="5"/>
      <c r="B24224" s="2"/>
      <c r="C24224"/>
    </row>
    <row r="24225" spans="1:3" x14ac:dyDescent="0.25">
      <c r="A24225" s="5"/>
      <c r="B24225" s="2"/>
      <c r="C24225"/>
    </row>
    <row r="24226" spans="1:3" x14ac:dyDescent="0.25">
      <c r="A24226" s="5"/>
      <c r="B24226" s="2"/>
      <c r="C24226"/>
    </row>
    <row r="24227" spans="1:3" x14ac:dyDescent="0.25">
      <c r="A24227" s="5"/>
      <c r="B24227" s="2"/>
      <c r="C24227"/>
    </row>
    <row r="24228" spans="1:3" x14ac:dyDescent="0.25">
      <c r="A24228" s="5"/>
      <c r="B24228" s="2"/>
      <c r="C24228"/>
    </row>
    <row r="24229" spans="1:3" x14ac:dyDescent="0.25">
      <c r="A24229" s="5"/>
      <c r="B24229" s="2"/>
      <c r="C24229"/>
    </row>
    <row r="24230" spans="1:3" x14ac:dyDescent="0.25">
      <c r="A24230" s="5"/>
      <c r="B24230" s="2"/>
      <c r="C24230"/>
    </row>
    <row r="24231" spans="1:3" x14ac:dyDescent="0.25">
      <c r="A24231" s="5"/>
      <c r="B24231" s="2"/>
      <c r="C24231"/>
    </row>
    <row r="24232" spans="1:3" x14ac:dyDescent="0.25">
      <c r="A24232" s="5"/>
      <c r="B24232" s="2"/>
      <c r="C24232"/>
    </row>
    <row r="24233" spans="1:3" x14ac:dyDescent="0.25">
      <c r="A24233" s="5"/>
      <c r="B24233" s="2"/>
      <c r="C24233"/>
    </row>
    <row r="24234" spans="1:3" x14ac:dyDescent="0.25">
      <c r="A24234" s="5"/>
      <c r="B24234" s="2"/>
      <c r="C24234"/>
    </row>
    <row r="24235" spans="1:3" x14ac:dyDescent="0.25">
      <c r="A24235" s="5"/>
      <c r="B24235" s="2"/>
      <c r="C24235"/>
    </row>
    <row r="24236" spans="1:3" x14ac:dyDescent="0.25">
      <c r="A24236" s="5"/>
      <c r="B24236" s="2"/>
      <c r="C24236"/>
    </row>
    <row r="24237" spans="1:3" x14ac:dyDescent="0.25">
      <c r="A24237" s="5"/>
      <c r="B24237" s="2"/>
      <c r="C24237"/>
    </row>
    <row r="24238" spans="1:3" x14ac:dyDescent="0.25">
      <c r="A24238" s="5"/>
      <c r="B24238" s="2"/>
      <c r="C24238"/>
    </row>
    <row r="24239" spans="1:3" x14ac:dyDescent="0.25">
      <c r="A24239" s="5"/>
      <c r="B24239" s="2"/>
      <c r="C24239"/>
    </row>
    <row r="24240" spans="1:3" x14ac:dyDescent="0.25">
      <c r="A24240" s="5"/>
      <c r="B24240" s="2"/>
      <c r="C24240"/>
    </row>
    <row r="24241" spans="1:3" x14ac:dyDescent="0.25">
      <c r="A24241" s="5"/>
      <c r="B24241" s="2"/>
      <c r="C24241"/>
    </row>
    <row r="24242" spans="1:3" x14ac:dyDescent="0.25">
      <c r="A24242" s="5"/>
      <c r="B24242" s="2"/>
      <c r="C24242"/>
    </row>
    <row r="24243" spans="1:3" x14ac:dyDescent="0.25">
      <c r="A24243" s="5"/>
      <c r="B24243" s="2"/>
      <c r="C24243"/>
    </row>
    <row r="24244" spans="1:3" x14ac:dyDescent="0.25">
      <c r="A24244" s="5"/>
      <c r="B24244" s="2"/>
      <c r="C24244"/>
    </row>
    <row r="24245" spans="1:3" x14ac:dyDescent="0.25">
      <c r="A24245" s="5"/>
      <c r="B24245" s="2"/>
      <c r="C24245"/>
    </row>
    <row r="24246" spans="1:3" x14ac:dyDescent="0.25">
      <c r="A24246" s="5"/>
      <c r="B24246" s="2"/>
      <c r="C24246"/>
    </row>
    <row r="24247" spans="1:3" x14ac:dyDescent="0.25">
      <c r="A24247" s="5"/>
      <c r="B24247" s="2"/>
      <c r="C24247"/>
    </row>
    <row r="24248" spans="1:3" x14ac:dyDescent="0.25">
      <c r="A24248" s="5"/>
      <c r="B24248" s="2"/>
      <c r="C24248"/>
    </row>
    <row r="24249" spans="1:3" x14ac:dyDescent="0.25">
      <c r="A24249" s="5"/>
      <c r="B24249" s="2"/>
      <c r="C24249"/>
    </row>
    <row r="24250" spans="1:3" x14ac:dyDescent="0.25">
      <c r="A24250" s="5"/>
      <c r="B24250" s="2"/>
      <c r="C24250"/>
    </row>
    <row r="24251" spans="1:3" x14ac:dyDescent="0.25">
      <c r="A24251" s="5"/>
      <c r="B24251" s="2"/>
      <c r="C24251"/>
    </row>
    <row r="24252" spans="1:3" x14ac:dyDescent="0.25">
      <c r="A24252" s="5"/>
      <c r="B24252" s="2"/>
      <c r="C24252"/>
    </row>
    <row r="24253" spans="1:3" x14ac:dyDescent="0.25">
      <c r="A24253" s="5"/>
      <c r="B24253" s="2"/>
      <c r="C24253"/>
    </row>
    <row r="24254" spans="1:3" x14ac:dyDescent="0.25">
      <c r="A24254" s="5"/>
      <c r="B24254" s="2"/>
      <c r="C24254"/>
    </row>
    <row r="24255" spans="1:3" x14ac:dyDescent="0.25">
      <c r="A24255" s="5"/>
      <c r="B24255" s="2"/>
      <c r="C24255"/>
    </row>
    <row r="24256" spans="1:3" x14ac:dyDescent="0.25">
      <c r="A24256" s="5"/>
      <c r="B24256" s="2"/>
      <c r="C24256"/>
    </row>
    <row r="24257" spans="1:3" x14ac:dyDescent="0.25">
      <c r="A24257" s="5"/>
      <c r="B24257" s="2"/>
      <c r="C24257"/>
    </row>
    <row r="24258" spans="1:3" x14ac:dyDescent="0.25">
      <c r="A24258" s="5"/>
      <c r="B24258" s="2"/>
      <c r="C24258"/>
    </row>
    <row r="24259" spans="1:3" x14ac:dyDescent="0.25">
      <c r="A24259" s="5"/>
      <c r="B24259" s="2"/>
      <c r="C24259"/>
    </row>
    <row r="24260" spans="1:3" x14ac:dyDescent="0.25">
      <c r="A24260" s="5"/>
      <c r="B24260" s="2"/>
      <c r="C24260"/>
    </row>
    <row r="24261" spans="1:3" x14ac:dyDescent="0.25">
      <c r="A24261" s="5"/>
      <c r="B24261" s="2"/>
      <c r="C24261"/>
    </row>
    <row r="24262" spans="1:3" x14ac:dyDescent="0.25">
      <c r="A24262" s="5"/>
      <c r="B24262" s="2"/>
      <c r="C24262"/>
    </row>
    <row r="24263" spans="1:3" x14ac:dyDescent="0.25">
      <c r="A24263" s="5"/>
      <c r="B24263" s="2"/>
      <c r="C24263"/>
    </row>
    <row r="24264" spans="1:3" x14ac:dyDescent="0.25">
      <c r="A24264" s="5"/>
      <c r="B24264" s="2"/>
      <c r="C24264"/>
    </row>
    <row r="24265" spans="1:3" x14ac:dyDescent="0.25">
      <c r="A24265" s="5"/>
      <c r="B24265" s="2"/>
      <c r="C24265"/>
    </row>
    <row r="24266" spans="1:3" x14ac:dyDescent="0.25">
      <c r="A24266" s="5"/>
      <c r="B24266" s="2"/>
      <c r="C24266"/>
    </row>
    <row r="24267" spans="1:3" x14ac:dyDescent="0.25">
      <c r="A24267" s="5"/>
      <c r="B24267" s="2"/>
      <c r="C24267"/>
    </row>
    <row r="24268" spans="1:3" x14ac:dyDescent="0.25">
      <c r="A24268" s="5"/>
      <c r="B24268" s="2"/>
      <c r="C24268"/>
    </row>
    <row r="24269" spans="1:3" x14ac:dyDescent="0.25">
      <c r="A24269" s="5"/>
      <c r="B24269" s="2"/>
      <c r="C24269"/>
    </row>
    <row r="24270" spans="1:3" x14ac:dyDescent="0.25">
      <c r="A24270" s="5"/>
      <c r="B24270" s="2"/>
      <c r="C24270"/>
    </row>
    <row r="24271" spans="1:3" x14ac:dyDescent="0.25">
      <c r="A24271" s="5"/>
      <c r="B24271" s="2"/>
      <c r="C24271"/>
    </row>
    <row r="24272" spans="1:3" x14ac:dyDescent="0.25">
      <c r="A24272" s="5"/>
      <c r="B24272" s="2"/>
      <c r="C24272"/>
    </row>
    <row r="24273" spans="1:3" x14ac:dyDescent="0.25">
      <c r="A24273" s="5"/>
      <c r="B24273" s="2"/>
      <c r="C24273"/>
    </row>
    <row r="24274" spans="1:3" x14ac:dyDescent="0.25">
      <c r="A24274" s="5"/>
      <c r="B24274" s="2"/>
      <c r="C24274"/>
    </row>
    <row r="24275" spans="1:3" x14ac:dyDescent="0.25">
      <c r="A24275" s="5"/>
      <c r="B24275" s="2"/>
      <c r="C24275"/>
    </row>
    <row r="24276" spans="1:3" x14ac:dyDescent="0.25">
      <c r="A24276" s="5"/>
      <c r="B24276" s="2"/>
      <c r="C24276"/>
    </row>
    <row r="24277" spans="1:3" x14ac:dyDescent="0.25">
      <c r="A24277" s="5"/>
      <c r="B24277" s="2"/>
      <c r="C24277"/>
    </row>
    <row r="24278" spans="1:3" x14ac:dyDescent="0.25">
      <c r="A24278" s="5"/>
      <c r="B24278" s="2"/>
      <c r="C24278"/>
    </row>
    <row r="24279" spans="1:3" x14ac:dyDescent="0.25">
      <c r="A24279" s="5"/>
      <c r="B24279" s="2"/>
      <c r="C24279"/>
    </row>
    <row r="24280" spans="1:3" x14ac:dyDescent="0.25">
      <c r="A24280" s="5"/>
      <c r="B24280" s="2"/>
      <c r="C24280"/>
    </row>
    <row r="24281" spans="1:3" x14ac:dyDescent="0.25">
      <c r="A24281" s="5"/>
      <c r="B24281" s="2"/>
      <c r="C24281"/>
    </row>
    <row r="24282" spans="1:3" x14ac:dyDescent="0.25">
      <c r="A24282" s="5"/>
      <c r="B24282" s="2"/>
      <c r="C24282"/>
    </row>
    <row r="24283" spans="1:3" x14ac:dyDescent="0.25">
      <c r="A24283" s="5"/>
      <c r="B24283" s="2"/>
      <c r="C24283"/>
    </row>
    <row r="24284" spans="1:3" x14ac:dyDescent="0.25">
      <c r="A24284" s="5"/>
      <c r="B24284" s="2"/>
      <c r="C24284"/>
    </row>
    <row r="24285" spans="1:3" x14ac:dyDescent="0.25">
      <c r="A24285" s="5"/>
      <c r="B24285" s="2"/>
      <c r="C24285"/>
    </row>
    <row r="24286" spans="1:3" x14ac:dyDescent="0.25">
      <c r="A24286" s="5"/>
      <c r="B24286" s="2"/>
      <c r="C24286"/>
    </row>
    <row r="24287" spans="1:3" x14ac:dyDescent="0.25">
      <c r="A24287" s="5"/>
      <c r="B24287" s="2"/>
      <c r="C24287"/>
    </row>
    <row r="24288" spans="1:3" x14ac:dyDescent="0.25">
      <c r="A24288" s="5"/>
      <c r="B24288" s="2"/>
      <c r="C24288"/>
    </row>
    <row r="24289" spans="1:3" x14ac:dyDescent="0.25">
      <c r="A24289" s="5"/>
      <c r="B24289" s="2"/>
      <c r="C24289"/>
    </row>
    <row r="24290" spans="1:3" x14ac:dyDescent="0.25">
      <c r="A24290" s="5"/>
      <c r="B24290" s="2"/>
      <c r="C24290"/>
    </row>
    <row r="24291" spans="1:3" x14ac:dyDescent="0.25">
      <c r="A24291" s="5"/>
      <c r="B24291" s="2"/>
      <c r="C24291"/>
    </row>
    <row r="24292" spans="1:3" x14ac:dyDescent="0.25">
      <c r="A24292" s="5"/>
      <c r="B24292" s="2"/>
      <c r="C24292"/>
    </row>
    <row r="24293" spans="1:3" x14ac:dyDescent="0.25">
      <c r="A24293" s="5"/>
      <c r="B24293" s="2"/>
      <c r="C24293"/>
    </row>
    <row r="24294" spans="1:3" x14ac:dyDescent="0.25">
      <c r="A24294" s="5"/>
      <c r="B24294" s="2"/>
      <c r="C24294"/>
    </row>
    <row r="24295" spans="1:3" x14ac:dyDescent="0.25">
      <c r="A24295" s="5"/>
      <c r="B24295" s="2"/>
      <c r="C24295"/>
    </row>
    <row r="24296" spans="1:3" x14ac:dyDescent="0.25">
      <c r="A24296" s="5"/>
      <c r="B24296" s="2"/>
      <c r="C24296"/>
    </row>
    <row r="24297" spans="1:3" x14ac:dyDescent="0.25">
      <c r="A24297" s="5"/>
      <c r="B24297" s="2"/>
      <c r="C24297"/>
    </row>
    <row r="24298" spans="1:3" x14ac:dyDescent="0.25">
      <c r="A24298" s="5"/>
      <c r="B24298" s="2"/>
      <c r="C24298"/>
    </row>
    <row r="24299" spans="1:3" x14ac:dyDescent="0.25">
      <c r="A24299" s="5"/>
      <c r="B24299" s="2"/>
      <c r="C24299"/>
    </row>
    <row r="24300" spans="1:3" x14ac:dyDescent="0.25">
      <c r="A24300" s="5"/>
      <c r="B24300" s="2"/>
      <c r="C24300"/>
    </row>
    <row r="24301" spans="1:3" x14ac:dyDescent="0.25">
      <c r="A24301" s="5"/>
      <c r="B24301" s="2"/>
      <c r="C24301"/>
    </row>
    <row r="24302" spans="1:3" x14ac:dyDescent="0.25">
      <c r="A24302" s="5"/>
      <c r="B24302" s="2"/>
      <c r="C24302"/>
    </row>
    <row r="24303" spans="1:3" x14ac:dyDescent="0.25">
      <c r="A24303" s="5"/>
      <c r="B24303" s="2"/>
      <c r="C24303"/>
    </row>
    <row r="24304" spans="1:3" x14ac:dyDescent="0.25">
      <c r="A24304" s="5"/>
      <c r="B24304" s="2"/>
      <c r="C24304"/>
    </row>
    <row r="24305" spans="1:3" x14ac:dyDescent="0.25">
      <c r="A24305" s="5"/>
      <c r="B24305" s="2"/>
      <c r="C24305"/>
    </row>
    <row r="24306" spans="1:3" x14ac:dyDescent="0.25">
      <c r="A24306" s="5"/>
      <c r="B24306" s="2"/>
      <c r="C24306"/>
    </row>
    <row r="24307" spans="1:3" x14ac:dyDescent="0.25">
      <c r="A24307" s="5"/>
      <c r="B24307" s="2"/>
      <c r="C24307"/>
    </row>
    <row r="24308" spans="1:3" x14ac:dyDescent="0.25">
      <c r="A24308" s="5"/>
      <c r="B24308" s="2"/>
      <c r="C24308"/>
    </row>
    <row r="24309" spans="1:3" x14ac:dyDescent="0.25">
      <c r="A24309" s="5"/>
      <c r="B24309" s="2"/>
      <c r="C24309"/>
    </row>
    <row r="24310" spans="1:3" x14ac:dyDescent="0.25">
      <c r="A24310" s="5"/>
      <c r="B24310" s="2"/>
      <c r="C24310"/>
    </row>
    <row r="24311" spans="1:3" x14ac:dyDescent="0.25">
      <c r="A24311" s="5"/>
      <c r="B24311" s="2"/>
      <c r="C24311"/>
    </row>
    <row r="24312" spans="1:3" x14ac:dyDescent="0.25">
      <c r="A24312" s="5"/>
      <c r="B24312" s="2"/>
      <c r="C24312"/>
    </row>
    <row r="24313" spans="1:3" x14ac:dyDescent="0.25">
      <c r="A24313" s="5"/>
      <c r="B24313" s="2"/>
      <c r="C24313"/>
    </row>
    <row r="24314" spans="1:3" x14ac:dyDescent="0.25">
      <c r="A24314" s="5"/>
      <c r="B24314" s="2"/>
      <c r="C24314"/>
    </row>
    <row r="24315" spans="1:3" x14ac:dyDescent="0.25">
      <c r="A24315" s="5"/>
      <c r="B24315" s="2"/>
      <c r="C24315"/>
    </row>
    <row r="24316" spans="1:3" x14ac:dyDescent="0.25">
      <c r="A24316" s="5"/>
      <c r="B24316" s="2"/>
      <c r="C24316"/>
    </row>
    <row r="24317" spans="1:3" x14ac:dyDescent="0.25">
      <c r="A24317" s="5"/>
      <c r="B24317" s="2"/>
      <c r="C24317"/>
    </row>
    <row r="24318" spans="1:3" x14ac:dyDescent="0.25">
      <c r="A24318" s="5"/>
      <c r="B24318" s="2"/>
      <c r="C24318"/>
    </row>
    <row r="24319" spans="1:3" x14ac:dyDescent="0.25">
      <c r="A24319" s="5"/>
      <c r="B24319" s="2"/>
      <c r="C24319"/>
    </row>
    <row r="24320" spans="1:3" x14ac:dyDescent="0.25">
      <c r="A24320" s="5"/>
      <c r="B24320" s="2"/>
      <c r="C24320"/>
    </row>
    <row r="24321" spans="1:3" x14ac:dyDescent="0.25">
      <c r="A24321" s="5"/>
      <c r="B24321" s="2"/>
      <c r="C24321"/>
    </row>
    <row r="24322" spans="1:3" x14ac:dyDescent="0.25">
      <c r="A24322" s="5"/>
      <c r="B24322" s="2"/>
      <c r="C24322"/>
    </row>
    <row r="24323" spans="1:3" x14ac:dyDescent="0.25">
      <c r="A24323" s="5"/>
      <c r="B24323" s="2"/>
      <c r="C24323"/>
    </row>
    <row r="24324" spans="1:3" x14ac:dyDescent="0.25">
      <c r="A24324" s="5"/>
      <c r="B24324" s="2"/>
      <c r="C24324"/>
    </row>
    <row r="24325" spans="1:3" x14ac:dyDescent="0.25">
      <c r="A24325" s="5"/>
      <c r="B24325" s="2"/>
      <c r="C24325"/>
    </row>
    <row r="24326" spans="1:3" x14ac:dyDescent="0.25">
      <c r="A24326" s="5"/>
      <c r="B24326" s="2"/>
      <c r="C24326"/>
    </row>
    <row r="24327" spans="1:3" x14ac:dyDescent="0.25">
      <c r="A24327" s="5"/>
      <c r="B24327" s="2"/>
      <c r="C24327"/>
    </row>
    <row r="24328" spans="1:3" x14ac:dyDescent="0.25">
      <c r="A24328" s="5"/>
      <c r="B24328" s="2"/>
      <c r="C24328"/>
    </row>
    <row r="24329" spans="1:3" x14ac:dyDescent="0.25">
      <c r="A24329" s="5"/>
      <c r="B24329" s="2"/>
      <c r="C24329"/>
    </row>
    <row r="24330" spans="1:3" x14ac:dyDescent="0.25">
      <c r="A24330" s="5"/>
      <c r="B24330" s="2"/>
      <c r="C24330"/>
    </row>
    <row r="24331" spans="1:3" x14ac:dyDescent="0.25">
      <c r="A24331" s="5"/>
      <c r="B24331" s="2"/>
      <c r="C24331"/>
    </row>
    <row r="24332" spans="1:3" x14ac:dyDescent="0.25">
      <c r="A24332" s="5"/>
      <c r="B24332" s="2"/>
      <c r="C24332"/>
    </row>
    <row r="24333" spans="1:3" x14ac:dyDescent="0.25">
      <c r="A24333" s="5"/>
      <c r="B24333" s="2"/>
      <c r="C24333"/>
    </row>
    <row r="24334" spans="1:3" x14ac:dyDescent="0.25">
      <c r="A24334" s="5"/>
      <c r="B24334" s="2"/>
      <c r="C24334"/>
    </row>
    <row r="24335" spans="1:3" x14ac:dyDescent="0.25">
      <c r="A24335" s="5"/>
      <c r="B24335" s="2"/>
      <c r="C24335"/>
    </row>
    <row r="24336" spans="1:3" x14ac:dyDescent="0.25">
      <c r="A24336" s="5"/>
      <c r="B24336" s="2"/>
      <c r="C24336"/>
    </row>
    <row r="24337" spans="1:3" x14ac:dyDescent="0.25">
      <c r="A24337" s="5"/>
      <c r="B24337" s="2"/>
      <c r="C24337"/>
    </row>
    <row r="24338" spans="1:3" x14ac:dyDescent="0.25">
      <c r="A24338" s="5"/>
      <c r="B24338" s="2"/>
      <c r="C24338"/>
    </row>
    <row r="24339" spans="1:3" x14ac:dyDescent="0.25">
      <c r="A24339" s="5"/>
      <c r="B24339" s="2"/>
      <c r="C24339"/>
    </row>
    <row r="24340" spans="1:3" x14ac:dyDescent="0.25">
      <c r="A24340" s="5"/>
      <c r="B24340" s="2"/>
      <c r="C24340"/>
    </row>
    <row r="24341" spans="1:3" x14ac:dyDescent="0.25">
      <c r="A24341" s="5"/>
      <c r="B24341" s="2"/>
      <c r="C24341"/>
    </row>
    <row r="24342" spans="1:3" x14ac:dyDescent="0.25">
      <c r="A24342" s="5"/>
      <c r="B24342" s="2"/>
      <c r="C24342"/>
    </row>
    <row r="24343" spans="1:3" x14ac:dyDescent="0.25">
      <c r="A24343" s="5"/>
      <c r="B24343" s="2"/>
      <c r="C24343"/>
    </row>
    <row r="24344" spans="1:3" x14ac:dyDescent="0.25">
      <c r="A24344" s="5"/>
      <c r="B24344" s="2"/>
      <c r="C24344"/>
    </row>
    <row r="24345" spans="1:3" x14ac:dyDescent="0.25">
      <c r="A24345" s="5"/>
      <c r="B24345" s="2"/>
      <c r="C24345"/>
    </row>
    <row r="24346" spans="1:3" x14ac:dyDescent="0.25">
      <c r="A24346" s="5"/>
      <c r="B24346" s="2"/>
      <c r="C24346"/>
    </row>
    <row r="24347" spans="1:3" x14ac:dyDescent="0.25">
      <c r="A24347" s="5"/>
      <c r="B24347" s="2"/>
      <c r="C24347"/>
    </row>
    <row r="24348" spans="1:3" x14ac:dyDescent="0.25">
      <c r="A24348" s="5"/>
      <c r="B24348" s="2"/>
      <c r="C24348"/>
    </row>
    <row r="24349" spans="1:3" x14ac:dyDescent="0.25">
      <c r="A24349" s="5"/>
      <c r="B24349" s="2"/>
      <c r="C24349"/>
    </row>
    <row r="24350" spans="1:3" x14ac:dyDescent="0.25">
      <c r="A24350" s="5"/>
      <c r="B24350" s="2"/>
      <c r="C24350"/>
    </row>
    <row r="24351" spans="1:3" x14ac:dyDescent="0.25">
      <c r="A24351" s="5"/>
      <c r="B24351" s="2"/>
      <c r="C24351"/>
    </row>
    <row r="24352" spans="1:3" x14ac:dyDescent="0.25">
      <c r="A24352" s="5"/>
      <c r="B24352" s="2"/>
      <c r="C24352"/>
    </row>
    <row r="24353" spans="1:3" x14ac:dyDescent="0.25">
      <c r="A24353" s="5"/>
      <c r="B24353" s="2"/>
      <c r="C24353"/>
    </row>
    <row r="24354" spans="1:3" x14ac:dyDescent="0.25">
      <c r="A24354" s="5"/>
      <c r="B24354" s="2"/>
      <c r="C24354"/>
    </row>
    <row r="24355" spans="1:3" x14ac:dyDescent="0.25">
      <c r="A24355" s="5"/>
      <c r="B24355" s="2"/>
      <c r="C24355"/>
    </row>
    <row r="24356" spans="1:3" x14ac:dyDescent="0.25">
      <c r="A24356" s="5"/>
      <c r="B24356" s="2"/>
      <c r="C24356"/>
    </row>
    <row r="24357" spans="1:3" x14ac:dyDescent="0.25">
      <c r="A24357" s="5"/>
      <c r="B24357" s="2"/>
      <c r="C24357"/>
    </row>
    <row r="24358" spans="1:3" x14ac:dyDescent="0.25">
      <c r="A24358" s="5"/>
      <c r="B24358" s="2"/>
      <c r="C24358"/>
    </row>
    <row r="24359" spans="1:3" x14ac:dyDescent="0.25">
      <c r="A24359" s="5"/>
      <c r="B24359" s="2"/>
      <c r="C24359"/>
    </row>
    <row r="24360" spans="1:3" x14ac:dyDescent="0.25">
      <c r="A24360" s="5"/>
      <c r="B24360" s="2"/>
      <c r="C24360"/>
    </row>
    <row r="24361" spans="1:3" x14ac:dyDescent="0.25">
      <c r="A24361" s="5"/>
      <c r="B24361" s="2"/>
      <c r="C24361"/>
    </row>
    <row r="24362" spans="1:3" x14ac:dyDescent="0.25">
      <c r="A24362" s="5"/>
      <c r="B24362" s="2"/>
      <c r="C24362"/>
    </row>
    <row r="24363" spans="1:3" x14ac:dyDescent="0.25">
      <c r="A24363" s="5"/>
      <c r="B24363" s="2"/>
      <c r="C24363"/>
    </row>
    <row r="24364" spans="1:3" x14ac:dyDescent="0.25">
      <c r="A24364" s="5"/>
      <c r="B24364" s="2"/>
      <c r="C24364"/>
    </row>
    <row r="24365" spans="1:3" x14ac:dyDescent="0.25">
      <c r="A24365" s="5"/>
      <c r="B24365" s="2"/>
      <c r="C24365"/>
    </row>
    <row r="24366" spans="1:3" x14ac:dyDescent="0.25">
      <c r="A24366" s="5"/>
      <c r="B24366" s="2"/>
      <c r="C24366"/>
    </row>
    <row r="24367" spans="1:3" x14ac:dyDescent="0.25">
      <c r="A24367" s="5"/>
      <c r="B24367" s="2"/>
      <c r="C24367"/>
    </row>
    <row r="24368" spans="1:3" x14ac:dyDescent="0.25">
      <c r="A24368" s="5"/>
      <c r="B24368" s="2"/>
      <c r="C24368"/>
    </row>
    <row r="24369" spans="1:3" x14ac:dyDescent="0.25">
      <c r="A24369" s="5"/>
      <c r="B24369" s="2"/>
      <c r="C24369"/>
    </row>
    <row r="24370" spans="1:3" x14ac:dyDescent="0.25">
      <c r="A24370" s="5"/>
      <c r="B24370" s="2"/>
      <c r="C24370"/>
    </row>
    <row r="24371" spans="1:3" x14ac:dyDescent="0.25">
      <c r="A24371" s="5"/>
      <c r="B24371" s="2"/>
      <c r="C24371"/>
    </row>
    <row r="24372" spans="1:3" x14ac:dyDescent="0.25">
      <c r="A24372" s="5"/>
      <c r="B24372" s="2"/>
      <c r="C24372"/>
    </row>
    <row r="24373" spans="1:3" x14ac:dyDescent="0.25">
      <c r="A24373" s="5"/>
      <c r="B24373" s="2"/>
      <c r="C24373"/>
    </row>
    <row r="24374" spans="1:3" x14ac:dyDescent="0.25">
      <c r="A24374" s="5"/>
      <c r="B24374" s="2"/>
      <c r="C24374"/>
    </row>
    <row r="24375" spans="1:3" x14ac:dyDescent="0.25">
      <c r="A24375" s="5"/>
      <c r="B24375" s="2"/>
      <c r="C24375"/>
    </row>
    <row r="24376" spans="1:3" x14ac:dyDescent="0.25">
      <c r="A24376" s="5"/>
      <c r="B24376" s="2"/>
      <c r="C24376"/>
    </row>
    <row r="24377" spans="1:3" x14ac:dyDescent="0.25">
      <c r="A24377" s="5"/>
      <c r="B24377" s="2"/>
      <c r="C24377"/>
    </row>
    <row r="24378" spans="1:3" x14ac:dyDescent="0.25">
      <c r="A24378" s="5"/>
      <c r="B24378" s="2"/>
      <c r="C24378"/>
    </row>
    <row r="24379" spans="1:3" x14ac:dyDescent="0.25">
      <c r="A24379" s="5"/>
      <c r="B24379" s="2"/>
      <c r="C24379"/>
    </row>
    <row r="24380" spans="1:3" x14ac:dyDescent="0.25">
      <c r="A24380" s="5"/>
      <c r="B24380" s="2"/>
      <c r="C24380"/>
    </row>
    <row r="24381" spans="1:3" x14ac:dyDescent="0.25">
      <c r="A24381" s="5"/>
      <c r="B24381" s="2"/>
      <c r="C24381"/>
    </row>
    <row r="24382" spans="1:3" x14ac:dyDescent="0.25">
      <c r="A24382" s="5"/>
      <c r="B24382" s="2"/>
      <c r="C24382"/>
    </row>
    <row r="24383" spans="1:3" x14ac:dyDescent="0.25">
      <c r="A24383" s="5"/>
      <c r="B24383" s="2"/>
      <c r="C24383"/>
    </row>
    <row r="24384" spans="1:3" x14ac:dyDescent="0.25">
      <c r="A24384" s="5"/>
      <c r="B24384" s="2"/>
      <c r="C24384"/>
    </row>
    <row r="24385" spans="1:3" x14ac:dyDescent="0.25">
      <c r="A24385" s="5"/>
      <c r="B24385" s="2"/>
      <c r="C24385"/>
    </row>
    <row r="24386" spans="1:3" x14ac:dyDescent="0.25">
      <c r="A24386" s="5"/>
      <c r="B24386" s="2"/>
      <c r="C24386"/>
    </row>
    <row r="24387" spans="1:3" x14ac:dyDescent="0.25">
      <c r="A24387" s="5"/>
      <c r="B24387" s="2"/>
      <c r="C24387"/>
    </row>
    <row r="24388" spans="1:3" x14ac:dyDescent="0.25">
      <c r="A24388" s="5"/>
      <c r="B24388" s="2"/>
      <c r="C24388"/>
    </row>
    <row r="24389" spans="1:3" x14ac:dyDescent="0.25">
      <c r="A24389" s="5"/>
      <c r="B24389" s="2"/>
      <c r="C24389"/>
    </row>
    <row r="24390" spans="1:3" x14ac:dyDescent="0.25">
      <c r="A24390" s="5"/>
      <c r="B24390" s="2"/>
      <c r="C24390"/>
    </row>
    <row r="24391" spans="1:3" x14ac:dyDescent="0.25">
      <c r="A24391" s="5"/>
      <c r="B24391" s="2"/>
      <c r="C24391"/>
    </row>
    <row r="24392" spans="1:3" x14ac:dyDescent="0.25">
      <c r="A24392" s="5"/>
      <c r="B24392" s="2"/>
      <c r="C24392"/>
    </row>
    <row r="24393" spans="1:3" x14ac:dyDescent="0.25">
      <c r="A24393" s="5"/>
      <c r="B24393" s="2"/>
      <c r="C24393"/>
    </row>
    <row r="24394" spans="1:3" x14ac:dyDescent="0.25">
      <c r="A24394" s="5"/>
      <c r="B24394" s="2"/>
      <c r="C24394"/>
    </row>
    <row r="24395" spans="1:3" x14ac:dyDescent="0.25">
      <c r="A24395" s="5"/>
      <c r="B24395" s="2"/>
      <c r="C24395"/>
    </row>
    <row r="24396" spans="1:3" x14ac:dyDescent="0.25">
      <c r="A24396" s="5"/>
      <c r="B24396" s="2"/>
      <c r="C24396"/>
    </row>
    <row r="24397" spans="1:3" x14ac:dyDescent="0.25">
      <c r="A24397" s="5"/>
      <c r="B24397" s="2"/>
      <c r="C24397"/>
    </row>
    <row r="24398" spans="1:3" x14ac:dyDescent="0.25">
      <c r="A24398" s="5"/>
      <c r="B24398" s="2"/>
      <c r="C24398"/>
    </row>
    <row r="24399" spans="1:3" x14ac:dyDescent="0.25">
      <c r="A24399" s="5"/>
      <c r="B24399" s="2"/>
      <c r="C24399"/>
    </row>
    <row r="24400" spans="1:3" x14ac:dyDescent="0.25">
      <c r="A24400" s="5"/>
      <c r="B24400" s="2"/>
      <c r="C24400"/>
    </row>
    <row r="24401" spans="1:3" x14ac:dyDescent="0.25">
      <c r="A24401" s="5"/>
      <c r="B24401" s="2"/>
      <c r="C24401"/>
    </row>
    <row r="24402" spans="1:3" x14ac:dyDescent="0.25">
      <c r="A24402" s="5"/>
      <c r="B24402" s="2"/>
      <c r="C24402"/>
    </row>
    <row r="24403" spans="1:3" x14ac:dyDescent="0.25">
      <c r="A24403" s="5"/>
      <c r="B24403" s="2"/>
      <c r="C24403"/>
    </row>
    <row r="24404" spans="1:3" x14ac:dyDescent="0.25">
      <c r="A24404" s="5"/>
      <c r="B24404" s="2"/>
      <c r="C24404"/>
    </row>
    <row r="24405" spans="1:3" x14ac:dyDescent="0.25">
      <c r="A24405" s="5"/>
      <c r="B24405" s="2"/>
      <c r="C24405"/>
    </row>
    <row r="24406" spans="1:3" x14ac:dyDescent="0.25">
      <c r="A24406" s="5"/>
      <c r="B24406" s="2"/>
      <c r="C24406"/>
    </row>
    <row r="24407" spans="1:3" x14ac:dyDescent="0.25">
      <c r="A24407" s="5"/>
      <c r="B24407" s="2"/>
      <c r="C24407"/>
    </row>
    <row r="24408" spans="1:3" x14ac:dyDescent="0.25">
      <c r="A24408" s="5"/>
      <c r="B24408" s="2"/>
      <c r="C24408"/>
    </row>
    <row r="24409" spans="1:3" x14ac:dyDescent="0.25">
      <c r="A24409" s="5"/>
      <c r="B24409" s="2"/>
      <c r="C24409"/>
    </row>
    <row r="24410" spans="1:3" x14ac:dyDescent="0.25">
      <c r="A24410" s="5"/>
      <c r="B24410" s="2"/>
      <c r="C24410"/>
    </row>
    <row r="24411" spans="1:3" x14ac:dyDescent="0.25">
      <c r="A24411" s="5"/>
      <c r="B24411" s="2"/>
      <c r="C24411"/>
    </row>
    <row r="24412" spans="1:3" x14ac:dyDescent="0.25">
      <c r="A24412" s="5"/>
      <c r="B24412" s="2"/>
      <c r="C24412"/>
    </row>
    <row r="24413" spans="1:3" x14ac:dyDescent="0.25">
      <c r="A24413" s="5"/>
      <c r="B24413" s="2"/>
      <c r="C24413"/>
    </row>
    <row r="24414" spans="1:3" x14ac:dyDescent="0.25">
      <c r="A24414" s="5"/>
      <c r="B24414" s="2"/>
      <c r="C24414"/>
    </row>
    <row r="24415" spans="1:3" x14ac:dyDescent="0.25">
      <c r="A24415" s="5"/>
      <c r="B24415" s="2"/>
      <c r="C24415"/>
    </row>
    <row r="24416" spans="1:3" x14ac:dyDescent="0.25">
      <c r="A24416" s="5"/>
      <c r="B24416" s="2"/>
      <c r="C24416"/>
    </row>
    <row r="24417" spans="1:3" x14ac:dyDescent="0.25">
      <c r="A24417" s="5"/>
      <c r="B24417" s="2"/>
      <c r="C24417"/>
    </row>
    <row r="24418" spans="1:3" x14ac:dyDescent="0.25">
      <c r="A24418" s="5"/>
      <c r="B24418" s="2"/>
      <c r="C24418"/>
    </row>
    <row r="24419" spans="1:3" x14ac:dyDescent="0.25">
      <c r="A24419" s="5"/>
      <c r="B24419" s="2"/>
      <c r="C24419"/>
    </row>
    <row r="24420" spans="1:3" x14ac:dyDescent="0.25">
      <c r="A24420" s="5"/>
      <c r="B24420" s="2"/>
      <c r="C24420"/>
    </row>
    <row r="24421" spans="1:3" x14ac:dyDescent="0.25">
      <c r="A24421" s="5"/>
      <c r="B24421" s="2"/>
      <c r="C24421"/>
    </row>
    <row r="24422" spans="1:3" x14ac:dyDescent="0.25">
      <c r="A24422" s="5"/>
      <c r="B24422" s="2"/>
      <c r="C24422"/>
    </row>
    <row r="24423" spans="1:3" x14ac:dyDescent="0.25">
      <c r="A24423" s="5"/>
      <c r="B24423" s="2"/>
      <c r="C24423"/>
    </row>
    <row r="24424" spans="1:3" x14ac:dyDescent="0.25">
      <c r="A24424" s="5"/>
      <c r="B24424" s="2"/>
      <c r="C24424"/>
    </row>
    <row r="24425" spans="1:3" x14ac:dyDescent="0.25">
      <c r="A24425" s="5"/>
      <c r="B24425" s="2"/>
      <c r="C24425"/>
    </row>
    <row r="24426" spans="1:3" x14ac:dyDescent="0.25">
      <c r="A24426" s="5"/>
      <c r="B24426" s="2"/>
      <c r="C24426"/>
    </row>
    <row r="24427" spans="1:3" x14ac:dyDescent="0.25">
      <c r="A24427" s="5"/>
      <c r="B24427" s="2"/>
      <c r="C24427"/>
    </row>
    <row r="24428" spans="1:3" x14ac:dyDescent="0.25">
      <c r="A24428" s="5"/>
      <c r="B24428" s="2"/>
      <c r="C24428"/>
    </row>
    <row r="24429" spans="1:3" x14ac:dyDescent="0.25">
      <c r="A24429" s="5"/>
      <c r="B24429" s="2"/>
      <c r="C24429"/>
    </row>
    <row r="24430" spans="1:3" x14ac:dyDescent="0.25">
      <c r="A24430" s="5"/>
      <c r="B24430" s="2"/>
      <c r="C24430"/>
    </row>
    <row r="24431" spans="1:3" x14ac:dyDescent="0.25">
      <c r="A24431" s="5"/>
      <c r="B24431" s="2"/>
      <c r="C24431"/>
    </row>
    <row r="24432" spans="1:3" x14ac:dyDescent="0.25">
      <c r="A24432" s="5"/>
      <c r="B24432" s="2"/>
      <c r="C24432"/>
    </row>
    <row r="24433" spans="1:3" x14ac:dyDescent="0.25">
      <c r="A24433" s="5"/>
      <c r="B24433" s="2"/>
      <c r="C24433"/>
    </row>
    <row r="24434" spans="1:3" x14ac:dyDescent="0.25">
      <c r="A24434" s="5"/>
      <c r="B24434" s="2"/>
      <c r="C24434"/>
    </row>
    <row r="24435" spans="1:3" x14ac:dyDescent="0.25">
      <c r="A24435" s="5"/>
      <c r="B24435" s="2"/>
      <c r="C24435"/>
    </row>
    <row r="24436" spans="1:3" x14ac:dyDescent="0.25">
      <c r="A24436" s="5"/>
      <c r="B24436" s="2"/>
      <c r="C24436"/>
    </row>
    <row r="24437" spans="1:3" x14ac:dyDescent="0.25">
      <c r="A24437" s="5"/>
      <c r="B24437" s="2"/>
      <c r="C24437"/>
    </row>
    <row r="24438" spans="1:3" x14ac:dyDescent="0.25">
      <c r="A24438" s="5"/>
      <c r="B24438" s="2"/>
      <c r="C24438"/>
    </row>
    <row r="24439" spans="1:3" x14ac:dyDescent="0.25">
      <c r="A24439" s="5"/>
      <c r="B24439" s="2"/>
      <c r="C24439"/>
    </row>
    <row r="24440" spans="1:3" x14ac:dyDescent="0.25">
      <c r="A24440" s="5"/>
      <c r="B24440" s="2"/>
      <c r="C24440"/>
    </row>
    <row r="24441" spans="1:3" x14ac:dyDescent="0.25">
      <c r="A24441" s="5"/>
      <c r="B24441" s="2"/>
      <c r="C24441"/>
    </row>
    <row r="24442" spans="1:3" x14ac:dyDescent="0.25">
      <c r="A24442" s="5"/>
      <c r="B24442" s="2"/>
      <c r="C24442"/>
    </row>
    <row r="24443" spans="1:3" x14ac:dyDescent="0.25">
      <c r="A24443" s="5"/>
      <c r="B24443" s="2"/>
      <c r="C24443"/>
    </row>
    <row r="24444" spans="1:3" x14ac:dyDescent="0.25">
      <c r="A24444" s="5"/>
      <c r="B24444" s="2"/>
      <c r="C24444"/>
    </row>
    <row r="24445" spans="1:3" x14ac:dyDescent="0.25">
      <c r="A24445" s="5"/>
      <c r="B24445" s="2"/>
      <c r="C24445"/>
    </row>
    <row r="24446" spans="1:3" x14ac:dyDescent="0.25">
      <c r="A24446" s="5"/>
      <c r="B24446" s="2"/>
      <c r="C24446"/>
    </row>
    <row r="24447" spans="1:3" x14ac:dyDescent="0.25">
      <c r="A24447" s="5"/>
      <c r="B24447" s="2"/>
      <c r="C24447"/>
    </row>
    <row r="24448" spans="1:3" x14ac:dyDescent="0.25">
      <c r="A24448" s="5"/>
      <c r="B24448" s="2"/>
      <c r="C24448"/>
    </row>
    <row r="24449" spans="1:3" x14ac:dyDescent="0.25">
      <c r="A24449" s="5"/>
      <c r="B24449" s="2"/>
      <c r="C24449"/>
    </row>
    <row r="24450" spans="1:3" x14ac:dyDescent="0.25">
      <c r="A24450" s="5"/>
      <c r="B24450" s="2"/>
      <c r="C24450"/>
    </row>
    <row r="24451" spans="1:3" x14ac:dyDescent="0.25">
      <c r="A24451" s="5"/>
      <c r="B24451" s="2"/>
      <c r="C24451"/>
    </row>
    <row r="24452" spans="1:3" x14ac:dyDescent="0.25">
      <c r="A24452" s="5"/>
      <c r="B24452" s="2"/>
      <c r="C24452"/>
    </row>
    <row r="24453" spans="1:3" x14ac:dyDescent="0.25">
      <c r="A24453" s="5"/>
      <c r="B24453" s="2"/>
      <c r="C24453"/>
    </row>
    <row r="24454" spans="1:3" x14ac:dyDescent="0.25">
      <c r="A24454" s="5"/>
      <c r="B24454" s="2"/>
      <c r="C24454"/>
    </row>
    <row r="24455" spans="1:3" x14ac:dyDescent="0.25">
      <c r="A24455" s="5"/>
      <c r="B24455" s="2"/>
      <c r="C24455"/>
    </row>
    <row r="24456" spans="1:3" x14ac:dyDescent="0.25">
      <c r="A24456" s="5"/>
      <c r="B24456" s="2"/>
      <c r="C24456"/>
    </row>
    <row r="24457" spans="1:3" x14ac:dyDescent="0.25">
      <c r="A24457" s="5"/>
      <c r="B24457" s="2"/>
      <c r="C24457"/>
    </row>
    <row r="24458" spans="1:3" x14ac:dyDescent="0.25">
      <c r="A24458" s="5"/>
      <c r="B24458" s="2"/>
      <c r="C24458"/>
    </row>
    <row r="24459" spans="1:3" x14ac:dyDescent="0.25">
      <c r="A24459" s="5"/>
      <c r="B24459" s="2"/>
      <c r="C24459"/>
    </row>
    <row r="24460" spans="1:3" x14ac:dyDescent="0.25">
      <c r="A24460" s="5"/>
      <c r="B24460" s="2"/>
      <c r="C24460"/>
    </row>
    <row r="24461" spans="1:3" x14ac:dyDescent="0.25">
      <c r="A24461" s="5"/>
      <c r="B24461" s="2"/>
      <c r="C24461"/>
    </row>
    <row r="24462" spans="1:3" x14ac:dyDescent="0.25">
      <c r="A24462" s="5"/>
      <c r="B24462" s="2"/>
      <c r="C24462"/>
    </row>
    <row r="24463" spans="1:3" x14ac:dyDescent="0.25">
      <c r="A24463" s="5"/>
      <c r="B24463" s="2"/>
      <c r="C24463"/>
    </row>
    <row r="24464" spans="1:3" x14ac:dyDescent="0.25">
      <c r="A24464" s="5"/>
      <c r="B24464" s="2"/>
      <c r="C24464"/>
    </row>
    <row r="24465" spans="1:3" x14ac:dyDescent="0.25">
      <c r="A24465" s="5"/>
      <c r="B24465" s="2"/>
      <c r="C24465"/>
    </row>
    <row r="24466" spans="1:3" x14ac:dyDescent="0.25">
      <c r="A24466" s="5"/>
      <c r="B24466" s="2"/>
      <c r="C24466"/>
    </row>
    <row r="24467" spans="1:3" x14ac:dyDescent="0.25">
      <c r="A24467" s="5"/>
      <c r="B24467" s="2"/>
      <c r="C24467"/>
    </row>
    <row r="24468" spans="1:3" x14ac:dyDescent="0.25">
      <c r="A24468" s="5"/>
      <c r="B24468" s="2"/>
      <c r="C24468"/>
    </row>
    <row r="24469" spans="1:3" x14ac:dyDescent="0.25">
      <c r="A24469" s="5"/>
      <c r="B24469" s="2"/>
      <c r="C24469"/>
    </row>
    <row r="24470" spans="1:3" x14ac:dyDescent="0.25">
      <c r="A24470" s="5"/>
      <c r="B24470" s="2"/>
      <c r="C24470"/>
    </row>
    <row r="24471" spans="1:3" x14ac:dyDescent="0.25">
      <c r="A24471" s="5"/>
      <c r="B24471" s="2"/>
      <c r="C24471"/>
    </row>
    <row r="24472" spans="1:3" x14ac:dyDescent="0.25">
      <c r="A24472" s="5"/>
      <c r="B24472" s="2"/>
      <c r="C24472"/>
    </row>
    <row r="24473" spans="1:3" x14ac:dyDescent="0.25">
      <c r="A24473" s="5"/>
      <c r="B24473" s="2"/>
      <c r="C24473"/>
    </row>
    <row r="24474" spans="1:3" x14ac:dyDescent="0.25">
      <c r="A24474" s="5"/>
      <c r="B24474" s="2"/>
      <c r="C24474"/>
    </row>
    <row r="24475" spans="1:3" x14ac:dyDescent="0.25">
      <c r="A24475" s="5"/>
      <c r="B24475" s="2"/>
      <c r="C24475"/>
    </row>
    <row r="24476" spans="1:3" x14ac:dyDescent="0.25">
      <c r="A24476" s="5"/>
      <c r="B24476" s="2"/>
      <c r="C24476"/>
    </row>
    <row r="24477" spans="1:3" x14ac:dyDescent="0.25">
      <c r="A24477" s="5"/>
      <c r="B24477" s="2"/>
      <c r="C24477"/>
    </row>
    <row r="24478" spans="1:3" x14ac:dyDescent="0.25">
      <c r="A24478" s="5"/>
      <c r="B24478" s="2"/>
      <c r="C24478"/>
    </row>
    <row r="24479" spans="1:3" x14ac:dyDescent="0.25">
      <c r="A24479" s="5"/>
      <c r="B24479" s="2"/>
      <c r="C24479"/>
    </row>
    <row r="24480" spans="1:3" x14ac:dyDescent="0.25">
      <c r="A24480" s="5"/>
      <c r="B24480" s="2"/>
      <c r="C24480"/>
    </row>
    <row r="24481" spans="1:3" x14ac:dyDescent="0.25">
      <c r="A24481" s="5"/>
      <c r="B24481" s="2"/>
      <c r="C24481"/>
    </row>
    <row r="24482" spans="1:3" x14ac:dyDescent="0.25">
      <c r="A24482" s="5"/>
      <c r="B24482" s="2"/>
      <c r="C24482"/>
    </row>
    <row r="24483" spans="1:3" x14ac:dyDescent="0.25">
      <c r="A24483" s="5"/>
      <c r="B24483" s="2"/>
      <c r="C24483"/>
    </row>
    <row r="24484" spans="1:3" x14ac:dyDescent="0.25">
      <c r="A24484" s="5"/>
      <c r="B24484" s="2"/>
      <c r="C24484"/>
    </row>
    <row r="24485" spans="1:3" x14ac:dyDescent="0.25">
      <c r="A24485" s="5"/>
      <c r="B24485" s="2"/>
      <c r="C24485"/>
    </row>
    <row r="24486" spans="1:3" x14ac:dyDescent="0.25">
      <c r="A24486" s="5"/>
      <c r="B24486" s="2"/>
      <c r="C24486"/>
    </row>
    <row r="24487" spans="1:3" x14ac:dyDescent="0.25">
      <c r="A24487" s="5"/>
      <c r="B24487" s="2"/>
      <c r="C24487"/>
    </row>
    <row r="24488" spans="1:3" x14ac:dyDescent="0.25">
      <c r="A24488" s="5"/>
      <c r="B24488" s="2"/>
      <c r="C24488"/>
    </row>
    <row r="24489" spans="1:3" x14ac:dyDescent="0.25">
      <c r="A24489" s="5"/>
      <c r="B24489" s="2"/>
      <c r="C24489"/>
    </row>
    <row r="24490" spans="1:3" x14ac:dyDescent="0.25">
      <c r="A24490" s="5"/>
      <c r="B24490" s="2"/>
      <c r="C24490"/>
    </row>
    <row r="24491" spans="1:3" x14ac:dyDescent="0.25">
      <c r="A24491" s="5"/>
      <c r="B24491" s="2"/>
      <c r="C24491"/>
    </row>
    <row r="24492" spans="1:3" x14ac:dyDescent="0.25">
      <c r="A24492" s="5"/>
      <c r="B24492" s="2"/>
      <c r="C24492"/>
    </row>
    <row r="24493" spans="1:3" x14ac:dyDescent="0.25">
      <c r="A24493" s="5"/>
      <c r="B24493" s="2"/>
      <c r="C24493"/>
    </row>
    <row r="24494" spans="1:3" x14ac:dyDescent="0.25">
      <c r="A24494" s="5"/>
      <c r="B24494" s="2"/>
      <c r="C24494"/>
    </row>
    <row r="24495" spans="1:3" x14ac:dyDescent="0.25">
      <c r="A24495" s="5"/>
      <c r="B24495" s="2"/>
      <c r="C24495"/>
    </row>
    <row r="24496" spans="1:3" x14ac:dyDescent="0.25">
      <c r="A24496" s="5"/>
      <c r="B24496" s="2"/>
      <c r="C24496"/>
    </row>
    <row r="24497" spans="1:3" x14ac:dyDescent="0.25">
      <c r="A24497" s="5"/>
      <c r="B24497" s="2"/>
      <c r="C24497"/>
    </row>
    <row r="24498" spans="1:3" x14ac:dyDescent="0.25">
      <c r="A24498" s="5"/>
      <c r="B24498" s="2"/>
      <c r="C24498"/>
    </row>
    <row r="24499" spans="1:3" x14ac:dyDescent="0.25">
      <c r="A24499" s="5"/>
      <c r="B24499" s="2"/>
      <c r="C24499"/>
    </row>
    <row r="24500" spans="1:3" x14ac:dyDescent="0.25">
      <c r="A24500" s="5"/>
      <c r="B24500" s="2"/>
      <c r="C24500"/>
    </row>
    <row r="24501" spans="1:3" x14ac:dyDescent="0.25">
      <c r="A24501" s="5"/>
      <c r="B24501" s="2"/>
      <c r="C24501"/>
    </row>
    <row r="24502" spans="1:3" x14ac:dyDescent="0.25">
      <c r="A24502" s="5"/>
      <c r="B24502" s="2"/>
      <c r="C24502"/>
    </row>
    <row r="24503" spans="1:3" x14ac:dyDescent="0.25">
      <c r="A24503" s="5"/>
      <c r="B24503" s="2"/>
      <c r="C24503"/>
    </row>
    <row r="24504" spans="1:3" x14ac:dyDescent="0.25">
      <c r="A24504" s="5"/>
      <c r="B24504" s="2"/>
      <c r="C24504"/>
    </row>
    <row r="24505" spans="1:3" x14ac:dyDescent="0.25">
      <c r="A24505" s="5"/>
      <c r="B24505" s="2"/>
      <c r="C24505"/>
    </row>
    <row r="24506" spans="1:3" x14ac:dyDescent="0.25">
      <c r="A24506" s="5"/>
      <c r="B24506" s="2"/>
      <c r="C24506"/>
    </row>
    <row r="24507" spans="1:3" x14ac:dyDescent="0.25">
      <c r="A24507" s="5"/>
      <c r="B24507" s="2"/>
      <c r="C24507"/>
    </row>
    <row r="24508" spans="1:3" x14ac:dyDescent="0.25">
      <c r="A24508" s="5"/>
      <c r="B24508" s="2"/>
      <c r="C24508"/>
    </row>
    <row r="24509" spans="1:3" x14ac:dyDescent="0.25">
      <c r="A24509" s="5"/>
      <c r="B24509" s="2"/>
      <c r="C24509"/>
    </row>
    <row r="24510" spans="1:3" x14ac:dyDescent="0.25">
      <c r="A24510" s="5"/>
      <c r="B24510" s="2"/>
      <c r="C24510"/>
    </row>
    <row r="24511" spans="1:3" x14ac:dyDescent="0.25">
      <c r="A24511" s="5"/>
      <c r="B24511" s="2"/>
      <c r="C24511"/>
    </row>
    <row r="24512" spans="1:3" x14ac:dyDescent="0.25">
      <c r="A24512" s="5"/>
      <c r="B24512" s="2"/>
      <c r="C24512"/>
    </row>
    <row r="24513" spans="1:3" x14ac:dyDescent="0.25">
      <c r="A24513" s="5"/>
      <c r="B24513" s="2"/>
      <c r="C24513"/>
    </row>
    <row r="24514" spans="1:3" x14ac:dyDescent="0.25">
      <c r="A24514" s="5"/>
      <c r="B24514" s="2"/>
      <c r="C24514"/>
    </row>
    <row r="24515" spans="1:3" x14ac:dyDescent="0.25">
      <c r="A24515" s="5"/>
      <c r="B24515" s="2"/>
      <c r="C24515"/>
    </row>
    <row r="24516" spans="1:3" x14ac:dyDescent="0.25">
      <c r="A24516" s="5"/>
      <c r="B24516" s="2"/>
      <c r="C24516"/>
    </row>
    <row r="24517" spans="1:3" x14ac:dyDescent="0.25">
      <c r="A24517" s="5"/>
      <c r="B24517" s="2"/>
      <c r="C24517"/>
    </row>
    <row r="24518" spans="1:3" x14ac:dyDescent="0.25">
      <c r="A24518" s="5"/>
      <c r="B24518" s="2"/>
      <c r="C24518"/>
    </row>
    <row r="24519" spans="1:3" x14ac:dyDescent="0.25">
      <c r="A24519" s="5"/>
      <c r="B24519" s="2"/>
      <c r="C24519"/>
    </row>
    <row r="24520" spans="1:3" x14ac:dyDescent="0.25">
      <c r="A24520" s="5"/>
      <c r="B24520" s="2"/>
      <c r="C24520"/>
    </row>
    <row r="24521" spans="1:3" x14ac:dyDescent="0.25">
      <c r="A24521" s="5"/>
      <c r="B24521" s="2"/>
      <c r="C24521"/>
    </row>
    <row r="24522" spans="1:3" x14ac:dyDescent="0.25">
      <c r="A24522" s="5"/>
      <c r="B24522" s="2"/>
      <c r="C24522"/>
    </row>
    <row r="24523" spans="1:3" x14ac:dyDescent="0.25">
      <c r="A24523" s="5"/>
      <c r="B24523" s="2"/>
      <c r="C24523"/>
    </row>
    <row r="24524" spans="1:3" x14ac:dyDescent="0.25">
      <c r="A24524" s="5"/>
      <c r="B24524" s="2"/>
      <c r="C24524"/>
    </row>
    <row r="24525" spans="1:3" x14ac:dyDescent="0.25">
      <c r="A24525" s="5"/>
      <c r="B24525" s="2"/>
      <c r="C24525"/>
    </row>
    <row r="24526" spans="1:3" x14ac:dyDescent="0.25">
      <c r="A24526" s="5"/>
      <c r="B24526" s="2"/>
      <c r="C24526"/>
    </row>
    <row r="24527" spans="1:3" x14ac:dyDescent="0.25">
      <c r="A24527" s="5"/>
      <c r="B24527" s="2"/>
      <c r="C24527"/>
    </row>
    <row r="24528" spans="1:3" x14ac:dyDescent="0.25">
      <c r="A24528" s="5"/>
      <c r="B24528" s="2"/>
      <c r="C24528"/>
    </row>
    <row r="24529" spans="1:3" x14ac:dyDescent="0.25">
      <c r="A24529" s="5"/>
      <c r="B24529" s="2"/>
      <c r="C24529"/>
    </row>
    <row r="24530" spans="1:3" x14ac:dyDescent="0.25">
      <c r="A24530" s="5"/>
      <c r="B24530" s="2"/>
      <c r="C24530"/>
    </row>
    <row r="24531" spans="1:3" x14ac:dyDescent="0.25">
      <c r="A24531" s="5"/>
      <c r="B24531" s="2"/>
      <c r="C24531"/>
    </row>
    <row r="24532" spans="1:3" x14ac:dyDescent="0.25">
      <c r="A24532" s="5"/>
      <c r="B24532" s="2"/>
      <c r="C24532"/>
    </row>
    <row r="24533" spans="1:3" x14ac:dyDescent="0.25">
      <c r="A24533" s="5"/>
      <c r="B24533" s="2"/>
      <c r="C24533"/>
    </row>
    <row r="24534" spans="1:3" x14ac:dyDescent="0.25">
      <c r="A24534" s="5"/>
      <c r="B24534" s="2"/>
      <c r="C24534"/>
    </row>
    <row r="24535" spans="1:3" x14ac:dyDescent="0.25">
      <c r="A24535" s="5"/>
      <c r="B24535" s="2"/>
      <c r="C24535"/>
    </row>
    <row r="24536" spans="1:3" x14ac:dyDescent="0.25">
      <c r="A24536" s="5"/>
      <c r="B24536" s="2"/>
      <c r="C24536"/>
    </row>
    <row r="24537" spans="1:3" x14ac:dyDescent="0.25">
      <c r="A24537" s="5"/>
      <c r="B24537" s="2"/>
      <c r="C24537"/>
    </row>
    <row r="24538" spans="1:3" x14ac:dyDescent="0.25">
      <c r="A24538" s="5"/>
      <c r="B24538" s="2"/>
      <c r="C24538"/>
    </row>
    <row r="24539" spans="1:3" x14ac:dyDescent="0.25">
      <c r="A24539" s="5"/>
      <c r="B24539" s="2"/>
      <c r="C24539"/>
    </row>
    <row r="24540" spans="1:3" x14ac:dyDescent="0.25">
      <c r="A24540" s="5"/>
      <c r="B24540" s="2"/>
      <c r="C24540"/>
    </row>
    <row r="24541" spans="1:3" x14ac:dyDescent="0.25">
      <c r="A24541" s="5"/>
      <c r="B24541" s="2"/>
      <c r="C24541"/>
    </row>
    <row r="24542" spans="1:3" x14ac:dyDescent="0.25">
      <c r="A24542" s="5"/>
      <c r="B24542" s="2"/>
      <c r="C24542"/>
    </row>
    <row r="24543" spans="1:3" x14ac:dyDescent="0.25">
      <c r="A24543" s="5"/>
      <c r="B24543" s="2"/>
      <c r="C24543"/>
    </row>
    <row r="24544" spans="1:3" x14ac:dyDescent="0.25">
      <c r="A24544" s="5"/>
      <c r="B24544" s="2"/>
      <c r="C24544"/>
    </row>
    <row r="24545" spans="1:3" x14ac:dyDescent="0.25">
      <c r="A24545" s="5"/>
      <c r="B24545" s="2"/>
      <c r="C24545"/>
    </row>
    <row r="24546" spans="1:3" x14ac:dyDescent="0.25">
      <c r="A24546" s="5"/>
      <c r="B24546" s="2"/>
      <c r="C24546"/>
    </row>
    <row r="24547" spans="1:3" x14ac:dyDescent="0.25">
      <c r="A24547" s="5"/>
      <c r="B24547" s="2"/>
      <c r="C24547"/>
    </row>
    <row r="24548" spans="1:3" x14ac:dyDescent="0.25">
      <c r="A24548" s="5"/>
      <c r="B24548" s="2"/>
      <c r="C24548"/>
    </row>
    <row r="24549" spans="1:3" x14ac:dyDescent="0.25">
      <c r="A24549" s="5"/>
      <c r="B24549" s="2"/>
      <c r="C24549"/>
    </row>
    <row r="24550" spans="1:3" x14ac:dyDescent="0.25">
      <c r="A24550" s="5"/>
      <c r="B24550" s="2"/>
      <c r="C24550"/>
    </row>
    <row r="24551" spans="1:3" x14ac:dyDescent="0.25">
      <c r="A24551" s="5"/>
      <c r="B24551" s="2"/>
      <c r="C24551"/>
    </row>
    <row r="24552" spans="1:3" x14ac:dyDescent="0.25">
      <c r="A24552" s="5"/>
      <c r="B24552" s="2"/>
      <c r="C24552"/>
    </row>
    <row r="24553" spans="1:3" x14ac:dyDescent="0.25">
      <c r="A24553" s="5"/>
      <c r="B24553" s="2"/>
      <c r="C24553"/>
    </row>
    <row r="24554" spans="1:3" x14ac:dyDescent="0.25">
      <c r="A24554" s="5"/>
      <c r="B24554" s="2"/>
      <c r="C24554"/>
    </row>
    <row r="24555" spans="1:3" x14ac:dyDescent="0.25">
      <c r="A24555" s="5"/>
      <c r="B24555" s="2"/>
      <c r="C24555"/>
    </row>
    <row r="24556" spans="1:3" x14ac:dyDescent="0.25">
      <c r="A24556" s="5"/>
      <c r="B24556" s="2"/>
      <c r="C24556"/>
    </row>
    <row r="24557" spans="1:3" x14ac:dyDescent="0.25">
      <c r="A24557" s="5"/>
      <c r="B24557" s="2"/>
      <c r="C24557"/>
    </row>
    <row r="24558" spans="1:3" x14ac:dyDescent="0.25">
      <c r="A24558" s="5"/>
      <c r="B24558" s="2"/>
      <c r="C24558"/>
    </row>
    <row r="24559" spans="1:3" x14ac:dyDescent="0.25">
      <c r="A24559" s="5"/>
      <c r="B24559" s="2"/>
      <c r="C24559"/>
    </row>
    <row r="24560" spans="1:3" x14ac:dyDescent="0.25">
      <c r="A24560" s="5"/>
      <c r="B24560" s="2"/>
      <c r="C24560"/>
    </row>
    <row r="24561" spans="1:3" x14ac:dyDescent="0.25">
      <c r="A24561" s="5"/>
      <c r="B24561" s="2"/>
      <c r="C24561"/>
    </row>
    <row r="24562" spans="1:3" x14ac:dyDescent="0.25">
      <c r="A24562" s="5"/>
      <c r="B24562" s="2"/>
      <c r="C24562"/>
    </row>
    <row r="24563" spans="1:3" x14ac:dyDescent="0.25">
      <c r="A24563" s="5"/>
      <c r="B24563" s="2"/>
      <c r="C24563"/>
    </row>
    <row r="24564" spans="1:3" x14ac:dyDescent="0.25">
      <c r="A24564" s="5"/>
      <c r="B24564" s="2"/>
      <c r="C24564"/>
    </row>
    <row r="24565" spans="1:3" x14ac:dyDescent="0.25">
      <c r="A24565" s="5"/>
      <c r="B24565" s="2"/>
      <c r="C24565"/>
    </row>
    <row r="24566" spans="1:3" x14ac:dyDescent="0.25">
      <c r="A24566" s="5"/>
      <c r="B24566" s="2"/>
      <c r="C24566"/>
    </row>
    <row r="24567" spans="1:3" x14ac:dyDescent="0.25">
      <c r="A24567" s="5"/>
      <c r="B24567" s="2"/>
      <c r="C24567"/>
    </row>
    <row r="24568" spans="1:3" x14ac:dyDescent="0.25">
      <c r="A24568" s="5"/>
      <c r="B24568" s="2"/>
      <c r="C24568"/>
    </row>
    <row r="24569" spans="1:3" x14ac:dyDescent="0.25">
      <c r="A24569" s="5"/>
      <c r="B24569" s="2"/>
      <c r="C24569"/>
    </row>
    <row r="24570" spans="1:3" x14ac:dyDescent="0.25">
      <c r="A24570" s="5"/>
      <c r="B24570" s="2"/>
      <c r="C24570"/>
    </row>
    <row r="24571" spans="1:3" x14ac:dyDescent="0.25">
      <c r="A24571" s="5"/>
      <c r="B24571" s="2"/>
      <c r="C24571"/>
    </row>
    <row r="24572" spans="1:3" x14ac:dyDescent="0.25">
      <c r="A24572" s="5"/>
      <c r="B24572" s="2"/>
      <c r="C24572"/>
    </row>
    <row r="24573" spans="1:3" x14ac:dyDescent="0.25">
      <c r="A24573" s="5"/>
      <c r="B24573" s="2"/>
      <c r="C24573"/>
    </row>
    <row r="24574" spans="1:3" x14ac:dyDescent="0.25">
      <c r="A24574" s="5"/>
      <c r="B24574" s="2"/>
      <c r="C24574"/>
    </row>
    <row r="24575" spans="1:3" x14ac:dyDescent="0.25">
      <c r="A24575" s="5"/>
      <c r="B24575" s="2"/>
      <c r="C24575"/>
    </row>
    <row r="24576" spans="1:3" x14ac:dyDescent="0.25">
      <c r="A24576" s="5"/>
      <c r="B24576" s="2"/>
      <c r="C24576"/>
    </row>
    <row r="24577" spans="1:3" x14ac:dyDescent="0.25">
      <c r="A24577" s="5"/>
      <c r="B24577" s="2"/>
      <c r="C24577"/>
    </row>
    <row r="24578" spans="1:3" x14ac:dyDescent="0.25">
      <c r="A24578" s="5"/>
      <c r="B24578" s="2"/>
      <c r="C24578"/>
    </row>
    <row r="24579" spans="1:3" x14ac:dyDescent="0.25">
      <c r="A24579" s="5"/>
      <c r="B24579" s="2"/>
      <c r="C24579"/>
    </row>
    <row r="24580" spans="1:3" x14ac:dyDescent="0.25">
      <c r="A24580" s="5"/>
      <c r="B24580" s="2"/>
      <c r="C24580"/>
    </row>
    <row r="24581" spans="1:3" x14ac:dyDescent="0.25">
      <c r="A24581" s="5"/>
      <c r="B24581" s="2"/>
      <c r="C24581"/>
    </row>
    <row r="24582" spans="1:3" x14ac:dyDescent="0.25">
      <c r="A24582" s="5"/>
      <c r="B24582" s="2"/>
      <c r="C24582"/>
    </row>
    <row r="24583" spans="1:3" x14ac:dyDescent="0.25">
      <c r="A24583" s="5"/>
      <c r="B24583" s="2"/>
      <c r="C24583"/>
    </row>
    <row r="24584" spans="1:3" x14ac:dyDescent="0.25">
      <c r="A24584" s="5"/>
      <c r="B24584" s="2"/>
      <c r="C24584"/>
    </row>
    <row r="24585" spans="1:3" x14ac:dyDescent="0.25">
      <c r="A24585" s="5"/>
      <c r="B24585" s="2"/>
      <c r="C24585"/>
    </row>
    <row r="24586" spans="1:3" x14ac:dyDescent="0.25">
      <c r="A24586" s="5"/>
      <c r="B24586" s="2"/>
      <c r="C24586"/>
    </row>
    <row r="24587" spans="1:3" x14ac:dyDescent="0.25">
      <c r="A24587" s="5"/>
      <c r="B24587" s="2"/>
      <c r="C24587"/>
    </row>
    <row r="24588" spans="1:3" x14ac:dyDescent="0.25">
      <c r="A24588" s="5"/>
      <c r="B24588" s="2"/>
      <c r="C24588"/>
    </row>
    <row r="24589" spans="1:3" x14ac:dyDescent="0.25">
      <c r="A24589" s="5"/>
      <c r="B24589" s="2"/>
      <c r="C24589"/>
    </row>
    <row r="24590" spans="1:3" x14ac:dyDescent="0.25">
      <c r="A24590" s="5"/>
      <c r="B24590" s="2"/>
      <c r="C24590"/>
    </row>
    <row r="24591" spans="1:3" x14ac:dyDescent="0.25">
      <c r="A24591" s="5"/>
      <c r="B24591" s="2"/>
      <c r="C24591"/>
    </row>
    <row r="24592" spans="1:3" x14ac:dyDescent="0.25">
      <c r="A24592" s="5"/>
      <c r="B24592" s="2"/>
      <c r="C24592"/>
    </row>
    <row r="24593" spans="1:3" x14ac:dyDescent="0.25">
      <c r="A24593" s="5"/>
      <c r="B24593" s="2"/>
      <c r="C24593"/>
    </row>
    <row r="24594" spans="1:3" x14ac:dyDescent="0.25">
      <c r="A24594" s="5"/>
      <c r="B24594" s="2"/>
      <c r="C24594"/>
    </row>
    <row r="24595" spans="1:3" x14ac:dyDescent="0.25">
      <c r="A24595" s="5"/>
      <c r="B24595" s="2"/>
      <c r="C24595"/>
    </row>
    <row r="24596" spans="1:3" x14ac:dyDescent="0.25">
      <c r="A24596" s="5"/>
      <c r="B24596" s="2"/>
      <c r="C24596"/>
    </row>
    <row r="24597" spans="1:3" x14ac:dyDescent="0.25">
      <c r="A24597" s="5"/>
      <c r="B24597" s="2"/>
      <c r="C24597"/>
    </row>
    <row r="24598" spans="1:3" x14ac:dyDescent="0.25">
      <c r="A24598" s="5"/>
      <c r="B24598" s="2"/>
      <c r="C24598"/>
    </row>
    <row r="24599" spans="1:3" x14ac:dyDescent="0.25">
      <c r="A24599" s="5"/>
      <c r="B24599" s="2"/>
      <c r="C24599"/>
    </row>
    <row r="24600" spans="1:3" x14ac:dyDescent="0.25">
      <c r="A24600" s="5"/>
      <c r="B24600" s="2"/>
      <c r="C24600"/>
    </row>
    <row r="24601" spans="1:3" x14ac:dyDescent="0.25">
      <c r="A24601" s="5"/>
      <c r="B24601" s="2"/>
      <c r="C24601"/>
    </row>
    <row r="24602" spans="1:3" x14ac:dyDescent="0.25">
      <c r="A24602" s="5"/>
      <c r="B24602" s="2"/>
      <c r="C24602"/>
    </row>
    <row r="24603" spans="1:3" x14ac:dyDescent="0.25">
      <c r="A24603" s="5"/>
      <c r="B24603" s="2"/>
      <c r="C24603"/>
    </row>
    <row r="24604" spans="1:3" x14ac:dyDescent="0.25">
      <c r="A24604" s="5"/>
      <c r="B24604" s="2"/>
      <c r="C24604"/>
    </row>
    <row r="24605" spans="1:3" x14ac:dyDescent="0.25">
      <c r="A24605" s="5"/>
      <c r="B24605" s="2"/>
      <c r="C24605"/>
    </row>
    <row r="24606" spans="1:3" x14ac:dyDescent="0.25">
      <c r="A24606" s="5"/>
      <c r="B24606" s="2"/>
      <c r="C24606"/>
    </row>
    <row r="24607" spans="1:3" x14ac:dyDescent="0.25">
      <c r="A24607" s="5"/>
      <c r="B24607" s="2"/>
      <c r="C24607"/>
    </row>
    <row r="24608" spans="1:3" x14ac:dyDescent="0.25">
      <c r="A24608" s="5"/>
      <c r="B24608" s="2"/>
      <c r="C24608"/>
    </row>
    <row r="24609" spans="1:3" x14ac:dyDescent="0.25">
      <c r="A24609" s="5"/>
      <c r="B24609" s="2"/>
      <c r="C24609"/>
    </row>
    <row r="24610" spans="1:3" x14ac:dyDescent="0.25">
      <c r="A24610" s="5"/>
      <c r="B24610" s="2"/>
      <c r="C24610"/>
    </row>
    <row r="24611" spans="1:3" x14ac:dyDescent="0.25">
      <c r="A24611" s="5"/>
      <c r="B24611" s="2"/>
      <c r="C24611"/>
    </row>
    <row r="24612" spans="1:3" x14ac:dyDescent="0.25">
      <c r="A24612" s="5"/>
      <c r="B24612" s="2"/>
      <c r="C24612"/>
    </row>
    <row r="24613" spans="1:3" x14ac:dyDescent="0.25">
      <c r="A24613" s="5"/>
      <c r="B24613" s="2"/>
      <c r="C24613"/>
    </row>
    <row r="24614" spans="1:3" x14ac:dyDescent="0.25">
      <c r="A24614" s="5"/>
      <c r="B24614" s="2"/>
      <c r="C24614"/>
    </row>
    <row r="24615" spans="1:3" x14ac:dyDescent="0.25">
      <c r="A24615" s="5"/>
      <c r="B24615" s="2"/>
      <c r="C24615"/>
    </row>
    <row r="24616" spans="1:3" x14ac:dyDescent="0.25">
      <c r="A24616" s="5"/>
      <c r="B24616" s="2"/>
      <c r="C24616"/>
    </row>
    <row r="24617" spans="1:3" x14ac:dyDescent="0.25">
      <c r="A24617" s="5"/>
      <c r="B24617" s="2"/>
      <c r="C24617"/>
    </row>
    <row r="24618" spans="1:3" x14ac:dyDescent="0.25">
      <c r="A24618" s="5"/>
      <c r="B24618" s="2"/>
      <c r="C24618"/>
    </row>
    <row r="24619" spans="1:3" x14ac:dyDescent="0.25">
      <c r="A24619" s="5"/>
      <c r="B24619" s="2"/>
      <c r="C24619"/>
    </row>
    <row r="24620" spans="1:3" x14ac:dyDescent="0.25">
      <c r="A24620" s="5"/>
      <c r="B24620" s="2"/>
      <c r="C24620"/>
    </row>
    <row r="24621" spans="1:3" x14ac:dyDescent="0.25">
      <c r="A24621" s="5"/>
      <c r="B24621" s="2"/>
      <c r="C24621"/>
    </row>
    <row r="24622" spans="1:3" x14ac:dyDescent="0.25">
      <c r="A24622" s="5"/>
      <c r="B24622" s="2"/>
      <c r="C24622"/>
    </row>
    <row r="24623" spans="1:3" x14ac:dyDescent="0.25">
      <c r="A24623" s="5"/>
      <c r="B24623" s="2"/>
      <c r="C24623"/>
    </row>
    <row r="24624" spans="1:3" x14ac:dyDescent="0.25">
      <c r="A24624" s="5"/>
      <c r="B24624" s="2"/>
      <c r="C24624"/>
    </row>
    <row r="24625" spans="1:3" x14ac:dyDescent="0.25">
      <c r="A24625" s="5"/>
      <c r="B24625" s="2"/>
      <c r="C24625"/>
    </row>
    <row r="24626" spans="1:3" x14ac:dyDescent="0.25">
      <c r="A24626" s="5"/>
      <c r="B24626" s="2"/>
      <c r="C24626"/>
    </row>
    <row r="24627" spans="1:3" x14ac:dyDescent="0.25">
      <c r="A24627" s="5"/>
      <c r="B24627" s="2"/>
      <c r="C24627"/>
    </row>
    <row r="24628" spans="1:3" x14ac:dyDescent="0.25">
      <c r="A24628" s="5"/>
      <c r="B24628" s="2"/>
      <c r="C24628"/>
    </row>
    <row r="24629" spans="1:3" x14ac:dyDescent="0.25">
      <c r="A24629" s="5"/>
      <c r="B24629" s="2"/>
      <c r="C24629"/>
    </row>
    <row r="24630" spans="1:3" x14ac:dyDescent="0.25">
      <c r="A24630" s="5"/>
      <c r="B24630" s="2"/>
      <c r="C24630"/>
    </row>
    <row r="24631" spans="1:3" x14ac:dyDescent="0.25">
      <c r="A24631" s="5"/>
      <c r="B24631" s="2"/>
      <c r="C24631"/>
    </row>
    <row r="24632" spans="1:3" x14ac:dyDescent="0.25">
      <c r="A24632" s="5"/>
      <c r="B24632" s="2"/>
      <c r="C24632"/>
    </row>
    <row r="24633" spans="1:3" x14ac:dyDescent="0.25">
      <c r="A24633" s="5"/>
      <c r="B24633" s="2"/>
      <c r="C24633"/>
    </row>
    <row r="24634" spans="1:3" x14ac:dyDescent="0.25">
      <c r="A24634" s="5"/>
      <c r="B24634" s="2"/>
      <c r="C24634"/>
    </row>
    <row r="24635" spans="1:3" x14ac:dyDescent="0.25">
      <c r="A24635" s="5"/>
      <c r="B24635" s="2"/>
      <c r="C24635"/>
    </row>
    <row r="24636" spans="1:3" x14ac:dyDescent="0.25">
      <c r="A24636" s="5"/>
      <c r="B24636" s="2"/>
      <c r="C24636"/>
    </row>
    <row r="24637" spans="1:3" x14ac:dyDescent="0.25">
      <c r="A24637" s="5"/>
      <c r="B24637" s="2"/>
      <c r="C24637"/>
    </row>
    <row r="24638" spans="1:3" x14ac:dyDescent="0.25">
      <c r="A24638" s="5"/>
      <c r="B24638" s="2"/>
      <c r="C24638"/>
    </row>
    <row r="24639" spans="1:3" x14ac:dyDescent="0.25">
      <c r="A24639" s="5"/>
      <c r="B24639" s="2"/>
      <c r="C24639"/>
    </row>
    <row r="24640" spans="1:3" x14ac:dyDescent="0.25">
      <c r="A24640" s="5"/>
      <c r="B24640" s="2"/>
      <c r="C24640"/>
    </row>
    <row r="24641" spans="1:3" x14ac:dyDescent="0.25">
      <c r="A24641" s="5"/>
      <c r="B24641" s="2"/>
      <c r="C24641"/>
    </row>
    <row r="24642" spans="1:3" x14ac:dyDescent="0.25">
      <c r="A24642" s="5"/>
      <c r="B24642" s="2"/>
      <c r="C24642"/>
    </row>
    <row r="24643" spans="1:3" x14ac:dyDescent="0.25">
      <c r="A24643" s="5"/>
      <c r="B24643" s="2"/>
      <c r="C24643"/>
    </row>
    <row r="24644" spans="1:3" x14ac:dyDescent="0.25">
      <c r="A24644" s="5"/>
      <c r="B24644" s="2"/>
      <c r="C24644"/>
    </row>
    <row r="24645" spans="1:3" x14ac:dyDescent="0.25">
      <c r="A24645" s="5"/>
      <c r="B24645" s="2"/>
      <c r="C24645"/>
    </row>
    <row r="24646" spans="1:3" x14ac:dyDescent="0.25">
      <c r="A24646" s="5"/>
      <c r="B24646" s="2"/>
      <c r="C24646"/>
    </row>
    <row r="24647" spans="1:3" x14ac:dyDescent="0.25">
      <c r="A24647" s="5"/>
      <c r="B24647" s="2"/>
      <c r="C24647"/>
    </row>
    <row r="24648" spans="1:3" x14ac:dyDescent="0.25">
      <c r="A24648" s="5"/>
      <c r="B24648" s="2"/>
      <c r="C24648"/>
    </row>
    <row r="24649" spans="1:3" x14ac:dyDescent="0.25">
      <c r="A24649" s="5"/>
      <c r="B24649" s="2"/>
      <c r="C24649"/>
    </row>
    <row r="24650" spans="1:3" x14ac:dyDescent="0.25">
      <c r="A24650" s="5"/>
      <c r="B24650" s="2"/>
      <c r="C24650"/>
    </row>
    <row r="24651" spans="1:3" x14ac:dyDescent="0.25">
      <c r="A24651" s="5"/>
      <c r="B24651" s="2"/>
      <c r="C24651"/>
    </row>
    <row r="24652" spans="1:3" x14ac:dyDescent="0.25">
      <c r="A24652" s="5"/>
      <c r="B24652" s="2"/>
      <c r="C24652"/>
    </row>
    <row r="24653" spans="1:3" x14ac:dyDescent="0.25">
      <c r="A24653" s="5"/>
      <c r="B24653" s="2"/>
      <c r="C24653"/>
    </row>
    <row r="24654" spans="1:3" x14ac:dyDescent="0.25">
      <c r="A24654" s="5"/>
      <c r="B24654" s="2"/>
      <c r="C24654"/>
    </row>
    <row r="24655" spans="1:3" x14ac:dyDescent="0.25">
      <c r="A24655" s="5"/>
      <c r="B24655" s="2"/>
      <c r="C24655"/>
    </row>
    <row r="24656" spans="1:3" x14ac:dyDescent="0.25">
      <c r="A24656" s="5"/>
      <c r="B24656" s="2"/>
      <c r="C24656"/>
    </row>
    <row r="24657" spans="1:3" x14ac:dyDescent="0.25">
      <c r="A24657" s="5"/>
      <c r="B24657" s="2"/>
      <c r="C24657"/>
    </row>
    <row r="24658" spans="1:3" x14ac:dyDescent="0.25">
      <c r="A24658" s="5"/>
      <c r="B24658" s="2"/>
      <c r="C24658"/>
    </row>
    <row r="24659" spans="1:3" x14ac:dyDescent="0.25">
      <c r="A24659" s="5"/>
      <c r="B24659" s="2"/>
      <c r="C24659"/>
    </row>
    <row r="24660" spans="1:3" x14ac:dyDescent="0.25">
      <c r="A24660" s="5"/>
      <c r="B24660" s="2"/>
      <c r="C24660"/>
    </row>
    <row r="24661" spans="1:3" x14ac:dyDescent="0.25">
      <c r="A24661" s="5"/>
      <c r="B24661" s="2"/>
      <c r="C24661"/>
    </row>
    <row r="24662" spans="1:3" x14ac:dyDescent="0.25">
      <c r="A24662" s="5"/>
      <c r="B24662" s="2"/>
      <c r="C24662"/>
    </row>
    <row r="24663" spans="1:3" x14ac:dyDescent="0.25">
      <c r="A24663" s="5"/>
      <c r="B24663" s="2"/>
      <c r="C24663"/>
    </row>
    <row r="24664" spans="1:3" x14ac:dyDescent="0.25">
      <c r="A24664" s="5"/>
      <c r="B24664" s="2"/>
      <c r="C24664"/>
    </row>
    <row r="24665" spans="1:3" x14ac:dyDescent="0.25">
      <c r="A24665" s="5"/>
      <c r="B24665" s="2"/>
      <c r="C24665"/>
    </row>
    <row r="24666" spans="1:3" x14ac:dyDescent="0.25">
      <c r="A24666" s="5"/>
      <c r="B24666" s="2"/>
      <c r="C24666"/>
    </row>
    <row r="24667" spans="1:3" x14ac:dyDescent="0.25">
      <c r="A24667" s="5"/>
      <c r="B24667" s="2"/>
      <c r="C24667"/>
    </row>
    <row r="24668" spans="1:3" x14ac:dyDescent="0.25">
      <c r="A24668" s="5"/>
      <c r="B24668" s="2"/>
      <c r="C24668"/>
    </row>
    <row r="24669" spans="1:3" x14ac:dyDescent="0.25">
      <c r="A24669" s="5"/>
      <c r="B24669" s="2"/>
      <c r="C24669"/>
    </row>
    <row r="24670" spans="1:3" x14ac:dyDescent="0.25">
      <c r="A24670" s="5"/>
      <c r="B24670" s="2"/>
      <c r="C24670"/>
    </row>
    <row r="24671" spans="1:3" x14ac:dyDescent="0.25">
      <c r="A24671" s="5"/>
      <c r="B24671" s="2"/>
      <c r="C24671"/>
    </row>
    <row r="24672" spans="1:3" x14ac:dyDescent="0.25">
      <c r="A24672" s="5"/>
      <c r="B24672" s="2"/>
      <c r="C24672"/>
    </row>
    <row r="24673" spans="1:3" x14ac:dyDescent="0.25">
      <c r="A24673" s="5"/>
      <c r="B24673" s="2"/>
      <c r="C24673"/>
    </row>
    <row r="24674" spans="1:3" x14ac:dyDescent="0.25">
      <c r="A24674" s="5"/>
      <c r="B24674" s="2"/>
      <c r="C24674"/>
    </row>
    <row r="24675" spans="1:3" x14ac:dyDescent="0.25">
      <c r="A24675" s="5"/>
      <c r="B24675" s="2"/>
      <c r="C24675"/>
    </row>
    <row r="24676" spans="1:3" x14ac:dyDescent="0.25">
      <c r="A24676" s="5"/>
      <c r="B24676" s="2"/>
      <c r="C24676"/>
    </row>
    <row r="24677" spans="1:3" x14ac:dyDescent="0.25">
      <c r="A24677" s="5"/>
      <c r="B24677" s="2"/>
      <c r="C24677"/>
    </row>
    <row r="24678" spans="1:3" x14ac:dyDescent="0.25">
      <c r="A24678" s="5"/>
      <c r="B24678" s="2"/>
      <c r="C24678"/>
    </row>
    <row r="24679" spans="1:3" x14ac:dyDescent="0.25">
      <c r="A24679" s="5"/>
      <c r="B24679" s="2"/>
      <c r="C24679"/>
    </row>
    <row r="24680" spans="1:3" x14ac:dyDescent="0.25">
      <c r="A24680" s="5"/>
      <c r="B24680" s="2"/>
      <c r="C24680"/>
    </row>
    <row r="24681" spans="1:3" x14ac:dyDescent="0.25">
      <c r="A24681" s="5"/>
      <c r="B24681" s="2"/>
      <c r="C24681"/>
    </row>
    <row r="24682" spans="1:3" x14ac:dyDescent="0.25">
      <c r="A24682" s="5"/>
      <c r="B24682" s="2"/>
      <c r="C24682"/>
    </row>
    <row r="24683" spans="1:3" x14ac:dyDescent="0.25">
      <c r="A24683" s="5"/>
      <c r="B24683" s="2"/>
      <c r="C24683"/>
    </row>
    <row r="24684" spans="1:3" x14ac:dyDescent="0.25">
      <c r="A24684" s="5"/>
      <c r="B24684" s="2"/>
      <c r="C24684"/>
    </row>
    <row r="24685" spans="1:3" x14ac:dyDescent="0.25">
      <c r="A24685" s="5"/>
      <c r="B24685" s="2"/>
      <c r="C24685"/>
    </row>
    <row r="24686" spans="1:3" x14ac:dyDescent="0.25">
      <c r="A24686" s="5"/>
      <c r="B24686" s="2"/>
      <c r="C24686"/>
    </row>
    <row r="24687" spans="1:3" x14ac:dyDescent="0.25">
      <c r="A24687" s="5"/>
      <c r="B24687" s="2"/>
      <c r="C24687"/>
    </row>
    <row r="24688" spans="1:3" x14ac:dyDescent="0.25">
      <c r="A24688" s="5"/>
      <c r="B24688" s="2"/>
      <c r="C24688"/>
    </row>
    <row r="24689" spans="1:3" x14ac:dyDescent="0.25">
      <c r="A24689" s="5"/>
      <c r="B24689" s="2"/>
      <c r="C24689"/>
    </row>
    <row r="24690" spans="1:3" x14ac:dyDescent="0.25">
      <c r="A24690" s="5"/>
      <c r="B24690" s="2"/>
      <c r="C24690"/>
    </row>
    <row r="24691" spans="1:3" x14ac:dyDescent="0.25">
      <c r="A24691" s="5"/>
      <c r="B24691" s="2"/>
      <c r="C24691"/>
    </row>
    <row r="24692" spans="1:3" x14ac:dyDescent="0.25">
      <c r="A24692" s="5"/>
      <c r="B24692" s="2"/>
      <c r="C24692"/>
    </row>
    <row r="24693" spans="1:3" x14ac:dyDescent="0.25">
      <c r="A24693" s="5"/>
      <c r="B24693" s="2"/>
      <c r="C24693"/>
    </row>
    <row r="24694" spans="1:3" x14ac:dyDescent="0.25">
      <c r="A24694" s="5"/>
      <c r="B24694" s="2"/>
      <c r="C24694"/>
    </row>
    <row r="24695" spans="1:3" x14ac:dyDescent="0.25">
      <c r="A24695" s="5"/>
      <c r="B24695" s="2"/>
      <c r="C24695"/>
    </row>
    <row r="24696" spans="1:3" x14ac:dyDescent="0.25">
      <c r="A24696" s="5"/>
      <c r="B24696" s="2"/>
      <c r="C24696"/>
    </row>
    <row r="24697" spans="1:3" x14ac:dyDescent="0.25">
      <c r="A24697" s="5"/>
      <c r="B24697" s="2"/>
      <c r="C24697"/>
    </row>
    <row r="24698" spans="1:3" x14ac:dyDescent="0.25">
      <c r="A24698" s="5"/>
      <c r="B24698" s="2"/>
      <c r="C24698"/>
    </row>
    <row r="24699" spans="1:3" x14ac:dyDescent="0.25">
      <c r="A24699" s="5"/>
      <c r="B24699" s="2"/>
      <c r="C24699"/>
    </row>
    <row r="24700" spans="1:3" x14ac:dyDescent="0.25">
      <c r="A24700" s="5"/>
      <c r="B24700" s="2"/>
      <c r="C24700"/>
    </row>
    <row r="24701" spans="1:3" x14ac:dyDescent="0.25">
      <c r="A24701" s="5"/>
      <c r="B24701" s="2"/>
      <c r="C24701"/>
    </row>
    <row r="24702" spans="1:3" x14ac:dyDescent="0.25">
      <c r="A24702" s="5"/>
      <c r="B24702" s="2"/>
      <c r="C24702"/>
    </row>
    <row r="24703" spans="1:3" x14ac:dyDescent="0.25">
      <c r="A24703" s="5"/>
      <c r="B24703" s="2"/>
      <c r="C24703"/>
    </row>
    <row r="24704" spans="1:3" x14ac:dyDescent="0.25">
      <c r="A24704" s="5"/>
      <c r="B24704" s="2"/>
      <c r="C24704"/>
    </row>
    <row r="24705" spans="1:3" x14ac:dyDescent="0.25">
      <c r="A24705" s="5"/>
      <c r="B24705" s="2"/>
      <c r="C24705"/>
    </row>
    <row r="24706" spans="1:3" x14ac:dyDescent="0.25">
      <c r="A24706" s="5"/>
      <c r="B24706" s="2"/>
      <c r="C24706"/>
    </row>
    <row r="24707" spans="1:3" x14ac:dyDescent="0.25">
      <c r="A24707" s="5"/>
      <c r="B24707" s="2"/>
      <c r="C24707"/>
    </row>
    <row r="24708" spans="1:3" x14ac:dyDescent="0.25">
      <c r="A24708" s="5"/>
      <c r="B24708" s="2"/>
      <c r="C24708"/>
    </row>
    <row r="24709" spans="1:3" x14ac:dyDescent="0.25">
      <c r="A24709" s="5"/>
      <c r="B24709" s="2"/>
      <c r="C24709"/>
    </row>
    <row r="24710" spans="1:3" x14ac:dyDescent="0.25">
      <c r="A24710" s="5"/>
      <c r="B24710" s="2"/>
      <c r="C24710"/>
    </row>
    <row r="24711" spans="1:3" x14ac:dyDescent="0.25">
      <c r="A24711" s="5"/>
      <c r="B24711" s="2"/>
      <c r="C24711"/>
    </row>
    <row r="24712" spans="1:3" x14ac:dyDescent="0.25">
      <c r="A24712" s="5"/>
      <c r="B24712" s="2"/>
      <c r="C24712"/>
    </row>
    <row r="24713" spans="1:3" x14ac:dyDescent="0.25">
      <c r="A24713" s="5"/>
      <c r="B24713" s="2"/>
      <c r="C24713"/>
    </row>
    <row r="24714" spans="1:3" x14ac:dyDescent="0.25">
      <c r="A24714" s="5"/>
      <c r="B24714" s="2"/>
      <c r="C24714"/>
    </row>
    <row r="24715" spans="1:3" x14ac:dyDescent="0.25">
      <c r="A24715" s="5"/>
      <c r="B24715" s="2"/>
      <c r="C24715"/>
    </row>
    <row r="24716" spans="1:3" x14ac:dyDescent="0.25">
      <c r="A24716" s="5"/>
      <c r="B24716" s="2"/>
      <c r="C24716"/>
    </row>
    <row r="24717" spans="1:3" x14ac:dyDescent="0.25">
      <c r="A24717" s="5"/>
      <c r="B24717" s="2"/>
      <c r="C24717"/>
    </row>
    <row r="24718" spans="1:3" x14ac:dyDescent="0.25">
      <c r="A24718" s="5"/>
      <c r="B24718" s="2"/>
      <c r="C24718"/>
    </row>
    <row r="24719" spans="1:3" x14ac:dyDescent="0.25">
      <c r="A24719" s="5"/>
      <c r="B24719" s="2"/>
      <c r="C24719"/>
    </row>
    <row r="24720" spans="1:3" x14ac:dyDescent="0.25">
      <c r="A24720" s="5"/>
      <c r="B24720" s="2"/>
      <c r="C24720"/>
    </row>
    <row r="24721" spans="1:3" x14ac:dyDescent="0.25">
      <c r="A24721" s="5"/>
      <c r="B24721" s="2"/>
      <c r="C24721"/>
    </row>
    <row r="24722" spans="1:3" x14ac:dyDescent="0.25">
      <c r="A24722" s="5"/>
      <c r="B24722" s="2"/>
      <c r="C24722"/>
    </row>
    <row r="24723" spans="1:3" x14ac:dyDescent="0.25">
      <c r="A24723" s="5"/>
      <c r="B24723" s="2"/>
      <c r="C24723"/>
    </row>
    <row r="24724" spans="1:3" x14ac:dyDescent="0.25">
      <c r="A24724" s="5"/>
      <c r="B24724" s="2"/>
      <c r="C24724"/>
    </row>
    <row r="24725" spans="1:3" x14ac:dyDescent="0.25">
      <c r="A24725" s="5"/>
      <c r="B24725" s="2"/>
      <c r="C24725"/>
    </row>
    <row r="24726" spans="1:3" x14ac:dyDescent="0.25">
      <c r="A24726" s="5"/>
      <c r="B24726" s="2"/>
      <c r="C24726"/>
    </row>
    <row r="24727" spans="1:3" x14ac:dyDescent="0.25">
      <c r="A24727" s="5"/>
      <c r="B24727" s="2"/>
      <c r="C24727"/>
    </row>
    <row r="24728" spans="1:3" x14ac:dyDescent="0.25">
      <c r="A24728" s="5"/>
      <c r="B24728" s="2"/>
      <c r="C24728"/>
    </row>
    <row r="24729" spans="1:3" x14ac:dyDescent="0.25">
      <c r="A24729" s="5"/>
      <c r="B24729" s="2"/>
      <c r="C24729"/>
    </row>
    <row r="24730" spans="1:3" x14ac:dyDescent="0.25">
      <c r="A24730" s="5"/>
      <c r="B24730" s="2"/>
      <c r="C24730"/>
    </row>
    <row r="24731" spans="1:3" x14ac:dyDescent="0.25">
      <c r="A24731" s="5"/>
      <c r="B24731" s="2"/>
      <c r="C24731"/>
    </row>
    <row r="24732" spans="1:3" x14ac:dyDescent="0.25">
      <c r="A24732" s="5"/>
      <c r="B24732" s="2"/>
      <c r="C24732"/>
    </row>
    <row r="24733" spans="1:3" x14ac:dyDescent="0.25">
      <c r="A24733" s="5"/>
      <c r="B24733" s="2"/>
      <c r="C24733"/>
    </row>
    <row r="24734" spans="1:3" x14ac:dyDescent="0.25">
      <c r="A24734" s="5"/>
      <c r="B24734" s="2"/>
      <c r="C24734"/>
    </row>
    <row r="24735" spans="1:3" x14ac:dyDescent="0.25">
      <c r="A24735" s="5"/>
      <c r="B24735" s="2"/>
      <c r="C24735"/>
    </row>
    <row r="24736" spans="1:3" x14ac:dyDescent="0.25">
      <c r="A24736" s="5"/>
      <c r="B24736" s="2"/>
      <c r="C24736"/>
    </row>
    <row r="24737" spans="1:3" x14ac:dyDescent="0.25">
      <c r="A24737" s="5"/>
      <c r="B24737" s="2"/>
      <c r="C24737"/>
    </row>
    <row r="24738" spans="1:3" x14ac:dyDescent="0.25">
      <c r="A24738" s="5"/>
      <c r="B24738" s="2"/>
      <c r="C24738"/>
    </row>
    <row r="24739" spans="1:3" x14ac:dyDescent="0.25">
      <c r="A24739" s="5"/>
      <c r="B24739" s="2"/>
      <c r="C24739"/>
    </row>
    <row r="24740" spans="1:3" x14ac:dyDescent="0.25">
      <c r="A24740" s="5"/>
      <c r="B24740" s="2"/>
      <c r="C24740"/>
    </row>
    <row r="24741" spans="1:3" x14ac:dyDescent="0.25">
      <c r="A24741" s="5"/>
      <c r="B24741" s="2"/>
      <c r="C24741"/>
    </row>
    <row r="24742" spans="1:3" x14ac:dyDescent="0.25">
      <c r="A24742" s="5"/>
      <c r="B24742" s="2"/>
      <c r="C24742"/>
    </row>
    <row r="24743" spans="1:3" x14ac:dyDescent="0.25">
      <c r="A24743" s="5"/>
      <c r="B24743" s="2"/>
      <c r="C24743"/>
    </row>
    <row r="24744" spans="1:3" x14ac:dyDescent="0.25">
      <c r="A24744" s="5"/>
      <c r="B24744" s="2"/>
      <c r="C24744"/>
    </row>
    <row r="24745" spans="1:3" x14ac:dyDescent="0.25">
      <c r="A24745" s="5"/>
      <c r="B24745" s="2"/>
      <c r="C24745"/>
    </row>
    <row r="24746" spans="1:3" x14ac:dyDescent="0.25">
      <c r="A24746" s="5"/>
      <c r="B24746" s="2"/>
      <c r="C24746"/>
    </row>
    <row r="24747" spans="1:3" x14ac:dyDescent="0.25">
      <c r="A24747" s="5"/>
      <c r="B24747" s="2"/>
      <c r="C24747"/>
    </row>
    <row r="24748" spans="1:3" x14ac:dyDescent="0.25">
      <c r="A24748" s="5"/>
      <c r="B24748" s="2"/>
      <c r="C24748"/>
    </row>
    <row r="24749" spans="1:3" x14ac:dyDescent="0.25">
      <c r="A24749" s="5"/>
      <c r="B24749" s="2"/>
      <c r="C24749"/>
    </row>
    <row r="24750" spans="1:3" x14ac:dyDescent="0.25">
      <c r="A24750" s="5"/>
      <c r="B24750" s="2"/>
      <c r="C24750"/>
    </row>
    <row r="24751" spans="1:3" x14ac:dyDescent="0.25">
      <c r="A24751" s="5"/>
      <c r="B24751" s="2"/>
      <c r="C24751"/>
    </row>
    <row r="24752" spans="1:3" x14ac:dyDescent="0.25">
      <c r="A24752" s="5"/>
      <c r="B24752" s="2"/>
      <c r="C24752"/>
    </row>
    <row r="24753" spans="1:3" x14ac:dyDescent="0.25">
      <c r="A24753" s="5"/>
      <c r="B24753" s="2"/>
      <c r="C24753"/>
    </row>
    <row r="24754" spans="1:3" x14ac:dyDescent="0.25">
      <c r="A24754" s="5"/>
      <c r="B24754" s="2"/>
      <c r="C24754"/>
    </row>
    <row r="24755" spans="1:3" x14ac:dyDescent="0.25">
      <c r="A24755" s="5"/>
      <c r="B24755" s="2"/>
      <c r="C24755"/>
    </row>
    <row r="24756" spans="1:3" x14ac:dyDescent="0.25">
      <c r="A24756" s="5"/>
      <c r="B24756" s="2"/>
      <c r="C24756"/>
    </row>
    <row r="24757" spans="1:3" x14ac:dyDescent="0.25">
      <c r="A24757" s="5"/>
      <c r="B24757" s="2"/>
      <c r="C24757"/>
    </row>
    <row r="24758" spans="1:3" x14ac:dyDescent="0.25">
      <c r="A24758" s="5"/>
      <c r="B24758" s="2"/>
      <c r="C24758"/>
    </row>
    <row r="24759" spans="1:3" x14ac:dyDescent="0.25">
      <c r="A24759" s="5"/>
      <c r="B24759" s="2"/>
      <c r="C24759"/>
    </row>
    <row r="24760" spans="1:3" x14ac:dyDescent="0.25">
      <c r="A24760" s="5"/>
      <c r="B24760" s="2"/>
      <c r="C24760"/>
    </row>
    <row r="24761" spans="1:3" x14ac:dyDescent="0.25">
      <c r="A24761" s="5"/>
      <c r="B24761" s="2"/>
      <c r="C24761"/>
    </row>
    <row r="24762" spans="1:3" x14ac:dyDescent="0.25">
      <c r="A24762" s="5"/>
      <c r="B24762" s="2"/>
      <c r="C24762"/>
    </row>
    <row r="24763" spans="1:3" x14ac:dyDescent="0.25">
      <c r="A24763" s="5"/>
      <c r="B24763" s="2"/>
      <c r="C24763"/>
    </row>
    <row r="24764" spans="1:3" x14ac:dyDescent="0.25">
      <c r="A24764" s="5"/>
      <c r="B24764" s="2"/>
      <c r="C24764"/>
    </row>
    <row r="24765" spans="1:3" x14ac:dyDescent="0.25">
      <c r="A24765" s="5"/>
      <c r="B24765" s="2"/>
      <c r="C24765"/>
    </row>
    <row r="24766" spans="1:3" x14ac:dyDescent="0.25">
      <c r="A24766" s="5"/>
      <c r="B24766" s="2"/>
      <c r="C24766"/>
    </row>
    <row r="24767" spans="1:3" x14ac:dyDescent="0.25">
      <c r="A24767" s="5"/>
      <c r="B24767" s="2"/>
      <c r="C24767"/>
    </row>
    <row r="24768" spans="1:3" x14ac:dyDescent="0.25">
      <c r="A24768" s="5"/>
      <c r="B24768" s="2"/>
      <c r="C24768"/>
    </row>
    <row r="24769" spans="1:3" x14ac:dyDescent="0.25">
      <c r="A24769" s="5"/>
      <c r="B24769" s="2"/>
      <c r="C24769"/>
    </row>
    <row r="24770" spans="1:3" x14ac:dyDescent="0.25">
      <c r="A24770" s="5"/>
      <c r="B24770" s="2"/>
      <c r="C24770"/>
    </row>
    <row r="24771" spans="1:3" x14ac:dyDescent="0.25">
      <c r="A24771" s="5"/>
      <c r="B24771" s="2"/>
      <c r="C24771"/>
    </row>
    <row r="24772" spans="1:3" x14ac:dyDescent="0.25">
      <c r="A24772" s="5"/>
      <c r="B24772" s="2"/>
      <c r="C24772"/>
    </row>
    <row r="24773" spans="1:3" x14ac:dyDescent="0.25">
      <c r="A24773" s="5"/>
      <c r="B24773" s="2"/>
      <c r="C24773"/>
    </row>
    <row r="24774" spans="1:3" x14ac:dyDescent="0.25">
      <c r="A24774" s="5"/>
      <c r="B24774" s="2"/>
      <c r="C24774"/>
    </row>
    <row r="24775" spans="1:3" x14ac:dyDescent="0.25">
      <c r="A24775" s="5"/>
      <c r="B24775" s="2"/>
      <c r="C24775"/>
    </row>
    <row r="24776" spans="1:3" x14ac:dyDescent="0.25">
      <c r="A24776" s="5"/>
      <c r="B24776" s="2"/>
      <c r="C24776"/>
    </row>
    <row r="24777" spans="1:3" x14ac:dyDescent="0.25">
      <c r="A24777" s="5"/>
      <c r="B24777" s="2"/>
      <c r="C24777"/>
    </row>
    <row r="24778" spans="1:3" x14ac:dyDescent="0.25">
      <c r="A24778" s="5"/>
      <c r="B24778" s="2"/>
      <c r="C24778"/>
    </row>
    <row r="24779" spans="1:3" x14ac:dyDescent="0.25">
      <c r="A24779" s="5"/>
      <c r="B24779" s="2"/>
      <c r="C24779"/>
    </row>
    <row r="24780" spans="1:3" x14ac:dyDescent="0.25">
      <c r="A24780" s="5"/>
      <c r="B24780" s="2"/>
      <c r="C24780"/>
    </row>
    <row r="24781" spans="1:3" x14ac:dyDescent="0.25">
      <c r="A24781" s="5"/>
      <c r="B24781" s="2"/>
      <c r="C24781"/>
    </row>
    <row r="24782" spans="1:3" x14ac:dyDescent="0.25">
      <c r="A24782" s="5"/>
      <c r="B24782" s="2"/>
      <c r="C24782"/>
    </row>
    <row r="24783" spans="1:3" x14ac:dyDescent="0.25">
      <c r="A24783" s="5"/>
      <c r="B24783" s="2"/>
      <c r="C24783"/>
    </row>
    <row r="24784" spans="1:3" x14ac:dyDescent="0.25">
      <c r="A24784" s="5"/>
      <c r="B24784" s="2"/>
      <c r="C24784"/>
    </row>
    <row r="24785" spans="1:3" x14ac:dyDescent="0.25">
      <c r="A24785" s="5"/>
      <c r="B24785" s="2"/>
      <c r="C24785"/>
    </row>
    <row r="24786" spans="1:3" x14ac:dyDescent="0.25">
      <c r="A24786" s="5"/>
      <c r="B24786" s="2"/>
      <c r="C24786"/>
    </row>
    <row r="24787" spans="1:3" x14ac:dyDescent="0.25">
      <c r="A24787" s="5"/>
      <c r="B24787" s="2"/>
      <c r="C24787"/>
    </row>
    <row r="24788" spans="1:3" x14ac:dyDescent="0.25">
      <c r="A24788" s="5"/>
      <c r="B24788" s="2"/>
      <c r="C24788"/>
    </row>
    <row r="24789" spans="1:3" x14ac:dyDescent="0.25">
      <c r="A24789" s="5"/>
      <c r="B24789" s="2"/>
      <c r="C24789"/>
    </row>
    <row r="24790" spans="1:3" x14ac:dyDescent="0.25">
      <c r="A24790" s="5"/>
      <c r="B24790" s="2"/>
      <c r="C24790"/>
    </row>
    <row r="24791" spans="1:3" x14ac:dyDescent="0.25">
      <c r="A24791" s="5"/>
      <c r="B24791" s="2"/>
      <c r="C24791"/>
    </row>
    <row r="24792" spans="1:3" x14ac:dyDescent="0.25">
      <c r="A24792" s="5"/>
      <c r="B24792" s="2"/>
      <c r="C24792"/>
    </row>
    <row r="24793" spans="1:3" x14ac:dyDescent="0.25">
      <c r="A24793" s="5"/>
      <c r="B24793" s="2"/>
      <c r="C24793"/>
    </row>
    <row r="24794" spans="1:3" x14ac:dyDescent="0.25">
      <c r="A24794" s="5"/>
      <c r="B24794" s="2"/>
      <c r="C24794"/>
    </row>
    <row r="24795" spans="1:3" x14ac:dyDescent="0.25">
      <c r="A24795" s="5"/>
      <c r="B24795" s="2"/>
      <c r="C24795"/>
    </row>
    <row r="24796" spans="1:3" x14ac:dyDescent="0.25">
      <c r="A24796" s="5"/>
      <c r="B24796" s="2"/>
      <c r="C24796"/>
    </row>
    <row r="24797" spans="1:3" x14ac:dyDescent="0.25">
      <c r="A24797" s="5"/>
      <c r="B24797" s="2"/>
      <c r="C24797"/>
    </row>
    <row r="24798" spans="1:3" x14ac:dyDescent="0.25">
      <c r="A24798" s="5"/>
      <c r="B24798" s="2"/>
      <c r="C24798"/>
    </row>
    <row r="24799" spans="1:3" x14ac:dyDescent="0.25">
      <c r="A24799" s="5"/>
      <c r="B24799" s="2"/>
      <c r="C24799"/>
    </row>
    <row r="24800" spans="1:3" x14ac:dyDescent="0.25">
      <c r="A24800" s="5"/>
      <c r="B24800" s="2"/>
      <c r="C24800"/>
    </row>
    <row r="24801" spans="1:3" x14ac:dyDescent="0.25">
      <c r="A24801" s="5"/>
      <c r="B24801" s="2"/>
      <c r="C24801"/>
    </row>
    <row r="24802" spans="1:3" x14ac:dyDescent="0.25">
      <c r="A24802" s="5"/>
      <c r="B24802" s="2"/>
      <c r="C24802"/>
    </row>
    <row r="24803" spans="1:3" x14ac:dyDescent="0.25">
      <c r="A24803" s="5"/>
      <c r="B24803" s="2"/>
      <c r="C24803"/>
    </row>
    <row r="24804" spans="1:3" x14ac:dyDescent="0.25">
      <c r="A24804" s="5"/>
      <c r="B24804" s="2"/>
      <c r="C24804"/>
    </row>
    <row r="24805" spans="1:3" x14ac:dyDescent="0.25">
      <c r="A24805" s="5"/>
      <c r="B24805" s="2"/>
      <c r="C24805"/>
    </row>
    <row r="24806" spans="1:3" x14ac:dyDescent="0.25">
      <c r="A24806" s="5"/>
      <c r="B24806" s="2"/>
      <c r="C24806"/>
    </row>
    <row r="24807" spans="1:3" x14ac:dyDescent="0.25">
      <c r="A24807" s="5"/>
      <c r="B24807" s="2"/>
      <c r="C24807"/>
    </row>
    <row r="24808" spans="1:3" x14ac:dyDescent="0.25">
      <c r="A24808" s="5"/>
      <c r="B24808" s="2"/>
      <c r="C24808"/>
    </row>
    <row r="24809" spans="1:3" x14ac:dyDescent="0.25">
      <c r="A24809" s="5"/>
      <c r="B24809" s="2"/>
      <c r="C24809"/>
    </row>
    <row r="24810" spans="1:3" x14ac:dyDescent="0.25">
      <c r="A24810" s="5"/>
      <c r="B24810" s="2"/>
      <c r="C24810"/>
    </row>
    <row r="24811" spans="1:3" x14ac:dyDescent="0.25">
      <c r="A24811" s="5"/>
      <c r="B24811" s="2"/>
      <c r="C24811"/>
    </row>
    <row r="24812" spans="1:3" x14ac:dyDescent="0.25">
      <c r="A24812" s="5"/>
      <c r="B24812" s="2"/>
      <c r="C24812"/>
    </row>
    <row r="24813" spans="1:3" x14ac:dyDescent="0.25">
      <c r="A24813" s="5"/>
      <c r="B24813" s="2"/>
      <c r="C24813"/>
    </row>
    <row r="24814" spans="1:3" x14ac:dyDescent="0.25">
      <c r="A24814" s="5"/>
      <c r="B24814" s="2"/>
      <c r="C24814"/>
    </row>
    <row r="24815" spans="1:3" x14ac:dyDescent="0.25">
      <c r="A24815" s="5"/>
      <c r="B24815" s="2"/>
      <c r="C24815"/>
    </row>
    <row r="24816" spans="1:3" x14ac:dyDescent="0.25">
      <c r="A24816" s="5"/>
      <c r="B24816" s="2"/>
      <c r="C24816"/>
    </row>
    <row r="24817" spans="1:3" x14ac:dyDescent="0.25">
      <c r="A24817" s="5"/>
      <c r="B24817" s="2"/>
      <c r="C24817"/>
    </row>
    <row r="24818" spans="1:3" x14ac:dyDescent="0.25">
      <c r="A24818" s="5"/>
      <c r="B24818" s="2"/>
      <c r="C24818"/>
    </row>
    <row r="24819" spans="1:3" x14ac:dyDescent="0.25">
      <c r="A24819" s="5"/>
      <c r="B24819" s="2"/>
      <c r="C24819"/>
    </row>
    <row r="24820" spans="1:3" x14ac:dyDescent="0.25">
      <c r="A24820" s="5"/>
      <c r="B24820" s="2"/>
      <c r="C24820"/>
    </row>
    <row r="24821" spans="1:3" x14ac:dyDescent="0.25">
      <c r="A24821" s="5"/>
      <c r="B24821" s="2"/>
      <c r="C24821"/>
    </row>
    <row r="24822" spans="1:3" x14ac:dyDescent="0.25">
      <c r="A24822" s="5"/>
      <c r="B24822" s="2"/>
      <c r="C24822"/>
    </row>
    <row r="24823" spans="1:3" x14ac:dyDescent="0.25">
      <c r="A24823" s="5"/>
      <c r="B24823" s="2"/>
      <c r="C24823"/>
    </row>
    <row r="24824" spans="1:3" x14ac:dyDescent="0.25">
      <c r="A24824" s="5"/>
      <c r="B24824" s="2"/>
      <c r="C24824"/>
    </row>
    <row r="24825" spans="1:3" x14ac:dyDescent="0.25">
      <c r="A24825" s="5"/>
      <c r="B24825" s="2"/>
      <c r="C24825"/>
    </row>
    <row r="24826" spans="1:3" x14ac:dyDescent="0.25">
      <c r="A24826" s="5"/>
      <c r="B24826" s="2"/>
      <c r="C24826"/>
    </row>
    <row r="24827" spans="1:3" x14ac:dyDescent="0.25">
      <c r="A24827" s="5"/>
      <c r="B24827" s="2"/>
      <c r="C24827"/>
    </row>
    <row r="24828" spans="1:3" x14ac:dyDescent="0.25">
      <c r="A24828" s="5"/>
      <c r="B24828" s="2"/>
      <c r="C24828"/>
    </row>
    <row r="24829" spans="1:3" x14ac:dyDescent="0.25">
      <c r="A24829" s="5"/>
      <c r="B24829" s="2"/>
      <c r="C24829"/>
    </row>
    <row r="24830" spans="1:3" x14ac:dyDescent="0.25">
      <c r="A24830" s="5"/>
      <c r="B24830" s="2"/>
      <c r="C24830"/>
    </row>
    <row r="24831" spans="1:3" x14ac:dyDescent="0.25">
      <c r="A24831" s="5"/>
      <c r="B24831" s="2"/>
      <c r="C24831"/>
    </row>
    <row r="24832" spans="1:3" x14ac:dyDescent="0.25">
      <c r="A24832" s="5"/>
      <c r="B24832" s="2"/>
      <c r="C24832"/>
    </row>
    <row r="24833" spans="1:3" x14ac:dyDescent="0.25">
      <c r="A24833" s="5"/>
      <c r="B24833" s="2"/>
      <c r="C24833"/>
    </row>
    <row r="24834" spans="1:3" x14ac:dyDescent="0.25">
      <c r="A24834" s="5"/>
      <c r="B24834" s="2"/>
      <c r="C24834"/>
    </row>
    <row r="24835" spans="1:3" x14ac:dyDescent="0.25">
      <c r="A24835" s="5"/>
      <c r="B24835" s="2"/>
      <c r="C24835"/>
    </row>
    <row r="24836" spans="1:3" x14ac:dyDescent="0.25">
      <c r="A24836" s="5"/>
      <c r="B24836" s="2"/>
      <c r="C24836"/>
    </row>
    <row r="24837" spans="1:3" x14ac:dyDescent="0.25">
      <c r="A24837" s="5"/>
      <c r="B24837" s="2"/>
      <c r="C24837"/>
    </row>
    <row r="24838" spans="1:3" x14ac:dyDescent="0.25">
      <c r="A24838" s="5"/>
      <c r="B24838" s="2"/>
      <c r="C24838"/>
    </row>
    <row r="24839" spans="1:3" x14ac:dyDescent="0.25">
      <c r="A24839" s="5"/>
      <c r="B24839" s="2"/>
      <c r="C24839"/>
    </row>
    <row r="24840" spans="1:3" x14ac:dyDescent="0.25">
      <c r="A24840" s="5"/>
      <c r="B24840" s="2"/>
      <c r="C24840"/>
    </row>
    <row r="24841" spans="1:3" x14ac:dyDescent="0.25">
      <c r="A24841" s="5"/>
      <c r="B24841" s="2"/>
      <c r="C24841"/>
    </row>
    <row r="24842" spans="1:3" x14ac:dyDescent="0.25">
      <c r="A24842" s="5"/>
      <c r="B24842" s="2"/>
      <c r="C24842"/>
    </row>
    <row r="24843" spans="1:3" x14ac:dyDescent="0.25">
      <c r="A24843" s="5"/>
      <c r="B24843" s="2"/>
      <c r="C24843"/>
    </row>
    <row r="24844" spans="1:3" x14ac:dyDescent="0.25">
      <c r="A24844" s="5"/>
      <c r="B24844" s="2"/>
      <c r="C24844"/>
    </row>
    <row r="24845" spans="1:3" x14ac:dyDescent="0.25">
      <c r="A24845" s="5"/>
      <c r="B24845" s="2"/>
      <c r="C24845"/>
    </row>
    <row r="24846" spans="1:3" x14ac:dyDescent="0.25">
      <c r="A24846" s="5"/>
      <c r="B24846" s="2"/>
      <c r="C24846"/>
    </row>
    <row r="24847" spans="1:3" x14ac:dyDescent="0.25">
      <c r="A24847" s="5"/>
      <c r="B24847" s="2"/>
      <c r="C24847"/>
    </row>
    <row r="24848" spans="1:3" x14ac:dyDescent="0.25">
      <c r="A24848" s="5"/>
      <c r="B24848" s="2"/>
      <c r="C24848"/>
    </row>
    <row r="24849" spans="1:3" x14ac:dyDescent="0.25">
      <c r="A24849" s="5"/>
      <c r="B24849" s="2"/>
      <c r="C24849"/>
    </row>
    <row r="24850" spans="1:3" x14ac:dyDescent="0.25">
      <c r="A24850" s="5"/>
      <c r="B24850" s="2"/>
      <c r="C24850"/>
    </row>
    <row r="24851" spans="1:3" x14ac:dyDescent="0.25">
      <c r="A24851" s="5"/>
      <c r="B24851" s="2"/>
      <c r="C24851"/>
    </row>
    <row r="24852" spans="1:3" x14ac:dyDescent="0.25">
      <c r="A24852" s="5"/>
      <c r="B24852" s="2"/>
      <c r="C24852"/>
    </row>
    <row r="24853" spans="1:3" x14ac:dyDescent="0.25">
      <c r="A24853" s="5"/>
      <c r="B24853" s="2"/>
      <c r="C24853"/>
    </row>
    <row r="24854" spans="1:3" x14ac:dyDescent="0.25">
      <c r="A24854" s="5"/>
      <c r="B24854" s="2"/>
      <c r="C24854"/>
    </row>
    <row r="24855" spans="1:3" x14ac:dyDescent="0.25">
      <c r="A24855" s="5"/>
      <c r="B24855" s="2"/>
      <c r="C24855"/>
    </row>
    <row r="24856" spans="1:3" x14ac:dyDescent="0.25">
      <c r="A24856" s="5"/>
      <c r="B24856" s="2"/>
      <c r="C24856"/>
    </row>
    <row r="24857" spans="1:3" x14ac:dyDescent="0.25">
      <c r="A24857" s="5"/>
      <c r="B24857" s="2"/>
      <c r="C24857"/>
    </row>
    <row r="24858" spans="1:3" x14ac:dyDescent="0.25">
      <c r="A24858" s="5"/>
      <c r="B24858" s="2"/>
      <c r="C24858"/>
    </row>
    <row r="24859" spans="1:3" x14ac:dyDescent="0.25">
      <c r="A24859" s="5"/>
      <c r="B24859" s="2"/>
      <c r="C24859"/>
    </row>
    <row r="24860" spans="1:3" x14ac:dyDescent="0.25">
      <c r="A24860" s="5"/>
      <c r="B24860" s="2"/>
      <c r="C24860"/>
    </row>
    <row r="24861" spans="1:3" x14ac:dyDescent="0.25">
      <c r="A24861" s="5"/>
      <c r="B24861" s="2"/>
      <c r="C24861"/>
    </row>
    <row r="24862" spans="1:3" x14ac:dyDescent="0.25">
      <c r="A24862" s="5"/>
      <c r="B24862" s="2"/>
      <c r="C24862"/>
    </row>
    <row r="24863" spans="1:3" x14ac:dyDescent="0.25">
      <c r="A24863" s="5"/>
      <c r="B24863" s="2"/>
      <c r="C24863"/>
    </row>
    <row r="24864" spans="1:3" x14ac:dyDescent="0.25">
      <c r="A24864" s="5"/>
      <c r="B24864" s="2"/>
      <c r="C24864"/>
    </row>
    <row r="24865" spans="1:3" x14ac:dyDescent="0.25">
      <c r="A24865" s="5"/>
      <c r="B24865" s="2"/>
      <c r="C24865"/>
    </row>
    <row r="24866" spans="1:3" x14ac:dyDescent="0.25">
      <c r="A24866" s="5"/>
      <c r="B24866" s="2"/>
      <c r="C24866"/>
    </row>
    <row r="24867" spans="1:3" x14ac:dyDescent="0.25">
      <c r="A24867" s="5"/>
      <c r="B24867" s="2"/>
      <c r="C24867"/>
    </row>
    <row r="24868" spans="1:3" x14ac:dyDescent="0.25">
      <c r="A24868" s="5"/>
      <c r="B24868" s="2"/>
      <c r="C24868"/>
    </row>
    <row r="24869" spans="1:3" x14ac:dyDescent="0.25">
      <c r="A24869" s="5"/>
      <c r="B24869" s="2"/>
      <c r="C24869"/>
    </row>
    <row r="24870" spans="1:3" x14ac:dyDescent="0.25">
      <c r="A24870" s="5"/>
      <c r="B24870" s="2"/>
      <c r="C24870"/>
    </row>
    <row r="24871" spans="1:3" x14ac:dyDescent="0.25">
      <c r="A24871" s="5"/>
      <c r="B24871" s="2"/>
      <c r="C24871"/>
    </row>
    <row r="24872" spans="1:3" x14ac:dyDescent="0.25">
      <c r="A24872" s="5"/>
      <c r="B24872" s="2"/>
      <c r="C24872"/>
    </row>
    <row r="24873" spans="1:3" x14ac:dyDescent="0.25">
      <c r="A24873" s="5"/>
      <c r="B24873" s="2"/>
      <c r="C24873"/>
    </row>
    <row r="24874" spans="1:3" x14ac:dyDescent="0.25">
      <c r="A24874" s="5"/>
      <c r="B24874" s="2"/>
      <c r="C24874"/>
    </row>
    <row r="24875" spans="1:3" x14ac:dyDescent="0.25">
      <c r="A24875" s="5"/>
      <c r="B24875" s="2"/>
      <c r="C24875"/>
    </row>
    <row r="24876" spans="1:3" x14ac:dyDescent="0.25">
      <c r="A24876" s="5"/>
      <c r="B24876" s="2"/>
      <c r="C24876"/>
    </row>
    <row r="24877" spans="1:3" x14ac:dyDescent="0.25">
      <c r="A24877" s="5"/>
      <c r="B24877" s="2"/>
      <c r="C24877"/>
    </row>
    <row r="24878" spans="1:3" x14ac:dyDescent="0.25">
      <c r="A24878" s="5"/>
      <c r="B24878" s="2"/>
      <c r="C24878"/>
    </row>
    <row r="24879" spans="1:3" x14ac:dyDescent="0.25">
      <c r="A24879" s="5"/>
      <c r="B24879" s="2"/>
      <c r="C24879"/>
    </row>
    <row r="24880" spans="1:3" x14ac:dyDescent="0.25">
      <c r="A24880" s="5"/>
      <c r="B24880" s="2"/>
      <c r="C24880"/>
    </row>
    <row r="24881" spans="1:3" x14ac:dyDescent="0.25">
      <c r="A24881" s="5"/>
      <c r="B24881" s="2"/>
      <c r="C24881"/>
    </row>
    <row r="24882" spans="1:3" x14ac:dyDescent="0.25">
      <c r="A24882" s="5"/>
      <c r="B24882" s="2"/>
      <c r="C24882"/>
    </row>
    <row r="24883" spans="1:3" x14ac:dyDescent="0.25">
      <c r="A24883" s="5"/>
      <c r="B24883" s="2"/>
      <c r="C24883"/>
    </row>
    <row r="24884" spans="1:3" x14ac:dyDescent="0.25">
      <c r="A24884" s="5"/>
      <c r="B24884" s="2"/>
      <c r="C24884"/>
    </row>
    <row r="24885" spans="1:3" x14ac:dyDescent="0.25">
      <c r="A24885" s="5"/>
      <c r="B24885" s="2"/>
      <c r="C24885"/>
    </row>
    <row r="24886" spans="1:3" x14ac:dyDescent="0.25">
      <c r="A24886" s="5"/>
      <c r="B24886" s="2"/>
      <c r="C24886"/>
    </row>
    <row r="24887" spans="1:3" x14ac:dyDescent="0.25">
      <c r="A24887" s="5"/>
      <c r="B24887" s="2"/>
      <c r="C24887"/>
    </row>
    <row r="24888" spans="1:3" x14ac:dyDescent="0.25">
      <c r="A24888" s="5"/>
      <c r="B24888" s="2"/>
      <c r="C24888"/>
    </row>
    <row r="24889" spans="1:3" x14ac:dyDescent="0.25">
      <c r="A24889" s="5"/>
      <c r="B24889" s="2"/>
      <c r="C24889"/>
    </row>
    <row r="24890" spans="1:3" x14ac:dyDescent="0.25">
      <c r="A24890" s="5"/>
      <c r="B24890" s="2"/>
      <c r="C24890"/>
    </row>
    <row r="24891" spans="1:3" x14ac:dyDescent="0.25">
      <c r="A24891" s="5"/>
      <c r="B24891" s="2"/>
      <c r="C24891"/>
    </row>
    <row r="24892" spans="1:3" x14ac:dyDescent="0.25">
      <c r="A24892" s="5"/>
      <c r="B24892" s="2"/>
      <c r="C24892"/>
    </row>
    <row r="24893" spans="1:3" x14ac:dyDescent="0.25">
      <c r="A24893" s="5"/>
      <c r="B24893" s="2"/>
      <c r="C24893"/>
    </row>
    <row r="24894" spans="1:3" x14ac:dyDescent="0.25">
      <c r="A24894" s="5"/>
      <c r="B24894" s="2"/>
      <c r="C24894"/>
    </row>
    <row r="24895" spans="1:3" x14ac:dyDescent="0.25">
      <c r="A24895" s="5"/>
      <c r="B24895" s="2"/>
      <c r="C24895"/>
    </row>
    <row r="24896" spans="1:3" x14ac:dyDescent="0.25">
      <c r="A24896" s="5"/>
      <c r="B24896" s="2"/>
      <c r="C24896"/>
    </row>
    <row r="24897" spans="1:3" x14ac:dyDescent="0.25">
      <c r="A24897" s="5"/>
      <c r="B24897" s="2"/>
      <c r="C24897"/>
    </row>
    <row r="24898" spans="1:3" x14ac:dyDescent="0.25">
      <c r="A24898" s="5"/>
      <c r="B24898" s="2"/>
      <c r="C24898"/>
    </row>
    <row r="24899" spans="1:3" x14ac:dyDescent="0.25">
      <c r="A24899" s="5"/>
      <c r="B24899" s="2"/>
      <c r="C24899"/>
    </row>
    <row r="24900" spans="1:3" x14ac:dyDescent="0.25">
      <c r="A24900" s="5"/>
      <c r="B24900" s="2"/>
      <c r="C24900"/>
    </row>
    <row r="24901" spans="1:3" x14ac:dyDescent="0.25">
      <c r="A24901" s="5"/>
      <c r="B24901" s="2"/>
      <c r="C24901"/>
    </row>
    <row r="24902" spans="1:3" x14ac:dyDescent="0.25">
      <c r="A24902" s="5"/>
      <c r="B24902" s="2"/>
      <c r="C24902"/>
    </row>
    <row r="24903" spans="1:3" x14ac:dyDescent="0.25">
      <c r="A24903" s="5"/>
      <c r="B24903" s="2"/>
      <c r="C24903"/>
    </row>
    <row r="24904" spans="1:3" x14ac:dyDescent="0.25">
      <c r="A24904" s="5"/>
      <c r="B24904" s="2"/>
      <c r="C24904"/>
    </row>
    <row r="24905" spans="1:3" x14ac:dyDescent="0.25">
      <c r="A24905" s="5"/>
      <c r="B24905" s="2"/>
      <c r="C24905"/>
    </row>
    <row r="24906" spans="1:3" x14ac:dyDescent="0.25">
      <c r="A24906" s="5"/>
      <c r="B24906" s="2"/>
      <c r="C24906"/>
    </row>
    <row r="24907" spans="1:3" x14ac:dyDescent="0.25">
      <c r="A24907" s="5"/>
      <c r="B24907" s="2"/>
      <c r="C24907"/>
    </row>
    <row r="24908" spans="1:3" x14ac:dyDescent="0.25">
      <c r="A24908" s="5"/>
      <c r="B24908" s="2"/>
      <c r="C24908"/>
    </row>
    <row r="24909" spans="1:3" x14ac:dyDescent="0.25">
      <c r="A24909" s="5"/>
      <c r="B24909" s="2"/>
      <c r="C24909"/>
    </row>
    <row r="24910" spans="1:3" x14ac:dyDescent="0.25">
      <c r="A24910" s="5"/>
      <c r="B24910" s="2"/>
      <c r="C24910"/>
    </row>
    <row r="24911" spans="1:3" x14ac:dyDescent="0.25">
      <c r="A24911" s="5"/>
      <c r="B24911" s="2"/>
      <c r="C24911"/>
    </row>
    <row r="24912" spans="1:3" x14ac:dyDescent="0.25">
      <c r="A24912" s="5"/>
      <c r="B24912" s="2"/>
      <c r="C24912"/>
    </row>
    <row r="24913" spans="1:3" x14ac:dyDescent="0.25">
      <c r="A24913" s="5"/>
      <c r="B24913" s="2"/>
      <c r="C24913"/>
    </row>
    <row r="24914" spans="1:3" x14ac:dyDescent="0.25">
      <c r="A24914" s="5"/>
      <c r="B24914" s="2"/>
      <c r="C24914"/>
    </row>
    <row r="24915" spans="1:3" x14ac:dyDescent="0.25">
      <c r="A24915" s="5"/>
      <c r="B24915" s="2"/>
      <c r="C24915"/>
    </row>
    <row r="24916" spans="1:3" x14ac:dyDescent="0.25">
      <c r="A24916" s="5"/>
      <c r="B24916" s="2"/>
      <c r="C24916"/>
    </row>
    <row r="24917" spans="1:3" x14ac:dyDescent="0.25">
      <c r="A24917" s="5"/>
      <c r="B24917" s="2"/>
      <c r="C24917"/>
    </row>
    <row r="24918" spans="1:3" x14ac:dyDescent="0.25">
      <c r="A24918" s="5"/>
      <c r="B24918" s="2"/>
      <c r="C24918"/>
    </row>
    <row r="24919" spans="1:3" x14ac:dyDescent="0.25">
      <c r="A24919" s="5"/>
      <c r="B24919" s="2"/>
      <c r="C24919"/>
    </row>
    <row r="24920" spans="1:3" x14ac:dyDescent="0.25">
      <c r="A24920" s="5"/>
      <c r="B24920" s="2"/>
      <c r="C24920"/>
    </row>
    <row r="24921" spans="1:3" x14ac:dyDescent="0.25">
      <c r="A24921" s="5"/>
      <c r="B24921" s="2"/>
      <c r="C24921"/>
    </row>
    <row r="24922" spans="1:3" x14ac:dyDescent="0.25">
      <c r="A24922" s="5"/>
      <c r="B24922" s="2"/>
      <c r="C24922"/>
    </row>
    <row r="24923" spans="1:3" x14ac:dyDescent="0.25">
      <c r="A24923" s="5"/>
      <c r="B24923" s="2"/>
      <c r="C24923"/>
    </row>
    <row r="24924" spans="1:3" x14ac:dyDescent="0.25">
      <c r="A24924" s="5"/>
      <c r="B24924" s="2"/>
      <c r="C24924"/>
    </row>
    <row r="24925" spans="1:3" x14ac:dyDescent="0.25">
      <c r="A24925" s="5"/>
      <c r="B24925" s="2"/>
      <c r="C24925"/>
    </row>
    <row r="24926" spans="1:3" x14ac:dyDescent="0.25">
      <c r="A24926" s="5"/>
      <c r="B24926" s="2"/>
      <c r="C24926"/>
    </row>
    <row r="24927" spans="1:3" x14ac:dyDescent="0.25">
      <c r="A24927" s="5"/>
      <c r="B24927" s="2"/>
      <c r="C24927"/>
    </row>
    <row r="24928" spans="1:3" x14ac:dyDescent="0.25">
      <c r="A24928" s="5"/>
      <c r="B24928" s="2"/>
      <c r="C24928"/>
    </row>
    <row r="24929" spans="1:3" x14ac:dyDescent="0.25">
      <c r="A24929" s="5"/>
      <c r="B24929" s="2"/>
      <c r="C24929"/>
    </row>
    <row r="24930" spans="1:3" x14ac:dyDescent="0.25">
      <c r="A24930" s="5"/>
      <c r="B24930" s="2"/>
      <c r="C24930"/>
    </row>
    <row r="24931" spans="1:3" x14ac:dyDescent="0.25">
      <c r="A24931" s="5"/>
      <c r="B24931" s="2"/>
      <c r="C24931"/>
    </row>
    <row r="24932" spans="1:3" x14ac:dyDescent="0.25">
      <c r="A24932" s="5"/>
      <c r="B24932" s="2"/>
      <c r="C24932"/>
    </row>
    <row r="24933" spans="1:3" x14ac:dyDescent="0.25">
      <c r="A24933" s="5"/>
      <c r="B24933" s="2"/>
      <c r="C24933"/>
    </row>
    <row r="24934" spans="1:3" x14ac:dyDescent="0.25">
      <c r="A24934" s="5"/>
      <c r="B24934" s="2"/>
      <c r="C24934"/>
    </row>
    <row r="24935" spans="1:3" x14ac:dyDescent="0.25">
      <c r="A24935" s="5"/>
      <c r="B24935" s="2"/>
      <c r="C24935"/>
    </row>
    <row r="24936" spans="1:3" x14ac:dyDescent="0.25">
      <c r="A24936" s="5"/>
      <c r="B24936" s="2"/>
      <c r="C24936"/>
    </row>
    <row r="24937" spans="1:3" x14ac:dyDescent="0.25">
      <c r="A24937" s="5"/>
      <c r="B24937" s="2"/>
      <c r="C24937"/>
    </row>
    <row r="24938" spans="1:3" x14ac:dyDescent="0.25">
      <c r="A24938" s="5"/>
      <c r="B24938" s="2"/>
      <c r="C24938"/>
    </row>
    <row r="24939" spans="1:3" x14ac:dyDescent="0.25">
      <c r="A24939" s="5"/>
      <c r="B24939" s="2"/>
      <c r="C24939"/>
    </row>
    <row r="24940" spans="1:3" x14ac:dyDescent="0.25">
      <c r="A24940" s="5"/>
      <c r="B24940" s="2"/>
      <c r="C24940"/>
    </row>
    <row r="24941" spans="1:3" x14ac:dyDescent="0.25">
      <c r="A24941" s="5"/>
      <c r="B24941" s="2"/>
      <c r="C24941"/>
    </row>
    <row r="24942" spans="1:3" x14ac:dyDescent="0.25">
      <c r="A24942" s="5"/>
      <c r="B24942" s="2"/>
      <c r="C24942"/>
    </row>
    <row r="24943" spans="1:3" x14ac:dyDescent="0.25">
      <c r="A24943" s="5"/>
      <c r="B24943" s="2"/>
      <c r="C24943"/>
    </row>
    <row r="24944" spans="1:3" x14ac:dyDescent="0.25">
      <c r="A24944" s="5"/>
      <c r="B24944" s="2"/>
      <c r="C24944"/>
    </row>
    <row r="24945" spans="1:3" x14ac:dyDescent="0.25">
      <c r="A24945" s="5"/>
      <c r="B24945" s="2"/>
      <c r="C24945"/>
    </row>
    <row r="24946" spans="1:3" x14ac:dyDescent="0.25">
      <c r="A24946" s="5"/>
      <c r="B24946" s="2"/>
      <c r="C24946"/>
    </row>
    <row r="24947" spans="1:3" x14ac:dyDescent="0.25">
      <c r="A24947" s="5"/>
      <c r="B24947" s="2"/>
      <c r="C24947"/>
    </row>
    <row r="24948" spans="1:3" x14ac:dyDescent="0.25">
      <c r="A24948" s="5"/>
      <c r="B24948" s="2"/>
      <c r="C24948"/>
    </row>
    <row r="24949" spans="1:3" x14ac:dyDescent="0.25">
      <c r="A24949" s="5"/>
      <c r="B24949" s="2"/>
      <c r="C24949"/>
    </row>
    <row r="24950" spans="1:3" x14ac:dyDescent="0.25">
      <c r="A24950" s="5"/>
      <c r="B24950" s="2"/>
      <c r="C24950"/>
    </row>
    <row r="24951" spans="1:3" x14ac:dyDescent="0.25">
      <c r="A24951" s="5"/>
      <c r="B24951" s="2"/>
      <c r="C24951"/>
    </row>
    <row r="24952" spans="1:3" x14ac:dyDescent="0.25">
      <c r="A24952" s="5"/>
      <c r="B24952" s="2"/>
      <c r="C24952"/>
    </row>
    <row r="24953" spans="1:3" x14ac:dyDescent="0.25">
      <c r="A24953" s="5"/>
      <c r="B24953" s="2"/>
      <c r="C24953"/>
    </row>
    <row r="24954" spans="1:3" x14ac:dyDescent="0.25">
      <c r="A24954" s="5"/>
      <c r="B24954" s="2"/>
      <c r="C24954"/>
    </row>
    <row r="24955" spans="1:3" x14ac:dyDescent="0.25">
      <c r="A24955" s="5"/>
      <c r="B24955" s="2"/>
      <c r="C24955"/>
    </row>
    <row r="24956" spans="1:3" x14ac:dyDescent="0.25">
      <c r="A24956" s="5"/>
      <c r="B24956" s="2"/>
      <c r="C24956"/>
    </row>
    <row r="24957" spans="1:3" x14ac:dyDescent="0.25">
      <c r="A24957" s="5"/>
      <c r="B24957" s="2"/>
      <c r="C24957"/>
    </row>
    <row r="24958" spans="1:3" x14ac:dyDescent="0.25">
      <c r="A24958" s="5"/>
      <c r="B24958" s="2"/>
      <c r="C24958"/>
    </row>
    <row r="24959" spans="1:3" x14ac:dyDescent="0.25">
      <c r="A24959" s="5"/>
      <c r="B24959" s="2"/>
      <c r="C24959"/>
    </row>
    <row r="24960" spans="1:3" x14ac:dyDescent="0.25">
      <c r="A24960" s="5"/>
      <c r="B24960" s="2"/>
      <c r="C24960"/>
    </row>
    <row r="24961" spans="1:3" x14ac:dyDescent="0.25">
      <c r="A24961" s="5"/>
      <c r="B24961" s="2"/>
      <c r="C24961"/>
    </row>
    <row r="24962" spans="1:3" x14ac:dyDescent="0.25">
      <c r="A24962" s="5"/>
      <c r="B24962" s="2"/>
      <c r="C24962"/>
    </row>
    <row r="24963" spans="1:3" x14ac:dyDescent="0.25">
      <c r="A24963" s="5"/>
      <c r="B24963" s="2"/>
      <c r="C24963"/>
    </row>
    <row r="24964" spans="1:3" x14ac:dyDescent="0.25">
      <c r="A24964" s="5"/>
      <c r="B24964" s="2"/>
      <c r="C24964"/>
    </row>
    <row r="24965" spans="1:3" x14ac:dyDescent="0.25">
      <c r="A24965" s="5"/>
      <c r="B24965" s="2"/>
      <c r="C24965"/>
    </row>
    <row r="24966" spans="1:3" x14ac:dyDescent="0.25">
      <c r="A24966" s="5"/>
      <c r="B24966" s="2"/>
      <c r="C24966"/>
    </row>
    <row r="24967" spans="1:3" x14ac:dyDescent="0.25">
      <c r="A24967" s="5"/>
      <c r="B24967" s="2"/>
      <c r="C24967"/>
    </row>
    <row r="24968" spans="1:3" x14ac:dyDescent="0.25">
      <c r="A24968" s="5"/>
      <c r="B24968" s="2"/>
      <c r="C24968"/>
    </row>
    <row r="24969" spans="1:3" x14ac:dyDescent="0.25">
      <c r="A24969" s="5"/>
      <c r="B24969" s="2"/>
      <c r="C24969"/>
    </row>
    <row r="24970" spans="1:3" x14ac:dyDescent="0.25">
      <c r="A24970" s="5"/>
      <c r="B24970" s="2"/>
      <c r="C24970"/>
    </row>
    <row r="24971" spans="1:3" x14ac:dyDescent="0.25">
      <c r="A24971" s="5"/>
      <c r="B24971" s="2"/>
      <c r="C24971"/>
    </row>
    <row r="24972" spans="1:3" x14ac:dyDescent="0.25">
      <c r="A24972" s="5"/>
      <c r="B24972" s="2"/>
      <c r="C24972"/>
    </row>
    <row r="24973" spans="1:3" x14ac:dyDescent="0.25">
      <c r="A24973" s="5"/>
      <c r="B24973" s="2"/>
      <c r="C24973"/>
    </row>
    <row r="24974" spans="1:3" x14ac:dyDescent="0.25">
      <c r="A24974" s="5"/>
      <c r="B24974" s="2"/>
      <c r="C24974"/>
    </row>
    <row r="24975" spans="1:3" x14ac:dyDescent="0.25">
      <c r="A24975" s="5"/>
      <c r="B24975" s="2"/>
      <c r="C24975"/>
    </row>
    <row r="24976" spans="1:3" x14ac:dyDescent="0.25">
      <c r="A24976" s="5"/>
      <c r="B24976" s="2"/>
      <c r="C24976"/>
    </row>
    <row r="24977" spans="1:3" x14ac:dyDescent="0.25">
      <c r="A24977" s="5"/>
      <c r="B24977" s="2"/>
      <c r="C24977"/>
    </row>
    <row r="24978" spans="1:3" x14ac:dyDescent="0.25">
      <c r="A24978" s="5"/>
      <c r="B24978" s="2"/>
      <c r="C24978"/>
    </row>
    <row r="24979" spans="1:3" x14ac:dyDescent="0.25">
      <c r="A24979" s="5"/>
      <c r="B24979" s="2"/>
      <c r="C24979"/>
    </row>
    <row r="24980" spans="1:3" x14ac:dyDescent="0.25">
      <c r="A24980" s="5"/>
      <c r="B24980" s="2"/>
      <c r="C24980"/>
    </row>
    <row r="24981" spans="1:3" x14ac:dyDescent="0.25">
      <c r="A24981" s="5"/>
      <c r="B24981" s="2"/>
      <c r="C24981"/>
    </row>
    <row r="24982" spans="1:3" x14ac:dyDescent="0.25">
      <c r="A24982" s="5"/>
      <c r="B24982" s="2"/>
      <c r="C24982"/>
    </row>
    <row r="24983" spans="1:3" x14ac:dyDescent="0.25">
      <c r="A24983" s="5"/>
      <c r="B24983" s="2"/>
      <c r="C24983"/>
    </row>
    <row r="24984" spans="1:3" x14ac:dyDescent="0.25">
      <c r="A24984" s="5"/>
      <c r="B24984" s="2"/>
      <c r="C24984"/>
    </row>
    <row r="24985" spans="1:3" x14ac:dyDescent="0.25">
      <c r="A24985" s="5"/>
      <c r="B24985" s="2"/>
      <c r="C24985"/>
    </row>
    <row r="24986" spans="1:3" x14ac:dyDescent="0.25">
      <c r="A24986" s="5"/>
      <c r="B24986" s="2"/>
      <c r="C24986"/>
    </row>
    <row r="24987" spans="1:3" x14ac:dyDescent="0.25">
      <c r="A24987" s="5"/>
      <c r="B24987" s="2"/>
      <c r="C24987"/>
    </row>
    <row r="24988" spans="1:3" x14ac:dyDescent="0.25">
      <c r="A24988" s="5"/>
      <c r="B24988" s="2"/>
      <c r="C24988"/>
    </row>
    <row r="24989" spans="1:3" x14ac:dyDescent="0.25">
      <c r="A24989" s="5"/>
      <c r="B24989" s="2"/>
      <c r="C24989"/>
    </row>
    <row r="24990" spans="1:3" x14ac:dyDescent="0.25">
      <c r="A24990" s="5"/>
      <c r="B24990" s="2"/>
      <c r="C24990"/>
    </row>
    <row r="24991" spans="1:3" x14ac:dyDescent="0.25">
      <c r="A24991" s="5"/>
      <c r="B24991" s="2"/>
      <c r="C24991"/>
    </row>
    <row r="24992" spans="1:3" x14ac:dyDescent="0.25">
      <c r="A24992" s="5"/>
      <c r="B24992" s="2"/>
      <c r="C24992"/>
    </row>
    <row r="24993" spans="1:3" x14ac:dyDescent="0.25">
      <c r="A24993" s="5"/>
      <c r="B24993" s="2"/>
      <c r="C24993"/>
    </row>
    <row r="24994" spans="1:3" x14ac:dyDescent="0.25">
      <c r="A24994" s="5"/>
      <c r="B24994" s="2"/>
      <c r="C24994"/>
    </row>
    <row r="24995" spans="1:3" x14ac:dyDescent="0.25">
      <c r="A24995" s="5"/>
      <c r="B24995" s="2"/>
      <c r="C24995"/>
    </row>
    <row r="24996" spans="1:3" x14ac:dyDescent="0.25">
      <c r="A24996" s="5"/>
      <c r="B24996" s="2"/>
      <c r="C24996"/>
    </row>
    <row r="24997" spans="1:3" x14ac:dyDescent="0.25">
      <c r="A24997" s="5"/>
      <c r="B24997" s="2"/>
      <c r="C24997"/>
    </row>
    <row r="24998" spans="1:3" x14ac:dyDescent="0.25">
      <c r="A24998" s="5"/>
      <c r="B24998" s="2"/>
      <c r="C24998"/>
    </row>
    <row r="24999" spans="1:3" x14ac:dyDescent="0.25">
      <c r="A24999" s="5"/>
      <c r="B24999" s="2"/>
      <c r="C24999"/>
    </row>
    <row r="25000" spans="1:3" x14ac:dyDescent="0.25">
      <c r="A25000" s="5"/>
      <c r="B25000" s="2"/>
      <c r="C25000"/>
    </row>
    <row r="25001" spans="1:3" x14ac:dyDescent="0.25">
      <c r="A25001" s="5"/>
      <c r="B25001" s="2"/>
      <c r="C25001"/>
    </row>
    <row r="25002" spans="1:3" x14ac:dyDescent="0.25">
      <c r="A25002" s="5"/>
      <c r="B25002" s="2"/>
      <c r="C25002"/>
    </row>
    <row r="25003" spans="1:3" x14ac:dyDescent="0.25">
      <c r="A25003" s="5"/>
      <c r="B25003" s="2"/>
      <c r="C25003"/>
    </row>
    <row r="25004" spans="1:3" x14ac:dyDescent="0.25">
      <c r="A25004" s="5"/>
      <c r="B25004" s="2"/>
      <c r="C25004"/>
    </row>
    <row r="25005" spans="1:3" x14ac:dyDescent="0.25">
      <c r="A25005" s="5"/>
      <c r="B25005" s="2"/>
      <c r="C25005"/>
    </row>
    <row r="25006" spans="1:3" x14ac:dyDescent="0.25">
      <c r="A25006" s="5"/>
      <c r="B25006" s="2"/>
      <c r="C25006"/>
    </row>
    <row r="25007" spans="1:3" x14ac:dyDescent="0.25">
      <c r="A25007" s="5"/>
      <c r="B25007" s="2"/>
      <c r="C25007"/>
    </row>
    <row r="25008" spans="1:3" x14ac:dyDescent="0.25">
      <c r="A25008" s="5"/>
      <c r="B25008" s="2"/>
      <c r="C25008"/>
    </row>
    <row r="25009" spans="1:3" x14ac:dyDescent="0.25">
      <c r="A25009" s="5"/>
      <c r="B25009" s="2"/>
      <c r="C25009"/>
    </row>
    <row r="25010" spans="1:3" x14ac:dyDescent="0.25">
      <c r="A25010" s="5"/>
      <c r="B25010" s="2"/>
      <c r="C25010"/>
    </row>
    <row r="25011" spans="1:3" x14ac:dyDescent="0.25">
      <c r="A25011" s="5"/>
      <c r="B25011" s="2"/>
      <c r="C25011"/>
    </row>
    <row r="25012" spans="1:3" x14ac:dyDescent="0.25">
      <c r="A25012" s="5"/>
      <c r="B25012" s="2"/>
      <c r="C25012"/>
    </row>
    <row r="25013" spans="1:3" x14ac:dyDescent="0.25">
      <c r="A25013" s="5"/>
      <c r="B25013" s="2"/>
      <c r="C25013"/>
    </row>
    <row r="25014" spans="1:3" x14ac:dyDescent="0.25">
      <c r="A25014" s="5"/>
      <c r="B25014" s="2"/>
      <c r="C25014"/>
    </row>
    <row r="25015" spans="1:3" x14ac:dyDescent="0.25">
      <c r="A25015" s="5"/>
      <c r="B25015" s="2"/>
      <c r="C25015"/>
    </row>
    <row r="25016" spans="1:3" x14ac:dyDescent="0.25">
      <c r="A25016" s="5"/>
      <c r="B25016" s="2"/>
      <c r="C25016"/>
    </row>
    <row r="25017" spans="1:3" x14ac:dyDescent="0.25">
      <c r="A25017" s="5"/>
      <c r="B25017" s="2"/>
      <c r="C25017"/>
    </row>
    <row r="25018" spans="1:3" x14ac:dyDescent="0.25">
      <c r="A25018" s="5"/>
      <c r="B25018" s="2"/>
      <c r="C25018"/>
    </row>
    <row r="25019" spans="1:3" x14ac:dyDescent="0.25">
      <c r="A25019" s="5"/>
      <c r="B25019" s="2"/>
      <c r="C25019"/>
    </row>
    <row r="25020" spans="1:3" x14ac:dyDescent="0.25">
      <c r="A25020" s="5"/>
      <c r="B25020" s="2"/>
      <c r="C25020"/>
    </row>
    <row r="25021" spans="1:3" x14ac:dyDescent="0.25">
      <c r="A25021" s="5"/>
      <c r="B25021" s="2"/>
      <c r="C25021"/>
    </row>
    <row r="25022" spans="1:3" x14ac:dyDescent="0.25">
      <c r="A25022" s="5"/>
      <c r="B25022" s="2"/>
      <c r="C25022"/>
    </row>
    <row r="25023" spans="1:3" x14ac:dyDescent="0.25">
      <c r="A25023" s="5"/>
      <c r="B25023" s="2"/>
      <c r="C25023"/>
    </row>
    <row r="25024" spans="1:3" x14ac:dyDescent="0.25">
      <c r="A25024" s="5"/>
      <c r="B25024" s="2"/>
      <c r="C25024"/>
    </row>
    <row r="25025" spans="1:3" x14ac:dyDescent="0.25">
      <c r="A25025" s="5"/>
      <c r="B25025" s="2"/>
      <c r="C25025"/>
    </row>
    <row r="25026" spans="1:3" x14ac:dyDescent="0.25">
      <c r="A25026" s="5"/>
      <c r="B25026" s="2"/>
      <c r="C25026"/>
    </row>
    <row r="25027" spans="1:3" x14ac:dyDescent="0.25">
      <c r="A25027" s="5"/>
      <c r="B25027" s="2"/>
      <c r="C25027"/>
    </row>
    <row r="25028" spans="1:3" x14ac:dyDescent="0.25">
      <c r="A25028" s="5"/>
      <c r="B25028" s="2"/>
      <c r="C25028"/>
    </row>
    <row r="25029" spans="1:3" x14ac:dyDescent="0.25">
      <c r="A25029" s="5"/>
      <c r="B25029" s="2"/>
      <c r="C25029"/>
    </row>
    <row r="25030" spans="1:3" x14ac:dyDescent="0.25">
      <c r="A25030" s="5"/>
      <c r="B25030" s="2"/>
      <c r="C25030"/>
    </row>
    <row r="25031" spans="1:3" x14ac:dyDescent="0.25">
      <c r="A25031" s="5"/>
      <c r="B25031" s="2"/>
      <c r="C25031"/>
    </row>
    <row r="25032" spans="1:3" x14ac:dyDescent="0.25">
      <c r="A25032" s="5"/>
      <c r="B25032" s="2"/>
      <c r="C25032"/>
    </row>
    <row r="25033" spans="1:3" x14ac:dyDescent="0.25">
      <c r="A25033" s="5"/>
      <c r="B25033" s="2"/>
      <c r="C25033"/>
    </row>
    <row r="25034" spans="1:3" x14ac:dyDescent="0.25">
      <c r="A25034" s="5"/>
      <c r="B25034" s="2"/>
      <c r="C25034"/>
    </row>
    <row r="25035" spans="1:3" x14ac:dyDescent="0.25">
      <c r="A25035" s="5"/>
      <c r="B25035" s="2"/>
      <c r="C25035"/>
    </row>
    <row r="25036" spans="1:3" x14ac:dyDescent="0.25">
      <c r="A25036" s="5"/>
      <c r="B25036" s="2"/>
      <c r="C25036"/>
    </row>
    <row r="25037" spans="1:3" x14ac:dyDescent="0.25">
      <c r="A25037" s="5"/>
      <c r="B25037" s="2"/>
      <c r="C25037"/>
    </row>
    <row r="25038" spans="1:3" x14ac:dyDescent="0.25">
      <c r="A25038" s="5"/>
      <c r="B25038" s="2"/>
      <c r="C25038"/>
    </row>
    <row r="25039" spans="1:3" x14ac:dyDescent="0.25">
      <c r="A25039" s="5"/>
      <c r="B25039" s="2"/>
      <c r="C25039"/>
    </row>
    <row r="25040" spans="1:3" x14ac:dyDescent="0.25">
      <c r="A25040" s="5"/>
      <c r="B25040" s="2"/>
      <c r="C25040"/>
    </row>
    <row r="25041" spans="1:3" x14ac:dyDescent="0.25">
      <c r="A25041" s="5"/>
      <c r="B25041" s="2"/>
      <c r="C25041"/>
    </row>
    <row r="25042" spans="1:3" x14ac:dyDescent="0.25">
      <c r="A25042" s="5"/>
      <c r="B25042" s="2"/>
      <c r="C25042"/>
    </row>
    <row r="25043" spans="1:3" x14ac:dyDescent="0.25">
      <c r="A25043" s="5"/>
      <c r="B25043" s="2"/>
      <c r="C25043"/>
    </row>
    <row r="25044" spans="1:3" x14ac:dyDescent="0.25">
      <c r="A25044" s="5"/>
      <c r="B25044" s="2"/>
      <c r="C25044"/>
    </row>
    <row r="25045" spans="1:3" x14ac:dyDescent="0.25">
      <c r="A25045" s="5"/>
      <c r="B25045" s="2"/>
      <c r="C25045"/>
    </row>
    <row r="25046" spans="1:3" x14ac:dyDescent="0.25">
      <c r="A25046" s="5"/>
      <c r="B25046" s="2"/>
      <c r="C25046"/>
    </row>
    <row r="25047" spans="1:3" x14ac:dyDescent="0.25">
      <c r="A25047" s="5"/>
      <c r="B25047" s="2"/>
      <c r="C25047"/>
    </row>
    <row r="25048" spans="1:3" x14ac:dyDescent="0.25">
      <c r="A25048" s="5"/>
      <c r="B25048" s="2"/>
      <c r="C25048"/>
    </row>
    <row r="25049" spans="1:3" x14ac:dyDescent="0.25">
      <c r="A25049" s="5"/>
      <c r="B25049" s="2"/>
      <c r="C25049"/>
    </row>
    <row r="25050" spans="1:3" x14ac:dyDescent="0.25">
      <c r="A25050" s="5"/>
      <c r="B25050" s="2"/>
      <c r="C25050"/>
    </row>
    <row r="25051" spans="1:3" x14ac:dyDescent="0.25">
      <c r="A25051" s="5"/>
      <c r="B25051" s="2"/>
      <c r="C25051"/>
    </row>
    <row r="25052" spans="1:3" x14ac:dyDescent="0.25">
      <c r="A25052" s="5"/>
      <c r="B25052" s="2"/>
      <c r="C25052"/>
    </row>
    <row r="25053" spans="1:3" x14ac:dyDescent="0.25">
      <c r="A25053" s="5"/>
      <c r="B25053" s="2"/>
      <c r="C25053"/>
    </row>
    <row r="25054" spans="1:3" x14ac:dyDescent="0.25">
      <c r="A25054" s="5"/>
      <c r="B25054" s="2"/>
      <c r="C25054"/>
    </row>
    <row r="25055" spans="1:3" x14ac:dyDescent="0.25">
      <c r="A25055" s="5"/>
      <c r="B25055" s="2"/>
      <c r="C25055"/>
    </row>
    <row r="25056" spans="1:3" x14ac:dyDescent="0.25">
      <c r="A25056" s="5"/>
      <c r="B25056" s="2"/>
      <c r="C25056"/>
    </row>
    <row r="25057" spans="1:3" x14ac:dyDescent="0.25">
      <c r="A25057" s="5"/>
      <c r="B25057" s="2"/>
      <c r="C25057"/>
    </row>
    <row r="25058" spans="1:3" x14ac:dyDescent="0.25">
      <c r="A25058" s="5"/>
      <c r="B25058" s="2"/>
      <c r="C25058"/>
    </row>
    <row r="25059" spans="1:3" x14ac:dyDescent="0.25">
      <c r="A25059" s="5"/>
      <c r="B25059" s="2"/>
      <c r="C25059"/>
    </row>
    <row r="25060" spans="1:3" x14ac:dyDescent="0.25">
      <c r="A25060" s="5"/>
      <c r="B25060" s="2"/>
      <c r="C25060"/>
    </row>
    <row r="25061" spans="1:3" x14ac:dyDescent="0.25">
      <c r="A25061" s="5"/>
      <c r="B25061" s="2"/>
      <c r="C25061"/>
    </row>
    <row r="25062" spans="1:3" x14ac:dyDescent="0.25">
      <c r="A25062" s="5"/>
      <c r="B25062" s="2"/>
      <c r="C25062"/>
    </row>
    <row r="25063" spans="1:3" x14ac:dyDescent="0.25">
      <c r="A25063" s="5"/>
      <c r="B25063" s="2"/>
      <c r="C25063"/>
    </row>
    <row r="25064" spans="1:3" x14ac:dyDescent="0.25">
      <c r="A25064" s="5"/>
      <c r="B25064" s="2"/>
      <c r="C25064"/>
    </row>
    <row r="25065" spans="1:3" x14ac:dyDescent="0.25">
      <c r="A25065" s="5"/>
      <c r="B25065" s="2"/>
      <c r="C25065"/>
    </row>
    <row r="25066" spans="1:3" x14ac:dyDescent="0.25">
      <c r="A25066" s="5"/>
      <c r="B25066" s="2"/>
      <c r="C25066"/>
    </row>
    <row r="25067" spans="1:3" x14ac:dyDescent="0.25">
      <c r="A25067" s="5"/>
      <c r="B25067" s="2"/>
      <c r="C25067"/>
    </row>
    <row r="25068" spans="1:3" x14ac:dyDescent="0.25">
      <c r="A25068" s="5"/>
      <c r="B25068" s="2"/>
      <c r="C25068"/>
    </row>
    <row r="25069" spans="1:3" x14ac:dyDescent="0.25">
      <c r="A25069" s="5"/>
      <c r="B25069" s="2"/>
      <c r="C25069"/>
    </row>
    <row r="25070" spans="1:3" x14ac:dyDescent="0.25">
      <c r="A25070" s="5"/>
      <c r="B25070" s="2"/>
      <c r="C25070"/>
    </row>
    <row r="25071" spans="1:3" x14ac:dyDescent="0.25">
      <c r="A25071" s="5"/>
      <c r="B25071" s="2"/>
      <c r="C25071"/>
    </row>
    <row r="25072" spans="1:3" x14ac:dyDescent="0.25">
      <c r="A25072" s="5"/>
      <c r="B25072" s="2"/>
      <c r="C25072"/>
    </row>
    <row r="25073" spans="1:3" x14ac:dyDescent="0.25">
      <c r="A25073" s="5"/>
      <c r="B25073" s="2"/>
      <c r="C25073"/>
    </row>
    <row r="25074" spans="1:3" x14ac:dyDescent="0.25">
      <c r="A25074" s="5"/>
      <c r="B25074" s="2"/>
      <c r="C25074"/>
    </row>
    <row r="25075" spans="1:3" x14ac:dyDescent="0.25">
      <c r="A25075" s="5"/>
      <c r="B25075" s="2"/>
      <c r="C25075"/>
    </row>
    <row r="25076" spans="1:3" x14ac:dyDescent="0.25">
      <c r="A25076" s="5"/>
      <c r="B25076" s="2"/>
      <c r="C25076"/>
    </row>
    <row r="25077" spans="1:3" x14ac:dyDescent="0.25">
      <c r="A25077" s="5"/>
      <c r="B25077" s="2"/>
      <c r="C25077"/>
    </row>
    <row r="25078" spans="1:3" x14ac:dyDescent="0.25">
      <c r="A25078" s="5"/>
      <c r="B25078" s="2"/>
      <c r="C25078"/>
    </row>
    <row r="25079" spans="1:3" x14ac:dyDescent="0.25">
      <c r="A25079" s="5"/>
      <c r="B25079" s="2"/>
      <c r="C25079"/>
    </row>
    <row r="25080" spans="1:3" x14ac:dyDescent="0.25">
      <c r="A25080" s="5"/>
      <c r="B25080" s="2"/>
      <c r="C25080"/>
    </row>
    <row r="25081" spans="1:3" x14ac:dyDescent="0.25">
      <c r="A25081" s="5"/>
      <c r="B25081" s="2"/>
      <c r="C25081"/>
    </row>
    <row r="25082" spans="1:3" x14ac:dyDescent="0.25">
      <c r="A25082" s="5"/>
      <c r="B25082" s="2"/>
      <c r="C25082"/>
    </row>
    <row r="25083" spans="1:3" x14ac:dyDescent="0.25">
      <c r="A25083" s="5"/>
      <c r="B25083" s="2"/>
      <c r="C25083"/>
    </row>
    <row r="25084" spans="1:3" x14ac:dyDescent="0.25">
      <c r="A25084" s="5"/>
      <c r="B25084" s="2"/>
      <c r="C25084"/>
    </row>
    <row r="25085" spans="1:3" x14ac:dyDescent="0.25">
      <c r="A25085" s="5"/>
      <c r="B25085" s="2"/>
      <c r="C25085"/>
    </row>
    <row r="25086" spans="1:3" x14ac:dyDescent="0.25">
      <c r="A25086" s="5"/>
      <c r="B25086" s="2"/>
      <c r="C25086"/>
    </row>
    <row r="25087" spans="1:3" x14ac:dyDescent="0.25">
      <c r="A25087" s="5"/>
      <c r="B25087" s="2"/>
      <c r="C25087"/>
    </row>
    <row r="25088" spans="1:3" x14ac:dyDescent="0.25">
      <c r="A25088" s="5"/>
      <c r="B25088" s="2"/>
      <c r="C25088"/>
    </row>
    <row r="25089" spans="1:3" x14ac:dyDescent="0.25">
      <c r="A25089" s="5"/>
      <c r="B25089" s="2"/>
      <c r="C25089"/>
    </row>
    <row r="25090" spans="1:3" x14ac:dyDescent="0.25">
      <c r="A25090" s="5"/>
      <c r="B25090" s="2"/>
      <c r="C25090"/>
    </row>
    <row r="25091" spans="1:3" x14ac:dyDescent="0.25">
      <c r="A25091" s="5"/>
      <c r="B25091" s="2"/>
      <c r="C25091"/>
    </row>
    <row r="25092" spans="1:3" x14ac:dyDescent="0.25">
      <c r="A25092" s="5"/>
      <c r="B25092" s="2"/>
      <c r="C25092"/>
    </row>
    <row r="25093" spans="1:3" x14ac:dyDescent="0.25">
      <c r="A25093" s="5"/>
      <c r="B25093" s="2"/>
      <c r="C25093"/>
    </row>
    <row r="25094" spans="1:3" x14ac:dyDescent="0.25">
      <c r="A25094" s="5"/>
      <c r="B25094" s="2"/>
      <c r="C25094"/>
    </row>
    <row r="25095" spans="1:3" x14ac:dyDescent="0.25">
      <c r="A25095" s="5"/>
      <c r="B25095" s="2"/>
      <c r="C25095"/>
    </row>
    <row r="25096" spans="1:3" x14ac:dyDescent="0.25">
      <c r="A25096" s="5"/>
      <c r="B25096" s="2"/>
      <c r="C25096"/>
    </row>
    <row r="25097" spans="1:3" x14ac:dyDescent="0.25">
      <c r="A25097" s="5"/>
      <c r="B25097" s="2"/>
      <c r="C25097"/>
    </row>
    <row r="25098" spans="1:3" x14ac:dyDescent="0.25">
      <c r="A25098" s="5"/>
      <c r="B25098" s="2"/>
      <c r="C25098"/>
    </row>
    <row r="25099" spans="1:3" x14ac:dyDescent="0.25">
      <c r="A25099" s="5"/>
      <c r="B25099" s="2"/>
      <c r="C25099"/>
    </row>
    <row r="25100" spans="1:3" x14ac:dyDescent="0.25">
      <c r="A25100" s="5"/>
      <c r="B25100" s="2"/>
      <c r="C25100"/>
    </row>
    <row r="25101" spans="1:3" x14ac:dyDescent="0.25">
      <c r="A25101" s="5"/>
      <c r="B25101" s="2"/>
      <c r="C25101"/>
    </row>
    <row r="25102" spans="1:3" x14ac:dyDescent="0.25">
      <c r="A25102" s="5"/>
      <c r="B25102" s="2"/>
      <c r="C25102"/>
    </row>
    <row r="25103" spans="1:3" x14ac:dyDescent="0.25">
      <c r="A25103" s="5"/>
      <c r="B25103" s="2"/>
      <c r="C25103"/>
    </row>
    <row r="25104" spans="1:3" x14ac:dyDescent="0.25">
      <c r="A25104" s="5"/>
      <c r="B25104" s="2"/>
      <c r="C25104"/>
    </row>
    <row r="25105" spans="1:3" x14ac:dyDescent="0.25">
      <c r="A25105" s="5"/>
      <c r="B25105" s="2"/>
      <c r="C25105"/>
    </row>
    <row r="25106" spans="1:3" x14ac:dyDescent="0.25">
      <c r="A25106" s="5"/>
      <c r="B25106" s="2"/>
      <c r="C25106"/>
    </row>
    <row r="25107" spans="1:3" x14ac:dyDescent="0.25">
      <c r="A25107" s="5"/>
      <c r="B25107" s="2"/>
      <c r="C25107"/>
    </row>
    <row r="25108" spans="1:3" x14ac:dyDescent="0.25">
      <c r="A25108" s="5"/>
      <c r="B25108" s="2"/>
      <c r="C25108"/>
    </row>
    <row r="25109" spans="1:3" x14ac:dyDescent="0.25">
      <c r="A25109" s="5"/>
      <c r="B25109" s="2"/>
      <c r="C25109"/>
    </row>
    <row r="25110" spans="1:3" x14ac:dyDescent="0.25">
      <c r="A25110" s="5"/>
      <c r="B25110" s="2"/>
      <c r="C25110"/>
    </row>
    <row r="25111" spans="1:3" x14ac:dyDescent="0.25">
      <c r="A25111" s="5"/>
      <c r="B25111" s="2"/>
      <c r="C25111"/>
    </row>
    <row r="25112" spans="1:3" x14ac:dyDescent="0.25">
      <c r="A25112" s="5"/>
      <c r="B25112" s="2"/>
      <c r="C25112"/>
    </row>
    <row r="25113" spans="1:3" x14ac:dyDescent="0.25">
      <c r="A25113" s="5"/>
      <c r="B25113" s="2"/>
      <c r="C25113"/>
    </row>
    <row r="25114" spans="1:3" x14ac:dyDescent="0.25">
      <c r="A25114" s="5"/>
      <c r="B25114" s="2"/>
      <c r="C25114"/>
    </row>
    <row r="25115" spans="1:3" x14ac:dyDescent="0.25">
      <c r="A25115" s="5"/>
      <c r="B25115" s="2"/>
      <c r="C25115"/>
    </row>
    <row r="25116" spans="1:3" x14ac:dyDescent="0.25">
      <c r="A25116" s="5"/>
      <c r="B25116" s="2"/>
      <c r="C25116"/>
    </row>
    <row r="25117" spans="1:3" x14ac:dyDescent="0.25">
      <c r="A25117" s="5"/>
      <c r="B25117" s="2"/>
      <c r="C25117"/>
    </row>
    <row r="25118" spans="1:3" x14ac:dyDescent="0.25">
      <c r="A25118" s="5"/>
      <c r="B25118" s="2"/>
      <c r="C25118"/>
    </row>
    <row r="25119" spans="1:3" x14ac:dyDescent="0.25">
      <c r="A25119" s="5"/>
      <c r="B25119" s="2"/>
      <c r="C25119"/>
    </row>
    <row r="25120" spans="1:3" x14ac:dyDescent="0.25">
      <c r="A25120" s="5"/>
      <c r="B25120" s="2"/>
      <c r="C25120"/>
    </row>
    <row r="25121" spans="1:3" x14ac:dyDescent="0.25">
      <c r="A25121" s="5"/>
      <c r="B25121" s="2"/>
      <c r="C25121"/>
    </row>
    <row r="25122" spans="1:3" x14ac:dyDescent="0.25">
      <c r="A25122" s="5"/>
      <c r="B25122" s="2"/>
      <c r="C25122"/>
    </row>
    <row r="25123" spans="1:3" x14ac:dyDescent="0.25">
      <c r="A25123" s="5"/>
      <c r="B25123" s="2"/>
      <c r="C25123"/>
    </row>
    <row r="25124" spans="1:3" x14ac:dyDescent="0.25">
      <c r="A25124" s="5"/>
      <c r="B25124" s="2"/>
      <c r="C25124"/>
    </row>
    <row r="25125" spans="1:3" x14ac:dyDescent="0.25">
      <c r="A25125" s="5"/>
      <c r="B25125" s="2"/>
      <c r="C25125"/>
    </row>
    <row r="25126" spans="1:3" x14ac:dyDescent="0.25">
      <c r="A25126" s="5"/>
      <c r="B25126" s="2"/>
      <c r="C25126"/>
    </row>
    <row r="25127" spans="1:3" x14ac:dyDescent="0.25">
      <c r="A25127" s="5"/>
      <c r="B25127" s="2"/>
      <c r="C25127"/>
    </row>
    <row r="25128" spans="1:3" x14ac:dyDescent="0.25">
      <c r="A25128" s="5"/>
      <c r="B25128" s="2"/>
      <c r="C25128"/>
    </row>
    <row r="25129" spans="1:3" x14ac:dyDescent="0.25">
      <c r="A25129" s="5"/>
      <c r="B25129" s="2"/>
      <c r="C25129"/>
    </row>
    <row r="25130" spans="1:3" x14ac:dyDescent="0.25">
      <c r="A25130" s="5"/>
      <c r="B25130" s="2"/>
      <c r="C25130"/>
    </row>
    <row r="25131" spans="1:3" x14ac:dyDescent="0.25">
      <c r="A25131" s="5"/>
      <c r="B25131" s="2"/>
      <c r="C25131"/>
    </row>
    <row r="25132" spans="1:3" x14ac:dyDescent="0.25">
      <c r="A25132" s="5"/>
      <c r="B25132" s="2"/>
      <c r="C25132"/>
    </row>
    <row r="25133" spans="1:3" x14ac:dyDescent="0.25">
      <c r="A25133" s="5"/>
      <c r="B25133" s="2"/>
      <c r="C25133"/>
    </row>
    <row r="25134" spans="1:3" x14ac:dyDescent="0.25">
      <c r="A25134" s="5"/>
      <c r="B25134" s="2"/>
      <c r="C25134"/>
    </row>
    <row r="25135" spans="1:3" x14ac:dyDescent="0.25">
      <c r="A25135" s="5"/>
      <c r="B25135" s="2"/>
      <c r="C25135"/>
    </row>
    <row r="25136" spans="1:3" x14ac:dyDescent="0.25">
      <c r="A25136" s="5"/>
      <c r="B25136" s="2"/>
      <c r="C25136"/>
    </row>
    <row r="25137" spans="1:3" x14ac:dyDescent="0.25">
      <c r="A25137" s="5"/>
      <c r="B25137" s="2"/>
      <c r="C25137"/>
    </row>
    <row r="25138" spans="1:3" x14ac:dyDescent="0.25">
      <c r="A25138" s="5"/>
      <c r="B25138" s="2"/>
      <c r="C25138"/>
    </row>
    <row r="25139" spans="1:3" x14ac:dyDescent="0.25">
      <c r="A25139" s="5"/>
      <c r="B25139" s="2"/>
      <c r="C25139"/>
    </row>
    <row r="25140" spans="1:3" x14ac:dyDescent="0.25">
      <c r="A25140" s="5"/>
      <c r="B25140" s="2"/>
      <c r="C25140"/>
    </row>
    <row r="25141" spans="1:3" x14ac:dyDescent="0.25">
      <c r="A25141" s="5"/>
      <c r="B25141" s="2"/>
      <c r="C25141"/>
    </row>
    <row r="25142" spans="1:3" x14ac:dyDescent="0.25">
      <c r="A25142" s="5"/>
      <c r="B25142" s="2"/>
      <c r="C25142"/>
    </row>
    <row r="25143" spans="1:3" x14ac:dyDescent="0.25">
      <c r="A25143" s="5"/>
      <c r="B25143" s="2"/>
      <c r="C25143"/>
    </row>
    <row r="25144" spans="1:3" x14ac:dyDescent="0.25">
      <c r="A25144" s="5"/>
      <c r="B25144" s="2"/>
      <c r="C25144"/>
    </row>
    <row r="25145" spans="1:3" x14ac:dyDescent="0.25">
      <c r="A25145" s="5"/>
      <c r="B25145" s="2"/>
      <c r="C25145"/>
    </row>
    <row r="25146" spans="1:3" x14ac:dyDescent="0.25">
      <c r="A25146" s="5"/>
      <c r="B25146" s="2"/>
      <c r="C25146"/>
    </row>
    <row r="25147" spans="1:3" x14ac:dyDescent="0.25">
      <c r="A25147" s="5"/>
      <c r="B25147" s="2"/>
      <c r="C25147"/>
    </row>
    <row r="25148" spans="1:3" x14ac:dyDescent="0.25">
      <c r="A25148" s="5"/>
      <c r="B25148" s="2"/>
      <c r="C25148"/>
    </row>
    <row r="25149" spans="1:3" x14ac:dyDescent="0.25">
      <c r="A25149" s="5"/>
      <c r="B25149" s="2"/>
      <c r="C25149"/>
    </row>
    <row r="25150" spans="1:3" x14ac:dyDescent="0.25">
      <c r="A25150" s="5"/>
      <c r="B25150" s="2"/>
      <c r="C25150"/>
    </row>
    <row r="25151" spans="1:3" x14ac:dyDescent="0.25">
      <c r="A25151" s="5"/>
      <c r="B25151" s="2"/>
      <c r="C25151"/>
    </row>
    <row r="25152" spans="1:3" x14ac:dyDescent="0.25">
      <c r="A25152" s="5"/>
      <c r="B25152" s="2"/>
      <c r="C25152"/>
    </row>
    <row r="25153" spans="1:3" x14ac:dyDescent="0.25">
      <c r="A25153" s="5"/>
      <c r="B25153" s="2"/>
      <c r="C25153"/>
    </row>
    <row r="25154" spans="1:3" x14ac:dyDescent="0.25">
      <c r="A25154" s="5"/>
      <c r="B25154" s="2"/>
      <c r="C25154"/>
    </row>
    <row r="25155" spans="1:3" x14ac:dyDescent="0.25">
      <c r="A25155" s="5"/>
      <c r="B25155" s="2"/>
      <c r="C25155"/>
    </row>
    <row r="25156" spans="1:3" x14ac:dyDescent="0.25">
      <c r="A25156" s="5"/>
      <c r="B25156" s="2"/>
      <c r="C25156"/>
    </row>
    <row r="25157" spans="1:3" x14ac:dyDescent="0.25">
      <c r="A25157" s="5"/>
      <c r="B25157" s="2"/>
      <c r="C25157"/>
    </row>
    <row r="25158" spans="1:3" x14ac:dyDescent="0.25">
      <c r="A25158" s="5"/>
      <c r="B25158" s="2"/>
      <c r="C25158"/>
    </row>
    <row r="25159" spans="1:3" x14ac:dyDescent="0.25">
      <c r="A25159" s="5"/>
      <c r="B25159" s="2"/>
      <c r="C25159"/>
    </row>
    <row r="25160" spans="1:3" x14ac:dyDescent="0.25">
      <c r="A25160" s="5"/>
      <c r="B25160" s="2"/>
      <c r="C25160"/>
    </row>
    <row r="25161" spans="1:3" x14ac:dyDescent="0.25">
      <c r="A25161" s="5"/>
      <c r="B25161" s="2"/>
      <c r="C25161"/>
    </row>
    <row r="25162" spans="1:3" x14ac:dyDescent="0.25">
      <c r="A25162" s="5"/>
      <c r="B25162" s="2"/>
      <c r="C25162"/>
    </row>
    <row r="25163" spans="1:3" x14ac:dyDescent="0.25">
      <c r="A25163" s="5"/>
      <c r="B25163" s="2"/>
      <c r="C25163"/>
    </row>
    <row r="25164" spans="1:3" x14ac:dyDescent="0.25">
      <c r="A25164" s="5"/>
      <c r="B25164" s="2"/>
      <c r="C25164"/>
    </row>
    <row r="25165" spans="1:3" x14ac:dyDescent="0.25">
      <c r="A25165" s="5"/>
      <c r="B25165" s="2"/>
      <c r="C25165"/>
    </row>
    <row r="25166" spans="1:3" x14ac:dyDescent="0.25">
      <c r="A25166" s="5"/>
      <c r="B25166" s="2"/>
      <c r="C25166"/>
    </row>
    <row r="25167" spans="1:3" x14ac:dyDescent="0.25">
      <c r="A25167" s="5"/>
      <c r="B25167" s="2"/>
      <c r="C25167"/>
    </row>
    <row r="25168" spans="1:3" x14ac:dyDescent="0.25">
      <c r="A25168" s="5"/>
      <c r="B25168" s="2"/>
      <c r="C25168"/>
    </row>
    <row r="25169" spans="1:3" x14ac:dyDescent="0.25">
      <c r="A25169" s="5"/>
      <c r="B25169" s="2"/>
      <c r="C25169"/>
    </row>
    <row r="25170" spans="1:3" x14ac:dyDescent="0.25">
      <c r="A25170" s="5"/>
      <c r="B25170" s="2"/>
      <c r="C25170"/>
    </row>
    <row r="25171" spans="1:3" x14ac:dyDescent="0.25">
      <c r="A25171" s="5"/>
      <c r="B25171" s="2"/>
      <c r="C25171"/>
    </row>
    <row r="25172" spans="1:3" x14ac:dyDescent="0.25">
      <c r="A25172" s="5"/>
      <c r="B25172" s="2"/>
      <c r="C25172"/>
    </row>
    <row r="25173" spans="1:3" x14ac:dyDescent="0.25">
      <c r="A25173" s="5"/>
      <c r="B25173" s="2"/>
      <c r="C25173"/>
    </row>
    <row r="25174" spans="1:3" x14ac:dyDescent="0.25">
      <c r="A25174" s="5"/>
      <c r="B25174" s="2"/>
      <c r="C25174"/>
    </row>
    <row r="25175" spans="1:3" x14ac:dyDescent="0.25">
      <c r="A25175" s="5"/>
      <c r="B25175" s="2"/>
      <c r="C25175"/>
    </row>
    <row r="25176" spans="1:3" x14ac:dyDescent="0.25">
      <c r="A25176" s="5"/>
      <c r="B25176" s="2"/>
      <c r="C25176"/>
    </row>
    <row r="25177" spans="1:3" x14ac:dyDescent="0.25">
      <c r="A25177" s="5"/>
      <c r="B25177" s="2"/>
      <c r="C25177"/>
    </row>
    <row r="25178" spans="1:3" x14ac:dyDescent="0.25">
      <c r="A25178" s="5"/>
      <c r="B25178" s="2"/>
      <c r="C25178"/>
    </row>
    <row r="25179" spans="1:3" x14ac:dyDescent="0.25">
      <c r="A25179" s="5"/>
      <c r="B25179" s="2"/>
      <c r="C25179"/>
    </row>
    <row r="25180" spans="1:3" x14ac:dyDescent="0.25">
      <c r="A25180" s="5"/>
      <c r="B25180" s="2"/>
      <c r="C25180"/>
    </row>
    <row r="25181" spans="1:3" x14ac:dyDescent="0.25">
      <c r="A25181" s="5"/>
      <c r="B25181" s="2"/>
      <c r="C25181"/>
    </row>
    <row r="25182" spans="1:3" x14ac:dyDescent="0.25">
      <c r="A25182" s="5"/>
      <c r="B25182" s="2"/>
      <c r="C25182"/>
    </row>
    <row r="25183" spans="1:3" x14ac:dyDescent="0.25">
      <c r="A25183" s="5"/>
      <c r="B25183" s="2"/>
      <c r="C25183"/>
    </row>
    <row r="25184" spans="1:3" x14ac:dyDescent="0.25">
      <c r="A25184" s="5"/>
      <c r="B25184" s="2"/>
      <c r="C25184"/>
    </row>
    <row r="25185" spans="1:3" x14ac:dyDescent="0.25">
      <c r="A25185" s="5"/>
      <c r="B25185" s="2"/>
      <c r="C25185"/>
    </row>
    <row r="25186" spans="1:3" x14ac:dyDescent="0.25">
      <c r="A25186" s="5"/>
      <c r="B25186" s="2"/>
      <c r="C25186"/>
    </row>
    <row r="25187" spans="1:3" x14ac:dyDescent="0.25">
      <c r="A25187" s="5"/>
      <c r="B25187" s="2"/>
      <c r="C25187"/>
    </row>
    <row r="25188" spans="1:3" x14ac:dyDescent="0.25">
      <c r="A25188" s="5"/>
      <c r="B25188" s="2"/>
      <c r="C25188"/>
    </row>
    <row r="25189" spans="1:3" x14ac:dyDescent="0.25">
      <c r="A25189" s="5"/>
      <c r="B25189" s="2"/>
      <c r="C25189"/>
    </row>
    <row r="25190" spans="1:3" x14ac:dyDescent="0.25">
      <c r="A25190" s="5"/>
      <c r="B25190" s="2"/>
      <c r="C25190"/>
    </row>
    <row r="25191" spans="1:3" x14ac:dyDescent="0.25">
      <c r="A25191" s="5"/>
      <c r="B25191" s="2"/>
      <c r="C25191"/>
    </row>
    <row r="25192" spans="1:3" x14ac:dyDescent="0.25">
      <c r="A25192" s="5"/>
      <c r="B25192" s="2"/>
      <c r="C25192"/>
    </row>
    <row r="25193" spans="1:3" x14ac:dyDescent="0.25">
      <c r="A25193" s="5"/>
      <c r="B25193" s="2"/>
      <c r="C25193"/>
    </row>
    <row r="25194" spans="1:3" x14ac:dyDescent="0.25">
      <c r="A25194" s="5"/>
      <c r="B25194" s="2"/>
      <c r="C25194"/>
    </row>
    <row r="25195" spans="1:3" x14ac:dyDescent="0.25">
      <c r="A25195" s="5"/>
      <c r="B25195" s="2"/>
      <c r="C25195"/>
    </row>
    <row r="25196" spans="1:3" x14ac:dyDescent="0.25">
      <c r="A25196" s="5"/>
      <c r="B25196" s="2"/>
      <c r="C25196"/>
    </row>
    <row r="25197" spans="1:3" x14ac:dyDescent="0.25">
      <c r="A25197" s="5"/>
      <c r="B25197" s="2"/>
      <c r="C25197"/>
    </row>
    <row r="25198" spans="1:3" x14ac:dyDescent="0.25">
      <c r="A25198" s="5"/>
      <c r="B25198" s="2"/>
      <c r="C25198"/>
    </row>
    <row r="25199" spans="1:3" x14ac:dyDescent="0.25">
      <c r="A25199" s="5"/>
      <c r="B25199" s="2"/>
      <c r="C25199"/>
    </row>
    <row r="25200" spans="1:3" x14ac:dyDescent="0.25">
      <c r="A25200" s="5"/>
      <c r="B25200" s="2"/>
      <c r="C25200"/>
    </row>
    <row r="25201" spans="1:3" x14ac:dyDescent="0.25">
      <c r="A25201" s="5"/>
      <c r="B25201" s="2"/>
      <c r="C25201"/>
    </row>
    <row r="25202" spans="1:3" x14ac:dyDescent="0.25">
      <c r="A25202" s="5"/>
      <c r="B25202" s="2"/>
      <c r="C25202"/>
    </row>
    <row r="25203" spans="1:3" x14ac:dyDescent="0.25">
      <c r="A25203" s="5"/>
      <c r="B25203" s="2"/>
      <c r="C25203"/>
    </row>
    <row r="25204" spans="1:3" x14ac:dyDescent="0.25">
      <c r="A25204" s="5"/>
      <c r="B25204" s="2"/>
      <c r="C25204"/>
    </row>
    <row r="25205" spans="1:3" x14ac:dyDescent="0.25">
      <c r="A25205" s="5"/>
      <c r="B25205" s="2"/>
      <c r="C25205"/>
    </row>
    <row r="25206" spans="1:3" x14ac:dyDescent="0.25">
      <c r="A25206" s="5"/>
      <c r="B25206" s="2"/>
      <c r="C25206"/>
    </row>
    <row r="25207" spans="1:3" x14ac:dyDescent="0.25">
      <c r="A25207" s="5"/>
      <c r="B25207" s="2"/>
      <c r="C25207"/>
    </row>
    <row r="25208" spans="1:3" x14ac:dyDescent="0.25">
      <c r="A25208" s="5"/>
      <c r="B25208" s="2"/>
      <c r="C25208"/>
    </row>
    <row r="25209" spans="1:3" x14ac:dyDescent="0.25">
      <c r="A25209" s="5"/>
      <c r="B25209" s="2"/>
      <c r="C25209"/>
    </row>
    <row r="25210" spans="1:3" x14ac:dyDescent="0.25">
      <c r="A25210" s="5"/>
      <c r="B25210" s="2"/>
      <c r="C25210"/>
    </row>
    <row r="25211" spans="1:3" x14ac:dyDescent="0.25">
      <c r="A25211" s="5"/>
      <c r="B25211" s="2"/>
      <c r="C25211"/>
    </row>
    <row r="25212" spans="1:3" x14ac:dyDescent="0.25">
      <c r="A25212" s="5"/>
      <c r="B25212" s="2"/>
      <c r="C25212"/>
    </row>
    <row r="25213" spans="1:3" x14ac:dyDescent="0.25">
      <c r="A25213" s="5"/>
      <c r="B25213" s="2"/>
      <c r="C25213"/>
    </row>
    <row r="25214" spans="1:3" x14ac:dyDescent="0.25">
      <c r="A25214" s="5"/>
      <c r="B25214" s="2"/>
      <c r="C25214"/>
    </row>
    <row r="25215" spans="1:3" x14ac:dyDescent="0.25">
      <c r="A25215" s="5"/>
      <c r="B25215" s="2"/>
      <c r="C25215"/>
    </row>
    <row r="25216" spans="1:3" x14ac:dyDescent="0.25">
      <c r="A25216" s="5"/>
      <c r="B25216" s="2"/>
      <c r="C25216"/>
    </row>
    <row r="25217" spans="1:3" x14ac:dyDescent="0.25">
      <c r="A25217" s="5"/>
      <c r="B25217" s="2"/>
      <c r="C25217"/>
    </row>
    <row r="25218" spans="1:3" x14ac:dyDescent="0.25">
      <c r="A25218" s="5"/>
      <c r="B25218" s="2"/>
      <c r="C25218"/>
    </row>
    <row r="25219" spans="1:3" x14ac:dyDescent="0.25">
      <c r="A25219" s="5"/>
      <c r="B25219" s="2"/>
      <c r="C25219"/>
    </row>
    <row r="25220" spans="1:3" x14ac:dyDescent="0.25">
      <c r="A25220" s="5"/>
      <c r="B25220" s="2"/>
      <c r="C25220"/>
    </row>
    <row r="25221" spans="1:3" x14ac:dyDescent="0.25">
      <c r="A25221" s="5"/>
      <c r="B25221" s="2"/>
      <c r="C25221"/>
    </row>
    <row r="25222" spans="1:3" x14ac:dyDescent="0.25">
      <c r="A25222" s="5"/>
      <c r="B25222" s="2"/>
      <c r="C25222"/>
    </row>
    <row r="25223" spans="1:3" x14ac:dyDescent="0.25">
      <c r="A25223" s="5"/>
      <c r="B25223" s="2"/>
      <c r="C25223"/>
    </row>
    <row r="25224" spans="1:3" x14ac:dyDescent="0.25">
      <c r="A25224" s="5"/>
      <c r="B25224" s="2"/>
      <c r="C25224"/>
    </row>
    <row r="25225" spans="1:3" x14ac:dyDescent="0.25">
      <c r="A25225" s="5"/>
      <c r="B25225" s="2"/>
      <c r="C25225"/>
    </row>
    <row r="25226" spans="1:3" x14ac:dyDescent="0.25">
      <c r="A25226" s="5"/>
      <c r="B25226" s="2"/>
      <c r="C25226"/>
    </row>
    <row r="25227" spans="1:3" x14ac:dyDescent="0.25">
      <c r="A25227" s="5"/>
      <c r="B25227" s="2"/>
      <c r="C25227"/>
    </row>
    <row r="25228" spans="1:3" x14ac:dyDescent="0.25">
      <c r="A25228" s="5"/>
      <c r="B25228" s="2"/>
      <c r="C25228"/>
    </row>
    <row r="25229" spans="1:3" x14ac:dyDescent="0.25">
      <c r="A25229" s="5"/>
      <c r="B25229" s="2"/>
      <c r="C25229"/>
    </row>
    <row r="25230" spans="1:3" x14ac:dyDescent="0.25">
      <c r="A25230" s="5"/>
      <c r="B25230" s="2"/>
      <c r="C25230"/>
    </row>
    <row r="25231" spans="1:3" x14ac:dyDescent="0.25">
      <c r="A25231" s="5"/>
      <c r="B25231" s="2"/>
      <c r="C25231"/>
    </row>
    <row r="25232" spans="1:3" x14ac:dyDescent="0.25">
      <c r="A25232" s="5"/>
      <c r="B25232" s="2"/>
      <c r="C25232"/>
    </row>
    <row r="25233" spans="1:3" x14ac:dyDescent="0.25">
      <c r="A25233" s="5"/>
      <c r="B25233" s="2"/>
      <c r="C25233"/>
    </row>
    <row r="25234" spans="1:3" x14ac:dyDescent="0.25">
      <c r="A25234" s="5"/>
      <c r="B25234" s="2"/>
      <c r="C25234"/>
    </row>
    <row r="25235" spans="1:3" x14ac:dyDescent="0.25">
      <c r="A25235" s="5"/>
      <c r="B25235" s="2"/>
      <c r="C25235"/>
    </row>
    <row r="25236" spans="1:3" x14ac:dyDescent="0.25">
      <c r="A25236" s="5"/>
      <c r="B25236" s="2"/>
      <c r="C25236"/>
    </row>
    <row r="25237" spans="1:3" x14ac:dyDescent="0.25">
      <c r="A25237" s="5"/>
      <c r="B25237" s="2"/>
      <c r="C25237"/>
    </row>
    <row r="25238" spans="1:3" x14ac:dyDescent="0.25">
      <c r="A25238" s="5"/>
      <c r="B25238" s="2"/>
      <c r="C25238"/>
    </row>
    <row r="25239" spans="1:3" x14ac:dyDescent="0.25">
      <c r="A25239" s="5"/>
      <c r="B25239" s="2"/>
      <c r="C25239"/>
    </row>
    <row r="25240" spans="1:3" x14ac:dyDescent="0.25">
      <c r="A25240" s="5"/>
      <c r="B25240" s="2"/>
      <c r="C25240"/>
    </row>
    <row r="25241" spans="1:3" x14ac:dyDescent="0.25">
      <c r="A25241" s="5"/>
      <c r="B25241" s="2"/>
      <c r="C25241"/>
    </row>
    <row r="25242" spans="1:3" x14ac:dyDescent="0.25">
      <c r="A25242" s="5"/>
      <c r="B25242" s="2"/>
      <c r="C25242"/>
    </row>
    <row r="25243" spans="1:3" x14ac:dyDescent="0.25">
      <c r="A25243" s="5"/>
      <c r="B25243" s="2"/>
      <c r="C25243"/>
    </row>
    <row r="25244" spans="1:3" x14ac:dyDescent="0.25">
      <c r="A25244" s="5"/>
      <c r="B25244" s="2"/>
      <c r="C25244"/>
    </row>
    <row r="25245" spans="1:3" x14ac:dyDescent="0.25">
      <c r="A25245" s="5"/>
      <c r="B25245" s="2"/>
      <c r="C25245"/>
    </row>
    <row r="25246" spans="1:3" x14ac:dyDescent="0.25">
      <c r="A25246" s="5"/>
      <c r="B25246" s="2"/>
      <c r="C25246"/>
    </row>
    <row r="25247" spans="1:3" x14ac:dyDescent="0.25">
      <c r="A25247" s="5"/>
      <c r="B25247" s="2"/>
      <c r="C25247"/>
    </row>
    <row r="25248" spans="1:3" x14ac:dyDescent="0.25">
      <c r="A25248" s="5"/>
      <c r="B25248" s="2"/>
      <c r="C25248"/>
    </row>
    <row r="25249" spans="1:3" x14ac:dyDescent="0.25">
      <c r="A25249" s="5"/>
      <c r="B25249" s="2"/>
      <c r="C25249"/>
    </row>
    <row r="25250" spans="1:3" x14ac:dyDescent="0.25">
      <c r="A25250" s="5"/>
      <c r="B25250" s="2"/>
      <c r="C25250"/>
    </row>
    <row r="25251" spans="1:3" x14ac:dyDescent="0.25">
      <c r="A25251" s="5"/>
      <c r="B25251" s="2"/>
      <c r="C25251"/>
    </row>
    <row r="25252" spans="1:3" x14ac:dyDescent="0.25">
      <c r="A25252" s="5"/>
      <c r="B25252" s="2"/>
      <c r="C25252"/>
    </row>
    <row r="25253" spans="1:3" x14ac:dyDescent="0.25">
      <c r="A25253" s="5"/>
      <c r="B25253" s="2"/>
      <c r="C25253"/>
    </row>
    <row r="25254" spans="1:3" x14ac:dyDescent="0.25">
      <c r="A25254" s="5"/>
      <c r="B25254" s="2"/>
      <c r="C25254"/>
    </row>
    <row r="25255" spans="1:3" x14ac:dyDescent="0.25">
      <c r="A25255" s="5"/>
      <c r="B25255" s="2"/>
      <c r="C25255"/>
    </row>
    <row r="25256" spans="1:3" x14ac:dyDescent="0.25">
      <c r="A25256" s="5"/>
      <c r="B25256" s="2"/>
      <c r="C25256"/>
    </row>
    <row r="25257" spans="1:3" x14ac:dyDescent="0.25">
      <c r="A25257" s="5"/>
      <c r="B25257" s="2"/>
      <c r="C25257"/>
    </row>
    <row r="25258" spans="1:3" x14ac:dyDescent="0.25">
      <c r="A25258" s="5"/>
      <c r="B25258" s="2"/>
      <c r="C25258"/>
    </row>
    <row r="25259" spans="1:3" x14ac:dyDescent="0.25">
      <c r="A25259" s="5"/>
      <c r="B25259" s="2"/>
      <c r="C25259"/>
    </row>
    <row r="25260" spans="1:3" x14ac:dyDescent="0.25">
      <c r="A25260" s="5"/>
      <c r="B25260" s="2"/>
      <c r="C25260"/>
    </row>
    <row r="25261" spans="1:3" x14ac:dyDescent="0.25">
      <c r="A25261" s="5"/>
      <c r="B25261" s="2"/>
      <c r="C25261"/>
    </row>
    <row r="25262" spans="1:3" x14ac:dyDescent="0.25">
      <c r="A25262" s="5"/>
      <c r="B25262" s="2"/>
      <c r="C25262"/>
    </row>
    <row r="25263" spans="1:3" x14ac:dyDescent="0.25">
      <c r="A25263" s="5"/>
      <c r="B25263" s="2"/>
      <c r="C25263"/>
    </row>
    <row r="25264" spans="1:3" x14ac:dyDescent="0.25">
      <c r="A25264" s="5"/>
      <c r="B25264" s="2"/>
      <c r="C25264"/>
    </row>
    <row r="25265" spans="1:3" x14ac:dyDescent="0.25">
      <c r="A25265" s="5"/>
      <c r="B25265" s="2"/>
      <c r="C25265"/>
    </row>
    <row r="25266" spans="1:3" x14ac:dyDescent="0.25">
      <c r="A25266" s="5"/>
      <c r="B25266" s="2"/>
      <c r="C25266"/>
    </row>
    <row r="25267" spans="1:3" x14ac:dyDescent="0.25">
      <c r="A25267" s="5"/>
      <c r="B25267" s="2"/>
      <c r="C25267"/>
    </row>
    <row r="25268" spans="1:3" x14ac:dyDescent="0.25">
      <c r="A25268" s="5"/>
      <c r="B25268" s="2"/>
      <c r="C25268"/>
    </row>
    <row r="25269" spans="1:3" x14ac:dyDescent="0.25">
      <c r="A25269" s="5"/>
      <c r="B25269" s="2"/>
      <c r="C25269"/>
    </row>
    <row r="25270" spans="1:3" x14ac:dyDescent="0.25">
      <c r="A25270" s="5"/>
      <c r="B25270" s="2"/>
      <c r="C25270"/>
    </row>
    <row r="25271" spans="1:3" x14ac:dyDescent="0.25">
      <c r="A25271" s="5"/>
      <c r="B25271" s="2"/>
      <c r="C25271"/>
    </row>
    <row r="25272" spans="1:3" x14ac:dyDescent="0.25">
      <c r="A25272" s="5"/>
      <c r="B25272" s="2"/>
      <c r="C25272"/>
    </row>
    <row r="25273" spans="1:3" x14ac:dyDescent="0.25">
      <c r="A25273" s="5"/>
      <c r="B25273" s="2"/>
      <c r="C25273"/>
    </row>
    <row r="25274" spans="1:3" x14ac:dyDescent="0.25">
      <c r="A25274" s="5"/>
      <c r="B25274" s="2"/>
      <c r="C25274"/>
    </row>
    <row r="25275" spans="1:3" x14ac:dyDescent="0.25">
      <c r="A25275" s="5"/>
      <c r="B25275" s="2"/>
      <c r="C25275"/>
    </row>
    <row r="25276" spans="1:3" x14ac:dyDescent="0.25">
      <c r="A25276" s="5"/>
      <c r="B25276" s="2"/>
      <c r="C25276"/>
    </row>
    <row r="25277" spans="1:3" x14ac:dyDescent="0.25">
      <c r="A25277" s="5"/>
      <c r="B25277" s="2"/>
      <c r="C25277"/>
    </row>
    <row r="25278" spans="1:3" x14ac:dyDescent="0.25">
      <c r="A25278" s="5"/>
      <c r="B25278" s="2"/>
      <c r="C25278"/>
    </row>
    <row r="25279" spans="1:3" x14ac:dyDescent="0.25">
      <c r="A25279" s="5"/>
      <c r="B25279" s="2"/>
      <c r="C25279"/>
    </row>
    <row r="25280" spans="1:3" x14ac:dyDescent="0.25">
      <c r="A25280" s="5"/>
      <c r="B25280" s="2"/>
      <c r="C25280"/>
    </row>
    <row r="25281" spans="1:3" x14ac:dyDescent="0.25">
      <c r="A25281" s="5"/>
      <c r="B25281" s="2"/>
      <c r="C25281"/>
    </row>
    <row r="25282" spans="1:3" x14ac:dyDescent="0.25">
      <c r="A25282" s="5"/>
      <c r="B25282" s="2"/>
      <c r="C25282"/>
    </row>
    <row r="25283" spans="1:3" x14ac:dyDescent="0.25">
      <c r="A25283" s="5"/>
      <c r="B25283" s="2"/>
      <c r="C25283"/>
    </row>
    <row r="25284" spans="1:3" x14ac:dyDescent="0.25">
      <c r="A25284" s="5"/>
      <c r="B25284" s="2"/>
      <c r="C25284"/>
    </row>
    <row r="25285" spans="1:3" x14ac:dyDescent="0.25">
      <c r="A25285" s="5"/>
      <c r="B25285" s="2"/>
      <c r="C25285"/>
    </row>
    <row r="25286" spans="1:3" x14ac:dyDescent="0.25">
      <c r="A25286" s="5"/>
      <c r="B25286" s="2"/>
      <c r="C25286"/>
    </row>
    <row r="25287" spans="1:3" x14ac:dyDescent="0.25">
      <c r="A25287" s="5"/>
      <c r="B25287" s="2"/>
      <c r="C25287"/>
    </row>
    <row r="25288" spans="1:3" x14ac:dyDescent="0.25">
      <c r="A25288" s="5"/>
      <c r="B25288" s="2"/>
      <c r="C25288"/>
    </row>
    <row r="25289" spans="1:3" x14ac:dyDescent="0.25">
      <c r="A25289" s="5"/>
      <c r="B25289" s="2"/>
      <c r="C25289"/>
    </row>
    <row r="25290" spans="1:3" x14ac:dyDescent="0.25">
      <c r="A25290" s="5"/>
      <c r="B25290" s="2"/>
      <c r="C25290"/>
    </row>
    <row r="25291" spans="1:3" x14ac:dyDescent="0.25">
      <c r="A25291" s="5"/>
      <c r="B25291" s="2"/>
      <c r="C25291"/>
    </row>
    <row r="25292" spans="1:3" x14ac:dyDescent="0.25">
      <c r="A25292" s="5"/>
      <c r="B25292" s="2"/>
      <c r="C25292"/>
    </row>
    <row r="25293" spans="1:3" x14ac:dyDescent="0.25">
      <c r="A25293" s="5"/>
      <c r="B25293" s="2"/>
      <c r="C25293"/>
    </row>
    <row r="25294" spans="1:3" x14ac:dyDescent="0.25">
      <c r="A25294" s="5"/>
      <c r="B25294" s="2"/>
      <c r="C25294"/>
    </row>
    <row r="25295" spans="1:3" x14ac:dyDescent="0.25">
      <c r="A25295" s="5"/>
      <c r="B25295" s="2"/>
      <c r="C25295"/>
    </row>
    <row r="25296" spans="1:3" x14ac:dyDescent="0.25">
      <c r="A25296" s="5"/>
      <c r="B25296" s="2"/>
      <c r="C25296"/>
    </row>
    <row r="25297" spans="1:3" x14ac:dyDescent="0.25">
      <c r="A25297" s="5"/>
      <c r="B25297" s="2"/>
      <c r="C25297"/>
    </row>
    <row r="25298" spans="1:3" x14ac:dyDescent="0.25">
      <c r="A25298" s="5"/>
      <c r="B25298" s="2"/>
      <c r="C25298"/>
    </row>
    <row r="25299" spans="1:3" x14ac:dyDescent="0.25">
      <c r="A25299" s="5"/>
      <c r="B25299" s="2"/>
      <c r="C25299"/>
    </row>
    <row r="25300" spans="1:3" x14ac:dyDescent="0.25">
      <c r="A25300" s="5"/>
      <c r="B25300" s="2"/>
      <c r="C25300"/>
    </row>
    <row r="25301" spans="1:3" x14ac:dyDescent="0.25">
      <c r="A25301" s="5"/>
      <c r="B25301" s="2"/>
      <c r="C25301"/>
    </row>
    <row r="25302" spans="1:3" x14ac:dyDescent="0.25">
      <c r="A25302" s="5"/>
      <c r="B25302" s="2"/>
      <c r="C25302"/>
    </row>
    <row r="25303" spans="1:3" x14ac:dyDescent="0.25">
      <c r="A25303" s="5"/>
      <c r="B25303" s="2"/>
      <c r="C25303"/>
    </row>
    <row r="25304" spans="1:3" x14ac:dyDescent="0.25">
      <c r="A25304" s="5"/>
      <c r="B25304" s="2"/>
      <c r="C25304"/>
    </row>
    <row r="25305" spans="1:3" x14ac:dyDescent="0.25">
      <c r="A25305" s="5"/>
      <c r="B25305" s="2"/>
      <c r="C25305"/>
    </row>
    <row r="25306" spans="1:3" x14ac:dyDescent="0.25">
      <c r="A25306" s="5"/>
      <c r="B25306" s="2"/>
      <c r="C25306"/>
    </row>
    <row r="25307" spans="1:3" x14ac:dyDescent="0.25">
      <c r="A25307" s="5"/>
      <c r="B25307" s="2"/>
      <c r="C25307"/>
    </row>
    <row r="25308" spans="1:3" x14ac:dyDescent="0.25">
      <c r="A25308" s="5"/>
      <c r="B25308" s="2"/>
      <c r="C25308"/>
    </row>
    <row r="25309" spans="1:3" x14ac:dyDescent="0.25">
      <c r="A25309" s="5"/>
      <c r="B25309" s="2"/>
      <c r="C25309"/>
    </row>
    <row r="25310" spans="1:3" x14ac:dyDescent="0.25">
      <c r="A25310" s="5"/>
      <c r="B25310" s="2"/>
      <c r="C25310"/>
    </row>
    <row r="25311" spans="1:3" x14ac:dyDescent="0.25">
      <c r="A25311" s="5"/>
      <c r="B25311" s="2"/>
      <c r="C25311"/>
    </row>
    <row r="25312" spans="1:3" x14ac:dyDescent="0.25">
      <c r="A25312" s="5"/>
      <c r="B25312" s="2"/>
      <c r="C25312"/>
    </row>
    <row r="25313" spans="1:3" x14ac:dyDescent="0.25">
      <c r="A25313" s="5"/>
      <c r="B25313" s="2"/>
      <c r="C25313"/>
    </row>
    <row r="25314" spans="1:3" x14ac:dyDescent="0.25">
      <c r="A25314" s="5"/>
      <c r="B25314" s="2"/>
      <c r="C25314"/>
    </row>
    <row r="25315" spans="1:3" x14ac:dyDescent="0.25">
      <c r="A25315" s="5"/>
      <c r="B25315" s="2"/>
      <c r="C25315"/>
    </row>
    <row r="25316" spans="1:3" x14ac:dyDescent="0.25">
      <c r="A25316" s="5"/>
      <c r="B25316" s="2"/>
      <c r="C25316"/>
    </row>
    <row r="25317" spans="1:3" x14ac:dyDescent="0.25">
      <c r="A25317" s="5"/>
      <c r="B25317" s="2"/>
      <c r="C25317"/>
    </row>
    <row r="25318" spans="1:3" x14ac:dyDescent="0.25">
      <c r="A25318" s="5"/>
      <c r="B25318" s="2"/>
      <c r="C25318"/>
    </row>
    <row r="25319" spans="1:3" x14ac:dyDescent="0.25">
      <c r="A25319" s="5"/>
      <c r="B25319" s="2"/>
      <c r="C25319"/>
    </row>
    <row r="25320" spans="1:3" x14ac:dyDescent="0.25">
      <c r="A25320" s="5"/>
      <c r="B25320" s="2"/>
      <c r="C25320"/>
    </row>
    <row r="25321" spans="1:3" x14ac:dyDescent="0.25">
      <c r="A25321" s="5"/>
      <c r="B25321" s="2"/>
      <c r="C25321"/>
    </row>
    <row r="25322" spans="1:3" x14ac:dyDescent="0.25">
      <c r="A25322" s="5"/>
      <c r="B25322" s="2"/>
      <c r="C25322"/>
    </row>
    <row r="25323" spans="1:3" x14ac:dyDescent="0.25">
      <c r="A25323" s="5"/>
      <c r="B25323" s="2"/>
      <c r="C25323"/>
    </row>
    <row r="25324" spans="1:3" x14ac:dyDescent="0.25">
      <c r="A25324" s="5"/>
      <c r="B25324" s="2"/>
      <c r="C25324"/>
    </row>
    <row r="25325" spans="1:3" x14ac:dyDescent="0.25">
      <c r="A25325" s="5"/>
      <c r="B25325" s="2"/>
      <c r="C25325"/>
    </row>
    <row r="25326" spans="1:3" x14ac:dyDescent="0.25">
      <c r="A25326" s="5"/>
      <c r="B25326" s="2"/>
      <c r="C25326"/>
    </row>
    <row r="25327" spans="1:3" x14ac:dyDescent="0.25">
      <c r="A25327" s="5"/>
      <c r="B25327" s="2"/>
      <c r="C25327"/>
    </row>
    <row r="25328" spans="1:3" x14ac:dyDescent="0.25">
      <c r="A25328" s="5"/>
      <c r="B25328" s="2"/>
      <c r="C25328"/>
    </row>
    <row r="25329" spans="1:3" x14ac:dyDescent="0.25">
      <c r="A25329" s="5"/>
      <c r="B25329" s="2"/>
      <c r="C25329"/>
    </row>
    <row r="25330" spans="1:3" x14ac:dyDescent="0.25">
      <c r="A25330" s="5"/>
      <c r="B25330" s="2"/>
      <c r="C25330"/>
    </row>
    <row r="25331" spans="1:3" x14ac:dyDescent="0.25">
      <c r="A25331" s="5"/>
      <c r="B25331" s="2"/>
      <c r="C25331"/>
    </row>
    <row r="25332" spans="1:3" x14ac:dyDescent="0.25">
      <c r="A25332" s="5"/>
      <c r="B25332" s="2"/>
      <c r="C25332"/>
    </row>
    <row r="25333" spans="1:3" x14ac:dyDescent="0.25">
      <c r="A25333" s="5"/>
      <c r="B25333" s="2"/>
      <c r="C25333"/>
    </row>
    <row r="25334" spans="1:3" x14ac:dyDescent="0.25">
      <c r="A25334" s="5"/>
      <c r="B25334" s="2"/>
      <c r="C25334"/>
    </row>
    <row r="25335" spans="1:3" x14ac:dyDescent="0.25">
      <c r="A25335" s="5"/>
      <c r="B25335" s="2"/>
      <c r="C25335"/>
    </row>
    <row r="25336" spans="1:3" x14ac:dyDescent="0.25">
      <c r="A25336" s="5"/>
      <c r="B25336" s="2"/>
      <c r="C25336"/>
    </row>
    <row r="25337" spans="1:3" x14ac:dyDescent="0.25">
      <c r="A25337" s="5"/>
      <c r="B25337" s="2"/>
      <c r="C25337"/>
    </row>
    <row r="25338" spans="1:3" x14ac:dyDescent="0.25">
      <c r="A25338" s="5"/>
      <c r="B25338" s="2"/>
      <c r="C25338"/>
    </row>
    <row r="25339" spans="1:3" x14ac:dyDescent="0.25">
      <c r="A25339" s="5"/>
      <c r="B25339" s="2"/>
      <c r="C25339"/>
    </row>
    <row r="25340" spans="1:3" x14ac:dyDescent="0.25">
      <c r="A25340" s="5"/>
      <c r="B25340" s="2"/>
      <c r="C25340"/>
    </row>
    <row r="25341" spans="1:3" x14ac:dyDescent="0.25">
      <c r="A25341" s="5"/>
      <c r="B25341" s="2"/>
      <c r="C25341"/>
    </row>
    <row r="25342" spans="1:3" x14ac:dyDescent="0.25">
      <c r="A25342" s="5"/>
      <c r="B25342" s="2"/>
      <c r="C25342"/>
    </row>
    <row r="25343" spans="1:3" x14ac:dyDescent="0.25">
      <c r="A25343" s="5"/>
      <c r="B25343" s="2"/>
      <c r="C25343"/>
    </row>
    <row r="25344" spans="1:3" x14ac:dyDescent="0.25">
      <c r="A25344" s="5"/>
      <c r="B25344" s="2"/>
      <c r="C25344"/>
    </row>
    <row r="25345" spans="1:3" x14ac:dyDescent="0.25">
      <c r="A25345" s="5"/>
      <c r="B25345" s="2"/>
      <c r="C25345"/>
    </row>
    <row r="25346" spans="1:3" x14ac:dyDescent="0.25">
      <c r="A25346" s="5"/>
      <c r="B25346" s="2"/>
      <c r="C25346"/>
    </row>
    <row r="25347" spans="1:3" x14ac:dyDescent="0.25">
      <c r="A25347" s="5"/>
      <c r="B25347" s="2"/>
      <c r="C25347"/>
    </row>
    <row r="25348" spans="1:3" x14ac:dyDescent="0.25">
      <c r="A25348" s="5"/>
      <c r="B25348" s="2"/>
      <c r="C25348"/>
    </row>
    <row r="25349" spans="1:3" x14ac:dyDescent="0.25">
      <c r="A25349" s="5"/>
      <c r="B25349" s="2"/>
      <c r="C25349"/>
    </row>
    <row r="25350" spans="1:3" x14ac:dyDescent="0.25">
      <c r="A25350" s="5"/>
      <c r="B25350" s="2"/>
      <c r="C25350"/>
    </row>
    <row r="25351" spans="1:3" x14ac:dyDescent="0.25">
      <c r="A25351" s="5"/>
      <c r="B25351" s="2"/>
      <c r="C25351"/>
    </row>
    <row r="25352" spans="1:3" x14ac:dyDescent="0.25">
      <c r="A25352" s="5"/>
      <c r="B25352" s="2"/>
      <c r="C25352"/>
    </row>
    <row r="25353" spans="1:3" x14ac:dyDescent="0.25">
      <c r="A25353" s="5"/>
      <c r="B25353" s="2"/>
      <c r="C25353"/>
    </row>
    <row r="25354" spans="1:3" x14ac:dyDescent="0.25">
      <c r="A25354" s="5"/>
      <c r="B25354" s="2"/>
      <c r="C25354"/>
    </row>
    <row r="25355" spans="1:3" x14ac:dyDescent="0.25">
      <c r="A25355" s="5"/>
      <c r="B25355" s="2"/>
      <c r="C25355"/>
    </row>
    <row r="25356" spans="1:3" x14ac:dyDescent="0.25">
      <c r="A25356" s="5"/>
      <c r="B25356" s="2"/>
      <c r="C25356"/>
    </row>
    <row r="25357" spans="1:3" x14ac:dyDescent="0.25">
      <c r="A25357" s="5"/>
      <c r="B25357" s="2"/>
      <c r="C25357"/>
    </row>
    <row r="25358" spans="1:3" x14ac:dyDescent="0.25">
      <c r="A25358" s="5"/>
      <c r="B25358" s="2"/>
      <c r="C25358"/>
    </row>
    <row r="25359" spans="1:3" x14ac:dyDescent="0.25">
      <c r="A25359" s="5"/>
      <c r="B25359" s="2"/>
      <c r="C25359"/>
    </row>
    <row r="25360" spans="1:3" x14ac:dyDescent="0.25">
      <c r="A25360" s="5"/>
      <c r="B25360" s="2"/>
      <c r="C25360"/>
    </row>
    <row r="25361" spans="1:3" x14ac:dyDescent="0.25">
      <c r="A25361" s="5"/>
      <c r="B25361" s="2"/>
      <c r="C25361"/>
    </row>
    <row r="25362" spans="1:3" x14ac:dyDescent="0.25">
      <c r="A25362" s="5"/>
      <c r="B25362" s="2"/>
      <c r="C25362"/>
    </row>
    <row r="25363" spans="1:3" x14ac:dyDescent="0.25">
      <c r="A25363" s="5"/>
      <c r="B25363" s="2"/>
      <c r="C25363"/>
    </row>
    <row r="25364" spans="1:3" x14ac:dyDescent="0.25">
      <c r="A25364" s="5"/>
      <c r="B25364" s="2"/>
      <c r="C25364"/>
    </row>
    <row r="25365" spans="1:3" x14ac:dyDescent="0.25">
      <c r="A25365" s="5"/>
      <c r="B25365" s="2"/>
      <c r="C25365"/>
    </row>
    <row r="25366" spans="1:3" x14ac:dyDescent="0.25">
      <c r="A25366" s="5"/>
      <c r="B25366" s="2"/>
      <c r="C25366"/>
    </row>
    <row r="25367" spans="1:3" x14ac:dyDescent="0.25">
      <c r="A25367" s="5"/>
      <c r="B25367" s="2"/>
      <c r="C25367"/>
    </row>
    <row r="25368" spans="1:3" x14ac:dyDescent="0.25">
      <c r="A25368" s="5"/>
      <c r="B25368" s="2"/>
      <c r="C25368"/>
    </row>
    <row r="25369" spans="1:3" x14ac:dyDescent="0.25">
      <c r="A25369" s="5"/>
      <c r="B25369" s="2"/>
      <c r="C25369"/>
    </row>
    <row r="25370" spans="1:3" x14ac:dyDescent="0.25">
      <c r="A25370" s="5"/>
      <c r="B25370" s="2"/>
      <c r="C25370"/>
    </row>
    <row r="25371" spans="1:3" x14ac:dyDescent="0.25">
      <c r="A25371" s="5"/>
      <c r="B25371" s="2"/>
      <c r="C25371"/>
    </row>
    <row r="25372" spans="1:3" x14ac:dyDescent="0.25">
      <c r="A25372" s="5"/>
      <c r="B25372" s="2"/>
      <c r="C25372"/>
    </row>
    <row r="25373" spans="1:3" x14ac:dyDescent="0.25">
      <c r="A25373" s="5"/>
      <c r="B25373" s="2"/>
      <c r="C25373"/>
    </row>
    <row r="25374" spans="1:3" x14ac:dyDescent="0.25">
      <c r="A25374" s="5"/>
      <c r="B25374" s="2"/>
      <c r="C25374"/>
    </row>
    <row r="25375" spans="1:3" x14ac:dyDescent="0.25">
      <c r="A25375" s="5"/>
      <c r="B25375" s="2"/>
      <c r="C25375"/>
    </row>
    <row r="25376" spans="1:3" x14ac:dyDescent="0.25">
      <c r="A25376" s="5"/>
      <c r="B25376" s="2"/>
      <c r="C25376"/>
    </row>
    <row r="25377" spans="1:3" x14ac:dyDescent="0.25">
      <c r="A25377" s="5"/>
      <c r="B25377" s="2"/>
      <c r="C25377"/>
    </row>
    <row r="25378" spans="1:3" x14ac:dyDescent="0.25">
      <c r="A25378" s="5"/>
      <c r="B25378" s="2"/>
      <c r="C25378"/>
    </row>
    <row r="25379" spans="1:3" x14ac:dyDescent="0.25">
      <c r="A25379" s="5"/>
      <c r="B25379" s="2"/>
      <c r="C25379"/>
    </row>
    <row r="25380" spans="1:3" x14ac:dyDescent="0.25">
      <c r="A25380" s="5"/>
      <c r="B25380" s="2"/>
      <c r="C25380"/>
    </row>
    <row r="25381" spans="1:3" x14ac:dyDescent="0.25">
      <c r="A25381" s="5"/>
      <c r="B25381" s="2"/>
      <c r="C25381"/>
    </row>
    <row r="25382" spans="1:3" x14ac:dyDescent="0.25">
      <c r="A25382" s="5"/>
      <c r="B25382" s="2"/>
      <c r="C25382"/>
    </row>
    <row r="25383" spans="1:3" x14ac:dyDescent="0.25">
      <c r="A25383" s="5"/>
      <c r="B25383" s="2"/>
      <c r="C25383"/>
    </row>
    <row r="25384" spans="1:3" x14ac:dyDescent="0.25">
      <c r="A25384" s="5"/>
      <c r="B25384" s="2"/>
      <c r="C25384"/>
    </row>
    <row r="25385" spans="1:3" x14ac:dyDescent="0.25">
      <c r="A25385" s="5"/>
      <c r="B25385" s="2"/>
      <c r="C25385"/>
    </row>
    <row r="25386" spans="1:3" x14ac:dyDescent="0.25">
      <c r="A25386" s="5"/>
      <c r="B25386" s="2"/>
      <c r="C25386"/>
    </row>
    <row r="25387" spans="1:3" x14ac:dyDescent="0.25">
      <c r="A25387" s="5"/>
      <c r="B25387" s="2"/>
      <c r="C25387"/>
    </row>
    <row r="25388" spans="1:3" x14ac:dyDescent="0.25">
      <c r="A25388" s="5"/>
      <c r="B25388" s="2"/>
      <c r="C25388"/>
    </row>
    <row r="25389" spans="1:3" x14ac:dyDescent="0.25">
      <c r="A25389" s="5"/>
      <c r="B25389" s="2"/>
      <c r="C25389"/>
    </row>
    <row r="25390" spans="1:3" x14ac:dyDescent="0.25">
      <c r="A25390" s="5"/>
      <c r="B25390" s="2"/>
      <c r="C25390"/>
    </row>
    <row r="25391" spans="1:3" x14ac:dyDescent="0.25">
      <c r="A25391" s="5"/>
      <c r="B25391" s="2"/>
      <c r="C25391"/>
    </row>
    <row r="25392" spans="1:3" x14ac:dyDescent="0.25">
      <c r="A25392" s="5"/>
      <c r="B25392" s="2"/>
      <c r="C25392"/>
    </row>
    <row r="25393" spans="1:3" x14ac:dyDescent="0.25">
      <c r="A25393" s="5"/>
      <c r="B25393" s="2"/>
      <c r="C25393"/>
    </row>
    <row r="25394" spans="1:3" x14ac:dyDescent="0.25">
      <c r="A25394" s="5"/>
      <c r="B25394" s="2"/>
      <c r="C25394"/>
    </row>
    <row r="25395" spans="1:3" x14ac:dyDescent="0.25">
      <c r="A25395" s="5"/>
      <c r="B25395" s="2"/>
      <c r="C25395"/>
    </row>
    <row r="25396" spans="1:3" x14ac:dyDescent="0.25">
      <c r="A25396" s="5"/>
      <c r="B25396" s="2"/>
      <c r="C25396"/>
    </row>
    <row r="25397" spans="1:3" x14ac:dyDescent="0.25">
      <c r="A25397" s="5"/>
      <c r="B25397" s="2"/>
      <c r="C25397"/>
    </row>
    <row r="25398" spans="1:3" x14ac:dyDescent="0.25">
      <c r="A25398" s="5"/>
      <c r="B25398" s="2"/>
      <c r="C25398"/>
    </row>
    <row r="25399" spans="1:3" x14ac:dyDescent="0.25">
      <c r="A25399" s="5"/>
      <c r="B25399" s="2"/>
      <c r="C25399"/>
    </row>
    <row r="25400" spans="1:3" x14ac:dyDescent="0.25">
      <c r="A25400" s="5"/>
      <c r="B25400" s="2"/>
      <c r="C25400"/>
    </row>
    <row r="25401" spans="1:3" x14ac:dyDescent="0.25">
      <c r="A25401" s="5"/>
      <c r="B25401" s="2"/>
      <c r="C25401"/>
    </row>
    <row r="25402" spans="1:3" x14ac:dyDescent="0.25">
      <c r="A25402" s="5"/>
      <c r="B25402" s="2"/>
      <c r="C25402"/>
    </row>
    <row r="25403" spans="1:3" x14ac:dyDescent="0.25">
      <c r="A25403" s="5"/>
      <c r="B25403" s="2"/>
      <c r="C25403"/>
    </row>
    <row r="25404" spans="1:3" x14ac:dyDescent="0.25">
      <c r="A25404" s="5"/>
      <c r="B25404" s="2"/>
      <c r="C25404"/>
    </row>
    <row r="25405" spans="1:3" x14ac:dyDescent="0.25">
      <c r="A25405" s="5"/>
      <c r="B25405" s="2"/>
      <c r="C25405"/>
    </row>
    <row r="25406" spans="1:3" x14ac:dyDescent="0.25">
      <c r="A25406" s="5"/>
      <c r="B25406" s="2"/>
      <c r="C25406"/>
    </row>
    <row r="25407" spans="1:3" x14ac:dyDescent="0.25">
      <c r="A25407" s="5"/>
      <c r="B25407" s="2"/>
      <c r="C25407"/>
    </row>
    <row r="25408" spans="1:3" x14ac:dyDescent="0.25">
      <c r="A25408" s="5"/>
      <c r="B25408" s="2"/>
      <c r="C25408"/>
    </row>
    <row r="25409" spans="1:3" x14ac:dyDescent="0.25">
      <c r="A25409" s="5"/>
      <c r="B25409" s="2"/>
      <c r="C25409"/>
    </row>
    <row r="25410" spans="1:3" x14ac:dyDescent="0.25">
      <c r="A25410" s="5"/>
      <c r="B25410" s="2"/>
      <c r="C25410"/>
    </row>
    <row r="25411" spans="1:3" x14ac:dyDescent="0.25">
      <c r="A25411" s="5"/>
      <c r="B25411" s="2"/>
      <c r="C25411"/>
    </row>
    <row r="25412" spans="1:3" x14ac:dyDescent="0.25">
      <c r="A25412" s="5"/>
      <c r="B25412" s="2"/>
      <c r="C25412"/>
    </row>
    <row r="25413" spans="1:3" x14ac:dyDescent="0.25">
      <c r="A25413" s="5"/>
      <c r="B25413" s="2"/>
      <c r="C25413"/>
    </row>
    <row r="25414" spans="1:3" x14ac:dyDescent="0.25">
      <c r="A25414" s="5"/>
      <c r="B25414" s="2"/>
      <c r="C25414"/>
    </row>
    <row r="25415" spans="1:3" x14ac:dyDescent="0.25">
      <c r="A25415" s="5"/>
      <c r="B25415" s="2"/>
      <c r="C25415"/>
    </row>
    <row r="25416" spans="1:3" x14ac:dyDescent="0.25">
      <c r="A25416" s="5"/>
      <c r="B25416" s="2"/>
      <c r="C25416"/>
    </row>
    <row r="25417" spans="1:3" x14ac:dyDescent="0.25">
      <c r="A25417" s="5"/>
      <c r="B25417" s="2"/>
      <c r="C25417"/>
    </row>
    <row r="25418" spans="1:3" x14ac:dyDescent="0.25">
      <c r="A25418" s="5"/>
      <c r="B25418" s="2"/>
      <c r="C25418"/>
    </row>
    <row r="25419" spans="1:3" x14ac:dyDescent="0.25">
      <c r="A25419" s="5"/>
      <c r="B25419" s="2"/>
      <c r="C25419"/>
    </row>
    <row r="25420" spans="1:3" x14ac:dyDescent="0.25">
      <c r="A25420" s="5"/>
      <c r="B25420" s="2"/>
      <c r="C25420"/>
    </row>
    <row r="25421" spans="1:3" x14ac:dyDescent="0.25">
      <c r="A25421" s="5"/>
      <c r="B25421" s="2"/>
      <c r="C25421"/>
    </row>
    <row r="25422" spans="1:3" x14ac:dyDescent="0.25">
      <c r="A25422" s="5"/>
      <c r="B25422" s="2"/>
      <c r="C25422"/>
    </row>
    <row r="25423" spans="1:3" x14ac:dyDescent="0.25">
      <c r="A25423" s="5"/>
      <c r="B25423" s="2"/>
      <c r="C25423"/>
    </row>
    <row r="25424" spans="1:3" x14ac:dyDescent="0.25">
      <c r="A25424" s="5"/>
      <c r="B25424" s="2"/>
      <c r="C25424"/>
    </row>
    <row r="25425" spans="1:3" x14ac:dyDescent="0.25">
      <c r="A25425" s="5"/>
      <c r="B25425" s="2"/>
      <c r="C25425"/>
    </row>
    <row r="25426" spans="1:3" x14ac:dyDescent="0.25">
      <c r="A25426" s="5"/>
      <c r="B25426" s="2"/>
      <c r="C25426"/>
    </row>
    <row r="25427" spans="1:3" x14ac:dyDescent="0.25">
      <c r="A25427" s="5"/>
      <c r="B25427" s="2"/>
      <c r="C25427"/>
    </row>
    <row r="25428" spans="1:3" x14ac:dyDescent="0.25">
      <c r="A25428" s="5"/>
      <c r="B25428" s="2"/>
      <c r="C25428"/>
    </row>
    <row r="25429" spans="1:3" x14ac:dyDescent="0.25">
      <c r="A25429" s="5"/>
      <c r="B25429" s="2"/>
      <c r="C25429"/>
    </row>
    <row r="25430" spans="1:3" x14ac:dyDescent="0.25">
      <c r="A25430" s="5"/>
      <c r="B25430" s="2"/>
      <c r="C25430"/>
    </row>
    <row r="25431" spans="1:3" x14ac:dyDescent="0.25">
      <c r="A25431" s="5"/>
      <c r="B25431" s="2"/>
      <c r="C25431"/>
    </row>
    <row r="25432" spans="1:3" x14ac:dyDescent="0.25">
      <c r="A25432" s="5"/>
      <c r="B25432" s="2"/>
      <c r="C25432"/>
    </row>
    <row r="25433" spans="1:3" x14ac:dyDescent="0.25">
      <c r="A25433" s="5"/>
      <c r="B25433" s="2"/>
      <c r="C25433"/>
    </row>
    <row r="25434" spans="1:3" x14ac:dyDescent="0.25">
      <c r="A25434" s="5"/>
      <c r="B25434" s="2"/>
      <c r="C25434"/>
    </row>
    <row r="25435" spans="1:3" x14ac:dyDescent="0.25">
      <c r="A25435" s="5"/>
      <c r="B25435" s="2"/>
      <c r="C25435"/>
    </row>
    <row r="25436" spans="1:3" x14ac:dyDescent="0.25">
      <c r="A25436" s="5"/>
      <c r="B25436" s="2"/>
      <c r="C25436"/>
    </row>
    <row r="25437" spans="1:3" x14ac:dyDescent="0.25">
      <c r="A25437" s="5"/>
      <c r="B25437" s="2"/>
      <c r="C25437"/>
    </row>
    <row r="25438" spans="1:3" x14ac:dyDescent="0.25">
      <c r="A25438" s="5"/>
      <c r="B25438" s="2"/>
      <c r="C25438"/>
    </row>
    <row r="25439" spans="1:3" x14ac:dyDescent="0.25">
      <c r="A25439" s="5"/>
      <c r="B25439" s="2"/>
      <c r="C25439"/>
    </row>
    <row r="25440" spans="1:3" x14ac:dyDescent="0.25">
      <c r="A25440" s="5"/>
      <c r="B25440" s="2"/>
      <c r="C25440"/>
    </row>
    <row r="25441" spans="1:3" x14ac:dyDescent="0.25">
      <c r="A25441" s="5"/>
      <c r="B25441" s="2"/>
      <c r="C25441"/>
    </row>
    <row r="25442" spans="1:3" x14ac:dyDescent="0.25">
      <c r="A25442" s="5"/>
      <c r="B25442" s="2"/>
      <c r="C25442"/>
    </row>
    <row r="25443" spans="1:3" x14ac:dyDescent="0.25">
      <c r="A25443" s="5"/>
      <c r="B25443" s="2"/>
      <c r="C25443"/>
    </row>
    <row r="25444" spans="1:3" x14ac:dyDescent="0.25">
      <c r="A25444" s="5"/>
      <c r="B25444" s="2"/>
      <c r="C25444"/>
    </row>
    <row r="25445" spans="1:3" x14ac:dyDescent="0.25">
      <c r="A25445" s="5"/>
      <c r="B25445" s="2"/>
      <c r="C25445"/>
    </row>
    <row r="25446" spans="1:3" x14ac:dyDescent="0.25">
      <c r="A25446" s="5"/>
      <c r="B25446" s="2"/>
      <c r="C25446"/>
    </row>
    <row r="25447" spans="1:3" x14ac:dyDescent="0.25">
      <c r="A25447" s="5"/>
      <c r="B25447" s="2"/>
      <c r="C25447"/>
    </row>
    <row r="25448" spans="1:3" x14ac:dyDescent="0.25">
      <c r="A25448" s="5"/>
      <c r="B25448" s="2"/>
      <c r="C25448"/>
    </row>
    <row r="25449" spans="1:3" x14ac:dyDescent="0.25">
      <c r="A25449" s="5"/>
      <c r="B25449" s="2"/>
      <c r="C25449"/>
    </row>
    <row r="25450" spans="1:3" x14ac:dyDescent="0.25">
      <c r="A25450" s="5"/>
      <c r="B25450" s="2"/>
      <c r="C25450"/>
    </row>
    <row r="25451" spans="1:3" x14ac:dyDescent="0.25">
      <c r="A25451" s="5"/>
      <c r="B25451" s="2"/>
      <c r="C25451"/>
    </row>
    <row r="25452" spans="1:3" x14ac:dyDescent="0.25">
      <c r="A25452" s="5"/>
      <c r="B25452" s="2"/>
      <c r="C25452"/>
    </row>
    <row r="25453" spans="1:3" x14ac:dyDescent="0.25">
      <c r="A25453" s="5"/>
      <c r="B25453" s="2"/>
      <c r="C25453"/>
    </row>
    <row r="25454" spans="1:3" x14ac:dyDescent="0.25">
      <c r="A25454" s="5"/>
      <c r="B25454" s="2"/>
      <c r="C25454"/>
    </row>
    <row r="25455" spans="1:3" x14ac:dyDescent="0.25">
      <c r="A25455" s="5"/>
      <c r="B25455" s="2"/>
      <c r="C25455"/>
    </row>
    <row r="25456" spans="1:3" x14ac:dyDescent="0.25">
      <c r="A25456" s="5"/>
      <c r="B25456" s="2"/>
      <c r="C25456"/>
    </row>
    <row r="25457" spans="1:3" x14ac:dyDescent="0.25">
      <c r="A25457" s="5"/>
      <c r="B25457" s="2"/>
      <c r="C25457"/>
    </row>
    <row r="25458" spans="1:3" x14ac:dyDescent="0.25">
      <c r="A25458" s="5"/>
      <c r="B25458" s="2"/>
      <c r="C25458"/>
    </row>
    <row r="25459" spans="1:3" x14ac:dyDescent="0.25">
      <c r="A25459" s="5"/>
      <c r="B25459" s="2"/>
      <c r="C25459"/>
    </row>
    <row r="25460" spans="1:3" x14ac:dyDescent="0.25">
      <c r="A25460" s="5"/>
      <c r="B25460" s="2"/>
      <c r="C25460"/>
    </row>
    <row r="25461" spans="1:3" x14ac:dyDescent="0.25">
      <c r="A25461" s="5"/>
      <c r="B25461" s="2"/>
      <c r="C25461"/>
    </row>
    <row r="25462" spans="1:3" x14ac:dyDescent="0.25">
      <c r="A25462" s="5"/>
      <c r="B25462" s="2"/>
      <c r="C25462"/>
    </row>
    <row r="25463" spans="1:3" x14ac:dyDescent="0.25">
      <c r="A25463" s="5"/>
      <c r="B25463" s="2"/>
      <c r="C25463"/>
    </row>
    <row r="25464" spans="1:3" x14ac:dyDescent="0.25">
      <c r="A25464" s="5"/>
      <c r="B25464" s="2"/>
      <c r="C25464"/>
    </row>
    <row r="25465" spans="1:3" x14ac:dyDescent="0.25">
      <c r="A25465" s="5"/>
      <c r="B25465" s="2"/>
      <c r="C25465"/>
    </row>
    <row r="25466" spans="1:3" x14ac:dyDescent="0.25">
      <c r="A25466" s="5"/>
      <c r="B25466" s="2"/>
      <c r="C25466"/>
    </row>
    <row r="25467" spans="1:3" x14ac:dyDescent="0.25">
      <c r="A25467" s="5"/>
      <c r="B25467" s="2"/>
      <c r="C25467"/>
    </row>
    <row r="25468" spans="1:3" x14ac:dyDescent="0.25">
      <c r="A25468" s="5"/>
      <c r="B25468" s="2"/>
      <c r="C25468"/>
    </row>
    <row r="25469" spans="1:3" x14ac:dyDescent="0.25">
      <c r="A25469" s="5"/>
      <c r="B25469" s="2"/>
      <c r="C25469"/>
    </row>
    <row r="25470" spans="1:3" x14ac:dyDescent="0.25">
      <c r="A25470" s="5"/>
      <c r="B25470" s="2"/>
      <c r="C25470"/>
    </row>
    <row r="25471" spans="1:3" x14ac:dyDescent="0.25">
      <c r="A25471" s="5"/>
      <c r="B25471" s="2"/>
      <c r="C25471"/>
    </row>
    <row r="25472" spans="1:3" x14ac:dyDescent="0.25">
      <c r="A25472" s="5"/>
      <c r="B25472" s="2"/>
      <c r="C25472"/>
    </row>
    <row r="25473" spans="1:3" x14ac:dyDescent="0.25">
      <c r="A25473" s="5"/>
      <c r="B25473" s="2"/>
      <c r="C25473"/>
    </row>
    <row r="25474" spans="1:3" x14ac:dyDescent="0.25">
      <c r="A25474" s="5"/>
      <c r="B25474" s="2"/>
      <c r="C25474"/>
    </row>
    <row r="25475" spans="1:3" x14ac:dyDescent="0.25">
      <c r="A25475" s="5"/>
      <c r="B25475" s="2"/>
      <c r="C25475"/>
    </row>
    <row r="25476" spans="1:3" x14ac:dyDescent="0.25">
      <c r="A25476" s="5"/>
      <c r="B25476" s="2"/>
      <c r="C25476"/>
    </row>
    <row r="25477" spans="1:3" x14ac:dyDescent="0.25">
      <c r="A25477" s="5"/>
      <c r="B25477" s="2"/>
      <c r="C25477"/>
    </row>
    <row r="25478" spans="1:3" x14ac:dyDescent="0.25">
      <c r="A25478" s="5"/>
      <c r="B25478" s="2"/>
      <c r="C25478"/>
    </row>
    <row r="25479" spans="1:3" x14ac:dyDescent="0.25">
      <c r="A25479" s="5"/>
      <c r="B25479" s="2"/>
      <c r="C25479"/>
    </row>
    <row r="25480" spans="1:3" x14ac:dyDescent="0.25">
      <c r="A25480" s="5"/>
      <c r="B25480" s="2"/>
      <c r="C25480"/>
    </row>
    <row r="25481" spans="1:3" x14ac:dyDescent="0.25">
      <c r="A25481" s="5"/>
      <c r="B25481" s="2"/>
      <c r="C25481"/>
    </row>
    <row r="25482" spans="1:3" x14ac:dyDescent="0.25">
      <c r="A25482" s="5"/>
      <c r="B25482" s="2"/>
      <c r="C25482"/>
    </row>
    <row r="25483" spans="1:3" x14ac:dyDescent="0.25">
      <c r="A25483" s="5"/>
      <c r="B25483" s="2"/>
      <c r="C25483"/>
    </row>
    <row r="25484" spans="1:3" x14ac:dyDescent="0.25">
      <c r="A25484" s="5"/>
      <c r="B25484" s="2"/>
      <c r="C25484"/>
    </row>
    <row r="25485" spans="1:3" x14ac:dyDescent="0.25">
      <c r="A25485" s="5"/>
      <c r="B25485" s="2"/>
      <c r="C25485"/>
    </row>
    <row r="25486" spans="1:3" x14ac:dyDescent="0.25">
      <c r="A25486" s="5"/>
      <c r="B25486" s="2"/>
      <c r="C25486"/>
    </row>
    <row r="25487" spans="1:3" x14ac:dyDescent="0.25">
      <c r="A25487" s="5"/>
      <c r="B25487" s="2"/>
      <c r="C25487"/>
    </row>
    <row r="25488" spans="1:3" x14ac:dyDescent="0.25">
      <c r="A25488" s="5"/>
      <c r="B25488" s="2"/>
      <c r="C25488"/>
    </row>
    <row r="25489" spans="1:3" x14ac:dyDescent="0.25">
      <c r="A25489" s="5"/>
      <c r="B25489" s="2"/>
      <c r="C25489"/>
    </row>
    <row r="25490" spans="1:3" x14ac:dyDescent="0.25">
      <c r="A25490" s="5"/>
      <c r="B25490" s="2"/>
      <c r="C25490"/>
    </row>
    <row r="25491" spans="1:3" x14ac:dyDescent="0.25">
      <c r="A25491" s="5"/>
      <c r="B25491" s="2"/>
      <c r="C25491"/>
    </row>
    <row r="25492" spans="1:3" x14ac:dyDescent="0.25">
      <c r="A25492" s="5"/>
      <c r="B25492" s="2"/>
      <c r="C25492"/>
    </row>
    <row r="25493" spans="1:3" x14ac:dyDescent="0.25">
      <c r="A25493" s="5"/>
      <c r="B25493" s="2"/>
      <c r="C25493"/>
    </row>
    <row r="25494" spans="1:3" x14ac:dyDescent="0.25">
      <c r="A25494" s="5"/>
      <c r="B25494" s="2"/>
      <c r="C25494"/>
    </row>
    <row r="25495" spans="1:3" x14ac:dyDescent="0.25">
      <c r="A25495" s="5"/>
      <c r="B25495" s="2"/>
      <c r="C25495"/>
    </row>
    <row r="25496" spans="1:3" x14ac:dyDescent="0.25">
      <c r="A25496" s="5"/>
      <c r="B25496" s="2"/>
      <c r="C25496"/>
    </row>
    <row r="25497" spans="1:3" x14ac:dyDescent="0.25">
      <c r="A25497" s="5"/>
      <c r="B25497" s="2"/>
      <c r="C25497"/>
    </row>
    <row r="25498" spans="1:3" x14ac:dyDescent="0.25">
      <c r="A25498" s="5"/>
      <c r="B25498" s="2"/>
      <c r="C25498"/>
    </row>
    <row r="25499" spans="1:3" x14ac:dyDescent="0.25">
      <c r="A25499" s="5"/>
      <c r="B25499" s="2"/>
      <c r="C25499"/>
    </row>
    <row r="25500" spans="1:3" x14ac:dyDescent="0.25">
      <c r="A25500" s="5"/>
      <c r="B25500" s="2"/>
      <c r="C25500"/>
    </row>
    <row r="25501" spans="1:3" x14ac:dyDescent="0.25">
      <c r="A25501" s="5"/>
      <c r="B25501" s="2"/>
      <c r="C25501"/>
    </row>
    <row r="25502" spans="1:3" x14ac:dyDescent="0.25">
      <c r="A25502" s="5"/>
      <c r="B25502" s="2"/>
      <c r="C25502"/>
    </row>
    <row r="25503" spans="1:3" x14ac:dyDescent="0.25">
      <c r="A25503" s="5"/>
      <c r="B25503" s="2"/>
      <c r="C25503"/>
    </row>
    <row r="25504" spans="1:3" x14ac:dyDescent="0.25">
      <c r="A25504" s="5"/>
      <c r="B25504" s="2"/>
      <c r="C25504"/>
    </row>
    <row r="25505" spans="1:3" x14ac:dyDescent="0.25">
      <c r="A25505" s="5"/>
      <c r="B25505" s="2"/>
      <c r="C25505"/>
    </row>
    <row r="25506" spans="1:3" x14ac:dyDescent="0.25">
      <c r="A25506" s="5"/>
      <c r="B25506" s="2"/>
      <c r="C25506"/>
    </row>
    <row r="25507" spans="1:3" x14ac:dyDescent="0.25">
      <c r="A25507" s="5"/>
      <c r="B25507" s="2"/>
      <c r="C25507"/>
    </row>
    <row r="25508" spans="1:3" x14ac:dyDescent="0.25">
      <c r="A25508" s="5"/>
      <c r="B25508" s="2"/>
      <c r="C25508"/>
    </row>
    <row r="25509" spans="1:3" x14ac:dyDescent="0.25">
      <c r="A25509" s="5"/>
      <c r="B25509" s="2"/>
      <c r="C25509"/>
    </row>
    <row r="25510" spans="1:3" x14ac:dyDescent="0.25">
      <c r="A25510" s="5"/>
      <c r="B25510" s="2"/>
      <c r="C25510"/>
    </row>
    <row r="25511" spans="1:3" x14ac:dyDescent="0.25">
      <c r="A25511" s="5"/>
      <c r="B25511" s="2"/>
      <c r="C25511"/>
    </row>
    <row r="25512" spans="1:3" x14ac:dyDescent="0.25">
      <c r="A25512" s="5"/>
      <c r="B25512" s="2"/>
      <c r="C25512"/>
    </row>
    <row r="25513" spans="1:3" x14ac:dyDescent="0.25">
      <c r="A25513" s="5"/>
      <c r="B25513" s="2"/>
      <c r="C25513"/>
    </row>
    <row r="25514" spans="1:3" x14ac:dyDescent="0.25">
      <c r="A25514" s="5"/>
      <c r="B25514" s="2"/>
      <c r="C25514"/>
    </row>
    <row r="25515" spans="1:3" x14ac:dyDescent="0.25">
      <c r="A25515" s="5"/>
      <c r="B25515" s="2"/>
      <c r="C25515"/>
    </row>
    <row r="25516" spans="1:3" x14ac:dyDescent="0.25">
      <c r="A25516" s="5"/>
      <c r="B25516" s="2"/>
      <c r="C25516"/>
    </row>
    <row r="25517" spans="1:3" x14ac:dyDescent="0.25">
      <c r="A25517" s="5"/>
      <c r="B25517" s="2"/>
      <c r="C25517"/>
    </row>
    <row r="25518" spans="1:3" x14ac:dyDescent="0.25">
      <c r="A25518" s="5"/>
      <c r="B25518" s="2"/>
      <c r="C25518"/>
    </row>
    <row r="25519" spans="1:3" x14ac:dyDescent="0.25">
      <c r="A25519" s="5"/>
      <c r="B25519" s="2"/>
      <c r="C25519"/>
    </row>
    <row r="25520" spans="1:3" x14ac:dyDescent="0.25">
      <c r="A25520" s="5"/>
      <c r="B25520" s="2"/>
      <c r="C25520"/>
    </row>
    <row r="25521" spans="1:3" x14ac:dyDescent="0.25">
      <c r="A25521" s="5"/>
      <c r="B25521" s="2"/>
      <c r="C25521"/>
    </row>
    <row r="25522" spans="1:3" x14ac:dyDescent="0.25">
      <c r="A25522" s="5"/>
      <c r="B25522" s="2"/>
      <c r="C25522"/>
    </row>
    <row r="25523" spans="1:3" x14ac:dyDescent="0.25">
      <c r="A25523" s="5"/>
      <c r="B25523" s="2"/>
      <c r="C25523"/>
    </row>
    <row r="25524" spans="1:3" x14ac:dyDescent="0.25">
      <c r="A25524" s="5"/>
      <c r="B25524" s="2"/>
      <c r="C25524"/>
    </row>
    <row r="25525" spans="1:3" x14ac:dyDescent="0.25">
      <c r="A25525" s="5"/>
      <c r="B25525" s="2"/>
      <c r="C25525"/>
    </row>
    <row r="25526" spans="1:3" x14ac:dyDescent="0.25">
      <c r="A25526" s="5"/>
      <c r="B25526" s="2"/>
      <c r="C25526"/>
    </row>
    <row r="25527" spans="1:3" x14ac:dyDescent="0.25">
      <c r="A25527" s="5"/>
      <c r="B25527" s="2"/>
      <c r="C25527"/>
    </row>
    <row r="25528" spans="1:3" x14ac:dyDescent="0.25">
      <c r="A25528" s="5"/>
      <c r="B25528" s="2"/>
      <c r="C25528"/>
    </row>
    <row r="25529" spans="1:3" x14ac:dyDescent="0.25">
      <c r="A25529" s="5"/>
      <c r="B25529" s="2"/>
      <c r="C25529"/>
    </row>
    <row r="25530" spans="1:3" x14ac:dyDescent="0.25">
      <c r="A25530" s="5"/>
      <c r="B25530" s="2"/>
      <c r="C25530"/>
    </row>
    <row r="25531" spans="1:3" x14ac:dyDescent="0.25">
      <c r="A25531" s="5"/>
      <c r="B25531" s="2"/>
      <c r="C25531"/>
    </row>
    <row r="25532" spans="1:3" x14ac:dyDescent="0.25">
      <c r="A25532" s="5"/>
      <c r="B25532" s="2"/>
      <c r="C25532"/>
    </row>
    <row r="25533" spans="1:3" x14ac:dyDescent="0.25">
      <c r="A25533" s="5"/>
      <c r="B25533" s="2"/>
      <c r="C25533"/>
    </row>
    <row r="25534" spans="1:3" x14ac:dyDescent="0.25">
      <c r="A25534" s="5"/>
      <c r="B25534" s="2"/>
      <c r="C25534"/>
    </row>
    <row r="25535" spans="1:3" x14ac:dyDescent="0.25">
      <c r="A25535" s="5"/>
      <c r="B25535" s="2"/>
      <c r="C25535"/>
    </row>
    <row r="25536" spans="1:3" x14ac:dyDescent="0.25">
      <c r="A25536" s="5"/>
      <c r="B25536" s="2"/>
      <c r="C25536"/>
    </row>
    <row r="25537" spans="1:3" x14ac:dyDescent="0.25">
      <c r="A25537" s="5"/>
      <c r="B25537" s="2"/>
      <c r="C25537"/>
    </row>
    <row r="25538" spans="1:3" x14ac:dyDescent="0.25">
      <c r="A25538" s="5"/>
      <c r="B25538" s="2"/>
      <c r="C25538"/>
    </row>
    <row r="25539" spans="1:3" x14ac:dyDescent="0.25">
      <c r="A25539" s="5"/>
      <c r="B25539" s="2"/>
      <c r="C25539"/>
    </row>
    <row r="25540" spans="1:3" x14ac:dyDescent="0.25">
      <c r="A25540" s="5"/>
      <c r="B25540" s="2"/>
      <c r="C25540"/>
    </row>
    <row r="25541" spans="1:3" x14ac:dyDescent="0.25">
      <c r="A25541" s="5"/>
      <c r="B25541" s="2"/>
      <c r="C25541"/>
    </row>
    <row r="25542" spans="1:3" x14ac:dyDescent="0.25">
      <c r="A25542" s="5"/>
      <c r="B25542" s="2"/>
      <c r="C25542"/>
    </row>
    <row r="25543" spans="1:3" x14ac:dyDescent="0.25">
      <c r="A25543" s="5"/>
      <c r="B25543" s="2"/>
      <c r="C25543"/>
    </row>
    <row r="25544" spans="1:3" x14ac:dyDescent="0.25">
      <c r="A25544" s="5"/>
      <c r="B25544" s="2"/>
      <c r="C25544"/>
    </row>
    <row r="25545" spans="1:3" x14ac:dyDescent="0.25">
      <c r="A25545" s="5"/>
      <c r="B25545" s="2"/>
      <c r="C25545"/>
    </row>
    <row r="25546" spans="1:3" x14ac:dyDescent="0.25">
      <c r="A25546" s="5"/>
      <c r="B25546" s="2"/>
      <c r="C25546"/>
    </row>
    <row r="25547" spans="1:3" x14ac:dyDescent="0.25">
      <c r="A25547" s="5"/>
      <c r="B25547" s="2"/>
      <c r="C25547"/>
    </row>
    <row r="25548" spans="1:3" x14ac:dyDescent="0.25">
      <c r="A25548" s="5"/>
      <c r="B25548" s="2"/>
      <c r="C25548"/>
    </row>
    <row r="25549" spans="1:3" x14ac:dyDescent="0.25">
      <c r="A25549" s="5"/>
      <c r="B25549" s="2"/>
      <c r="C25549"/>
    </row>
    <row r="25550" spans="1:3" x14ac:dyDescent="0.25">
      <c r="A25550" s="5"/>
      <c r="B25550" s="2"/>
      <c r="C25550"/>
    </row>
    <row r="25551" spans="1:3" x14ac:dyDescent="0.25">
      <c r="A25551" s="5"/>
      <c r="B25551" s="2"/>
      <c r="C25551"/>
    </row>
    <row r="25552" spans="1:3" x14ac:dyDescent="0.25">
      <c r="A25552" s="5"/>
      <c r="B25552" s="2"/>
      <c r="C25552"/>
    </row>
    <row r="25553" spans="1:3" x14ac:dyDescent="0.25">
      <c r="A25553" s="5"/>
      <c r="B25553" s="2"/>
      <c r="C25553"/>
    </row>
    <row r="25554" spans="1:3" x14ac:dyDescent="0.25">
      <c r="A25554" s="5"/>
      <c r="B25554" s="2"/>
      <c r="C25554"/>
    </row>
    <row r="25555" spans="1:3" x14ac:dyDescent="0.25">
      <c r="A25555" s="5"/>
      <c r="B25555" s="2"/>
      <c r="C25555"/>
    </row>
    <row r="25556" spans="1:3" x14ac:dyDescent="0.25">
      <c r="A25556" s="5"/>
      <c r="B25556" s="2"/>
      <c r="C25556"/>
    </row>
    <row r="25557" spans="1:3" x14ac:dyDescent="0.25">
      <c r="A25557" s="5"/>
      <c r="B25557" s="2"/>
      <c r="C25557"/>
    </row>
    <row r="25558" spans="1:3" x14ac:dyDescent="0.25">
      <c r="A25558" s="5"/>
      <c r="B25558" s="2"/>
      <c r="C25558"/>
    </row>
    <row r="25559" spans="1:3" x14ac:dyDescent="0.25">
      <c r="A25559" s="5"/>
      <c r="B25559" s="2"/>
      <c r="C25559"/>
    </row>
    <row r="25560" spans="1:3" x14ac:dyDescent="0.25">
      <c r="A25560" s="5"/>
      <c r="B25560" s="2"/>
      <c r="C25560"/>
    </row>
    <row r="25561" spans="1:3" x14ac:dyDescent="0.25">
      <c r="A25561" s="5"/>
      <c r="B25561" s="2"/>
      <c r="C25561"/>
    </row>
    <row r="25562" spans="1:3" x14ac:dyDescent="0.25">
      <c r="A25562" s="5"/>
      <c r="B25562" s="2"/>
      <c r="C25562"/>
    </row>
    <row r="25563" spans="1:3" x14ac:dyDescent="0.25">
      <c r="A25563" s="5"/>
      <c r="B25563" s="2"/>
      <c r="C25563"/>
    </row>
    <row r="25564" spans="1:3" x14ac:dyDescent="0.25">
      <c r="A25564" s="5"/>
      <c r="B25564" s="2"/>
      <c r="C25564"/>
    </row>
    <row r="25565" spans="1:3" x14ac:dyDescent="0.25">
      <c r="A25565" s="5"/>
      <c r="B25565" s="2"/>
      <c r="C25565"/>
    </row>
    <row r="25566" spans="1:3" x14ac:dyDescent="0.25">
      <c r="A25566" s="5"/>
      <c r="B25566" s="2"/>
      <c r="C25566"/>
    </row>
    <row r="25567" spans="1:3" x14ac:dyDescent="0.25">
      <c r="A25567" s="5"/>
      <c r="B25567" s="2"/>
      <c r="C25567"/>
    </row>
    <row r="25568" spans="1:3" x14ac:dyDescent="0.25">
      <c r="A25568" s="5"/>
      <c r="B25568" s="2"/>
      <c r="C25568"/>
    </row>
    <row r="25569" spans="1:3" x14ac:dyDescent="0.25">
      <c r="A25569" s="5"/>
      <c r="B25569" s="2"/>
      <c r="C25569"/>
    </row>
    <row r="25570" spans="1:3" x14ac:dyDescent="0.25">
      <c r="A25570" s="5"/>
      <c r="B25570" s="2"/>
      <c r="C25570"/>
    </row>
    <row r="25571" spans="1:3" x14ac:dyDescent="0.25">
      <c r="A25571" s="5"/>
      <c r="B25571" s="2"/>
      <c r="C25571"/>
    </row>
    <row r="25572" spans="1:3" x14ac:dyDescent="0.25">
      <c r="A25572" s="5"/>
      <c r="B25572" s="2"/>
      <c r="C25572"/>
    </row>
    <row r="25573" spans="1:3" x14ac:dyDescent="0.25">
      <c r="A25573" s="5"/>
      <c r="B25573" s="2"/>
      <c r="C25573"/>
    </row>
    <row r="25574" spans="1:3" x14ac:dyDescent="0.25">
      <c r="A25574" s="5"/>
      <c r="B25574" s="2"/>
      <c r="C25574"/>
    </row>
    <row r="25575" spans="1:3" x14ac:dyDescent="0.25">
      <c r="A25575" s="5"/>
      <c r="B25575" s="2"/>
      <c r="C25575"/>
    </row>
    <row r="25576" spans="1:3" x14ac:dyDescent="0.25">
      <c r="A25576" s="5"/>
      <c r="B25576" s="2"/>
      <c r="C25576"/>
    </row>
    <row r="25577" spans="1:3" x14ac:dyDescent="0.25">
      <c r="A25577" s="5"/>
      <c r="B25577" s="2"/>
      <c r="C25577"/>
    </row>
    <row r="25578" spans="1:3" x14ac:dyDescent="0.25">
      <c r="A25578" s="5"/>
      <c r="B25578" s="2"/>
      <c r="C25578"/>
    </row>
    <row r="25579" spans="1:3" x14ac:dyDescent="0.25">
      <c r="A25579" s="5"/>
      <c r="B25579" s="2"/>
      <c r="C25579"/>
    </row>
    <row r="25580" spans="1:3" x14ac:dyDescent="0.25">
      <c r="A25580" s="5"/>
      <c r="B25580" s="2"/>
      <c r="C25580"/>
    </row>
    <row r="25581" spans="1:3" x14ac:dyDescent="0.25">
      <c r="A25581" s="5"/>
      <c r="B25581" s="2"/>
      <c r="C25581"/>
    </row>
    <row r="25582" spans="1:3" x14ac:dyDescent="0.25">
      <c r="A25582" s="5"/>
      <c r="B25582" s="2"/>
      <c r="C25582"/>
    </row>
    <row r="25583" spans="1:3" x14ac:dyDescent="0.25">
      <c r="A25583" s="5"/>
      <c r="B25583" s="2"/>
      <c r="C25583"/>
    </row>
    <row r="25584" spans="1:3" x14ac:dyDescent="0.25">
      <c r="A25584" s="5"/>
      <c r="B25584" s="2"/>
      <c r="C25584"/>
    </row>
    <row r="25585" spans="1:3" x14ac:dyDescent="0.25">
      <c r="A25585" s="5"/>
      <c r="B25585" s="2"/>
      <c r="C25585"/>
    </row>
    <row r="25586" spans="1:3" x14ac:dyDescent="0.25">
      <c r="A25586" s="5"/>
      <c r="B25586" s="2"/>
      <c r="C25586"/>
    </row>
    <row r="25587" spans="1:3" x14ac:dyDescent="0.25">
      <c r="A25587" s="5"/>
      <c r="B25587" s="2"/>
      <c r="C25587"/>
    </row>
    <row r="25588" spans="1:3" x14ac:dyDescent="0.25">
      <c r="A25588" s="5"/>
      <c r="B25588" s="2"/>
      <c r="C25588"/>
    </row>
    <row r="25589" spans="1:3" x14ac:dyDescent="0.25">
      <c r="A25589" s="5"/>
      <c r="B25589" s="2"/>
      <c r="C25589"/>
    </row>
    <row r="25590" spans="1:3" x14ac:dyDescent="0.25">
      <c r="A25590" s="5"/>
      <c r="B25590" s="2"/>
      <c r="C25590"/>
    </row>
    <row r="25591" spans="1:3" x14ac:dyDescent="0.25">
      <c r="A25591" s="5"/>
      <c r="B25591" s="2"/>
      <c r="C25591"/>
    </row>
    <row r="25592" spans="1:3" x14ac:dyDescent="0.25">
      <c r="A25592" s="5"/>
      <c r="B25592" s="2"/>
      <c r="C25592"/>
    </row>
    <row r="25593" spans="1:3" x14ac:dyDescent="0.25">
      <c r="A25593" s="5"/>
      <c r="B25593" s="2"/>
      <c r="C25593"/>
    </row>
    <row r="25594" spans="1:3" x14ac:dyDescent="0.25">
      <c r="A25594" s="5"/>
      <c r="B25594" s="2"/>
      <c r="C25594"/>
    </row>
    <row r="25595" spans="1:3" x14ac:dyDescent="0.25">
      <c r="A25595" s="5"/>
      <c r="B25595" s="2"/>
      <c r="C25595"/>
    </row>
    <row r="25596" spans="1:3" x14ac:dyDescent="0.25">
      <c r="A25596" s="5"/>
      <c r="B25596" s="2"/>
      <c r="C25596"/>
    </row>
    <row r="25597" spans="1:3" x14ac:dyDescent="0.25">
      <c r="A25597" s="5"/>
      <c r="B25597" s="2"/>
      <c r="C25597"/>
    </row>
    <row r="25598" spans="1:3" x14ac:dyDescent="0.25">
      <c r="A25598" s="5"/>
      <c r="B25598" s="2"/>
      <c r="C25598"/>
    </row>
    <row r="25599" spans="1:3" x14ac:dyDescent="0.25">
      <c r="A25599" s="5"/>
      <c r="B25599" s="2"/>
      <c r="C25599"/>
    </row>
    <row r="25600" spans="1:3" x14ac:dyDescent="0.25">
      <c r="A25600" s="5"/>
      <c r="B25600" s="2"/>
      <c r="C25600"/>
    </row>
    <row r="25601" spans="1:3" x14ac:dyDescent="0.25">
      <c r="A25601" s="5"/>
      <c r="B25601" s="2"/>
      <c r="C25601"/>
    </row>
    <row r="25602" spans="1:3" x14ac:dyDescent="0.25">
      <c r="A25602" s="5"/>
      <c r="B25602" s="2"/>
      <c r="C25602"/>
    </row>
    <row r="25603" spans="1:3" x14ac:dyDescent="0.25">
      <c r="A25603" s="5"/>
      <c r="B25603" s="2"/>
      <c r="C25603"/>
    </row>
    <row r="25604" spans="1:3" x14ac:dyDescent="0.25">
      <c r="A25604" s="5"/>
      <c r="B25604" s="2"/>
      <c r="C25604"/>
    </row>
    <row r="25605" spans="1:3" x14ac:dyDescent="0.25">
      <c r="A25605" s="5"/>
      <c r="B25605" s="2"/>
      <c r="C25605"/>
    </row>
    <row r="25606" spans="1:3" x14ac:dyDescent="0.25">
      <c r="A25606" s="5"/>
      <c r="B25606" s="2"/>
      <c r="C25606"/>
    </row>
    <row r="25607" spans="1:3" x14ac:dyDescent="0.25">
      <c r="A25607" s="5"/>
      <c r="B25607" s="2"/>
      <c r="C25607"/>
    </row>
    <row r="25608" spans="1:3" x14ac:dyDescent="0.25">
      <c r="A25608" s="5"/>
      <c r="B25608" s="2"/>
      <c r="C25608"/>
    </row>
    <row r="25609" spans="1:3" x14ac:dyDescent="0.25">
      <c r="A25609" s="5"/>
      <c r="B25609" s="2"/>
      <c r="C25609"/>
    </row>
    <row r="25610" spans="1:3" x14ac:dyDescent="0.25">
      <c r="A25610" s="5"/>
      <c r="B25610" s="2"/>
      <c r="C25610"/>
    </row>
    <row r="25611" spans="1:3" x14ac:dyDescent="0.25">
      <c r="A25611" s="5"/>
      <c r="B25611" s="2"/>
      <c r="C25611"/>
    </row>
    <row r="25612" spans="1:3" x14ac:dyDescent="0.25">
      <c r="A25612" s="5"/>
      <c r="B25612" s="2"/>
      <c r="C25612"/>
    </row>
    <row r="25613" spans="1:3" x14ac:dyDescent="0.25">
      <c r="A25613" s="5"/>
      <c r="B25613" s="2"/>
      <c r="C25613"/>
    </row>
    <row r="25614" spans="1:3" x14ac:dyDescent="0.25">
      <c r="A25614" s="5"/>
      <c r="B25614" s="2"/>
      <c r="C25614"/>
    </row>
    <row r="25615" spans="1:3" x14ac:dyDescent="0.25">
      <c r="A25615" s="5"/>
      <c r="B25615" s="2"/>
      <c r="C25615"/>
    </row>
    <row r="25616" spans="1:3" x14ac:dyDescent="0.25">
      <c r="A25616" s="5"/>
      <c r="B25616" s="2"/>
      <c r="C25616"/>
    </row>
    <row r="25617" spans="1:3" x14ac:dyDescent="0.25">
      <c r="A25617" s="5"/>
      <c r="B25617" s="2"/>
      <c r="C25617"/>
    </row>
    <row r="25618" spans="1:3" x14ac:dyDescent="0.25">
      <c r="A25618" s="5"/>
      <c r="B25618" s="2"/>
      <c r="C25618"/>
    </row>
    <row r="25619" spans="1:3" x14ac:dyDescent="0.25">
      <c r="A25619" s="5"/>
      <c r="B25619" s="2"/>
      <c r="C25619"/>
    </row>
    <row r="25620" spans="1:3" x14ac:dyDescent="0.25">
      <c r="A25620" s="5"/>
      <c r="B25620" s="2"/>
      <c r="C25620"/>
    </row>
    <row r="25621" spans="1:3" x14ac:dyDescent="0.25">
      <c r="A25621" s="5"/>
      <c r="B25621" s="2"/>
      <c r="C25621"/>
    </row>
    <row r="25622" spans="1:3" x14ac:dyDescent="0.25">
      <c r="A25622" s="5"/>
      <c r="B25622" s="2"/>
      <c r="C25622"/>
    </row>
    <row r="25623" spans="1:3" x14ac:dyDescent="0.25">
      <c r="A25623" s="5"/>
      <c r="B25623" s="2"/>
      <c r="C25623"/>
    </row>
    <row r="25624" spans="1:3" x14ac:dyDescent="0.25">
      <c r="A25624" s="5"/>
      <c r="B25624" s="2"/>
      <c r="C25624"/>
    </row>
    <row r="25625" spans="1:3" x14ac:dyDescent="0.25">
      <c r="A25625" s="5"/>
      <c r="B25625" s="2"/>
      <c r="C25625"/>
    </row>
    <row r="25626" spans="1:3" x14ac:dyDescent="0.25">
      <c r="A25626" s="5"/>
      <c r="B25626" s="2"/>
      <c r="C25626"/>
    </row>
    <row r="25627" spans="1:3" x14ac:dyDescent="0.25">
      <c r="A25627" s="5"/>
      <c r="B25627" s="2"/>
      <c r="C25627"/>
    </row>
    <row r="25628" spans="1:3" x14ac:dyDescent="0.25">
      <c r="A25628" s="5"/>
      <c r="B25628" s="2"/>
      <c r="C25628"/>
    </row>
    <row r="25629" spans="1:3" x14ac:dyDescent="0.25">
      <c r="A25629" s="5"/>
      <c r="B25629" s="2"/>
      <c r="C25629"/>
    </row>
    <row r="25630" spans="1:3" x14ac:dyDescent="0.25">
      <c r="A25630" s="5"/>
      <c r="B25630" s="2"/>
      <c r="C25630"/>
    </row>
    <row r="25631" spans="1:3" x14ac:dyDescent="0.25">
      <c r="A25631" s="5"/>
      <c r="B25631" s="2"/>
      <c r="C25631"/>
    </row>
    <row r="25632" spans="1:3" x14ac:dyDescent="0.25">
      <c r="A25632" s="5"/>
      <c r="B25632" s="2"/>
      <c r="C25632"/>
    </row>
    <row r="25633" spans="1:3" x14ac:dyDescent="0.25">
      <c r="A25633" s="5"/>
      <c r="B25633" s="2"/>
      <c r="C25633"/>
    </row>
    <row r="25634" spans="1:3" x14ac:dyDescent="0.25">
      <c r="A25634" s="5"/>
      <c r="B25634" s="2"/>
      <c r="C25634"/>
    </row>
    <row r="25635" spans="1:3" x14ac:dyDescent="0.25">
      <c r="A25635" s="5"/>
      <c r="B25635" s="2"/>
      <c r="C25635"/>
    </row>
    <row r="25636" spans="1:3" x14ac:dyDescent="0.25">
      <c r="A25636" s="5"/>
      <c r="B25636" s="2"/>
      <c r="C25636"/>
    </row>
    <row r="25637" spans="1:3" x14ac:dyDescent="0.25">
      <c r="A25637" s="5"/>
      <c r="B25637" s="2"/>
      <c r="C25637"/>
    </row>
    <row r="25638" spans="1:3" x14ac:dyDescent="0.25">
      <c r="A25638" s="5"/>
      <c r="B25638" s="2"/>
      <c r="C25638"/>
    </row>
    <row r="25639" spans="1:3" x14ac:dyDescent="0.25">
      <c r="A25639" s="5"/>
      <c r="B25639" s="2"/>
      <c r="C25639"/>
    </row>
    <row r="25640" spans="1:3" x14ac:dyDescent="0.25">
      <c r="A25640" s="5"/>
      <c r="B25640" s="2"/>
      <c r="C25640"/>
    </row>
    <row r="25641" spans="1:3" x14ac:dyDescent="0.25">
      <c r="A25641" s="5"/>
      <c r="B25641" s="2"/>
      <c r="C25641"/>
    </row>
    <row r="25642" spans="1:3" x14ac:dyDescent="0.25">
      <c r="A25642" s="5"/>
      <c r="B25642" s="2"/>
      <c r="C25642"/>
    </row>
    <row r="25643" spans="1:3" x14ac:dyDescent="0.25">
      <c r="A25643" s="5"/>
      <c r="B25643" s="2"/>
      <c r="C25643"/>
    </row>
    <row r="25644" spans="1:3" x14ac:dyDescent="0.25">
      <c r="A25644" s="5"/>
      <c r="B25644" s="2"/>
      <c r="C25644"/>
    </row>
    <row r="25645" spans="1:3" x14ac:dyDescent="0.25">
      <c r="A25645" s="5"/>
      <c r="B25645" s="2"/>
      <c r="C25645"/>
    </row>
    <row r="25646" spans="1:3" x14ac:dyDescent="0.25">
      <c r="A25646" s="5"/>
      <c r="B25646" s="2"/>
      <c r="C25646"/>
    </row>
    <row r="25647" spans="1:3" x14ac:dyDescent="0.25">
      <c r="A25647" s="5"/>
      <c r="B25647" s="2"/>
      <c r="C25647"/>
    </row>
    <row r="25648" spans="1:3" x14ac:dyDescent="0.25">
      <c r="A25648" s="5"/>
      <c r="B25648" s="2"/>
      <c r="C25648"/>
    </row>
    <row r="25649" spans="1:3" x14ac:dyDescent="0.25">
      <c r="A25649" s="5"/>
      <c r="B25649" s="2"/>
      <c r="C25649"/>
    </row>
    <row r="25650" spans="1:3" x14ac:dyDescent="0.25">
      <c r="A25650" s="5"/>
      <c r="B25650" s="2"/>
      <c r="C25650"/>
    </row>
    <row r="25651" spans="1:3" x14ac:dyDescent="0.25">
      <c r="A25651" s="5"/>
      <c r="B25651" s="2"/>
      <c r="C25651"/>
    </row>
    <row r="25652" spans="1:3" x14ac:dyDescent="0.25">
      <c r="A25652" s="5"/>
      <c r="B25652" s="2"/>
      <c r="C25652"/>
    </row>
    <row r="25653" spans="1:3" x14ac:dyDescent="0.25">
      <c r="A25653" s="5"/>
      <c r="B25653" s="2"/>
      <c r="C25653"/>
    </row>
    <row r="25654" spans="1:3" x14ac:dyDescent="0.25">
      <c r="A25654" s="5"/>
      <c r="B25654" s="2"/>
      <c r="C25654"/>
    </row>
    <row r="25655" spans="1:3" x14ac:dyDescent="0.25">
      <c r="A25655" s="5"/>
      <c r="B25655" s="2"/>
      <c r="C25655"/>
    </row>
    <row r="25656" spans="1:3" x14ac:dyDescent="0.25">
      <c r="A25656" s="5"/>
      <c r="B25656" s="2"/>
      <c r="C25656"/>
    </row>
    <row r="25657" spans="1:3" x14ac:dyDescent="0.25">
      <c r="A25657" s="5"/>
      <c r="B25657" s="2"/>
      <c r="C25657"/>
    </row>
    <row r="25658" spans="1:3" x14ac:dyDescent="0.25">
      <c r="A25658" s="5"/>
      <c r="B25658" s="2"/>
      <c r="C25658"/>
    </row>
    <row r="25659" spans="1:3" x14ac:dyDescent="0.25">
      <c r="A25659" s="5"/>
      <c r="B25659" s="2"/>
      <c r="C25659"/>
    </row>
    <row r="25660" spans="1:3" x14ac:dyDescent="0.25">
      <c r="A25660" s="5"/>
      <c r="B25660" s="2"/>
      <c r="C25660"/>
    </row>
    <row r="25661" spans="1:3" x14ac:dyDescent="0.25">
      <c r="A25661" s="5"/>
      <c r="B25661" s="2"/>
      <c r="C25661"/>
    </row>
    <row r="25662" spans="1:3" x14ac:dyDescent="0.25">
      <c r="A25662" s="5"/>
      <c r="B25662" s="2"/>
      <c r="C25662"/>
    </row>
    <row r="25663" spans="1:3" x14ac:dyDescent="0.25">
      <c r="A25663" s="5"/>
      <c r="B25663" s="2"/>
      <c r="C25663"/>
    </row>
    <row r="25664" spans="1:3" x14ac:dyDescent="0.25">
      <c r="A25664" s="5"/>
      <c r="B25664" s="2"/>
      <c r="C25664"/>
    </row>
    <row r="25665" spans="1:3" x14ac:dyDescent="0.25">
      <c r="A25665" s="5"/>
      <c r="B25665" s="2"/>
      <c r="C25665"/>
    </row>
    <row r="25666" spans="1:3" x14ac:dyDescent="0.25">
      <c r="A25666" s="5"/>
      <c r="B25666" s="2"/>
      <c r="C25666"/>
    </row>
    <row r="25667" spans="1:3" x14ac:dyDescent="0.25">
      <c r="A25667" s="5"/>
      <c r="B25667" s="2"/>
      <c r="C25667"/>
    </row>
    <row r="25668" spans="1:3" x14ac:dyDescent="0.25">
      <c r="A25668" s="5"/>
      <c r="B25668" s="2"/>
      <c r="C25668"/>
    </row>
    <row r="25669" spans="1:3" x14ac:dyDescent="0.25">
      <c r="A25669" s="5"/>
      <c r="B25669" s="2"/>
      <c r="C25669"/>
    </row>
    <row r="25670" spans="1:3" x14ac:dyDescent="0.25">
      <c r="A25670" s="5"/>
      <c r="B25670" s="2"/>
      <c r="C25670"/>
    </row>
    <row r="25671" spans="1:3" x14ac:dyDescent="0.25">
      <c r="A25671" s="5"/>
      <c r="B25671" s="2"/>
      <c r="C25671"/>
    </row>
    <row r="25672" spans="1:3" x14ac:dyDescent="0.25">
      <c r="A25672" s="5"/>
      <c r="B25672" s="2"/>
      <c r="C25672"/>
    </row>
    <row r="25673" spans="1:3" x14ac:dyDescent="0.25">
      <c r="A25673" s="5"/>
      <c r="B25673" s="2"/>
      <c r="C25673"/>
    </row>
    <row r="25674" spans="1:3" x14ac:dyDescent="0.25">
      <c r="A25674" s="5"/>
      <c r="B25674" s="2"/>
      <c r="C25674"/>
    </row>
    <row r="25675" spans="1:3" x14ac:dyDescent="0.25">
      <c r="A25675" s="5"/>
      <c r="B25675" s="2"/>
      <c r="C25675"/>
    </row>
    <row r="25676" spans="1:3" x14ac:dyDescent="0.25">
      <c r="A25676" s="5"/>
      <c r="B25676" s="2"/>
      <c r="C25676"/>
    </row>
    <row r="25677" spans="1:3" x14ac:dyDescent="0.25">
      <c r="A25677" s="5"/>
      <c r="B25677" s="2"/>
      <c r="C25677"/>
    </row>
    <row r="25678" spans="1:3" x14ac:dyDescent="0.25">
      <c r="A25678" s="5"/>
      <c r="B25678" s="2"/>
      <c r="C25678"/>
    </row>
    <row r="25679" spans="1:3" x14ac:dyDescent="0.25">
      <c r="A25679" s="5"/>
      <c r="B25679" s="2"/>
      <c r="C25679"/>
    </row>
    <row r="25680" spans="1:3" x14ac:dyDescent="0.25">
      <c r="A25680" s="5"/>
      <c r="B25680" s="2"/>
      <c r="C25680"/>
    </row>
    <row r="25681" spans="1:3" x14ac:dyDescent="0.25">
      <c r="A25681" s="5"/>
      <c r="B25681" s="2"/>
      <c r="C25681"/>
    </row>
    <row r="25682" spans="1:3" x14ac:dyDescent="0.25">
      <c r="A25682" s="5"/>
      <c r="B25682" s="2"/>
      <c r="C25682"/>
    </row>
    <row r="25683" spans="1:3" x14ac:dyDescent="0.25">
      <c r="A25683" s="5"/>
      <c r="B25683" s="2"/>
      <c r="C25683"/>
    </row>
    <row r="25684" spans="1:3" x14ac:dyDescent="0.25">
      <c r="A25684" s="5"/>
      <c r="B25684" s="2"/>
      <c r="C25684"/>
    </row>
    <row r="25685" spans="1:3" x14ac:dyDescent="0.25">
      <c r="A25685" s="5"/>
      <c r="B25685" s="2"/>
      <c r="C25685"/>
    </row>
    <row r="25686" spans="1:3" x14ac:dyDescent="0.25">
      <c r="A25686" s="5"/>
      <c r="B25686" s="2"/>
      <c r="C25686"/>
    </row>
    <row r="25687" spans="1:3" x14ac:dyDescent="0.25">
      <c r="A25687" s="5"/>
      <c r="B25687" s="2"/>
      <c r="C25687"/>
    </row>
    <row r="25688" spans="1:3" x14ac:dyDescent="0.25">
      <c r="A25688" s="5"/>
      <c r="B25688" s="2"/>
      <c r="C25688"/>
    </row>
    <row r="25689" spans="1:3" x14ac:dyDescent="0.25">
      <c r="A25689" s="5"/>
      <c r="B25689" s="2"/>
      <c r="C25689"/>
    </row>
    <row r="25690" spans="1:3" x14ac:dyDescent="0.25">
      <c r="A25690" s="5"/>
      <c r="B25690" s="2"/>
      <c r="C25690"/>
    </row>
    <row r="25691" spans="1:3" x14ac:dyDescent="0.25">
      <c r="A25691" s="5"/>
      <c r="B25691" s="2"/>
      <c r="C25691"/>
    </row>
    <row r="25692" spans="1:3" x14ac:dyDescent="0.25">
      <c r="A25692" s="5"/>
      <c r="B25692" s="2"/>
      <c r="C25692"/>
    </row>
    <row r="25693" spans="1:3" x14ac:dyDescent="0.25">
      <c r="A25693" s="5"/>
      <c r="B25693" s="2"/>
      <c r="C25693"/>
    </row>
    <row r="25694" spans="1:3" x14ac:dyDescent="0.25">
      <c r="A25694" s="5"/>
      <c r="B25694" s="2"/>
      <c r="C25694"/>
    </row>
    <row r="25695" spans="1:3" x14ac:dyDescent="0.25">
      <c r="A25695" s="5"/>
      <c r="B25695" s="2"/>
      <c r="C25695"/>
    </row>
    <row r="25696" spans="1:3" x14ac:dyDescent="0.25">
      <c r="A25696" s="5"/>
      <c r="B25696" s="2"/>
      <c r="C25696"/>
    </row>
    <row r="25697" spans="1:3" x14ac:dyDescent="0.25">
      <c r="A25697" s="5"/>
      <c r="B25697" s="2"/>
      <c r="C25697"/>
    </row>
    <row r="25698" spans="1:3" x14ac:dyDescent="0.25">
      <c r="A25698" s="5"/>
      <c r="B25698" s="2"/>
      <c r="C25698"/>
    </row>
    <row r="25699" spans="1:3" x14ac:dyDescent="0.25">
      <c r="A25699" s="5"/>
      <c r="B25699" s="2"/>
      <c r="C25699"/>
    </row>
    <row r="25700" spans="1:3" x14ac:dyDescent="0.25">
      <c r="A25700" s="5"/>
      <c r="B25700" s="2"/>
      <c r="C25700"/>
    </row>
    <row r="25701" spans="1:3" x14ac:dyDescent="0.25">
      <c r="A25701" s="5"/>
      <c r="B25701" s="2"/>
      <c r="C25701"/>
    </row>
    <row r="25702" spans="1:3" x14ac:dyDescent="0.25">
      <c r="A25702" s="5"/>
      <c r="B25702" s="2"/>
      <c r="C25702"/>
    </row>
    <row r="25703" spans="1:3" x14ac:dyDescent="0.25">
      <c r="A25703" s="5"/>
      <c r="B25703" s="2"/>
      <c r="C25703"/>
    </row>
    <row r="25704" spans="1:3" x14ac:dyDescent="0.25">
      <c r="A25704" s="5"/>
      <c r="B25704" s="2"/>
      <c r="C25704"/>
    </row>
    <row r="25705" spans="1:3" x14ac:dyDescent="0.25">
      <c r="A25705" s="5"/>
      <c r="B25705" s="2"/>
      <c r="C25705"/>
    </row>
    <row r="25706" spans="1:3" x14ac:dyDescent="0.25">
      <c r="A25706" s="5"/>
      <c r="B25706" s="2"/>
      <c r="C25706"/>
    </row>
    <row r="25707" spans="1:3" x14ac:dyDescent="0.25">
      <c r="A25707" s="5"/>
      <c r="B25707" s="2"/>
      <c r="C25707"/>
    </row>
    <row r="25708" spans="1:3" x14ac:dyDescent="0.25">
      <c r="A25708" s="5"/>
      <c r="B25708" s="2"/>
      <c r="C25708"/>
    </row>
    <row r="25709" spans="1:3" x14ac:dyDescent="0.25">
      <c r="A25709" s="5"/>
      <c r="B25709" s="2"/>
      <c r="C25709"/>
    </row>
    <row r="25710" spans="1:3" x14ac:dyDescent="0.25">
      <c r="A25710" s="5"/>
      <c r="B25710" s="2"/>
      <c r="C25710"/>
    </row>
    <row r="25711" spans="1:3" x14ac:dyDescent="0.25">
      <c r="A25711" s="5"/>
      <c r="B25711" s="2"/>
      <c r="C25711"/>
    </row>
    <row r="25712" spans="1:3" x14ac:dyDescent="0.25">
      <c r="A25712" s="5"/>
      <c r="B25712" s="2"/>
      <c r="C25712"/>
    </row>
    <row r="25713" spans="1:3" x14ac:dyDescent="0.25">
      <c r="A25713" s="5"/>
      <c r="B25713" s="2"/>
      <c r="C25713"/>
    </row>
    <row r="25714" spans="1:3" x14ac:dyDescent="0.25">
      <c r="A25714" s="5"/>
      <c r="B25714" s="2"/>
      <c r="C25714"/>
    </row>
    <row r="25715" spans="1:3" x14ac:dyDescent="0.25">
      <c r="A25715" s="5"/>
      <c r="B25715" s="2"/>
      <c r="C25715"/>
    </row>
    <row r="25716" spans="1:3" x14ac:dyDescent="0.25">
      <c r="A25716" s="5"/>
      <c r="B25716" s="2"/>
      <c r="C25716"/>
    </row>
    <row r="25717" spans="1:3" x14ac:dyDescent="0.25">
      <c r="A25717" s="5"/>
      <c r="B25717" s="2"/>
      <c r="C25717"/>
    </row>
    <row r="25718" spans="1:3" x14ac:dyDescent="0.25">
      <c r="A25718" s="5"/>
      <c r="B25718" s="2"/>
      <c r="C25718"/>
    </row>
    <row r="25719" spans="1:3" x14ac:dyDescent="0.25">
      <c r="A25719" s="5"/>
      <c r="B25719" s="2"/>
      <c r="C25719"/>
    </row>
    <row r="25720" spans="1:3" x14ac:dyDescent="0.25">
      <c r="A25720" s="5"/>
      <c r="B25720" s="2"/>
      <c r="C25720"/>
    </row>
    <row r="25721" spans="1:3" x14ac:dyDescent="0.25">
      <c r="A25721" s="5"/>
      <c r="B25721" s="2"/>
      <c r="C25721"/>
    </row>
    <row r="25722" spans="1:3" x14ac:dyDescent="0.25">
      <c r="A25722" s="5"/>
      <c r="B25722" s="2"/>
      <c r="C25722"/>
    </row>
    <row r="25723" spans="1:3" x14ac:dyDescent="0.25">
      <c r="A25723" s="5"/>
      <c r="B25723" s="2"/>
      <c r="C25723"/>
    </row>
    <row r="25724" spans="1:3" x14ac:dyDescent="0.25">
      <c r="A25724" s="5"/>
      <c r="B25724" s="2"/>
      <c r="C25724"/>
    </row>
    <row r="25725" spans="1:3" x14ac:dyDescent="0.25">
      <c r="A25725" s="5"/>
      <c r="B25725" s="2"/>
      <c r="C25725"/>
    </row>
    <row r="25726" spans="1:3" x14ac:dyDescent="0.25">
      <c r="A25726" s="5"/>
      <c r="B25726" s="2"/>
      <c r="C25726"/>
    </row>
    <row r="25727" spans="1:3" x14ac:dyDescent="0.25">
      <c r="A25727" s="5"/>
      <c r="B25727" s="2"/>
      <c r="C25727"/>
    </row>
    <row r="25728" spans="1:3" x14ac:dyDescent="0.25">
      <c r="A25728" s="5"/>
      <c r="B25728" s="2"/>
      <c r="C25728"/>
    </row>
    <row r="25729" spans="1:3" x14ac:dyDescent="0.25">
      <c r="A25729" s="5"/>
      <c r="B25729" s="2"/>
      <c r="C25729"/>
    </row>
    <row r="25730" spans="1:3" x14ac:dyDescent="0.25">
      <c r="A25730" s="5"/>
      <c r="B25730" s="2"/>
      <c r="C25730"/>
    </row>
    <row r="25731" spans="1:3" x14ac:dyDescent="0.25">
      <c r="A25731" s="5"/>
      <c r="B25731" s="2"/>
      <c r="C25731"/>
    </row>
    <row r="25732" spans="1:3" x14ac:dyDescent="0.25">
      <c r="A25732" s="5"/>
      <c r="B25732" s="2"/>
      <c r="C25732"/>
    </row>
    <row r="25733" spans="1:3" x14ac:dyDescent="0.25">
      <c r="A25733" s="5"/>
      <c r="B25733" s="2"/>
      <c r="C25733"/>
    </row>
    <row r="25734" spans="1:3" x14ac:dyDescent="0.25">
      <c r="A25734" s="5"/>
      <c r="B25734" s="2"/>
      <c r="C25734"/>
    </row>
    <row r="25735" spans="1:3" x14ac:dyDescent="0.25">
      <c r="A25735" s="5"/>
      <c r="B25735" s="2"/>
      <c r="C25735"/>
    </row>
    <row r="25736" spans="1:3" x14ac:dyDescent="0.25">
      <c r="A25736" s="5"/>
      <c r="B25736" s="2"/>
      <c r="C25736"/>
    </row>
    <row r="25737" spans="1:3" x14ac:dyDescent="0.25">
      <c r="A25737" s="5"/>
      <c r="B25737" s="2"/>
      <c r="C25737"/>
    </row>
    <row r="25738" spans="1:3" x14ac:dyDescent="0.25">
      <c r="A25738" s="5"/>
      <c r="B25738" s="2"/>
      <c r="C25738"/>
    </row>
    <row r="25739" spans="1:3" x14ac:dyDescent="0.25">
      <c r="A25739" s="5"/>
      <c r="B25739" s="2"/>
      <c r="C25739"/>
    </row>
    <row r="25740" spans="1:3" x14ac:dyDescent="0.25">
      <c r="A25740" s="5"/>
      <c r="B25740" s="2"/>
      <c r="C25740"/>
    </row>
    <row r="25741" spans="1:3" x14ac:dyDescent="0.25">
      <c r="A25741" s="5"/>
      <c r="B25741" s="2"/>
      <c r="C25741"/>
    </row>
    <row r="25742" spans="1:3" x14ac:dyDescent="0.25">
      <c r="A25742" s="5"/>
      <c r="B25742" s="2"/>
      <c r="C25742"/>
    </row>
    <row r="25743" spans="1:3" x14ac:dyDescent="0.25">
      <c r="A25743" s="5"/>
      <c r="B25743" s="2"/>
      <c r="C25743"/>
    </row>
    <row r="25744" spans="1:3" x14ac:dyDescent="0.25">
      <c r="A25744" s="5"/>
      <c r="B25744" s="2"/>
      <c r="C25744"/>
    </row>
    <row r="25745" spans="1:3" x14ac:dyDescent="0.25">
      <c r="A25745" s="5"/>
      <c r="B25745" s="2"/>
      <c r="C25745"/>
    </row>
    <row r="25746" spans="1:3" x14ac:dyDescent="0.25">
      <c r="A25746" s="5"/>
      <c r="B25746" s="2"/>
      <c r="C25746"/>
    </row>
    <row r="25747" spans="1:3" x14ac:dyDescent="0.25">
      <c r="A25747" s="5"/>
      <c r="B25747" s="2"/>
      <c r="C25747"/>
    </row>
    <row r="25748" spans="1:3" x14ac:dyDescent="0.25">
      <c r="A25748" s="5"/>
      <c r="B25748" s="2"/>
      <c r="C25748"/>
    </row>
    <row r="25749" spans="1:3" x14ac:dyDescent="0.25">
      <c r="A25749" s="5"/>
      <c r="B25749" s="2"/>
      <c r="C25749"/>
    </row>
    <row r="25750" spans="1:3" x14ac:dyDescent="0.25">
      <c r="A25750" s="5"/>
      <c r="B25750" s="2"/>
      <c r="C25750"/>
    </row>
    <row r="25751" spans="1:3" x14ac:dyDescent="0.25">
      <c r="A25751" s="5"/>
      <c r="B25751" s="2"/>
      <c r="C25751"/>
    </row>
    <row r="25752" spans="1:3" x14ac:dyDescent="0.25">
      <c r="A25752" s="5"/>
      <c r="B25752" s="2"/>
      <c r="C25752"/>
    </row>
    <row r="25753" spans="1:3" x14ac:dyDescent="0.25">
      <c r="A25753" s="5"/>
      <c r="B25753" s="2"/>
      <c r="C25753"/>
    </row>
    <row r="25754" spans="1:3" x14ac:dyDescent="0.25">
      <c r="A25754" s="5"/>
      <c r="B25754" s="2"/>
      <c r="C25754"/>
    </row>
    <row r="25755" spans="1:3" x14ac:dyDescent="0.25">
      <c r="A25755" s="5"/>
      <c r="B25755" s="2"/>
      <c r="C25755"/>
    </row>
    <row r="25756" spans="1:3" x14ac:dyDescent="0.25">
      <c r="A25756" s="5"/>
      <c r="B25756" s="2"/>
      <c r="C25756"/>
    </row>
    <row r="25757" spans="1:3" x14ac:dyDescent="0.25">
      <c r="A25757" s="5"/>
      <c r="B25757" s="2"/>
      <c r="C25757"/>
    </row>
    <row r="25758" spans="1:3" x14ac:dyDescent="0.25">
      <c r="A25758" s="5"/>
      <c r="B25758" s="2"/>
      <c r="C25758"/>
    </row>
    <row r="25759" spans="1:3" x14ac:dyDescent="0.25">
      <c r="A25759" s="5"/>
      <c r="B25759" s="2"/>
      <c r="C25759"/>
    </row>
    <row r="25760" spans="1:3" x14ac:dyDescent="0.25">
      <c r="A25760" s="5"/>
      <c r="B25760" s="2"/>
      <c r="C25760"/>
    </row>
    <row r="25761" spans="1:3" x14ac:dyDescent="0.25">
      <c r="A25761" s="5"/>
      <c r="B25761" s="2"/>
      <c r="C25761"/>
    </row>
    <row r="25762" spans="1:3" x14ac:dyDescent="0.25">
      <c r="A25762" s="5"/>
      <c r="B25762" s="2"/>
      <c r="C25762"/>
    </row>
    <row r="25763" spans="1:3" x14ac:dyDescent="0.25">
      <c r="A25763" s="5"/>
      <c r="B25763" s="2"/>
      <c r="C25763"/>
    </row>
    <row r="25764" spans="1:3" x14ac:dyDescent="0.25">
      <c r="A25764" s="5"/>
      <c r="B25764" s="2"/>
      <c r="C25764"/>
    </row>
    <row r="25765" spans="1:3" x14ac:dyDescent="0.25">
      <c r="A25765" s="5"/>
      <c r="B25765" s="2"/>
      <c r="C25765"/>
    </row>
    <row r="25766" spans="1:3" x14ac:dyDescent="0.25">
      <c r="A25766" s="5"/>
      <c r="B25766" s="2"/>
      <c r="C25766"/>
    </row>
    <row r="25767" spans="1:3" x14ac:dyDescent="0.25">
      <c r="A25767" s="5"/>
      <c r="B25767" s="2"/>
      <c r="C25767"/>
    </row>
    <row r="25768" spans="1:3" x14ac:dyDescent="0.25">
      <c r="A25768" s="5"/>
      <c r="B25768" s="2"/>
      <c r="C25768"/>
    </row>
    <row r="25769" spans="1:3" x14ac:dyDescent="0.25">
      <c r="A25769" s="5"/>
      <c r="B25769" s="2"/>
      <c r="C25769"/>
    </row>
    <row r="25770" spans="1:3" x14ac:dyDescent="0.25">
      <c r="A25770" s="5"/>
      <c r="B25770" s="2"/>
      <c r="C25770"/>
    </row>
    <row r="25771" spans="1:3" x14ac:dyDescent="0.25">
      <c r="A25771" s="5"/>
      <c r="B25771" s="2"/>
      <c r="C25771"/>
    </row>
    <row r="25772" spans="1:3" x14ac:dyDescent="0.25">
      <c r="A25772" s="5"/>
      <c r="B25772" s="2"/>
      <c r="C25772"/>
    </row>
    <row r="25773" spans="1:3" x14ac:dyDescent="0.25">
      <c r="A25773" s="5"/>
      <c r="B25773" s="2"/>
      <c r="C25773"/>
    </row>
    <row r="25774" spans="1:3" x14ac:dyDescent="0.25">
      <c r="A25774" s="5"/>
      <c r="B25774" s="2"/>
      <c r="C25774"/>
    </row>
    <row r="25775" spans="1:3" x14ac:dyDescent="0.25">
      <c r="A25775" s="5"/>
      <c r="B25775" s="2"/>
      <c r="C25775"/>
    </row>
    <row r="25776" spans="1:3" x14ac:dyDescent="0.25">
      <c r="A25776" s="5"/>
      <c r="B25776" s="2"/>
      <c r="C25776"/>
    </row>
    <row r="25777" spans="1:3" x14ac:dyDescent="0.25">
      <c r="A25777" s="5"/>
      <c r="B25777" s="2"/>
      <c r="C25777"/>
    </row>
    <row r="25778" spans="1:3" x14ac:dyDescent="0.25">
      <c r="A25778" s="5"/>
      <c r="B25778" s="2"/>
      <c r="C25778"/>
    </row>
    <row r="25779" spans="1:3" x14ac:dyDescent="0.25">
      <c r="A25779" s="5"/>
      <c r="B25779" s="2"/>
      <c r="C25779"/>
    </row>
    <row r="25780" spans="1:3" x14ac:dyDescent="0.25">
      <c r="A25780" s="5"/>
      <c r="B25780" s="2"/>
      <c r="C25780"/>
    </row>
    <row r="25781" spans="1:3" x14ac:dyDescent="0.25">
      <c r="A25781" s="5"/>
      <c r="B25781" s="2"/>
      <c r="C25781"/>
    </row>
    <row r="25782" spans="1:3" x14ac:dyDescent="0.25">
      <c r="A25782" s="5"/>
      <c r="B25782" s="2"/>
      <c r="C25782"/>
    </row>
    <row r="25783" spans="1:3" x14ac:dyDescent="0.25">
      <c r="A25783" s="5"/>
      <c r="B25783" s="2"/>
      <c r="C25783"/>
    </row>
    <row r="25784" spans="1:3" x14ac:dyDescent="0.25">
      <c r="A25784" s="5"/>
      <c r="B25784" s="2"/>
      <c r="C25784"/>
    </row>
    <row r="25785" spans="1:3" x14ac:dyDescent="0.25">
      <c r="A25785" s="5"/>
      <c r="B25785" s="2"/>
      <c r="C25785"/>
    </row>
    <row r="25786" spans="1:3" x14ac:dyDescent="0.25">
      <c r="A25786" s="5"/>
      <c r="B25786" s="2"/>
      <c r="C25786"/>
    </row>
    <row r="25787" spans="1:3" x14ac:dyDescent="0.25">
      <c r="A25787" s="5"/>
      <c r="B25787" s="2"/>
      <c r="C25787"/>
    </row>
    <row r="25788" spans="1:3" x14ac:dyDescent="0.25">
      <c r="A25788" s="5"/>
      <c r="B25788" s="2"/>
      <c r="C25788"/>
    </row>
    <row r="25789" spans="1:3" x14ac:dyDescent="0.25">
      <c r="A25789" s="5"/>
      <c r="B25789" s="2"/>
      <c r="C25789"/>
    </row>
    <row r="25790" spans="1:3" x14ac:dyDescent="0.25">
      <c r="A25790" s="5"/>
      <c r="B25790" s="2"/>
      <c r="C25790"/>
    </row>
    <row r="25791" spans="1:3" x14ac:dyDescent="0.25">
      <c r="A25791" s="5"/>
      <c r="B25791" s="2"/>
      <c r="C25791"/>
    </row>
    <row r="25792" spans="1:3" x14ac:dyDescent="0.25">
      <c r="A25792" s="5"/>
      <c r="B25792" s="2"/>
      <c r="C25792"/>
    </row>
    <row r="25793" spans="1:3" x14ac:dyDescent="0.25">
      <c r="A25793" s="5"/>
      <c r="B25793" s="2"/>
      <c r="C25793"/>
    </row>
    <row r="25794" spans="1:3" x14ac:dyDescent="0.25">
      <c r="A25794" s="5"/>
      <c r="B25794" s="2"/>
      <c r="C25794"/>
    </row>
    <row r="25795" spans="1:3" x14ac:dyDescent="0.25">
      <c r="A25795" s="5"/>
      <c r="B25795" s="2"/>
      <c r="C25795"/>
    </row>
    <row r="25796" spans="1:3" x14ac:dyDescent="0.25">
      <c r="A25796" s="5"/>
      <c r="B25796" s="2"/>
      <c r="C25796"/>
    </row>
    <row r="25797" spans="1:3" x14ac:dyDescent="0.25">
      <c r="A25797" s="5"/>
      <c r="B25797" s="2"/>
      <c r="C25797"/>
    </row>
    <row r="25798" spans="1:3" x14ac:dyDescent="0.25">
      <c r="A25798" s="5"/>
      <c r="B25798" s="2"/>
      <c r="C25798"/>
    </row>
    <row r="25799" spans="1:3" x14ac:dyDescent="0.25">
      <c r="A25799" s="5"/>
      <c r="B25799" s="2"/>
      <c r="C25799"/>
    </row>
    <row r="25800" spans="1:3" x14ac:dyDescent="0.25">
      <c r="A25800" s="5"/>
      <c r="B25800" s="2"/>
      <c r="C25800"/>
    </row>
    <row r="25801" spans="1:3" x14ac:dyDescent="0.25">
      <c r="A25801" s="5"/>
      <c r="B25801" s="2"/>
      <c r="C25801"/>
    </row>
    <row r="25802" spans="1:3" x14ac:dyDescent="0.25">
      <c r="A25802" s="5"/>
      <c r="B25802" s="2"/>
      <c r="C25802"/>
    </row>
    <row r="25803" spans="1:3" x14ac:dyDescent="0.25">
      <c r="A25803" s="5"/>
      <c r="B25803" s="2"/>
      <c r="C25803"/>
    </row>
    <row r="25804" spans="1:3" x14ac:dyDescent="0.25">
      <c r="A25804" s="5"/>
      <c r="B25804" s="2"/>
      <c r="C25804"/>
    </row>
    <row r="25805" spans="1:3" x14ac:dyDescent="0.25">
      <c r="A25805" s="5"/>
      <c r="B25805" s="2"/>
      <c r="C25805"/>
    </row>
    <row r="25806" spans="1:3" x14ac:dyDescent="0.25">
      <c r="A25806" s="5"/>
      <c r="B25806" s="2"/>
      <c r="C25806"/>
    </row>
    <row r="25807" spans="1:3" x14ac:dyDescent="0.25">
      <c r="A25807" s="5"/>
      <c r="B25807" s="2"/>
      <c r="C25807"/>
    </row>
    <row r="25808" spans="1:3" x14ac:dyDescent="0.25">
      <c r="A25808" s="5"/>
      <c r="B25808" s="2"/>
      <c r="C25808"/>
    </row>
    <row r="25809" spans="1:3" x14ac:dyDescent="0.25">
      <c r="A25809" s="5"/>
      <c r="B25809" s="2"/>
      <c r="C25809"/>
    </row>
    <row r="25810" spans="1:3" x14ac:dyDescent="0.25">
      <c r="A25810" s="5"/>
      <c r="B25810" s="2"/>
      <c r="C25810"/>
    </row>
    <row r="25811" spans="1:3" x14ac:dyDescent="0.25">
      <c r="A25811" s="5"/>
      <c r="B25811" s="2"/>
      <c r="C25811"/>
    </row>
    <row r="25812" spans="1:3" x14ac:dyDescent="0.25">
      <c r="A25812" s="5"/>
      <c r="B25812" s="2"/>
      <c r="C25812"/>
    </row>
    <row r="25813" spans="1:3" x14ac:dyDescent="0.25">
      <c r="A25813" s="5"/>
      <c r="B25813" s="2"/>
      <c r="C25813"/>
    </row>
    <row r="25814" spans="1:3" x14ac:dyDescent="0.25">
      <c r="A25814" s="5"/>
      <c r="B25814" s="2"/>
      <c r="C25814"/>
    </row>
    <row r="25815" spans="1:3" x14ac:dyDescent="0.25">
      <c r="A25815" s="5"/>
      <c r="B25815" s="2"/>
      <c r="C25815"/>
    </row>
    <row r="25816" spans="1:3" x14ac:dyDescent="0.25">
      <c r="A25816" s="5"/>
      <c r="B25816" s="2"/>
      <c r="C25816"/>
    </row>
    <row r="25817" spans="1:3" x14ac:dyDescent="0.25">
      <c r="A25817" s="5"/>
      <c r="B25817" s="2"/>
      <c r="C25817"/>
    </row>
    <row r="25818" spans="1:3" x14ac:dyDescent="0.25">
      <c r="A25818" s="5"/>
      <c r="B25818" s="2"/>
      <c r="C25818"/>
    </row>
    <row r="25819" spans="1:3" x14ac:dyDescent="0.25">
      <c r="A25819" s="5"/>
      <c r="B25819" s="2"/>
      <c r="C25819"/>
    </row>
    <row r="25820" spans="1:3" x14ac:dyDescent="0.25">
      <c r="A25820" s="5"/>
      <c r="B25820" s="2"/>
      <c r="C25820"/>
    </row>
    <row r="25821" spans="1:3" x14ac:dyDescent="0.25">
      <c r="A25821" s="5"/>
      <c r="B25821" s="2"/>
      <c r="C25821"/>
    </row>
    <row r="25822" spans="1:3" x14ac:dyDescent="0.25">
      <c r="A25822" s="5"/>
      <c r="B25822" s="2"/>
      <c r="C25822"/>
    </row>
    <row r="25823" spans="1:3" x14ac:dyDescent="0.25">
      <c r="A25823" s="5"/>
      <c r="B25823" s="2"/>
      <c r="C25823"/>
    </row>
    <row r="25824" spans="1:3" x14ac:dyDescent="0.25">
      <c r="A25824" s="5"/>
      <c r="B25824" s="2"/>
      <c r="C25824"/>
    </row>
    <row r="25825" spans="1:3" x14ac:dyDescent="0.25">
      <c r="A25825" s="5"/>
      <c r="B25825" s="2"/>
      <c r="C25825"/>
    </row>
    <row r="25826" spans="1:3" x14ac:dyDescent="0.25">
      <c r="A25826" s="5"/>
      <c r="B25826" s="2"/>
      <c r="C25826"/>
    </row>
    <row r="25827" spans="1:3" x14ac:dyDescent="0.25">
      <c r="A25827" s="5"/>
      <c r="B25827" s="2"/>
      <c r="C25827"/>
    </row>
    <row r="25828" spans="1:3" x14ac:dyDescent="0.25">
      <c r="A25828" s="5"/>
      <c r="B25828" s="2"/>
      <c r="C25828"/>
    </row>
    <row r="25829" spans="1:3" x14ac:dyDescent="0.25">
      <c r="A25829" s="5"/>
      <c r="B25829" s="2"/>
      <c r="C25829"/>
    </row>
    <row r="25830" spans="1:3" x14ac:dyDescent="0.25">
      <c r="A25830" s="5"/>
      <c r="B25830" s="2"/>
      <c r="C25830"/>
    </row>
    <row r="25831" spans="1:3" x14ac:dyDescent="0.25">
      <c r="A25831" s="5"/>
      <c r="B25831" s="2"/>
      <c r="C25831"/>
    </row>
    <row r="25832" spans="1:3" x14ac:dyDescent="0.25">
      <c r="A25832" s="5"/>
      <c r="B25832" s="2"/>
      <c r="C25832"/>
    </row>
    <row r="25833" spans="1:3" x14ac:dyDescent="0.25">
      <c r="A25833" s="5"/>
      <c r="B25833" s="2"/>
      <c r="C25833"/>
    </row>
    <row r="25834" spans="1:3" x14ac:dyDescent="0.25">
      <c r="A25834" s="5"/>
      <c r="B25834" s="2"/>
      <c r="C25834"/>
    </row>
    <row r="25835" spans="1:3" x14ac:dyDescent="0.25">
      <c r="A25835" s="5"/>
      <c r="B25835" s="2"/>
      <c r="C25835"/>
    </row>
    <row r="25836" spans="1:3" x14ac:dyDescent="0.25">
      <c r="A25836" s="5"/>
      <c r="B25836" s="2"/>
      <c r="C25836"/>
    </row>
    <row r="25837" spans="1:3" x14ac:dyDescent="0.25">
      <c r="A25837" s="5"/>
      <c r="B25837" s="2"/>
      <c r="C25837"/>
    </row>
    <row r="25838" spans="1:3" x14ac:dyDescent="0.25">
      <c r="A25838" s="5"/>
      <c r="B25838" s="2"/>
      <c r="C25838"/>
    </row>
    <row r="25839" spans="1:3" x14ac:dyDescent="0.25">
      <c r="A25839" s="5"/>
      <c r="B25839" s="2"/>
      <c r="C25839"/>
    </row>
    <row r="25840" spans="1:3" x14ac:dyDescent="0.25">
      <c r="A25840" s="5"/>
      <c r="B25840" s="2"/>
      <c r="C25840"/>
    </row>
    <row r="25841" spans="1:3" x14ac:dyDescent="0.25">
      <c r="A25841" s="5"/>
      <c r="B25841" s="2"/>
      <c r="C25841"/>
    </row>
    <row r="25842" spans="1:3" x14ac:dyDescent="0.25">
      <c r="A25842" s="5"/>
      <c r="B25842" s="2"/>
      <c r="C25842"/>
    </row>
    <row r="25843" spans="1:3" x14ac:dyDescent="0.25">
      <c r="A25843" s="5"/>
      <c r="B25843" s="2"/>
      <c r="C25843"/>
    </row>
    <row r="25844" spans="1:3" x14ac:dyDescent="0.25">
      <c r="A25844" s="5"/>
      <c r="B25844" s="2"/>
      <c r="C25844"/>
    </row>
    <row r="25845" spans="1:3" x14ac:dyDescent="0.25">
      <c r="A25845" s="5"/>
      <c r="B25845" s="2"/>
      <c r="C25845"/>
    </row>
    <row r="25846" spans="1:3" x14ac:dyDescent="0.25">
      <c r="A25846" s="5"/>
      <c r="B25846" s="2"/>
      <c r="C25846"/>
    </row>
    <row r="25847" spans="1:3" x14ac:dyDescent="0.25">
      <c r="A25847" s="5"/>
      <c r="B25847" s="2"/>
      <c r="C25847"/>
    </row>
    <row r="25848" spans="1:3" x14ac:dyDescent="0.25">
      <c r="A25848" s="5"/>
      <c r="B25848" s="2"/>
      <c r="C25848"/>
    </row>
    <row r="25849" spans="1:3" x14ac:dyDescent="0.25">
      <c r="A25849" s="5"/>
      <c r="B25849" s="2"/>
      <c r="C25849"/>
    </row>
    <row r="25850" spans="1:3" x14ac:dyDescent="0.25">
      <c r="A25850" s="5"/>
      <c r="B25850" s="2"/>
      <c r="C25850"/>
    </row>
    <row r="25851" spans="1:3" x14ac:dyDescent="0.25">
      <c r="A25851" s="5"/>
      <c r="B25851" s="2"/>
      <c r="C25851"/>
    </row>
    <row r="25852" spans="1:3" x14ac:dyDescent="0.25">
      <c r="A25852" s="5"/>
      <c r="B25852" s="2"/>
      <c r="C25852"/>
    </row>
    <row r="25853" spans="1:3" x14ac:dyDescent="0.25">
      <c r="A25853" s="5"/>
      <c r="B25853" s="2"/>
      <c r="C25853"/>
    </row>
    <row r="25854" spans="1:3" x14ac:dyDescent="0.25">
      <c r="A25854" s="5"/>
      <c r="B25854" s="2"/>
      <c r="C25854"/>
    </row>
    <row r="25855" spans="1:3" x14ac:dyDescent="0.25">
      <c r="A25855" s="5"/>
      <c r="B25855" s="2"/>
      <c r="C25855"/>
    </row>
    <row r="25856" spans="1:3" x14ac:dyDescent="0.25">
      <c r="A25856" s="5"/>
      <c r="B25856" s="2"/>
      <c r="C25856"/>
    </row>
    <row r="25857" spans="1:3" x14ac:dyDescent="0.25">
      <c r="A25857" s="5"/>
      <c r="B25857" s="2"/>
      <c r="C25857"/>
    </row>
    <row r="25858" spans="1:3" x14ac:dyDescent="0.25">
      <c r="A25858" s="5"/>
      <c r="B25858" s="2"/>
      <c r="C25858"/>
    </row>
    <row r="25859" spans="1:3" x14ac:dyDescent="0.25">
      <c r="A25859" s="5"/>
      <c r="B25859" s="2"/>
      <c r="C25859"/>
    </row>
    <row r="25860" spans="1:3" x14ac:dyDescent="0.25">
      <c r="A25860" s="5"/>
      <c r="B25860" s="2"/>
      <c r="C25860"/>
    </row>
    <row r="25861" spans="1:3" x14ac:dyDescent="0.25">
      <c r="A25861" s="5"/>
      <c r="B25861" s="2"/>
      <c r="C25861"/>
    </row>
    <row r="25862" spans="1:3" x14ac:dyDescent="0.25">
      <c r="A25862" s="5"/>
      <c r="B25862" s="2"/>
      <c r="C25862"/>
    </row>
    <row r="25863" spans="1:3" x14ac:dyDescent="0.25">
      <c r="A25863" s="5"/>
      <c r="B25863" s="2"/>
      <c r="C25863"/>
    </row>
    <row r="25864" spans="1:3" x14ac:dyDescent="0.25">
      <c r="A25864" s="5"/>
      <c r="B25864" s="2"/>
      <c r="C25864"/>
    </row>
    <row r="25865" spans="1:3" x14ac:dyDescent="0.25">
      <c r="A25865" s="5"/>
      <c r="B25865" s="2"/>
      <c r="C25865"/>
    </row>
    <row r="25866" spans="1:3" x14ac:dyDescent="0.25">
      <c r="A25866" s="5"/>
      <c r="B25866" s="2"/>
      <c r="C25866"/>
    </row>
    <row r="25867" spans="1:3" x14ac:dyDescent="0.25">
      <c r="A25867" s="5"/>
      <c r="B25867" s="2"/>
      <c r="C25867"/>
    </row>
    <row r="25868" spans="1:3" x14ac:dyDescent="0.25">
      <c r="A25868" s="5"/>
      <c r="B25868" s="2"/>
      <c r="C25868"/>
    </row>
    <row r="25869" spans="1:3" x14ac:dyDescent="0.25">
      <c r="A25869" s="5"/>
      <c r="B25869" s="2"/>
      <c r="C25869"/>
    </row>
    <row r="25870" spans="1:3" x14ac:dyDescent="0.25">
      <c r="A25870" s="5"/>
      <c r="B25870" s="2"/>
      <c r="C25870"/>
    </row>
    <row r="25871" spans="1:3" x14ac:dyDescent="0.25">
      <c r="A25871" s="5"/>
      <c r="B25871" s="2"/>
      <c r="C25871"/>
    </row>
    <row r="25872" spans="1:3" x14ac:dyDescent="0.25">
      <c r="A25872" s="5"/>
      <c r="B25872" s="2"/>
      <c r="C25872"/>
    </row>
    <row r="25873" spans="1:3" x14ac:dyDescent="0.25">
      <c r="A25873" s="5"/>
      <c r="B25873" s="2"/>
      <c r="C25873"/>
    </row>
    <row r="25874" spans="1:3" x14ac:dyDescent="0.25">
      <c r="A25874" s="5"/>
      <c r="B25874" s="2"/>
      <c r="C25874"/>
    </row>
    <row r="25875" spans="1:3" x14ac:dyDescent="0.25">
      <c r="A25875" s="5"/>
      <c r="B25875" s="2"/>
      <c r="C25875"/>
    </row>
    <row r="25876" spans="1:3" x14ac:dyDescent="0.25">
      <c r="A25876" s="5"/>
      <c r="B25876" s="2"/>
      <c r="C25876"/>
    </row>
    <row r="25877" spans="1:3" x14ac:dyDescent="0.25">
      <c r="A25877" s="5"/>
      <c r="B25877" s="2"/>
      <c r="C25877"/>
    </row>
    <row r="25878" spans="1:3" x14ac:dyDescent="0.25">
      <c r="A25878" s="5"/>
      <c r="B25878" s="2"/>
      <c r="C25878"/>
    </row>
    <row r="25879" spans="1:3" x14ac:dyDescent="0.25">
      <c r="A25879" s="5"/>
      <c r="B25879" s="2"/>
      <c r="C25879"/>
    </row>
    <row r="25880" spans="1:3" x14ac:dyDescent="0.25">
      <c r="A25880" s="5"/>
      <c r="B25880" s="2"/>
      <c r="C25880"/>
    </row>
    <row r="25881" spans="1:3" x14ac:dyDescent="0.25">
      <c r="A25881" s="5"/>
      <c r="B25881" s="2"/>
      <c r="C25881"/>
    </row>
    <row r="25882" spans="1:3" x14ac:dyDescent="0.25">
      <c r="A25882" s="5"/>
      <c r="B25882" s="2"/>
      <c r="C25882"/>
    </row>
    <row r="25883" spans="1:3" x14ac:dyDescent="0.25">
      <c r="A25883" s="5"/>
      <c r="B25883" s="2"/>
      <c r="C25883"/>
    </row>
    <row r="25884" spans="1:3" x14ac:dyDescent="0.25">
      <c r="A25884" s="5"/>
      <c r="B25884" s="2"/>
      <c r="C25884"/>
    </row>
    <row r="25885" spans="1:3" x14ac:dyDescent="0.25">
      <c r="A25885" s="5"/>
      <c r="B25885" s="2"/>
      <c r="C25885"/>
    </row>
    <row r="25886" spans="1:3" x14ac:dyDescent="0.25">
      <c r="A25886" s="5"/>
      <c r="B25886" s="2"/>
      <c r="C25886"/>
    </row>
    <row r="25887" spans="1:3" x14ac:dyDescent="0.25">
      <c r="A25887" s="5"/>
      <c r="B25887" s="2"/>
      <c r="C25887"/>
    </row>
    <row r="25888" spans="1:3" x14ac:dyDescent="0.25">
      <c r="A25888" s="5"/>
      <c r="B25888" s="2"/>
      <c r="C25888"/>
    </row>
    <row r="25889" spans="1:3" x14ac:dyDescent="0.25">
      <c r="A25889" s="5"/>
      <c r="B25889" s="2"/>
      <c r="C25889"/>
    </row>
    <row r="25890" spans="1:3" x14ac:dyDescent="0.25">
      <c r="A25890" s="5"/>
      <c r="B25890" s="2"/>
      <c r="C25890"/>
    </row>
    <row r="25891" spans="1:3" x14ac:dyDescent="0.25">
      <c r="A25891" s="5"/>
      <c r="B25891" s="2"/>
      <c r="C25891"/>
    </row>
    <row r="25892" spans="1:3" x14ac:dyDescent="0.25">
      <c r="A25892" s="5"/>
      <c r="B25892" s="2"/>
      <c r="C25892"/>
    </row>
    <row r="25893" spans="1:3" x14ac:dyDescent="0.25">
      <c r="A25893" s="5"/>
      <c r="B25893" s="2"/>
      <c r="C25893"/>
    </row>
    <row r="25894" spans="1:3" x14ac:dyDescent="0.25">
      <c r="A25894" s="5"/>
      <c r="B25894" s="2"/>
      <c r="C25894"/>
    </row>
    <row r="25895" spans="1:3" x14ac:dyDescent="0.25">
      <c r="A25895" s="5"/>
      <c r="B25895" s="2"/>
      <c r="C25895"/>
    </row>
    <row r="25896" spans="1:3" x14ac:dyDescent="0.25">
      <c r="A25896" s="5"/>
      <c r="B25896" s="2"/>
      <c r="C25896"/>
    </row>
    <row r="25897" spans="1:3" x14ac:dyDescent="0.25">
      <c r="A25897" s="5"/>
      <c r="B25897" s="2"/>
      <c r="C25897"/>
    </row>
    <row r="25898" spans="1:3" x14ac:dyDescent="0.25">
      <c r="A25898" s="5"/>
      <c r="B25898" s="2"/>
      <c r="C25898"/>
    </row>
    <row r="25899" spans="1:3" x14ac:dyDescent="0.25">
      <c r="A25899" s="5"/>
      <c r="B25899" s="2"/>
      <c r="C25899"/>
    </row>
    <row r="25900" spans="1:3" x14ac:dyDescent="0.25">
      <c r="A25900" s="5"/>
      <c r="B25900" s="2"/>
      <c r="C25900"/>
    </row>
    <row r="25901" spans="1:3" x14ac:dyDescent="0.25">
      <c r="A25901" s="5"/>
      <c r="B25901" s="2"/>
      <c r="C25901"/>
    </row>
    <row r="25902" spans="1:3" x14ac:dyDescent="0.25">
      <c r="A25902" s="5"/>
      <c r="B25902" s="2"/>
      <c r="C25902"/>
    </row>
    <row r="25903" spans="1:3" x14ac:dyDescent="0.25">
      <c r="A25903" s="5"/>
      <c r="B25903" s="2"/>
      <c r="C25903"/>
    </row>
    <row r="25904" spans="1:3" x14ac:dyDescent="0.25">
      <c r="A25904" s="5"/>
      <c r="B25904" s="2"/>
      <c r="C25904"/>
    </row>
    <row r="25905" spans="1:3" x14ac:dyDescent="0.25">
      <c r="A25905" s="5"/>
      <c r="B25905" s="2"/>
      <c r="C25905"/>
    </row>
    <row r="25906" spans="1:3" x14ac:dyDescent="0.25">
      <c r="A25906" s="5"/>
      <c r="B25906" s="2"/>
      <c r="C25906"/>
    </row>
    <row r="25907" spans="1:3" x14ac:dyDescent="0.25">
      <c r="A25907" s="5"/>
      <c r="B25907" s="2"/>
      <c r="C25907"/>
    </row>
    <row r="25908" spans="1:3" x14ac:dyDescent="0.25">
      <c r="A25908" s="5"/>
      <c r="B25908" s="2"/>
      <c r="C25908"/>
    </row>
    <row r="25909" spans="1:3" x14ac:dyDescent="0.25">
      <c r="A25909" s="5"/>
      <c r="B25909" s="2"/>
      <c r="C25909"/>
    </row>
    <row r="25910" spans="1:3" x14ac:dyDescent="0.25">
      <c r="A25910" s="5"/>
      <c r="B25910" s="2"/>
      <c r="C25910"/>
    </row>
    <row r="25911" spans="1:3" x14ac:dyDescent="0.25">
      <c r="A25911" s="5"/>
      <c r="B25911" s="2"/>
      <c r="C25911"/>
    </row>
    <row r="25912" spans="1:3" x14ac:dyDescent="0.25">
      <c r="A25912" s="5"/>
      <c r="B25912" s="2"/>
      <c r="C25912"/>
    </row>
    <row r="25913" spans="1:3" x14ac:dyDescent="0.25">
      <c r="A25913" s="5"/>
      <c r="B25913" s="2"/>
      <c r="C25913"/>
    </row>
    <row r="25914" spans="1:3" x14ac:dyDescent="0.25">
      <c r="A25914" s="5"/>
      <c r="B25914" s="2"/>
      <c r="C25914"/>
    </row>
    <row r="25915" spans="1:3" x14ac:dyDescent="0.25">
      <c r="A25915" s="5"/>
      <c r="B25915" s="2"/>
      <c r="C25915"/>
    </row>
    <row r="25916" spans="1:3" x14ac:dyDescent="0.25">
      <c r="A25916" s="5"/>
      <c r="B25916" s="2"/>
      <c r="C25916"/>
    </row>
    <row r="25917" spans="1:3" x14ac:dyDescent="0.25">
      <c r="A25917" s="5"/>
      <c r="B25917" s="2"/>
      <c r="C25917"/>
    </row>
    <row r="25918" spans="1:3" x14ac:dyDescent="0.25">
      <c r="A25918" s="5"/>
      <c r="B25918" s="2"/>
      <c r="C25918"/>
    </row>
    <row r="25919" spans="1:3" x14ac:dyDescent="0.25">
      <c r="A25919" s="5"/>
      <c r="B25919" s="2"/>
      <c r="C25919"/>
    </row>
    <row r="25920" spans="1:3" x14ac:dyDescent="0.25">
      <c r="A25920" s="5"/>
      <c r="B25920" s="2"/>
      <c r="C25920"/>
    </row>
    <row r="25921" spans="1:3" x14ac:dyDescent="0.25">
      <c r="A25921" s="5"/>
      <c r="B25921" s="2"/>
      <c r="C25921"/>
    </row>
    <row r="25922" spans="1:3" x14ac:dyDescent="0.25">
      <c r="A25922" s="5"/>
      <c r="B25922" s="2"/>
      <c r="C25922"/>
    </row>
    <row r="25923" spans="1:3" x14ac:dyDescent="0.25">
      <c r="A25923" s="5"/>
      <c r="B25923" s="2"/>
      <c r="C25923"/>
    </row>
    <row r="25924" spans="1:3" x14ac:dyDescent="0.25">
      <c r="A25924" s="5"/>
      <c r="B25924" s="2"/>
      <c r="C25924"/>
    </row>
    <row r="25925" spans="1:3" x14ac:dyDescent="0.25">
      <c r="A25925" s="5"/>
      <c r="B25925" s="2"/>
      <c r="C25925"/>
    </row>
    <row r="25926" spans="1:3" x14ac:dyDescent="0.25">
      <c r="A25926" s="5"/>
      <c r="B25926" s="2"/>
      <c r="C25926"/>
    </row>
    <row r="25927" spans="1:3" x14ac:dyDescent="0.25">
      <c r="A25927" s="5"/>
      <c r="B25927" s="2"/>
      <c r="C25927"/>
    </row>
    <row r="25928" spans="1:3" x14ac:dyDescent="0.25">
      <c r="A25928" s="5"/>
      <c r="B25928" s="2"/>
      <c r="C25928"/>
    </row>
    <row r="25929" spans="1:3" x14ac:dyDescent="0.25">
      <c r="A25929" s="5"/>
      <c r="B25929" s="2"/>
      <c r="C25929"/>
    </row>
    <row r="25930" spans="1:3" x14ac:dyDescent="0.25">
      <c r="A25930" s="5"/>
      <c r="B25930" s="2"/>
      <c r="C25930"/>
    </row>
    <row r="25931" spans="1:3" x14ac:dyDescent="0.25">
      <c r="A25931" s="5"/>
      <c r="B25931" s="2"/>
      <c r="C25931"/>
    </row>
    <row r="25932" spans="1:3" x14ac:dyDescent="0.25">
      <c r="A25932" s="5"/>
      <c r="B25932" s="2"/>
      <c r="C25932"/>
    </row>
    <row r="25933" spans="1:3" x14ac:dyDescent="0.25">
      <c r="A25933" s="5"/>
      <c r="B25933" s="2"/>
      <c r="C25933"/>
    </row>
    <row r="25934" spans="1:3" x14ac:dyDescent="0.25">
      <c r="A25934" s="5"/>
      <c r="B25934" s="2"/>
      <c r="C25934"/>
    </row>
    <row r="25935" spans="1:3" x14ac:dyDescent="0.25">
      <c r="A25935" s="5"/>
      <c r="B25935" s="2"/>
      <c r="C25935"/>
    </row>
    <row r="25936" spans="1:3" x14ac:dyDescent="0.25">
      <c r="A25936" s="5"/>
      <c r="B25936" s="2"/>
      <c r="C25936"/>
    </row>
    <row r="25937" spans="1:3" x14ac:dyDescent="0.25">
      <c r="A25937" s="5"/>
      <c r="B25937" s="2"/>
      <c r="C25937"/>
    </row>
    <row r="25938" spans="1:3" x14ac:dyDescent="0.25">
      <c r="A25938" s="5"/>
      <c r="B25938" s="2"/>
      <c r="C25938"/>
    </row>
    <row r="25939" spans="1:3" x14ac:dyDescent="0.25">
      <c r="A25939" s="5"/>
      <c r="B25939" s="2"/>
      <c r="C25939"/>
    </row>
    <row r="25940" spans="1:3" x14ac:dyDescent="0.25">
      <c r="A25940" s="5"/>
      <c r="B25940" s="2"/>
      <c r="C25940"/>
    </row>
    <row r="25941" spans="1:3" x14ac:dyDescent="0.25">
      <c r="A25941" s="5"/>
      <c r="B25941" s="2"/>
      <c r="C25941"/>
    </row>
    <row r="25942" spans="1:3" x14ac:dyDescent="0.25">
      <c r="A25942" s="5"/>
      <c r="B25942" s="2"/>
      <c r="C25942"/>
    </row>
    <row r="25943" spans="1:3" x14ac:dyDescent="0.25">
      <c r="A25943" s="5"/>
      <c r="B25943" s="2"/>
      <c r="C25943"/>
    </row>
    <row r="25944" spans="1:3" x14ac:dyDescent="0.25">
      <c r="A25944" s="5"/>
      <c r="B25944" s="2"/>
      <c r="C25944"/>
    </row>
    <row r="25945" spans="1:3" x14ac:dyDescent="0.25">
      <c r="A25945" s="5"/>
      <c r="B25945" s="2"/>
      <c r="C25945"/>
    </row>
    <row r="25946" spans="1:3" x14ac:dyDescent="0.25">
      <c r="A25946" s="5"/>
      <c r="B25946" s="2"/>
      <c r="C25946"/>
    </row>
    <row r="25947" spans="1:3" x14ac:dyDescent="0.25">
      <c r="A25947" s="5"/>
      <c r="B25947" s="2"/>
      <c r="C25947"/>
    </row>
    <row r="25948" spans="1:3" x14ac:dyDescent="0.25">
      <c r="A25948" s="5"/>
      <c r="B25948" s="2"/>
      <c r="C25948"/>
    </row>
    <row r="25949" spans="1:3" x14ac:dyDescent="0.25">
      <c r="A25949" s="5"/>
      <c r="B25949" s="2"/>
      <c r="C25949"/>
    </row>
    <row r="25950" spans="1:3" x14ac:dyDescent="0.25">
      <c r="A25950" s="5"/>
      <c r="B25950" s="2"/>
      <c r="C25950"/>
    </row>
    <row r="25951" spans="1:3" x14ac:dyDescent="0.25">
      <c r="A25951" s="5"/>
      <c r="B25951" s="2"/>
      <c r="C25951"/>
    </row>
    <row r="25952" spans="1:3" x14ac:dyDescent="0.25">
      <c r="A25952" s="5"/>
      <c r="B25952" s="2"/>
      <c r="C25952"/>
    </row>
    <row r="25953" spans="1:3" x14ac:dyDescent="0.25">
      <c r="A25953" s="5"/>
      <c r="B25953" s="2"/>
      <c r="C25953"/>
    </row>
    <row r="25954" spans="1:3" x14ac:dyDescent="0.25">
      <c r="A25954" s="5"/>
      <c r="B25954" s="2"/>
      <c r="C25954"/>
    </row>
    <row r="25955" spans="1:3" x14ac:dyDescent="0.25">
      <c r="A25955" s="5"/>
      <c r="B25955" s="2"/>
      <c r="C25955"/>
    </row>
    <row r="25956" spans="1:3" x14ac:dyDescent="0.25">
      <c r="A25956" s="5"/>
      <c r="B25956" s="2"/>
      <c r="C25956"/>
    </row>
    <row r="25957" spans="1:3" x14ac:dyDescent="0.25">
      <c r="A25957" s="5"/>
      <c r="B25957" s="2"/>
      <c r="C25957"/>
    </row>
    <row r="25958" spans="1:3" x14ac:dyDescent="0.25">
      <c r="A25958" s="5"/>
      <c r="B25958" s="2"/>
      <c r="C25958"/>
    </row>
    <row r="25959" spans="1:3" x14ac:dyDescent="0.25">
      <c r="A25959" s="5"/>
      <c r="B25959" s="2"/>
      <c r="C25959"/>
    </row>
    <row r="25960" spans="1:3" x14ac:dyDescent="0.25">
      <c r="A25960" s="5"/>
      <c r="B25960" s="2"/>
      <c r="C25960"/>
    </row>
    <row r="25961" spans="1:3" x14ac:dyDescent="0.25">
      <c r="A25961" s="5"/>
      <c r="B25961" s="2"/>
      <c r="C25961"/>
    </row>
    <row r="25962" spans="1:3" x14ac:dyDescent="0.25">
      <c r="A25962" s="5"/>
      <c r="B25962" s="2"/>
      <c r="C25962"/>
    </row>
    <row r="25963" spans="1:3" x14ac:dyDescent="0.25">
      <c r="A25963" s="5"/>
      <c r="B25963" s="2"/>
      <c r="C25963"/>
    </row>
    <row r="25964" spans="1:3" x14ac:dyDescent="0.25">
      <c r="A25964" s="5"/>
      <c r="B25964" s="2"/>
      <c r="C25964"/>
    </row>
    <row r="25965" spans="1:3" x14ac:dyDescent="0.25">
      <c r="A25965" s="5"/>
      <c r="B25965" s="2"/>
      <c r="C25965"/>
    </row>
    <row r="25966" spans="1:3" x14ac:dyDescent="0.25">
      <c r="A25966" s="5"/>
      <c r="B25966" s="2"/>
      <c r="C25966"/>
    </row>
    <row r="25967" spans="1:3" x14ac:dyDescent="0.25">
      <c r="A25967" s="5"/>
      <c r="B25967" s="2"/>
      <c r="C25967"/>
    </row>
    <row r="25968" spans="1:3" x14ac:dyDescent="0.25">
      <c r="A25968" s="5"/>
      <c r="B25968" s="2"/>
      <c r="C25968"/>
    </row>
    <row r="25969" spans="1:3" x14ac:dyDescent="0.25">
      <c r="A25969" s="5"/>
      <c r="B25969" s="2"/>
      <c r="C25969"/>
    </row>
    <row r="25970" spans="1:3" x14ac:dyDescent="0.25">
      <c r="A25970" s="5"/>
      <c r="B25970" s="2"/>
      <c r="C25970"/>
    </row>
    <row r="25971" spans="1:3" x14ac:dyDescent="0.25">
      <c r="A25971" s="5"/>
      <c r="B25971" s="2"/>
      <c r="C25971"/>
    </row>
    <row r="25972" spans="1:3" x14ac:dyDescent="0.25">
      <c r="A25972" s="5"/>
      <c r="B25972" s="2"/>
      <c r="C25972"/>
    </row>
    <row r="25973" spans="1:3" x14ac:dyDescent="0.25">
      <c r="A25973" s="5"/>
      <c r="B25973" s="2"/>
      <c r="C25973"/>
    </row>
    <row r="25974" spans="1:3" x14ac:dyDescent="0.25">
      <c r="A25974" s="5"/>
      <c r="B25974" s="2"/>
      <c r="C25974"/>
    </row>
    <row r="25975" spans="1:3" x14ac:dyDescent="0.25">
      <c r="A25975" s="5"/>
      <c r="B25975" s="2"/>
      <c r="C25975"/>
    </row>
    <row r="25976" spans="1:3" x14ac:dyDescent="0.25">
      <c r="A25976" s="5"/>
      <c r="B25976" s="2"/>
      <c r="C25976"/>
    </row>
    <row r="25977" spans="1:3" x14ac:dyDescent="0.25">
      <c r="A25977" s="5"/>
      <c r="B25977" s="2"/>
      <c r="C25977"/>
    </row>
    <row r="25978" spans="1:3" x14ac:dyDescent="0.25">
      <c r="A25978" s="5"/>
      <c r="B25978" s="2"/>
      <c r="C25978"/>
    </row>
    <row r="25979" spans="1:3" x14ac:dyDescent="0.25">
      <c r="A25979" s="5"/>
      <c r="B25979" s="2"/>
      <c r="C25979"/>
    </row>
    <row r="25980" spans="1:3" x14ac:dyDescent="0.25">
      <c r="A25980" s="5"/>
      <c r="B25980" s="2"/>
      <c r="C25980"/>
    </row>
    <row r="25981" spans="1:3" x14ac:dyDescent="0.25">
      <c r="A25981" s="5"/>
      <c r="B25981" s="2"/>
      <c r="C25981"/>
    </row>
    <row r="25982" spans="1:3" x14ac:dyDescent="0.25">
      <c r="A25982" s="5"/>
      <c r="B25982" s="2"/>
      <c r="C25982"/>
    </row>
    <row r="25983" spans="1:3" x14ac:dyDescent="0.25">
      <c r="A25983" s="5"/>
      <c r="B25983" s="2"/>
      <c r="C25983"/>
    </row>
    <row r="25984" spans="1:3" x14ac:dyDescent="0.25">
      <c r="A25984" s="5"/>
      <c r="B25984" s="2"/>
      <c r="C25984"/>
    </row>
    <row r="25985" spans="1:3" x14ac:dyDescent="0.25">
      <c r="A25985" s="5"/>
      <c r="B25985" s="2"/>
      <c r="C25985"/>
    </row>
    <row r="25986" spans="1:3" x14ac:dyDescent="0.25">
      <c r="A25986" s="5"/>
      <c r="B25986" s="2"/>
      <c r="C25986"/>
    </row>
    <row r="25987" spans="1:3" x14ac:dyDescent="0.25">
      <c r="A25987" s="5"/>
      <c r="B25987" s="2"/>
      <c r="C25987"/>
    </row>
    <row r="25988" spans="1:3" x14ac:dyDescent="0.25">
      <c r="A25988" s="5"/>
      <c r="B25988" s="2"/>
      <c r="C25988"/>
    </row>
    <row r="25989" spans="1:3" x14ac:dyDescent="0.25">
      <c r="A25989" s="5"/>
      <c r="B25989" s="2"/>
      <c r="C25989"/>
    </row>
    <row r="25990" spans="1:3" x14ac:dyDescent="0.25">
      <c r="A25990" s="5"/>
      <c r="B25990" s="2"/>
      <c r="C25990"/>
    </row>
    <row r="25991" spans="1:3" x14ac:dyDescent="0.25">
      <c r="A25991" s="5"/>
      <c r="B25991" s="2"/>
      <c r="C25991"/>
    </row>
    <row r="25992" spans="1:3" x14ac:dyDescent="0.25">
      <c r="A25992" s="5"/>
      <c r="B25992" s="2"/>
      <c r="C25992"/>
    </row>
    <row r="25993" spans="1:3" x14ac:dyDescent="0.25">
      <c r="A25993" s="5"/>
      <c r="B25993" s="2"/>
      <c r="C25993"/>
    </row>
    <row r="25994" spans="1:3" x14ac:dyDescent="0.25">
      <c r="A25994" s="5"/>
      <c r="B25994" s="2"/>
      <c r="C25994"/>
    </row>
    <row r="25995" spans="1:3" x14ac:dyDescent="0.25">
      <c r="A25995" s="5"/>
      <c r="B25995" s="2"/>
      <c r="C25995"/>
    </row>
    <row r="25996" spans="1:3" x14ac:dyDescent="0.25">
      <c r="A25996" s="5"/>
      <c r="B25996" s="2"/>
      <c r="C25996"/>
    </row>
    <row r="25997" spans="1:3" x14ac:dyDescent="0.25">
      <c r="A25997" s="5"/>
      <c r="B25997" s="2"/>
      <c r="C25997"/>
    </row>
    <row r="25998" spans="1:3" x14ac:dyDescent="0.25">
      <c r="A25998" s="5"/>
      <c r="B25998" s="2"/>
      <c r="C25998"/>
    </row>
    <row r="25999" spans="1:3" x14ac:dyDescent="0.25">
      <c r="A25999" s="5"/>
      <c r="B25999" s="2"/>
      <c r="C25999"/>
    </row>
    <row r="26000" spans="1:3" x14ac:dyDescent="0.25">
      <c r="A26000" s="5"/>
      <c r="B26000" s="2"/>
      <c r="C26000"/>
    </row>
    <row r="26001" spans="1:3" x14ac:dyDescent="0.25">
      <c r="A26001" s="5"/>
      <c r="B26001" s="2"/>
      <c r="C26001"/>
    </row>
    <row r="26002" spans="1:3" x14ac:dyDescent="0.25">
      <c r="A26002" s="5"/>
      <c r="B26002" s="2"/>
      <c r="C26002"/>
    </row>
    <row r="26003" spans="1:3" x14ac:dyDescent="0.25">
      <c r="A26003" s="5"/>
      <c r="B26003" s="2"/>
      <c r="C26003"/>
    </row>
    <row r="26004" spans="1:3" x14ac:dyDescent="0.25">
      <c r="A26004" s="5"/>
      <c r="B26004" s="2"/>
      <c r="C26004"/>
    </row>
    <row r="26005" spans="1:3" x14ac:dyDescent="0.25">
      <c r="A26005" s="5"/>
      <c r="B26005" s="2"/>
      <c r="C26005"/>
    </row>
    <row r="26006" spans="1:3" x14ac:dyDescent="0.25">
      <c r="A26006" s="5"/>
      <c r="B26006" s="2"/>
      <c r="C26006"/>
    </row>
    <row r="26007" spans="1:3" x14ac:dyDescent="0.25">
      <c r="A26007" s="5"/>
      <c r="B26007" s="2"/>
      <c r="C26007"/>
    </row>
    <row r="26008" spans="1:3" x14ac:dyDescent="0.25">
      <c r="A26008" s="5"/>
      <c r="B26008" s="2"/>
      <c r="C26008"/>
    </row>
    <row r="26009" spans="1:3" x14ac:dyDescent="0.25">
      <c r="A26009" s="5"/>
      <c r="B26009" s="2"/>
      <c r="C26009"/>
    </row>
    <row r="26010" spans="1:3" x14ac:dyDescent="0.25">
      <c r="A26010" s="5"/>
      <c r="B26010" s="2"/>
      <c r="C26010"/>
    </row>
    <row r="26011" spans="1:3" x14ac:dyDescent="0.25">
      <c r="A26011" s="5"/>
      <c r="B26011" s="2"/>
      <c r="C26011"/>
    </row>
    <row r="26012" spans="1:3" x14ac:dyDescent="0.25">
      <c r="A26012" s="5"/>
      <c r="B26012" s="2"/>
      <c r="C26012"/>
    </row>
    <row r="26013" spans="1:3" x14ac:dyDescent="0.25">
      <c r="A26013" s="5"/>
      <c r="B26013" s="2"/>
      <c r="C26013"/>
    </row>
    <row r="26014" spans="1:3" x14ac:dyDescent="0.25">
      <c r="A26014" s="5"/>
      <c r="B26014" s="2"/>
      <c r="C26014"/>
    </row>
    <row r="26015" spans="1:3" x14ac:dyDescent="0.25">
      <c r="A26015" s="5"/>
      <c r="B26015" s="2"/>
      <c r="C26015"/>
    </row>
    <row r="26016" spans="1:3" x14ac:dyDescent="0.25">
      <c r="A26016" s="5"/>
      <c r="B26016" s="2"/>
      <c r="C26016"/>
    </row>
    <row r="26017" spans="1:3" x14ac:dyDescent="0.25">
      <c r="A26017" s="5"/>
      <c r="B26017" s="2"/>
      <c r="C26017"/>
    </row>
    <row r="26018" spans="1:3" x14ac:dyDescent="0.25">
      <c r="A26018" s="5"/>
      <c r="B26018" s="2"/>
      <c r="C26018"/>
    </row>
    <row r="26019" spans="1:3" x14ac:dyDescent="0.25">
      <c r="A26019" s="5"/>
      <c r="B26019" s="2"/>
      <c r="C26019"/>
    </row>
    <row r="26020" spans="1:3" x14ac:dyDescent="0.25">
      <c r="A26020" s="5"/>
      <c r="B26020" s="2"/>
      <c r="C26020"/>
    </row>
    <row r="26021" spans="1:3" x14ac:dyDescent="0.25">
      <c r="A26021" s="5"/>
      <c r="B26021" s="2"/>
      <c r="C26021"/>
    </row>
    <row r="26022" spans="1:3" x14ac:dyDescent="0.25">
      <c r="A26022" s="5"/>
      <c r="B26022" s="2"/>
      <c r="C26022"/>
    </row>
    <row r="26023" spans="1:3" x14ac:dyDescent="0.25">
      <c r="A26023" s="5"/>
      <c r="B26023" s="2"/>
      <c r="C26023"/>
    </row>
    <row r="26024" spans="1:3" x14ac:dyDescent="0.25">
      <c r="A26024" s="5"/>
      <c r="B26024" s="2"/>
      <c r="C26024"/>
    </row>
    <row r="26025" spans="1:3" x14ac:dyDescent="0.25">
      <c r="A26025" s="5"/>
      <c r="B26025" s="2"/>
      <c r="C26025"/>
    </row>
    <row r="26026" spans="1:3" x14ac:dyDescent="0.25">
      <c r="A26026" s="5"/>
      <c r="B26026" s="2"/>
      <c r="C26026"/>
    </row>
    <row r="26027" spans="1:3" x14ac:dyDescent="0.25">
      <c r="A26027" s="5"/>
      <c r="B26027" s="2"/>
      <c r="C26027"/>
    </row>
    <row r="26028" spans="1:3" x14ac:dyDescent="0.25">
      <c r="A26028" s="5"/>
      <c r="B26028" s="2"/>
      <c r="C26028"/>
    </row>
    <row r="26029" spans="1:3" x14ac:dyDescent="0.25">
      <c r="A26029" s="5"/>
      <c r="B26029" s="2"/>
      <c r="C26029"/>
    </row>
    <row r="26030" spans="1:3" x14ac:dyDescent="0.25">
      <c r="A26030" s="5"/>
      <c r="B26030" s="2"/>
      <c r="C26030"/>
    </row>
    <row r="26031" spans="1:3" x14ac:dyDescent="0.25">
      <c r="A26031" s="5"/>
      <c r="B26031" s="2"/>
      <c r="C26031"/>
    </row>
    <row r="26032" spans="1:3" x14ac:dyDescent="0.25">
      <c r="A26032" s="5"/>
      <c r="B26032" s="2"/>
      <c r="C26032"/>
    </row>
    <row r="26033" spans="1:3" x14ac:dyDescent="0.25">
      <c r="A26033" s="5"/>
      <c r="B26033" s="2"/>
      <c r="C26033"/>
    </row>
    <row r="26034" spans="1:3" x14ac:dyDescent="0.25">
      <c r="A26034" s="5"/>
      <c r="B26034" s="2"/>
      <c r="C26034"/>
    </row>
    <row r="26035" spans="1:3" x14ac:dyDescent="0.25">
      <c r="A26035" s="5"/>
      <c r="B26035" s="2"/>
      <c r="C26035"/>
    </row>
    <row r="26036" spans="1:3" x14ac:dyDescent="0.25">
      <c r="A26036" s="5"/>
      <c r="B26036" s="2"/>
      <c r="C26036"/>
    </row>
    <row r="26037" spans="1:3" x14ac:dyDescent="0.25">
      <c r="A26037" s="5"/>
      <c r="B26037" s="2"/>
      <c r="C26037"/>
    </row>
    <row r="26038" spans="1:3" x14ac:dyDescent="0.25">
      <c r="A26038" s="5"/>
      <c r="B26038" s="2"/>
      <c r="C26038"/>
    </row>
    <row r="26039" spans="1:3" x14ac:dyDescent="0.25">
      <c r="A26039" s="5"/>
      <c r="B26039" s="2"/>
      <c r="C26039"/>
    </row>
    <row r="26040" spans="1:3" x14ac:dyDescent="0.25">
      <c r="A26040" s="5"/>
      <c r="B26040" s="2"/>
      <c r="C26040"/>
    </row>
    <row r="26041" spans="1:3" x14ac:dyDescent="0.25">
      <c r="A26041" s="5"/>
      <c r="B26041" s="2"/>
      <c r="C26041"/>
    </row>
    <row r="26042" spans="1:3" x14ac:dyDescent="0.25">
      <c r="A26042" s="5"/>
      <c r="B26042" s="2"/>
      <c r="C26042"/>
    </row>
    <row r="26043" spans="1:3" x14ac:dyDescent="0.25">
      <c r="A26043" s="5"/>
      <c r="B26043" s="2"/>
      <c r="C26043"/>
    </row>
    <row r="26044" spans="1:3" x14ac:dyDescent="0.25">
      <c r="A26044" s="5"/>
      <c r="B26044" s="2"/>
      <c r="C26044"/>
    </row>
    <row r="26045" spans="1:3" x14ac:dyDescent="0.25">
      <c r="A26045" s="5"/>
      <c r="B26045" s="2"/>
      <c r="C26045"/>
    </row>
    <row r="26046" spans="1:3" x14ac:dyDescent="0.25">
      <c r="A26046" s="5"/>
      <c r="B26046" s="2"/>
      <c r="C26046"/>
    </row>
    <row r="26047" spans="1:3" x14ac:dyDescent="0.25">
      <c r="A26047" s="5"/>
      <c r="B26047" s="2"/>
      <c r="C26047"/>
    </row>
    <row r="26048" spans="1:3" x14ac:dyDescent="0.25">
      <c r="A26048" s="5"/>
      <c r="B26048" s="2"/>
      <c r="C26048"/>
    </row>
    <row r="26049" spans="1:3" x14ac:dyDescent="0.25">
      <c r="A26049" s="5"/>
      <c r="B26049" s="2"/>
      <c r="C26049"/>
    </row>
    <row r="26050" spans="1:3" x14ac:dyDescent="0.25">
      <c r="A26050" s="5"/>
      <c r="B26050" s="2"/>
      <c r="C26050"/>
    </row>
    <row r="26051" spans="1:3" x14ac:dyDescent="0.25">
      <c r="A26051" s="5"/>
      <c r="B26051" s="2"/>
      <c r="C26051"/>
    </row>
    <row r="26052" spans="1:3" x14ac:dyDescent="0.25">
      <c r="A26052" s="5"/>
      <c r="B26052" s="2"/>
      <c r="C26052"/>
    </row>
    <row r="26053" spans="1:3" x14ac:dyDescent="0.25">
      <c r="A26053" s="5"/>
      <c r="B26053" s="2"/>
      <c r="C26053"/>
    </row>
    <row r="26054" spans="1:3" x14ac:dyDescent="0.25">
      <c r="A26054" s="5"/>
      <c r="B26054" s="2"/>
      <c r="C26054"/>
    </row>
    <row r="26055" spans="1:3" x14ac:dyDescent="0.25">
      <c r="A26055" s="5"/>
      <c r="B26055" s="2"/>
      <c r="C26055"/>
    </row>
    <row r="26056" spans="1:3" x14ac:dyDescent="0.25">
      <c r="A26056" s="5"/>
      <c r="B26056" s="2"/>
      <c r="C26056"/>
    </row>
    <row r="26057" spans="1:3" x14ac:dyDescent="0.25">
      <c r="A26057" s="5"/>
      <c r="B26057" s="2"/>
      <c r="C26057"/>
    </row>
    <row r="26058" spans="1:3" x14ac:dyDescent="0.25">
      <c r="A26058" s="5"/>
      <c r="B26058" s="2"/>
      <c r="C26058"/>
    </row>
    <row r="26059" spans="1:3" x14ac:dyDescent="0.25">
      <c r="A26059" s="5"/>
      <c r="B26059" s="2"/>
      <c r="C26059"/>
    </row>
    <row r="26060" spans="1:3" x14ac:dyDescent="0.25">
      <c r="A26060" s="5"/>
      <c r="B26060" s="2"/>
      <c r="C26060"/>
    </row>
    <row r="26061" spans="1:3" x14ac:dyDescent="0.25">
      <c r="A26061" s="5"/>
      <c r="B26061" s="2"/>
      <c r="C26061"/>
    </row>
    <row r="26062" spans="1:3" x14ac:dyDescent="0.25">
      <c r="A26062" s="5"/>
      <c r="B26062" s="2"/>
      <c r="C26062"/>
    </row>
    <row r="26063" spans="1:3" x14ac:dyDescent="0.25">
      <c r="A26063" s="5"/>
      <c r="B26063" s="2"/>
      <c r="C26063"/>
    </row>
    <row r="26064" spans="1:3" x14ac:dyDescent="0.25">
      <c r="A26064" s="5"/>
      <c r="B26064" s="2"/>
      <c r="C26064"/>
    </row>
    <row r="26065" spans="1:3" x14ac:dyDescent="0.25">
      <c r="A26065" s="5"/>
      <c r="B26065" s="2"/>
      <c r="C26065"/>
    </row>
    <row r="26066" spans="1:3" x14ac:dyDescent="0.25">
      <c r="A26066" s="5"/>
      <c r="B26066" s="2"/>
      <c r="C26066"/>
    </row>
    <row r="26067" spans="1:3" x14ac:dyDescent="0.25">
      <c r="A26067" s="5"/>
      <c r="B26067" s="2"/>
      <c r="C26067"/>
    </row>
    <row r="26068" spans="1:3" x14ac:dyDescent="0.25">
      <c r="A26068" s="5"/>
      <c r="B26068" s="2"/>
      <c r="C26068"/>
    </row>
    <row r="26069" spans="1:3" x14ac:dyDescent="0.25">
      <c r="A26069" s="5"/>
      <c r="B26069" s="2"/>
      <c r="C26069"/>
    </row>
    <row r="26070" spans="1:3" x14ac:dyDescent="0.25">
      <c r="A26070" s="5"/>
      <c r="B26070" s="2"/>
      <c r="C26070"/>
    </row>
    <row r="26071" spans="1:3" x14ac:dyDescent="0.25">
      <c r="A26071" s="5"/>
      <c r="B26071" s="2"/>
      <c r="C26071"/>
    </row>
    <row r="26072" spans="1:3" x14ac:dyDescent="0.25">
      <c r="A26072" s="5"/>
      <c r="B26072" s="2"/>
      <c r="C26072"/>
    </row>
    <row r="26073" spans="1:3" x14ac:dyDescent="0.25">
      <c r="A26073" s="5"/>
      <c r="B26073" s="2"/>
      <c r="C26073"/>
    </row>
    <row r="26074" spans="1:3" x14ac:dyDescent="0.25">
      <c r="A26074" s="5"/>
      <c r="B26074" s="2"/>
      <c r="C26074"/>
    </row>
    <row r="26075" spans="1:3" x14ac:dyDescent="0.25">
      <c r="A26075" s="5"/>
      <c r="B26075" s="2"/>
      <c r="C26075"/>
    </row>
    <row r="26076" spans="1:3" x14ac:dyDescent="0.25">
      <c r="A26076" s="5"/>
      <c r="B26076" s="2"/>
      <c r="C26076"/>
    </row>
    <row r="26077" spans="1:3" x14ac:dyDescent="0.25">
      <c r="A26077" s="5"/>
      <c r="B26077" s="2"/>
      <c r="C26077"/>
    </row>
    <row r="26078" spans="1:3" x14ac:dyDescent="0.25">
      <c r="A26078" s="5"/>
      <c r="B26078" s="2"/>
      <c r="C26078"/>
    </row>
    <row r="26079" spans="1:3" x14ac:dyDescent="0.25">
      <c r="A26079" s="5"/>
      <c r="B26079" s="2"/>
      <c r="C26079"/>
    </row>
    <row r="26080" spans="1:3" x14ac:dyDescent="0.25">
      <c r="A26080" s="5"/>
      <c r="B26080" s="2"/>
      <c r="C26080"/>
    </row>
    <row r="26081" spans="1:3" x14ac:dyDescent="0.25">
      <c r="A26081" s="5"/>
      <c r="B26081" s="2"/>
      <c r="C26081"/>
    </row>
    <row r="26082" spans="1:3" x14ac:dyDescent="0.25">
      <c r="A26082" s="5"/>
      <c r="B26082" s="2"/>
      <c r="C26082"/>
    </row>
    <row r="26083" spans="1:3" x14ac:dyDescent="0.25">
      <c r="A26083" s="5"/>
      <c r="B26083" s="2"/>
      <c r="C26083"/>
    </row>
    <row r="26084" spans="1:3" x14ac:dyDescent="0.25">
      <c r="A26084" s="5"/>
      <c r="B26084" s="2"/>
      <c r="C26084"/>
    </row>
    <row r="26085" spans="1:3" x14ac:dyDescent="0.25">
      <c r="A26085" s="5"/>
      <c r="B26085" s="2"/>
      <c r="C26085"/>
    </row>
    <row r="26086" spans="1:3" x14ac:dyDescent="0.25">
      <c r="A26086" s="5"/>
      <c r="B26086" s="2"/>
      <c r="C26086"/>
    </row>
    <row r="26087" spans="1:3" x14ac:dyDescent="0.25">
      <c r="A26087" s="5"/>
      <c r="B26087" s="2"/>
      <c r="C26087"/>
    </row>
    <row r="26088" spans="1:3" x14ac:dyDescent="0.25">
      <c r="A26088" s="5"/>
      <c r="B26088" s="2"/>
      <c r="C26088"/>
    </row>
    <row r="26089" spans="1:3" x14ac:dyDescent="0.25">
      <c r="A26089" s="5"/>
      <c r="B26089" s="2"/>
      <c r="C26089"/>
    </row>
    <row r="26090" spans="1:3" x14ac:dyDescent="0.25">
      <c r="A26090" s="5"/>
      <c r="B26090" s="2"/>
      <c r="C26090"/>
    </row>
    <row r="26091" spans="1:3" x14ac:dyDescent="0.25">
      <c r="A26091" s="5"/>
      <c r="B26091" s="2"/>
      <c r="C26091"/>
    </row>
    <row r="26092" spans="1:3" x14ac:dyDescent="0.25">
      <c r="A26092" s="5"/>
      <c r="B26092" s="2"/>
      <c r="C26092"/>
    </row>
    <row r="26093" spans="1:3" x14ac:dyDescent="0.25">
      <c r="A26093" s="5"/>
      <c r="B26093" s="2"/>
      <c r="C26093"/>
    </row>
    <row r="26094" spans="1:3" x14ac:dyDescent="0.25">
      <c r="A26094" s="5"/>
      <c r="B26094" s="2"/>
      <c r="C26094"/>
    </row>
    <row r="26095" spans="1:3" x14ac:dyDescent="0.25">
      <c r="A26095" s="5"/>
      <c r="B26095" s="2"/>
      <c r="C26095"/>
    </row>
    <row r="26096" spans="1:3" x14ac:dyDescent="0.25">
      <c r="A26096" s="5"/>
      <c r="B26096" s="2"/>
      <c r="C26096"/>
    </row>
    <row r="26097" spans="1:3" x14ac:dyDescent="0.25">
      <c r="A26097" s="5"/>
      <c r="B26097" s="2"/>
      <c r="C26097"/>
    </row>
    <row r="26098" spans="1:3" x14ac:dyDescent="0.25">
      <c r="A26098" s="5"/>
      <c r="B26098" s="2"/>
      <c r="C26098"/>
    </row>
    <row r="26099" spans="1:3" x14ac:dyDescent="0.25">
      <c r="A26099" s="5"/>
      <c r="B26099" s="2"/>
      <c r="C26099"/>
    </row>
    <row r="26100" spans="1:3" x14ac:dyDescent="0.25">
      <c r="A26100" s="5"/>
      <c r="B26100" s="2"/>
      <c r="C26100"/>
    </row>
    <row r="26101" spans="1:3" x14ac:dyDescent="0.25">
      <c r="A26101" s="5"/>
      <c r="B26101" s="2"/>
      <c r="C26101"/>
    </row>
    <row r="26102" spans="1:3" x14ac:dyDescent="0.25">
      <c r="A26102" s="5"/>
      <c r="B26102" s="2"/>
      <c r="C26102"/>
    </row>
    <row r="26103" spans="1:3" x14ac:dyDescent="0.25">
      <c r="A26103" s="5"/>
      <c r="B26103" s="2"/>
      <c r="C26103"/>
    </row>
    <row r="26104" spans="1:3" x14ac:dyDescent="0.25">
      <c r="A26104" s="5"/>
      <c r="B26104" s="2"/>
      <c r="C26104"/>
    </row>
    <row r="26105" spans="1:3" x14ac:dyDescent="0.25">
      <c r="A26105" s="5"/>
      <c r="B26105" s="2"/>
      <c r="C26105"/>
    </row>
    <row r="26106" spans="1:3" x14ac:dyDescent="0.25">
      <c r="A26106" s="5"/>
      <c r="B26106" s="2"/>
      <c r="C26106"/>
    </row>
    <row r="26107" spans="1:3" x14ac:dyDescent="0.25">
      <c r="A26107" s="5"/>
      <c r="B26107" s="2"/>
      <c r="C26107"/>
    </row>
    <row r="26108" spans="1:3" x14ac:dyDescent="0.25">
      <c r="A26108" s="5"/>
      <c r="B26108" s="2"/>
      <c r="C26108"/>
    </row>
    <row r="26109" spans="1:3" x14ac:dyDescent="0.25">
      <c r="A26109" s="5"/>
      <c r="B26109" s="2"/>
      <c r="C26109"/>
    </row>
    <row r="26110" spans="1:3" x14ac:dyDescent="0.25">
      <c r="A26110" s="5"/>
      <c r="B26110" s="2"/>
      <c r="C26110"/>
    </row>
    <row r="26111" spans="1:3" x14ac:dyDescent="0.25">
      <c r="A26111" s="5"/>
      <c r="B26111" s="2"/>
      <c r="C26111"/>
    </row>
    <row r="26112" spans="1:3" x14ac:dyDescent="0.25">
      <c r="A26112" s="5"/>
      <c r="B26112" s="2"/>
      <c r="C26112"/>
    </row>
    <row r="26113" spans="1:3" x14ac:dyDescent="0.25">
      <c r="A26113" s="5"/>
      <c r="B26113" s="2"/>
      <c r="C26113"/>
    </row>
    <row r="26114" spans="1:3" x14ac:dyDescent="0.25">
      <c r="A26114" s="5"/>
      <c r="B26114" s="2"/>
      <c r="C26114"/>
    </row>
    <row r="26115" spans="1:3" x14ac:dyDescent="0.25">
      <c r="A26115" s="5"/>
      <c r="B26115" s="2"/>
      <c r="C26115"/>
    </row>
    <row r="26116" spans="1:3" x14ac:dyDescent="0.25">
      <c r="A26116" s="5"/>
      <c r="B26116" s="2"/>
      <c r="C26116"/>
    </row>
    <row r="26117" spans="1:3" x14ac:dyDescent="0.25">
      <c r="A26117" s="5"/>
      <c r="B26117" s="2"/>
      <c r="C26117"/>
    </row>
    <row r="26118" spans="1:3" x14ac:dyDescent="0.25">
      <c r="A26118" s="5"/>
      <c r="B26118" s="2"/>
      <c r="C26118"/>
    </row>
    <row r="26119" spans="1:3" x14ac:dyDescent="0.25">
      <c r="A26119" s="5"/>
      <c r="B26119" s="2"/>
      <c r="C26119"/>
    </row>
    <row r="26120" spans="1:3" x14ac:dyDescent="0.25">
      <c r="A26120" s="5"/>
      <c r="B26120" s="2"/>
      <c r="C26120"/>
    </row>
    <row r="26121" spans="1:3" x14ac:dyDescent="0.25">
      <c r="A26121" s="5"/>
      <c r="B26121" s="2"/>
      <c r="C26121"/>
    </row>
    <row r="26122" spans="1:3" x14ac:dyDescent="0.25">
      <c r="A26122" s="5"/>
      <c r="B26122" s="2"/>
      <c r="C26122"/>
    </row>
    <row r="26123" spans="1:3" x14ac:dyDescent="0.25">
      <c r="A26123" s="5"/>
      <c r="B26123" s="2"/>
      <c r="C26123"/>
    </row>
    <row r="26124" spans="1:3" x14ac:dyDescent="0.25">
      <c r="A26124" s="5"/>
      <c r="B26124" s="2"/>
      <c r="C26124"/>
    </row>
    <row r="26125" spans="1:3" x14ac:dyDescent="0.25">
      <c r="A26125" s="5"/>
      <c r="B26125" s="2"/>
      <c r="C26125"/>
    </row>
    <row r="26126" spans="1:3" x14ac:dyDescent="0.25">
      <c r="A26126" s="5"/>
      <c r="B26126" s="2"/>
      <c r="C26126"/>
    </row>
    <row r="26127" spans="1:3" x14ac:dyDescent="0.25">
      <c r="A26127" s="5"/>
      <c r="B26127" s="2"/>
      <c r="C26127"/>
    </row>
    <row r="26128" spans="1:3" x14ac:dyDescent="0.25">
      <c r="A26128" s="5"/>
      <c r="B26128" s="2"/>
      <c r="C26128"/>
    </row>
    <row r="26129" spans="1:3" x14ac:dyDescent="0.25">
      <c r="A26129" s="5"/>
      <c r="B26129" s="2"/>
      <c r="C26129"/>
    </row>
    <row r="26130" spans="1:3" x14ac:dyDescent="0.25">
      <c r="A26130" s="5"/>
      <c r="B26130" s="2"/>
      <c r="C26130"/>
    </row>
    <row r="26131" spans="1:3" x14ac:dyDescent="0.25">
      <c r="A26131" s="5"/>
      <c r="B26131" s="2"/>
      <c r="C26131"/>
    </row>
    <row r="26132" spans="1:3" x14ac:dyDescent="0.25">
      <c r="A26132" s="5"/>
      <c r="B26132" s="2"/>
      <c r="C26132"/>
    </row>
    <row r="26133" spans="1:3" x14ac:dyDescent="0.25">
      <c r="A26133" s="5"/>
      <c r="B26133" s="2"/>
      <c r="C26133"/>
    </row>
    <row r="26134" spans="1:3" x14ac:dyDescent="0.25">
      <c r="A26134" s="5"/>
      <c r="B26134" s="2"/>
      <c r="C26134"/>
    </row>
    <row r="26135" spans="1:3" x14ac:dyDescent="0.25">
      <c r="A26135" s="5"/>
      <c r="B26135" s="2"/>
      <c r="C26135"/>
    </row>
    <row r="26136" spans="1:3" x14ac:dyDescent="0.25">
      <c r="A26136" s="5"/>
      <c r="B26136" s="2"/>
      <c r="C26136"/>
    </row>
    <row r="26137" spans="1:3" x14ac:dyDescent="0.25">
      <c r="A26137" s="5"/>
      <c r="B26137" s="2"/>
      <c r="C26137"/>
    </row>
    <row r="26138" spans="1:3" x14ac:dyDescent="0.25">
      <c r="A26138" s="5"/>
      <c r="B26138" s="2"/>
      <c r="C26138"/>
    </row>
    <row r="26139" spans="1:3" x14ac:dyDescent="0.25">
      <c r="A26139" s="5"/>
      <c r="B26139" s="2"/>
      <c r="C26139"/>
    </row>
    <row r="26140" spans="1:3" x14ac:dyDescent="0.25">
      <c r="A26140" s="5"/>
      <c r="B26140" s="2"/>
      <c r="C26140"/>
    </row>
    <row r="26141" spans="1:3" x14ac:dyDescent="0.25">
      <c r="A26141" s="5"/>
      <c r="B26141" s="2"/>
      <c r="C26141"/>
    </row>
    <row r="26142" spans="1:3" x14ac:dyDescent="0.25">
      <c r="A26142" s="5"/>
      <c r="B26142" s="2"/>
      <c r="C26142"/>
    </row>
    <row r="26143" spans="1:3" x14ac:dyDescent="0.25">
      <c r="A26143" s="5"/>
      <c r="B26143" s="2"/>
      <c r="C26143"/>
    </row>
    <row r="26144" spans="1:3" x14ac:dyDescent="0.25">
      <c r="A26144" s="5"/>
      <c r="B26144" s="2"/>
      <c r="C26144"/>
    </row>
    <row r="26145" spans="1:3" x14ac:dyDescent="0.25">
      <c r="A26145" s="5"/>
      <c r="B26145" s="2"/>
      <c r="C26145"/>
    </row>
    <row r="26146" spans="1:3" x14ac:dyDescent="0.25">
      <c r="A26146" s="5"/>
      <c r="B26146" s="2"/>
      <c r="C26146"/>
    </row>
    <row r="26147" spans="1:3" x14ac:dyDescent="0.25">
      <c r="A26147" s="5"/>
      <c r="B26147" s="2"/>
      <c r="C26147"/>
    </row>
    <row r="26148" spans="1:3" x14ac:dyDescent="0.25">
      <c r="A26148" s="5"/>
      <c r="B26148" s="2"/>
      <c r="C26148"/>
    </row>
    <row r="26149" spans="1:3" x14ac:dyDescent="0.25">
      <c r="A26149" s="5"/>
      <c r="B26149" s="2"/>
      <c r="C26149"/>
    </row>
    <row r="26150" spans="1:3" x14ac:dyDescent="0.25">
      <c r="A26150" s="5"/>
      <c r="B26150" s="2"/>
      <c r="C26150"/>
    </row>
    <row r="26151" spans="1:3" x14ac:dyDescent="0.25">
      <c r="A26151" s="5"/>
      <c r="B26151" s="2"/>
      <c r="C26151"/>
    </row>
    <row r="26152" spans="1:3" x14ac:dyDescent="0.25">
      <c r="A26152" s="5"/>
      <c r="B26152" s="2"/>
      <c r="C26152"/>
    </row>
    <row r="26153" spans="1:3" x14ac:dyDescent="0.25">
      <c r="A26153" s="5"/>
      <c r="B26153" s="2"/>
      <c r="C26153"/>
    </row>
    <row r="26154" spans="1:3" x14ac:dyDescent="0.25">
      <c r="A26154" s="5"/>
      <c r="B26154" s="2"/>
      <c r="C26154"/>
    </row>
    <row r="26155" spans="1:3" x14ac:dyDescent="0.25">
      <c r="A26155" s="5"/>
      <c r="B26155" s="2"/>
      <c r="C26155"/>
    </row>
    <row r="26156" spans="1:3" x14ac:dyDescent="0.25">
      <c r="A26156" s="5"/>
      <c r="B26156" s="2"/>
      <c r="C26156"/>
    </row>
    <row r="26157" spans="1:3" x14ac:dyDescent="0.25">
      <c r="A26157" s="5"/>
      <c r="B26157" s="2"/>
      <c r="C26157"/>
    </row>
    <row r="26158" spans="1:3" x14ac:dyDescent="0.25">
      <c r="A26158" s="5"/>
      <c r="B26158" s="2"/>
      <c r="C26158"/>
    </row>
    <row r="26159" spans="1:3" x14ac:dyDescent="0.25">
      <c r="A26159" s="5"/>
      <c r="B26159" s="2"/>
      <c r="C26159"/>
    </row>
    <row r="26160" spans="1:3" x14ac:dyDescent="0.25">
      <c r="A26160" s="5"/>
      <c r="B26160" s="2"/>
      <c r="C26160"/>
    </row>
    <row r="26161" spans="1:3" x14ac:dyDescent="0.25">
      <c r="A26161" s="5"/>
      <c r="B26161" s="2"/>
      <c r="C26161"/>
    </row>
    <row r="26162" spans="1:3" x14ac:dyDescent="0.25">
      <c r="A26162" s="5"/>
      <c r="B26162" s="2"/>
      <c r="C26162"/>
    </row>
    <row r="26163" spans="1:3" x14ac:dyDescent="0.25">
      <c r="A26163" s="5"/>
      <c r="B26163" s="2"/>
      <c r="C26163"/>
    </row>
    <row r="26164" spans="1:3" x14ac:dyDescent="0.25">
      <c r="A26164" s="5"/>
      <c r="B26164" s="2"/>
      <c r="C26164"/>
    </row>
    <row r="26165" spans="1:3" x14ac:dyDescent="0.25">
      <c r="A26165" s="5"/>
      <c r="B26165" s="2"/>
      <c r="C26165"/>
    </row>
    <row r="26166" spans="1:3" x14ac:dyDescent="0.25">
      <c r="A26166" s="5"/>
      <c r="B26166" s="2"/>
      <c r="C26166"/>
    </row>
    <row r="26167" spans="1:3" x14ac:dyDescent="0.25">
      <c r="A26167" s="5"/>
      <c r="B26167" s="2"/>
      <c r="C26167"/>
    </row>
    <row r="26168" spans="1:3" x14ac:dyDescent="0.25">
      <c r="A26168" s="5"/>
      <c r="B26168" s="2"/>
      <c r="C26168"/>
    </row>
    <row r="26169" spans="1:3" x14ac:dyDescent="0.25">
      <c r="A26169" s="5"/>
      <c r="B26169" s="2"/>
      <c r="C26169"/>
    </row>
    <row r="26170" spans="1:3" x14ac:dyDescent="0.25">
      <c r="A26170" s="5"/>
      <c r="B26170" s="2"/>
      <c r="C26170"/>
    </row>
    <row r="26171" spans="1:3" x14ac:dyDescent="0.25">
      <c r="A26171" s="5"/>
      <c r="B26171" s="2"/>
      <c r="C26171"/>
    </row>
    <row r="26172" spans="1:3" x14ac:dyDescent="0.25">
      <c r="A26172" s="5"/>
      <c r="B26172" s="2"/>
      <c r="C26172"/>
    </row>
    <row r="26173" spans="1:3" x14ac:dyDescent="0.25">
      <c r="A26173" s="5"/>
      <c r="B26173" s="2"/>
      <c r="C26173"/>
    </row>
    <row r="26174" spans="1:3" x14ac:dyDescent="0.25">
      <c r="A26174" s="5"/>
      <c r="B26174" s="2"/>
      <c r="C26174"/>
    </row>
    <row r="26175" spans="1:3" x14ac:dyDescent="0.25">
      <c r="A26175" s="5"/>
      <c r="B26175" s="2"/>
      <c r="C26175"/>
    </row>
    <row r="26176" spans="1:3" x14ac:dyDescent="0.25">
      <c r="A26176" s="5"/>
      <c r="B26176" s="2"/>
      <c r="C26176"/>
    </row>
    <row r="26177" spans="1:3" x14ac:dyDescent="0.25">
      <c r="A26177" s="5"/>
      <c r="B26177" s="2"/>
      <c r="C26177"/>
    </row>
    <row r="26178" spans="1:3" x14ac:dyDescent="0.25">
      <c r="A26178" s="5"/>
      <c r="B26178" s="2"/>
      <c r="C26178"/>
    </row>
    <row r="26179" spans="1:3" x14ac:dyDescent="0.25">
      <c r="A26179" s="5"/>
      <c r="B26179" s="2"/>
      <c r="C26179"/>
    </row>
    <row r="26180" spans="1:3" x14ac:dyDescent="0.25">
      <c r="A26180" s="5"/>
      <c r="B26180" s="2"/>
      <c r="C26180"/>
    </row>
    <row r="26181" spans="1:3" x14ac:dyDescent="0.25">
      <c r="A26181" s="5"/>
      <c r="B26181" s="2"/>
      <c r="C26181"/>
    </row>
    <row r="26182" spans="1:3" x14ac:dyDescent="0.25">
      <c r="A26182" s="5"/>
      <c r="B26182" s="2"/>
      <c r="C26182"/>
    </row>
    <row r="26183" spans="1:3" x14ac:dyDescent="0.25">
      <c r="A26183" s="5"/>
      <c r="B26183" s="2"/>
      <c r="C26183"/>
    </row>
    <row r="26184" spans="1:3" x14ac:dyDescent="0.25">
      <c r="A26184" s="5"/>
      <c r="B26184" s="2"/>
      <c r="C26184"/>
    </row>
    <row r="26185" spans="1:3" x14ac:dyDescent="0.25">
      <c r="A26185" s="5"/>
      <c r="B26185" s="2"/>
      <c r="C26185"/>
    </row>
    <row r="26186" spans="1:3" x14ac:dyDescent="0.25">
      <c r="A26186" s="5"/>
      <c r="B26186" s="2"/>
      <c r="C26186"/>
    </row>
    <row r="26187" spans="1:3" x14ac:dyDescent="0.25">
      <c r="A26187" s="5"/>
      <c r="B26187" s="2"/>
      <c r="C26187"/>
    </row>
    <row r="26188" spans="1:3" x14ac:dyDescent="0.25">
      <c r="A26188" s="5"/>
      <c r="B26188" s="2"/>
      <c r="C26188"/>
    </row>
    <row r="26189" spans="1:3" x14ac:dyDescent="0.25">
      <c r="A26189" s="5"/>
      <c r="B26189" s="2"/>
      <c r="C26189"/>
    </row>
    <row r="26190" spans="1:3" x14ac:dyDescent="0.25">
      <c r="A26190" s="5"/>
      <c r="B26190" s="2"/>
      <c r="C26190"/>
    </row>
    <row r="26191" spans="1:3" x14ac:dyDescent="0.25">
      <c r="A26191" s="5"/>
      <c r="B26191" s="2"/>
      <c r="C26191"/>
    </row>
    <row r="26192" spans="1:3" x14ac:dyDescent="0.25">
      <c r="A26192" s="5"/>
      <c r="B26192" s="2"/>
      <c r="C26192"/>
    </row>
    <row r="26193" spans="1:3" x14ac:dyDescent="0.25">
      <c r="A26193" s="5"/>
      <c r="B26193" s="2"/>
      <c r="C26193"/>
    </row>
    <row r="26194" spans="1:3" x14ac:dyDescent="0.25">
      <c r="A26194" s="5"/>
      <c r="B26194" s="2"/>
      <c r="C26194"/>
    </row>
    <row r="26195" spans="1:3" x14ac:dyDescent="0.25">
      <c r="A26195" s="5"/>
      <c r="B26195" s="2"/>
      <c r="C26195"/>
    </row>
    <row r="26196" spans="1:3" x14ac:dyDescent="0.25">
      <c r="A26196" s="5"/>
      <c r="B26196" s="2"/>
      <c r="C26196"/>
    </row>
    <row r="26197" spans="1:3" x14ac:dyDescent="0.25">
      <c r="A26197" s="5"/>
      <c r="B26197" s="2"/>
      <c r="C26197"/>
    </row>
    <row r="26198" spans="1:3" x14ac:dyDescent="0.25">
      <c r="A26198" s="5"/>
      <c r="B26198" s="2"/>
      <c r="C26198"/>
    </row>
    <row r="26199" spans="1:3" x14ac:dyDescent="0.25">
      <c r="A26199" s="5"/>
      <c r="B26199" s="2"/>
      <c r="C26199"/>
    </row>
    <row r="26200" spans="1:3" x14ac:dyDescent="0.25">
      <c r="A26200" s="5"/>
      <c r="B26200" s="2"/>
      <c r="C26200"/>
    </row>
    <row r="26201" spans="1:3" x14ac:dyDescent="0.25">
      <c r="A26201" s="5"/>
      <c r="B26201" s="2"/>
      <c r="C26201"/>
    </row>
    <row r="26202" spans="1:3" x14ac:dyDescent="0.25">
      <c r="A26202" s="5"/>
      <c r="B26202" s="2"/>
      <c r="C26202"/>
    </row>
    <row r="26203" spans="1:3" x14ac:dyDescent="0.25">
      <c r="A26203" s="5"/>
      <c r="B26203" s="2"/>
      <c r="C26203"/>
    </row>
    <row r="26204" spans="1:3" x14ac:dyDescent="0.25">
      <c r="A26204" s="5"/>
      <c r="B26204" s="2"/>
      <c r="C26204"/>
    </row>
    <row r="26205" spans="1:3" x14ac:dyDescent="0.25">
      <c r="A26205" s="5"/>
      <c r="B26205" s="2"/>
      <c r="C26205"/>
    </row>
    <row r="26206" spans="1:3" x14ac:dyDescent="0.25">
      <c r="A26206" s="5"/>
      <c r="B26206" s="2"/>
      <c r="C26206"/>
    </row>
    <row r="26207" spans="1:3" x14ac:dyDescent="0.25">
      <c r="A26207" s="5"/>
      <c r="B26207" s="2"/>
      <c r="C26207"/>
    </row>
    <row r="26208" spans="1:3" x14ac:dyDescent="0.25">
      <c r="A26208" s="5"/>
      <c r="B26208" s="2"/>
      <c r="C26208"/>
    </row>
    <row r="26209" spans="1:3" x14ac:dyDescent="0.25">
      <c r="A26209" s="5"/>
      <c r="B26209" s="2"/>
      <c r="C26209"/>
    </row>
    <row r="26210" spans="1:3" x14ac:dyDescent="0.25">
      <c r="A26210" s="5"/>
      <c r="B26210" s="2"/>
      <c r="C26210"/>
    </row>
    <row r="26211" spans="1:3" x14ac:dyDescent="0.25">
      <c r="A26211" s="5"/>
      <c r="B26211" s="2"/>
      <c r="C26211"/>
    </row>
    <row r="26212" spans="1:3" x14ac:dyDescent="0.25">
      <c r="A26212" s="5"/>
      <c r="B26212" s="2"/>
      <c r="C26212"/>
    </row>
    <row r="26213" spans="1:3" x14ac:dyDescent="0.25">
      <c r="A26213" s="5"/>
      <c r="B26213" s="2"/>
      <c r="C26213"/>
    </row>
    <row r="26214" spans="1:3" x14ac:dyDescent="0.25">
      <c r="A26214" s="5"/>
      <c r="B26214" s="2"/>
      <c r="C26214"/>
    </row>
    <row r="26215" spans="1:3" x14ac:dyDescent="0.25">
      <c r="A26215" s="5"/>
      <c r="B26215" s="2"/>
      <c r="C26215"/>
    </row>
    <row r="26216" spans="1:3" x14ac:dyDescent="0.25">
      <c r="A26216" s="5"/>
      <c r="B26216" s="2"/>
      <c r="C26216"/>
    </row>
    <row r="26217" spans="1:3" x14ac:dyDescent="0.25">
      <c r="A26217" s="5"/>
      <c r="B26217" s="2"/>
      <c r="C26217"/>
    </row>
    <row r="26218" spans="1:3" x14ac:dyDescent="0.25">
      <c r="A26218" s="5"/>
      <c r="B26218" s="2"/>
      <c r="C26218"/>
    </row>
    <row r="26219" spans="1:3" x14ac:dyDescent="0.25">
      <c r="A26219" s="5"/>
      <c r="B26219" s="2"/>
      <c r="C26219"/>
    </row>
    <row r="26220" spans="1:3" x14ac:dyDescent="0.25">
      <c r="A26220" s="5"/>
      <c r="B26220" s="2"/>
      <c r="C26220"/>
    </row>
    <row r="26221" spans="1:3" x14ac:dyDescent="0.25">
      <c r="A26221" s="5"/>
      <c r="B26221" s="2"/>
      <c r="C26221"/>
    </row>
    <row r="26222" spans="1:3" x14ac:dyDescent="0.25">
      <c r="A26222" s="5"/>
      <c r="B26222" s="2"/>
      <c r="C26222"/>
    </row>
    <row r="26223" spans="1:3" x14ac:dyDescent="0.25">
      <c r="A26223" s="5"/>
      <c r="B26223" s="2"/>
      <c r="C26223"/>
    </row>
    <row r="26224" spans="1:3" x14ac:dyDescent="0.25">
      <c r="A26224" s="5"/>
      <c r="B26224" s="2"/>
      <c r="C26224"/>
    </row>
    <row r="26225" spans="1:3" x14ac:dyDescent="0.25">
      <c r="A26225" s="5"/>
      <c r="B26225" s="2"/>
      <c r="C26225"/>
    </row>
    <row r="26226" spans="1:3" x14ac:dyDescent="0.25">
      <c r="A26226" s="5"/>
      <c r="B26226" s="2"/>
      <c r="C26226"/>
    </row>
    <row r="26227" spans="1:3" x14ac:dyDescent="0.25">
      <c r="A26227" s="5"/>
      <c r="B26227" s="2"/>
      <c r="C26227"/>
    </row>
    <row r="26228" spans="1:3" x14ac:dyDescent="0.25">
      <c r="A26228" s="5"/>
      <c r="B26228" s="2"/>
      <c r="C26228"/>
    </row>
    <row r="26229" spans="1:3" x14ac:dyDescent="0.25">
      <c r="A26229" s="5"/>
      <c r="B26229" s="2"/>
      <c r="C26229"/>
    </row>
    <row r="26230" spans="1:3" x14ac:dyDescent="0.25">
      <c r="A26230" s="5"/>
      <c r="B26230" s="2"/>
      <c r="C26230"/>
    </row>
    <row r="26231" spans="1:3" x14ac:dyDescent="0.25">
      <c r="A26231" s="5"/>
      <c r="B26231" s="2"/>
      <c r="C26231"/>
    </row>
    <row r="26232" spans="1:3" x14ac:dyDescent="0.25">
      <c r="A26232" s="5"/>
      <c r="B26232" s="2"/>
      <c r="C26232"/>
    </row>
    <row r="26233" spans="1:3" x14ac:dyDescent="0.25">
      <c r="A26233" s="5"/>
      <c r="B26233" s="2"/>
      <c r="C26233"/>
    </row>
    <row r="26234" spans="1:3" x14ac:dyDescent="0.25">
      <c r="A26234" s="5"/>
      <c r="B26234" s="2"/>
      <c r="C26234"/>
    </row>
    <row r="26235" spans="1:3" x14ac:dyDescent="0.25">
      <c r="A26235" s="5"/>
      <c r="B26235" s="2"/>
      <c r="C26235"/>
    </row>
    <row r="26236" spans="1:3" x14ac:dyDescent="0.25">
      <c r="A26236" s="5"/>
      <c r="B26236" s="2"/>
      <c r="C26236"/>
    </row>
    <row r="26237" spans="1:3" x14ac:dyDescent="0.25">
      <c r="A26237" s="5"/>
      <c r="B26237" s="2"/>
      <c r="C26237"/>
    </row>
    <row r="26238" spans="1:3" x14ac:dyDescent="0.25">
      <c r="A26238" s="5"/>
      <c r="B26238" s="2"/>
      <c r="C26238"/>
    </row>
    <row r="26239" spans="1:3" x14ac:dyDescent="0.25">
      <c r="A26239" s="5"/>
      <c r="B26239" s="2"/>
      <c r="C26239"/>
    </row>
    <row r="26240" spans="1:3" x14ac:dyDescent="0.25">
      <c r="A26240" s="5"/>
      <c r="B26240" s="2"/>
      <c r="C26240"/>
    </row>
    <row r="26241" spans="1:3" x14ac:dyDescent="0.25">
      <c r="A26241" s="5"/>
      <c r="B26241" s="2"/>
      <c r="C26241"/>
    </row>
    <row r="26242" spans="1:3" x14ac:dyDescent="0.25">
      <c r="A26242" s="5"/>
      <c r="B26242" s="2"/>
      <c r="C26242"/>
    </row>
    <row r="26243" spans="1:3" x14ac:dyDescent="0.25">
      <c r="A26243" s="5"/>
      <c r="B26243" s="2"/>
      <c r="C26243"/>
    </row>
    <row r="26244" spans="1:3" x14ac:dyDescent="0.25">
      <c r="A26244" s="5"/>
      <c r="B26244" s="2"/>
      <c r="C26244"/>
    </row>
    <row r="26245" spans="1:3" x14ac:dyDescent="0.25">
      <c r="A26245" s="5"/>
      <c r="B26245" s="2"/>
      <c r="C26245"/>
    </row>
    <row r="26246" spans="1:3" x14ac:dyDescent="0.25">
      <c r="A26246" s="5"/>
      <c r="B26246" s="2"/>
      <c r="C26246"/>
    </row>
    <row r="26247" spans="1:3" x14ac:dyDescent="0.25">
      <c r="A26247" s="5"/>
      <c r="B26247" s="2"/>
      <c r="C26247"/>
    </row>
    <row r="26248" spans="1:3" x14ac:dyDescent="0.25">
      <c r="A26248" s="5"/>
      <c r="B26248" s="2"/>
      <c r="C26248"/>
    </row>
    <row r="26249" spans="1:3" x14ac:dyDescent="0.25">
      <c r="A26249" s="5"/>
      <c r="B26249" s="2"/>
      <c r="C26249"/>
    </row>
    <row r="26250" spans="1:3" x14ac:dyDescent="0.25">
      <c r="A26250" s="5"/>
      <c r="B26250" s="2"/>
      <c r="C26250"/>
    </row>
    <row r="26251" spans="1:3" x14ac:dyDescent="0.25">
      <c r="A26251" s="5"/>
      <c r="B26251" s="2"/>
      <c r="C26251"/>
    </row>
    <row r="26252" spans="1:3" x14ac:dyDescent="0.25">
      <c r="A26252" s="5"/>
      <c r="B26252" s="2"/>
      <c r="C26252"/>
    </row>
    <row r="26253" spans="1:3" x14ac:dyDescent="0.25">
      <c r="A26253" s="5"/>
      <c r="B26253" s="2"/>
      <c r="C26253"/>
    </row>
    <row r="26254" spans="1:3" x14ac:dyDescent="0.25">
      <c r="A26254" s="5"/>
      <c r="B26254" s="2"/>
      <c r="C26254"/>
    </row>
    <row r="26255" spans="1:3" x14ac:dyDescent="0.25">
      <c r="A26255" s="5"/>
      <c r="B26255" s="2"/>
      <c r="C26255"/>
    </row>
    <row r="26256" spans="1:3" x14ac:dyDescent="0.25">
      <c r="A26256" s="5"/>
      <c r="B26256" s="2"/>
      <c r="C26256"/>
    </row>
    <row r="26257" spans="1:3" x14ac:dyDescent="0.25">
      <c r="A26257" s="5"/>
      <c r="B26257" s="2"/>
      <c r="C26257"/>
    </row>
    <row r="26258" spans="1:3" x14ac:dyDescent="0.25">
      <c r="A26258" s="5"/>
      <c r="B26258" s="2"/>
      <c r="C26258"/>
    </row>
    <row r="26259" spans="1:3" x14ac:dyDescent="0.25">
      <c r="A26259" s="5"/>
      <c r="B26259" s="2"/>
      <c r="C26259"/>
    </row>
    <row r="26260" spans="1:3" x14ac:dyDescent="0.25">
      <c r="A26260" s="5"/>
      <c r="B26260" s="2"/>
      <c r="C26260"/>
    </row>
    <row r="26261" spans="1:3" x14ac:dyDescent="0.25">
      <c r="A26261" s="5"/>
      <c r="B26261" s="2"/>
      <c r="C26261"/>
    </row>
    <row r="26262" spans="1:3" x14ac:dyDescent="0.25">
      <c r="A26262" s="5"/>
      <c r="B26262" s="2"/>
      <c r="C26262"/>
    </row>
    <row r="26263" spans="1:3" x14ac:dyDescent="0.25">
      <c r="A26263" s="5"/>
      <c r="B26263" s="2"/>
      <c r="C26263"/>
    </row>
    <row r="26264" spans="1:3" x14ac:dyDescent="0.25">
      <c r="A26264" s="5"/>
      <c r="B26264" s="2"/>
      <c r="C26264"/>
    </row>
    <row r="26265" spans="1:3" x14ac:dyDescent="0.25">
      <c r="A26265" s="5"/>
      <c r="B26265" s="2"/>
      <c r="C26265"/>
    </row>
    <row r="26266" spans="1:3" x14ac:dyDescent="0.25">
      <c r="A26266" s="5"/>
      <c r="B26266" s="2"/>
      <c r="C26266"/>
    </row>
    <row r="26267" spans="1:3" x14ac:dyDescent="0.25">
      <c r="A26267" s="5"/>
      <c r="B26267" s="2"/>
      <c r="C26267"/>
    </row>
    <row r="26268" spans="1:3" x14ac:dyDescent="0.25">
      <c r="A26268" s="5"/>
      <c r="B26268" s="2"/>
      <c r="C26268"/>
    </row>
    <row r="26269" spans="1:3" x14ac:dyDescent="0.25">
      <c r="A26269" s="5"/>
      <c r="B26269" s="2"/>
      <c r="C26269"/>
    </row>
    <row r="26270" spans="1:3" x14ac:dyDescent="0.25">
      <c r="A26270" s="5"/>
      <c r="B26270" s="2"/>
      <c r="C26270"/>
    </row>
    <row r="26271" spans="1:3" x14ac:dyDescent="0.25">
      <c r="A26271" s="5"/>
      <c r="B26271" s="2"/>
      <c r="C26271"/>
    </row>
    <row r="26272" spans="1:3" x14ac:dyDescent="0.25">
      <c r="A26272" s="5"/>
      <c r="B26272" s="2"/>
      <c r="C26272"/>
    </row>
    <row r="26273" spans="1:3" x14ac:dyDescent="0.25">
      <c r="A26273" s="5"/>
      <c r="B26273" s="2"/>
      <c r="C26273"/>
    </row>
    <row r="26274" spans="1:3" x14ac:dyDescent="0.25">
      <c r="A26274" s="5"/>
      <c r="B26274" s="2"/>
      <c r="C26274"/>
    </row>
    <row r="26275" spans="1:3" x14ac:dyDescent="0.25">
      <c r="A26275" s="5"/>
      <c r="B26275" s="2"/>
      <c r="C26275"/>
    </row>
    <row r="26276" spans="1:3" x14ac:dyDescent="0.25">
      <c r="A26276" s="5"/>
      <c r="B26276" s="2"/>
      <c r="C26276"/>
    </row>
    <row r="26277" spans="1:3" x14ac:dyDescent="0.25">
      <c r="A26277" s="5"/>
      <c r="B26277" s="2"/>
      <c r="C26277"/>
    </row>
    <row r="26278" spans="1:3" x14ac:dyDescent="0.25">
      <c r="A26278" s="5"/>
      <c r="B26278" s="2"/>
      <c r="C26278"/>
    </row>
    <row r="26279" spans="1:3" x14ac:dyDescent="0.25">
      <c r="A26279" s="5"/>
      <c r="B26279" s="2"/>
      <c r="C26279"/>
    </row>
    <row r="26280" spans="1:3" x14ac:dyDescent="0.25">
      <c r="A26280" s="5"/>
      <c r="B26280" s="2"/>
      <c r="C26280"/>
    </row>
    <row r="26281" spans="1:3" x14ac:dyDescent="0.25">
      <c r="A26281" s="5"/>
      <c r="B26281" s="2"/>
      <c r="C26281"/>
    </row>
    <row r="26282" spans="1:3" x14ac:dyDescent="0.25">
      <c r="A26282" s="5"/>
      <c r="B26282" s="2"/>
      <c r="C26282"/>
    </row>
    <row r="26283" spans="1:3" x14ac:dyDescent="0.25">
      <c r="A26283" s="5"/>
      <c r="B26283" s="2"/>
      <c r="C26283"/>
    </row>
    <row r="26284" spans="1:3" x14ac:dyDescent="0.25">
      <c r="A26284" s="5"/>
      <c r="B26284" s="2"/>
      <c r="C26284"/>
    </row>
    <row r="26285" spans="1:3" x14ac:dyDescent="0.25">
      <c r="A26285" s="5"/>
      <c r="B26285" s="2"/>
      <c r="C26285"/>
    </row>
    <row r="26286" spans="1:3" x14ac:dyDescent="0.25">
      <c r="A26286" s="5"/>
      <c r="B26286" s="2"/>
      <c r="C26286"/>
    </row>
    <row r="26287" spans="1:3" x14ac:dyDescent="0.25">
      <c r="A26287" s="5"/>
      <c r="B26287" s="2"/>
      <c r="C26287"/>
    </row>
    <row r="26288" spans="1:3" x14ac:dyDescent="0.25">
      <c r="A26288" s="5"/>
      <c r="B26288" s="2"/>
      <c r="C26288"/>
    </row>
    <row r="26289" spans="1:3" x14ac:dyDescent="0.25">
      <c r="A26289" s="5"/>
      <c r="B26289" s="2"/>
      <c r="C26289"/>
    </row>
    <row r="26290" spans="1:3" x14ac:dyDescent="0.25">
      <c r="A26290" s="5"/>
      <c r="B26290" s="2"/>
      <c r="C26290"/>
    </row>
    <row r="26291" spans="1:3" x14ac:dyDescent="0.25">
      <c r="A26291" s="5"/>
      <c r="B26291" s="2"/>
      <c r="C26291"/>
    </row>
    <row r="26292" spans="1:3" x14ac:dyDescent="0.25">
      <c r="A26292" s="5"/>
      <c r="B26292" s="2"/>
      <c r="C26292"/>
    </row>
    <row r="26293" spans="1:3" x14ac:dyDescent="0.25">
      <c r="A26293" s="5"/>
      <c r="B26293" s="2"/>
      <c r="C26293"/>
    </row>
    <row r="26294" spans="1:3" x14ac:dyDescent="0.25">
      <c r="A26294" s="5"/>
      <c r="B26294" s="2"/>
      <c r="C26294"/>
    </row>
    <row r="26295" spans="1:3" x14ac:dyDescent="0.25">
      <c r="A26295" s="5"/>
      <c r="B26295" s="2"/>
      <c r="C26295"/>
    </row>
    <row r="26296" spans="1:3" x14ac:dyDescent="0.25">
      <c r="A26296" s="5"/>
      <c r="B26296" s="2"/>
      <c r="C26296"/>
    </row>
    <row r="26297" spans="1:3" x14ac:dyDescent="0.25">
      <c r="A26297" s="5"/>
      <c r="B26297" s="2"/>
      <c r="C26297"/>
    </row>
    <row r="26298" spans="1:3" x14ac:dyDescent="0.25">
      <c r="A26298" s="5"/>
      <c r="B26298" s="2"/>
      <c r="C26298"/>
    </row>
    <row r="26299" spans="1:3" x14ac:dyDescent="0.25">
      <c r="A26299" s="5"/>
      <c r="B26299" s="2"/>
      <c r="C26299"/>
    </row>
    <row r="26300" spans="1:3" x14ac:dyDescent="0.25">
      <c r="A26300" s="5"/>
      <c r="B26300" s="2"/>
      <c r="C26300"/>
    </row>
    <row r="26301" spans="1:3" x14ac:dyDescent="0.25">
      <c r="A26301" s="5"/>
      <c r="B26301" s="2"/>
      <c r="C26301"/>
    </row>
    <row r="26302" spans="1:3" x14ac:dyDescent="0.25">
      <c r="A26302" s="5"/>
      <c r="B26302" s="2"/>
      <c r="C26302"/>
    </row>
    <row r="26303" spans="1:3" x14ac:dyDescent="0.25">
      <c r="A26303" s="5"/>
      <c r="B26303" s="2"/>
      <c r="C26303"/>
    </row>
    <row r="26304" spans="1:3" x14ac:dyDescent="0.25">
      <c r="A26304" s="5"/>
      <c r="B26304" s="2"/>
      <c r="C26304"/>
    </row>
    <row r="26305" spans="1:3" x14ac:dyDescent="0.25">
      <c r="A26305" s="5"/>
      <c r="B26305" s="2"/>
      <c r="C26305"/>
    </row>
    <row r="26306" spans="1:3" x14ac:dyDescent="0.25">
      <c r="A26306" s="5"/>
      <c r="B26306" s="2"/>
      <c r="C26306"/>
    </row>
    <row r="26307" spans="1:3" x14ac:dyDescent="0.25">
      <c r="A26307" s="5"/>
      <c r="B26307" s="2"/>
      <c r="C26307"/>
    </row>
    <row r="26308" spans="1:3" x14ac:dyDescent="0.25">
      <c r="A26308" s="5"/>
      <c r="B26308" s="2"/>
      <c r="C26308"/>
    </row>
    <row r="26309" spans="1:3" x14ac:dyDescent="0.25">
      <c r="A26309" s="5"/>
      <c r="B26309" s="2"/>
      <c r="C26309"/>
    </row>
    <row r="26310" spans="1:3" x14ac:dyDescent="0.25">
      <c r="A26310" s="5"/>
      <c r="B26310" s="2"/>
      <c r="C26310"/>
    </row>
    <row r="26311" spans="1:3" x14ac:dyDescent="0.25">
      <c r="A26311" s="5"/>
      <c r="B26311" s="2"/>
      <c r="C26311"/>
    </row>
    <row r="26312" spans="1:3" x14ac:dyDescent="0.25">
      <c r="A26312" s="5"/>
      <c r="B26312" s="2"/>
      <c r="C26312"/>
    </row>
    <row r="26313" spans="1:3" x14ac:dyDescent="0.25">
      <c r="A26313" s="5"/>
      <c r="B26313" s="2"/>
      <c r="C26313"/>
    </row>
    <row r="26314" spans="1:3" x14ac:dyDescent="0.25">
      <c r="A26314" s="5"/>
      <c r="B26314" s="2"/>
      <c r="C26314"/>
    </row>
    <row r="26315" spans="1:3" x14ac:dyDescent="0.25">
      <c r="A26315" s="5"/>
      <c r="B26315" s="2"/>
      <c r="C26315"/>
    </row>
    <row r="26316" spans="1:3" x14ac:dyDescent="0.25">
      <c r="A26316" s="5"/>
      <c r="B26316" s="2"/>
      <c r="C26316"/>
    </row>
    <row r="26317" spans="1:3" x14ac:dyDescent="0.25">
      <c r="A26317" s="5"/>
      <c r="B26317" s="2"/>
      <c r="C26317"/>
    </row>
    <row r="26318" spans="1:3" x14ac:dyDescent="0.25">
      <c r="A26318" s="5"/>
      <c r="B26318" s="2"/>
      <c r="C26318"/>
    </row>
    <row r="26319" spans="1:3" x14ac:dyDescent="0.25">
      <c r="A26319" s="5"/>
      <c r="B26319" s="2"/>
      <c r="C26319"/>
    </row>
    <row r="26320" spans="1:3" x14ac:dyDescent="0.25">
      <c r="A26320" s="5"/>
      <c r="B26320" s="2"/>
      <c r="C26320"/>
    </row>
    <row r="26321" spans="1:3" x14ac:dyDescent="0.25">
      <c r="A26321" s="5"/>
      <c r="B26321" s="2"/>
      <c r="C26321"/>
    </row>
    <row r="26322" spans="1:3" x14ac:dyDescent="0.25">
      <c r="A26322" s="5"/>
      <c r="B26322" s="2"/>
      <c r="C26322"/>
    </row>
    <row r="26323" spans="1:3" x14ac:dyDescent="0.25">
      <c r="A26323" s="5"/>
      <c r="B26323" s="2"/>
      <c r="C26323"/>
    </row>
    <row r="26324" spans="1:3" x14ac:dyDescent="0.25">
      <c r="A26324" s="5"/>
      <c r="B26324" s="2"/>
      <c r="C26324"/>
    </row>
    <row r="26325" spans="1:3" x14ac:dyDescent="0.25">
      <c r="A26325" s="5"/>
      <c r="B26325" s="2"/>
      <c r="C26325"/>
    </row>
    <row r="26326" spans="1:3" x14ac:dyDescent="0.25">
      <c r="A26326" s="5"/>
      <c r="B26326" s="2"/>
      <c r="C26326"/>
    </row>
    <row r="26327" spans="1:3" x14ac:dyDescent="0.25">
      <c r="A26327" s="5"/>
      <c r="B26327" s="2"/>
      <c r="C26327"/>
    </row>
    <row r="26328" spans="1:3" x14ac:dyDescent="0.25">
      <c r="A26328" s="5"/>
      <c r="B26328" s="2"/>
      <c r="C26328"/>
    </row>
    <row r="26329" spans="1:3" x14ac:dyDescent="0.25">
      <c r="A26329" s="5"/>
      <c r="B26329" s="2"/>
      <c r="C26329"/>
    </row>
    <row r="26330" spans="1:3" x14ac:dyDescent="0.25">
      <c r="A26330" s="5"/>
      <c r="B26330" s="2"/>
      <c r="C26330"/>
    </row>
    <row r="26331" spans="1:3" x14ac:dyDescent="0.25">
      <c r="A26331" s="5"/>
      <c r="B26331" s="2"/>
      <c r="C26331"/>
    </row>
    <row r="26332" spans="1:3" x14ac:dyDescent="0.25">
      <c r="A26332" s="5"/>
      <c r="B26332" s="2"/>
      <c r="C26332"/>
    </row>
    <row r="26333" spans="1:3" x14ac:dyDescent="0.25">
      <c r="A26333" s="5"/>
      <c r="B26333" s="2"/>
      <c r="C26333"/>
    </row>
    <row r="26334" spans="1:3" x14ac:dyDescent="0.25">
      <c r="A26334" s="5"/>
      <c r="B26334" s="2"/>
      <c r="C26334"/>
    </row>
    <row r="26335" spans="1:3" x14ac:dyDescent="0.25">
      <c r="A26335" s="5"/>
      <c r="B26335" s="2"/>
      <c r="C26335"/>
    </row>
    <row r="26336" spans="1:3" x14ac:dyDescent="0.25">
      <c r="A26336" s="5"/>
      <c r="B26336" s="2"/>
      <c r="C26336"/>
    </row>
    <row r="26337" spans="1:3" x14ac:dyDescent="0.25">
      <c r="A26337" s="5"/>
      <c r="B26337" s="2"/>
      <c r="C26337"/>
    </row>
    <row r="26338" spans="1:3" x14ac:dyDescent="0.25">
      <c r="A26338" s="5"/>
      <c r="B26338" s="2"/>
      <c r="C26338"/>
    </row>
    <row r="26339" spans="1:3" x14ac:dyDescent="0.25">
      <c r="A26339" s="5"/>
      <c r="B26339" s="2"/>
      <c r="C26339"/>
    </row>
    <row r="26340" spans="1:3" x14ac:dyDescent="0.25">
      <c r="A26340" s="5"/>
      <c r="B26340" s="2"/>
      <c r="C26340"/>
    </row>
    <row r="26341" spans="1:3" x14ac:dyDescent="0.25">
      <c r="A26341" s="5"/>
      <c r="B26341" s="2"/>
      <c r="C26341"/>
    </row>
    <row r="26342" spans="1:3" x14ac:dyDescent="0.25">
      <c r="A26342" s="5"/>
      <c r="B26342" s="2"/>
      <c r="C26342"/>
    </row>
    <row r="26343" spans="1:3" x14ac:dyDescent="0.25">
      <c r="A26343" s="5"/>
      <c r="B26343" s="2"/>
      <c r="C26343"/>
    </row>
    <row r="26344" spans="1:3" x14ac:dyDescent="0.25">
      <c r="A26344" s="5"/>
      <c r="B26344" s="2"/>
      <c r="C26344"/>
    </row>
    <row r="26345" spans="1:3" x14ac:dyDescent="0.25">
      <c r="A26345" s="5"/>
      <c r="B26345" s="2"/>
      <c r="C26345"/>
    </row>
    <row r="26346" spans="1:3" x14ac:dyDescent="0.25">
      <c r="A26346" s="5"/>
      <c r="B26346" s="2"/>
      <c r="C26346"/>
    </row>
    <row r="26347" spans="1:3" x14ac:dyDescent="0.25">
      <c r="A26347" s="5"/>
      <c r="B26347" s="2"/>
      <c r="C26347"/>
    </row>
    <row r="26348" spans="1:3" x14ac:dyDescent="0.25">
      <c r="A26348" s="5"/>
      <c r="B26348" s="2"/>
      <c r="C26348"/>
    </row>
    <row r="26349" spans="1:3" x14ac:dyDescent="0.25">
      <c r="A26349" s="5"/>
      <c r="B26349" s="2"/>
      <c r="C26349"/>
    </row>
    <row r="26350" spans="1:3" x14ac:dyDescent="0.25">
      <c r="A26350" s="5"/>
      <c r="B26350" s="2"/>
      <c r="C26350"/>
    </row>
    <row r="26351" spans="1:3" x14ac:dyDescent="0.25">
      <c r="A26351" s="5"/>
      <c r="B26351" s="2"/>
      <c r="C26351"/>
    </row>
    <row r="26352" spans="1:3" x14ac:dyDescent="0.25">
      <c r="A26352" s="5"/>
      <c r="B26352" s="2"/>
      <c r="C26352"/>
    </row>
    <row r="26353" spans="1:3" x14ac:dyDescent="0.25">
      <c r="A26353" s="5"/>
      <c r="B26353" s="2"/>
      <c r="C26353"/>
    </row>
    <row r="26354" spans="1:3" x14ac:dyDescent="0.25">
      <c r="A26354" s="5"/>
      <c r="B26354" s="2"/>
      <c r="C26354"/>
    </row>
    <row r="26355" spans="1:3" x14ac:dyDescent="0.25">
      <c r="A26355" s="5"/>
      <c r="B26355" s="2"/>
      <c r="C26355"/>
    </row>
    <row r="26356" spans="1:3" x14ac:dyDescent="0.25">
      <c r="A26356" s="5"/>
      <c r="B26356" s="2"/>
      <c r="C26356"/>
    </row>
    <row r="26357" spans="1:3" x14ac:dyDescent="0.25">
      <c r="A26357" s="5"/>
      <c r="B26357" s="2"/>
      <c r="C26357"/>
    </row>
    <row r="26358" spans="1:3" x14ac:dyDescent="0.25">
      <c r="A26358" s="5"/>
      <c r="B26358" s="2"/>
      <c r="C26358"/>
    </row>
    <row r="26359" spans="1:3" x14ac:dyDescent="0.25">
      <c r="A26359" s="5"/>
      <c r="B26359" s="2"/>
      <c r="C26359"/>
    </row>
    <row r="26360" spans="1:3" x14ac:dyDescent="0.25">
      <c r="A26360" s="5"/>
      <c r="B26360" s="2"/>
      <c r="C26360"/>
    </row>
    <row r="26361" spans="1:3" x14ac:dyDescent="0.25">
      <c r="A26361" s="5"/>
      <c r="B26361" s="2"/>
      <c r="C26361"/>
    </row>
    <row r="26362" spans="1:3" x14ac:dyDescent="0.25">
      <c r="A26362" s="5"/>
      <c r="B26362" s="2"/>
      <c r="C26362"/>
    </row>
    <row r="26363" spans="1:3" x14ac:dyDescent="0.25">
      <c r="A26363" s="5"/>
      <c r="B26363" s="2"/>
      <c r="C26363"/>
    </row>
    <row r="26364" spans="1:3" x14ac:dyDescent="0.25">
      <c r="A26364" s="5"/>
      <c r="B26364" s="2"/>
      <c r="C26364"/>
    </row>
    <row r="26365" spans="1:3" x14ac:dyDescent="0.25">
      <c r="A26365" s="5"/>
      <c r="B26365" s="2"/>
      <c r="C26365"/>
    </row>
    <row r="26366" spans="1:3" x14ac:dyDescent="0.25">
      <c r="A26366" s="5"/>
      <c r="B26366" s="2"/>
      <c r="C26366"/>
    </row>
    <row r="26367" spans="1:3" x14ac:dyDescent="0.25">
      <c r="A26367" s="5"/>
      <c r="B26367" s="2"/>
      <c r="C26367"/>
    </row>
    <row r="26368" spans="1:3" x14ac:dyDescent="0.25">
      <c r="A26368" s="5"/>
      <c r="B26368" s="2"/>
      <c r="C26368"/>
    </row>
    <row r="26369" spans="1:3" x14ac:dyDescent="0.25">
      <c r="A26369" s="5"/>
      <c r="B26369" s="2"/>
      <c r="C26369"/>
    </row>
    <row r="26370" spans="1:3" x14ac:dyDescent="0.25">
      <c r="A26370" s="5"/>
      <c r="B26370" s="2"/>
      <c r="C26370"/>
    </row>
    <row r="26371" spans="1:3" x14ac:dyDescent="0.25">
      <c r="A26371" s="5"/>
      <c r="B26371" s="2"/>
      <c r="C26371"/>
    </row>
    <row r="26372" spans="1:3" x14ac:dyDescent="0.25">
      <c r="A26372" s="5"/>
      <c r="B26372" s="2"/>
      <c r="C26372"/>
    </row>
    <row r="26373" spans="1:3" x14ac:dyDescent="0.25">
      <c r="A26373" s="5"/>
      <c r="B26373" s="2"/>
      <c r="C26373"/>
    </row>
    <row r="26374" spans="1:3" x14ac:dyDescent="0.25">
      <c r="A26374" s="5"/>
      <c r="B26374" s="2"/>
      <c r="C26374"/>
    </row>
    <row r="26375" spans="1:3" x14ac:dyDescent="0.25">
      <c r="A26375" s="5"/>
      <c r="B26375" s="2"/>
      <c r="C26375"/>
    </row>
    <row r="26376" spans="1:3" x14ac:dyDescent="0.25">
      <c r="A26376" s="5"/>
      <c r="B26376" s="2"/>
      <c r="C26376"/>
    </row>
    <row r="26377" spans="1:3" x14ac:dyDescent="0.25">
      <c r="A26377" s="5"/>
      <c r="B26377" s="2"/>
      <c r="C26377"/>
    </row>
    <row r="26378" spans="1:3" x14ac:dyDescent="0.25">
      <c r="A26378" s="5"/>
      <c r="B26378" s="2"/>
      <c r="C26378"/>
    </row>
    <row r="26379" spans="1:3" x14ac:dyDescent="0.25">
      <c r="A26379" s="5"/>
      <c r="B26379" s="2"/>
      <c r="C26379"/>
    </row>
    <row r="26380" spans="1:3" x14ac:dyDescent="0.25">
      <c r="A26380" s="5"/>
      <c r="B26380" s="2"/>
      <c r="C26380"/>
    </row>
    <row r="26381" spans="1:3" x14ac:dyDescent="0.25">
      <c r="A26381" s="5"/>
      <c r="B26381" s="2"/>
      <c r="C26381"/>
    </row>
    <row r="26382" spans="1:3" x14ac:dyDescent="0.25">
      <c r="A26382" s="5"/>
      <c r="B26382" s="2"/>
      <c r="C26382"/>
    </row>
    <row r="26383" spans="1:3" x14ac:dyDescent="0.25">
      <c r="A26383" s="5"/>
      <c r="B26383" s="2"/>
      <c r="C26383"/>
    </row>
    <row r="26384" spans="1:3" x14ac:dyDescent="0.25">
      <c r="A26384" s="5"/>
      <c r="B26384" s="2"/>
      <c r="C26384"/>
    </row>
    <row r="26385" spans="1:3" x14ac:dyDescent="0.25">
      <c r="A26385" s="5"/>
      <c r="B26385" s="2"/>
      <c r="C26385"/>
    </row>
    <row r="26386" spans="1:3" x14ac:dyDescent="0.25">
      <c r="A26386" s="5"/>
      <c r="B26386" s="2"/>
      <c r="C26386"/>
    </row>
    <row r="26387" spans="1:3" x14ac:dyDescent="0.25">
      <c r="A26387" s="5"/>
      <c r="B26387" s="2"/>
      <c r="C26387"/>
    </row>
    <row r="26388" spans="1:3" x14ac:dyDescent="0.25">
      <c r="A26388" s="5"/>
      <c r="B26388" s="2"/>
      <c r="C26388"/>
    </row>
    <row r="26389" spans="1:3" x14ac:dyDescent="0.25">
      <c r="A26389" s="5"/>
      <c r="B26389" s="2"/>
      <c r="C26389"/>
    </row>
    <row r="26390" spans="1:3" x14ac:dyDescent="0.25">
      <c r="A26390" s="5"/>
      <c r="B26390" s="2"/>
      <c r="C26390"/>
    </row>
    <row r="26391" spans="1:3" x14ac:dyDescent="0.25">
      <c r="A26391" s="5"/>
      <c r="B26391" s="2"/>
      <c r="C26391"/>
    </row>
    <row r="26392" spans="1:3" x14ac:dyDescent="0.25">
      <c r="A26392" s="5"/>
      <c r="B26392" s="2"/>
      <c r="C26392"/>
    </row>
    <row r="26393" spans="1:3" x14ac:dyDescent="0.25">
      <c r="A26393" s="5"/>
      <c r="B26393" s="2"/>
      <c r="C26393"/>
    </row>
    <row r="26394" spans="1:3" x14ac:dyDescent="0.25">
      <c r="A26394" s="5"/>
      <c r="B26394" s="2"/>
      <c r="C26394"/>
    </row>
    <row r="26395" spans="1:3" x14ac:dyDescent="0.25">
      <c r="A26395" s="5"/>
      <c r="B26395" s="2"/>
      <c r="C26395"/>
    </row>
    <row r="26396" spans="1:3" x14ac:dyDescent="0.25">
      <c r="A26396" s="5"/>
      <c r="B26396" s="2"/>
      <c r="C26396"/>
    </row>
    <row r="26397" spans="1:3" x14ac:dyDescent="0.25">
      <c r="A26397" s="5"/>
      <c r="B26397" s="2"/>
      <c r="C26397"/>
    </row>
    <row r="26398" spans="1:3" x14ac:dyDescent="0.25">
      <c r="A26398" s="5"/>
      <c r="B26398" s="2"/>
      <c r="C26398"/>
    </row>
    <row r="26399" spans="1:3" x14ac:dyDescent="0.25">
      <c r="A26399" s="5"/>
      <c r="B26399" s="2"/>
      <c r="C26399"/>
    </row>
    <row r="26400" spans="1:3" x14ac:dyDescent="0.25">
      <c r="A26400" s="5"/>
      <c r="B26400" s="2"/>
      <c r="C26400"/>
    </row>
    <row r="26401" spans="1:3" x14ac:dyDescent="0.25">
      <c r="A26401" s="5"/>
      <c r="B26401" s="2"/>
      <c r="C26401"/>
    </row>
    <row r="26402" spans="1:3" x14ac:dyDescent="0.25">
      <c r="A26402" s="5"/>
      <c r="B26402" s="2"/>
      <c r="C26402"/>
    </row>
    <row r="26403" spans="1:3" x14ac:dyDescent="0.25">
      <c r="A26403" s="5"/>
      <c r="B26403" s="2"/>
      <c r="C26403"/>
    </row>
    <row r="26404" spans="1:3" x14ac:dyDescent="0.25">
      <c r="A26404" s="5"/>
      <c r="B26404" s="2"/>
      <c r="C26404"/>
    </row>
    <row r="26405" spans="1:3" x14ac:dyDescent="0.25">
      <c r="A26405" s="5"/>
      <c r="B26405" s="2"/>
      <c r="C26405"/>
    </row>
    <row r="26406" spans="1:3" x14ac:dyDescent="0.25">
      <c r="A26406" s="5"/>
      <c r="B26406" s="2"/>
      <c r="C26406"/>
    </row>
    <row r="26407" spans="1:3" x14ac:dyDescent="0.25">
      <c r="A26407" s="5"/>
      <c r="B26407" s="2"/>
      <c r="C26407"/>
    </row>
    <row r="26408" spans="1:3" x14ac:dyDescent="0.25">
      <c r="A26408" s="5"/>
      <c r="B26408" s="2"/>
      <c r="C26408"/>
    </row>
    <row r="26409" spans="1:3" x14ac:dyDescent="0.25">
      <c r="A26409" s="5"/>
      <c r="B26409" s="2"/>
      <c r="C26409"/>
    </row>
    <row r="26410" spans="1:3" x14ac:dyDescent="0.25">
      <c r="A26410" s="5"/>
      <c r="B26410" s="2"/>
      <c r="C26410"/>
    </row>
    <row r="26411" spans="1:3" x14ac:dyDescent="0.25">
      <c r="A26411" s="5"/>
      <c r="B26411" s="2"/>
      <c r="C26411"/>
    </row>
    <row r="26412" spans="1:3" x14ac:dyDescent="0.25">
      <c r="A26412" s="5"/>
      <c r="B26412" s="2"/>
      <c r="C26412"/>
    </row>
    <row r="26413" spans="1:3" x14ac:dyDescent="0.25">
      <c r="A26413" s="5"/>
      <c r="B26413" s="2"/>
      <c r="C26413"/>
    </row>
    <row r="26414" spans="1:3" x14ac:dyDescent="0.25">
      <c r="A26414" s="5"/>
      <c r="B26414" s="2"/>
      <c r="C26414"/>
    </row>
    <row r="26415" spans="1:3" x14ac:dyDescent="0.25">
      <c r="A26415" s="5"/>
      <c r="B26415" s="2"/>
      <c r="C26415"/>
    </row>
    <row r="26416" spans="1:3" x14ac:dyDescent="0.25">
      <c r="A26416" s="5"/>
      <c r="B26416" s="2"/>
      <c r="C26416"/>
    </row>
    <row r="26417" spans="1:3" x14ac:dyDescent="0.25">
      <c r="A26417" s="5"/>
      <c r="B26417" s="2"/>
      <c r="C26417"/>
    </row>
    <row r="26418" spans="1:3" x14ac:dyDescent="0.25">
      <c r="A26418" s="5"/>
      <c r="B26418" s="2"/>
      <c r="C26418"/>
    </row>
    <row r="26419" spans="1:3" x14ac:dyDescent="0.25">
      <c r="A26419" s="5"/>
      <c r="B26419" s="2"/>
      <c r="C26419"/>
    </row>
    <row r="26420" spans="1:3" x14ac:dyDescent="0.25">
      <c r="A26420" s="5"/>
      <c r="B26420" s="2"/>
      <c r="C26420"/>
    </row>
    <row r="26421" spans="1:3" x14ac:dyDescent="0.25">
      <c r="A26421" s="5"/>
      <c r="B26421" s="2"/>
      <c r="C26421"/>
    </row>
    <row r="26422" spans="1:3" x14ac:dyDescent="0.25">
      <c r="A26422" s="5"/>
      <c r="B26422" s="2"/>
      <c r="C26422"/>
    </row>
    <row r="26423" spans="1:3" x14ac:dyDescent="0.25">
      <c r="A26423" s="5"/>
      <c r="B26423" s="2"/>
      <c r="C26423"/>
    </row>
    <row r="26424" spans="1:3" x14ac:dyDescent="0.25">
      <c r="A26424" s="5"/>
      <c r="B26424" s="2"/>
      <c r="C26424"/>
    </row>
    <row r="26425" spans="1:3" x14ac:dyDescent="0.25">
      <c r="A26425" s="5"/>
      <c r="B26425" s="2"/>
      <c r="C26425"/>
    </row>
    <row r="26426" spans="1:3" x14ac:dyDescent="0.25">
      <c r="A26426" s="5"/>
      <c r="B26426" s="2"/>
      <c r="C26426"/>
    </row>
    <row r="26427" spans="1:3" x14ac:dyDescent="0.25">
      <c r="A26427" s="5"/>
      <c r="B26427" s="2"/>
      <c r="C26427"/>
    </row>
    <row r="26428" spans="1:3" x14ac:dyDescent="0.25">
      <c r="A26428" s="5"/>
      <c r="B26428" s="2"/>
      <c r="C26428"/>
    </row>
    <row r="26429" spans="1:3" x14ac:dyDescent="0.25">
      <c r="A26429" s="5"/>
      <c r="B26429" s="2"/>
      <c r="C26429"/>
    </row>
    <row r="26430" spans="1:3" x14ac:dyDescent="0.25">
      <c r="A26430" s="5"/>
      <c r="B26430" s="2"/>
      <c r="C26430"/>
    </row>
    <row r="26431" spans="1:3" x14ac:dyDescent="0.25">
      <c r="A26431" s="5"/>
      <c r="B26431" s="2"/>
      <c r="C26431"/>
    </row>
    <row r="26432" spans="1:3" x14ac:dyDescent="0.25">
      <c r="A26432" s="5"/>
      <c r="B26432" s="2"/>
      <c r="C26432"/>
    </row>
    <row r="26433" spans="1:3" x14ac:dyDescent="0.25">
      <c r="A26433" s="5"/>
      <c r="B26433" s="2"/>
      <c r="C26433"/>
    </row>
    <row r="26434" spans="1:3" x14ac:dyDescent="0.25">
      <c r="A26434" s="5"/>
      <c r="B26434" s="2"/>
      <c r="C26434"/>
    </row>
    <row r="26435" spans="1:3" x14ac:dyDescent="0.25">
      <c r="A26435" s="5"/>
      <c r="B26435" s="2"/>
      <c r="C26435"/>
    </row>
    <row r="26436" spans="1:3" x14ac:dyDescent="0.25">
      <c r="A26436" s="5"/>
      <c r="B26436" s="2"/>
      <c r="C26436"/>
    </row>
    <row r="26437" spans="1:3" x14ac:dyDescent="0.25">
      <c r="A26437" s="5"/>
      <c r="B26437" s="2"/>
      <c r="C26437"/>
    </row>
    <row r="26438" spans="1:3" x14ac:dyDescent="0.25">
      <c r="A26438" s="5"/>
      <c r="B26438" s="2"/>
      <c r="C26438"/>
    </row>
    <row r="26439" spans="1:3" x14ac:dyDescent="0.25">
      <c r="A26439" s="5"/>
      <c r="B26439" s="2"/>
      <c r="C26439"/>
    </row>
    <row r="26440" spans="1:3" x14ac:dyDescent="0.25">
      <c r="A26440" s="5"/>
      <c r="B26440" s="2"/>
      <c r="C26440"/>
    </row>
    <row r="26441" spans="1:3" x14ac:dyDescent="0.25">
      <c r="A26441" s="5"/>
      <c r="B26441" s="2"/>
      <c r="C26441"/>
    </row>
    <row r="26442" spans="1:3" x14ac:dyDescent="0.25">
      <c r="A26442" s="5"/>
      <c r="B26442" s="2"/>
      <c r="C26442"/>
    </row>
    <row r="26443" spans="1:3" x14ac:dyDescent="0.25">
      <c r="A26443" s="5"/>
      <c r="B26443" s="2"/>
      <c r="C26443"/>
    </row>
    <row r="26444" spans="1:3" x14ac:dyDescent="0.25">
      <c r="A26444" s="5"/>
      <c r="B26444" s="2"/>
      <c r="C26444"/>
    </row>
    <row r="26445" spans="1:3" x14ac:dyDescent="0.25">
      <c r="A26445" s="5"/>
      <c r="B26445" s="2"/>
      <c r="C26445"/>
    </row>
    <row r="26446" spans="1:3" x14ac:dyDescent="0.25">
      <c r="A26446" s="5"/>
      <c r="B26446" s="2"/>
      <c r="C26446"/>
    </row>
    <row r="26447" spans="1:3" x14ac:dyDescent="0.25">
      <c r="A26447" s="5"/>
      <c r="B26447" s="2"/>
      <c r="C26447"/>
    </row>
    <row r="26448" spans="1:3" x14ac:dyDescent="0.25">
      <c r="A26448" s="5"/>
      <c r="B26448" s="2"/>
      <c r="C26448"/>
    </row>
    <row r="26449" spans="1:3" x14ac:dyDescent="0.25">
      <c r="A26449" s="5"/>
      <c r="B26449" s="2"/>
      <c r="C26449"/>
    </row>
    <row r="26450" spans="1:3" x14ac:dyDescent="0.25">
      <c r="A26450" s="5"/>
      <c r="B26450" s="2"/>
      <c r="C26450"/>
    </row>
    <row r="26451" spans="1:3" x14ac:dyDescent="0.25">
      <c r="A26451" s="5"/>
      <c r="B26451" s="2"/>
      <c r="C26451"/>
    </row>
    <row r="26452" spans="1:3" x14ac:dyDescent="0.25">
      <c r="A26452" s="5"/>
      <c r="B26452" s="2"/>
      <c r="C26452"/>
    </row>
    <row r="26453" spans="1:3" x14ac:dyDescent="0.25">
      <c r="A26453" s="5"/>
      <c r="B26453" s="2"/>
      <c r="C26453"/>
    </row>
    <row r="26454" spans="1:3" x14ac:dyDescent="0.25">
      <c r="A26454" s="5"/>
      <c r="B26454" s="2"/>
      <c r="C26454"/>
    </row>
    <row r="26455" spans="1:3" x14ac:dyDescent="0.25">
      <c r="A26455" s="5"/>
      <c r="B26455" s="2"/>
      <c r="C26455"/>
    </row>
    <row r="26456" spans="1:3" x14ac:dyDescent="0.25">
      <c r="A26456" s="5"/>
      <c r="B26456" s="2"/>
      <c r="C26456"/>
    </row>
    <row r="26457" spans="1:3" x14ac:dyDescent="0.25">
      <c r="A26457" s="5"/>
      <c r="B26457" s="2"/>
      <c r="C26457"/>
    </row>
    <row r="26458" spans="1:3" x14ac:dyDescent="0.25">
      <c r="A26458" s="5"/>
      <c r="B26458" s="2"/>
      <c r="C26458"/>
    </row>
    <row r="26459" spans="1:3" x14ac:dyDescent="0.25">
      <c r="A26459" s="5"/>
      <c r="B26459" s="2"/>
      <c r="C26459"/>
    </row>
    <row r="26460" spans="1:3" x14ac:dyDescent="0.25">
      <c r="A26460" s="5"/>
      <c r="B26460" s="2"/>
      <c r="C26460"/>
    </row>
    <row r="26461" spans="1:3" x14ac:dyDescent="0.25">
      <c r="A26461" s="5"/>
      <c r="B26461" s="2"/>
      <c r="C26461"/>
    </row>
    <row r="26462" spans="1:3" x14ac:dyDescent="0.25">
      <c r="A26462" s="5"/>
      <c r="B26462" s="2"/>
      <c r="C26462"/>
    </row>
    <row r="26463" spans="1:3" x14ac:dyDescent="0.25">
      <c r="A26463" s="5"/>
      <c r="B26463" s="2"/>
      <c r="C26463"/>
    </row>
    <row r="26464" spans="1:3" x14ac:dyDescent="0.25">
      <c r="A26464" s="5"/>
      <c r="B26464" s="2"/>
      <c r="C26464"/>
    </row>
    <row r="26465" spans="1:3" x14ac:dyDescent="0.25">
      <c r="A26465" s="5"/>
      <c r="B26465" s="2"/>
      <c r="C26465"/>
    </row>
    <row r="26466" spans="1:3" x14ac:dyDescent="0.25">
      <c r="A26466" s="5"/>
      <c r="B26466" s="2"/>
      <c r="C26466"/>
    </row>
    <row r="26467" spans="1:3" x14ac:dyDescent="0.25">
      <c r="A26467" s="5"/>
      <c r="B26467" s="2"/>
      <c r="C26467"/>
    </row>
    <row r="26468" spans="1:3" x14ac:dyDescent="0.25">
      <c r="A26468" s="5"/>
      <c r="B26468" s="2"/>
      <c r="C26468"/>
    </row>
    <row r="26469" spans="1:3" x14ac:dyDescent="0.25">
      <c r="A26469" s="5"/>
      <c r="B26469" s="2"/>
      <c r="C26469"/>
    </row>
    <row r="26470" spans="1:3" x14ac:dyDescent="0.25">
      <c r="A26470" s="5"/>
      <c r="B26470" s="2"/>
      <c r="C26470"/>
    </row>
    <row r="26471" spans="1:3" x14ac:dyDescent="0.25">
      <c r="A26471" s="5"/>
      <c r="B26471" s="2"/>
      <c r="C26471"/>
    </row>
    <row r="26472" spans="1:3" x14ac:dyDescent="0.25">
      <c r="A26472" s="5"/>
      <c r="B26472" s="2"/>
      <c r="C26472"/>
    </row>
    <row r="26473" spans="1:3" x14ac:dyDescent="0.25">
      <c r="A26473" s="5"/>
      <c r="B26473" s="2"/>
      <c r="C26473"/>
    </row>
    <row r="26474" spans="1:3" x14ac:dyDescent="0.25">
      <c r="A26474" s="5"/>
      <c r="B26474" s="2"/>
      <c r="C26474"/>
    </row>
    <row r="26475" spans="1:3" x14ac:dyDescent="0.25">
      <c r="A26475" s="5"/>
      <c r="B26475" s="2"/>
      <c r="C26475"/>
    </row>
    <row r="26476" spans="1:3" x14ac:dyDescent="0.25">
      <c r="A26476" s="5"/>
      <c r="B26476" s="2"/>
      <c r="C26476"/>
    </row>
    <row r="26477" spans="1:3" x14ac:dyDescent="0.25">
      <c r="A26477" s="5"/>
      <c r="B26477" s="2"/>
      <c r="C26477"/>
    </row>
    <row r="26478" spans="1:3" x14ac:dyDescent="0.25">
      <c r="A26478" s="5"/>
      <c r="B26478" s="2"/>
      <c r="C26478"/>
    </row>
    <row r="26479" spans="1:3" x14ac:dyDescent="0.25">
      <c r="A26479" s="5"/>
      <c r="B26479" s="2"/>
      <c r="C26479"/>
    </row>
    <row r="26480" spans="1:3" x14ac:dyDescent="0.25">
      <c r="A26480" s="5"/>
      <c r="B26480" s="2"/>
      <c r="C26480"/>
    </row>
    <row r="26481" spans="1:3" x14ac:dyDescent="0.25">
      <c r="A26481" s="5"/>
      <c r="B26481" s="2"/>
      <c r="C26481"/>
    </row>
    <row r="26482" spans="1:3" x14ac:dyDescent="0.25">
      <c r="A26482" s="5"/>
      <c r="B26482" s="2"/>
      <c r="C26482"/>
    </row>
    <row r="26483" spans="1:3" x14ac:dyDescent="0.25">
      <c r="A26483" s="5"/>
      <c r="B26483" s="2"/>
      <c r="C26483"/>
    </row>
    <row r="26484" spans="1:3" x14ac:dyDescent="0.25">
      <c r="A26484" s="5"/>
      <c r="B26484" s="2"/>
      <c r="C26484"/>
    </row>
    <row r="26485" spans="1:3" x14ac:dyDescent="0.25">
      <c r="A26485" s="5"/>
      <c r="B26485" s="2"/>
      <c r="C26485"/>
    </row>
    <row r="26486" spans="1:3" x14ac:dyDescent="0.25">
      <c r="A26486" s="5"/>
      <c r="B26486" s="2"/>
      <c r="C26486"/>
    </row>
    <row r="26487" spans="1:3" x14ac:dyDescent="0.25">
      <c r="A26487" s="5"/>
      <c r="B26487" s="2"/>
      <c r="C26487"/>
    </row>
    <row r="26488" spans="1:3" x14ac:dyDescent="0.25">
      <c r="A26488" s="5"/>
      <c r="B26488" s="2"/>
      <c r="C26488"/>
    </row>
    <row r="26489" spans="1:3" x14ac:dyDescent="0.25">
      <c r="A26489" s="5"/>
      <c r="B26489" s="2"/>
      <c r="C26489"/>
    </row>
    <row r="26490" spans="1:3" x14ac:dyDescent="0.25">
      <c r="A26490" s="5"/>
      <c r="B26490" s="2"/>
      <c r="C26490"/>
    </row>
    <row r="26491" spans="1:3" x14ac:dyDescent="0.25">
      <c r="A26491" s="5"/>
      <c r="B26491" s="2"/>
      <c r="C26491"/>
    </row>
    <row r="26492" spans="1:3" x14ac:dyDescent="0.25">
      <c r="A26492" s="5"/>
      <c r="B26492" s="2"/>
      <c r="C26492"/>
    </row>
    <row r="26493" spans="1:3" x14ac:dyDescent="0.25">
      <c r="A26493" s="5"/>
      <c r="B26493" s="2"/>
      <c r="C26493"/>
    </row>
    <row r="26494" spans="1:3" x14ac:dyDescent="0.25">
      <c r="A26494" s="5"/>
      <c r="B26494" s="2"/>
      <c r="C26494"/>
    </row>
    <row r="26495" spans="1:3" x14ac:dyDescent="0.25">
      <c r="A26495" s="5"/>
      <c r="B26495" s="2"/>
      <c r="C26495"/>
    </row>
    <row r="26496" spans="1:3" x14ac:dyDescent="0.25">
      <c r="A26496" s="5"/>
      <c r="B26496" s="2"/>
      <c r="C26496"/>
    </row>
    <row r="26497" spans="1:3" x14ac:dyDescent="0.25">
      <c r="A26497" s="5"/>
      <c r="B26497" s="2"/>
      <c r="C26497"/>
    </row>
    <row r="26498" spans="1:3" x14ac:dyDescent="0.25">
      <c r="A26498" s="5"/>
      <c r="B26498" s="2"/>
      <c r="C26498"/>
    </row>
    <row r="26499" spans="1:3" x14ac:dyDescent="0.25">
      <c r="A26499" s="5"/>
      <c r="B26499" s="2"/>
      <c r="C26499"/>
    </row>
    <row r="26500" spans="1:3" x14ac:dyDescent="0.25">
      <c r="A26500" s="5"/>
      <c r="B26500" s="2"/>
      <c r="C26500"/>
    </row>
    <row r="26501" spans="1:3" x14ac:dyDescent="0.25">
      <c r="A26501" s="5"/>
      <c r="B26501" s="2"/>
      <c r="C26501"/>
    </row>
    <row r="26502" spans="1:3" x14ac:dyDescent="0.25">
      <c r="A26502" s="5"/>
      <c r="B26502" s="2"/>
      <c r="C26502"/>
    </row>
    <row r="26503" spans="1:3" x14ac:dyDescent="0.25">
      <c r="A26503" s="5"/>
      <c r="B26503" s="2"/>
      <c r="C26503"/>
    </row>
    <row r="26504" spans="1:3" x14ac:dyDescent="0.25">
      <c r="A26504" s="5"/>
      <c r="B26504" s="2"/>
      <c r="C26504"/>
    </row>
    <row r="26505" spans="1:3" x14ac:dyDescent="0.25">
      <c r="A26505" s="5"/>
      <c r="B26505" s="2"/>
      <c r="C26505"/>
    </row>
    <row r="26506" spans="1:3" x14ac:dyDescent="0.25">
      <c r="A26506" s="5"/>
      <c r="B26506" s="2"/>
      <c r="C26506"/>
    </row>
    <row r="26507" spans="1:3" x14ac:dyDescent="0.25">
      <c r="A26507" s="5"/>
      <c r="B26507" s="2"/>
      <c r="C26507"/>
    </row>
    <row r="26508" spans="1:3" x14ac:dyDescent="0.25">
      <c r="A26508" s="5"/>
      <c r="B26508" s="2"/>
      <c r="C26508"/>
    </row>
    <row r="26509" spans="1:3" x14ac:dyDescent="0.25">
      <c r="A26509" s="5"/>
      <c r="B26509" s="2"/>
      <c r="C26509"/>
    </row>
    <row r="26510" spans="1:3" x14ac:dyDescent="0.25">
      <c r="A26510" s="5"/>
      <c r="B26510" s="2"/>
      <c r="C26510"/>
    </row>
    <row r="26511" spans="1:3" x14ac:dyDescent="0.25">
      <c r="A26511" s="5"/>
      <c r="B26511" s="2"/>
      <c r="C26511"/>
    </row>
    <row r="26512" spans="1:3" x14ac:dyDescent="0.25">
      <c r="A26512" s="5"/>
      <c r="B26512" s="2"/>
      <c r="C26512"/>
    </row>
    <row r="26513" spans="1:3" x14ac:dyDescent="0.25">
      <c r="A26513" s="5"/>
      <c r="B26513" s="2"/>
      <c r="C26513"/>
    </row>
    <row r="26514" spans="1:3" x14ac:dyDescent="0.25">
      <c r="A26514" s="5"/>
      <c r="B26514" s="2"/>
      <c r="C26514"/>
    </row>
    <row r="26515" spans="1:3" x14ac:dyDescent="0.25">
      <c r="A26515" s="5"/>
      <c r="B26515" s="2"/>
      <c r="C26515"/>
    </row>
    <row r="26516" spans="1:3" x14ac:dyDescent="0.25">
      <c r="A26516" s="5"/>
      <c r="B26516" s="2"/>
      <c r="C26516"/>
    </row>
    <row r="26517" spans="1:3" x14ac:dyDescent="0.25">
      <c r="A26517" s="5"/>
      <c r="B26517" s="2"/>
      <c r="C26517"/>
    </row>
    <row r="26518" spans="1:3" x14ac:dyDescent="0.25">
      <c r="A26518" s="5"/>
      <c r="B26518" s="2"/>
      <c r="C26518"/>
    </row>
    <row r="26519" spans="1:3" x14ac:dyDescent="0.25">
      <c r="A26519" s="5"/>
      <c r="B26519" s="2"/>
      <c r="C26519"/>
    </row>
    <row r="26520" spans="1:3" x14ac:dyDescent="0.25">
      <c r="A26520" s="5"/>
      <c r="B26520" s="2"/>
      <c r="C26520"/>
    </row>
    <row r="26521" spans="1:3" x14ac:dyDescent="0.25">
      <c r="A26521" s="5"/>
      <c r="B26521" s="2"/>
      <c r="C26521"/>
    </row>
    <row r="26522" spans="1:3" x14ac:dyDescent="0.25">
      <c r="A26522" s="5"/>
      <c r="B26522" s="2"/>
      <c r="C26522"/>
    </row>
    <row r="26523" spans="1:3" x14ac:dyDescent="0.25">
      <c r="A26523" s="5"/>
      <c r="B26523" s="2"/>
      <c r="C26523"/>
    </row>
    <row r="26524" spans="1:3" x14ac:dyDescent="0.25">
      <c r="A26524" s="5"/>
      <c r="B26524" s="2"/>
      <c r="C26524"/>
    </row>
    <row r="26525" spans="1:3" x14ac:dyDescent="0.25">
      <c r="A26525" s="5"/>
      <c r="B26525" s="2"/>
      <c r="C26525"/>
    </row>
    <row r="26526" spans="1:3" x14ac:dyDescent="0.25">
      <c r="A26526" s="5"/>
      <c r="B26526" s="2"/>
      <c r="C26526"/>
    </row>
    <row r="26527" spans="1:3" x14ac:dyDescent="0.25">
      <c r="A26527" s="5"/>
      <c r="B26527" s="2"/>
      <c r="C26527"/>
    </row>
    <row r="26528" spans="1:3" x14ac:dyDescent="0.25">
      <c r="A26528" s="5"/>
      <c r="B26528" s="2"/>
      <c r="C26528"/>
    </row>
    <row r="26529" spans="1:3" x14ac:dyDescent="0.25">
      <c r="A26529" s="5"/>
      <c r="B26529" s="2"/>
      <c r="C26529"/>
    </row>
    <row r="26530" spans="1:3" x14ac:dyDescent="0.25">
      <c r="A26530" s="5"/>
      <c r="B26530" s="2"/>
      <c r="C26530"/>
    </row>
    <row r="26531" spans="1:3" x14ac:dyDescent="0.25">
      <c r="A26531" s="5"/>
      <c r="B26531" s="2"/>
      <c r="C26531"/>
    </row>
    <row r="26532" spans="1:3" x14ac:dyDescent="0.25">
      <c r="A26532" s="5"/>
      <c r="B26532" s="2"/>
      <c r="C26532"/>
    </row>
    <row r="26533" spans="1:3" x14ac:dyDescent="0.25">
      <c r="A26533" s="5"/>
      <c r="B26533" s="2"/>
      <c r="C26533"/>
    </row>
    <row r="26534" spans="1:3" x14ac:dyDescent="0.25">
      <c r="A26534" s="5"/>
      <c r="B26534" s="2"/>
      <c r="C26534"/>
    </row>
    <row r="26535" spans="1:3" x14ac:dyDescent="0.25">
      <c r="A26535" s="5"/>
      <c r="B26535" s="2"/>
      <c r="C26535"/>
    </row>
    <row r="26536" spans="1:3" x14ac:dyDescent="0.25">
      <c r="A26536" s="5"/>
      <c r="B26536" s="2"/>
      <c r="C26536"/>
    </row>
    <row r="26537" spans="1:3" x14ac:dyDescent="0.25">
      <c r="A26537" s="5"/>
      <c r="B26537" s="2"/>
      <c r="C26537"/>
    </row>
    <row r="26538" spans="1:3" x14ac:dyDescent="0.25">
      <c r="A26538" s="5"/>
      <c r="B26538" s="2"/>
      <c r="C26538"/>
    </row>
    <row r="26539" spans="1:3" x14ac:dyDescent="0.25">
      <c r="A26539" s="5"/>
      <c r="B26539" s="2"/>
      <c r="C26539"/>
    </row>
    <row r="26540" spans="1:3" x14ac:dyDescent="0.25">
      <c r="A26540" s="5"/>
      <c r="B26540" s="2"/>
      <c r="C26540"/>
    </row>
    <row r="26541" spans="1:3" x14ac:dyDescent="0.25">
      <c r="A26541" s="5"/>
      <c r="B26541" s="2"/>
      <c r="C26541"/>
    </row>
    <row r="26542" spans="1:3" x14ac:dyDescent="0.25">
      <c r="A26542" s="5"/>
      <c r="B26542" s="2"/>
      <c r="C26542"/>
    </row>
    <row r="26543" spans="1:3" x14ac:dyDescent="0.25">
      <c r="A26543" s="5"/>
      <c r="B26543" s="2"/>
      <c r="C26543"/>
    </row>
    <row r="26544" spans="1:3" x14ac:dyDescent="0.25">
      <c r="A26544" s="5"/>
      <c r="B26544" s="2"/>
      <c r="C26544"/>
    </row>
    <row r="26545" spans="1:3" x14ac:dyDescent="0.25">
      <c r="A26545" s="5"/>
      <c r="B26545" s="2"/>
      <c r="C26545"/>
    </row>
    <row r="26546" spans="1:3" x14ac:dyDescent="0.25">
      <c r="A26546" s="5"/>
      <c r="B26546" s="2"/>
      <c r="C26546"/>
    </row>
    <row r="26547" spans="1:3" x14ac:dyDescent="0.25">
      <c r="A26547" s="5"/>
      <c r="B26547" s="2"/>
      <c r="C26547"/>
    </row>
    <row r="26548" spans="1:3" x14ac:dyDescent="0.25">
      <c r="A26548" s="5"/>
      <c r="B26548" s="2"/>
      <c r="C26548"/>
    </row>
    <row r="26549" spans="1:3" x14ac:dyDescent="0.25">
      <c r="A26549" s="5"/>
      <c r="B26549" s="2"/>
      <c r="C26549"/>
    </row>
    <row r="26550" spans="1:3" x14ac:dyDescent="0.25">
      <c r="A26550" s="5"/>
      <c r="B26550" s="2"/>
      <c r="C26550"/>
    </row>
    <row r="26551" spans="1:3" x14ac:dyDescent="0.25">
      <c r="A26551" s="5"/>
      <c r="B26551" s="2"/>
      <c r="C26551"/>
    </row>
    <row r="26552" spans="1:3" x14ac:dyDescent="0.25">
      <c r="A26552" s="5"/>
      <c r="B26552" s="2"/>
      <c r="C26552"/>
    </row>
    <row r="26553" spans="1:3" x14ac:dyDescent="0.25">
      <c r="A26553" s="5"/>
      <c r="B26553" s="2"/>
      <c r="C26553"/>
    </row>
    <row r="26554" spans="1:3" x14ac:dyDescent="0.25">
      <c r="A26554" s="5"/>
      <c r="B26554" s="2"/>
      <c r="C26554"/>
    </row>
    <row r="26555" spans="1:3" x14ac:dyDescent="0.25">
      <c r="A26555" s="5"/>
      <c r="B26555" s="2"/>
      <c r="C26555"/>
    </row>
    <row r="26556" spans="1:3" x14ac:dyDescent="0.25">
      <c r="A26556" s="5"/>
      <c r="B26556" s="2"/>
      <c r="C26556"/>
    </row>
    <row r="26557" spans="1:3" x14ac:dyDescent="0.25">
      <c r="A26557" s="5"/>
      <c r="B26557" s="2"/>
      <c r="C26557"/>
    </row>
    <row r="26558" spans="1:3" x14ac:dyDescent="0.25">
      <c r="A26558" s="5"/>
      <c r="B26558" s="2"/>
      <c r="C26558"/>
    </row>
    <row r="26559" spans="1:3" x14ac:dyDescent="0.25">
      <c r="A26559" s="5"/>
      <c r="B26559" s="2"/>
      <c r="C26559"/>
    </row>
    <row r="26560" spans="1:3" x14ac:dyDescent="0.25">
      <c r="A26560" s="5"/>
      <c r="B26560" s="2"/>
      <c r="C26560"/>
    </row>
    <row r="26561" spans="1:3" x14ac:dyDescent="0.25">
      <c r="A26561" s="5"/>
      <c r="B26561" s="2"/>
      <c r="C26561"/>
    </row>
    <row r="26562" spans="1:3" x14ac:dyDescent="0.25">
      <c r="A26562" s="5"/>
      <c r="B26562" s="2"/>
      <c r="C26562"/>
    </row>
    <row r="26563" spans="1:3" x14ac:dyDescent="0.25">
      <c r="A26563" s="5"/>
      <c r="B26563" s="2"/>
      <c r="C26563"/>
    </row>
    <row r="26564" spans="1:3" x14ac:dyDescent="0.25">
      <c r="A26564" s="5"/>
      <c r="B26564" s="2"/>
      <c r="C26564"/>
    </row>
    <row r="26565" spans="1:3" x14ac:dyDescent="0.25">
      <c r="A26565" s="5"/>
      <c r="B26565" s="2"/>
      <c r="C26565"/>
    </row>
    <row r="26566" spans="1:3" x14ac:dyDescent="0.25">
      <c r="A26566" s="5"/>
      <c r="B26566" s="2"/>
      <c r="C26566"/>
    </row>
    <row r="26567" spans="1:3" x14ac:dyDescent="0.25">
      <c r="A26567" s="5"/>
      <c r="B26567" s="2"/>
      <c r="C26567"/>
    </row>
    <row r="26568" spans="1:3" x14ac:dyDescent="0.25">
      <c r="A26568" s="5"/>
      <c r="B26568" s="2"/>
      <c r="C26568"/>
    </row>
    <row r="26569" spans="1:3" x14ac:dyDescent="0.25">
      <c r="A26569" s="5"/>
      <c r="B26569" s="2"/>
      <c r="C26569"/>
    </row>
    <row r="26570" spans="1:3" x14ac:dyDescent="0.25">
      <c r="A26570" s="5"/>
      <c r="B26570" s="2"/>
      <c r="C26570"/>
    </row>
    <row r="26571" spans="1:3" x14ac:dyDescent="0.25">
      <c r="A26571" s="5"/>
      <c r="B26571" s="2"/>
      <c r="C26571"/>
    </row>
    <row r="26572" spans="1:3" x14ac:dyDescent="0.25">
      <c r="A26572" s="5"/>
      <c r="B26572" s="2"/>
      <c r="C26572"/>
    </row>
    <row r="26573" spans="1:3" x14ac:dyDescent="0.25">
      <c r="A26573" s="5"/>
      <c r="B26573" s="2"/>
      <c r="C26573"/>
    </row>
    <row r="26574" spans="1:3" x14ac:dyDescent="0.25">
      <c r="A26574" s="5"/>
      <c r="B26574" s="2"/>
      <c r="C26574"/>
    </row>
    <row r="26575" spans="1:3" x14ac:dyDescent="0.25">
      <c r="A26575" s="5"/>
      <c r="B26575" s="2"/>
      <c r="C26575"/>
    </row>
    <row r="26576" spans="1:3" x14ac:dyDescent="0.25">
      <c r="A26576" s="5"/>
      <c r="B26576" s="2"/>
      <c r="C26576"/>
    </row>
    <row r="26577" spans="1:3" x14ac:dyDescent="0.25">
      <c r="A26577" s="5"/>
      <c r="B26577" s="2"/>
      <c r="C26577"/>
    </row>
    <row r="26578" spans="1:3" x14ac:dyDescent="0.25">
      <c r="A26578" s="5"/>
      <c r="B26578" s="2"/>
      <c r="C26578"/>
    </row>
    <row r="26579" spans="1:3" x14ac:dyDescent="0.25">
      <c r="A26579" s="5"/>
      <c r="B26579" s="2"/>
      <c r="C26579"/>
    </row>
    <row r="26580" spans="1:3" x14ac:dyDescent="0.25">
      <c r="A26580" s="5"/>
      <c r="B26580" s="2"/>
      <c r="C26580"/>
    </row>
    <row r="26581" spans="1:3" x14ac:dyDescent="0.25">
      <c r="A26581" s="5"/>
      <c r="B26581" s="2"/>
      <c r="C26581"/>
    </row>
    <row r="26582" spans="1:3" x14ac:dyDescent="0.25">
      <c r="A26582" s="5"/>
      <c r="B26582" s="2"/>
      <c r="C26582"/>
    </row>
    <row r="26583" spans="1:3" x14ac:dyDescent="0.25">
      <c r="A26583" s="5"/>
      <c r="B26583" s="2"/>
      <c r="C26583"/>
    </row>
    <row r="26584" spans="1:3" x14ac:dyDescent="0.25">
      <c r="A26584" s="5"/>
      <c r="B26584" s="2"/>
      <c r="C26584"/>
    </row>
    <row r="26585" spans="1:3" x14ac:dyDescent="0.25">
      <c r="A26585" s="5"/>
      <c r="B26585" s="2"/>
      <c r="C26585"/>
    </row>
    <row r="26586" spans="1:3" x14ac:dyDescent="0.25">
      <c r="A26586" s="5"/>
      <c r="B26586" s="2"/>
      <c r="C26586"/>
    </row>
    <row r="26587" spans="1:3" x14ac:dyDescent="0.25">
      <c r="A26587" s="5"/>
      <c r="B26587" s="2"/>
      <c r="C26587"/>
    </row>
    <row r="26588" spans="1:3" x14ac:dyDescent="0.25">
      <c r="A26588" s="5"/>
      <c r="B26588" s="2"/>
      <c r="C26588"/>
    </row>
    <row r="26589" spans="1:3" x14ac:dyDescent="0.25">
      <c r="A26589" s="5"/>
      <c r="B26589" s="2"/>
      <c r="C26589"/>
    </row>
    <row r="26590" spans="1:3" x14ac:dyDescent="0.25">
      <c r="A26590" s="5"/>
      <c r="B26590" s="2"/>
      <c r="C26590"/>
    </row>
    <row r="26591" spans="1:3" x14ac:dyDescent="0.25">
      <c r="A26591" s="5"/>
      <c r="B26591" s="2"/>
      <c r="C26591"/>
    </row>
    <row r="26592" spans="1:3" x14ac:dyDescent="0.25">
      <c r="A26592" s="5"/>
      <c r="B26592" s="2"/>
      <c r="C26592"/>
    </row>
    <row r="26593" spans="1:3" x14ac:dyDescent="0.25">
      <c r="A26593" s="5"/>
      <c r="B26593" s="2"/>
      <c r="C26593"/>
    </row>
    <row r="26594" spans="1:3" x14ac:dyDescent="0.25">
      <c r="A26594" s="5"/>
      <c r="B26594" s="2"/>
      <c r="C26594"/>
    </row>
    <row r="26595" spans="1:3" x14ac:dyDescent="0.25">
      <c r="A26595" s="5"/>
      <c r="B26595" s="2"/>
      <c r="C26595"/>
    </row>
    <row r="26596" spans="1:3" x14ac:dyDescent="0.25">
      <c r="A26596" s="5"/>
      <c r="B26596" s="2"/>
      <c r="C26596"/>
    </row>
    <row r="26597" spans="1:3" x14ac:dyDescent="0.25">
      <c r="A26597" s="5"/>
      <c r="B26597" s="2"/>
      <c r="C26597"/>
    </row>
    <row r="26598" spans="1:3" x14ac:dyDescent="0.25">
      <c r="A26598" s="5"/>
      <c r="B26598" s="2"/>
      <c r="C26598"/>
    </row>
    <row r="26599" spans="1:3" x14ac:dyDescent="0.25">
      <c r="A26599" s="5"/>
      <c r="B26599" s="2"/>
      <c r="C26599"/>
    </row>
    <row r="26600" spans="1:3" x14ac:dyDescent="0.25">
      <c r="A26600" s="5"/>
      <c r="B26600" s="2"/>
      <c r="C26600"/>
    </row>
    <row r="26601" spans="1:3" x14ac:dyDescent="0.25">
      <c r="A26601" s="5"/>
      <c r="B26601" s="2"/>
      <c r="C26601"/>
    </row>
    <row r="26602" spans="1:3" x14ac:dyDescent="0.25">
      <c r="A26602" s="5"/>
      <c r="B26602" s="2"/>
      <c r="C26602"/>
    </row>
    <row r="26603" spans="1:3" x14ac:dyDescent="0.25">
      <c r="A26603" s="5"/>
      <c r="B26603" s="2"/>
      <c r="C26603"/>
    </row>
    <row r="26604" spans="1:3" x14ac:dyDescent="0.25">
      <c r="A26604" s="5"/>
      <c r="B26604" s="2"/>
      <c r="C26604"/>
    </row>
    <row r="26605" spans="1:3" x14ac:dyDescent="0.25">
      <c r="A26605" s="5"/>
      <c r="B26605" s="2"/>
      <c r="C26605"/>
    </row>
    <row r="26606" spans="1:3" x14ac:dyDescent="0.25">
      <c r="A26606" s="5"/>
      <c r="B26606" s="2"/>
      <c r="C26606"/>
    </row>
    <row r="26607" spans="1:3" x14ac:dyDescent="0.25">
      <c r="A26607" s="5"/>
      <c r="B26607" s="2"/>
      <c r="C26607"/>
    </row>
    <row r="26608" spans="1:3" x14ac:dyDescent="0.25">
      <c r="A26608" s="5"/>
      <c r="B26608" s="2"/>
      <c r="C26608"/>
    </row>
    <row r="26609" spans="1:3" x14ac:dyDescent="0.25">
      <c r="A26609" s="5"/>
      <c r="B26609" s="2"/>
      <c r="C26609"/>
    </row>
    <row r="26610" spans="1:3" x14ac:dyDescent="0.25">
      <c r="A26610" s="5"/>
      <c r="B26610" s="2"/>
      <c r="C26610"/>
    </row>
    <row r="26611" spans="1:3" x14ac:dyDescent="0.25">
      <c r="A26611" s="5"/>
      <c r="B26611" s="2"/>
      <c r="C26611"/>
    </row>
    <row r="26612" spans="1:3" x14ac:dyDescent="0.25">
      <c r="A26612" s="5"/>
      <c r="B26612" s="2"/>
      <c r="C26612"/>
    </row>
    <row r="26613" spans="1:3" x14ac:dyDescent="0.25">
      <c r="A26613" s="5"/>
      <c r="B26613" s="2"/>
      <c r="C26613"/>
    </row>
    <row r="26614" spans="1:3" x14ac:dyDescent="0.25">
      <c r="A26614" s="5"/>
      <c r="B26614" s="2"/>
      <c r="C26614"/>
    </row>
    <row r="26615" spans="1:3" x14ac:dyDescent="0.25">
      <c r="A26615" s="5"/>
      <c r="B26615" s="2"/>
      <c r="C26615"/>
    </row>
    <row r="26616" spans="1:3" x14ac:dyDescent="0.25">
      <c r="A26616" s="5"/>
      <c r="B26616" s="2"/>
      <c r="C26616"/>
    </row>
    <row r="26617" spans="1:3" x14ac:dyDescent="0.25">
      <c r="A26617" s="5"/>
      <c r="B26617" s="2"/>
      <c r="C26617"/>
    </row>
    <row r="26618" spans="1:3" x14ac:dyDescent="0.25">
      <c r="A26618" s="5"/>
      <c r="B26618" s="2"/>
      <c r="C26618"/>
    </row>
    <row r="26619" spans="1:3" x14ac:dyDescent="0.25">
      <c r="A26619" s="5"/>
      <c r="B26619" s="2"/>
      <c r="C26619"/>
    </row>
    <row r="26620" spans="1:3" x14ac:dyDescent="0.25">
      <c r="A26620" s="5"/>
      <c r="B26620" s="2"/>
      <c r="C26620"/>
    </row>
    <row r="26621" spans="1:3" x14ac:dyDescent="0.25">
      <c r="A26621" s="5"/>
      <c r="B26621" s="2"/>
      <c r="C26621"/>
    </row>
    <row r="26622" spans="1:3" x14ac:dyDescent="0.25">
      <c r="A26622" s="5"/>
      <c r="B26622" s="2"/>
      <c r="C26622"/>
    </row>
    <row r="26623" spans="1:3" x14ac:dyDescent="0.25">
      <c r="A26623" s="5"/>
      <c r="B26623" s="2"/>
      <c r="C26623"/>
    </row>
    <row r="26624" spans="1:3" x14ac:dyDescent="0.25">
      <c r="A26624" s="5"/>
      <c r="B26624" s="2"/>
      <c r="C26624"/>
    </row>
    <row r="26625" spans="1:3" x14ac:dyDescent="0.25">
      <c r="A26625" s="5"/>
      <c r="B26625" s="2"/>
      <c r="C26625"/>
    </row>
    <row r="26626" spans="1:3" x14ac:dyDescent="0.25">
      <c r="A26626" s="5"/>
      <c r="B26626" s="2"/>
      <c r="C26626"/>
    </row>
    <row r="26627" spans="1:3" x14ac:dyDescent="0.25">
      <c r="A26627" s="5"/>
      <c r="B26627" s="2"/>
      <c r="C26627"/>
    </row>
    <row r="26628" spans="1:3" x14ac:dyDescent="0.25">
      <c r="A26628" s="5"/>
      <c r="B26628" s="2"/>
      <c r="C26628"/>
    </row>
    <row r="26629" spans="1:3" x14ac:dyDescent="0.25">
      <c r="A26629" s="5"/>
      <c r="B26629" s="2"/>
      <c r="C26629"/>
    </row>
    <row r="26630" spans="1:3" x14ac:dyDescent="0.25">
      <c r="A26630" s="5"/>
      <c r="B26630" s="2"/>
      <c r="C26630"/>
    </row>
    <row r="26631" spans="1:3" x14ac:dyDescent="0.25">
      <c r="A26631" s="5"/>
      <c r="B26631" s="2"/>
      <c r="C26631"/>
    </row>
    <row r="26632" spans="1:3" x14ac:dyDescent="0.25">
      <c r="A26632" s="5"/>
      <c r="B26632" s="2"/>
      <c r="C26632"/>
    </row>
    <row r="26633" spans="1:3" x14ac:dyDescent="0.25">
      <c r="A26633" s="5"/>
      <c r="B26633" s="2"/>
      <c r="C26633"/>
    </row>
    <row r="26634" spans="1:3" x14ac:dyDescent="0.25">
      <c r="A26634" s="5"/>
      <c r="B26634" s="2"/>
      <c r="C26634"/>
    </row>
    <row r="26635" spans="1:3" x14ac:dyDescent="0.25">
      <c r="A26635" s="5"/>
      <c r="B26635" s="2"/>
      <c r="C26635"/>
    </row>
    <row r="26636" spans="1:3" x14ac:dyDescent="0.25">
      <c r="A26636" s="5"/>
      <c r="B26636" s="2"/>
      <c r="C26636"/>
    </row>
    <row r="26637" spans="1:3" x14ac:dyDescent="0.25">
      <c r="A26637" s="5"/>
      <c r="B26637" s="2"/>
      <c r="C26637"/>
    </row>
    <row r="26638" spans="1:3" x14ac:dyDescent="0.25">
      <c r="A26638" s="5"/>
      <c r="B26638" s="2"/>
      <c r="C26638"/>
    </row>
    <row r="26639" spans="1:3" x14ac:dyDescent="0.25">
      <c r="A26639" s="5"/>
      <c r="B26639" s="2"/>
      <c r="C26639"/>
    </row>
    <row r="26640" spans="1:3" x14ac:dyDescent="0.25">
      <c r="A26640" s="5"/>
      <c r="B26640" s="2"/>
      <c r="C26640"/>
    </row>
    <row r="26641" spans="1:3" x14ac:dyDescent="0.25">
      <c r="A26641" s="5"/>
      <c r="B26641" s="2"/>
      <c r="C26641"/>
    </row>
    <row r="26642" spans="1:3" x14ac:dyDescent="0.25">
      <c r="A26642" s="5"/>
      <c r="B26642" s="2"/>
      <c r="C26642"/>
    </row>
    <row r="26643" spans="1:3" x14ac:dyDescent="0.25">
      <c r="A26643" s="5"/>
      <c r="B26643" s="2"/>
      <c r="C26643"/>
    </row>
    <row r="26644" spans="1:3" x14ac:dyDescent="0.25">
      <c r="A26644" s="5"/>
      <c r="B26644" s="2"/>
      <c r="C26644"/>
    </row>
    <row r="26645" spans="1:3" x14ac:dyDescent="0.25">
      <c r="A26645" s="5"/>
      <c r="B26645" s="2"/>
      <c r="C26645"/>
    </row>
    <row r="26646" spans="1:3" x14ac:dyDescent="0.25">
      <c r="A26646" s="5"/>
      <c r="B26646" s="2"/>
      <c r="C26646"/>
    </row>
    <row r="26647" spans="1:3" x14ac:dyDescent="0.25">
      <c r="A26647" s="5"/>
      <c r="B26647" s="2"/>
      <c r="C26647"/>
    </row>
    <row r="26648" spans="1:3" x14ac:dyDescent="0.25">
      <c r="A26648" s="5"/>
      <c r="B26648" s="2"/>
      <c r="C26648"/>
    </row>
    <row r="26649" spans="1:3" x14ac:dyDescent="0.25">
      <c r="A26649" s="5"/>
      <c r="B26649" s="2"/>
      <c r="C26649"/>
    </row>
    <row r="26650" spans="1:3" x14ac:dyDescent="0.25">
      <c r="A26650" s="5"/>
      <c r="B26650" s="2"/>
      <c r="C26650"/>
    </row>
    <row r="26651" spans="1:3" x14ac:dyDescent="0.25">
      <c r="A26651" s="5"/>
      <c r="B26651" s="2"/>
      <c r="C26651"/>
    </row>
    <row r="26652" spans="1:3" x14ac:dyDescent="0.25">
      <c r="A26652" s="5"/>
      <c r="B26652" s="2"/>
      <c r="C26652"/>
    </row>
    <row r="26653" spans="1:3" x14ac:dyDescent="0.25">
      <c r="A26653" s="5"/>
      <c r="B26653" s="2"/>
      <c r="C26653"/>
    </row>
    <row r="26654" spans="1:3" x14ac:dyDescent="0.25">
      <c r="A26654" s="5"/>
      <c r="B26654" s="2"/>
      <c r="C26654"/>
    </row>
    <row r="26655" spans="1:3" x14ac:dyDescent="0.25">
      <c r="A26655" s="5"/>
      <c r="B26655" s="2"/>
      <c r="C26655"/>
    </row>
    <row r="26656" spans="1:3" x14ac:dyDescent="0.25">
      <c r="A26656" s="5"/>
      <c r="B26656" s="2"/>
      <c r="C26656"/>
    </row>
    <row r="26657" spans="1:3" x14ac:dyDescent="0.25">
      <c r="A26657" s="5"/>
      <c r="B26657" s="2"/>
      <c r="C26657"/>
    </row>
    <row r="26658" spans="1:3" x14ac:dyDescent="0.25">
      <c r="A26658" s="5"/>
      <c r="B26658" s="2"/>
      <c r="C26658"/>
    </row>
    <row r="26659" spans="1:3" x14ac:dyDescent="0.25">
      <c r="A26659" s="5"/>
      <c r="B26659" s="2"/>
      <c r="C26659"/>
    </row>
    <row r="26660" spans="1:3" x14ac:dyDescent="0.25">
      <c r="A26660" s="5"/>
      <c r="B26660" s="2"/>
      <c r="C26660"/>
    </row>
    <row r="26661" spans="1:3" x14ac:dyDescent="0.25">
      <c r="A26661" s="5"/>
      <c r="B26661" s="2"/>
      <c r="C26661"/>
    </row>
    <row r="26662" spans="1:3" x14ac:dyDescent="0.25">
      <c r="A26662" s="5"/>
      <c r="B26662" s="2"/>
      <c r="C26662"/>
    </row>
    <row r="26663" spans="1:3" x14ac:dyDescent="0.25">
      <c r="A26663" s="5"/>
      <c r="B26663" s="2"/>
      <c r="C26663"/>
    </row>
    <row r="26664" spans="1:3" x14ac:dyDescent="0.25">
      <c r="A26664" s="5"/>
      <c r="B26664" s="2"/>
      <c r="C26664"/>
    </row>
    <row r="26665" spans="1:3" x14ac:dyDescent="0.25">
      <c r="A26665" s="5"/>
      <c r="B26665" s="2"/>
      <c r="C26665"/>
    </row>
    <row r="26666" spans="1:3" x14ac:dyDescent="0.25">
      <c r="A26666" s="5"/>
      <c r="B26666" s="2"/>
      <c r="C26666"/>
    </row>
    <row r="26667" spans="1:3" x14ac:dyDescent="0.25">
      <c r="A26667" s="5"/>
      <c r="B26667" s="2"/>
      <c r="C26667"/>
    </row>
    <row r="26668" spans="1:3" x14ac:dyDescent="0.25">
      <c r="A26668" s="5"/>
      <c r="B26668" s="2"/>
      <c r="C26668"/>
    </row>
    <row r="26669" spans="1:3" x14ac:dyDescent="0.25">
      <c r="A26669" s="5"/>
      <c r="B26669" s="2"/>
      <c r="C26669"/>
    </row>
    <row r="26670" spans="1:3" x14ac:dyDescent="0.25">
      <c r="A26670" s="5"/>
      <c r="B26670" s="2"/>
      <c r="C26670"/>
    </row>
    <row r="26671" spans="1:3" x14ac:dyDescent="0.25">
      <c r="A26671" s="5"/>
      <c r="B26671" s="2"/>
      <c r="C26671"/>
    </row>
    <row r="26672" spans="1:3" x14ac:dyDescent="0.25">
      <c r="A26672" s="5"/>
      <c r="B26672" s="2"/>
      <c r="C26672"/>
    </row>
    <row r="26673" spans="1:3" x14ac:dyDescent="0.25">
      <c r="A26673" s="5"/>
      <c r="B26673" s="2"/>
      <c r="C26673"/>
    </row>
    <row r="26674" spans="1:3" x14ac:dyDescent="0.25">
      <c r="A26674" s="5"/>
      <c r="B26674" s="2"/>
      <c r="C26674"/>
    </row>
    <row r="26675" spans="1:3" x14ac:dyDescent="0.25">
      <c r="A26675" s="5"/>
      <c r="B26675" s="2"/>
      <c r="C26675"/>
    </row>
    <row r="26676" spans="1:3" x14ac:dyDescent="0.25">
      <c r="A26676" s="5"/>
      <c r="B26676" s="2"/>
      <c r="C26676"/>
    </row>
    <row r="26677" spans="1:3" x14ac:dyDescent="0.25">
      <c r="A26677" s="5"/>
      <c r="B26677" s="2"/>
      <c r="C26677"/>
    </row>
    <row r="26678" spans="1:3" x14ac:dyDescent="0.25">
      <c r="A26678" s="5"/>
      <c r="B26678" s="2"/>
      <c r="C26678"/>
    </row>
    <row r="26679" spans="1:3" x14ac:dyDescent="0.25">
      <c r="A26679" s="5"/>
      <c r="B26679" s="2"/>
      <c r="C26679"/>
    </row>
    <row r="26680" spans="1:3" x14ac:dyDescent="0.25">
      <c r="A26680" s="5"/>
      <c r="B26680" s="2"/>
      <c r="C26680"/>
    </row>
    <row r="26681" spans="1:3" x14ac:dyDescent="0.25">
      <c r="A26681" s="5"/>
      <c r="B26681" s="2"/>
      <c r="C26681"/>
    </row>
    <row r="26682" spans="1:3" x14ac:dyDescent="0.25">
      <c r="A26682" s="5"/>
      <c r="B26682" s="2"/>
      <c r="C26682"/>
    </row>
    <row r="26683" spans="1:3" x14ac:dyDescent="0.25">
      <c r="A26683" s="5"/>
      <c r="B26683" s="2"/>
      <c r="C26683"/>
    </row>
    <row r="26684" spans="1:3" x14ac:dyDescent="0.25">
      <c r="A26684" s="5"/>
      <c r="B26684" s="2"/>
      <c r="C26684"/>
    </row>
    <row r="26685" spans="1:3" x14ac:dyDescent="0.25">
      <c r="A26685" s="5"/>
      <c r="B26685" s="2"/>
      <c r="C26685"/>
    </row>
    <row r="26686" spans="1:3" x14ac:dyDescent="0.25">
      <c r="A26686" s="5"/>
      <c r="B26686" s="2"/>
      <c r="C26686"/>
    </row>
    <row r="26687" spans="1:3" x14ac:dyDescent="0.25">
      <c r="A26687" s="5"/>
      <c r="B26687" s="2"/>
      <c r="C26687"/>
    </row>
    <row r="26688" spans="1:3" x14ac:dyDescent="0.25">
      <c r="A26688" s="5"/>
      <c r="B26688" s="2"/>
      <c r="C26688"/>
    </row>
    <row r="26689" spans="1:3" x14ac:dyDescent="0.25">
      <c r="A26689" s="5"/>
      <c r="B26689" s="2"/>
      <c r="C26689"/>
    </row>
    <row r="26690" spans="1:3" x14ac:dyDescent="0.25">
      <c r="A26690" s="5"/>
      <c r="B26690" s="2"/>
      <c r="C26690"/>
    </row>
    <row r="26691" spans="1:3" x14ac:dyDescent="0.25">
      <c r="A26691" s="5"/>
      <c r="B26691" s="2"/>
      <c r="C26691"/>
    </row>
    <row r="26692" spans="1:3" x14ac:dyDescent="0.25">
      <c r="A26692" s="5"/>
      <c r="B26692" s="2"/>
      <c r="C26692"/>
    </row>
    <row r="26693" spans="1:3" x14ac:dyDescent="0.25">
      <c r="A26693" s="5"/>
      <c r="B26693" s="2"/>
      <c r="C26693"/>
    </row>
    <row r="26694" spans="1:3" x14ac:dyDescent="0.25">
      <c r="A26694" s="5"/>
      <c r="B26694" s="2"/>
      <c r="C26694"/>
    </row>
    <row r="26695" spans="1:3" x14ac:dyDescent="0.25">
      <c r="A26695" s="5"/>
      <c r="B26695" s="2"/>
      <c r="C26695"/>
    </row>
    <row r="26696" spans="1:3" x14ac:dyDescent="0.25">
      <c r="A26696" s="5"/>
      <c r="B26696" s="2"/>
      <c r="C26696"/>
    </row>
    <row r="26697" spans="1:3" x14ac:dyDescent="0.25">
      <c r="A26697" s="5"/>
      <c r="B26697" s="2"/>
      <c r="C26697"/>
    </row>
    <row r="26698" spans="1:3" x14ac:dyDescent="0.25">
      <c r="A26698" s="5"/>
      <c r="B26698" s="2"/>
      <c r="C26698"/>
    </row>
    <row r="26699" spans="1:3" x14ac:dyDescent="0.25">
      <c r="A26699" s="5"/>
      <c r="B26699" s="2"/>
      <c r="C26699"/>
    </row>
    <row r="26700" spans="1:3" x14ac:dyDescent="0.25">
      <c r="A26700" s="5"/>
      <c r="B26700" s="2"/>
      <c r="C26700"/>
    </row>
    <row r="26701" spans="1:3" x14ac:dyDescent="0.25">
      <c r="A26701" s="5"/>
      <c r="B26701" s="2"/>
      <c r="C26701"/>
    </row>
    <row r="26702" spans="1:3" x14ac:dyDescent="0.25">
      <c r="A26702" s="5"/>
      <c r="B26702" s="2"/>
      <c r="C26702"/>
    </row>
    <row r="26703" spans="1:3" x14ac:dyDescent="0.25">
      <c r="A26703" s="5"/>
      <c r="B26703" s="2"/>
      <c r="C26703"/>
    </row>
    <row r="26704" spans="1:3" x14ac:dyDescent="0.25">
      <c r="A26704" s="5"/>
      <c r="B26704" s="2"/>
      <c r="C26704"/>
    </row>
    <row r="26705" spans="1:3" x14ac:dyDescent="0.25">
      <c r="A26705" s="5"/>
      <c r="B26705" s="2"/>
      <c r="C26705"/>
    </row>
    <row r="26706" spans="1:3" x14ac:dyDescent="0.25">
      <c r="A26706" s="5"/>
      <c r="B26706" s="2"/>
      <c r="C26706"/>
    </row>
    <row r="26707" spans="1:3" x14ac:dyDescent="0.25">
      <c r="A26707" s="5"/>
      <c r="B26707" s="2"/>
      <c r="C26707"/>
    </row>
    <row r="26708" spans="1:3" x14ac:dyDescent="0.25">
      <c r="A26708" s="5"/>
      <c r="B26708" s="2"/>
      <c r="C26708"/>
    </row>
    <row r="26709" spans="1:3" x14ac:dyDescent="0.25">
      <c r="A26709" s="5"/>
      <c r="B26709" s="2"/>
      <c r="C26709"/>
    </row>
    <row r="26710" spans="1:3" x14ac:dyDescent="0.25">
      <c r="A26710" s="5"/>
      <c r="B26710" s="2"/>
      <c r="C26710"/>
    </row>
    <row r="26711" spans="1:3" x14ac:dyDescent="0.25">
      <c r="A26711" s="5"/>
      <c r="B26711" s="2"/>
      <c r="C26711"/>
    </row>
    <row r="26712" spans="1:3" x14ac:dyDescent="0.25">
      <c r="A26712" s="5"/>
      <c r="B26712" s="2"/>
      <c r="C26712"/>
    </row>
    <row r="26713" spans="1:3" x14ac:dyDescent="0.25">
      <c r="A26713" s="5"/>
      <c r="B26713" s="2"/>
      <c r="C26713"/>
    </row>
    <row r="26714" spans="1:3" x14ac:dyDescent="0.25">
      <c r="A26714" s="5"/>
      <c r="B26714" s="2"/>
      <c r="C26714"/>
    </row>
    <row r="26715" spans="1:3" x14ac:dyDescent="0.25">
      <c r="A26715" s="5"/>
      <c r="B26715" s="2"/>
      <c r="C26715"/>
    </row>
    <row r="26716" spans="1:3" x14ac:dyDescent="0.25">
      <c r="A26716" s="5"/>
      <c r="B26716" s="2"/>
      <c r="C26716"/>
    </row>
    <row r="26717" spans="1:3" x14ac:dyDescent="0.25">
      <c r="A26717" s="5"/>
      <c r="B26717" s="2"/>
      <c r="C26717"/>
    </row>
    <row r="26718" spans="1:3" x14ac:dyDescent="0.25">
      <c r="A26718" s="5"/>
      <c r="B26718" s="2"/>
      <c r="C26718"/>
    </row>
    <row r="26719" spans="1:3" x14ac:dyDescent="0.25">
      <c r="A26719" s="5"/>
      <c r="B26719" s="2"/>
      <c r="C26719"/>
    </row>
    <row r="26720" spans="1:3" x14ac:dyDescent="0.25">
      <c r="A26720" s="5"/>
      <c r="B26720" s="2"/>
      <c r="C26720"/>
    </row>
    <row r="26721" spans="1:3" x14ac:dyDescent="0.25">
      <c r="A26721" s="5"/>
      <c r="B26721" s="2"/>
      <c r="C26721"/>
    </row>
    <row r="26722" spans="1:3" x14ac:dyDescent="0.25">
      <c r="A26722" s="5"/>
      <c r="B26722" s="2"/>
      <c r="C26722"/>
    </row>
    <row r="26723" spans="1:3" x14ac:dyDescent="0.25">
      <c r="A26723" s="5"/>
      <c r="B26723" s="2"/>
      <c r="C26723"/>
    </row>
    <row r="26724" spans="1:3" x14ac:dyDescent="0.25">
      <c r="A26724" s="5"/>
      <c r="B26724" s="2"/>
      <c r="C26724"/>
    </row>
    <row r="26725" spans="1:3" x14ac:dyDescent="0.25">
      <c r="A26725" s="5"/>
      <c r="B26725" s="2"/>
      <c r="C26725"/>
    </row>
    <row r="26726" spans="1:3" x14ac:dyDescent="0.25">
      <c r="A26726" s="5"/>
      <c r="B26726" s="2"/>
      <c r="C26726"/>
    </row>
    <row r="26727" spans="1:3" x14ac:dyDescent="0.25">
      <c r="A26727" s="5"/>
      <c r="B26727" s="2"/>
      <c r="C26727"/>
    </row>
    <row r="26728" spans="1:3" x14ac:dyDescent="0.25">
      <c r="A26728" s="5"/>
      <c r="B26728" s="2"/>
      <c r="C26728"/>
    </row>
    <row r="26729" spans="1:3" x14ac:dyDescent="0.25">
      <c r="A26729" s="5"/>
      <c r="B26729" s="2"/>
      <c r="C26729"/>
    </row>
    <row r="26730" spans="1:3" x14ac:dyDescent="0.25">
      <c r="A26730" s="5"/>
      <c r="B26730" s="2"/>
      <c r="C26730"/>
    </row>
    <row r="26731" spans="1:3" x14ac:dyDescent="0.25">
      <c r="A26731" s="5"/>
      <c r="B26731" s="2"/>
      <c r="C26731"/>
    </row>
    <row r="26732" spans="1:3" x14ac:dyDescent="0.25">
      <c r="A26732" s="5"/>
      <c r="B26732" s="2"/>
      <c r="C26732"/>
    </row>
    <row r="26733" spans="1:3" x14ac:dyDescent="0.25">
      <c r="A26733" s="5"/>
      <c r="B26733" s="2"/>
      <c r="C26733"/>
    </row>
    <row r="26734" spans="1:3" x14ac:dyDescent="0.25">
      <c r="A26734" s="5"/>
      <c r="B26734" s="2"/>
      <c r="C26734"/>
    </row>
    <row r="26735" spans="1:3" x14ac:dyDescent="0.25">
      <c r="A26735" s="5"/>
      <c r="B26735" s="2"/>
      <c r="C26735"/>
    </row>
    <row r="26736" spans="1:3" x14ac:dyDescent="0.25">
      <c r="A26736" s="5"/>
      <c r="B26736" s="2"/>
      <c r="C26736"/>
    </row>
    <row r="26737" spans="1:3" x14ac:dyDescent="0.25">
      <c r="A26737" s="5"/>
      <c r="B26737" s="2"/>
      <c r="C26737"/>
    </row>
    <row r="26738" spans="1:3" x14ac:dyDescent="0.25">
      <c r="A26738" s="5"/>
      <c r="B26738" s="2"/>
      <c r="C26738"/>
    </row>
    <row r="26739" spans="1:3" x14ac:dyDescent="0.25">
      <c r="A26739" s="5"/>
      <c r="B26739" s="2"/>
      <c r="C26739"/>
    </row>
    <row r="26740" spans="1:3" x14ac:dyDescent="0.25">
      <c r="A26740" s="5"/>
      <c r="B26740" s="2"/>
      <c r="C26740"/>
    </row>
    <row r="26741" spans="1:3" x14ac:dyDescent="0.25">
      <c r="A26741" s="5"/>
      <c r="B26741" s="2"/>
      <c r="C26741"/>
    </row>
    <row r="26742" spans="1:3" x14ac:dyDescent="0.25">
      <c r="A26742" s="5"/>
      <c r="B26742" s="2"/>
      <c r="C26742"/>
    </row>
    <row r="26743" spans="1:3" x14ac:dyDescent="0.25">
      <c r="A26743" s="5"/>
      <c r="B26743" s="2"/>
      <c r="C26743"/>
    </row>
    <row r="26744" spans="1:3" x14ac:dyDescent="0.25">
      <c r="A26744" s="5"/>
      <c r="B26744" s="2"/>
      <c r="C26744"/>
    </row>
    <row r="26745" spans="1:3" x14ac:dyDescent="0.25">
      <c r="A26745" s="5"/>
      <c r="B26745" s="2"/>
      <c r="C26745"/>
    </row>
    <row r="26746" spans="1:3" x14ac:dyDescent="0.25">
      <c r="A26746" s="5"/>
      <c r="B26746" s="2"/>
      <c r="C26746"/>
    </row>
    <row r="26747" spans="1:3" x14ac:dyDescent="0.25">
      <c r="A26747" s="5"/>
      <c r="B26747" s="2"/>
      <c r="C26747"/>
    </row>
    <row r="26748" spans="1:3" x14ac:dyDescent="0.25">
      <c r="A26748" s="5"/>
      <c r="B26748" s="2"/>
      <c r="C26748"/>
    </row>
    <row r="26749" spans="1:3" x14ac:dyDescent="0.25">
      <c r="A26749" s="5"/>
      <c r="B26749" s="2"/>
      <c r="C26749"/>
    </row>
    <row r="26750" spans="1:3" x14ac:dyDescent="0.25">
      <c r="A26750" s="5"/>
      <c r="B26750" s="2"/>
      <c r="C26750"/>
    </row>
    <row r="26751" spans="1:3" x14ac:dyDescent="0.25">
      <c r="A26751" s="5"/>
      <c r="B26751" s="2"/>
      <c r="C26751"/>
    </row>
    <row r="26752" spans="1:3" x14ac:dyDescent="0.25">
      <c r="A26752" s="5"/>
      <c r="B26752" s="2"/>
      <c r="C26752"/>
    </row>
    <row r="26753" spans="1:3" x14ac:dyDescent="0.25">
      <c r="A26753" s="5"/>
      <c r="B26753" s="2"/>
      <c r="C26753"/>
    </row>
    <row r="26754" spans="1:3" x14ac:dyDescent="0.25">
      <c r="A26754" s="5"/>
      <c r="B26754" s="2"/>
      <c r="C26754"/>
    </row>
    <row r="26755" spans="1:3" x14ac:dyDescent="0.25">
      <c r="A26755" s="5"/>
      <c r="B26755" s="2"/>
      <c r="C26755"/>
    </row>
    <row r="26756" spans="1:3" x14ac:dyDescent="0.25">
      <c r="A26756" s="5"/>
      <c r="B26756" s="2"/>
      <c r="C26756"/>
    </row>
    <row r="26757" spans="1:3" x14ac:dyDescent="0.25">
      <c r="A26757" s="5"/>
      <c r="B26757" s="2"/>
      <c r="C26757"/>
    </row>
    <row r="26758" spans="1:3" x14ac:dyDescent="0.25">
      <c r="A26758" s="5"/>
      <c r="B26758" s="2"/>
      <c r="C26758"/>
    </row>
    <row r="26759" spans="1:3" x14ac:dyDescent="0.25">
      <c r="A26759" s="5"/>
      <c r="B26759" s="2"/>
      <c r="C26759"/>
    </row>
    <row r="26760" spans="1:3" x14ac:dyDescent="0.25">
      <c r="A26760" s="5"/>
      <c r="B26760" s="2"/>
      <c r="C26760"/>
    </row>
    <row r="26761" spans="1:3" x14ac:dyDescent="0.25">
      <c r="A26761" s="5"/>
      <c r="B26761" s="2"/>
      <c r="C26761"/>
    </row>
    <row r="26762" spans="1:3" x14ac:dyDescent="0.25">
      <c r="A26762" s="5"/>
      <c r="B26762" s="2"/>
      <c r="C26762"/>
    </row>
    <row r="26763" spans="1:3" x14ac:dyDescent="0.25">
      <c r="A26763" s="5"/>
      <c r="B26763" s="2"/>
      <c r="C26763"/>
    </row>
    <row r="26764" spans="1:3" x14ac:dyDescent="0.25">
      <c r="A26764" s="5"/>
      <c r="B26764" s="2"/>
      <c r="C26764"/>
    </row>
    <row r="26765" spans="1:3" x14ac:dyDescent="0.25">
      <c r="A26765" s="5"/>
      <c r="B26765" s="2"/>
      <c r="C26765"/>
    </row>
    <row r="26766" spans="1:3" x14ac:dyDescent="0.25">
      <c r="A26766" s="5"/>
      <c r="B26766" s="2"/>
      <c r="C26766"/>
    </row>
    <row r="26767" spans="1:3" x14ac:dyDescent="0.25">
      <c r="A26767" s="5"/>
      <c r="B26767" s="2"/>
      <c r="C26767"/>
    </row>
    <row r="26768" spans="1:3" x14ac:dyDescent="0.25">
      <c r="A26768" s="5"/>
      <c r="B26768" s="2"/>
      <c r="C26768"/>
    </row>
    <row r="26769" spans="1:3" x14ac:dyDescent="0.25">
      <c r="A26769" s="5"/>
      <c r="B26769" s="2"/>
      <c r="C26769"/>
    </row>
    <row r="26770" spans="1:3" x14ac:dyDescent="0.25">
      <c r="A26770" s="5"/>
      <c r="B26770" s="2"/>
      <c r="C26770"/>
    </row>
    <row r="26771" spans="1:3" x14ac:dyDescent="0.25">
      <c r="A26771" s="5"/>
      <c r="B26771" s="2"/>
      <c r="C26771"/>
    </row>
    <row r="26772" spans="1:3" x14ac:dyDescent="0.25">
      <c r="A26772" s="5"/>
      <c r="B26772" s="2"/>
      <c r="C26772"/>
    </row>
    <row r="26773" spans="1:3" x14ac:dyDescent="0.25">
      <c r="A26773" s="5"/>
      <c r="B26773" s="2"/>
      <c r="C26773"/>
    </row>
    <row r="26774" spans="1:3" x14ac:dyDescent="0.25">
      <c r="A26774" s="5"/>
      <c r="B26774" s="2"/>
      <c r="C26774"/>
    </row>
    <row r="26775" spans="1:3" x14ac:dyDescent="0.25">
      <c r="A26775" s="5"/>
      <c r="B26775" s="2"/>
      <c r="C26775"/>
    </row>
    <row r="26776" spans="1:3" x14ac:dyDescent="0.25">
      <c r="A26776" s="5"/>
      <c r="B26776" s="2"/>
      <c r="C26776"/>
    </row>
    <row r="26777" spans="1:3" x14ac:dyDescent="0.25">
      <c r="A26777" s="5"/>
      <c r="B26777" s="2"/>
      <c r="C26777"/>
    </row>
    <row r="26778" spans="1:3" x14ac:dyDescent="0.25">
      <c r="A26778" s="5"/>
      <c r="B26778" s="2"/>
      <c r="C26778"/>
    </row>
    <row r="26779" spans="1:3" x14ac:dyDescent="0.25">
      <c r="A26779" s="5"/>
      <c r="B26779" s="2"/>
      <c r="C26779"/>
    </row>
    <row r="26780" spans="1:3" x14ac:dyDescent="0.25">
      <c r="A26780" s="5"/>
      <c r="B26780" s="2"/>
      <c r="C26780"/>
    </row>
    <row r="26781" spans="1:3" x14ac:dyDescent="0.25">
      <c r="A26781" s="5"/>
      <c r="B26781" s="2"/>
      <c r="C26781"/>
    </row>
    <row r="26782" spans="1:3" x14ac:dyDescent="0.25">
      <c r="A26782" s="5"/>
      <c r="B26782" s="2"/>
      <c r="C26782"/>
    </row>
    <row r="26783" spans="1:3" x14ac:dyDescent="0.25">
      <c r="A26783" s="5"/>
      <c r="B26783" s="2"/>
      <c r="C26783"/>
    </row>
    <row r="26784" spans="1:3" x14ac:dyDescent="0.25">
      <c r="A26784" s="5"/>
      <c r="B26784" s="2"/>
      <c r="C26784"/>
    </row>
    <row r="26785" spans="1:3" x14ac:dyDescent="0.25">
      <c r="A26785" s="5"/>
      <c r="B26785" s="2"/>
      <c r="C26785"/>
    </row>
    <row r="26786" spans="1:3" x14ac:dyDescent="0.25">
      <c r="A26786" s="5"/>
      <c r="B26786" s="2"/>
      <c r="C26786"/>
    </row>
    <row r="26787" spans="1:3" x14ac:dyDescent="0.25">
      <c r="A26787" s="5"/>
      <c r="B26787" s="2"/>
      <c r="C26787"/>
    </row>
    <row r="26788" spans="1:3" x14ac:dyDescent="0.25">
      <c r="A26788" s="5"/>
      <c r="B26788" s="2"/>
      <c r="C26788"/>
    </row>
    <row r="26789" spans="1:3" x14ac:dyDescent="0.25">
      <c r="A26789" s="5"/>
      <c r="B26789" s="2"/>
      <c r="C26789"/>
    </row>
    <row r="26790" spans="1:3" x14ac:dyDescent="0.25">
      <c r="A26790" s="5"/>
      <c r="B26790" s="2"/>
      <c r="C26790"/>
    </row>
    <row r="26791" spans="1:3" x14ac:dyDescent="0.25">
      <c r="A26791" s="5"/>
      <c r="B26791" s="2"/>
      <c r="C26791"/>
    </row>
    <row r="26792" spans="1:3" x14ac:dyDescent="0.25">
      <c r="A26792" s="5"/>
      <c r="B26792" s="2"/>
      <c r="C26792"/>
    </row>
    <row r="26793" spans="1:3" x14ac:dyDescent="0.25">
      <c r="A26793" s="5"/>
      <c r="B26793" s="2"/>
      <c r="C26793"/>
    </row>
    <row r="26794" spans="1:3" x14ac:dyDescent="0.25">
      <c r="A26794" s="5"/>
      <c r="B26794" s="2"/>
      <c r="C26794"/>
    </row>
    <row r="26795" spans="1:3" x14ac:dyDescent="0.25">
      <c r="A26795" s="5"/>
      <c r="B26795" s="2"/>
      <c r="C26795"/>
    </row>
    <row r="26796" spans="1:3" x14ac:dyDescent="0.25">
      <c r="A26796" s="5"/>
      <c r="B26796" s="2"/>
      <c r="C26796"/>
    </row>
    <row r="26797" spans="1:3" x14ac:dyDescent="0.25">
      <c r="A26797" s="5"/>
      <c r="B26797" s="2"/>
      <c r="C26797"/>
    </row>
    <row r="26798" spans="1:3" x14ac:dyDescent="0.25">
      <c r="A26798" s="5"/>
      <c r="B26798" s="2"/>
      <c r="C26798"/>
    </row>
    <row r="26799" spans="1:3" x14ac:dyDescent="0.25">
      <c r="A26799" s="5"/>
      <c r="B26799" s="2"/>
      <c r="C26799"/>
    </row>
    <row r="26800" spans="1:3" x14ac:dyDescent="0.25">
      <c r="A26800" s="5"/>
      <c r="B26800" s="2"/>
      <c r="C26800"/>
    </row>
    <row r="26801" spans="1:3" x14ac:dyDescent="0.25">
      <c r="A26801" s="5"/>
      <c r="B26801" s="2"/>
      <c r="C26801"/>
    </row>
    <row r="26802" spans="1:3" x14ac:dyDescent="0.25">
      <c r="A26802" s="5"/>
      <c r="B26802" s="2"/>
      <c r="C26802"/>
    </row>
    <row r="26803" spans="1:3" x14ac:dyDescent="0.25">
      <c r="A26803" s="5"/>
      <c r="B26803" s="2"/>
      <c r="C26803"/>
    </row>
    <row r="26804" spans="1:3" x14ac:dyDescent="0.25">
      <c r="A26804" s="5"/>
      <c r="B26804" s="2"/>
      <c r="C26804"/>
    </row>
    <row r="26805" spans="1:3" x14ac:dyDescent="0.25">
      <c r="A26805" s="5"/>
      <c r="B26805" s="2"/>
      <c r="C26805"/>
    </row>
    <row r="26806" spans="1:3" x14ac:dyDescent="0.25">
      <c r="A26806" s="5"/>
      <c r="B26806" s="2"/>
      <c r="C26806"/>
    </row>
    <row r="26807" spans="1:3" x14ac:dyDescent="0.25">
      <c r="A26807" s="5"/>
      <c r="B26807" s="2"/>
      <c r="C26807"/>
    </row>
    <row r="26808" spans="1:3" x14ac:dyDescent="0.25">
      <c r="A26808" s="5"/>
      <c r="B26808" s="2"/>
      <c r="C26808"/>
    </row>
    <row r="26809" spans="1:3" x14ac:dyDescent="0.25">
      <c r="A26809" s="5"/>
      <c r="B26809" s="2"/>
      <c r="C26809"/>
    </row>
    <row r="26810" spans="1:3" x14ac:dyDescent="0.25">
      <c r="A26810" s="5"/>
      <c r="B26810" s="2"/>
      <c r="C26810"/>
    </row>
    <row r="26811" spans="1:3" x14ac:dyDescent="0.25">
      <c r="A26811" s="5"/>
      <c r="B26811" s="2"/>
      <c r="C26811"/>
    </row>
    <row r="26812" spans="1:3" x14ac:dyDescent="0.25">
      <c r="A26812" s="5"/>
      <c r="B26812" s="2"/>
      <c r="C26812"/>
    </row>
    <row r="26813" spans="1:3" x14ac:dyDescent="0.25">
      <c r="A26813" s="5"/>
      <c r="B26813" s="2"/>
      <c r="C26813"/>
    </row>
    <row r="26814" spans="1:3" x14ac:dyDescent="0.25">
      <c r="A26814" s="5"/>
      <c r="B26814" s="2"/>
      <c r="C26814"/>
    </row>
    <row r="26815" spans="1:3" x14ac:dyDescent="0.25">
      <c r="A26815" s="5"/>
      <c r="B26815" s="2"/>
      <c r="C26815"/>
    </row>
    <row r="26816" spans="1:3" x14ac:dyDescent="0.25">
      <c r="A26816" s="5"/>
      <c r="B26816" s="2"/>
      <c r="C26816"/>
    </row>
    <row r="26817" spans="1:3" x14ac:dyDescent="0.25">
      <c r="A26817" s="5"/>
      <c r="B26817" s="2"/>
      <c r="C26817"/>
    </row>
    <row r="26818" spans="1:3" x14ac:dyDescent="0.25">
      <c r="A26818" s="5"/>
      <c r="B26818" s="2"/>
      <c r="C26818"/>
    </row>
    <row r="26819" spans="1:3" x14ac:dyDescent="0.25">
      <c r="A26819" s="5"/>
      <c r="B26819" s="2"/>
      <c r="C26819"/>
    </row>
    <row r="26820" spans="1:3" x14ac:dyDescent="0.25">
      <c r="A26820" s="5"/>
      <c r="B26820" s="2"/>
      <c r="C26820"/>
    </row>
    <row r="26821" spans="1:3" x14ac:dyDescent="0.25">
      <c r="A26821" s="5"/>
      <c r="B26821" s="2"/>
      <c r="C26821"/>
    </row>
    <row r="26822" spans="1:3" x14ac:dyDescent="0.25">
      <c r="A26822" s="5"/>
      <c r="B26822" s="2"/>
      <c r="C26822"/>
    </row>
    <row r="26823" spans="1:3" x14ac:dyDescent="0.25">
      <c r="A26823" s="5"/>
      <c r="B26823" s="2"/>
      <c r="C26823"/>
    </row>
    <row r="26824" spans="1:3" x14ac:dyDescent="0.25">
      <c r="A26824" s="5"/>
      <c r="B26824" s="2"/>
      <c r="C26824"/>
    </row>
    <row r="26825" spans="1:3" x14ac:dyDescent="0.25">
      <c r="A26825" s="5"/>
      <c r="B26825" s="2"/>
      <c r="C26825"/>
    </row>
    <row r="26826" spans="1:3" x14ac:dyDescent="0.25">
      <c r="A26826" s="5"/>
      <c r="B26826" s="2"/>
      <c r="C26826"/>
    </row>
    <row r="26827" spans="1:3" x14ac:dyDescent="0.25">
      <c r="A26827" s="5"/>
      <c r="B26827" s="2"/>
      <c r="C26827"/>
    </row>
    <row r="26828" spans="1:3" x14ac:dyDescent="0.25">
      <c r="A26828" s="5"/>
      <c r="B26828" s="2"/>
      <c r="C26828"/>
    </row>
    <row r="26829" spans="1:3" x14ac:dyDescent="0.25">
      <c r="A26829" s="5"/>
      <c r="B26829" s="2"/>
      <c r="C26829"/>
    </row>
    <row r="26830" spans="1:3" x14ac:dyDescent="0.25">
      <c r="A26830" s="5"/>
      <c r="B26830" s="2"/>
      <c r="C26830"/>
    </row>
    <row r="26831" spans="1:3" x14ac:dyDescent="0.25">
      <c r="A26831" s="5"/>
      <c r="B26831" s="2"/>
      <c r="C26831"/>
    </row>
    <row r="26832" spans="1:3" x14ac:dyDescent="0.25">
      <c r="A26832" s="5"/>
      <c r="B26832" s="2"/>
      <c r="C26832"/>
    </row>
    <row r="26833" spans="1:3" x14ac:dyDescent="0.25">
      <c r="A26833" s="5"/>
      <c r="B26833" s="2"/>
      <c r="C26833"/>
    </row>
    <row r="26834" spans="1:3" x14ac:dyDescent="0.25">
      <c r="A26834" s="5"/>
      <c r="B26834" s="2"/>
      <c r="C26834"/>
    </row>
    <row r="26835" spans="1:3" x14ac:dyDescent="0.25">
      <c r="A26835" s="5"/>
      <c r="B26835" s="2"/>
      <c r="C26835"/>
    </row>
    <row r="26836" spans="1:3" x14ac:dyDescent="0.25">
      <c r="A26836" s="5"/>
      <c r="B26836" s="2"/>
      <c r="C26836"/>
    </row>
    <row r="26837" spans="1:3" x14ac:dyDescent="0.25">
      <c r="A26837" s="5"/>
      <c r="B26837" s="2"/>
      <c r="C26837"/>
    </row>
    <row r="26838" spans="1:3" x14ac:dyDescent="0.25">
      <c r="A26838" s="5"/>
      <c r="B26838" s="2"/>
      <c r="C26838"/>
    </row>
    <row r="26839" spans="1:3" x14ac:dyDescent="0.25">
      <c r="A26839" s="5"/>
      <c r="B26839" s="2"/>
      <c r="C26839"/>
    </row>
    <row r="26840" spans="1:3" x14ac:dyDescent="0.25">
      <c r="A26840" s="5"/>
      <c r="B26840" s="2"/>
      <c r="C26840"/>
    </row>
    <row r="26841" spans="1:3" x14ac:dyDescent="0.25">
      <c r="A26841" s="5"/>
      <c r="B26841" s="2"/>
      <c r="C26841"/>
    </row>
    <row r="26842" spans="1:3" x14ac:dyDescent="0.25">
      <c r="A26842" s="5"/>
      <c r="B26842" s="2"/>
      <c r="C26842"/>
    </row>
    <row r="26843" spans="1:3" x14ac:dyDescent="0.25">
      <c r="A26843" s="5"/>
      <c r="B26843" s="2"/>
      <c r="C26843"/>
    </row>
    <row r="26844" spans="1:3" x14ac:dyDescent="0.25">
      <c r="A26844" s="5"/>
      <c r="B26844" s="2"/>
      <c r="C26844"/>
    </row>
    <row r="26845" spans="1:3" x14ac:dyDescent="0.25">
      <c r="A26845" s="5"/>
      <c r="B26845" s="2"/>
      <c r="C26845"/>
    </row>
    <row r="26846" spans="1:3" x14ac:dyDescent="0.25">
      <c r="A26846" s="5"/>
      <c r="B26846" s="2"/>
      <c r="C26846"/>
    </row>
    <row r="26847" spans="1:3" x14ac:dyDescent="0.25">
      <c r="A26847" s="5"/>
      <c r="B26847" s="2"/>
      <c r="C26847"/>
    </row>
    <row r="26848" spans="1:3" x14ac:dyDescent="0.25">
      <c r="A26848" s="5"/>
      <c r="B26848" s="2"/>
      <c r="C26848"/>
    </row>
    <row r="26849" spans="1:3" x14ac:dyDescent="0.25">
      <c r="A26849" s="5"/>
      <c r="B26849" s="2"/>
      <c r="C26849"/>
    </row>
    <row r="26850" spans="1:3" x14ac:dyDescent="0.25">
      <c r="A26850" s="5"/>
      <c r="B26850" s="2"/>
      <c r="C26850"/>
    </row>
    <row r="26851" spans="1:3" x14ac:dyDescent="0.25">
      <c r="A26851" s="5"/>
      <c r="B26851" s="2"/>
      <c r="C26851"/>
    </row>
    <row r="26852" spans="1:3" x14ac:dyDescent="0.25">
      <c r="A26852" s="5"/>
      <c r="B26852" s="2"/>
      <c r="C26852"/>
    </row>
    <row r="26853" spans="1:3" x14ac:dyDescent="0.25">
      <c r="A26853" s="5"/>
      <c r="B26853" s="2"/>
      <c r="C26853"/>
    </row>
    <row r="26854" spans="1:3" x14ac:dyDescent="0.25">
      <c r="A26854" s="5"/>
      <c r="B26854" s="2"/>
      <c r="C26854"/>
    </row>
    <row r="26855" spans="1:3" x14ac:dyDescent="0.25">
      <c r="A26855" s="5"/>
      <c r="B26855" s="2"/>
      <c r="C26855"/>
    </row>
    <row r="26856" spans="1:3" x14ac:dyDescent="0.25">
      <c r="A26856" s="5"/>
      <c r="B26856" s="2"/>
      <c r="C26856"/>
    </row>
    <row r="26857" spans="1:3" x14ac:dyDescent="0.25">
      <c r="A26857" s="5"/>
      <c r="B26857" s="2"/>
      <c r="C26857"/>
    </row>
    <row r="26858" spans="1:3" x14ac:dyDescent="0.25">
      <c r="A26858" s="5"/>
      <c r="B26858" s="2"/>
      <c r="C26858"/>
    </row>
    <row r="26859" spans="1:3" x14ac:dyDescent="0.25">
      <c r="A26859" s="5"/>
      <c r="B26859" s="2"/>
      <c r="C26859"/>
    </row>
    <row r="26860" spans="1:3" x14ac:dyDescent="0.25">
      <c r="A26860" s="5"/>
      <c r="B26860" s="2"/>
      <c r="C26860"/>
    </row>
    <row r="26861" spans="1:3" x14ac:dyDescent="0.25">
      <c r="A26861" s="5"/>
      <c r="B26861" s="2"/>
      <c r="C26861"/>
    </row>
    <row r="26862" spans="1:3" x14ac:dyDescent="0.25">
      <c r="A26862" s="5"/>
      <c r="B26862" s="2"/>
      <c r="C26862"/>
    </row>
    <row r="26863" spans="1:3" x14ac:dyDescent="0.25">
      <c r="A26863" s="5"/>
      <c r="B26863" s="2"/>
      <c r="C26863"/>
    </row>
    <row r="26864" spans="1:3" x14ac:dyDescent="0.25">
      <c r="A26864" s="5"/>
      <c r="B26864" s="2"/>
      <c r="C26864"/>
    </row>
    <row r="26865" spans="1:3" x14ac:dyDescent="0.25">
      <c r="A26865" s="5"/>
      <c r="B26865" s="2"/>
      <c r="C26865"/>
    </row>
    <row r="26866" spans="1:3" x14ac:dyDescent="0.25">
      <c r="A26866" s="5"/>
      <c r="B26866" s="2"/>
      <c r="C26866"/>
    </row>
    <row r="26867" spans="1:3" x14ac:dyDescent="0.25">
      <c r="A26867" s="5"/>
      <c r="B26867" s="2"/>
      <c r="C26867"/>
    </row>
    <row r="26868" spans="1:3" x14ac:dyDescent="0.25">
      <c r="A26868" s="5"/>
      <c r="B26868" s="2"/>
      <c r="C26868"/>
    </row>
    <row r="26869" spans="1:3" x14ac:dyDescent="0.25">
      <c r="A26869" s="5"/>
      <c r="B26869" s="2"/>
      <c r="C26869"/>
    </row>
    <row r="26870" spans="1:3" x14ac:dyDescent="0.25">
      <c r="A26870" s="5"/>
      <c r="B26870" s="2"/>
      <c r="C26870"/>
    </row>
    <row r="26871" spans="1:3" x14ac:dyDescent="0.25">
      <c r="A26871" s="5"/>
      <c r="B26871" s="2"/>
      <c r="C26871"/>
    </row>
    <row r="26872" spans="1:3" x14ac:dyDescent="0.25">
      <c r="A26872" s="5"/>
      <c r="B26872" s="2"/>
      <c r="C26872"/>
    </row>
    <row r="26873" spans="1:3" x14ac:dyDescent="0.25">
      <c r="A26873" s="5"/>
      <c r="B26873" s="2"/>
      <c r="C26873"/>
    </row>
    <row r="26874" spans="1:3" x14ac:dyDescent="0.25">
      <c r="A26874" s="5"/>
      <c r="B26874" s="2"/>
      <c r="C26874"/>
    </row>
    <row r="26875" spans="1:3" x14ac:dyDescent="0.25">
      <c r="A26875" s="5"/>
      <c r="B26875" s="2"/>
      <c r="C26875"/>
    </row>
    <row r="26876" spans="1:3" x14ac:dyDescent="0.25">
      <c r="A26876" s="5"/>
      <c r="B26876" s="2"/>
      <c r="C26876"/>
    </row>
    <row r="26877" spans="1:3" x14ac:dyDescent="0.25">
      <c r="A26877" s="5"/>
      <c r="B26877" s="2"/>
      <c r="C26877"/>
    </row>
    <row r="26878" spans="1:3" x14ac:dyDescent="0.25">
      <c r="A26878" s="5"/>
      <c r="B26878" s="2"/>
      <c r="C26878"/>
    </row>
    <row r="26879" spans="1:3" x14ac:dyDescent="0.25">
      <c r="A26879" s="5"/>
      <c r="B26879" s="2"/>
      <c r="C26879"/>
    </row>
    <row r="26880" spans="1:3" x14ac:dyDescent="0.25">
      <c r="A26880" s="5"/>
      <c r="B26880" s="2"/>
      <c r="C26880"/>
    </row>
    <row r="26881" spans="1:3" x14ac:dyDescent="0.25">
      <c r="A26881" s="5"/>
      <c r="B26881" s="2"/>
      <c r="C26881"/>
    </row>
    <row r="26882" spans="1:3" x14ac:dyDescent="0.25">
      <c r="A26882" s="5"/>
      <c r="B26882" s="2"/>
      <c r="C26882"/>
    </row>
    <row r="26883" spans="1:3" x14ac:dyDescent="0.25">
      <c r="A26883" s="5"/>
      <c r="B26883" s="2"/>
      <c r="C26883"/>
    </row>
    <row r="26884" spans="1:3" x14ac:dyDescent="0.25">
      <c r="A26884" s="5"/>
      <c r="B26884" s="2"/>
      <c r="C26884"/>
    </row>
    <row r="26885" spans="1:3" x14ac:dyDescent="0.25">
      <c r="A26885" s="5"/>
      <c r="B26885" s="2"/>
      <c r="C26885"/>
    </row>
    <row r="26886" spans="1:3" x14ac:dyDescent="0.25">
      <c r="A26886" s="5"/>
      <c r="B26886" s="2"/>
      <c r="C26886"/>
    </row>
    <row r="26887" spans="1:3" x14ac:dyDescent="0.25">
      <c r="A26887" s="5"/>
      <c r="B26887" s="2"/>
      <c r="C26887"/>
    </row>
    <row r="26888" spans="1:3" x14ac:dyDescent="0.25">
      <c r="A26888" s="5"/>
      <c r="B26888" s="2"/>
      <c r="C26888"/>
    </row>
    <row r="26889" spans="1:3" x14ac:dyDescent="0.25">
      <c r="A26889" s="5"/>
      <c r="B26889" s="2"/>
      <c r="C26889"/>
    </row>
    <row r="26890" spans="1:3" x14ac:dyDescent="0.25">
      <c r="A26890" s="5"/>
      <c r="B26890" s="2"/>
      <c r="C26890"/>
    </row>
    <row r="26891" spans="1:3" x14ac:dyDescent="0.25">
      <c r="A26891" s="5"/>
      <c r="B26891" s="2"/>
      <c r="C26891"/>
    </row>
    <row r="26892" spans="1:3" x14ac:dyDescent="0.25">
      <c r="A26892" s="5"/>
      <c r="B26892" s="2"/>
      <c r="C26892"/>
    </row>
    <row r="26893" spans="1:3" x14ac:dyDescent="0.25">
      <c r="A26893" s="5"/>
      <c r="B26893" s="2"/>
      <c r="C26893"/>
    </row>
    <row r="26894" spans="1:3" x14ac:dyDescent="0.25">
      <c r="A26894" s="5"/>
      <c r="B26894" s="2"/>
      <c r="C26894"/>
    </row>
    <row r="26895" spans="1:3" x14ac:dyDescent="0.25">
      <c r="A26895" s="5"/>
      <c r="B26895" s="2"/>
      <c r="C26895"/>
    </row>
    <row r="26896" spans="1:3" x14ac:dyDescent="0.25">
      <c r="A26896" s="5"/>
      <c r="B26896" s="2"/>
      <c r="C26896"/>
    </row>
    <row r="26897" spans="1:3" x14ac:dyDescent="0.25">
      <c r="A26897" s="5"/>
      <c r="B26897" s="2"/>
      <c r="C26897"/>
    </row>
    <row r="26898" spans="1:3" x14ac:dyDescent="0.25">
      <c r="A26898" s="5"/>
      <c r="B26898" s="2"/>
      <c r="C26898"/>
    </row>
    <row r="26899" spans="1:3" x14ac:dyDescent="0.25">
      <c r="A26899" s="5"/>
      <c r="B26899" s="2"/>
      <c r="C26899"/>
    </row>
    <row r="26900" spans="1:3" x14ac:dyDescent="0.25">
      <c r="A26900" s="5"/>
      <c r="B26900" s="2"/>
      <c r="C26900"/>
    </row>
    <row r="26901" spans="1:3" x14ac:dyDescent="0.25">
      <c r="A26901" s="5"/>
      <c r="B26901" s="2"/>
      <c r="C26901"/>
    </row>
    <row r="26902" spans="1:3" x14ac:dyDescent="0.25">
      <c r="A26902" s="5"/>
      <c r="B26902" s="2"/>
      <c r="C26902"/>
    </row>
    <row r="26903" spans="1:3" x14ac:dyDescent="0.25">
      <c r="A26903" s="5"/>
      <c r="B26903" s="2"/>
      <c r="C26903"/>
    </row>
    <row r="26904" spans="1:3" x14ac:dyDescent="0.25">
      <c r="A26904" s="5"/>
      <c r="B26904" s="2"/>
      <c r="C26904"/>
    </row>
    <row r="26905" spans="1:3" x14ac:dyDescent="0.25">
      <c r="A26905" s="5"/>
      <c r="B26905" s="2"/>
      <c r="C26905"/>
    </row>
    <row r="26906" spans="1:3" x14ac:dyDescent="0.25">
      <c r="A26906" s="5"/>
      <c r="B26906" s="2"/>
      <c r="C26906"/>
    </row>
    <row r="26907" spans="1:3" x14ac:dyDescent="0.25">
      <c r="A26907" s="5"/>
      <c r="B26907" s="2"/>
      <c r="C26907"/>
    </row>
    <row r="26908" spans="1:3" x14ac:dyDescent="0.25">
      <c r="A26908" s="5"/>
      <c r="B26908" s="2"/>
      <c r="C26908"/>
    </row>
    <row r="26909" spans="1:3" x14ac:dyDescent="0.25">
      <c r="A26909" s="5"/>
      <c r="B26909" s="2"/>
      <c r="C26909"/>
    </row>
    <row r="26910" spans="1:3" x14ac:dyDescent="0.25">
      <c r="A26910" s="5"/>
      <c r="B26910" s="2"/>
      <c r="C26910"/>
    </row>
    <row r="26911" spans="1:3" x14ac:dyDescent="0.25">
      <c r="A26911" s="5"/>
      <c r="B26911" s="2"/>
      <c r="C26911"/>
    </row>
    <row r="26912" spans="1:3" x14ac:dyDescent="0.25">
      <c r="A26912" s="5"/>
      <c r="B26912" s="2"/>
      <c r="C26912"/>
    </row>
    <row r="26913" spans="1:3" x14ac:dyDescent="0.25">
      <c r="A26913" s="5"/>
      <c r="B26913" s="2"/>
      <c r="C26913"/>
    </row>
    <row r="26914" spans="1:3" x14ac:dyDescent="0.25">
      <c r="A26914" s="5"/>
      <c r="B26914" s="2"/>
      <c r="C26914"/>
    </row>
    <row r="26915" spans="1:3" x14ac:dyDescent="0.25">
      <c r="A26915" s="5"/>
      <c r="B26915" s="2"/>
      <c r="C26915"/>
    </row>
    <row r="26916" spans="1:3" x14ac:dyDescent="0.25">
      <c r="A26916" s="5"/>
      <c r="B26916" s="2"/>
      <c r="C26916"/>
    </row>
    <row r="26917" spans="1:3" x14ac:dyDescent="0.25">
      <c r="A26917" s="5"/>
      <c r="B26917" s="2"/>
      <c r="C26917"/>
    </row>
    <row r="26918" spans="1:3" x14ac:dyDescent="0.25">
      <c r="A26918" s="5"/>
      <c r="B26918" s="2"/>
      <c r="C26918"/>
    </row>
    <row r="26919" spans="1:3" x14ac:dyDescent="0.25">
      <c r="A26919" s="5"/>
      <c r="B26919" s="2"/>
      <c r="C26919"/>
    </row>
    <row r="26920" spans="1:3" x14ac:dyDescent="0.25">
      <c r="A26920" s="5"/>
      <c r="B26920" s="2"/>
      <c r="C26920"/>
    </row>
    <row r="26921" spans="1:3" x14ac:dyDescent="0.25">
      <c r="A26921" s="5"/>
      <c r="B26921" s="2"/>
      <c r="C26921"/>
    </row>
    <row r="26922" spans="1:3" x14ac:dyDescent="0.25">
      <c r="A26922" s="5"/>
      <c r="B26922" s="2"/>
      <c r="C26922"/>
    </row>
    <row r="26923" spans="1:3" x14ac:dyDescent="0.25">
      <c r="A26923" s="5"/>
      <c r="B26923" s="2"/>
      <c r="C26923"/>
    </row>
    <row r="26924" spans="1:3" x14ac:dyDescent="0.25">
      <c r="A26924" s="5"/>
      <c r="B26924" s="2"/>
      <c r="C26924"/>
    </row>
    <row r="26925" spans="1:3" x14ac:dyDescent="0.25">
      <c r="A26925" s="5"/>
      <c r="B26925" s="2"/>
      <c r="C26925"/>
    </row>
    <row r="26926" spans="1:3" x14ac:dyDescent="0.25">
      <c r="A26926" s="5"/>
      <c r="B26926" s="2"/>
      <c r="C26926"/>
    </row>
    <row r="26927" spans="1:3" x14ac:dyDescent="0.25">
      <c r="A26927" s="5"/>
      <c r="B26927" s="2"/>
      <c r="C26927"/>
    </row>
    <row r="26928" spans="1:3" x14ac:dyDescent="0.25">
      <c r="A26928" s="5"/>
      <c r="B26928" s="2"/>
      <c r="C26928"/>
    </row>
    <row r="26929" spans="1:3" x14ac:dyDescent="0.25">
      <c r="A26929" s="5"/>
      <c r="B26929" s="2"/>
      <c r="C26929"/>
    </row>
    <row r="26930" spans="1:3" x14ac:dyDescent="0.25">
      <c r="A26930" s="5"/>
      <c r="B26930" s="2"/>
      <c r="C26930"/>
    </row>
    <row r="26931" spans="1:3" x14ac:dyDescent="0.25">
      <c r="A26931" s="5"/>
      <c r="B26931" s="2"/>
      <c r="C26931"/>
    </row>
    <row r="26932" spans="1:3" x14ac:dyDescent="0.25">
      <c r="A26932" s="5"/>
      <c r="B26932" s="2"/>
      <c r="C26932"/>
    </row>
    <row r="26933" spans="1:3" x14ac:dyDescent="0.25">
      <c r="A26933" s="5"/>
      <c r="B26933" s="2"/>
      <c r="C26933"/>
    </row>
    <row r="26934" spans="1:3" x14ac:dyDescent="0.25">
      <c r="A26934" s="5"/>
      <c r="B26934" s="2"/>
      <c r="C26934"/>
    </row>
    <row r="26935" spans="1:3" x14ac:dyDescent="0.25">
      <c r="A26935" s="5"/>
      <c r="B26935" s="2"/>
      <c r="C26935"/>
    </row>
    <row r="26936" spans="1:3" x14ac:dyDescent="0.25">
      <c r="A26936" s="5"/>
      <c r="B26936" s="2"/>
      <c r="C26936"/>
    </row>
    <row r="26937" spans="1:3" x14ac:dyDescent="0.25">
      <c r="A26937" s="5"/>
      <c r="B26937" s="2"/>
      <c r="C26937"/>
    </row>
    <row r="26938" spans="1:3" x14ac:dyDescent="0.25">
      <c r="A26938" s="5"/>
      <c r="B26938" s="2"/>
      <c r="C26938"/>
    </row>
    <row r="26939" spans="1:3" x14ac:dyDescent="0.25">
      <c r="A26939" s="5"/>
      <c r="B26939" s="2"/>
      <c r="C26939"/>
    </row>
    <row r="26940" spans="1:3" x14ac:dyDescent="0.25">
      <c r="A26940" s="5"/>
      <c r="B26940" s="2"/>
      <c r="C26940"/>
    </row>
    <row r="26941" spans="1:3" x14ac:dyDescent="0.25">
      <c r="A26941" s="5"/>
      <c r="B26941" s="2"/>
      <c r="C26941"/>
    </row>
    <row r="26942" spans="1:3" x14ac:dyDescent="0.25">
      <c r="A26942" s="5"/>
      <c r="B26942" s="2"/>
      <c r="C26942"/>
    </row>
    <row r="26943" spans="1:3" x14ac:dyDescent="0.25">
      <c r="A26943" s="5"/>
      <c r="B26943" s="2"/>
      <c r="C26943"/>
    </row>
    <row r="26944" spans="1:3" x14ac:dyDescent="0.25">
      <c r="A26944" s="5"/>
      <c r="B26944" s="2"/>
      <c r="C26944"/>
    </row>
    <row r="26945" spans="1:3" x14ac:dyDescent="0.25">
      <c r="A26945" s="5"/>
      <c r="B26945" s="2"/>
      <c r="C26945"/>
    </row>
    <row r="26946" spans="1:3" x14ac:dyDescent="0.25">
      <c r="A26946" s="5"/>
      <c r="B26946" s="2"/>
      <c r="C26946"/>
    </row>
    <row r="26947" spans="1:3" x14ac:dyDescent="0.25">
      <c r="A26947" s="5"/>
      <c r="B26947" s="2"/>
      <c r="C26947"/>
    </row>
    <row r="26948" spans="1:3" x14ac:dyDescent="0.25">
      <c r="A26948" s="5"/>
      <c r="B26948" s="2"/>
      <c r="C26948"/>
    </row>
    <row r="26949" spans="1:3" x14ac:dyDescent="0.25">
      <c r="A26949" s="5"/>
      <c r="B26949" s="2"/>
      <c r="C26949"/>
    </row>
    <row r="26950" spans="1:3" x14ac:dyDescent="0.25">
      <c r="A26950" s="5"/>
      <c r="B26950" s="2"/>
      <c r="C26950"/>
    </row>
    <row r="26951" spans="1:3" x14ac:dyDescent="0.25">
      <c r="A26951" s="5"/>
      <c r="B26951" s="2"/>
      <c r="C26951"/>
    </row>
    <row r="26952" spans="1:3" x14ac:dyDescent="0.25">
      <c r="A26952" s="5"/>
      <c r="B26952" s="2"/>
      <c r="C26952"/>
    </row>
    <row r="26953" spans="1:3" x14ac:dyDescent="0.25">
      <c r="A26953" s="5"/>
      <c r="B26953" s="2"/>
      <c r="C26953"/>
    </row>
    <row r="26954" spans="1:3" x14ac:dyDescent="0.25">
      <c r="A26954" s="5"/>
      <c r="B26954" s="2"/>
      <c r="C26954"/>
    </row>
    <row r="26955" spans="1:3" x14ac:dyDescent="0.25">
      <c r="A26955" s="5"/>
      <c r="B26955" s="2"/>
      <c r="C26955"/>
    </row>
    <row r="26956" spans="1:3" x14ac:dyDescent="0.25">
      <c r="A26956" s="5"/>
      <c r="B26956" s="2"/>
      <c r="C26956"/>
    </row>
    <row r="26957" spans="1:3" x14ac:dyDescent="0.25">
      <c r="A26957" s="5"/>
      <c r="B26957" s="2"/>
      <c r="C26957"/>
    </row>
    <row r="26958" spans="1:3" x14ac:dyDescent="0.25">
      <c r="A26958" s="5"/>
      <c r="B26958" s="2"/>
      <c r="C26958"/>
    </row>
    <row r="26959" spans="1:3" x14ac:dyDescent="0.25">
      <c r="A26959" s="5"/>
      <c r="B26959" s="2"/>
      <c r="C26959"/>
    </row>
    <row r="26960" spans="1:3" x14ac:dyDescent="0.25">
      <c r="A26960" s="5"/>
      <c r="B26960" s="2"/>
      <c r="C26960"/>
    </row>
    <row r="26961" spans="1:3" x14ac:dyDescent="0.25">
      <c r="A26961" s="5"/>
      <c r="B26961" s="2"/>
      <c r="C26961"/>
    </row>
    <row r="26962" spans="1:3" x14ac:dyDescent="0.25">
      <c r="A26962" s="5"/>
      <c r="B26962" s="2"/>
      <c r="C26962"/>
    </row>
    <row r="26963" spans="1:3" x14ac:dyDescent="0.25">
      <c r="A26963" s="5"/>
      <c r="B26963" s="2"/>
      <c r="C26963"/>
    </row>
    <row r="26964" spans="1:3" x14ac:dyDescent="0.25">
      <c r="A26964" s="5"/>
      <c r="B26964" s="2"/>
      <c r="C26964"/>
    </row>
    <row r="26965" spans="1:3" x14ac:dyDescent="0.25">
      <c r="A26965" s="5"/>
      <c r="B26965" s="2"/>
      <c r="C26965"/>
    </row>
    <row r="26966" spans="1:3" x14ac:dyDescent="0.25">
      <c r="A26966" s="5"/>
      <c r="B26966" s="2"/>
      <c r="C26966"/>
    </row>
    <row r="26967" spans="1:3" x14ac:dyDescent="0.25">
      <c r="A26967" s="5"/>
      <c r="B26967" s="2"/>
      <c r="C26967"/>
    </row>
    <row r="26968" spans="1:3" x14ac:dyDescent="0.25">
      <c r="A26968" s="5"/>
      <c r="B26968" s="2"/>
      <c r="C26968"/>
    </row>
    <row r="26969" spans="1:3" x14ac:dyDescent="0.25">
      <c r="A26969" s="5"/>
      <c r="B26969" s="2"/>
      <c r="C26969"/>
    </row>
    <row r="26970" spans="1:3" x14ac:dyDescent="0.25">
      <c r="A26970" s="5"/>
      <c r="B26970" s="2"/>
      <c r="C26970"/>
    </row>
    <row r="26971" spans="1:3" x14ac:dyDescent="0.25">
      <c r="A26971" s="5"/>
      <c r="B26971" s="2"/>
      <c r="C26971"/>
    </row>
    <row r="26972" spans="1:3" x14ac:dyDescent="0.25">
      <c r="A26972" s="5"/>
      <c r="B26972" s="2"/>
      <c r="C26972"/>
    </row>
    <row r="26973" spans="1:3" x14ac:dyDescent="0.25">
      <c r="A26973" s="5"/>
      <c r="B26973" s="2"/>
      <c r="C26973"/>
    </row>
    <row r="26974" spans="1:3" x14ac:dyDescent="0.25">
      <c r="A26974" s="5"/>
      <c r="B26974" s="2"/>
      <c r="C26974"/>
    </row>
    <row r="26975" spans="1:3" x14ac:dyDescent="0.25">
      <c r="A26975" s="5"/>
      <c r="B26975" s="2"/>
      <c r="C26975"/>
    </row>
    <row r="26976" spans="1:3" x14ac:dyDescent="0.25">
      <c r="A26976" s="5"/>
      <c r="B26976" s="2"/>
      <c r="C26976"/>
    </row>
    <row r="26977" spans="1:3" x14ac:dyDescent="0.25">
      <c r="A26977" s="5"/>
      <c r="B26977" s="2"/>
      <c r="C26977"/>
    </row>
    <row r="26978" spans="1:3" x14ac:dyDescent="0.25">
      <c r="A26978" s="5"/>
      <c r="B26978" s="2"/>
      <c r="C26978"/>
    </row>
    <row r="26979" spans="1:3" x14ac:dyDescent="0.25">
      <c r="A26979" s="5"/>
      <c r="B26979" s="2"/>
      <c r="C26979"/>
    </row>
    <row r="26980" spans="1:3" x14ac:dyDescent="0.25">
      <c r="A26980" s="5"/>
      <c r="B26980" s="2"/>
      <c r="C26980"/>
    </row>
    <row r="26981" spans="1:3" x14ac:dyDescent="0.25">
      <c r="A26981" s="5"/>
      <c r="B26981" s="2"/>
      <c r="C26981"/>
    </row>
    <row r="26982" spans="1:3" x14ac:dyDescent="0.25">
      <c r="A26982" s="5"/>
      <c r="B26982" s="2"/>
      <c r="C26982"/>
    </row>
    <row r="26983" spans="1:3" x14ac:dyDescent="0.25">
      <c r="A26983" s="5"/>
      <c r="B26983" s="2"/>
      <c r="C26983"/>
    </row>
    <row r="26984" spans="1:3" x14ac:dyDescent="0.25">
      <c r="A26984" s="5"/>
      <c r="B26984" s="2"/>
      <c r="C26984"/>
    </row>
    <row r="26985" spans="1:3" x14ac:dyDescent="0.25">
      <c r="A26985" s="5"/>
      <c r="B26985" s="2"/>
      <c r="C26985"/>
    </row>
    <row r="26986" spans="1:3" x14ac:dyDescent="0.25">
      <c r="A26986" s="5"/>
      <c r="B26986" s="2"/>
      <c r="C26986"/>
    </row>
    <row r="26987" spans="1:3" x14ac:dyDescent="0.25">
      <c r="A26987" s="5"/>
      <c r="B26987" s="2"/>
      <c r="C26987"/>
    </row>
    <row r="26988" spans="1:3" x14ac:dyDescent="0.25">
      <c r="A26988" s="5"/>
      <c r="B26988" s="2"/>
      <c r="C26988"/>
    </row>
    <row r="26989" spans="1:3" x14ac:dyDescent="0.25">
      <c r="A26989" s="5"/>
      <c r="B26989" s="2"/>
      <c r="C26989"/>
    </row>
    <row r="26990" spans="1:3" x14ac:dyDescent="0.25">
      <c r="A26990" s="5"/>
      <c r="B26990" s="2"/>
      <c r="C26990"/>
    </row>
    <row r="26991" spans="1:3" x14ac:dyDescent="0.25">
      <c r="A26991" s="5"/>
      <c r="B26991" s="2"/>
      <c r="C26991"/>
    </row>
    <row r="26992" spans="1:3" x14ac:dyDescent="0.25">
      <c r="A26992" s="5"/>
      <c r="B26992" s="2"/>
      <c r="C26992"/>
    </row>
    <row r="26993" spans="1:3" x14ac:dyDescent="0.25">
      <c r="A26993" s="5"/>
      <c r="B26993" s="2"/>
      <c r="C26993"/>
    </row>
    <row r="26994" spans="1:3" x14ac:dyDescent="0.25">
      <c r="A26994" s="5"/>
      <c r="B26994" s="2"/>
      <c r="C26994"/>
    </row>
    <row r="26995" spans="1:3" x14ac:dyDescent="0.25">
      <c r="A26995" s="5"/>
      <c r="B26995" s="2"/>
      <c r="C26995"/>
    </row>
    <row r="26996" spans="1:3" x14ac:dyDescent="0.25">
      <c r="A26996" s="5"/>
      <c r="B26996" s="2"/>
      <c r="C26996"/>
    </row>
    <row r="26997" spans="1:3" x14ac:dyDescent="0.25">
      <c r="A26997" s="5"/>
      <c r="B26997" s="2"/>
      <c r="C26997"/>
    </row>
    <row r="26998" spans="1:3" x14ac:dyDescent="0.25">
      <c r="A26998" s="5"/>
      <c r="B26998" s="2"/>
      <c r="C26998"/>
    </row>
    <row r="26999" spans="1:3" x14ac:dyDescent="0.25">
      <c r="A26999" s="5"/>
      <c r="B26999" s="2"/>
      <c r="C26999"/>
    </row>
    <row r="27000" spans="1:3" x14ac:dyDescent="0.25">
      <c r="A27000" s="5"/>
      <c r="B27000" s="2"/>
      <c r="C27000"/>
    </row>
    <row r="27001" spans="1:3" x14ac:dyDescent="0.25">
      <c r="A27001" s="5"/>
      <c r="B27001" s="2"/>
      <c r="C27001"/>
    </row>
    <row r="27002" spans="1:3" x14ac:dyDescent="0.25">
      <c r="A27002" s="5"/>
      <c r="B27002" s="2"/>
      <c r="C27002"/>
    </row>
    <row r="27003" spans="1:3" x14ac:dyDescent="0.25">
      <c r="A27003" s="5"/>
      <c r="B27003" s="2"/>
      <c r="C27003"/>
    </row>
    <row r="27004" spans="1:3" x14ac:dyDescent="0.25">
      <c r="A27004" s="5"/>
      <c r="B27004" s="2"/>
      <c r="C27004"/>
    </row>
    <row r="27005" spans="1:3" x14ac:dyDescent="0.25">
      <c r="A27005" s="5"/>
      <c r="B27005" s="2"/>
      <c r="C27005"/>
    </row>
    <row r="27006" spans="1:3" x14ac:dyDescent="0.25">
      <c r="A27006" s="5"/>
      <c r="B27006" s="2"/>
      <c r="C27006"/>
    </row>
    <row r="27007" spans="1:3" x14ac:dyDescent="0.25">
      <c r="A27007" s="5"/>
      <c r="B27007" s="2"/>
      <c r="C27007"/>
    </row>
    <row r="27008" spans="1:3" x14ac:dyDescent="0.25">
      <c r="A27008" s="5"/>
      <c r="B27008" s="2"/>
      <c r="C27008"/>
    </row>
    <row r="27009" spans="1:3" x14ac:dyDescent="0.25">
      <c r="A27009" s="5"/>
      <c r="B27009" s="2"/>
      <c r="C27009"/>
    </row>
    <row r="27010" spans="1:3" x14ac:dyDescent="0.25">
      <c r="A27010" s="5"/>
      <c r="B27010" s="2"/>
      <c r="C27010"/>
    </row>
    <row r="27011" spans="1:3" x14ac:dyDescent="0.25">
      <c r="A27011" s="5"/>
      <c r="B27011" s="2"/>
      <c r="C27011"/>
    </row>
    <row r="27012" spans="1:3" x14ac:dyDescent="0.25">
      <c r="A27012" s="5"/>
      <c r="B27012" s="2"/>
      <c r="C27012"/>
    </row>
    <row r="27013" spans="1:3" x14ac:dyDescent="0.25">
      <c r="A27013" s="5"/>
      <c r="B27013" s="2"/>
      <c r="C27013"/>
    </row>
    <row r="27014" spans="1:3" x14ac:dyDescent="0.25">
      <c r="A27014" s="5"/>
      <c r="B27014" s="2"/>
      <c r="C27014"/>
    </row>
    <row r="27015" spans="1:3" x14ac:dyDescent="0.25">
      <c r="A27015" s="5"/>
      <c r="B27015" s="2"/>
      <c r="C27015"/>
    </row>
    <row r="27016" spans="1:3" x14ac:dyDescent="0.25">
      <c r="A27016" s="5"/>
      <c r="B27016" s="2"/>
      <c r="C27016"/>
    </row>
    <row r="27017" spans="1:3" x14ac:dyDescent="0.25">
      <c r="A27017" s="5"/>
      <c r="B27017" s="2"/>
      <c r="C27017"/>
    </row>
    <row r="27018" spans="1:3" x14ac:dyDescent="0.25">
      <c r="A27018" s="5"/>
      <c r="B27018" s="2"/>
      <c r="C27018"/>
    </row>
    <row r="27019" spans="1:3" x14ac:dyDescent="0.25">
      <c r="A27019" s="5"/>
      <c r="B27019" s="2"/>
      <c r="C27019"/>
    </row>
    <row r="27020" spans="1:3" x14ac:dyDescent="0.25">
      <c r="A27020" s="5"/>
      <c r="B27020" s="2"/>
      <c r="C27020"/>
    </row>
    <row r="27021" spans="1:3" x14ac:dyDescent="0.25">
      <c r="A27021" s="5"/>
      <c r="B27021" s="2"/>
      <c r="C27021"/>
    </row>
    <row r="27022" spans="1:3" x14ac:dyDescent="0.25">
      <c r="A27022" s="5"/>
      <c r="B27022" s="2"/>
      <c r="C27022"/>
    </row>
    <row r="27023" spans="1:3" x14ac:dyDescent="0.25">
      <c r="A27023" s="5"/>
      <c r="B27023" s="2"/>
      <c r="C27023"/>
    </row>
    <row r="27024" spans="1:3" x14ac:dyDescent="0.25">
      <c r="A27024" s="5"/>
      <c r="B27024" s="2"/>
      <c r="C27024"/>
    </row>
    <row r="27025" spans="1:3" x14ac:dyDescent="0.25">
      <c r="A27025" s="5"/>
      <c r="B27025" s="2"/>
      <c r="C27025"/>
    </row>
    <row r="27026" spans="1:3" x14ac:dyDescent="0.25">
      <c r="A27026" s="5"/>
      <c r="B27026" s="2"/>
      <c r="C27026"/>
    </row>
    <row r="27027" spans="1:3" x14ac:dyDescent="0.25">
      <c r="A27027" s="5"/>
      <c r="B27027" s="2"/>
      <c r="C27027"/>
    </row>
    <row r="27028" spans="1:3" x14ac:dyDescent="0.25">
      <c r="A27028" s="5"/>
      <c r="B27028" s="2"/>
      <c r="C27028"/>
    </row>
    <row r="27029" spans="1:3" x14ac:dyDescent="0.25">
      <c r="A27029" s="5"/>
      <c r="B27029" s="2"/>
      <c r="C27029"/>
    </row>
    <row r="27030" spans="1:3" x14ac:dyDescent="0.25">
      <c r="A27030" s="5"/>
      <c r="B27030" s="2"/>
      <c r="C27030"/>
    </row>
    <row r="27031" spans="1:3" x14ac:dyDescent="0.25">
      <c r="A27031" s="5"/>
      <c r="B27031" s="2"/>
      <c r="C27031"/>
    </row>
    <row r="27032" spans="1:3" x14ac:dyDescent="0.25">
      <c r="A27032" s="5"/>
      <c r="B27032" s="2"/>
      <c r="C27032"/>
    </row>
    <row r="27033" spans="1:3" x14ac:dyDescent="0.25">
      <c r="A27033" s="5"/>
      <c r="B27033" s="2"/>
      <c r="C27033"/>
    </row>
    <row r="27034" spans="1:3" x14ac:dyDescent="0.25">
      <c r="A27034" s="5"/>
      <c r="B27034" s="2"/>
      <c r="C27034"/>
    </row>
    <row r="27035" spans="1:3" x14ac:dyDescent="0.25">
      <c r="A27035" s="5"/>
      <c r="B27035" s="2"/>
      <c r="C27035"/>
    </row>
    <row r="27036" spans="1:3" x14ac:dyDescent="0.25">
      <c r="A27036" s="5"/>
      <c r="B27036" s="2"/>
      <c r="C27036"/>
    </row>
    <row r="27037" spans="1:3" x14ac:dyDescent="0.25">
      <c r="A27037" s="5"/>
      <c r="B27037" s="2"/>
      <c r="C27037"/>
    </row>
    <row r="27038" spans="1:3" x14ac:dyDescent="0.25">
      <c r="A27038" s="5"/>
      <c r="B27038" s="2"/>
      <c r="C27038"/>
    </row>
    <row r="27039" spans="1:3" x14ac:dyDescent="0.25">
      <c r="A27039" s="5"/>
      <c r="B27039" s="2"/>
      <c r="C27039"/>
    </row>
    <row r="27040" spans="1:3" x14ac:dyDescent="0.25">
      <c r="A27040" s="5"/>
      <c r="B27040" s="2"/>
      <c r="C27040"/>
    </row>
    <row r="27041" spans="1:3" x14ac:dyDescent="0.25">
      <c r="A27041" s="5"/>
      <c r="B27041" s="2"/>
      <c r="C27041"/>
    </row>
    <row r="27042" spans="1:3" x14ac:dyDescent="0.25">
      <c r="A27042" s="5"/>
      <c r="B27042" s="2"/>
      <c r="C27042"/>
    </row>
    <row r="27043" spans="1:3" x14ac:dyDescent="0.25">
      <c r="A27043" s="5"/>
      <c r="B27043" s="2"/>
      <c r="C27043"/>
    </row>
    <row r="27044" spans="1:3" x14ac:dyDescent="0.25">
      <c r="A27044" s="5"/>
      <c r="B27044" s="2"/>
      <c r="C27044"/>
    </row>
    <row r="27045" spans="1:3" x14ac:dyDescent="0.25">
      <c r="A27045" s="5"/>
      <c r="B27045" s="2"/>
      <c r="C27045"/>
    </row>
    <row r="27046" spans="1:3" x14ac:dyDescent="0.25">
      <c r="A27046" s="5"/>
      <c r="B27046" s="2"/>
      <c r="C27046"/>
    </row>
    <row r="27047" spans="1:3" x14ac:dyDescent="0.25">
      <c r="A27047" s="5"/>
      <c r="B27047" s="2"/>
      <c r="C27047"/>
    </row>
    <row r="27048" spans="1:3" x14ac:dyDescent="0.25">
      <c r="A27048" s="5"/>
      <c r="B27048" s="2"/>
      <c r="C27048"/>
    </row>
    <row r="27049" spans="1:3" x14ac:dyDescent="0.25">
      <c r="A27049" s="5"/>
      <c r="B27049" s="2"/>
      <c r="C27049"/>
    </row>
    <row r="27050" spans="1:3" x14ac:dyDescent="0.25">
      <c r="A27050" s="5"/>
      <c r="B27050" s="2"/>
      <c r="C27050"/>
    </row>
    <row r="27051" spans="1:3" x14ac:dyDescent="0.25">
      <c r="A27051" s="5"/>
      <c r="B27051" s="2"/>
      <c r="C27051"/>
    </row>
    <row r="27052" spans="1:3" x14ac:dyDescent="0.25">
      <c r="A27052" s="5"/>
      <c r="B27052" s="2"/>
      <c r="C27052"/>
    </row>
    <row r="27053" spans="1:3" x14ac:dyDescent="0.25">
      <c r="A27053" s="5"/>
      <c r="B27053" s="2"/>
      <c r="C27053"/>
    </row>
    <row r="27054" spans="1:3" x14ac:dyDescent="0.25">
      <c r="A27054" s="5"/>
      <c r="B27054" s="2"/>
      <c r="C27054"/>
    </row>
    <row r="27055" spans="1:3" x14ac:dyDescent="0.25">
      <c r="A27055" s="5"/>
      <c r="B27055" s="2"/>
      <c r="C27055"/>
    </row>
    <row r="27056" spans="1:3" x14ac:dyDescent="0.25">
      <c r="A27056" s="5"/>
      <c r="B27056" s="2"/>
      <c r="C27056"/>
    </row>
    <row r="27057" spans="1:3" x14ac:dyDescent="0.25">
      <c r="A27057" s="5"/>
      <c r="B27057" s="2"/>
      <c r="C27057"/>
    </row>
    <row r="27058" spans="1:3" x14ac:dyDescent="0.25">
      <c r="A27058" s="5"/>
      <c r="B27058" s="2"/>
      <c r="C27058"/>
    </row>
    <row r="27059" spans="1:3" x14ac:dyDescent="0.25">
      <c r="A27059" s="5"/>
      <c r="B27059" s="2"/>
      <c r="C27059"/>
    </row>
    <row r="27060" spans="1:3" x14ac:dyDescent="0.25">
      <c r="A27060" s="5"/>
      <c r="B27060" s="2"/>
      <c r="C27060"/>
    </row>
    <row r="27061" spans="1:3" x14ac:dyDescent="0.25">
      <c r="A27061" s="5"/>
      <c r="B27061" s="2"/>
      <c r="C27061"/>
    </row>
    <row r="27062" spans="1:3" x14ac:dyDescent="0.25">
      <c r="A27062" s="5"/>
      <c r="B27062" s="2"/>
      <c r="C27062"/>
    </row>
    <row r="27063" spans="1:3" x14ac:dyDescent="0.25">
      <c r="A27063" s="5"/>
      <c r="B27063" s="2"/>
      <c r="C27063"/>
    </row>
    <row r="27064" spans="1:3" x14ac:dyDescent="0.25">
      <c r="A27064" s="5"/>
      <c r="B27064" s="2"/>
      <c r="C27064"/>
    </row>
    <row r="27065" spans="1:3" x14ac:dyDescent="0.25">
      <c r="A27065" s="5"/>
      <c r="B27065" s="2"/>
      <c r="C27065"/>
    </row>
    <row r="27066" spans="1:3" x14ac:dyDescent="0.25">
      <c r="A27066" s="5"/>
      <c r="B27066" s="2"/>
      <c r="C27066"/>
    </row>
    <row r="27067" spans="1:3" x14ac:dyDescent="0.25">
      <c r="A27067" s="5"/>
      <c r="B27067" s="2"/>
      <c r="C27067"/>
    </row>
    <row r="27068" spans="1:3" x14ac:dyDescent="0.25">
      <c r="A27068" s="5"/>
      <c r="B27068" s="2"/>
      <c r="C27068"/>
    </row>
    <row r="27069" spans="1:3" x14ac:dyDescent="0.25">
      <c r="A27069" s="5"/>
      <c r="B27069" s="2"/>
      <c r="C27069"/>
    </row>
    <row r="27070" spans="1:3" x14ac:dyDescent="0.25">
      <c r="A27070" s="5"/>
      <c r="B27070" s="2"/>
      <c r="C27070"/>
    </row>
    <row r="27071" spans="1:3" x14ac:dyDescent="0.25">
      <c r="A27071" s="5"/>
      <c r="B27071" s="2"/>
      <c r="C27071"/>
    </row>
    <row r="27072" spans="1:3" x14ac:dyDescent="0.25">
      <c r="A27072" s="5"/>
      <c r="B27072" s="2"/>
      <c r="C27072"/>
    </row>
    <row r="27073" spans="1:3" x14ac:dyDescent="0.25">
      <c r="A27073" s="5"/>
      <c r="B27073" s="2"/>
      <c r="C27073"/>
    </row>
    <row r="27074" spans="1:3" x14ac:dyDescent="0.25">
      <c r="A27074" s="5"/>
      <c r="B27074" s="2"/>
      <c r="C27074"/>
    </row>
    <row r="27075" spans="1:3" x14ac:dyDescent="0.25">
      <c r="A27075" s="5"/>
      <c r="B27075" s="2"/>
      <c r="C27075"/>
    </row>
    <row r="27076" spans="1:3" x14ac:dyDescent="0.25">
      <c r="A27076" s="5"/>
      <c r="B27076" s="2"/>
      <c r="C27076"/>
    </row>
    <row r="27077" spans="1:3" x14ac:dyDescent="0.25">
      <c r="A27077" s="5"/>
      <c r="B27077" s="2"/>
      <c r="C27077"/>
    </row>
    <row r="27078" spans="1:3" x14ac:dyDescent="0.25">
      <c r="A27078" s="5"/>
      <c r="B27078" s="2"/>
      <c r="C27078"/>
    </row>
    <row r="27079" spans="1:3" x14ac:dyDescent="0.25">
      <c r="A27079" s="5"/>
      <c r="B27079" s="2"/>
      <c r="C27079"/>
    </row>
    <row r="27080" spans="1:3" x14ac:dyDescent="0.25">
      <c r="A27080" s="5"/>
      <c r="B27080" s="2"/>
      <c r="C27080"/>
    </row>
    <row r="27081" spans="1:3" x14ac:dyDescent="0.25">
      <c r="A27081" s="5"/>
      <c r="B27081" s="2"/>
      <c r="C27081"/>
    </row>
    <row r="27082" spans="1:3" x14ac:dyDescent="0.25">
      <c r="A27082" s="5"/>
      <c r="B27082" s="2"/>
      <c r="C27082"/>
    </row>
    <row r="27083" spans="1:3" x14ac:dyDescent="0.25">
      <c r="A27083" s="5"/>
      <c r="B27083" s="2"/>
      <c r="C27083"/>
    </row>
    <row r="27084" spans="1:3" x14ac:dyDescent="0.25">
      <c r="A27084" s="5"/>
      <c r="B27084" s="2"/>
      <c r="C27084"/>
    </row>
    <row r="27085" spans="1:3" x14ac:dyDescent="0.25">
      <c r="A27085" s="5"/>
      <c r="B27085" s="2"/>
      <c r="C27085"/>
    </row>
    <row r="27086" spans="1:3" x14ac:dyDescent="0.25">
      <c r="A27086" s="5"/>
      <c r="B27086" s="2"/>
      <c r="C27086"/>
    </row>
    <row r="27087" spans="1:3" x14ac:dyDescent="0.25">
      <c r="A27087" s="5"/>
      <c r="B27087" s="2"/>
      <c r="C27087"/>
    </row>
    <row r="27088" spans="1:3" x14ac:dyDescent="0.25">
      <c r="A27088" s="5"/>
      <c r="B27088" s="2"/>
      <c r="C27088"/>
    </row>
    <row r="27089" spans="1:3" x14ac:dyDescent="0.25">
      <c r="A27089" s="5"/>
      <c r="B27089" s="2"/>
      <c r="C27089"/>
    </row>
    <row r="27090" spans="1:3" x14ac:dyDescent="0.25">
      <c r="A27090" s="5"/>
      <c r="B27090" s="2"/>
      <c r="C27090"/>
    </row>
    <row r="27091" spans="1:3" x14ac:dyDescent="0.25">
      <c r="A27091" s="5"/>
      <c r="B27091" s="2"/>
      <c r="C27091"/>
    </row>
    <row r="27092" spans="1:3" x14ac:dyDescent="0.25">
      <c r="A27092" s="5"/>
      <c r="B27092" s="2"/>
      <c r="C27092"/>
    </row>
    <row r="27093" spans="1:3" x14ac:dyDescent="0.25">
      <c r="A27093" s="5"/>
      <c r="B27093" s="2"/>
      <c r="C27093"/>
    </row>
    <row r="27094" spans="1:3" x14ac:dyDescent="0.25">
      <c r="A27094" s="5"/>
      <c r="B27094" s="2"/>
      <c r="C27094"/>
    </row>
    <row r="27095" spans="1:3" x14ac:dyDescent="0.25">
      <c r="A27095" s="5"/>
      <c r="B27095" s="2"/>
      <c r="C27095"/>
    </row>
    <row r="27096" spans="1:3" x14ac:dyDescent="0.25">
      <c r="A27096" s="5"/>
      <c r="B27096" s="2"/>
      <c r="C27096"/>
    </row>
    <row r="27097" spans="1:3" x14ac:dyDescent="0.25">
      <c r="A27097" s="5"/>
      <c r="B27097" s="2"/>
      <c r="C27097"/>
    </row>
    <row r="27098" spans="1:3" x14ac:dyDescent="0.25">
      <c r="A27098" s="5"/>
      <c r="B27098" s="2"/>
      <c r="C27098"/>
    </row>
    <row r="27099" spans="1:3" x14ac:dyDescent="0.25">
      <c r="A27099" s="5"/>
      <c r="B27099" s="2"/>
      <c r="C27099"/>
    </row>
    <row r="27100" spans="1:3" x14ac:dyDescent="0.25">
      <c r="A27100" s="5"/>
      <c r="B27100" s="2"/>
      <c r="C27100"/>
    </row>
    <row r="27101" spans="1:3" x14ac:dyDescent="0.25">
      <c r="A27101" s="5"/>
      <c r="B27101" s="2"/>
      <c r="C27101"/>
    </row>
    <row r="27102" spans="1:3" x14ac:dyDescent="0.25">
      <c r="A27102" s="5"/>
      <c r="B27102" s="2"/>
      <c r="C27102"/>
    </row>
    <row r="27103" spans="1:3" x14ac:dyDescent="0.25">
      <c r="A27103" s="5"/>
      <c r="B27103" s="2"/>
      <c r="C27103"/>
    </row>
    <row r="27104" spans="1:3" x14ac:dyDescent="0.25">
      <c r="A27104" s="5"/>
      <c r="B27104" s="2"/>
      <c r="C27104"/>
    </row>
    <row r="27105" spans="1:3" x14ac:dyDescent="0.25">
      <c r="A27105" s="5"/>
      <c r="B27105" s="2"/>
      <c r="C27105"/>
    </row>
    <row r="27106" spans="1:3" x14ac:dyDescent="0.25">
      <c r="A27106" s="5"/>
      <c r="B27106" s="2"/>
      <c r="C27106"/>
    </row>
    <row r="27107" spans="1:3" x14ac:dyDescent="0.25">
      <c r="A27107" s="5"/>
      <c r="B27107" s="2"/>
      <c r="C27107"/>
    </row>
    <row r="27108" spans="1:3" x14ac:dyDescent="0.25">
      <c r="A27108" s="5"/>
      <c r="B27108" s="2"/>
      <c r="C27108"/>
    </row>
    <row r="27109" spans="1:3" x14ac:dyDescent="0.25">
      <c r="A27109" s="5"/>
      <c r="B27109" s="2"/>
      <c r="C27109"/>
    </row>
    <row r="27110" spans="1:3" x14ac:dyDescent="0.25">
      <c r="A27110" s="5"/>
      <c r="B27110" s="2"/>
      <c r="C27110"/>
    </row>
    <row r="27111" spans="1:3" x14ac:dyDescent="0.25">
      <c r="A27111" s="5"/>
      <c r="B27111" s="2"/>
      <c r="C27111"/>
    </row>
    <row r="27112" spans="1:3" x14ac:dyDescent="0.25">
      <c r="A27112" s="5"/>
      <c r="B27112" s="2"/>
      <c r="C27112"/>
    </row>
    <row r="27113" spans="1:3" x14ac:dyDescent="0.25">
      <c r="A27113" s="5"/>
      <c r="B27113" s="2"/>
      <c r="C27113"/>
    </row>
    <row r="27114" spans="1:3" x14ac:dyDescent="0.25">
      <c r="A27114" s="5"/>
      <c r="B27114" s="2"/>
      <c r="C27114"/>
    </row>
    <row r="27115" spans="1:3" x14ac:dyDescent="0.25">
      <c r="A27115" s="5"/>
      <c r="B27115" s="2"/>
      <c r="C27115"/>
    </row>
    <row r="27116" spans="1:3" x14ac:dyDescent="0.25">
      <c r="A27116" s="5"/>
      <c r="B27116" s="2"/>
      <c r="C27116"/>
    </row>
    <row r="27117" spans="1:3" x14ac:dyDescent="0.25">
      <c r="A27117" s="5"/>
      <c r="B27117" s="2"/>
      <c r="C27117"/>
    </row>
    <row r="27118" spans="1:3" x14ac:dyDescent="0.25">
      <c r="A27118" s="5"/>
      <c r="B27118" s="2"/>
      <c r="C27118"/>
    </row>
    <row r="27119" spans="1:3" x14ac:dyDescent="0.25">
      <c r="A27119" s="5"/>
      <c r="B27119" s="2"/>
      <c r="C27119"/>
    </row>
    <row r="27120" spans="1:3" x14ac:dyDescent="0.25">
      <c r="A27120" s="5"/>
      <c r="B27120" s="2"/>
      <c r="C27120"/>
    </row>
    <row r="27121" spans="1:3" x14ac:dyDescent="0.25">
      <c r="A27121" s="5"/>
      <c r="B27121" s="2"/>
      <c r="C27121"/>
    </row>
    <row r="27122" spans="1:3" x14ac:dyDescent="0.25">
      <c r="A27122" s="5"/>
      <c r="B27122" s="2"/>
      <c r="C27122"/>
    </row>
    <row r="27123" spans="1:3" x14ac:dyDescent="0.25">
      <c r="A27123" s="5"/>
      <c r="B27123" s="2"/>
      <c r="C27123"/>
    </row>
    <row r="27124" spans="1:3" x14ac:dyDescent="0.25">
      <c r="A27124" s="5"/>
      <c r="B27124" s="2"/>
      <c r="C27124"/>
    </row>
    <row r="27125" spans="1:3" x14ac:dyDescent="0.25">
      <c r="A27125" s="5"/>
      <c r="B27125" s="2"/>
      <c r="C27125"/>
    </row>
    <row r="27126" spans="1:3" x14ac:dyDescent="0.25">
      <c r="A27126" s="5"/>
      <c r="B27126" s="2"/>
      <c r="C27126"/>
    </row>
    <row r="27127" spans="1:3" x14ac:dyDescent="0.25">
      <c r="A27127" s="5"/>
      <c r="B27127" s="2"/>
      <c r="C27127"/>
    </row>
    <row r="27128" spans="1:3" x14ac:dyDescent="0.25">
      <c r="A27128" s="5"/>
      <c r="B27128" s="2"/>
      <c r="C27128"/>
    </row>
    <row r="27129" spans="1:3" x14ac:dyDescent="0.25">
      <c r="A27129" s="5"/>
      <c r="B27129" s="2"/>
      <c r="C27129"/>
    </row>
    <row r="27130" spans="1:3" x14ac:dyDescent="0.25">
      <c r="A27130" s="5"/>
      <c r="B27130" s="2"/>
      <c r="C27130"/>
    </row>
    <row r="27131" spans="1:3" x14ac:dyDescent="0.25">
      <c r="A27131" s="5"/>
      <c r="B27131" s="2"/>
      <c r="C27131"/>
    </row>
    <row r="27132" spans="1:3" x14ac:dyDescent="0.25">
      <c r="A27132" s="5"/>
      <c r="B27132" s="2"/>
      <c r="C27132"/>
    </row>
    <row r="27133" spans="1:3" x14ac:dyDescent="0.25">
      <c r="A27133" s="5"/>
      <c r="B27133" s="2"/>
      <c r="C27133"/>
    </row>
    <row r="27134" spans="1:3" x14ac:dyDescent="0.25">
      <c r="A27134" s="5"/>
      <c r="B27134" s="2"/>
      <c r="C27134"/>
    </row>
    <row r="27135" spans="1:3" x14ac:dyDescent="0.25">
      <c r="A27135" s="5"/>
      <c r="B27135" s="2"/>
      <c r="C27135"/>
    </row>
    <row r="27136" spans="1:3" x14ac:dyDescent="0.25">
      <c r="A27136" s="5"/>
      <c r="B27136" s="2"/>
      <c r="C27136"/>
    </row>
    <row r="27137" spans="1:3" x14ac:dyDescent="0.25">
      <c r="A27137" s="5"/>
      <c r="B27137" s="2"/>
      <c r="C27137"/>
    </row>
    <row r="27138" spans="1:3" x14ac:dyDescent="0.25">
      <c r="A27138" s="5"/>
      <c r="B27138" s="2"/>
      <c r="C27138"/>
    </row>
    <row r="27139" spans="1:3" x14ac:dyDescent="0.25">
      <c r="A27139" s="5"/>
      <c r="B27139" s="2"/>
      <c r="C27139"/>
    </row>
    <row r="27140" spans="1:3" x14ac:dyDescent="0.25">
      <c r="A27140" s="5"/>
      <c r="B27140" s="2"/>
      <c r="C27140"/>
    </row>
    <row r="27141" spans="1:3" x14ac:dyDescent="0.25">
      <c r="A27141" s="5"/>
      <c r="B27141" s="2"/>
      <c r="C27141"/>
    </row>
    <row r="27142" spans="1:3" x14ac:dyDescent="0.25">
      <c r="A27142" s="5"/>
      <c r="B27142" s="2"/>
      <c r="C27142"/>
    </row>
    <row r="27143" spans="1:3" x14ac:dyDescent="0.25">
      <c r="A27143" s="5"/>
      <c r="B27143" s="2"/>
      <c r="C27143"/>
    </row>
    <row r="27144" spans="1:3" x14ac:dyDescent="0.25">
      <c r="A27144" s="5"/>
      <c r="B27144" s="2"/>
      <c r="C27144"/>
    </row>
    <row r="27145" spans="1:3" x14ac:dyDescent="0.25">
      <c r="A27145" s="5"/>
      <c r="B27145" s="2"/>
      <c r="C27145"/>
    </row>
    <row r="27146" spans="1:3" x14ac:dyDescent="0.25">
      <c r="A27146" s="5"/>
      <c r="B27146" s="2"/>
      <c r="C27146"/>
    </row>
    <row r="27147" spans="1:3" x14ac:dyDescent="0.25">
      <c r="A27147" s="5"/>
      <c r="B27147" s="2"/>
      <c r="C27147"/>
    </row>
    <row r="27148" spans="1:3" x14ac:dyDescent="0.25">
      <c r="A27148" s="5"/>
      <c r="B27148" s="2"/>
      <c r="C27148"/>
    </row>
    <row r="27149" spans="1:3" x14ac:dyDescent="0.25">
      <c r="A27149" s="5"/>
      <c r="B27149" s="2"/>
      <c r="C27149"/>
    </row>
    <row r="27150" spans="1:3" x14ac:dyDescent="0.25">
      <c r="A27150" s="5"/>
      <c r="B27150" s="2"/>
      <c r="C27150"/>
    </row>
    <row r="27151" spans="1:3" x14ac:dyDescent="0.25">
      <c r="A27151" s="5"/>
      <c r="B27151" s="2"/>
      <c r="C27151"/>
    </row>
    <row r="27152" spans="1:3" x14ac:dyDescent="0.25">
      <c r="A27152" s="5"/>
      <c r="B27152" s="2"/>
      <c r="C27152"/>
    </row>
    <row r="27153" spans="1:3" x14ac:dyDescent="0.25">
      <c r="A27153" s="5"/>
      <c r="B27153" s="2"/>
      <c r="C27153"/>
    </row>
    <row r="27154" spans="1:3" x14ac:dyDescent="0.25">
      <c r="A27154" s="5"/>
      <c r="B27154" s="2"/>
      <c r="C27154"/>
    </row>
    <row r="27155" spans="1:3" x14ac:dyDescent="0.25">
      <c r="A27155" s="5"/>
      <c r="B27155" s="2"/>
      <c r="C27155"/>
    </row>
    <row r="27156" spans="1:3" x14ac:dyDescent="0.25">
      <c r="A27156" s="5"/>
      <c r="B27156" s="2"/>
      <c r="C27156"/>
    </row>
    <row r="27157" spans="1:3" x14ac:dyDescent="0.25">
      <c r="A27157" s="5"/>
      <c r="B27157" s="2"/>
      <c r="C27157"/>
    </row>
    <row r="27158" spans="1:3" x14ac:dyDescent="0.25">
      <c r="A27158" s="5"/>
      <c r="B27158" s="2"/>
      <c r="C27158"/>
    </row>
    <row r="27159" spans="1:3" x14ac:dyDescent="0.25">
      <c r="A27159" s="5"/>
      <c r="B27159" s="2"/>
      <c r="C27159"/>
    </row>
    <row r="27160" spans="1:3" x14ac:dyDescent="0.25">
      <c r="A27160" s="5"/>
      <c r="B27160" s="2"/>
      <c r="C27160"/>
    </row>
    <row r="27161" spans="1:3" x14ac:dyDescent="0.25">
      <c r="A27161" s="5"/>
      <c r="B27161" s="2"/>
      <c r="C27161"/>
    </row>
    <row r="27162" spans="1:3" x14ac:dyDescent="0.25">
      <c r="A27162" s="5"/>
      <c r="B27162" s="2"/>
      <c r="C27162"/>
    </row>
    <row r="27163" spans="1:3" x14ac:dyDescent="0.25">
      <c r="A27163" s="5"/>
      <c r="B27163" s="2"/>
      <c r="C27163"/>
    </row>
    <row r="27164" spans="1:3" x14ac:dyDescent="0.25">
      <c r="A27164" s="5"/>
      <c r="B27164" s="2"/>
      <c r="C27164"/>
    </row>
    <row r="27165" spans="1:3" x14ac:dyDescent="0.25">
      <c r="A27165" s="5"/>
      <c r="B27165" s="2"/>
      <c r="C27165"/>
    </row>
    <row r="27166" spans="1:3" x14ac:dyDescent="0.25">
      <c r="A27166" s="5"/>
      <c r="B27166" s="2"/>
      <c r="C27166"/>
    </row>
    <row r="27167" spans="1:3" x14ac:dyDescent="0.25">
      <c r="A27167" s="5"/>
      <c r="B27167" s="2"/>
      <c r="C27167"/>
    </row>
    <row r="27168" spans="1:3" x14ac:dyDescent="0.25">
      <c r="A27168" s="5"/>
      <c r="B27168" s="2"/>
      <c r="C27168"/>
    </row>
    <row r="27169" spans="1:3" x14ac:dyDescent="0.25">
      <c r="A27169" s="5"/>
      <c r="B27169" s="2"/>
      <c r="C27169"/>
    </row>
    <row r="27170" spans="1:3" x14ac:dyDescent="0.25">
      <c r="A27170" s="5"/>
      <c r="B27170" s="2"/>
      <c r="C27170"/>
    </row>
    <row r="27171" spans="1:3" x14ac:dyDescent="0.25">
      <c r="A27171" s="5"/>
      <c r="B27171" s="2"/>
      <c r="C27171"/>
    </row>
    <row r="27172" spans="1:3" x14ac:dyDescent="0.25">
      <c r="A27172" s="5"/>
      <c r="B27172" s="2"/>
      <c r="C27172"/>
    </row>
    <row r="27173" spans="1:3" x14ac:dyDescent="0.25">
      <c r="A27173" s="5"/>
      <c r="B27173" s="2"/>
      <c r="C27173"/>
    </row>
    <row r="27174" spans="1:3" x14ac:dyDescent="0.25">
      <c r="A27174" s="5"/>
      <c r="B27174" s="2"/>
      <c r="C27174"/>
    </row>
    <row r="27175" spans="1:3" x14ac:dyDescent="0.25">
      <c r="A27175" s="5"/>
      <c r="B27175" s="2"/>
      <c r="C27175"/>
    </row>
    <row r="27176" spans="1:3" x14ac:dyDescent="0.25">
      <c r="A27176" s="5"/>
      <c r="B27176" s="2"/>
      <c r="C27176"/>
    </row>
    <row r="27177" spans="1:3" x14ac:dyDescent="0.25">
      <c r="A27177" s="5"/>
      <c r="B27177" s="2"/>
      <c r="C27177"/>
    </row>
    <row r="27178" spans="1:3" x14ac:dyDescent="0.25">
      <c r="A27178" s="5"/>
      <c r="B27178" s="2"/>
      <c r="C27178"/>
    </row>
    <row r="27179" spans="1:3" x14ac:dyDescent="0.25">
      <c r="A27179" s="5"/>
      <c r="B27179" s="2"/>
      <c r="C27179"/>
    </row>
    <row r="27180" spans="1:3" x14ac:dyDescent="0.25">
      <c r="A27180" s="5"/>
      <c r="B27180" s="2"/>
      <c r="C27180"/>
    </row>
    <row r="27181" spans="1:3" x14ac:dyDescent="0.25">
      <c r="A27181" s="5"/>
      <c r="B27181" s="2"/>
      <c r="C27181"/>
    </row>
    <row r="27182" spans="1:3" x14ac:dyDescent="0.25">
      <c r="A27182" s="5"/>
      <c r="B27182" s="2"/>
      <c r="C27182"/>
    </row>
    <row r="27183" spans="1:3" x14ac:dyDescent="0.25">
      <c r="A27183" s="5"/>
      <c r="B27183" s="2"/>
      <c r="C27183"/>
    </row>
    <row r="27184" spans="1:3" x14ac:dyDescent="0.25">
      <c r="A27184" s="5"/>
      <c r="B27184" s="2"/>
      <c r="C27184"/>
    </row>
    <row r="27185" spans="1:3" x14ac:dyDescent="0.25">
      <c r="A27185" s="5"/>
      <c r="B27185" s="2"/>
      <c r="C27185"/>
    </row>
    <row r="27186" spans="1:3" x14ac:dyDescent="0.25">
      <c r="A27186" s="5"/>
      <c r="B27186" s="2"/>
      <c r="C27186"/>
    </row>
    <row r="27187" spans="1:3" x14ac:dyDescent="0.25">
      <c r="A27187" s="5"/>
      <c r="B27187" s="2"/>
      <c r="C27187"/>
    </row>
    <row r="27188" spans="1:3" x14ac:dyDescent="0.25">
      <c r="A27188" s="5"/>
      <c r="B27188" s="2"/>
      <c r="C27188"/>
    </row>
    <row r="27189" spans="1:3" x14ac:dyDescent="0.25">
      <c r="A27189" s="5"/>
      <c r="B27189" s="2"/>
      <c r="C27189"/>
    </row>
    <row r="27190" spans="1:3" x14ac:dyDescent="0.25">
      <c r="A27190" s="5"/>
      <c r="B27190" s="2"/>
      <c r="C27190"/>
    </row>
    <row r="27191" spans="1:3" x14ac:dyDescent="0.25">
      <c r="A27191" s="5"/>
      <c r="B27191" s="2"/>
      <c r="C27191"/>
    </row>
    <row r="27192" spans="1:3" x14ac:dyDescent="0.25">
      <c r="A27192" s="5"/>
      <c r="B27192" s="2"/>
      <c r="C27192"/>
    </row>
    <row r="27193" spans="1:3" x14ac:dyDescent="0.25">
      <c r="A27193" s="5"/>
      <c r="B27193" s="2"/>
      <c r="C27193"/>
    </row>
    <row r="27194" spans="1:3" x14ac:dyDescent="0.25">
      <c r="A27194" s="5"/>
      <c r="B27194" s="2"/>
      <c r="C27194"/>
    </row>
    <row r="27195" spans="1:3" x14ac:dyDescent="0.25">
      <c r="A27195" s="5"/>
      <c r="B27195" s="2"/>
      <c r="C27195"/>
    </row>
    <row r="27196" spans="1:3" x14ac:dyDescent="0.25">
      <c r="A27196" s="5"/>
      <c r="B27196" s="2"/>
      <c r="C27196"/>
    </row>
    <row r="27197" spans="1:3" x14ac:dyDescent="0.25">
      <c r="A27197" s="5"/>
      <c r="B27197" s="2"/>
      <c r="C27197"/>
    </row>
    <row r="27198" spans="1:3" x14ac:dyDescent="0.25">
      <c r="A27198" s="5"/>
      <c r="B27198" s="2"/>
      <c r="C27198"/>
    </row>
    <row r="27199" spans="1:3" x14ac:dyDescent="0.25">
      <c r="A27199" s="5"/>
      <c r="B27199" s="2"/>
      <c r="C27199"/>
    </row>
    <row r="27200" spans="1:3" x14ac:dyDescent="0.25">
      <c r="A27200" s="5"/>
      <c r="B27200" s="2"/>
      <c r="C27200"/>
    </row>
    <row r="27201" spans="1:3" x14ac:dyDescent="0.25">
      <c r="A27201" s="5"/>
      <c r="B27201" s="2"/>
      <c r="C27201"/>
    </row>
    <row r="27202" spans="1:3" x14ac:dyDescent="0.25">
      <c r="A27202" s="5"/>
      <c r="B27202" s="2"/>
      <c r="C27202"/>
    </row>
    <row r="27203" spans="1:3" x14ac:dyDescent="0.25">
      <c r="A27203" s="5"/>
      <c r="B27203" s="2"/>
      <c r="C27203"/>
    </row>
    <row r="27204" spans="1:3" x14ac:dyDescent="0.25">
      <c r="A27204" s="5"/>
      <c r="B27204" s="2"/>
      <c r="C27204"/>
    </row>
    <row r="27205" spans="1:3" x14ac:dyDescent="0.25">
      <c r="A27205" s="5"/>
      <c r="B27205" s="2"/>
      <c r="C27205"/>
    </row>
    <row r="27206" spans="1:3" x14ac:dyDescent="0.25">
      <c r="A27206" s="5"/>
      <c r="B27206" s="2"/>
      <c r="C27206"/>
    </row>
    <row r="27207" spans="1:3" x14ac:dyDescent="0.25">
      <c r="A27207" s="5"/>
      <c r="B27207" s="2"/>
      <c r="C27207"/>
    </row>
    <row r="27208" spans="1:3" x14ac:dyDescent="0.25">
      <c r="A27208" s="5"/>
      <c r="B27208" s="2"/>
      <c r="C27208"/>
    </row>
    <row r="27209" spans="1:3" x14ac:dyDescent="0.25">
      <c r="A27209" s="5"/>
      <c r="B27209" s="2"/>
      <c r="C27209"/>
    </row>
    <row r="27210" spans="1:3" x14ac:dyDescent="0.25">
      <c r="A27210" s="5"/>
      <c r="B27210" s="2"/>
      <c r="C27210"/>
    </row>
    <row r="27211" spans="1:3" x14ac:dyDescent="0.25">
      <c r="A27211" s="5"/>
      <c r="B27211" s="2"/>
      <c r="C27211"/>
    </row>
    <row r="27212" spans="1:3" x14ac:dyDescent="0.25">
      <c r="A27212" s="5"/>
      <c r="B27212" s="2"/>
      <c r="C27212"/>
    </row>
    <row r="27213" spans="1:3" x14ac:dyDescent="0.25">
      <c r="A27213" s="5"/>
      <c r="B27213" s="2"/>
      <c r="C27213"/>
    </row>
    <row r="27214" spans="1:3" x14ac:dyDescent="0.25">
      <c r="A27214" s="5"/>
      <c r="B27214" s="2"/>
      <c r="C27214"/>
    </row>
    <row r="27215" spans="1:3" x14ac:dyDescent="0.25">
      <c r="A27215" s="5"/>
      <c r="B27215" s="2"/>
      <c r="C27215"/>
    </row>
    <row r="27216" spans="1:3" x14ac:dyDescent="0.25">
      <c r="A27216" s="5"/>
      <c r="B27216" s="2"/>
      <c r="C27216"/>
    </row>
    <row r="27217" spans="1:3" x14ac:dyDescent="0.25">
      <c r="A27217" s="5"/>
      <c r="B27217" s="2"/>
      <c r="C27217"/>
    </row>
    <row r="27218" spans="1:3" x14ac:dyDescent="0.25">
      <c r="A27218" s="5"/>
      <c r="B27218" s="2"/>
      <c r="C27218"/>
    </row>
    <row r="27219" spans="1:3" x14ac:dyDescent="0.25">
      <c r="A27219" s="5"/>
      <c r="B27219" s="2"/>
      <c r="C27219"/>
    </row>
    <row r="27220" spans="1:3" x14ac:dyDescent="0.25">
      <c r="A27220" s="5"/>
      <c r="B27220" s="2"/>
      <c r="C27220"/>
    </row>
    <row r="27221" spans="1:3" x14ac:dyDescent="0.25">
      <c r="A27221" s="5"/>
      <c r="B27221" s="2"/>
      <c r="C27221"/>
    </row>
    <row r="27222" spans="1:3" x14ac:dyDescent="0.25">
      <c r="A27222" s="5"/>
      <c r="B27222" s="2"/>
      <c r="C27222"/>
    </row>
    <row r="27223" spans="1:3" x14ac:dyDescent="0.25">
      <c r="A27223" s="5"/>
      <c r="B27223" s="2"/>
      <c r="C27223"/>
    </row>
    <row r="27224" spans="1:3" x14ac:dyDescent="0.25">
      <c r="A27224" s="5"/>
      <c r="B27224" s="2"/>
      <c r="C27224"/>
    </row>
    <row r="27225" spans="1:3" x14ac:dyDescent="0.25">
      <c r="A27225" s="5"/>
      <c r="B27225" s="2"/>
      <c r="C27225"/>
    </row>
    <row r="27226" spans="1:3" x14ac:dyDescent="0.25">
      <c r="A27226" s="5"/>
      <c r="B27226" s="2"/>
      <c r="C27226"/>
    </row>
    <row r="27227" spans="1:3" x14ac:dyDescent="0.25">
      <c r="A27227" s="5"/>
      <c r="B27227" s="2"/>
      <c r="C27227"/>
    </row>
    <row r="27228" spans="1:3" x14ac:dyDescent="0.25">
      <c r="A27228" s="5"/>
      <c r="B27228" s="2"/>
      <c r="C27228"/>
    </row>
    <row r="27229" spans="1:3" x14ac:dyDescent="0.25">
      <c r="A27229" s="5"/>
      <c r="B27229" s="2"/>
      <c r="C27229"/>
    </row>
    <row r="27230" spans="1:3" x14ac:dyDescent="0.25">
      <c r="A27230" s="5"/>
      <c r="B27230" s="2"/>
      <c r="C27230"/>
    </row>
    <row r="27231" spans="1:3" x14ac:dyDescent="0.25">
      <c r="A27231" s="5"/>
      <c r="B27231" s="2"/>
      <c r="C27231"/>
    </row>
    <row r="27232" spans="1:3" x14ac:dyDescent="0.25">
      <c r="A27232" s="5"/>
      <c r="B27232" s="2"/>
      <c r="C27232"/>
    </row>
    <row r="27233" spans="1:3" x14ac:dyDescent="0.25">
      <c r="A27233" s="5"/>
      <c r="B27233" s="2"/>
      <c r="C27233"/>
    </row>
    <row r="27234" spans="1:3" x14ac:dyDescent="0.25">
      <c r="A27234" s="5"/>
      <c r="B27234" s="2"/>
      <c r="C27234"/>
    </row>
    <row r="27235" spans="1:3" x14ac:dyDescent="0.25">
      <c r="A27235" s="5"/>
      <c r="B27235" s="2"/>
      <c r="C27235"/>
    </row>
    <row r="27236" spans="1:3" x14ac:dyDescent="0.25">
      <c r="A27236" s="5"/>
      <c r="B27236" s="2"/>
      <c r="C27236"/>
    </row>
    <row r="27237" spans="1:3" x14ac:dyDescent="0.25">
      <c r="A27237" s="5"/>
      <c r="B27237" s="2"/>
      <c r="C27237"/>
    </row>
    <row r="27238" spans="1:3" x14ac:dyDescent="0.25">
      <c r="A27238" s="5"/>
      <c r="B27238" s="2"/>
      <c r="C27238"/>
    </row>
    <row r="27239" spans="1:3" x14ac:dyDescent="0.25">
      <c r="A27239" s="5"/>
      <c r="B27239" s="2"/>
      <c r="C27239"/>
    </row>
    <row r="27240" spans="1:3" x14ac:dyDescent="0.25">
      <c r="A27240" s="5"/>
      <c r="B27240" s="2"/>
      <c r="C27240"/>
    </row>
    <row r="27241" spans="1:3" x14ac:dyDescent="0.25">
      <c r="A27241" s="5"/>
      <c r="B27241" s="2"/>
      <c r="C27241"/>
    </row>
    <row r="27242" spans="1:3" x14ac:dyDescent="0.25">
      <c r="A27242" s="5"/>
      <c r="B27242" s="2"/>
      <c r="C27242"/>
    </row>
    <row r="27243" spans="1:3" x14ac:dyDescent="0.25">
      <c r="A27243" s="5"/>
      <c r="B27243" s="2"/>
      <c r="C27243"/>
    </row>
    <row r="27244" spans="1:3" x14ac:dyDescent="0.25">
      <c r="A27244" s="5"/>
      <c r="B27244" s="2"/>
      <c r="C27244"/>
    </row>
    <row r="27245" spans="1:3" x14ac:dyDescent="0.25">
      <c r="A27245" s="5"/>
      <c r="B27245" s="2"/>
      <c r="C27245"/>
    </row>
    <row r="27246" spans="1:3" x14ac:dyDescent="0.25">
      <c r="A27246" s="5"/>
      <c r="B27246" s="2"/>
      <c r="C27246"/>
    </row>
    <row r="27247" spans="1:3" x14ac:dyDescent="0.25">
      <c r="A27247" s="5"/>
      <c r="B27247" s="2"/>
      <c r="C27247"/>
    </row>
    <row r="27248" spans="1:3" x14ac:dyDescent="0.25">
      <c r="A27248" s="5"/>
      <c r="B27248" s="2"/>
      <c r="C27248"/>
    </row>
    <row r="27249" spans="1:3" x14ac:dyDescent="0.25">
      <c r="A27249" s="5"/>
      <c r="B27249" s="2"/>
      <c r="C27249"/>
    </row>
    <row r="27250" spans="1:3" x14ac:dyDescent="0.25">
      <c r="A27250" s="5"/>
      <c r="B27250" s="2"/>
      <c r="C27250"/>
    </row>
    <row r="27251" spans="1:3" x14ac:dyDescent="0.25">
      <c r="A27251" s="5"/>
      <c r="B27251" s="2"/>
      <c r="C27251"/>
    </row>
    <row r="27252" spans="1:3" x14ac:dyDescent="0.25">
      <c r="A27252" s="5"/>
      <c r="B27252" s="2"/>
      <c r="C27252"/>
    </row>
    <row r="27253" spans="1:3" x14ac:dyDescent="0.25">
      <c r="A27253" s="5"/>
      <c r="B27253" s="2"/>
      <c r="C27253"/>
    </row>
    <row r="27254" spans="1:3" x14ac:dyDescent="0.25">
      <c r="A27254" s="5"/>
      <c r="B27254" s="2"/>
      <c r="C27254"/>
    </row>
    <row r="27255" spans="1:3" x14ac:dyDescent="0.25">
      <c r="A27255" s="5"/>
      <c r="B27255" s="2"/>
      <c r="C27255"/>
    </row>
    <row r="27256" spans="1:3" x14ac:dyDescent="0.25">
      <c r="A27256" s="5"/>
      <c r="B27256" s="2"/>
      <c r="C27256"/>
    </row>
    <row r="27257" spans="1:3" x14ac:dyDescent="0.25">
      <c r="A27257" s="5"/>
      <c r="B27257" s="2"/>
      <c r="C27257"/>
    </row>
    <row r="27258" spans="1:3" x14ac:dyDescent="0.25">
      <c r="A27258" s="5"/>
      <c r="B27258" s="2"/>
      <c r="C27258"/>
    </row>
    <row r="27259" spans="1:3" x14ac:dyDescent="0.25">
      <c r="A27259" s="5"/>
      <c r="B27259" s="2"/>
      <c r="C27259"/>
    </row>
    <row r="27260" spans="1:3" x14ac:dyDescent="0.25">
      <c r="A27260" s="5"/>
      <c r="B27260" s="2"/>
      <c r="C27260"/>
    </row>
    <row r="27261" spans="1:3" x14ac:dyDescent="0.25">
      <c r="A27261" s="5"/>
      <c r="B27261" s="2"/>
      <c r="C27261"/>
    </row>
    <row r="27262" spans="1:3" x14ac:dyDescent="0.25">
      <c r="A27262" s="5"/>
      <c r="B27262" s="2"/>
      <c r="C27262"/>
    </row>
    <row r="27263" spans="1:3" x14ac:dyDescent="0.25">
      <c r="A27263" s="5"/>
      <c r="B27263" s="2"/>
      <c r="C27263"/>
    </row>
    <row r="27264" spans="1:3" x14ac:dyDescent="0.25">
      <c r="A27264" s="5"/>
      <c r="B27264" s="2"/>
      <c r="C27264"/>
    </row>
    <row r="27265" spans="1:3" x14ac:dyDescent="0.25">
      <c r="A27265" s="5"/>
      <c r="B27265" s="2"/>
      <c r="C27265"/>
    </row>
    <row r="27266" spans="1:3" x14ac:dyDescent="0.25">
      <c r="A27266" s="5"/>
      <c r="B27266" s="2"/>
      <c r="C27266"/>
    </row>
    <row r="27267" spans="1:3" x14ac:dyDescent="0.25">
      <c r="A27267" s="5"/>
      <c r="B27267" s="2"/>
      <c r="C27267"/>
    </row>
    <row r="27268" spans="1:3" x14ac:dyDescent="0.25">
      <c r="A27268" s="5"/>
      <c r="B27268" s="2"/>
      <c r="C27268"/>
    </row>
    <row r="27269" spans="1:3" x14ac:dyDescent="0.25">
      <c r="A27269" s="5"/>
      <c r="B27269" s="2"/>
      <c r="C27269"/>
    </row>
    <row r="27270" spans="1:3" x14ac:dyDescent="0.25">
      <c r="A27270" s="5"/>
      <c r="B27270" s="2"/>
      <c r="C27270"/>
    </row>
    <row r="27271" spans="1:3" x14ac:dyDescent="0.25">
      <c r="A27271" s="5"/>
      <c r="B27271" s="2"/>
      <c r="C27271"/>
    </row>
    <row r="27272" spans="1:3" x14ac:dyDescent="0.25">
      <c r="A27272" s="5"/>
      <c r="B27272" s="2"/>
      <c r="C27272"/>
    </row>
    <row r="27273" spans="1:3" x14ac:dyDescent="0.25">
      <c r="A27273" s="5"/>
      <c r="B27273" s="2"/>
      <c r="C27273"/>
    </row>
    <row r="27274" spans="1:3" x14ac:dyDescent="0.25">
      <c r="A27274" s="5"/>
      <c r="B27274" s="2"/>
      <c r="C27274"/>
    </row>
    <row r="27275" spans="1:3" x14ac:dyDescent="0.25">
      <c r="A27275" s="5"/>
      <c r="B27275" s="2"/>
      <c r="C27275"/>
    </row>
    <row r="27276" spans="1:3" x14ac:dyDescent="0.25">
      <c r="A27276" s="5"/>
      <c r="B27276" s="2"/>
      <c r="C27276"/>
    </row>
    <row r="27277" spans="1:3" x14ac:dyDescent="0.25">
      <c r="A27277" s="5"/>
      <c r="B27277" s="2"/>
      <c r="C27277"/>
    </row>
    <row r="27278" spans="1:3" x14ac:dyDescent="0.25">
      <c r="A27278" s="5"/>
      <c r="B27278" s="2"/>
      <c r="C27278"/>
    </row>
    <row r="27279" spans="1:3" x14ac:dyDescent="0.25">
      <c r="A27279" s="5"/>
      <c r="B27279" s="2"/>
      <c r="C27279"/>
    </row>
    <row r="27280" spans="1:3" x14ac:dyDescent="0.25">
      <c r="A27280" s="5"/>
      <c r="B27280" s="2"/>
      <c r="C27280"/>
    </row>
    <row r="27281" spans="1:3" x14ac:dyDescent="0.25">
      <c r="A27281" s="5"/>
      <c r="B27281" s="2"/>
      <c r="C27281"/>
    </row>
    <row r="27282" spans="1:3" x14ac:dyDescent="0.25">
      <c r="A27282" s="5"/>
      <c r="B27282" s="2"/>
      <c r="C27282"/>
    </row>
    <row r="27283" spans="1:3" x14ac:dyDescent="0.25">
      <c r="A27283" s="5"/>
      <c r="B27283" s="2"/>
      <c r="C27283"/>
    </row>
    <row r="27284" spans="1:3" x14ac:dyDescent="0.25">
      <c r="A27284" s="5"/>
      <c r="B27284" s="2"/>
      <c r="C27284"/>
    </row>
    <row r="27285" spans="1:3" x14ac:dyDescent="0.25">
      <c r="A27285" s="5"/>
      <c r="B27285" s="2"/>
      <c r="C27285"/>
    </row>
    <row r="27286" spans="1:3" x14ac:dyDescent="0.25">
      <c r="A27286" s="5"/>
      <c r="B27286" s="2"/>
      <c r="C27286"/>
    </row>
    <row r="27287" spans="1:3" x14ac:dyDescent="0.25">
      <c r="A27287" s="5"/>
      <c r="B27287" s="2"/>
      <c r="C27287"/>
    </row>
    <row r="27288" spans="1:3" x14ac:dyDescent="0.25">
      <c r="A27288" s="5"/>
      <c r="B27288" s="2"/>
      <c r="C27288"/>
    </row>
    <row r="27289" spans="1:3" x14ac:dyDescent="0.25">
      <c r="A27289" s="5"/>
      <c r="B27289" s="2"/>
      <c r="C27289"/>
    </row>
    <row r="27290" spans="1:3" x14ac:dyDescent="0.25">
      <c r="A27290" s="5"/>
      <c r="B27290" s="2"/>
      <c r="C27290"/>
    </row>
    <row r="27291" spans="1:3" x14ac:dyDescent="0.25">
      <c r="A27291" s="5"/>
      <c r="B27291" s="2"/>
      <c r="C27291"/>
    </row>
    <row r="27292" spans="1:3" x14ac:dyDescent="0.25">
      <c r="A27292" s="5"/>
      <c r="B27292" s="2"/>
      <c r="C27292"/>
    </row>
    <row r="27293" spans="1:3" x14ac:dyDescent="0.25">
      <c r="A27293" s="5"/>
      <c r="B27293" s="2"/>
      <c r="C27293"/>
    </row>
    <row r="27294" spans="1:3" x14ac:dyDescent="0.25">
      <c r="A27294" s="5"/>
      <c r="B27294" s="2"/>
      <c r="C27294"/>
    </row>
    <row r="27295" spans="1:3" x14ac:dyDescent="0.25">
      <c r="A27295" s="5"/>
      <c r="B27295" s="2"/>
      <c r="C27295"/>
    </row>
    <row r="27296" spans="1:3" x14ac:dyDescent="0.25">
      <c r="A27296" s="5"/>
      <c r="B27296" s="2"/>
      <c r="C27296"/>
    </row>
    <row r="27297" spans="1:3" x14ac:dyDescent="0.25">
      <c r="A27297" s="5"/>
      <c r="B27297" s="2"/>
      <c r="C27297"/>
    </row>
    <row r="27298" spans="1:3" x14ac:dyDescent="0.25">
      <c r="A27298" s="5"/>
      <c r="B27298" s="2"/>
      <c r="C27298"/>
    </row>
    <row r="27299" spans="1:3" x14ac:dyDescent="0.25">
      <c r="A27299" s="5"/>
      <c r="B27299" s="2"/>
      <c r="C27299"/>
    </row>
    <row r="27300" spans="1:3" x14ac:dyDescent="0.25">
      <c r="A27300" s="5"/>
      <c r="B27300" s="2"/>
      <c r="C27300"/>
    </row>
    <row r="27301" spans="1:3" x14ac:dyDescent="0.25">
      <c r="A27301" s="5"/>
      <c r="B27301" s="2"/>
      <c r="C27301"/>
    </row>
    <row r="27302" spans="1:3" x14ac:dyDescent="0.25">
      <c r="A27302" s="5"/>
      <c r="B27302" s="2"/>
      <c r="C27302"/>
    </row>
    <row r="27303" spans="1:3" x14ac:dyDescent="0.25">
      <c r="A27303" s="5"/>
      <c r="B27303" s="2"/>
      <c r="C27303"/>
    </row>
    <row r="27304" spans="1:3" x14ac:dyDescent="0.25">
      <c r="A27304" s="5"/>
      <c r="B27304" s="2"/>
      <c r="C27304"/>
    </row>
    <row r="27305" spans="1:3" x14ac:dyDescent="0.25">
      <c r="A27305" s="5"/>
      <c r="B27305" s="2"/>
      <c r="C27305"/>
    </row>
    <row r="27306" spans="1:3" x14ac:dyDescent="0.25">
      <c r="A27306" s="5"/>
      <c r="B27306" s="2"/>
      <c r="C27306"/>
    </row>
    <row r="27307" spans="1:3" x14ac:dyDescent="0.25">
      <c r="A27307" s="5"/>
      <c r="B27307" s="2"/>
      <c r="C27307"/>
    </row>
    <row r="27308" spans="1:3" x14ac:dyDescent="0.25">
      <c r="A27308" s="5"/>
      <c r="B27308" s="2"/>
      <c r="C27308"/>
    </row>
    <row r="27309" spans="1:3" x14ac:dyDescent="0.25">
      <c r="A27309" s="5"/>
      <c r="B27309" s="2"/>
      <c r="C27309"/>
    </row>
    <row r="27310" spans="1:3" x14ac:dyDescent="0.25">
      <c r="A27310" s="5"/>
      <c r="B27310" s="2"/>
      <c r="C27310"/>
    </row>
    <row r="27311" spans="1:3" x14ac:dyDescent="0.25">
      <c r="A27311" s="5"/>
      <c r="B27311" s="2"/>
      <c r="C27311"/>
    </row>
    <row r="27312" spans="1:3" x14ac:dyDescent="0.25">
      <c r="A27312" s="5"/>
      <c r="B27312" s="2"/>
      <c r="C27312"/>
    </row>
    <row r="27313" spans="1:3" x14ac:dyDescent="0.25">
      <c r="A27313" s="5"/>
      <c r="B27313" s="2"/>
      <c r="C27313"/>
    </row>
    <row r="27314" spans="1:3" x14ac:dyDescent="0.25">
      <c r="A27314" s="5"/>
      <c r="B27314" s="2"/>
      <c r="C27314"/>
    </row>
    <row r="27315" spans="1:3" x14ac:dyDescent="0.25">
      <c r="A27315" s="5"/>
      <c r="B27315" s="2"/>
      <c r="C27315"/>
    </row>
    <row r="27316" spans="1:3" x14ac:dyDescent="0.25">
      <c r="A27316" s="5"/>
      <c r="B27316" s="2"/>
      <c r="C27316"/>
    </row>
    <row r="27317" spans="1:3" x14ac:dyDescent="0.25">
      <c r="A27317" s="5"/>
      <c r="B27317" s="2"/>
      <c r="C27317"/>
    </row>
    <row r="27318" spans="1:3" x14ac:dyDescent="0.25">
      <c r="A27318" s="5"/>
      <c r="B27318" s="2"/>
      <c r="C27318"/>
    </row>
    <row r="27319" spans="1:3" x14ac:dyDescent="0.25">
      <c r="A27319" s="5"/>
      <c r="B27319" s="2"/>
      <c r="C27319"/>
    </row>
    <row r="27320" spans="1:3" x14ac:dyDescent="0.25">
      <c r="A27320" s="5"/>
      <c r="B27320" s="2"/>
      <c r="C27320"/>
    </row>
    <row r="27321" spans="1:3" x14ac:dyDescent="0.25">
      <c r="A27321" s="5"/>
      <c r="B27321" s="2"/>
      <c r="C27321"/>
    </row>
    <row r="27322" spans="1:3" x14ac:dyDescent="0.25">
      <c r="A27322" s="5"/>
      <c r="B27322" s="2"/>
      <c r="C27322"/>
    </row>
    <row r="27323" spans="1:3" x14ac:dyDescent="0.25">
      <c r="A27323" s="5"/>
      <c r="B27323" s="2"/>
      <c r="C27323"/>
    </row>
    <row r="27324" spans="1:3" x14ac:dyDescent="0.25">
      <c r="A27324" s="5"/>
      <c r="B27324" s="2"/>
      <c r="C27324"/>
    </row>
    <row r="27325" spans="1:3" x14ac:dyDescent="0.25">
      <c r="A27325" s="5"/>
      <c r="B27325" s="2"/>
      <c r="C27325"/>
    </row>
    <row r="27326" spans="1:3" x14ac:dyDescent="0.25">
      <c r="A27326" s="5"/>
      <c r="B27326" s="2"/>
      <c r="C27326"/>
    </row>
    <row r="27327" spans="1:3" x14ac:dyDescent="0.25">
      <c r="A27327" s="5"/>
      <c r="B27327" s="2"/>
      <c r="C27327"/>
    </row>
    <row r="27328" spans="1:3" x14ac:dyDescent="0.25">
      <c r="A27328" s="5"/>
      <c r="B27328" s="2"/>
      <c r="C27328"/>
    </row>
    <row r="27329" spans="1:3" x14ac:dyDescent="0.25">
      <c r="A27329" s="5"/>
      <c r="B27329" s="2"/>
      <c r="C27329"/>
    </row>
    <row r="27330" spans="1:3" x14ac:dyDescent="0.25">
      <c r="A27330" s="5"/>
      <c r="B27330" s="2"/>
      <c r="C27330"/>
    </row>
    <row r="27331" spans="1:3" x14ac:dyDescent="0.25">
      <c r="A27331" s="5"/>
      <c r="B27331" s="2"/>
      <c r="C27331"/>
    </row>
    <row r="27332" spans="1:3" x14ac:dyDescent="0.25">
      <c r="A27332" s="5"/>
      <c r="B27332" s="2"/>
      <c r="C27332"/>
    </row>
    <row r="27333" spans="1:3" x14ac:dyDescent="0.25">
      <c r="A27333" s="5"/>
      <c r="B27333" s="2"/>
      <c r="C27333"/>
    </row>
    <row r="27334" spans="1:3" x14ac:dyDescent="0.25">
      <c r="A27334" s="5"/>
      <c r="B27334" s="2"/>
      <c r="C27334"/>
    </row>
    <row r="27335" spans="1:3" x14ac:dyDescent="0.25">
      <c r="A27335" s="5"/>
      <c r="B27335" s="2"/>
      <c r="C27335"/>
    </row>
    <row r="27336" spans="1:3" x14ac:dyDescent="0.25">
      <c r="A27336" s="5"/>
      <c r="B27336" s="2"/>
      <c r="C27336"/>
    </row>
    <row r="27337" spans="1:3" x14ac:dyDescent="0.25">
      <c r="A27337" s="5"/>
      <c r="B27337" s="2"/>
      <c r="C27337"/>
    </row>
    <row r="27338" spans="1:3" x14ac:dyDescent="0.25">
      <c r="A27338" s="5"/>
      <c r="B27338" s="2"/>
      <c r="C27338"/>
    </row>
    <row r="27339" spans="1:3" x14ac:dyDescent="0.25">
      <c r="A27339" s="5"/>
      <c r="B27339" s="2"/>
      <c r="C27339"/>
    </row>
    <row r="27340" spans="1:3" x14ac:dyDescent="0.25">
      <c r="A27340" s="5"/>
      <c r="B27340" s="2"/>
      <c r="C27340"/>
    </row>
    <row r="27341" spans="1:3" x14ac:dyDescent="0.25">
      <c r="A27341" s="5"/>
      <c r="B27341" s="2"/>
      <c r="C27341"/>
    </row>
    <row r="27342" spans="1:3" x14ac:dyDescent="0.25">
      <c r="A27342" s="5"/>
      <c r="B27342" s="2"/>
      <c r="C27342"/>
    </row>
    <row r="27343" spans="1:3" x14ac:dyDescent="0.25">
      <c r="A27343" s="5"/>
      <c r="B27343" s="2"/>
      <c r="C27343"/>
    </row>
    <row r="27344" spans="1:3" x14ac:dyDescent="0.25">
      <c r="A27344" s="5"/>
      <c r="B27344" s="2"/>
      <c r="C27344"/>
    </row>
    <row r="27345" spans="1:3" x14ac:dyDescent="0.25">
      <c r="A27345" s="5"/>
      <c r="B27345" s="2"/>
      <c r="C27345"/>
    </row>
    <row r="27346" spans="1:3" x14ac:dyDescent="0.25">
      <c r="A27346" s="5"/>
      <c r="B27346" s="2"/>
      <c r="C27346"/>
    </row>
    <row r="27347" spans="1:3" x14ac:dyDescent="0.25">
      <c r="A27347" s="5"/>
      <c r="B27347" s="2"/>
      <c r="C27347"/>
    </row>
    <row r="27348" spans="1:3" x14ac:dyDescent="0.25">
      <c r="A27348" s="5"/>
      <c r="B27348" s="2"/>
      <c r="C27348"/>
    </row>
    <row r="27349" spans="1:3" x14ac:dyDescent="0.25">
      <c r="A27349" s="5"/>
      <c r="B27349" s="2"/>
      <c r="C27349"/>
    </row>
    <row r="27350" spans="1:3" x14ac:dyDescent="0.25">
      <c r="A27350" s="5"/>
      <c r="B27350" s="2"/>
      <c r="C27350"/>
    </row>
    <row r="27351" spans="1:3" x14ac:dyDescent="0.25">
      <c r="A27351" s="5"/>
      <c r="B27351" s="2"/>
      <c r="C27351"/>
    </row>
    <row r="27352" spans="1:3" x14ac:dyDescent="0.25">
      <c r="A27352" s="5"/>
      <c r="B27352" s="2"/>
      <c r="C27352"/>
    </row>
    <row r="27353" spans="1:3" x14ac:dyDescent="0.25">
      <c r="A27353" s="5"/>
      <c r="B27353" s="2"/>
      <c r="C27353"/>
    </row>
    <row r="27354" spans="1:3" x14ac:dyDescent="0.25">
      <c r="A27354" s="5"/>
      <c r="B27354" s="2"/>
      <c r="C27354"/>
    </row>
    <row r="27355" spans="1:3" x14ac:dyDescent="0.25">
      <c r="A27355" s="5"/>
      <c r="B27355" s="2"/>
      <c r="C27355"/>
    </row>
    <row r="27356" spans="1:3" x14ac:dyDescent="0.25">
      <c r="A27356" s="5"/>
      <c r="B27356" s="2"/>
      <c r="C27356"/>
    </row>
    <row r="27357" spans="1:3" x14ac:dyDescent="0.25">
      <c r="A27357" s="5"/>
      <c r="B27357" s="2"/>
      <c r="C27357"/>
    </row>
    <row r="27358" spans="1:3" x14ac:dyDescent="0.25">
      <c r="A27358" s="5"/>
      <c r="B27358" s="2"/>
      <c r="C27358"/>
    </row>
    <row r="27359" spans="1:3" x14ac:dyDescent="0.25">
      <c r="A27359" s="5"/>
      <c r="B27359" s="2"/>
      <c r="C27359"/>
    </row>
    <row r="27360" spans="1:3" x14ac:dyDescent="0.25">
      <c r="A27360" s="5"/>
      <c r="B27360" s="2"/>
      <c r="C27360"/>
    </row>
    <row r="27361" spans="1:3" x14ac:dyDescent="0.25">
      <c r="A27361" s="5"/>
      <c r="B27361" s="2"/>
      <c r="C27361"/>
    </row>
    <row r="27362" spans="1:3" x14ac:dyDescent="0.25">
      <c r="A27362" s="5"/>
      <c r="B27362" s="2"/>
      <c r="C27362"/>
    </row>
    <row r="27363" spans="1:3" x14ac:dyDescent="0.25">
      <c r="A27363" s="5"/>
      <c r="B27363" s="2"/>
      <c r="C27363"/>
    </row>
    <row r="27364" spans="1:3" x14ac:dyDescent="0.25">
      <c r="A27364" s="5"/>
      <c r="B27364" s="2"/>
      <c r="C27364"/>
    </row>
    <row r="27365" spans="1:3" x14ac:dyDescent="0.25">
      <c r="A27365" s="5"/>
      <c r="B27365" s="2"/>
      <c r="C27365"/>
    </row>
    <row r="27366" spans="1:3" x14ac:dyDescent="0.25">
      <c r="A27366" s="5"/>
      <c r="B27366" s="2"/>
      <c r="C27366"/>
    </row>
    <row r="27367" spans="1:3" x14ac:dyDescent="0.25">
      <c r="A27367" s="5"/>
      <c r="B27367" s="2"/>
      <c r="C27367"/>
    </row>
    <row r="27368" spans="1:3" x14ac:dyDescent="0.25">
      <c r="A27368" s="5"/>
      <c r="B27368" s="2"/>
      <c r="C27368"/>
    </row>
    <row r="27369" spans="1:3" x14ac:dyDescent="0.25">
      <c r="A27369" s="5"/>
      <c r="B27369" s="2"/>
      <c r="C27369"/>
    </row>
    <row r="27370" spans="1:3" x14ac:dyDescent="0.25">
      <c r="A27370" s="5"/>
      <c r="B27370" s="2"/>
      <c r="C27370"/>
    </row>
    <row r="27371" spans="1:3" x14ac:dyDescent="0.25">
      <c r="A27371" s="5"/>
      <c r="B27371" s="2"/>
      <c r="C27371"/>
    </row>
    <row r="27372" spans="1:3" x14ac:dyDescent="0.25">
      <c r="A27372" s="5"/>
      <c r="B27372" s="2"/>
      <c r="C27372"/>
    </row>
    <row r="27373" spans="1:3" x14ac:dyDescent="0.25">
      <c r="A27373" s="5"/>
      <c r="B27373" s="2"/>
      <c r="C27373"/>
    </row>
    <row r="27374" spans="1:3" x14ac:dyDescent="0.25">
      <c r="A27374" s="5"/>
      <c r="B27374" s="2"/>
      <c r="C27374"/>
    </row>
    <row r="27375" spans="1:3" x14ac:dyDescent="0.25">
      <c r="A27375" s="5"/>
      <c r="B27375" s="2"/>
      <c r="C27375"/>
    </row>
    <row r="27376" spans="1:3" x14ac:dyDescent="0.25">
      <c r="A27376" s="5"/>
      <c r="B27376" s="2"/>
      <c r="C27376"/>
    </row>
    <row r="27377" spans="1:3" x14ac:dyDescent="0.25">
      <c r="A27377" s="5"/>
      <c r="B27377" s="2"/>
      <c r="C27377"/>
    </row>
    <row r="27378" spans="1:3" x14ac:dyDescent="0.25">
      <c r="A27378" s="5"/>
      <c r="B27378" s="2"/>
      <c r="C27378"/>
    </row>
    <row r="27379" spans="1:3" x14ac:dyDescent="0.25">
      <c r="A27379" s="5"/>
      <c r="B27379" s="2"/>
      <c r="C27379"/>
    </row>
    <row r="27380" spans="1:3" x14ac:dyDescent="0.25">
      <c r="A27380" s="5"/>
      <c r="B27380" s="2"/>
      <c r="C27380"/>
    </row>
    <row r="27381" spans="1:3" x14ac:dyDescent="0.25">
      <c r="A27381" s="5"/>
      <c r="B27381" s="2"/>
      <c r="C27381"/>
    </row>
    <row r="27382" spans="1:3" x14ac:dyDescent="0.25">
      <c r="A27382" s="5"/>
      <c r="B27382" s="2"/>
      <c r="C27382"/>
    </row>
    <row r="27383" spans="1:3" x14ac:dyDescent="0.25">
      <c r="A27383" s="5"/>
      <c r="B27383" s="2"/>
      <c r="C27383"/>
    </row>
    <row r="27384" spans="1:3" x14ac:dyDescent="0.25">
      <c r="A27384" s="5"/>
      <c r="B27384" s="2"/>
      <c r="C27384"/>
    </row>
    <row r="27385" spans="1:3" x14ac:dyDescent="0.25">
      <c r="A27385" s="5"/>
      <c r="B27385" s="2"/>
      <c r="C27385"/>
    </row>
    <row r="27386" spans="1:3" x14ac:dyDescent="0.25">
      <c r="A27386" s="5"/>
      <c r="B27386" s="2"/>
      <c r="C27386"/>
    </row>
    <row r="27387" spans="1:3" x14ac:dyDescent="0.25">
      <c r="A27387" s="5"/>
      <c r="B27387" s="2"/>
      <c r="C27387"/>
    </row>
    <row r="27388" spans="1:3" x14ac:dyDescent="0.25">
      <c r="A27388" s="5"/>
      <c r="B27388" s="2"/>
      <c r="C27388"/>
    </row>
    <row r="27389" spans="1:3" x14ac:dyDescent="0.25">
      <c r="A27389" s="5"/>
      <c r="B27389" s="2"/>
      <c r="C27389"/>
    </row>
    <row r="27390" spans="1:3" x14ac:dyDescent="0.25">
      <c r="A27390" s="5"/>
      <c r="B27390" s="2"/>
      <c r="C27390"/>
    </row>
    <row r="27391" spans="1:3" x14ac:dyDescent="0.25">
      <c r="A27391" s="5"/>
      <c r="B27391" s="2"/>
      <c r="C27391"/>
    </row>
    <row r="27392" spans="1:3" x14ac:dyDescent="0.25">
      <c r="A27392" s="5"/>
      <c r="B27392" s="2"/>
      <c r="C27392"/>
    </row>
    <row r="27393" spans="1:3" x14ac:dyDescent="0.25">
      <c r="A27393" s="5"/>
      <c r="B27393" s="2"/>
      <c r="C27393"/>
    </row>
    <row r="27394" spans="1:3" x14ac:dyDescent="0.25">
      <c r="A27394" s="5"/>
      <c r="B27394" s="2"/>
      <c r="C27394"/>
    </row>
    <row r="27395" spans="1:3" x14ac:dyDescent="0.25">
      <c r="A27395" s="5"/>
      <c r="B27395" s="2"/>
      <c r="C27395"/>
    </row>
    <row r="27396" spans="1:3" x14ac:dyDescent="0.25">
      <c r="A27396" s="5"/>
      <c r="B27396" s="2"/>
      <c r="C27396"/>
    </row>
    <row r="27397" spans="1:3" x14ac:dyDescent="0.25">
      <c r="A27397" s="5"/>
      <c r="B27397" s="2"/>
      <c r="C27397"/>
    </row>
    <row r="27398" spans="1:3" x14ac:dyDescent="0.25">
      <c r="A27398" s="5"/>
      <c r="B27398" s="2"/>
      <c r="C27398"/>
    </row>
    <row r="27399" spans="1:3" x14ac:dyDescent="0.25">
      <c r="A27399" s="5"/>
      <c r="B27399" s="2"/>
      <c r="C27399"/>
    </row>
    <row r="27400" spans="1:3" x14ac:dyDescent="0.25">
      <c r="A27400" s="5"/>
      <c r="B27400" s="2"/>
      <c r="C27400"/>
    </row>
    <row r="27401" spans="1:3" x14ac:dyDescent="0.25">
      <c r="A27401" s="5"/>
      <c r="B27401" s="2"/>
      <c r="C27401"/>
    </row>
    <row r="27402" spans="1:3" x14ac:dyDescent="0.25">
      <c r="A27402" s="5"/>
      <c r="B27402" s="2"/>
      <c r="C27402"/>
    </row>
    <row r="27403" spans="1:3" x14ac:dyDescent="0.25">
      <c r="A27403" s="5"/>
      <c r="B27403" s="2"/>
      <c r="C27403"/>
    </row>
    <row r="27404" spans="1:3" x14ac:dyDescent="0.25">
      <c r="A27404" s="5"/>
      <c r="B27404" s="2"/>
      <c r="C27404"/>
    </row>
    <row r="27405" spans="1:3" x14ac:dyDescent="0.25">
      <c r="A27405" s="5"/>
      <c r="B27405" s="2"/>
      <c r="C27405"/>
    </row>
    <row r="27406" spans="1:3" x14ac:dyDescent="0.25">
      <c r="A27406" s="5"/>
      <c r="B27406" s="2"/>
      <c r="C27406"/>
    </row>
    <row r="27407" spans="1:3" x14ac:dyDescent="0.25">
      <c r="A27407" s="5"/>
      <c r="B27407" s="2"/>
      <c r="C27407"/>
    </row>
    <row r="27408" spans="1:3" x14ac:dyDescent="0.25">
      <c r="A27408" s="5"/>
      <c r="B27408" s="2"/>
      <c r="C27408"/>
    </row>
    <row r="27409" spans="1:3" x14ac:dyDescent="0.25">
      <c r="A27409" s="5"/>
      <c r="B27409" s="2"/>
      <c r="C27409"/>
    </row>
    <row r="27410" spans="1:3" x14ac:dyDescent="0.25">
      <c r="A27410" s="5"/>
      <c r="B27410" s="2"/>
      <c r="C27410"/>
    </row>
    <row r="27411" spans="1:3" x14ac:dyDescent="0.25">
      <c r="A27411" s="5"/>
      <c r="B27411" s="2"/>
      <c r="C27411"/>
    </row>
    <row r="27412" spans="1:3" x14ac:dyDescent="0.25">
      <c r="A27412" s="5"/>
      <c r="B27412" s="2"/>
      <c r="C27412"/>
    </row>
    <row r="27413" spans="1:3" x14ac:dyDescent="0.25">
      <c r="A27413" s="5"/>
      <c r="B27413" s="2"/>
      <c r="C27413"/>
    </row>
    <row r="27414" spans="1:3" x14ac:dyDescent="0.25">
      <c r="A27414" s="5"/>
      <c r="B27414" s="2"/>
      <c r="C27414"/>
    </row>
    <row r="27415" spans="1:3" x14ac:dyDescent="0.25">
      <c r="A27415" s="5"/>
      <c r="B27415" s="2"/>
      <c r="C27415"/>
    </row>
    <row r="27416" spans="1:3" x14ac:dyDescent="0.25">
      <c r="A27416" s="5"/>
      <c r="B27416" s="2"/>
      <c r="C27416"/>
    </row>
    <row r="27417" spans="1:3" x14ac:dyDescent="0.25">
      <c r="A27417" s="5"/>
      <c r="B27417" s="2"/>
      <c r="C27417"/>
    </row>
    <row r="27418" spans="1:3" x14ac:dyDescent="0.25">
      <c r="A27418" s="5"/>
      <c r="B27418" s="2"/>
      <c r="C27418"/>
    </row>
    <row r="27419" spans="1:3" x14ac:dyDescent="0.25">
      <c r="A27419" s="5"/>
      <c r="B27419" s="2"/>
      <c r="C27419"/>
    </row>
    <row r="27420" spans="1:3" x14ac:dyDescent="0.25">
      <c r="A27420" s="5"/>
      <c r="B27420" s="2"/>
      <c r="C27420"/>
    </row>
    <row r="27421" spans="1:3" x14ac:dyDescent="0.25">
      <c r="A27421" s="5"/>
      <c r="B27421" s="2"/>
      <c r="C27421"/>
    </row>
    <row r="27422" spans="1:3" x14ac:dyDescent="0.25">
      <c r="A27422" s="5"/>
      <c r="B27422" s="2"/>
      <c r="C27422"/>
    </row>
    <row r="27423" spans="1:3" x14ac:dyDescent="0.25">
      <c r="A27423" s="5"/>
      <c r="B27423" s="2"/>
      <c r="C27423"/>
    </row>
    <row r="27424" spans="1:3" x14ac:dyDescent="0.25">
      <c r="A27424" s="5"/>
      <c r="B27424" s="2"/>
      <c r="C27424"/>
    </row>
    <row r="27425" spans="1:3" x14ac:dyDescent="0.25">
      <c r="A27425" s="5"/>
      <c r="B27425" s="2"/>
      <c r="C27425"/>
    </row>
    <row r="27426" spans="1:3" x14ac:dyDescent="0.25">
      <c r="A27426" s="5"/>
      <c r="B27426" s="2"/>
      <c r="C27426"/>
    </row>
    <row r="27427" spans="1:3" x14ac:dyDescent="0.25">
      <c r="A27427" s="5"/>
      <c r="B27427" s="2"/>
      <c r="C27427"/>
    </row>
    <row r="27428" spans="1:3" x14ac:dyDescent="0.25">
      <c r="A27428" s="5"/>
      <c r="B27428" s="2"/>
      <c r="C27428"/>
    </row>
    <row r="27429" spans="1:3" x14ac:dyDescent="0.25">
      <c r="A27429" s="5"/>
      <c r="B27429" s="2"/>
      <c r="C27429"/>
    </row>
    <row r="27430" spans="1:3" x14ac:dyDescent="0.25">
      <c r="A27430" s="5"/>
      <c r="B27430" s="2"/>
      <c r="C27430"/>
    </row>
    <row r="27431" spans="1:3" x14ac:dyDescent="0.25">
      <c r="A27431" s="5"/>
      <c r="B27431" s="2"/>
      <c r="C27431"/>
    </row>
    <row r="27432" spans="1:3" x14ac:dyDescent="0.25">
      <c r="A27432" s="5"/>
      <c r="B27432" s="2"/>
      <c r="C27432"/>
    </row>
    <row r="27433" spans="1:3" x14ac:dyDescent="0.25">
      <c r="A27433" s="5"/>
      <c r="B27433" s="2"/>
      <c r="C27433"/>
    </row>
    <row r="27434" spans="1:3" x14ac:dyDescent="0.25">
      <c r="A27434" s="5"/>
      <c r="B27434" s="2"/>
      <c r="C27434"/>
    </row>
    <row r="27435" spans="1:3" x14ac:dyDescent="0.25">
      <c r="A27435" s="5"/>
      <c r="B27435" s="2"/>
      <c r="C27435"/>
    </row>
    <row r="27436" spans="1:3" x14ac:dyDescent="0.25">
      <c r="A27436" s="5"/>
      <c r="B27436" s="2"/>
      <c r="C27436"/>
    </row>
    <row r="27437" spans="1:3" x14ac:dyDescent="0.25">
      <c r="A27437" s="5"/>
      <c r="B27437" s="2"/>
      <c r="C27437"/>
    </row>
    <row r="27438" spans="1:3" x14ac:dyDescent="0.25">
      <c r="A27438" s="5"/>
      <c r="B27438" s="2"/>
      <c r="C27438"/>
    </row>
    <row r="27439" spans="1:3" x14ac:dyDescent="0.25">
      <c r="A27439" s="5"/>
      <c r="B27439" s="2"/>
      <c r="C27439"/>
    </row>
    <row r="27440" spans="1:3" x14ac:dyDescent="0.25">
      <c r="A27440" s="5"/>
      <c r="B27440" s="2"/>
      <c r="C27440"/>
    </row>
    <row r="27441" spans="1:3" x14ac:dyDescent="0.25">
      <c r="A27441" s="5"/>
      <c r="B27441" s="2"/>
      <c r="C27441"/>
    </row>
    <row r="27442" spans="1:3" x14ac:dyDescent="0.25">
      <c r="A27442" s="5"/>
      <c r="B27442" s="2"/>
      <c r="C27442"/>
    </row>
    <row r="27443" spans="1:3" x14ac:dyDescent="0.25">
      <c r="A27443" s="5"/>
      <c r="B27443" s="2"/>
      <c r="C27443"/>
    </row>
    <row r="27444" spans="1:3" x14ac:dyDescent="0.25">
      <c r="A27444" s="5"/>
      <c r="B27444" s="2"/>
      <c r="C27444"/>
    </row>
    <row r="27445" spans="1:3" x14ac:dyDescent="0.25">
      <c r="A27445" s="5"/>
      <c r="B27445" s="2"/>
      <c r="C27445"/>
    </row>
    <row r="27446" spans="1:3" x14ac:dyDescent="0.25">
      <c r="A27446" s="5"/>
      <c r="B27446" s="2"/>
      <c r="C27446"/>
    </row>
    <row r="27447" spans="1:3" x14ac:dyDescent="0.25">
      <c r="A27447" s="5"/>
      <c r="B27447" s="2"/>
      <c r="C27447"/>
    </row>
    <row r="27448" spans="1:3" x14ac:dyDescent="0.25">
      <c r="A27448" s="5"/>
      <c r="B27448" s="2"/>
      <c r="C27448"/>
    </row>
    <row r="27449" spans="1:3" x14ac:dyDescent="0.25">
      <c r="A27449" s="5"/>
      <c r="B27449" s="2"/>
      <c r="C27449"/>
    </row>
    <row r="27450" spans="1:3" x14ac:dyDescent="0.25">
      <c r="A27450" s="5"/>
      <c r="B27450" s="2"/>
      <c r="C27450"/>
    </row>
    <row r="27451" spans="1:3" x14ac:dyDescent="0.25">
      <c r="A27451" s="5"/>
      <c r="B27451" s="2"/>
      <c r="C27451"/>
    </row>
    <row r="27452" spans="1:3" x14ac:dyDescent="0.25">
      <c r="A27452" s="5"/>
      <c r="B27452" s="2"/>
      <c r="C27452"/>
    </row>
    <row r="27453" spans="1:3" x14ac:dyDescent="0.25">
      <c r="A27453" s="5"/>
      <c r="B27453" s="2"/>
      <c r="C27453"/>
    </row>
    <row r="27454" spans="1:3" x14ac:dyDescent="0.25">
      <c r="A27454" s="5"/>
      <c r="B27454" s="2"/>
      <c r="C27454"/>
    </row>
    <row r="27455" spans="1:3" x14ac:dyDescent="0.25">
      <c r="A27455" s="5"/>
      <c r="B27455" s="2"/>
      <c r="C27455"/>
    </row>
    <row r="27456" spans="1:3" x14ac:dyDescent="0.25">
      <c r="A27456" s="5"/>
      <c r="B27456" s="2"/>
      <c r="C27456"/>
    </row>
    <row r="27457" spans="1:3" x14ac:dyDescent="0.25">
      <c r="A27457" s="5"/>
      <c r="B27457" s="2"/>
      <c r="C27457"/>
    </row>
    <row r="27458" spans="1:3" x14ac:dyDescent="0.25">
      <c r="A27458" s="5"/>
      <c r="B27458" s="2"/>
      <c r="C27458"/>
    </row>
    <row r="27459" spans="1:3" x14ac:dyDescent="0.25">
      <c r="A27459" s="5"/>
      <c r="B27459" s="2"/>
      <c r="C27459"/>
    </row>
    <row r="27460" spans="1:3" x14ac:dyDescent="0.25">
      <c r="A27460" s="5"/>
      <c r="B27460" s="2"/>
      <c r="C27460"/>
    </row>
    <row r="27461" spans="1:3" x14ac:dyDescent="0.25">
      <c r="A27461" s="5"/>
      <c r="B27461" s="2"/>
      <c r="C27461"/>
    </row>
    <row r="27462" spans="1:3" x14ac:dyDescent="0.25">
      <c r="A27462" s="5"/>
      <c r="B27462" s="2"/>
      <c r="C27462"/>
    </row>
    <row r="27463" spans="1:3" x14ac:dyDescent="0.25">
      <c r="A27463" s="5"/>
      <c r="B27463" s="2"/>
      <c r="C27463"/>
    </row>
    <row r="27464" spans="1:3" x14ac:dyDescent="0.25">
      <c r="A27464" s="5"/>
      <c r="B27464" s="2"/>
      <c r="C27464"/>
    </row>
    <row r="27465" spans="1:3" x14ac:dyDescent="0.25">
      <c r="A27465" s="5"/>
      <c r="B27465" s="2"/>
      <c r="C27465"/>
    </row>
    <row r="27466" spans="1:3" x14ac:dyDescent="0.25">
      <c r="A27466" s="5"/>
      <c r="B27466" s="2"/>
      <c r="C27466"/>
    </row>
    <row r="27467" spans="1:3" x14ac:dyDescent="0.25">
      <c r="A27467" s="5"/>
      <c r="B27467" s="2"/>
      <c r="C27467"/>
    </row>
    <row r="27468" spans="1:3" x14ac:dyDescent="0.25">
      <c r="A27468" s="5"/>
      <c r="B27468" s="2"/>
      <c r="C27468"/>
    </row>
    <row r="27469" spans="1:3" x14ac:dyDescent="0.25">
      <c r="A27469" s="5"/>
      <c r="B27469" s="2"/>
      <c r="C27469"/>
    </row>
    <row r="27470" spans="1:3" x14ac:dyDescent="0.25">
      <c r="A27470" s="5"/>
      <c r="B27470" s="2"/>
      <c r="C27470"/>
    </row>
    <row r="27471" spans="1:3" x14ac:dyDescent="0.25">
      <c r="A27471" s="5"/>
      <c r="B27471" s="2"/>
      <c r="C27471"/>
    </row>
    <row r="27472" spans="1:3" x14ac:dyDescent="0.25">
      <c r="A27472" s="5"/>
      <c r="B27472" s="2"/>
      <c r="C27472"/>
    </row>
    <row r="27473" spans="1:3" x14ac:dyDescent="0.25">
      <c r="A27473" s="5"/>
      <c r="B27473" s="2"/>
      <c r="C27473"/>
    </row>
    <row r="27474" spans="1:3" x14ac:dyDescent="0.25">
      <c r="A27474" s="5"/>
      <c r="B27474" s="2"/>
      <c r="C27474"/>
    </row>
    <row r="27475" spans="1:3" x14ac:dyDescent="0.25">
      <c r="A27475" s="5"/>
      <c r="B27475" s="2"/>
      <c r="C27475"/>
    </row>
    <row r="27476" spans="1:3" x14ac:dyDescent="0.25">
      <c r="A27476" s="5"/>
      <c r="B27476" s="2"/>
      <c r="C27476"/>
    </row>
    <row r="27477" spans="1:3" x14ac:dyDescent="0.25">
      <c r="A27477" s="5"/>
      <c r="B27477" s="2"/>
      <c r="C27477"/>
    </row>
    <row r="27478" spans="1:3" x14ac:dyDescent="0.25">
      <c r="A27478" s="5"/>
      <c r="B27478" s="2"/>
      <c r="C27478"/>
    </row>
    <row r="27479" spans="1:3" x14ac:dyDescent="0.25">
      <c r="A27479" s="5"/>
      <c r="B27479" s="2"/>
      <c r="C27479"/>
    </row>
    <row r="27480" spans="1:3" x14ac:dyDescent="0.25">
      <c r="A27480" s="5"/>
      <c r="B27480" s="2"/>
      <c r="C27480"/>
    </row>
    <row r="27481" spans="1:3" x14ac:dyDescent="0.25">
      <c r="A27481" s="5"/>
      <c r="B27481" s="2"/>
      <c r="C27481"/>
    </row>
    <row r="27482" spans="1:3" x14ac:dyDescent="0.25">
      <c r="A27482" s="5"/>
      <c r="B27482" s="2"/>
      <c r="C27482"/>
    </row>
    <row r="27483" spans="1:3" x14ac:dyDescent="0.25">
      <c r="A27483" s="5"/>
      <c r="B27483" s="2"/>
      <c r="C27483"/>
    </row>
    <row r="27484" spans="1:3" x14ac:dyDescent="0.25">
      <c r="A27484" s="5"/>
      <c r="B27484" s="2"/>
      <c r="C27484"/>
    </row>
    <row r="27485" spans="1:3" x14ac:dyDescent="0.25">
      <c r="A27485" s="5"/>
      <c r="B27485" s="2"/>
      <c r="C27485"/>
    </row>
    <row r="27486" spans="1:3" x14ac:dyDescent="0.25">
      <c r="A27486" s="5"/>
      <c r="B27486" s="2"/>
      <c r="C27486"/>
    </row>
    <row r="27487" spans="1:3" x14ac:dyDescent="0.25">
      <c r="A27487" s="5"/>
      <c r="B27487" s="2"/>
      <c r="C27487"/>
    </row>
    <row r="27488" spans="1:3" x14ac:dyDescent="0.25">
      <c r="A27488" s="5"/>
      <c r="B27488" s="2"/>
      <c r="C27488"/>
    </row>
    <row r="27489" spans="1:3" x14ac:dyDescent="0.25">
      <c r="A27489" s="5"/>
      <c r="B27489" s="2"/>
      <c r="C27489"/>
    </row>
    <row r="27490" spans="1:3" x14ac:dyDescent="0.25">
      <c r="A27490" s="5"/>
      <c r="B27490" s="2"/>
      <c r="C27490"/>
    </row>
    <row r="27491" spans="1:3" x14ac:dyDescent="0.25">
      <c r="A27491" s="5"/>
      <c r="B27491" s="2"/>
      <c r="C27491"/>
    </row>
    <row r="27492" spans="1:3" x14ac:dyDescent="0.25">
      <c r="A27492" s="5"/>
      <c r="B27492" s="2"/>
      <c r="C27492"/>
    </row>
    <row r="27493" spans="1:3" x14ac:dyDescent="0.25">
      <c r="A27493" s="5"/>
      <c r="B27493" s="2"/>
      <c r="C27493"/>
    </row>
    <row r="27494" spans="1:3" x14ac:dyDescent="0.25">
      <c r="A27494" s="5"/>
      <c r="B27494" s="2"/>
      <c r="C27494"/>
    </row>
    <row r="27495" spans="1:3" x14ac:dyDescent="0.25">
      <c r="A27495" s="5"/>
      <c r="B27495" s="2"/>
      <c r="C27495"/>
    </row>
    <row r="27496" spans="1:3" x14ac:dyDescent="0.25">
      <c r="A27496" s="5"/>
      <c r="B27496" s="2"/>
      <c r="C27496"/>
    </row>
    <row r="27497" spans="1:3" x14ac:dyDescent="0.25">
      <c r="A27497" s="5"/>
      <c r="B27497" s="2"/>
      <c r="C27497"/>
    </row>
    <row r="27498" spans="1:3" x14ac:dyDescent="0.25">
      <c r="A27498" s="5"/>
      <c r="B27498" s="2"/>
      <c r="C27498"/>
    </row>
    <row r="27499" spans="1:3" x14ac:dyDescent="0.25">
      <c r="A27499" s="5"/>
      <c r="B27499" s="2"/>
      <c r="C27499"/>
    </row>
    <row r="27500" spans="1:3" x14ac:dyDescent="0.25">
      <c r="A27500" s="5"/>
      <c r="B27500" s="2"/>
      <c r="C27500"/>
    </row>
    <row r="27501" spans="1:3" x14ac:dyDescent="0.25">
      <c r="A27501" s="5"/>
      <c r="B27501" s="2"/>
      <c r="C27501"/>
    </row>
    <row r="27502" spans="1:3" x14ac:dyDescent="0.25">
      <c r="A27502" s="5"/>
      <c r="B27502" s="2"/>
      <c r="C27502"/>
    </row>
    <row r="27503" spans="1:3" x14ac:dyDescent="0.25">
      <c r="A27503" s="5"/>
      <c r="B27503" s="2"/>
      <c r="C27503"/>
    </row>
    <row r="27504" spans="1:3" x14ac:dyDescent="0.25">
      <c r="A27504" s="5"/>
      <c r="B27504" s="2"/>
      <c r="C27504"/>
    </row>
    <row r="27505" spans="1:3" x14ac:dyDescent="0.25">
      <c r="A27505" s="5"/>
      <c r="B27505" s="2"/>
      <c r="C27505"/>
    </row>
    <row r="27506" spans="1:3" x14ac:dyDescent="0.25">
      <c r="A27506" s="5"/>
      <c r="B27506" s="2"/>
      <c r="C27506"/>
    </row>
    <row r="27507" spans="1:3" x14ac:dyDescent="0.25">
      <c r="A27507" s="5"/>
      <c r="B27507" s="2"/>
      <c r="C27507"/>
    </row>
    <row r="27508" spans="1:3" x14ac:dyDescent="0.25">
      <c r="A27508" s="5"/>
      <c r="B27508" s="2"/>
      <c r="C27508"/>
    </row>
    <row r="27509" spans="1:3" x14ac:dyDescent="0.25">
      <c r="A27509" s="5"/>
      <c r="B27509" s="2"/>
      <c r="C27509"/>
    </row>
    <row r="27510" spans="1:3" x14ac:dyDescent="0.25">
      <c r="A27510" s="5"/>
      <c r="B27510" s="2"/>
      <c r="C27510"/>
    </row>
    <row r="27511" spans="1:3" x14ac:dyDescent="0.25">
      <c r="A27511" s="5"/>
      <c r="B27511" s="2"/>
      <c r="C27511"/>
    </row>
    <row r="27512" spans="1:3" x14ac:dyDescent="0.25">
      <c r="A27512" s="5"/>
      <c r="B27512" s="2"/>
      <c r="C27512"/>
    </row>
    <row r="27513" spans="1:3" x14ac:dyDescent="0.25">
      <c r="A27513" s="5"/>
      <c r="B27513" s="2"/>
      <c r="C27513"/>
    </row>
    <row r="27514" spans="1:3" x14ac:dyDescent="0.25">
      <c r="A27514" s="5"/>
      <c r="B27514" s="2"/>
      <c r="C27514"/>
    </row>
    <row r="27515" spans="1:3" x14ac:dyDescent="0.25">
      <c r="A27515" s="5"/>
      <c r="B27515" s="2"/>
      <c r="C27515"/>
    </row>
    <row r="27516" spans="1:3" x14ac:dyDescent="0.25">
      <c r="A27516" s="5"/>
      <c r="B27516" s="2"/>
      <c r="C27516"/>
    </row>
    <row r="27517" spans="1:3" x14ac:dyDescent="0.25">
      <c r="A27517" s="5"/>
      <c r="B27517" s="2"/>
      <c r="C27517"/>
    </row>
    <row r="27518" spans="1:3" x14ac:dyDescent="0.25">
      <c r="A27518" s="5"/>
      <c r="B27518" s="2"/>
      <c r="C27518"/>
    </row>
    <row r="27519" spans="1:3" x14ac:dyDescent="0.25">
      <c r="A27519" s="5"/>
      <c r="B27519" s="2"/>
      <c r="C27519"/>
    </row>
    <row r="27520" spans="1:3" x14ac:dyDescent="0.25">
      <c r="A27520" s="5"/>
      <c r="B27520" s="2"/>
      <c r="C27520"/>
    </row>
    <row r="27521" spans="1:3" x14ac:dyDescent="0.25">
      <c r="A27521" s="5"/>
      <c r="B27521" s="2"/>
      <c r="C27521"/>
    </row>
    <row r="27522" spans="1:3" x14ac:dyDescent="0.25">
      <c r="A27522" s="5"/>
      <c r="B27522" s="2"/>
      <c r="C27522"/>
    </row>
    <row r="27523" spans="1:3" x14ac:dyDescent="0.25">
      <c r="A27523" s="5"/>
      <c r="B27523" s="2"/>
      <c r="C27523"/>
    </row>
    <row r="27524" spans="1:3" x14ac:dyDescent="0.25">
      <c r="A27524" s="5"/>
      <c r="B27524" s="2"/>
      <c r="C27524"/>
    </row>
    <row r="27525" spans="1:3" x14ac:dyDescent="0.25">
      <c r="A27525" s="5"/>
      <c r="B27525" s="2"/>
      <c r="C27525"/>
    </row>
    <row r="27526" spans="1:3" x14ac:dyDescent="0.25">
      <c r="A27526" s="5"/>
      <c r="B27526" s="2"/>
      <c r="C27526"/>
    </row>
    <row r="27527" spans="1:3" x14ac:dyDescent="0.25">
      <c r="A27527" s="5"/>
      <c r="B27527" s="2"/>
      <c r="C27527"/>
    </row>
    <row r="27528" spans="1:3" x14ac:dyDescent="0.25">
      <c r="A27528" s="5"/>
      <c r="B27528" s="2"/>
      <c r="C27528"/>
    </row>
    <row r="27529" spans="1:3" x14ac:dyDescent="0.25">
      <c r="A27529" s="5"/>
      <c r="B27529" s="2"/>
      <c r="C27529"/>
    </row>
    <row r="27530" spans="1:3" x14ac:dyDescent="0.25">
      <c r="A27530" s="5"/>
      <c r="B27530" s="2"/>
      <c r="C27530"/>
    </row>
    <row r="27531" spans="1:3" x14ac:dyDescent="0.25">
      <c r="A27531" s="5"/>
      <c r="B27531" s="2"/>
      <c r="C27531"/>
    </row>
    <row r="27532" spans="1:3" x14ac:dyDescent="0.25">
      <c r="A27532" s="5"/>
      <c r="B27532" s="2"/>
      <c r="C27532"/>
    </row>
    <row r="27533" spans="1:3" x14ac:dyDescent="0.25">
      <c r="A27533" s="5"/>
      <c r="B27533" s="2"/>
      <c r="C27533"/>
    </row>
    <row r="27534" spans="1:3" x14ac:dyDescent="0.25">
      <c r="A27534" s="5"/>
      <c r="B27534" s="2"/>
      <c r="C27534"/>
    </row>
    <row r="27535" spans="1:3" x14ac:dyDescent="0.25">
      <c r="A27535" s="5"/>
      <c r="B27535" s="2"/>
      <c r="C27535"/>
    </row>
    <row r="27536" spans="1:3" x14ac:dyDescent="0.25">
      <c r="A27536" s="5"/>
      <c r="B27536" s="2"/>
      <c r="C27536"/>
    </row>
    <row r="27537" spans="1:3" x14ac:dyDescent="0.25">
      <c r="A27537" s="5"/>
      <c r="B27537" s="2"/>
      <c r="C27537"/>
    </row>
    <row r="27538" spans="1:3" x14ac:dyDescent="0.25">
      <c r="A27538" s="5"/>
      <c r="B27538" s="2"/>
      <c r="C27538"/>
    </row>
    <row r="27539" spans="1:3" x14ac:dyDescent="0.25">
      <c r="A27539" s="5"/>
      <c r="B27539" s="2"/>
      <c r="C27539"/>
    </row>
    <row r="27540" spans="1:3" x14ac:dyDescent="0.25">
      <c r="A27540" s="5"/>
      <c r="B27540" s="2"/>
      <c r="C27540"/>
    </row>
    <row r="27541" spans="1:3" x14ac:dyDescent="0.25">
      <c r="A27541" s="5"/>
      <c r="B27541" s="2"/>
      <c r="C27541"/>
    </row>
    <row r="27542" spans="1:3" x14ac:dyDescent="0.25">
      <c r="A27542" s="5"/>
      <c r="B27542" s="2"/>
      <c r="C27542"/>
    </row>
    <row r="27543" spans="1:3" x14ac:dyDescent="0.25">
      <c r="A27543" s="5"/>
      <c r="B27543" s="2"/>
      <c r="C27543"/>
    </row>
    <row r="27544" spans="1:3" x14ac:dyDescent="0.25">
      <c r="A27544" s="5"/>
      <c r="B27544" s="2"/>
      <c r="C27544"/>
    </row>
    <row r="27545" spans="1:3" x14ac:dyDescent="0.25">
      <c r="A27545" s="5"/>
      <c r="B27545" s="2"/>
      <c r="C27545"/>
    </row>
    <row r="27546" spans="1:3" x14ac:dyDescent="0.25">
      <c r="A27546" s="5"/>
      <c r="B27546" s="2"/>
      <c r="C27546"/>
    </row>
    <row r="27547" spans="1:3" x14ac:dyDescent="0.25">
      <c r="A27547" s="5"/>
      <c r="B27547" s="2"/>
      <c r="C27547"/>
    </row>
    <row r="27548" spans="1:3" x14ac:dyDescent="0.25">
      <c r="A27548" s="5"/>
      <c r="B27548" s="2"/>
      <c r="C27548"/>
    </row>
    <row r="27549" spans="1:3" x14ac:dyDescent="0.25">
      <c r="A27549" s="5"/>
      <c r="B27549" s="2"/>
      <c r="C27549"/>
    </row>
    <row r="27550" spans="1:3" x14ac:dyDescent="0.25">
      <c r="A27550" s="5"/>
      <c r="B27550" s="2"/>
      <c r="C27550"/>
    </row>
    <row r="27551" spans="1:3" x14ac:dyDescent="0.25">
      <c r="A27551" s="5"/>
      <c r="B27551" s="2"/>
      <c r="C27551"/>
    </row>
    <row r="27552" spans="1:3" x14ac:dyDescent="0.25">
      <c r="A27552" s="5"/>
      <c r="B27552" s="2"/>
      <c r="C27552"/>
    </row>
    <row r="27553" spans="1:3" x14ac:dyDescent="0.25">
      <c r="A27553" s="5"/>
      <c r="B27553" s="2"/>
      <c r="C27553"/>
    </row>
    <row r="27554" spans="1:3" x14ac:dyDescent="0.25">
      <c r="A27554" s="5"/>
      <c r="B27554" s="2"/>
      <c r="C27554"/>
    </row>
    <row r="27555" spans="1:3" x14ac:dyDescent="0.25">
      <c r="A27555" s="5"/>
      <c r="B27555" s="2"/>
      <c r="C27555"/>
    </row>
    <row r="27556" spans="1:3" x14ac:dyDescent="0.25">
      <c r="A27556" s="5"/>
      <c r="B27556" s="2"/>
      <c r="C27556"/>
    </row>
    <row r="27557" spans="1:3" x14ac:dyDescent="0.25">
      <c r="A27557" s="5"/>
      <c r="B27557" s="2"/>
      <c r="C27557"/>
    </row>
    <row r="27558" spans="1:3" x14ac:dyDescent="0.25">
      <c r="A27558" s="5"/>
      <c r="B27558" s="2"/>
      <c r="C27558"/>
    </row>
    <row r="27559" spans="1:3" x14ac:dyDescent="0.25">
      <c r="A27559" s="5"/>
      <c r="B27559" s="2"/>
      <c r="C27559"/>
    </row>
    <row r="27560" spans="1:3" x14ac:dyDescent="0.25">
      <c r="A27560" s="5"/>
      <c r="B27560" s="2"/>
      <c r="C27560"/>
    </row>
    <row r="27561" spans="1:3" x14ac:dyDescent="0.25">
      <c r="A27561" s="5"/>
      <c r="B27561" s="2"/>
      <c r="C27561"/>
    </row>
    <row r="27562" spans="1:3" x14ac:dyDescent="0.25">
      <c r="A27562" s="5"/>
      <c r="B27562" s="2"/>
      <c r="C27562"/>
    </row>
    <row r="27563" spans="1:3" x14ac:dyDescent="0.25">
      <c r="A27563" s="5"/>
      <c r="B27563" s="2"/>
      <c r="C27563"/>
    </row>
    <row r="27564" spans="1:3" x14ac:dyDescent="0.25">
      <c r="A27564" s="5"/>
      <c r="B27564" s="2"/>
      <c r="C27564"/>
    </row>
    <row r="27565" spans="1:3" x14ac:dyDescent="0.25">
      <c r="A27565" s="5"/>
      <c r="B27565" s="2"/>
      <c r="C27565"/>
    </row>
    <row r="27566" spans="1:3" x14ac:dyDescent="0.25">
      <c r="A27566" s="5"/>
      <c r="B27566" s="2"/>
      <c r="C27566"/>
    </row>
    <row r="27567" spans="1:3" x14ac:dyDescent="0.25">
      <c r="A27567" s="5"/>
      <c r="B27567" s="2"/>
      <c r="C27567"/>
    </row>
    <row r="27568" spans="1:3" x14ac:dyDescent="0.25">
      <c r="A27568" s="5"/>
      <c r="B27568" s="2"/>
      <c r="C27568"/>
    </row>
    <row r="27569" spans="1:3" x14ac:dyDescent="0.25">
      <c r="A27569" s="5"/>
      <c r="B27569" s="2"/>
      <c r="C27569"/>
    </row>
    <row r="27570" spans="1:3" x14ac:dyDescent="0.25">
      <c r="A27570" s="5"/>
      <c r="B27570" s="2"/>
      <c r="C27570"/>
    </row>
    <row r="27571" spans="1:3" x14ac:dyDescent="0.25">
      <c r="A27571" s="5"/>
      <c r="B27571" s="2"/>
      <c r="C27571"/>
    </row>
    <row r="27572" spans="1:3" x14ac:dyDescent="0.25">
      <c r="A27572" s="5"/>
      <c r="B27572" s="2"/>
      <c r="C27572"/>
    </row>
    <row r="27573" spans="1:3" x14ac:dyDescent="0.25">
      <c r="A27573" s="5"/>
      <c r="B27573" s="2"/>
      <c r="C27573"/>
    </row>
    <row r="27574" spans="1:3" x14ac:dyDescent="0.25">
      <c r="A27574" s="5"/>
      <c r="B27574" s="2"/>
      <c r="C27574"/>
    </row>
    <row r="27575" spans="1:3" x14ac:dyDescent="0.25">
      <c r="A27575" s="5"/>
      <c r="B27575" s="2"/>
      <c r="C27575"/>
    </row>
    <row r="27576" spans="1:3" x14ac:dyDescent="0.25">
      <c r="A27576" s="5"/>
      <c r="B27576" s="2"/>
      <c r="C27576"/>
    </row>
    <row r="27577" spans="1:3" x14ac:dyDescent="0.25">
      <c r="A27577" s="5"/>
      <c r="B27577" s="2"/>
      <c r="C27577"/>
    </row>
    <row r="27578" spans="1:3" x14ac:dyDescent="0.25">
      <c r="A27578" s="5"/>
      <c r="B27578" s="2"/>
      <c r="C27578"/>
    </row>
    <row r="27579" spans="1:3" x14ac:dyDescent="0.25">
      <c r="A27579" s="5"/>
      <c r="B27579" s="2"/>
      <c r="C27579"/>
    </row>
    <row r="27580" spans="1:3" x14ac:dyDescent="0.25">
      <c r="A27580" s="5"/>
      <c r="B27580" s="2"/>
      <c r="C27580"/>
    </row>
    <row r="27581" spans="1:3" x14ac:dyDescent="0.25">
      <c r="A27581" s="5"/>
      <c r="B27581" s="2"/>
      <c r="C27581"/>
    </row>
    <row r="27582" spans="1:3" x14ac:dyDescent="0.25">
      <c r="A27582" s="5"/>
      <c r="B27582" s="2"/>
      <c r="C27582"/>
    </row>
    <row r="27583" spans="1:3" x14ac:dyDescent="0.25">
      <c r="A27583" s="5"/>
      <c r="B27583" s="2"/>
      <c r="C27583"/>
    </row>
    <row r="27584" spans="1:3" x14ac:dyDescent="0.25">
      <c r="A27584" s="5"/>
      <c r="B27584" s="2"/>
      <c r="C27584"/>
    </row>
    <row r="27585" spans="1:3" x14ac:dyDescent="0.25">
      <c r="A27585" s="5"/>
      <c r="B27585" s="2"/>
      <c r="C27585"/>
    </row>
    <row r="27586" spans="1:3" x14ac:dyDescent="0.25">
      <c r="A27586" s="5"/>
      <c r="B27586" s="2"/>
      <c r="C27586"/>
    </row>
    <row r="27587" spans="1:3" x14ac:dyDescent="0.25">
      <c r="A27587" s="5"/>
      <c r="B27587" s="2"/>
      <c r="C27587"/>
    </row>
    <row r="27588" spans="1:3" x14ac:dyDescent="0.25">
      <c r="A27588" s="5"/>
      <c r="B27588" s="2"/>
      <c r="C27588"/>
    </row>
    <row r="27589" spans="1:3" x14ac:dyDescent="0.25">
      <c r="A27589" s="5"/>
      <c r="B27589" s="2"/>
      <c r="C27589"/>
    </row>
    <row r="27590" spans="1:3" x14ac:dyDescent="0.25">
      <c r="A27590" s="5"/>
      <c r="B27590" s="2"/>
      <c r="C27590"/>
    </row>
    <row r="27591" spans="1:3" x14ac:dyDescent="0.25">
      <c r="A27591" s="5"/>
      <c r="B27591" s="2"/>
      <c r="C27591"/>
    </row>
    <row r="27592" spans="1:3" x14ac:dyDescent="0.25">
      <c r="A27592" s="5"/>
      <c r="B27592" s="2"/>
      <c r="C27592"/>
    </row>
    <row r="27593" spans="1:3" x14ac:dyDescent="0.25">
      <c r="A27593" s="5"/>
      <c r="B27593" s="2"/>
      <c r="C27593"/>
    </row>
    <row r="27594" spans="1:3" x14ac:dyDescent="0.25">
      <c r="A27594" s="5"/>
      <c r="B27594" s="2"/>
      <c r="C27594"/>
    </row>
    <row r="27595" spans="1:3" x14ac:dyDescent="0.25">
      <c r="A27595" s="5"/>
      <c r="B27595" s="2"/>
      <c r="C27595"/>
    </row>
    <row r="27596" spans="1:3" x14ac:dyDescent="0.25">
      <c r="A27596" s="5"/>
      <c r="B27596" s="2"/>
      <c r="C27596"/>
    </row>
    <row r="27597" spans="1:3" x14ac:dyDescent="0.25">
      <c r="A27597" s="5"/>
      <c r="B27597" s="2"/>
      <c r="C27597"/>
    </row>
    <row r="27598" spans="1:3" x14ac:dyDescent="0.25">
      <c r="A27598" s="5"/>
      <c r="B27598" s="2"/>
      <c r="C27598"/>
    </row>
    <row r="27599" spans="1:3" x14ac:dyDescent="0.25">
      <c r="A27599" s="5"/>
      <c r="B27599" s="2"/>
      <c r="C27599"/>
    </row>
    <row r="27600" spans="1:3" x14ac:dyDescent="0.25">
      <c r="A27600" s="5"/>
      <c r="B27600" s="2"/>
      <c r="C27600"/>
    </row>
    <row r="27601" spans="1:3" x14ac:dyDescent="0.25">
      <c r="A27601" s="5"/>
      <c r="B27601" s="2"/>
      <c r="C27601"/>
    </row>
    <row r="27602" spans="1:3" x14ac:dyDescent="0.25">
      <c r="A27602" s="5"/>
      <c r="B27602" s="2"/>
      <c r="C27602"/>
    </row>
    <row r="27603" spans="1:3" x14ac:dyDescent="0.25">
      <c r="A27603" s="5"/>
      <c r="B27603" s="2"/>
      <c r="C27603"/>
    </row>
    <row r="27604" spans="1:3" x14ac:dyDescent="0.25">
      <c r="A27604" s="5"/>
      <c r="B27604" s="2"/>
      <c r="C27604"/>
    </row>
    <row r="27605" spans="1:3" x14ac:dyDescent="0.25">
      <c r="A27605" s="5"/>
      <c r="B27605" s="2"/>
      <c r="C27605"/>
    </row>
    <row r="27606" spans="1:3" x14ac:dyDescent="0.25">
      <c r="A27606" s="5"/>
      <c r="B27606" s="2"/>
      <c r="C27606"/>
    </row>
    <row r="27607" spans="1:3" x14ac:dyDescent="0.25">
      <c r="A27607" s="5"/>
      <c r="B27607" s="2"/>
      <c r="C27607"/>
    </row>
    <row r="27608" spans="1:3" x14ac:dyDescent="0.25">
      <c r="A27608" s="5"/>
      <c r="B27608" s="2"/>
      <c r="C27608"/>
    </row>
    <row r="27609" spans="1:3" x14ac:dyDescent="0.25">
      <c r="A27609" s="5"/>
      <c r="B27609" s="2"/>
      <c r="C27609"/>
    </row>
    <row r="27610" spans="1:3" x14ac:dyDescent="0.25">
      <c r="A27610" s="5"/>
      <c r="B27610" s="2"/>
      <c r="C27610"/>
    </row>
    <row r="27611" spans="1:3" x14ac:dyDescent="0.25">
      <c r="A27611" s="5"/>
      <c r="B27611" s="2"/>
      <c r="C27611"/>
    </row>
    <row r="27612" spans="1:3" x14ac:dyDescent="0.25">
      <c r="A27612" s="5"/>
      <c r="B27612" s="2"/>
      <c r="C27612"/>
    </row>
    <row r="27613" spans="1:3" x14ac:dyDescent="0.25">
      <c r="A27613" s="5"/>
      <c r="B27613" s="2"/>
      <c r="C27613"/>
    </row>
    <row r="27614" spans="1:3" x14ac:dyDescent="0.25">
      <c r="A27614" s="5"/>
      <c r="B27614" s="2"/>
      <c r="C27614"/>
    </row>
    <row r="27615" spans="1:3" x14ac:dyDescent="0.25">
      <c r="A27615" s="5"/>
      <c r="B27615" s="2"/>
      <c r="C27615"/>
    </row>
    <row r="27616" spans="1:3" x14ac:dyDescent="0.25">
      <c r="A27616" s="5"/>
      <c r="B27616" s="2"/>
      <c r="C27616"/>
    </row>
    <row r="27617" spans="1:3" x14ac:dyDescent="0.25">
      <c r="A27617" s="5"/>
      <c r="B27617" s="2"/>
      <c r="C27617"/>
    </row>
    <row r="27618" spans="1:3" x14ac:dyDescent="0.25">
      <c r="A27618" s="5"/>
      <c r="B27618" s="2"/>
      <c r="C27618"/>
    </row>
    <row r="27619" spans="1:3" x14ac:dyDescent="0.25">
      <c r="A27619" s="5"/>
      <c r="B27619" s="2"/>
      <c r="C27619"/>
    </row>
    <row r="27620" spans="1:3" x14ac:dyDescent="0.25">
      <c r="A27620" s="5"/>
      <c r="B27620" s="2"/>
      <c r="C27620"/>
    </row>
    <row r="27621" spans="1:3" x14ac:dyDescent="0.25">
      <c r="A27621" s="5"/>
      <c r="B27621" s="2"/>
      <c r="C27621"/>
    </row>
    <row r="27622" spans="1:3" x14ac:dyDescent="0.25">
      <c r="A27622" s="5"/>
      <c r="B27622" s="2"/>
      <c r="C27622"/>
    </row>
    <row r="27623" spans="1:3" x14ac:dyDescent="0.25">
      <c r="A27623" s="5"/>
      <c r="B27623" s="2"/>
      <c r="C27623"/>
    </row>
    <row r="27624" spans="1:3" x14ac:dyDescent="0.25">
      <c r="A27624" s="5"/>
      <c r="B27624" s="2"/>
      <c r="C27624"/>
    </row>
    <row r="27625" spans="1:3" x14ac:dyDescent="0.25">
      <c r="A27625" s="5"/>
      <c r="B27625" s="2"/>
      <c r="C27625"/>
    </row>
    <row r="27626" spans="1:3" x14ac:dyDescent="0.25">
      <c r="A27626" s="5"/>
      <c r="B27626" s="2"/>
      <c r="C27626"/>
    </row>
    <row r="27627" spans="1:3" x14ac:dyDescent="0.25">
      <c r="A27627" s="5"/>
      <c r="B27627" s="2"/>
      <c r="C27627"/>
    </row>
    <row r="27628" spans="1:3" x14ac:dyDescent="0.25">
      <c r="A27628" s="5"/>
      <c r="B27628" s="2"/>
      <c r="C27628"/>
    </row>
    <row r="27629" spans="1:3" x14ac:dyDescent="0.25">
      <c r="A27629" s="5"/>
      <c r="B27629" s="2"/>
      <c r="C27629"/>
    </row>
    <row r="27630" spans="1:3" x14ac:dyDescent="0.25">
      <c r="A27630" s="5"/>
      <c r="B27630" s="2"/>
      <c r="C27630"/>
    </row>
    <row r="27631" spans="1:3" x14ac:dyDescent="0.25">
      <c r="A27631" s="5"/>
      <c r="B27631" s="2"/>
      <c r="C27631"/>
    </row>
    <row r="27632" spans="1:3" x14ac:dyDescent="0.25">
      <c r="A27632" s="5"/>
      <c r="B27632" s="2"/>
      <c r="C27632"/>
    </row>
    <row r="27633" spans="1:3" x14ac:dyDescent="0.25">
      <c r="A27633" s="5"/>
      <c r="B27633" s="2"/>
      <c r="C27633"/>
    </row>
    <row r="27634" spans="1:3" x14ac:dyDescent="0.25">
      <c r="A27634" s="5"/>
      <c r="B27634" s="2"/>
      <c r="C27634"/>
    </row>
    <row r="27635" spans="1:3" x14ac:dyDescent="0.25">
      <c r="A27635" s="5"/>
      <c r="B27635" s="2"/>
      <c r="C27635"/>
    </row>
    <row r="27636" spans="1:3" x14ac:dyDescent="0.25">
      <c r="A27636" s="5"/>
      <c r="B27636" s="2"/>
      <c r="C27636"/>
    </row>
    <row r="27637" spans="1:3" x14ac:dyDescent="0.25">
      <c r="A27637" s="5"/>
      <c r="B27637" s="2"/>
      <c r="C27637"/>
    </row>
    <row r="27638" spans="1:3" x14ac:dyDescent="0.25">
      <c r="A27638" s="5"/>
      <c r="B27638" s="2"/>
      <c r="C27638"/>
    </row>
    <row r="27639" spans="1:3" x14ac:dyDescent="0.25">
      <c r="A27639" s="5"/>
      <c r="B27639" s="2"/>
      <c r="C27639"/>
    </row>
    <row r="27640" spans="1:3" x14ac:dyDescent="0.25">
      <c r="A27640" s="5"/>
      <c r="B27640" s="2"/>
      <c r="C27640"/>
    </row>
    <row r="27641" spans="1:3" x14ac:dyDescent="0.25">
      <c r="A27641" s="5"/>
      <c r="B27641" s="2"/>
      <c r="C27641"/>
    </row>
    <row r="27642" spans="1:3" x14ac:dyDescent="0.25">
      <c r="A27642" s="5"/>
      <c r="B27642" s="2"/>
      <c r="C27642"/>
    </row>
    <row r="27643" spans="1:3" x14ac:dyDescent="0.25">
      <c r="A27643" s="5"/>
      <c r="B27643" s="2"/>
      <c r="C27643"/>
    </row>
    <row r="27644" spans="1:3" x14ac:dyDescent="0.25">
      <c r="A27644" s="5"/>
      <c r="B27644" s="2"/>
      <c r="C27644"/>
    </row>
    <row r="27645" spans="1:3" x14ac:dyDescent="0.25">
      <c r="A27645" s="5"/>
      <c r="B27645" s="2"/>
      <c r="C27645"/>
    </row>
    <row r="27646" spans="1:3" x14ac:dyDescent="0.25">
      <c r="A27646" s="5"/>
      <c r="B27646" s="2"/>
      <c r="C27646"/>
    </row>
    <row r="27647" spans="1:3" x14ac:dyDescent="0.25">
      <c r="A27647" s="5"/>
      <c r="B27647" s="2"/>
      <c r="C27647"/>
    </row>
    <row r="27648" spans="1:3" x14ac:dyDescent="0.25">
      <c r="A27648" s="5"/>
      <c r="B27648" s="2"/>
      <c r="C27648"/>
    </row>
    <row r="27649" spans="1:3" x14ac:dyDescent="0.25">
      <c r="A27649" s="5"/>
      <c r="B27649" s="2"/>
      <c r="C27649"/>
    </row>
    <row r="27650" spans="1:3" x14ac:dyDescent="0.25">
      <c r="A27650" s="5"/>
      <c r="B27650" s="2"/>
      <c r="C27650"/>
    </row>
    <row r="27651" spans="1:3" x14ac:dyDescent="0.25">
      <c r="A27651" s="5"/>
      <c r="B27651" s="2"/>
      <c r="C27651"/>
    </row>
    <row r="27652" spans="1:3" x14ac:dyDescent="0.25">
      <c r="A27652" s="5"/>
      <c r="B27652" s="2"/>
      <c r="C27652"/>
    </row>
    <row r="27653" spans="1:3" x14ac:dyDescent="0.25">
      <c r="A27653" s="5"/>
      <c r="B27653" s="2"/>
      <c r="C27653"/>
    </row>
    <row r="27654" spans="1:3" x14ac:dyDescent="0.25">
      <c r="A27654" s="5"/>
      <c r="B27654" s="2"/>
      <c r="C27654"/>
    </row>
    <row r="27655" spans="1:3" x14ac:dyDescent="0.25">
      <c r="A27655" s="5"/>
      <c r="B27655" s="2"/>
      <c r="C27655"/>
    </row>
    <row r="27656" spans="1:3" x14ac:dyDescent="0.25">
      <c r="A27656" s="5"/>
      <c r="B27656" s="2"/>
      <c r="C27656"/>
    </row>
    <row r="27657" spans="1:3" x14ac:dyDescent="0.25">
      <c r="A27657" s="5"/>
      <c r="B27657" s="2"/>
      <c r="C27657"/>
    </row>
    <row r="27658" spans="1:3" x14ac:dyDescent="0.25">
      <c r="A27658" s="5"/>
      <c r="B27658" s="2"/>
      <c r="C27658"/>
    </row>
    <row r="27659" spans="1:3" x14ac:dyDescent="0.25">
      <c r="A27659" s="5"/>
      <c r="B27659" s="2"/>
      <c r="C27659"/>
    </row>
    <row r="27660" spans="1:3" x14ac:dyDescent="0.25">
      <c r="A27660" s="5"/>
      <c r="B27660" s="2"/>
      <c r="C27660"/>
    </row>
    <row r="27661" spans="1:3" x14ac:dyDescent="0.25">
      <c r="A27661" s="5"/>
      <c r="B27661" s="2"/>
      <c r="C27661"/>
    </row>
    <row r="27662" spans="1:3" x14ac:dyDescent="0.25">
      <c r="A27662" s="5"/>
      <c r="B27662" s="2"/>
      <c r="C27662"/>
    </row>
    <row r="27663" spans="1:3" x14ac:dyDescent="0.25">
      <c r="A27663" s="5"/>
      <c r="B27663" s="2"/>
      <c r="C27663"/>
    </row>
    <row r="27664" spans="1:3" x14ac:dyDescent="0.25">
      <c r="A27664" s="5"/>
      <c r="B27664" s="2"/>
      <c r="C27664"/>
    </row>
    <row r="27665" spans="1:3" x14ac:dyDescent="0.25">
      <c r="A27665" s="5"/>
      <c r="B27665" s="2"/>
      <c r="C27665"/>
    </row>
    <row r="27666" spans="1:3" x14ac:dyDescent="0.25">
      <c r="A27666" s="5"/>
      <c r="B27666" s="2"/>
      <c r="C27666"/>
    </row>
    <row r="27667" spans="1:3" x14ac:dyDescent="0.25">
      <c r="A27667" s="5"/>
      <c r="B27667" s="2"/>
      <c r="C27667"/>
    </row>
    <row r="27668" spans="1:3" x14ac:dyDescent="0.25">
      <c r="A27668" s="5"/>
      <c r="B27668" s="2"/>
      <c r="C27668"/>
    </row>
    <row r="27669" spans="1:3" x14ac:dyDescent="0.25">
      <c r="A27669" s="5"/>
      <c r="B27669" s="2"/>
      <c r="C27669"/>
    </row>
    <row r="27670" spans="1:3" x14ac:dyDescent="0.25">
      <c r="A27670" s="5"/>
      <c r="B27670" s="2"/>
      <c r="C27670"/>
    </row>
    <row r="27671" spans="1:3" x14ac:dyDescent="0.25">
      <c r="A27671" s="5"/>
      <c r="B27671" s="2"/>
      <c r="C27671"/>
    </row>
    <row r="27672" spans="1:3" x14ac:dyDescent="0.25">
      <c r="A27672" s="5"/>
      <c r="B27672" s="2"/>
      <c r="C27672"/>
    </row>
    <row r="27673" spans="1:3" x14ac:dyDescent="0.25">
      <c r="A27673" s="5"/>
      <c r="B27673" s="2"/>
      <c r="C27673"/>
    </row>
    <row r="27674" spans="1:3" x14ac:dyDescent="0.25">
      <c r="A27674" s="5"/>
      <c r="B27674" s="2"/>
      <c r="C27674"/>
    </row>
    <row r="27675" spans="1:3" x14ac:dyDescent="0.25">
      <c r="A27675" s="5"/>
      <c r="B27675" s="2"/>
      <c r="C27675"/>
    </row>
    <row r="27676" spans="1:3" x14ac:dyDescent="0.25">
      <c r="A27676" s="5"/>
      <c r="B27676" s="2"/>
      <c r="C27676"/>
    </row>
    <row r="27677" spans="1:3" x14ac:dyDescent="0.25">
      <c r="A27677" s="5"/>
      <c r="B27677" s="2"/>
      <c r="C27677"/>
    </row>
    <row r="27678" spans="1:3" x14ac:dyDescent="0.25">
      <c r="A27678" s="5"/>
      <c r="B27678" s="2"/>
      <c r="C27678"/>
    </row>
    <row r="27679" spans="1:3" x14ac:dyDescent="0.25">
      <c r="A27679" s="5"/>
      <c r="B27679" s="2"/>
      <c r="C27679"/>
    </row>
    <row r="27680" spans="1:3" x14ac:dyDescent="0.25">
      <c r="A27680" s="5"/>
      <c r="B27680" s="2"/>
      <c r="C27680"/>
    </row>
    <row r="27681" spans="1:3" x14ac:dyDescent="0.25">
      <c r="A27681" s="5"/>
      <c r="B27681" s="2"/>
      <c r="C27681"/>
    </row>
    <row r="27682" spans="1:3" x14ac:dyDescent="0.25">
      <c r="A27682" s="5"/>
      <c r="B27682" s="2"/>
      <c r="C27682"/>
    </row>
    <row r="27683" spans="1:3" x14ac:dyDescent="0.25">
      <c r="A27683" s="5"/>
      <c r="B27683" s="2"/>
      <c r="C27683"/>
    </row>
    <row r="27684" spans="1:3" x14ac:dyDescent="0.25">
      <c r="A27684" s="5"/>
      <c r="B27684" s="2"/>
      <c r="C27684"/>
    </row>
    <row r="27685" spans="1:3" x14ac:dyDescent="0.25">
      <c r="A27685" s="5"/>
      <c r="B27685" s="2"/>
      <c r="C27685"/>
    </row>
    <row r="27686" spans="1:3" x14ac:dyDescent="0.25">
      <c r="A27686" s="5"/>
      <c r="B27686" s="2"/>
      <c r="C27686"/>
    </row>
    <row r="27687" spans="1:3" x14ac:dyDescent="0.25">
      <c r="A27687" s="5"/>
      <c r="B27687" s="2"/>
      <c r="C27687"/>
    </row>
    <row r="27688" spans="1:3" x14ac:dyDescent="0.25">
      <c r="A27688" s="5"/>
      <c r="B27688" s="2"/>
      <c r="C27688"/>
    </row>
    <row r="27689" spans="1:3" x14ac:dyDescent="0.25">
      <c r="A27689" s="5"/>
      <c r="B27689" s="2"/>
      <c r="C27689"/>
    </row>
    <row r="27690" spans="1:3" x14ac:dyDescent="0.25">
      <c r="A27690" s="5"/>
      <c r="B27690" s="2"/>
      <c r="C27690"/>
    </row>
    <row r="27691" spans="1:3" x14ac:dyDescent="0.25">
      <c r="A27691" s="5"/>
      <c r="B27691" s="2"/>
      <c r="C27691"/>
    </row>
    <row r="27692" spans="1:3" x14ac:dyDescent="0.25">
      <c r="A27692" s="5"/>
      <c r="B27692" s="2"/>
      <c r="C27692"/>
    </row>
    <row r="27693" spans="1:3" x14ac:dyDescent="0.25">
      <c r="A27693" s="5"/>
      <c r="B27693" s="2"/>
      <c r="C27693"/>
    </row>
    <row r="27694" spans="1:3" x14ac:dyDescent="0.25">
      <c r="A27694" s="5"/>
      <c r="B27694" s="2"/>
      <c r="C27694"/>
    </row>
    <row r="27695" spans="1:3" x14ac:dyDescent="0.25">
      <c r="A27695" s="5"/>
      <c r="B27695" s="2"/>
      <c r="C27695"/>
    </row>
    <row r="27696" spans="1:3" x14ac:dyDescent="0.25">
      <c r="A27696" s="5"/>
      <c r="B27696" s="2"/>
      <c r="C27696"/>
    </row>
    <row r="27697" spans="1:3" x14ac:dyDescent="0.25">
      <c r="A27697" s="5"/>
      <c r="B27697" s="2"/>
      <c r="C27697"/>
    </row>
    <row r="27698" spans="1:3" x14ac:dyDescent="0.25">
      <c r="A27698" s="5"/>
      <c r="B27698" s="2"/>
      <c r="C27698"/>
    </row>
    <row r="27699" spans="1:3" x14ac:dyDescent="0.25">
      <c r="A27699" s="5"/>
      <c r="B27699" s="2"/>
      <c r="C27699"/>
    </row>
    <row r="27700" spans="1:3" x14ac:dyDescent="0.25">
      <c r="A27700" s="5"/>
      <c r="B27700" s="2"/>
      <c r="C27700"/>
    </row>
    <row r="27701" spans="1:3" x14ac:dyDescent="0.25">
      <c r="A27701" s="5"/>
      <c r="B27701" s="2"/>
      <c r="C27701"/>
    </row>
    <row r="27702" spans="1:3" x14ac:dyDescent="0.25">
      <c r="A27702" s="5"/>
      <c r="B27702" s="2"/>
      <c r="C27702"/>
    </row>
    <row r="27703" spans="1:3" x14ac:dyDescent="0.25">
      <c r="A27703" s="5"/>
      <c r="B27703" s="2"/>
      <c r="C27703"/>
    </row>
    <row r="27704" spans="1:3" x14ac:dyDescent="0.25">
      <c r="A27704" s="5"/>
      <c r="B27704" s="2"/>
      <c r="C27704"/>
    </row>
    <row r="27705" spans="1:3" x14ac:dyDescent="0.25">
      <c r="A27705" s="5"/>
      <c r="B27705" s="2"/>
      <c r="C27705"/>
    </row>
    <row r="27706" spans="1:3" x14ac:dyDescent="0.25">
      <c r="A27706" s="5"/>
      <c r="B27706" s="2"/>
      <c r="C27706"/>
    </row>
    <row r="27707" spans="1:3" x14ac:dyDescent="0.25">
      <c r="A27707" s="5"/>
      <c r="B27707" s="2"/>
      <c r="C27707"/>
    </row>
    <row r="27708" spans="1:3" x14ac:dyDescent="0.25">
      <c r="A27708" s="5"/>
      <c r="B27708" s="2"/>
      <c r="C27708"/>
    </row>
    <row r="27709" spans="1:3" x14ac:dyDescent="0.25">
      <c r="A27709" s="5"/>
      <c r="B27709" s="2"/>
      <c r="C27709"/>
    </row>
    <row r="27710" spans="1:3" x14ac:dyDescent="0.25">
      <c r="A27710" s="5"/>
      <c r="B27710" s="2"/>
      <c r="C27710"/>
    </row>
    <row r="27711" spans="1:3" x14ac:dyDescent="0.25">
      <c r="A27711" s="5"/>
      <c r="B27711" s="2"/>
      <c r="C27711"/>
    </row>
    <row r="27712" spans="1:3" x14ac:dyDescent="0.25">
      <c r="A27712" s="5"/>
      <c r="B27712" s="2"/>
      <c r="C27712"/>
    </row>
    <row r="27713" spans="1:3" x14ac:dyDescent="0.25">
      <c r="A27713" s="5"/>
      <c r="B27713" s="2"/>
      <c r="C27713"/>
    </row>
    <row r="27714" spans="1:3" x14ac:dyDescent="0.25">
      <c r="A27714" s="5"/>
      <c r="B27714" s="2"/>
      <c r="C27714"/>
    </row>
    <row r="27715" spans="1:3" x14ac:dyDescent="0.25">
      <c r="A27715" s="5"/>
      <c r="B27715" s="2"/>
      <c r="C27715"/>
    </row>
    <row r="27716" spans="1:3" x14ac:dyDescent="0.25">
      <c r="A27716" s="5"/>
      <c r="B27716" s="2"/>
      <c r="C27716"/>
    </row>
    <row r="27717" spans="1:3" x14ac:dyDescent="0.25">
      <c r="A27717" s="5"/>
      <c r="B27717" s="2"/>
      <c r="C27717"/>
    </row>
    <row r="27718" spans="1:3" x14ac:dyDescent="0.25">
      <c r="A27718" s="5"/>
      <c r="B27718" s="2"/>
      <c r="C27718"/>
    </row>
    <row r="27719" spans="1:3" x14ac:dyDescent="0.25">
      <c r="A27719" s="5"/>
      <c r="B27719" s="2"/>
      <c r="C27719"/>
    </row>
    <row r="27720" spans="1:3" x14ac:dyDescent="0.25">
      <c r="A27720" s="5"/>
      <c r="B27720" s="2"/>
      <c r="C27720"/>
    </row>
    <row r="27721" spans="1:3" x14ac:dyDescent="0.25">
      <c r="A27721" s="5"/>
      <c r="B27721" s="2"/>
      <c r="C27721"/>
    </row>
    <row r="27722" spans="1:3" x14ac:dyDescent="0.25">
      <c r="A27722" s="5"/>
      <c r="B27722" s="2"/>
      <c r="C27722"/>
    </row>
    <row r="27723" spans="1:3" x14ac:dyDescent="0.25">
      <c r="A27723" s="5"/>
      <c r="B27723" s="2"/>
      <c r="C27723"/>
    </row>
    <row r="27724" spans="1:3" x14ac:dyDescent="0.25">
      <c r="A27724" s="5"/>
      <c r="B27724" s="2"/>
      <c r="C27724"/>
    </row>
    <row r="27725" spans="1:3" x14ac:dyDescent="0.25">
      <c r="A27725" s="5"/>
      <c r="B27725" s="2"/>
      <c r="C27725"/>
    </row>
    <row r="27726" spans="1:3" x14ac:dyDescent="0.25">
      <c r="A27726" s="5"/>
      <c r="B27726" s="2"/>
      <c r="C27726"/>
    </row>
    <row r="27727" spans="1:3" x14ac:dyDescent="0.25">
      <c r="A27727" s="5"/>
      <c r="B27727" s="2"/>
      <c r="C27727"/>
    </row>
    <row r="27728" spans="1:3" x14ac:dyDescent="0.25">
      <c r="A27728" s="5"/>
      <c r="B27728" s="2"/>
      <c r="C27728"/>
    </row>
    <row r="27729" spans="1:3" x14ac:dyDescent="0.25">
      <c r="A27729" s="5"/>
      <c r="B27729" s="2"/>
      <c r="C27729"/>
    </row>
    <row r="27730" spans="1:3" x14ac:dyDescent="0.25">
      <c r="A27730" s="5"/>
      <c r="B27730" s="2"/>
      <c r="C27730"/>
    </row>
    <row r="27731" spans="1:3" x14ac:dyDescent="0.25">
      <c r="A27731" s="5"/>
      <c r="B27731" s="2"/>
      <c r="C27731"/>
    </row>
    <row r="27732" spans="1:3" x14ac:dyDescent="0.25">
      <c r="A27732" s="5"/>
      <c r="B27732" s="2"/>
      <c r="C27732"/>
    </row>
    <row r="27733" spans="1:3" x14ac:dyDescent="0.25">
      <c r="A27733" s="5"/>
      <c r="B27733" s="2"/>
      <c r="C27733"/>
    </row>
    <row r="27734" spans="1:3" x14ac:dyDescent="0.25">
      <c r="A27734" s="5"/>
      <c r="B27734" s="2"/>
      <c r="C27734"/>
    </row>
    <row r="27735" spans="1:3" x14ac:dyDescent="0.25">
      <c r="A27735" s="5"/>
      <c r="B27735" s="2"/>
      <c r="C27735"/>
    </row>
    <row r="27736" spans="1:3" x14ac:dyDescent="0.25">
      <c r="A27736" s="5"/>
      <c r="B27736" s="2"/>
      <c r="C27736"/>
    </row>
    <row r="27737" spans="1:3" x14ac:dyDescent="0.25">
      <c r="A27737" s="5"/>
      <c r="B27737" s="2"/>
      <c r="C27737"/>
    </row>
    <row r="27738" spans="1:3" x14ac:dyDescent="0.25">
      <c r="A27738" s="5"/>
      <c r="B27738" s="2"/>
      <c r="C27738"/>
    </row>
    <row r="27739" spans="1:3" x14ac:dyDescent="0.25">
      <c r="A27739" s="5"/>
      <c r="B27739" s="2"/>
      <c r="C27739"/>
    </row>
    <row r="27740" spans="1:3" x14ac:dyDescent="0.25">
      <c r="A27740" s="5"/>
      <c r="B27740" s="2"/>
      <c r="C27740"/>
    </row>
    <row r="27741" spans="1:3" x14ac:dyDescent="0.25">
      <c r="A27741" s="5"/>
      <c r="B27741" s="2"/>
      <c r="C27741"/>
    </row>
    <row r="27742" spans="1:3" x14ac:dyDescent="0.25">
      <c r="A27742" s="5"/>
      <c r="B27742" s="2"/>
      <c r="C27742"/>
    </row>
    <row r="27743" spans="1:3" x14ac:dyDescent="0.25">
      <c r="A27743" s="5"/>
      <c r="B27743" s="2"/>
      <c r="C27743"/>
    </row>
    <row r="27744" spans="1:3" x14ac:dyDescent="0.25">
      <c r="A27744" s="5"/>
      <c r="B27744" s="2"/>
      <c r="C27744"/>
    </row>
    <row r="27745" spans="1:3" x14ac:dyDescent="0.25">
      <c r="A27745" s="5"/>
      <c r="B27745" s="2"/>
      <c r="C27745"/>
    </row>
    <row r="27746" spans="1:3" x14ac:dyDescent="0.25">
      <c r="A27746" s="5"/>
      <c r="B27746" s="2"/>
      <c r="C27746"/>
    </row>
    <row r="27747" spans="1:3" x14ac:dyDescent="0.25">
      <c r="A27747" s="5"/>
      <c r="B27747" s="2"/>
      <c r="C27747"/>
    </row>
    <row r="27748" spans="1:3" x14ac:dyDescent="0.25">
      <c r="A27748" s="5"/>
      <c r="B27748" s="2"/>
      <c r="C27748"/>
    </row>
    <row r="27749" spans="1:3" x14ac:dyDescent="0.25">
      <c r="A27749" s="5"/>
      <c r="B27749" s="2"/>
      <c r="C27749"/>
    </row>
    <row r="27750" spans="1:3" x14ac:dyDescent="0.25">
      <c r="A27750" s="5"/>
      <c r="B27750" s="2"/>
      <c r="C27750"/>
    </row>
    <row r="27751" spans="1:3" x14ac:dyDescent="0.25">
      <c r="A27751" s="5"/>
      <c r="B27751" s="2"/>
      <c r="C27751"/>
    </row>
    <row r="27752" spans="1:3" x14ac:dyDescent="0.25">
      <c r="A27752" s="5"/>
      <c r="B27752" s="2"/>
      <c r="C27752"/>
    </row>
    <row r="27753" spans="1:3" x14ac:dyDescent="0.25">
      <c r="A27753" s="5"/>
      <c r="B27753" s="2"/>
      <c r="C27753"/>
    </row>
    <row r="27754" spans="1:3" x14ac:dyDescent="0.25">
      <c r="A27754" s="5"/>
      <c r="B27754" s="2"/>
      <c r="C27754"/>
    </row>
    <row r="27755" spans="1:3" x14ac:dyDescent="0.25">
      <c r="A27755" s="5"/>
      <c r="B27755" s="2"/>
      <c r="C27755"/>
    </row>
    <row r="27756" spans="1:3" x14ac:dyDescent="0.25">
      <c r="A27756" s="5"/>
      <c r="B27756" s="2"/>
      <c r="C27756"/>
    </row>
    <row r="27757" spans="1:3" x14ac:dyDescent="0.25">
      <c r="A27757" s="5"/>
      <c r="B27757" s="2"/>
      <c r="C27757"/>
    </row>
    <row r="27758" spans="1:3" x14ac:dyDescent="0.25">
      <c r="A27758" s="5"/>
      <c r="B27758" s="2"/>
      <c r="C27758"/>
    </row>
    <row r="27759" spans="1:3" x14ac:dyDescent="0.25">
      <c r="A27759" s="5"/>
      <c r="B27759" s="2"/>
      <c r="C27759"/>
    </row>
    <row r="27760" spans="1:3" x14ac:dyDescent="0.25">
      <c r="A27760" s="5"/>
      <c r="B27760" s="2"/>
      <c r="C27760"/>
    </row>
    <row r="27761" spans="1:3" x14ac:dyDescent="0.25">
      <c r="A27761" s="5"/>
      <c r="B27761" s="2"/>
      <c r="C27761"/>
    </row>
    <row r="27762" spans="1:3" x14ac:dyDescent="0.25">
      <c r="A27762" s="5"/>
      <c r="B27762" s="2"/>
      <c r="C27762"/>
    </row>
    <row r="27763" spans="1:3" x14ac:dyDescent="0.25">
      <c r="A27763" s="5"/>
      <c r="B27763" s="2"/>
      <c r="C27763"/>
    </row>
    <row r="27764" spans="1:3" x14ac:dyDescent="0.25">
      <c r="A27764" s="5"/>
      <c r="B27764" s="2"/>
      <c r="C27764"/>
    </row>
    <row r="27765" spans="1:3" x14ac:dyDescent="0.25">
      <c r="A27765" s="5"/>
      <c r="B27765" s="2"/>
      <c r="C27765"/>
    </row>
    <row r="27766" spans="1:3" x14ac:dyDescent="0.25">
      <c r="A27766" s="5"/>
      <c r="B27766" s="2"/>
      <c r="C27766"/>
    </row>
    <row r="27767" spans="1:3" x14ac:dyDescent="0.25">
      <c r="A27767" s="5"/>
      <c r="B27767" s="2"/>
      <c r="C27767"/>
    </row>
    <row r="27768" spans="1:3" x14ac:dyDescent="0.25">
      <c r="A27768" s="5"/>
      <c r="B27768" s="2"/>
      <c r="C27768"/>
    </row>
    <row r="27769" spans="1:3" x14ac:dyDescent="0.25">
      <c r="A27769" s="5"/>
      <c r="B27769" s="2"/>
      <c r="C27769"/>
    </row>
    <row r="27770" spans="1:3" x14ac:dyDescent="0.25">
      <c r="A27770" s="5"/>
      <c r="B27770" s="2"/>
      <c r="C27770"/>
    </row>
    <row r="27771" spans="1:3" x14ac:dyDescent="0.25">
      <c r="A27771" s="5"/>
      <c r="B27771" s="2"/>
      <c r="C27771"/>
    </row>
    <row r="27772" spans="1:3" x14ac:dyDescent="0.25">
      <c r="A27772" s="5"/>
      <c r="B27772" s="2"/>
      <c r="C27772"/>
    </row>
    <row r="27773" spans="1:3" x14ac:dyDescent="0.25">
      <c r="A27773" s="5"/>
      <c r="B27773" s="2"/>
      <c r="C27773"/>
    </row>
    <row r="27774" spans="1:3" x14ac:dyDescent="0.25">
      <c r="A27774" s="5"/>
      <c r="B27774" s="2"/>
      <c r="C27774"/>
    </row>
    <row r="27775" spans="1:3" x14ac:dyDescent="0.25">
      <c r="A27775" s="5"/>
      <c r="B27775" s="2"/>
      <c r="C27775"/>
    </row>
    <row r="27776" spans="1:3" x14ac:dyDescent="0.25">
      <c r="A27776" s="5"/>
      <c r="B27776" s="2"/>
      <c r="C27776"/>
    </row>
    <row r="27777" spans="1:3" x14ac:dyDescent="0.25">
      <c r="A27777" s="5"/>
      <c r="B27777" s="2"/>
      <c r="C27777"/>
    </row>
    <row r="27778" spans="1:3" x14ac:dyDescent="0.25">
      <c r="A27778" s="5"/>
      <c r="B27778" s="2"/>
      <c r="C27778"/>
    </row>
    <row r="27779" spans="1:3" x14ac:dyDescent="0.25">
      <c r="A27779" s="5"/>
      <c r="B27779" s="2"/>
      <c r="C27779"/>
    </row>
    <row r="27780" spans="1:3" x14ac:dyDescent="0.25">
      <c r="A27780" s="5"/>
      <c r="B27780" s="2"/>
      <c r="C27780"/>
    </row>
    <row r="27781" spans="1:3" x14ac:dyDescent="0.25">
      <c r="A27781" s="5"/>
      <c r="B27781" s="2"/>
      <c r="C27781"/>
    </row>
    <row r="27782" spans="1:3" x14ac:dyDescent="0.25">
      <c r="A27782" s="5"/>
      <c r="B27782" s="2"/>
      <c r="C27782"/>
    </row>
    <row r="27783" spans="1:3" x14ac:dyDescent="0.25">
      <c r="A27783" s="5"/>
      <c r="B27783" s="2"/>
      <c r="C27783"/>
    </row>
    <row r="27784" spans="1:3" x14ac:dyDescent="0.25">
      <c r="A27784" s="5"/>
      <c r="B27784" s="2"/>
      <c r="C27784"/>
    </row>
    <row r="27785" spans="1:3" x14ac:dyDescent="0.25">
      <c r="A27785" s="5"/>
      <c r="B27785" s="2"/>
      <c r="C27785"/>
    </row>
    <row r="27786" spans="1:3" x14ac:dyDescent="0.25">
      <c r="A27786" s="5"/>
      <c r="B27786" s="2"/>
      <c r="C27786"/>
    </row>
    <row r="27787" spans="1:3" x14ac:dyDescent="0.25">
      <c r="A27787" s="5"/>
      <c r="B27787" s="2"/>
      <c r="C27787"/>
    </row>
    <row r="27788" spans="1:3" x14ac:dyDescent="0.25">
      <c r="A27788" s="5"/>
      <c r="B27788" s="2"/>
      <c r="C27788"/>
    </row>
    <row r="27789" spans="1:3" x14ac:dyDescent="0.25">
      <c r="A27789" s="5"/>
      <c r="B27789" s="2"/>
      <c r="C27789"/>
    </row>
    <row r="27790" spans="1:3" x14ac:dyDescent="0.25">
      <c r="A27790" s="5"/>
      <c r="B27790" s="2"/>
      <c r="C27790"/>
    </row>
    <row r="27791" spans="1:3" x14ac:dyDescent="0.25">
      <c r="A27791" s="5"/>
      <c r="B27791" s="2"/>
      <c r="C27791"/>
    </row>
    <row r="27792" spans="1:3" x14ac:dyDescent="0.25">
      <c r="A27792" s="5"/>
      <c r="B27792" s="2"/>
      <c r="C27792"/>
    </row>
    <row r="27793" spans="1:3" x14ac:dyDescent="0.25">
      <c r="A27793" s="5"/>
      <c r="B27793" s="2"/>
      <c r="C27793"/>
    </row>
    <row r="27794" spans="1:3" x14ac:dyDescent="0.25">
      <c r="A27794" s="5"/>
      <c r="B27794" s="2"/>
      <c r="C27794"/>
    </row>
    <row r="27795" spans="1:3" x14ac:dyDescent="0.25">
      <c r="A27795" s="5"/>
      <c r="B27795" s="2"/>
      <c r="C27795"/>
    </row>
    <row r="27796" spans="1:3" x14ac:dyDescent="0.25">
      <c r="A27796" s="5"/>
      <c r="B27796" s="2"/>
      <c r="C27796"/>
    </row>
    <row r="27797" spans="1:3" x14ac:dyDescent="0.25">
      <c r="A27797" s="5"/>
      <c r="B27797" s="2"/>
      <c r="C27797"/>
    </row>
    <row r="27798" spans="1:3" x14ac:dyDescent="0.25">
      <c r="A27798" s="5"/>
      <c r="B27798" s="2"/>
      <c r="C27798"/>
    </row>
    <row r="27799" spans="1:3" x14ac:dyDescent="0.25">
      <c r="A27799" s="5"/>
      <c r="B27799" s="2"/>
      <c r="C27799"/>
    </row>
    <row r="27800" spans="1:3" x14ac:dyDescent="0.25">
      <c r="A27800" s="5"/>
      <c r="B27800" s="2"/>
      <c r="C27800"/>
    </row>
    <row r="27801" spans="1:3" x14ac:dyDescent="0.25">
      <c r="A27801" s="5"/>
      <c r="B27801" s="2"/>
      <c r="C27801"/>
    </row>
    <row r="27802" spans="1:3" x14ac:dyDescent="0.25">
      <c r="A27802" s="5"/>
      <c r="B27802" s="2"/>
      <c r="C27802"/>
    </row>
    <row r="27803" spans="1:3" x14ac:dyDescent="0.25">
      <c r="A27803" s="5"/>
      <c r="B27803" s="2"/>
      <c r="C27803"/>
    </row>
    <row r="27804" spans="1:3" x14ac:dyDescent="0.25">
      <c r="A27804" s="5"/>
      <c r="B27804" s="2"/>
      <c r="C27804"/>
    </row>
    <row r="27805" spans="1:3" x14ac:dyDescent="0.25">
      <c r="A27805" s="5"/>
      <c r="B27805" s="2"/>
      <c r="C27805"/>
    </row>
    <row r="27806" spans="1:3" x14ac:dyDescent="0.25">
      <c r="A27806" s="5"/>
      <c r="B27806" s="2"/>
      <c r="C27806"/>
    </row>
    <row r="27807" spans="1:3" x14ac:dyDescent="0.25">
      <c r="A27807" s="5"/>
      <c r="B27807" s="2"/>
      <c r="C27807"/>
    </row>
    <row r="27808" spans="1:3" x14ac:dyDescent="0.25">
      <c r="A27808" s="5"/>
      <c r="B27808" s="2"/>
      <c r="C27808"/>
    </row>
    <row r="27809" spans="1:3" x14ac:dyDescent="0.25">
      <c r="A27809" s="5"/>
      <c r="B27809" s="2"/>
      <c r="C27809"/>
    </row>
    <row r="27810" spans="1:3" x14ac:dyDescent="0.25">
      <c r="A27810" s="5"/>
      <c r="B27810" s="2"/>
      <c r="C27810"/>
    </row>
    <row r="27811" spans="1:3" x14ac:dyDescent="0.25">
      <c r="A27811" s="5"/>
      <c r="B27811" s="2"/>
      <c r="C27811"/>
    </row>
    <row r="27812" spans="1:3" x14ac:dyDescent="0.25">
      <c r="A27812" s="5"/>
      <c r="B27812" s="2"/>
      <c r="C27812"/>
    </row>
    <row r="27813" spans="1:3" x14ac:dyDescent="0.25">
      <c r="A27813" s="5"/>
      <c r="B27813" s="2"/>
      <c r="C27813"/>
    </row>
    <row r="27814" spans="1:3" x14ac:dyDescent="0.25">
      <c r="A27814" s="5"/>
      <c r="B27814" s="2"/>
      <c r="C27814"/>
    </row>
    <row r="27815" spans="1:3" x14ac:dyDescent="0.25">
      <c r="A27815" s="5"/>
      <c r="B27815" s="2"/>
      <c r="C27815"/>
    </row>
    <row r="27816" spans="1:3" x14ac:dyDescent="0.25">
      <c r="A27816" s="5"/>
      <c r="B27816" s="2"/>
      <c r="C27816"/>
    </row>
    <row r="27817" spans="1:3" x14ac:dyDescent="0.25">
      <c r="A27817" s="5"/>
      <c r="B27817" s="2"/>
      <c r="C27817"/>
    </row>
    <row r="27818" spans="1:3" x14ac:dyDescent="0.25">
      <c r="A27818" s="5"/>
      <c r="B27818" s="2"/>
      <c r="C27818"/>
    </row>
    <row r="27819" spans="1:3" x14ac:dyDescent="0.25">
      <c r="A27819" s="5"/>
      <c r="B27819" s="2"/>
      <c r="C27819"/>
    </row>
    <row r="27820" spans="1:3" x14ac:dyDescent="0.25">
      <c r="A27820" s="5"/>
      <c r="B27820" s="2"/>
      <c r="C27820"/>
    </row>
    <row r="27821" spans="1:3" x14ac:dyDescent="0.25">
      <c r="A27821" s="5"/>
      <c r="B27821" s="2"/>
      <c r="C27821"/>
    </row>
    <row r="27822" spans="1:3" x14ac:dyDescent="0.25">
      <c r="A27822" s="5"/>
      <c r="B27822" s="2"/>
      <c r="C27822"/>
    </row>
    <row r="27823" spans="1:3" x14ac:dyDescent="0.25">
      <c r="A27823" s="5"/>
      <c r="B27823" s="2"/>
      <c r="C27823"/>
    </row>
    <row r="27824" spans="1:3" x14ac:dyDescent="0.25">
      <c r="A27824" s="5"/>
      <c r="B27824" s="2"/>
      <c r="C27824"/>
    </row>
    <row r="27825" spans="1:3" x14ac:dyDescent="0.25">
      <c r="A27825" s="5"/>
      <c r="B27825" s="2"/>
      <c r="C27825"/>
    </row>
    <row r="27826" spans="1:3" x14ac:dyDescent="0.25">
      <c r="A27826" s="5"/>
      <c r="B27826" s="2"/>
      <c r="C27826"/>
    </row>
    <row r="27827" spans="1:3" x14ac:dyDescent="0.25">
      <c r="A27827" s="5"/>
      <c r="B27827" s="2"/>
      <c r="C27827"/>
    </row>
    <row r="27828" spans="1:3" x14ac:dyDescent="0.25">
      <c r="A27828" s="5"/>
      <c r="B27828" s="2"/>
      <c r="C27828"/>
    </row>
    <row r="27829" spans="1:3" x14ac:dyDescent="0.25">
      <c r="A27829" s="5"/>
      <c r="B27829" s="2"/>
      <c r="C27829"/>
    </row>
    <row r="27830" spans="1:3" x14ac:dyDescent="0.25">
      <c r="A27830" s="5"/>
      <c r="B27830" s="2"/>
      <c r="C27830"/>
    </row>
    <row r="27831" spans="1:3" x14ac:dyDescent="0.25">
      <c r="A27831" s="5"/>
      <c r="B27831" s="2"/>
      <c r="C27831"/>
    </row>
    <row r="27832" spans="1:3" x14ac:dyDescent="0.25">
      <c r="A27832" s="5"/>
      <c r="B27832" s="2"/>
      <c r="C27832"/>
    </row>
    <row r="27833" spans="1:3" x14ac:dyDescent="0.25">
      <c r="A27833" s="5"/>
      <c r="B27833" s="2"/>
      <c r="C27833"/>
    </row>
    <row r="27834" spans="1:3" x14ac:dyDescent="0.25">
      <c r="A27834" s="5"/>
      <c r="B27834" s="2"/>
      <c r="C27834"/>
    </row>
    <row r="27835" spans="1:3" x14ac:dyDescent="0.25">
      <c r="A27835" s="5"/>
      <c r="B27835" s="2"/>
      <c r="C27835"/>
    </row>
    <row r="27836" spans="1:3" x14ac:dyDescent="0.25">
      <c r="A27836" s="5"/>
      <c r="B27836" s="2"/>
      <c r="C27836"/>
    </row>
    <row r="27837" spans="1:3" x14ac:dyDescent="0.25">
      <c r="A27837" s="5"/>
      <c r="B27837" s="2"/>
      <c r="C27837"/>
    </row>
    <row r="27838" spans="1:3" x14ac:dyDescent="0.25">
      <c r="A27838" s="5"/>
      <c r="B27838" s="2"/>
      <c r="C27838"/>
    </row>
    <row r="27839" spans="1:3" x14ac:dyDescent="0.25">
      <c r="A27839" s="5"/>
      <c r="B27839" s="2"/>
      <c r="C27839"/>
    </row>
    <row r="27840" spans="1:3" x14ac:dyDescent="0.25">
      <c r="A27840" s="5"/>
      <c r="B27840" s="2"/>
      <c r="C27840"/>
    </row>
    <row r="27841" spans="1:3" x14ac:dyDescent="0.25">
      <c r="A27841" s="5"/>
      <c r="B27841" s="2"/>
      <c r="C27841"/>
    </row>
    <row r="27842" spans="1:3" x14ac:dyDescent="0.25">
      <c r="A27842" s="5"/>
      <c r="B27842" s="2"/>
      <c r="C27842"/>
    </row>
    <row r="27843" spans="1:3" x14ac:dyDescent="0.25">
      <c r="A27843" s="5"/>
      <c r="B27843" s="2"/>
      <c r="C27843"/>
    </row>
    <row r="27844" spans="1:3" x14ac:dyDescent="0.25">
      <c r="A27844" s="5"/>
      <c r="B27844" s="2"/>
      <c r="C27844"/>
    </row>
    <row r="27845" spans="1:3" x14ac:dyDescent="0.25">
      <c r="A27845" s="5"/>
      <c r="B27845" s="2"/>
      <c r="C27845"/>
    </row>
    <row r="27846" spans="1:3" x14ac:dyDescent="0.25">
      <c r="A27846" s="5"/>
      <c r="B27846" s="2"/>
      <c r="C27846"/>
    </row>
    <row r="27847" spans="1:3" x14ac:dyDescent="0.25">
      <c r="A27847" s="5"/>
      <c r="B27847" s="2"/>
      <c r="C27847"/>
    </row>
    <row r="27848" spans="1:3" x14ac:dyDescent="0.25">
      <c r="A27848" s="5"/>
      <c r="B27848" s="2"/>
      <c r="C27848"/>
    </row>
    <row r="27849" spans="1:3" x14ac:dyDescent="0.25">
      <c r="A27849" s="5"/>
      <c r="B27849" s="2"/>
      <c r="C27849"/>
    </row>
    <row r="27850" spans="1:3" x14ac:dyDescent="0.25">
      <c r="A27850" s="5"/>
      <c r="B27850" s="2"/>
      <c r="C27850"/>
    </row>
    <row r="27851" spans="1:3" x14ac:dyDescent="0.25">
      <c r="A27851" s="5"/>
      <c r="B27851" s="2"/>
      <c r="C27851"/>
    </row>
    <row r="27852" spans="1:3" x14ac:dyDescent="0.25">
      <c r="A27852" s="5"/>
      <c r="B27852" s="2"/>
      <c r="C27852"/>
    </row>
    <row r="27853" spans="1:3" x14ac:dyDescent="0.25">
      <c r="A27853" s="5"/>
      <c r="B27853" s="2"/>
      <c r="C27853"/>
    </row>
    <row r="27854" spans="1:3" x14ac:dyDescent="0.25">
      <c r="A27854" s="5"/>
      <c r="B27854" s="2"/>
      <c r="C27854"/>
    </row>
    <row r="27855" spans="1:3" x14ac:dyDescent="0.25">
      <c r="A27855" s="5"/>
      <c r="B27855" s="2"/>
      <c r="C27855"/>
    </row>
    <row r="27856" spans="1:3" x14ac:dyDescent="0.25">
      <c r="A27856" s="5"/>
      <c r="B27856" s="2"/>
      <c r="C27856"/>
    </row>
    <row r="27857" spans="1:3" x14ac:dyDescent="0.25">
      <c r="A27857" s="5"/>
      <c r="B27857" s="2"/>
      <c r="C27857"/>
    </row>
    <row r="27858" spans="1:3" x14ac:dyDescent="0.25">
      <c r="A27858" s="5"/>
      <c r="B27858" s="2"/>
      <c r="C27858"/>
    </row>
    <row r="27859" spans="1:3" x14ac:dyDescent="0.25">
      <c r="A27859" s="5"/>
      <c r="B27859" s="2"/>
      <c r="C27859"/>
    </row>
    <row r="27860" spans="1:3" x14ac:dyDescent="0.25">
      <c r="A27860" s="5"/>
      <c r="B27860" s="2"/>
      <c r="C27860"/>
    </row>
    <row r="27861" spans="1:3" x14ac:dyDescent="0.25">
      <c r="A27861" s="5"/>
      <c r="B27861" s="2"/>
      <c r="C27861"/>
    </row>
    <row r="27862" spans="1:3" x14ac:dyDescent="0.25">
      <c r="A27862" s="5"/>
      <c r="B27862" s="2"/>
      <c r="C27862"/>
    </row>
    <row r="27863" spans="1:3" x14ac:dyDescent="0.25">
      <c r="A27863" s="5"/>
      <c r="B27863" s="2"/>
      <c r="C27863"/>
    </row>
    <row r="27864" spans="1:3" x14ac:dyDescent="0.25">
      <c r="A27864" s="5"/>
      <c r="B27864" s="2"/>
      <c r="C27864"/>
    </row>
    <row r="27865" spans="1:3" x14ac:dyDescent="0.25">
      <c r="A27865" s="5"/>
      <c r="B27865" s="2"/>
      <c r="C27865"/>
    </row>
    <row r="27866" spans="1:3" x14ac:dyDescent="0.25">
      <c r="A27866" s="5"/>
      <c r="B27866" s="2"/>
      <c r="C27866"/>
    </row>
    <row r="27867" spans="1:3" x14ac:dyDescent="0.25">
      <c r="A27867" s="5"/>
      <c r="B27867" s="2"/>
      <c r="C27867"/>
    </row>
    <row r="27868" spans="1:3" x14ac:dyDescent="0.25">
      <c r="A27868" s="5"/>
      <c r="B27868" s="2"/>
      <c r="C27868"/>
    </row>
    <row r="27869" spans="1:3" x14ac:dyDescent="0.25">
      <c r="A27869" s="5"/>
      <c r="B27869" s="2"/>
      <c r="C27869"/>
    </row>
    <row r="27870" spans="1:3" x14ac:dyDescent="0.25">
      <c r="A27870" s="5"/>
      <c r="B27870" s="2"/>
      <c r="C27870"/>
    </row>
    <row r="27871" spans="1:3" x14ac:dyDescent="0.25">
      <c r="A27871" s="5"/>
      <c r="B27871" s="2"/>
      <c r="C27871"/>
    </row>
    <row r="27872" spans="1:3" x14ac:dyDescent="0.25">
      <c r="A27872" s="5"/>
      <c r="B27872" s="2"/>
      <c r="C27872"/>
    </row>
    <row r="27873" spans="1:3" x14ac:dyDescent="0.25">
      <c r="A27873" s="5"/>
      <c r="B27873" s="2"/>
      <c r="C27873"/>
    </row>
    <row r="27874" spans="1:3" x14ac:dyDescent="0.25">
      <c r="A27874" s="5"/>
      <c r="B27874" s="2"/>
      <c r="C27874"/>
    </row>
    <row r="27875" spans="1:3" x14ac:dyDescent="0.25">
      <c r="A27875" s="5"/>
      <c r="B27875" s="2"/>
      <c r="C27875"/>
    </row>
    <row r="27876" spans="1:3" x14ac:dyDescent="0.25">
      <c r="A27876" s="5"/>
      <c r="B27876" s="2"/>
      <c r="C27876"/>
    </row>
    <row r="27877" spans="1:3" x14ac:dyDescent="0.25">
      <c r="A27877" s="5"/>
      <c r="B27877" s="2"/>
      <c r="C27877"/>
    </row>
    <row r="27878" spans="1:3" x14ac:dyDescent="0.25">
      <c r="A27878" s="5"/>
      <c r="B27878" s="2"/>
      <c r="C27878"/>
    </row>
    <row r="27879" spans="1:3" x14ac:dyDescent="0.25">
      <c r="A27879" s="5"/>
      <c r="B27879" s="2"/>
      <c r="C27879"/>
    </row>
    <row r="27880" spans="1:3" x14ac:dyDescent="0.25">
      <c r="A27880" s="5"/>
      <c r="B27880" s="2"/>
      <c r="C27880"/>
    </row>
    <row r="27881" spans="1:3" x14ac:dyDescent="0.25">
      <c r="A27881" s="5"/>
      <c r="B27881" s="2"/>
      <c r="C27881"/>
    </row>
    <row r="27882" spans="1:3" x14ac:dyDescent="0.25">
      <c r="A27882" s="5"/>
      <c r="B27882" s="2"/>
      <c r="C27882"/>
    </row>
    <row r="27883" spans="1:3" x14ac:dyDescent="0.25">
      <c r="A27883" s="5"/>
      <c r="B27883" s="2"/>
      <c r="C27883"/>
    </row>
    <row r="27884" spans="1:3" x14ac:dyDescent="0.25">
      <c r="A27884" s="5"/>
      <c r="B27884" s="2"/>
      <c r="C27884"/>
    </row>
    <row r="27885" spans="1:3" x14ac:dyDescent="0.25">
      <c r="A27885" s="5"/>
      <c r="B27885" s="2"/>
      <c r="C27885"/>
    </row>
    <row r="27886" spans="1:3" x14ac:dyDescent="0.25">
      <c r="A27886" s="5"/>
      <c r="B27886" s="2"/>
      <c r="C27886"/>
    </row>
    <row r="27887" spans="1:3" x14ac:dyDescent="0.25">
      <c r="A27887" s="5"/>
      <c r="B27887" s="2"/>
      <c r="C27887"/>
    </row>
    <row r="27888" spans="1:3" x14ac:dyDescent="0.25">
      <c r="A27888" s="5"/>
      <c r="B27888" s="2"/>
      <c r="C27888"/>
    </row>
    <row r="27889" spans="1:3" x14ac:dyDescent="0.25">
      <c r="A27889" s="5"/>
      <c r="B27889" s="2"/>
      <c r="C27889"/>
    </row>
    <row r="27890" spans="1:3" x14ac:dyDescent="0.25">
      <c r="A27890" s="5"/>
      <c r="B27890" s="2"/>
      <c r="C27890"/>
    </row>
    <row r="27891" spans="1:3" x14ac:dyDescent="0.25">
      <c r="A27891" s="5"/>
      <c r="B27891" s="2"/>
      <c r="C27891"/>
    </row>
    <row r="27892" spans="1:3" x14ac:dyDescent="0.25">
      <c r="A27892" s="5"/>
      <c r="B27892" s="2"/>
      <c r="C27892"/>
    </row>
    <row r="27893" spans="1:3" x14ac:dyDescent="0.25">
      <c r="A27893" s="5"/>
      <c r="B27893" s="2"/>
      <c r="C27893"/>
    </row>
    <row r="27894" spans="1:3" x14ac:dyDescent="0.25">
      <c r="A27894" s="5"/>
      <c r="B27894" s="2"/>
      <c r="C27894"/>
    </row>
    <row r="27895" spans="1:3" x14ac:dyDescent="0.25">
      <c r="A27895" s="5"/>
      <c r="B27895" s="2"/>
      <c r="C27895"/>
    </row>
    <row r="27896" spans="1:3" x14ac:dyDescent="0.25">
      <c r="A27896" s="5"/>
      <c r="B27896" s="2"/>
      <c r="C27896"/>
    </row>
    <row r="27897" spans="1:3" x14ac:dyDescent="0.25">
      <c r="A27897" s="5"/>
      <c r="B27897" s="2"/>
      <c r="C27897"/>
    </row>
    <row r="27898" spans="1:3" x14ac:dyDescent="0.25">
      <c r="A27898" s="5"/>
      <c r="B27898" s="2"/>
      <c r="C27898"/>
    </row>
    <row r="27899" spans="1:3" x14ac:dyDescent="0.25">
      <c r="A27899" s="5"/>
      <c r="B27899" s="2"/>
      <c r="C27899"/>
    </row>
    <row r="27900" spans="1:3" x14ac:dyDescent="0.25">
      <c r="A27900" s="5"/>
      <c r="B27900" s="2"/>
      <c r="C27900"/>
    </row>
    <row r="27901" spans="1:3" x14ac:dyDescent="0.25">
      <c r="A27901" s="5"/>
      <c r="B27901" s="2"/>
      <c r="C27901"/>
    </row>
    <row r="27902" spans="1:3" x14ac:dyDescent="0.25">
      <c r="A27902" s="5"/>
      <c r="B27902" s="2"/>
      <c r="C27902"/>
    </row>
    <row r="27903" spans="1:3" x14ac:dyDescent="0.25">
      <c r="A27903" s="5"/>
      <c r="B27903" s="2"/>
      <c r="C27903"/>
    </row>
    <row r="27904" spans="1:3" x14ac:dyDescent="0.25">
      <c r="A27904" s="5"/>
      <c r="B27904" s="2"/>
      <c r="C27904"/>
    </row>
    <row r="27905" spans="1:3" x14ac:dyDescent="0.25">
      <c r="A27905" s="5"/>
      <c r="B27905" s="2"/>
      <c r="C27905"/>
    </row>
    <row r="27906" spans="1:3" x14ac:dyDescent="0.25">
      <c r="A27906" s="5"/>
      <c r="B27906" s="2"/>
      <c r="C27906"/>
    </row>
    <row r="27907" spans="1:3" x14ac:dyDescent="0.25">
      <c r="A27907" s="5"/>
      <c r="B27907" s="2"/>
      <c r="C27907"/>
    </row>
    <row r="27908" spans="1:3" x14ac:dyDescent="0.25">
      <c r="A27908" s="5"/>
      <c r="B27908" s="2"/>
      <c r="C27908"/>
    </row>
    <row r="27909" spans="1:3" x14ac:dyDescent="0.25">
      <c r="A27909" s="5"/>
      <c r="B27909" s="2"/>
      <c r="C27909"/>
    </row>
    <row r="27910" spans="1:3" x14ac:dyDescent="0.25">
      <c r="A27910" s="5"/>
      <c r="B27910" s="2"/>
      <c r="C27910"/>
    </row>
    <row r="27911" spans="1:3" x14ac:dyDescent="0.25">
      <c r="A27911" s="5"/>
      <c r="B27911" s="2"/>
      <c r="C27911"/>
    </row>
    <row r="27912" spans="1:3" x14ac:dyDescent="0.25">
      <c r="A27912" s="5"/>
      <c r="B27912" s="2"/>
      <c r="C27912"/>
    </row>
    <row r="27913" spans="1:3" x14ac:dyDescent="0.25">
      <c r="A27913" s="5"/>
      <c r="B27913" s="2"/>
      <c r="C27913"/>
    </row>
    <row r="27914" spans="1:3" x14ac:dyDescent="0.25">
      <c r="A27914" s="5"/>
      <c r="B27914" s="2"/>
      <c r="C27914"/>
    </row>
    <row r="27915" spans="1:3" x14ac:dyDescent="0.25">
      <c r="A27915" s="5"/>
      <c r="B27915" s="2"/>
      <c r="C27915"/>
    </row>
    <row r="27916" spans="1:3" x14ac:dyDescent="0.25">
      <c r="A27916" s="5"/>
      <c r="B27916" s="2"/>
      <c r="C27916"/>
    </row>
    <row r="27917" spans="1:3" x14ac:dyDescent="0.25">
      <c r="A27917" s="5"/>
      <c r="B27917" s="2"/>
      <c r="C27917"/>
    </row>
    <row r="27918" spans="1:3" x14ac:dyDescent="0.25">
      <c r="A27918" s="5"/>
      <c r="B27918" s="2"/>
      <c r="C27918"/>
    </row>
    <row r="27919" spans="1:3" x14ac:dyDescent="0.25">
      <c r="A27919" s="5"/>
      <c r="B27919" s="2"/>
      <c r="C27919"/>
    </row>
    <row r="27920" spans="1:3" x14ac:dyDescent="0.25">
      <c r="A27920" s="5"/>
      <c r="B27920" s="2"/>
      <c r="C27920"/>
    </row>
    <row r="27921" spans="1:3" x14ac:dyDescent="0.25">
      <c r="A27921" s="5"/>
      <c r="B27921" s="2"/>
      <c r="C27921"/>
    </row>
    <row r="27922" spans="1:3" x14ac:dyDescent="0.25">
      <c r="A27922" s="5"/>
      <c r="B27922" s="2"/>
      <c r="C27922"/>
    </row>
    <row r="27923" spans="1:3" x14ac:dyDescent="0.25">
      <c r="A27923" s="5"/>
      <c r="B27923" s="2"/>
      <c r="C27923"/>
    </row>
    <row r="27924" spans="1:3" x14ac:dyDescent="0.25">
      <c r="A27924" s="5"/>
      <c r="B27924" s="2"/>
      <c r="C27924"/>
    </row>
    <row r="27925" spans="1:3" x14ac:dyDescent="0.25">
      <c r="A27925" s="5"/>
      <c r="B27925" s="2"/>
      <c r="C27925"/>
    </row>
    <row r="27926" spans="1:3" x14ac:dyDescent="0.25">
      <c r="A27926" s="5"/>
      <c r="B27926" s="2"/>
      <c r="C27926"/>
    </row>
    <row r="27927" spans="1:3" x14ac:dyDescent="0.25">
      <c r="A27927" s="5"/>
      <c r="B27927" s="2"/>
      <c r="C27927"/>
    </row>
    <row r="27928" spans="1:3" x14ac:dyDescent="0.25">
      <c r="A27928" s="5"/>
      <c r="B27928" s="2"/>
      <c r="C27928"/>
    </row>
    <row r="27929" spans="1:3" x14ac:dyDescent="0.25">
      <c r="A27929" s="5"/>
      <c r="B27929" s="2"/>
      <c r="C27929"/>
    </row>
    <row r="27930" spans="1:3" x14ac:dyDescent="0.25">
      <c r="A27930" s="5"/>
      <c r="B27930" s="2"/>
      <c r="C27930"/>
    </row>
    <row r="27931" spans="1:3" x14ac:dyDescent="0.25">
      <c r="A27931" s="5"/>
      <c r="B27931" s="2"/>
      <c r="C27931"/>
    </row>
    <row r="27932" spans="1:3" x14ac:dyDescent="0.25">
      <c r="A27932" s="5"/>
      <c r="B27932" s="2"/>
      <c r="C27932"/>
    </row>
    <row r="27933" spans="1:3" x14ac:dyDescent="0.25">
      <c r="A27933" s="5"/>
      <c r="B27933" s="2"/>
      <c r="C27933"/>
    </row>
    <row r="27934" spans="1:3" x14ac:dyDescent="0.25">
      <c r="A27934" s="5"/>
      <c r="B27934" s="2"/>
      <c r="C27934"/>
    </row>
    <row r="27935" spans="1:3" x14ac:dyDescent="0.25">
      <c r="A27935" s="5"/>
      <c r="B27935" s="2"/>
      <c r="C27935"/>
    </row>
    <row r="27936" spans="1:3" x14ac:dyDescent="0.25">
      <c r="A27936" s="5"/>
      <c r="B27936" s="2"/>
      <c r="C27936"/>
    </row>
    <row r="27937" spans="1:3" x14ac:dyDescent="0.25">
      <c r="A27937" s="5"/>
      <c r="B27937" s="2"/>
      <c r="C27937"/>
    </row>
    <row r="27938" spans="1:3" x14ac:dyDescent="0.25">
      <c r="A27938" s="5"/>
      <c r="B27938" s="2"/>
      <c r="C27938"/>
    </row>
    <row r="27939" spans="1:3" x14ac:dyDescent="0.25">
      <c r="A27939" s="5"/>
      <c r="B27939" s="2"/>
      <c r="C27939"/>
    </row>
    <row r="27940" spans="1:3" x14ac:dyDescent="0.25">
      <c r="A27940" s="5"/>
      <c r="B27940" s="2"/>
      <c r="C27940"/>
    </row>
    <row r="27941" spans="1:3" x14ac:dyDescent="0.25">
      <c r="A27941" s="5"/>
      <c r="B27941" s="2"/>
      <c r="C27941"/>
    </row>
    <row r="27942" spans="1:3" x14ac:dyDescent="0.25">
      <c r="A27942" s="5"/>
      <c r="B27942" s="2"/>
      <c r="C27942"/>
    </row>
    <row r="27943" spans="1:3" x14ac:dyDescent="0.25">
      <c r="A27943" s="5"/>
      <c r="B27943" s="2"/>
      <c r="C27943"/>
    </row>
    <row r="27944" spans="1:3" x14ac:dyDescent="0.25">
      <c r="A27944" s="5"/>
      <c r="B27944" s="2"/>
      <c r="C27944"/>
    </row>
    <row r="27945" spans="1:3" x14ac:dyDescent="0.25">
      <c r="A27945" s="5"/>
      <c r="B27945" s="2"/>
      <c r="C27945"/>
    </row>
    <row r="27946" spans="1:3" x14ac:dyDescent="0.25">
      <c r="A27946" s="5"/>
      <c r="B27946" s="2"/>
      <c r="C27946"/>
    </row>
    <row r="27947" spans="1:3" x14ac:dyDescent="0.25">
      <c r="A27947" s="5"/>
      <c r="B27947" s="2"/>
      <c r="C27947"/>
    </row>
    <row r="27948" spans="1:3" x14ac:dyDescent="0.25">
      <c r="A27948" s="5"/>
      <c r="B27948" s="2"/>
      <c r="C27948"/>
    </row>
    <row r="27949" spans="1:3" x14ac:dyDescent="0.25">
      <c r="A27949" s="5"/>
      <c r="B27949" s="2"/>
      <c r="C27949"/>
    </row>
    <row r="27950" spans="1:3" x14ac:dyDescent="0.25">
      <c r="A27950" s="5"/>
      <c r="B27950" s="2"/>
      <c r="C27950"/>
    </row>
    <row r="27951" spans="1:3" x14ac:dyDescent="0.25">
      <c r="A27951" s="5"/>
      <c r="B27951" s="2"/>
      <c r="C27951"/>
    </row>
    <row r="27952" spans="1:3" x14ac:dyDescent="0.25">
      <c r="A27952" s="5"/>
      <c r="B27952" s="2"/>
      <c r="C27952"/>
    </row>
    <row r="27953" spans="1:3" x14ac:dyDescent="0.25">
      <c r="A27953" s="5"/>
      <c r="B27953" s="2"/>
      <c r="C27953"/>
    </row>
    <row r="27954" spans="1:3" x14ac:dyDescent="0.25">
      <c r="A27954" s="5"/>
      <c r="B27954" s="2"/>
      <c r="C27954"/>
    </row>
    <row r="27955" spans="1:3" x14ac:dyDescent="0.25">
      <c r="A27955" s="5"/>
      <c r="B27955" s="2"/>
      <c r="C27955"/>
    </row>
    <row r="27956" spans="1:3" x14ac:dyDescent="0.25">
      <c r="A27956" s="5"/>
      <c r="B27956" s="2"/>
      <c r="C27956"/>
    </row>
    <row r="27957" spans="1:3" x14ac:dyDescent="0.25">
      <c r="A27957" s="5"/>
      <c r="B27957" s="2"/>
      <c r="C27957"/>
    </row>
    <row r="27958" spans="1:3" x14ac:dyDescent="0.25">
      <c r="A27958" s="5"/>
      <c r="B27958" s="2"/>
      <c r="C27958"/>
    </row>
    <row r="27959" spans="1:3" x14ac:dyDescent="0.25">
      <c r="A27959" s="5"/>
      <c r="B27959" s="2"/>
      <c r="C27959"/>
    </row>
    <row r="27960" spans="1:3" x14ac:dyDescent="0.25">
      <c r="A27960" s="5"/>
      <c r="B27960" s="2"/>
      <c r="C27960"/>
    </row>
    <row r="27961" spans="1:3" x14ac:dyDescent="0.25">
      <c r="A27961" s="5"/>
      <c r="B27961" s="2"/>
      <c r="C27961"/>
    </row>
    <row r="27962" spans="1:3" x14ac:dyDescent="0.25">
      <c r="A27962" s="5"/>
      <c r="B27962" s="2"/>
      <c r="C27962"/>
    </row>
    <row r="27963" spans="1:3" x14ac:dyDescent="0.25">
      <c r="A27963" s="5"/>
      <c r="B27963" s="2"/>
      <c r="C27963"/>
    </row>
    <row r="27964" spans="1:3" x14ac:dyDescent="0.25">
      <c r="A27964" s="5"/>
      <c r="B27964" s="2"/>
      <c r="C27964"/>
    </row>
    <row r="27965" spans="1:3" x14ac:dyDescent="0.25">
      <c r="A27965" s="5"/>
      <c r="B27965" s="2"/>
      <c r="C27965"/>
    </row>
    <row r="27966" spans="1:3" x14ac:dyDescent="0.25">
      <c r="A27966" s="5"/>
      <c r="B27966" s="2"/>
      <c r="C27966"/>
    </row>
    <row r="27967" spans="1:3" x14ac:dyDescent="0.25">
      <c r="A27967" s="5"/>
      <c r="B27967" s="2"/>
      <c r="C27967"/>
    </row>
    <row r="27968" spans="1:3" x14ac:dyDescent="0.25">
      <c r="A27968" s="5"/>
      <c r="B27968" s="2"/>
      <c r="C27968"/>
    </row>
    <row r="27969" spans="1:3" x14ac:dyDescent="0.25">
      <c r="A27969" s="5"/>
      <c r="B27969" s="2"/>
      <c r="C27969"/>
    </row>
    <row r="27970" spans="1:3" x14ac:dyDescent="0.25">
      <c r="A27970" s="5"/>
      <c r="B27970" s="2"/>
      <c r="C27970"/>
    </row>
    <row r="27971" spans="1:3" x14ac:dyDescent="0.25">
      <c r="A27971" s="5"/>
      <c r="B27971" s="2"/>
      <c r="C27971"/>
    </row>
    <row r="27972" spans="1:3" x14ac:dyDescent="0.25">
      <c r="A27972" s="5"/>
      <c r="B27972" s="2"/>
      <c r="C27972"/>
    </row>
    <row r="27973" spans="1:3" x14ac:dyDescent="0.25">
      <c r="A27973" s="5"/>
      <c r="B27973" s="2"/>
      <c r="C27973"/>
    </row>
    <row r="27974" spans="1:3" x14ac:dyDescent="0.25">
      <c r="A27974" s="5"/>
      <c r="B27974" s="2"/>
      <c r="C27974"/>
    </row>
    <row r="27975" spans="1:3" x14ac:dyDescent="0.25">
      <c r="A27975" s="5"/>
      <c r="B27975" s="2"/>
      <c r="C27975"/>
    </row>
    <row r="27976" spans="1:3" x14ac:dyDescent="0.25">
      <c r="A27976" s="5"/>
      <c r="B27976" s="2"/>
      <c r="C27976"/>
    </row>
    <row r="27977" spans="1:3" x14ac:dyDescent="0.25">
      <c r="A27977" s="5"/>
      <c r="B27977" s="2"/>
      <c r="C27977"/>
    </row>
    <row r="27978" spans="1:3" x14ac:dyDescent="0.25">
      <c r="A27978" s="5"/>
      <c r="B27978" s="2"/>
      <c r="C27978"/>
    </row>
    <row r="27979" spans="1:3" x14ac:dyDescent="0.25">
      <c r="A27979" s="5"/>
      <c r="B27979" s="2"/>
      <c r="C27979"/>
    </row>
    <row r="27980" spans="1:3" x14ac:dyDescent="0.25">
      <c r="A27980" s="5"/>
      <c r="B27980" s="2"/>
      <c r="C27980"/>
    </row>
    <row r="27981" spans="1:3" x14ac:dyDescent="0.25">
      <c r="A27981" s="5"/>
      <c r="B27981" s="2"/>
      <c r="C27981"/>
    </row>
    <row r="27982" spans="1:3" x14ac:dyDescent="0.25">
      <c r="A27982" s="5"/>
      <c r="B27982" s="2"/>
      <c r="C27982"/>
    </row>
    <row r="27983" spans="1:3" x14ac:dyDescent="0.25">
      <c r="A27983" s="5"/>
      <c r="B27983" s="2"/>
      <c r="C27983"/>
    </row>
    <row r="27984" spans="1:3" x14ac:dyDescent="0.25">
      <c r="A27984" s="5"/>
      <c r="B27984" s="2"/>
      <c r="C27984"/>
    </row>
    <row r="27985" spans="1:3" x14ac:dyDescent="0.25">
      <c r="A27985" s="5"/>
      <c r="B27985" s="2"/>
      <c r="C27985"/>
    </row>
    <row r="27986" spans="1:3" x14ac:dyDescent="0.25">
      <c r="A27986" s="5"/>
      <c r="B27986" s="2"/>
      <c r="C27986"/>
    </row>
    <row r="27987" spans="1:3" x14ac:dyDescent="0.25">
      <c r="A27987" s="5"/>
      <c r="B27987" s="2"/>
      <c r="C27987"/>
    </row>
    <row r="27988" spans="1:3" x14ac:dyDescent="0.25">
      <c r="A27988" s="5"/>
      <c r="B27988" s="2"/>
      <c r="C27988"/>
    </row>
    <row r="27989" spans="1:3" x14ac:dyDescent="0.25">
      <c r="A27989" s="5"/>
      <c r="B27989" s="2"/>
      <c r="C27989"/>
    </row>
    <row r="27990" spans="1:3" x14ac:dyDescent="0.25">
      <c r="A27990" s="5"/>
      <c r="B27990" s="2"/>
      <c r="C27990"/>
    </row>
    <row r="27991" spans="1:3" x14ac:dyDescent="0.25">
      <c r="A27991" s="5"/>
      <c r="B27991" s="2"/>
      <c r="C27991"/>
    </row>
    <row r="27992" spans="1:3" x14ac:dyDescent="0.25">
      <c r="A27992" s="5"/>
      <c r="B27992" s="2"/>
      <c r="C27992"/>
    </row>
    <row r="27993" spans="1:3" x14ac:dyDescent="0.25">
      <c r="A27993" s="5"/>
      <c r="B27993" s="2"/>
      <c r="C27993"/>
    </row>
    <row r="27994" spans="1:3" x14ac:dyDescent="0.25">
      <c r="A27994" s="5"/>
      <c r="B27994" s="2"/>
      <c r="C27994"/>
    </row>
    <row r="27995" spans="1:3" x14ac:dyDescent="0.25">
      <c r="A27995" s="5"/>
      <c r="B27995" s="2"/>
      <c r="C27995"/>
    </row>
    <row r="27996" spans="1:3" x14ac:dyDescent="0.25">
      <c r="A27996" s="5"/>
      <c r="B27996" s="2"/>
      <c r="C27996"/>
    </row>
    <row r="27997" spans="1:3" x14ac:dyDescent="0.25">
      <c r="A27997" s="5"/>
      <c r="B27997" s="2"/>
      <c r="C27997"/>
    </row>
    <row r="27998" spans="1:3" x14ac:dyDescent="0.25">
      <c r="A27998" s="5"/>
      <c r="B27998" s="2"/>
      <c r="C27998"/>
    </row>
    <row r="27999" spans="1:3" x14ac:dyDescent="0.25">
      <c r="A27999" s="5"/>
      <c r="B27999" s="2"/>
      <c r="C27999"/>
    </row>
    <row r="28000" spans="1:3" x14ac:dyDescent="0.25">
      <c r="A28000" s="5"/>
      <c r="B28000" s="2"/>
      <c r="C28000"/>
    </row>
    <row r="28001" spans="1:3" x14ac:dyDescent="0.25">
      <c r="A28001" s="5"/>
      <c r="B28001" s="2"/>
      <c r="C28001"/>
    </row>
    <row r="28002" spans="1:3" x14ac:dyDescent="0.25">
      <c r="A28002" s="5"/>
      <c r="B28002" s="2"/>
      <c r="C28002"/>
    </row>
    <row r="28003" spans="1:3" x14ac:dyDescent="0.25">
      <c r="A28003" s="5"/>
      <c r="B28003" s="2"/>
      <c r="C28003"/>
    </row>
    <row r="28004" spans="1:3" x14ac:dyDescent="0.25">
      <c r="A28004" s="5"/>
      <c r="B28004" s="2"/>
      <c r="C28004"/>
    </row>
    <row r="28005" spans="1:3" x14ac:dyDescent="0.25">
      <c r="A28005" s="5"/>
      <c r="B28005" s="2"/>
      <c r="C28005"/>
    </row>
    <row r="28006" spans="1:3" x14ac:dyDescent="0.25">
      <c r="A28006" s="5"/>
      <c r="B28006" s="2"/>
      <c r="C28006"/>
    </row>
    <row r="28007" spans="1:3" x14ac:dyDescent="0.25">
      <c r="A28007" s="5"/>
      <c r="B28007" s="2"/>
      <c r="C28007"/>
    </row>
    <row r="28008" spans="1:3" x14ac:dyDescent="0.25">
      <c r="A28008" s="5"/>
      <c r="B28008" s="2"/>
      <c r="C28008"/>
    </row>
    <row r="28009" spans="1:3" x14ac:dyDescent="0.25">
      <c r="A28009" s="5"/>
      <c r="B28009" s="2"/>
      <c r="C28009"/>
    </row>
    <row r="28010" spans="1:3" x14ac:dyDescent="0.25">
      <c r="A28010" s="5"/>
      <c r="B28010" s="2"/>
      <c r="C28010"/>
    </row>
    <row r="28011" spans="1:3" x14ac:dyDescent="0.25">
      <c r="A28011" s="5"/>
      <c r="B28011" s="2"/>
      <c r="C28011"/>
    </row>
    <row r="28012" spans="1:3" x14ac:dyDescent="0.25">
      <c r="A28012" s="5"/>
      <c r="B28012" s="2"/>
      <c r="C28012"/>
    </row>
    <row r="28013" spans="1:3" x14ac:dyDescent="0.25">
      <c r="A28013" s="5"/>
      <c r="B28013" s="2"/>
      <c r="C28013"/>
    </row>
    <row r="28014" spans="1:3" x14ac:dyDescent="0.25">
      <c r="A28014" s="5"/>
      <c r="B28014" s="2"/>
      <c r="C28014"/>
    </row>
    <row r="28015" spans="1:3" x14ac:dyDescent="0.25">
      <c r="A28015" s="5"/>
      <c r="B28015" s="2"/>
      <c r="C28015"/>
    </row>
    <row r="28016" spans="1:3" x14ac:dyDescent="0.25">
      <c r="A28016" s="5"/>
      <c r="B28016" s="2"/>
      <c r="C28016"/>
    </row>
    <row r="28017" spans="1:3" x14ac:dyDescent="0.25">
      <c r="A28017" s="5"/>
      <c r="B28017" s="2"/>
      <c r="C28017"/>
    </row>
    <row r="28018" spans="1:3" x14ac:dyDescent="0.25">
      <c r="A28018" s="5"/>
      <c r="B28018" s="2"/>
      <c r="C28018"/>
    </row>
    <row r="28019" spans="1:3" x14ac:dyDescent="0.25">
      <c r="A28019" s="5"/>
      <c r="B28019" s="2"/>
      <c r="C28019"/>
    </row>
    <row r="28020" spans="1:3" x14ac:dyDescent="0.25">
      <c r="A28020" s="5"/>
      <c r="B28020" s="2"/>
      <c r="C28020"/>
    </row>
    <row r="28021" spans="1:3" x14ac:dyDescent="0.25">
      <c r="A28021" s="5"/>
      <c r="B28021" s="2"/>
      <c r="C28021"/>
    </row>
    <row r="28022" spans="1:3" x14ac:dyDescent="0.25">
      <c r="A28022" s="5"/>
      <c r="B28022" s="2"/>
      <c r="C28022"/>
    </row>
    <row r="28023" spans="1:3" x14ac:dyDescent="0.25">
      <c r="A28023" s="5"/>
      <c r="B28023" s="2"/>
      <c r="C28023"/>
    </row>
    <row r="28024" spans="1:3" x14ac:dyDescent="0.25">
      <c r="A28024" s="5"/>
      <c r="B28024" s="2"/>
      <c r="C28024"/>
    </row>
    <row r="28025" spans="1:3" x14ac:dyDescent="0.25">
      <c r="A28025" s="5"/>
      <c r="B28025" s="2"/>
      <c r="C28025"/>
    </row>
    <row r="28026" spans="1:3" x14ac:dyDescent="0.25">
      <c r="A28026" s="5"/>
      <c r="B28026" s="2"/>
      <c r="C28026"/>
    </row>
    <row r="28027" spans="1:3" x14ac:dyDescent="0.25">
      <c r="A28027" s="5"/>
      <c r="B28027" s="2"/>
      <c r="C28027"/>
    </row>
    <row r="28028" spans="1:3" x14ac:dyDescent="0.25">
      <c r="A28028" s="5"/>
      <c r="B28028" s="2"/>
      <c r="C28028"/>
    </row>
    <row r="28029" spans="1:3" x14ac:dyDescent="0.25">
      <c r="A28029" s="5"/>
      <c r="B28029" s="2"/>
      <c r="C28029"/>
    </row>
    <row r="28030" spans="1:3" x14ac:dyDescent="0.25">
      <c r="A28030" s="5"/>
      <c r="B28030" s="2"/>
      <c r="C28030"/>
    </row>
    <row r="28031" spans="1:3" x14ac:dyDescent="0.25">
      <c r="A28031" s="5"/>
      <c r="B28031" s="2"/>
      <c r="C28031"/>
    </row>
    <row r="28032" spans="1:3" x14ac:dyDescent="0.25">
      <c r="A28032" s="5"/>
      <c r="B28032" s="2"/>
      <c r="C28032"/>
    </row>
    <row r="28033" spans="1:3" x14ac:dyDescent="0.25">
      <c r="A28033" s="5"/>
      <c r="B28033" s="2"/>
      <c r="C28033"/>
    </row>
    <row r="28034" spans="1:3" x14ac:dyDescent="0.25">
      <c r="A28034" s="5"/>
      <c r="B28034" s="2"/>
      <c r="C28034"/>
    </row>
    <row r="28035" spans="1:3" x14ac:dyDescent="0.25">
      <c r="A28035" s="5"/>
      <c r="B28035" s="2"/>
      <c r="C28035"/>
    </row>
    <row r="28036" spans="1:3" x14ac:dyDescent="0.25">
      <c r="A28036" s="5"/>
      <c r="B28036" s="2"/>
      <c r="C28036"/>
    </row>
    <row r="28037" spans="1:3" x14ac:dyDescent="0.25">
      <c r="A28037" s="5"/>
      <c r="B28037" s="2"/>
      <c r="C28037"/>
    </row>
    <row r="28038" spans="1:3" x14ac:dyDescent="0.25">
      <c r="A28038" s="5"/>
      <c r="B28038" s="2"/>
      <c r="C28038"/>
    </row>
    <row r="28039" spans="1:3" x14ac:dyDescent="0.25">
      <c r="A28039" s="5"/>
      <c r="B28039" s="2"/>
      <c r="C28039"/>
    </row>
    <row r="28040" spans="1:3" x14ac:dyDescent="0.25">
      <c r="A28040" s="5"/>
      <c r="B28040" s="2"/>
      <c r="C28040"/>
    </row>
    <row r="28041" spans="1:3" x14ac:dyDescent="0.25">
      <c r="A28041" s="5"/>
      <c r="B28041" s="2"/>
      <c r="C28041"/>
    </row>
    <row r="28042" spans="1:3" x14ac:dyDescent="0.25">
      <c r="A28042" s="5"/>
      <c r="B28042" s="2"/>
      <c r="C28042"/>
    </row>
    <row r="28043" spans="1:3" x14ac:dyDescent="0.25">
      <c r="A28043" s="5"/>
      <c r="B28043" s="2"/>
      <c r="C28043"/>
    </row>
    <row r="28044" spans="1:3" x14ac:dyDescent="0.25">
      <c r="A28044" s="5"/>
      <c r="B28044" s="2"/>
      <c r="C28044"/>
    </row>
    <row r="28045" spans="1:3" x14ac:dyDescent="0.25">
      <c r="A28045" s="5"/>
      <c r="B28045" s="2"/>
      <c r="C28045"/>
    </row>
    <row r="28046" spans="1:3" x14ac:dyDescent="0.25">
      <c r="A28046" s="5"/>
      <c r="B28046" s="2"/>
      <c r="C28046"/>
    </row>
    <row r="28047" spans="1:3" x14ac:dyDescent="0.25">
      <c r="A28047" s="5"/>
      <c r="B28047" s="2"/>
      <c r="C28047"/>
    </row>
    <row r="28048" spans="1:3" x14ac:dyDescent="0.25">
      <c r="A28048" s="5"/>
      <c r="B28048" s="2"/>
      <c r="C28048"/>
    </row>
    <row r="28049" spans="1:3" x14ac:dyDescent="0.25">
      <c r="A28049" s="5"/>
      <c r="B28049" s="2"/>
      <c r="C28049"/>
    </row>
    <row r="28050" spans="1:3" x14ac:dyDescent="0.25">
      <c r="A28050" s="5"/>
      <c r="B28050" s="2"/>
      <c r="C28050"/>
    </row>
    <row r="28051" spans="1:3" x14ac:dyDescent="0.25">
      <c r="A28051" s="5"/>
      <c r="B28051" s="2"/>
      <c r="C28051"/>
    </row>
    <row r="28052" spans="1:3" x14ac:dyDescent="0.25">
      <c r="A28052" s="5"/>
      <c r="B28052" s="2"/>
      <c r="C28052"/>
    </row>
    <row r="28053" spans="1:3" x14ac:dyDescent="0.25">
      <c r="A28053" s="5"/>
      <c r="B28053" s="2"/>
      <c r="C28053"/>
    </row>
    <row r="28054" spans="1:3" x14ac:dyDescent="0.25">
      <c r="A28054" s="5"/>
      <c r="B28054" s="2"/>
      <c r="C28054"/>
    </row>
    <row r="28055" spans="1:3" x14ac:dyDescent="0.25">
      <c r="A28055" s="5"/>
      <c r="B28055" s="2"/>
      <c r="C28055"/>
    </row>
    <row r="28056" spans="1:3" x14ac:dyDescent="0.25">
      <c r="A28056" s="5"/>
      <c r="B28056" s="2"/>
      <c r="C28056"/>
    </row>
    <row r="28057" spans="1:3" x14ac:dyDescent="0.25">
      <c r="A28057" s="5"/>
      <c r="B28057" s="2"/>
      <c r="C28057"/>
    </row>
    <row r="28058" spans="1:3" x14ac:dyDescent="0.25">
      <c r="A28058" s="5"/>
      <c r="B28058" s="2"/>
      <c r="C28058"/>
    </row>
    <row r="28059" spans="1:3" x14ac:dyDescent="0.25">
      <c r="A28059" s="5"/>
      <c r="B28059" s="2"/>
      <c r="C28059"/>
    </row>
    <row r="28060" spans="1:3" x14ac:dyDescent="0.25">
      <c r="A28060" s="5"/>
      <c r="B28060" s="2"/>
      <c r="C28060"/>
    </row>
    <row r="28061" spans="1:3" x14ac:dyDescent="0.25">
      <c r="A28061" s="5"/>
      <c r="B28061" s="2"/>
      <c r="C28061"/>
    </row>
    <row r="28062" spans="1:3" x14ac:dyDescent="0.25">
      <c r="A28062" s="5"/>
      <c r="B28062" s="2"/>
      <c r="C28062"/>
    </row>
    <row r="28063" spans="1:3" x14ac:dyDescent="0.25">
      <c r="A28063" s="5"/>
      <c r="B28063" s="2"/>
      <c r="C28063"/>
    </row>
    <row r="28064" spans="1:3" x14ac:dyDescent="0.25">
      <c r="A28064" s="5"/>
      <c r="B28064" s="2"/>
      <c r="C28064"/>
    </row>
    <row r="28065" spans="1:3" x14ac:dyDescent="0.25">
      <c r="A28065" s="5"/>
      <c r="B28065" s="2"/>
      <c r="C28065"/>
    </row>
    <row r="28066" spans="1:3" x14ac:dyDescent="0.25">
      <c r="A28066" s="5"/>
      <c r="B28066" s="2"/>
      <c r="C28066"/>
    </row>
    <row r="28067" spans="1:3" x14ac:dyDescent="0.25">
      <c r="A28067" s="5"/>
      <c r="B28067" s="2"/>
      <c r="C28067"/>
    </row>
    <row r="28068" spans="1:3" x14ac:dyDescent="0.25">
      <c r="A28068" s="5"/>
      <c r="B28068" s="2"/>
      <c r="C28068"/>
    </row>
    <row r="28069" spans="1:3" x14ac:dyDescent="0.25">
      <c r="A28069" s="5"/>
      <c r="B28069" s="2"/>
      <c r="C28069"/>
    </row>
    <row r="28070" spans="1:3" x14ac:dyDescent="0.25">
      <c r="A28070" s="5"/>
      <c r="B28070" s="2"/>
      <c r="C28070"/>
    </row>
    <row r="28071" spans="1:3" x14ac:dyDescent="0.25">
      <c r="A28071" s="5"/>
      <c r="B28071" s="2"/>
      <c r="C28071"/>
    </row>
    <row r="28072" spans="1:3" x14ac:dyDescent="0.25">
      <c r="A28072" s="5"/>
      <c r="B28072" s="2"/>
      <c r="C28072"/>
    </row>
    <row r="28073" spans="1:3" x14ac:dyDescent="0.25">
      <c r="A28073" s="5"/>
      <c r="B28073" s="2"/>
      <c r="C28073"/>
    </row>
    <row r="28074" spans="1:3" x14ac:dyDescent="0.25">
      <c r="A28074" s="5"/>
      <c r="B28074" s="2"/>
      <c r="C28074"/>
    </row>
    <row r="28075" spans="1:3" x14ac:dyDescent="0.25">
      <c r="A28075" s="5"/>
      <c r="B28075" s="2"/>
      <c r="C28075"/>
    </row>
    <row r="28076" spans="1:3" x14ac:dyDescent="0.25">
      <c r="A28076" s="5"/>
      <c r="B28076" s="2"/>
      <c r="C28076"/>
    </row>
    <row r="28077" spans="1:3" x14ac:dyDescent="0.25">
      <c r="A28077" s="5"/>
      <c r="B28077" s="2"/>
      <c r="C28077"/>
    </row>
    <row r="28078" spans="1:3" x14ac:dyDescent="0.25">
      <c r="A28078" s="5"/>
      <c r="B28078" s="2"/>
      <c r="C28078"/>
    </row>
    <row r="28079" spans="1:3" x14ac:dyDescent="0.25">
      <c r="A28079" s="5"/>
      <c r="B28079" s="2"/>
      <c r="C28079"/>
    </row>
    <row r="28080" spans="1:3" x14ac:dyDescent="0.25">
      <c r="A28080" s="5"/>
      <c r="B28080" s="2"/>
      <c r="C28080"/>
    </row>
    <row r="28081" spans="1:3" x14ac:dyDescent="0.25">
      <c r="A28081" s="5"/>
      <c r="B28081" s="2"/>
      <c r="C28081"/>
    </row>
    <row r="28082" spans="1:3" x14ac:dyDescent="0.25">
      <c r="A28082" s="5"/>
      <c r="B28082" s="2"/>
      <c r="C28082"/>
    </row>
    <row r="28083" spans="1:3" x14ac:dyDescent="0.25">
      <c r="A28083" s="5"/>
      <c r="B28083" s="2"/>
      <c r="C28083"/>
    </row>
    <row r="28084" spans="1:3" x14ac:dyDescent="0.25">
      <c r="A28084" s="5"/>
      <c r="B28084" s="2"/>
      <c r="C28084"/>
    </row>
    <row r="28085" spans="1:3" x14ac:dyDescent="0.25">
      <c r="A28085" s="5"/>
      <c r="B28085" s="2"/>
      <c r="C28085"/>
    </row>
    <row r="28086" spans="1:3" x14ac:dyDescent="0.25">
      <c r="A28086" s="5"/>
      <c r="B28086" s="2"/>
      <c r="C28086"/>
    </row>
    <row r="28087" spans="1:3" x14ac:dyDescent="0.25">
      <c r="A28087" s="5"/>
      <c r="B28087" s="2"/>
      <c r="C28087"/>
    </row>
    <row r="28088" spans="1:3" x14ac:dyDescent="0.25">
      <c r="A28088" s="5"/>
      <c r="B28088" s="2"/>
      <c r="C28088"/>
    </row>
    <row r="28089" spans="1:3" x14ac:dyDescent="0.25">
      <c r="A28089" s="5"/>
      <c r="B28089" s="2"/>
      <c r="C28089"/>
    </row>
    <row r="28090" spans="1:3" x14ac:dyDescent="0.25">
      <c r="A28090" s="5"/>
      <c r="B28090" s="2"/>
      <c r="C28090"/>
    </row>
    <row r="28091" spans="1:3" x14ac:dyDescent="0.25">
      <c r="A28091" s="5"/>
      <c r="B28091" s="2"/>
      <c r="C28091"/>
    </row>
    <row r="28092" spans="1:3" x14ac:dyDescent="0.25">
      <c r="A28092" s="5"/>
      <c r="B28092" s="2"/>
      <c r="C28092"/>
    </row>
    <row r="28093" spans="1:3" x14ac:dyDescent="0.25">
      <c r="A28093" s="5"/>
      <c r="B28093" s="2"/>
      <c r="C28093"/>
    </row>
    <row r="28094" spans="1:3" x14ac:dyDescent="0.25">
      <c r="A28094" s="5"/>
      <c r="B28094" s="2"/>
      <c r="C28094"/>
    </row>
    <row r="28095" spans="1:3" x14ac:dyDescent="0.25">
      <c r="A28095" s="5"/>
      <c r="B28095" s="2"/>
      <c r="C28095"/>
    </row>
    <row r="28096" spans="1:3" x14ac:dyDescent="0.25">
      <c r="A28096" s="5"/>
      <c r="B28096" s="2"/>
      <c r="C28096"/>
    </row>
    <row r="28097" spans="1:3" x14ac:dyDescent="0.25">
      <c r="A28097" s="5"/>
      <c r="B28097" s="2"/>
      <c r="C28097"/>
    </row>
    <row r="28098" spans="1:3" x14ac:dyDescent="0.25">
      <c r="A28098" s="5"/>
      <c r="B28098" s="2"/>
      <c r="C28098"/>
    </row>
    <row r="28099" spans="1:3" x14ac:dyDescent="0.25">
      <c r="A28099" s="5"/>
      <c r="B28099" s="2"/>
      <c r="C28099"/>
    </row>
    <row r="28100" spans="1:3" x14ac:dyDescent="0.25">
      <c r="A28100" s="5"/>
      <c r="B28100" s="2"/>
      <c r="C28100"/>
    </row>
    <row r="28101" spans="1:3" x14ac:dyDescent="0.25">
      <c r="A28101" s="5"/>
      <c r="B28101" s="2"/>
      <c r="C28101"/>
    </row>
    <row r="28102" spans="1:3" x14ac:dyDescent="0.25">
      <c r="A28102" s="5"/>
      <c r="B28102" s="2"/>
      <c r="C28102"/>
    </row>
    <row r="28103" spans="1:3" x14ac:dyDescent="0.25">
      <c r="A28103" s="5"/>
      <c r="B28103" s="2"/>
      <c r="C28103"/>
    </row>
    <row r="28104" spans="1:3" x14ac:dyDescent="0.25">
      <c r="A28104" s="5"/>
      <c r="B28104" s="2"/>
      <c r="C28104"/>
    </row>
    <row r="28105" spans="1:3" x14ac:dyDescent="0.25">
      <c r="A28105" s="5"/>
      <c r="B28105" s="2"/>
      <c r="C28105"/>
    </row>
    <row r="28106" spans="1:3" x14ac:dyDescent="0.25">
      <c r="A28106" s="5"/>
      <c r="B28106" s="2"/>
      <c r="C28106"/>
    </row>
    <row r="28107" spans="1:3" x14ac:dyDescent="0.25">
      <c r="A28107" s="5"/>
      <c r="B28107" s="2"/>
      <c r="C28107"/>
    </row>
    <row r="28108" spans="1:3" x14ac:dyDescent="0.25">
      <c r="A28108" s="5"/>
      <c r="B28108" s="2"/>
      <c r="C28108"/>
    </row>
    <row r="28109" spans="1:3" x14ac:dyDescent="0.25">
      <c r="A28109" s="5"/>
      <c r="B28109" s="2"/>
      <c r="C28109"/>
    </row>
    <row r="28110" spans="1:3" x14ac:dyDescent="0.25">
      <c r="A28110" s="5"/>
      <c r="B28110" s="2"/>
      <c r="C28110"/>
    </row>
    <row r="28111" spans="1:3" x14ac:dyDescent="0.25">
      <c r="A28111" s="5"/>
      <c r="B28111" s="2"/>
      <c r="C28111"/>
    </row>
    <row r="28112" spans="1:3" x14ac:dyDescent="0.25">
      <c r="A28112" s="5"/>
      <c r="B28112" s="2"/>
      <c r="C28112"/>
    </row>
    <row r="28113" spans="1:3" x14ac:dyDescent="0.25">
      <c r="A28113" s="5"/>
      <c r="B28113" s="2"/>
      <c r="C28113"/>
    </row>
    <row r="28114" spans="1:3" x14ac:dyDescent="0.25">
      <c r="A28114" s="5"/>
      <c r="B28114" s="2"/>
      <c r="C28114"/>
    </row>
  </sheetData>
  <conditionalFormatting sqref="A1:A1048576">
    <cfRule type="expression" dxfId="6" priority="5">
      <formula xml:space="preserve"> AND(OR(WEEKDAY(A1)=1,WEEKDAY(A1)=7),A1&lt;&gt;"",A1&lt;&gt;0)</formula>
    </cfRule>
  </conditionalFormatting>
  <conditionalFormatting sqref="B1:B1048576">
    <cfRule type="expression" dxfId="5" priority="1">
      <formula>B1="F"</formula>
    </cfRule>
    <cfRule type="expression" dxfId="4" priority="3">
      <formula>B1="M"</formula>
    </cfRule>
    <cfRule type="expression" dxfId="3" priority="4">
      <formula>B1="AM"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28"/>
  <dimension ref="A1:C731"/>
  <sheetViews>
    <sheetView showGridLines="0" showRowColHeaders="0" topLeftCell="A689" workbookViewId="0">
      <selection activeCell="F8" sqref="F8"/>
    </sheetView>
  </sheetViews>
  <sheetFormatPr baseColWidth="10" defaultRowHeight="15" x14ac:dyDescent="0.25"/>
  <cols>
    <col min="1" max="1" width="25.85546875" style="5" customWidth="1"/>
    <col min="2" max="2" width="5.140625" style="2" customWidth="1"/>
    <col min="3" max="3" width="5.28515625" customWidth="1"/>
  </cols>
  <sheetData>
    <row r="1" spans="1:3" x14ac:dyDescent="0.25">
      <c r="A1" s="4">
        <f>'Calcul 1'!J4</f>
        <v>45292</v>
      </c>
      <c r="B1" s="1" t="str">
        <f>VLOOKUP(MOD(A1-'Calcul 1'!Départ1,7)+1,Cycle1,2,FALSE)</f>
        <v>J</v>
      </c>
      <c r="C1" s="3"/>
    </row>
    <row r="2" spans="1:3" x14ac:dyDescent="0.25">
      <c r="A2" s="4">
        <f>A1+1</f>
        <v>45293</v>
      </c>
      <c r="B2" s="1" t="str">
        <f>VLOOKUP(MOD(A2-'Calcul 1'!Départ1,7)+1,Cycle1,2,FALSE)</f>
        <v>J</v>
      </c>
      <c r="C2" s="3"/>
    </row>
    <row r="3" spans="1:3" x14ac:dyDescent="0.25">
      <c r="A3" s="4">
        <f t="shared" ref="A3:A66" si="0">A2+1</f>
        <v>45294</v>
      </c>
      <c r="B3" s="1" t="str">
        <f>VLOOKUP(MOD(A3-'Calcul 1'!Départ1,7)+1,Cycle1,2,FALSE)</f>
        <v>M</v>
      </c>
      <c r="C3" s="3"/>
    </row>
    <row r="4" spans="1:3" x14ac:dyDescent="0.25">
      <c r="A4" s="4">
        <f t="shared" si="0"/>
        <v>45295</v>
      </c>
      <c r="B4" s="1" t="str">
        <f>VLOOKUP(MOD(A4-'Calcul 1'!Départ1,7)+1,Cycle1,2,FALSE)</f>
        <v>M</v>
      </c>
      <c r="C4" s="3"/>
    </row>
    <row r="5" spans="1:3" x14ac:dyDescent="0.25">
      <c r="A5" s="4">
        <f t="shared" si="0"/>
        <v>45296</v>
      </c>
      <c r="B5" s="1" t="str">
        <f>VLOOKUP(MOD(A5-'Calcul 1'!Départ1,7)+1,Cycle1,2,FALSE)</f>
        <v>M</v>
      </c>
      <c r="C5" s="3"/>
    </row>
    <row r="6" spans="1:3" x14ac:dyDescent="0.25">
      <c r="A6" s="4">
        <f t="shared" si="0"/>
        <v>45297</v>
      </c>
      <c r="B6" s="1">
        <f>VLOOKUP(MOD(A6-'Calcul 1'!Départ1,7)+1,Cycle1,2,FALSE)</f>
        <v>0</v>
      </c>
      <c r="C6" s="3"/>
    </row>
    <row r="7" spans="1:3" x14ac:dyDescent="0.25">
      <c r="A7" s="4">
        <f t="shared" si="0"/>
        <v>45298</v>
      </c>
      <c r="B7" s="1">
        <f>VLOOKUP(MOD(A7-'Calcul 1'!Départ1,7)+1,Cycle1,2,FALSE)</f>
        <v>0</v>
      </c>
      <c r="C7" s="3"/>
    </row>
    <row r="8" spans="1:3" x14ac:dyDescent="0.25">
      <c r="A8" s="4">
        <f t="shared" si="0"/>
        <v>45299</v>
      </c>
      <c r="B8" s="1" t="str">
        <f>VLOOKUP(MOD(A8-'Calcul 1'!Départ1,7)+1,Cycle1,2,FALSE)</f>
        <v>J</v>
      </c>
      <c r="C8" s="3"/>
    </row>
    <row r="9" spans="1:3" x14ac:dyDescent="0.25">
      <c r="A9" s="4">
        <f t="shared" si="0"/>
        <v>45300</v>
      </c>
      <c r="B9" s="1" t="str">
        <f>VLOOKUP(MOD(A9-'Calcul 1'!Départ1,7)+1,Cycle1,2,FALSE)</f>
        <v>J</v>
      </c>
      <c r="C9" s="3"/>
    </row>
    <row r="10" spans="1:3" x14ac:dyDescent="0.25">
      <c r="A10" s="4">
        <f t="shared" si="0"/>
        <v>45301</v>
      </c>
      <c r="B10" s="1" t="str">
        <f>VLOOKUP(MOD(A10-'Calcul 1'!Départ1,7)+1,Cycle1,2,FALSE)</f>
        <v>M</v>
      </c>
      <c r="C10" s="3"/>
    </row>
    <row r="11" spans="1:3" x14ac:dyDescent="0.25">
      <c r="A11" s="4">
        <f t="shared" si="0"/>
        <v>45302</v>
      </c>
      <c r="B11" s="1" t="str">
        <f>VLOOKUP(MOD(A11-'Calcul 1'!Départ1,7)+1,Cycle1,2,FALSE)</f>
        <v>M</v>
      </c>
      <c r="C11" s="3"/>
    </row>
    <row r="12" spans="1:3" x14ac:dyDescent="0.25">
      <c r="A12" s="4">
        <f t="shared" si="0"/>
        <v>45303</v>
      </c>
      <c r="B12" s="1" t="str">
        <f>VLOOKUP(MOD(A12-'Calcul 1'!Départ1,7)+1,Cycle1,2,FALSE)</f>
        <v>M</v>
      </c>
      <c r="C12" s="3"/>
    </row>
    <row r="13" spans="1:3" x14ac:dyDescent="0.25">
      <c r="A13" s="4">
        <f t="shared" si="0"/>
        <v>45304</v>
      </c>
      <c r="B13" s="1">
        <f>VLOOKUP(MOD(A13-'Calcul 1'!Départ1,7)+1,Cycle1,2,FALSE)</f>
        <v>0</v>
      </c>
      <c r="C13" s="3"/>
    </row>
    <row r="14" spans="1:3" x14ac:dyDescent="0.25">
      <c r="A14" s="4">
        <f t="shared" si="0"/>
        <v>45305</v>
      </c>
      <c r="B14" s="1">
        <f>VLOOKUP(MOD(A14-'Calcul 1'!Départ1,7)+1,Cycle1,2,FALSE)</f>
        <v>0</v>
      </c>
      <c r="C14" s="3"/>
    </row>
    <row r="15" spans="1:3" x14ac:dyDescent="0.25">
      <c r="A15" s="4">
        <f t="shared" si="0"/>
        <v>45306</v>
      </c>
      <c r="B15" s="1" t="str">
        <f>VLOOKUP(MOD(A15-'Calcul 1'!Départ1,7)+1,Cycle1,2,FALSE)</f>
        <v>J</v>
      </c>
      <c r="C15" s="3"/>
    </row>
    <row r="16" spans="1:3" x14ac:dyDescent="0.25">
      <c r="A16" s="4">
        <f t="shared" si="0"/>
        <v>45307</v>
      </c>
      <c r="B16" s="1" t="str">
        <f>VLOOKUP(MOD(A16-'Calcul 1'!Départ1,7)+1,Cycle1,2,FALSE)</f>
        <v>J</v>
      </c>
      <c r="C16" s="3"/>
    </row>
    <row r="17" spans="1:3" x14ac:dyDescent="0.25">
      <c r="A17" s="4">
        <f t="shared" si="0"/>
        <v>45308</v>
      </c>
      <c r="B17" s="1" t="str">
        <f>VLOOKUP(MOD(A17-'Calcul 1'!Départ1,7)+1,Cycle1,2,FALSE)</f>
        <v>M</v>
      </c>
      <c r="C17" s="3"/>
    </row>
    <row r="18" spans="1:3" x14ac:dyDescent="0.25">
      <c r="A18" s="4">
        <f t="shared" si="0"/>
        <v>45309</v>
      </c>
      <c r="B18" s="1" t="str">
        <f>VLOOKUP(MOD(A18-'Calcul 1'!Départ1,7)+1,Cycle1,2,FALSE)</f>
        <v>M</v>
      </c>
      <c r="C18" s="3"/>
    </row>
    <row r="19" spans="1:3" x14ac:dyDescent="0.25">
      <c r="A19" s="4">
        <f t="shared" si="0"/>
        <v>45310</v>
      </c>
      <c r="B19" s="1" t="str">
        <f>VLOOKUP(MOD(A19-'Calcul 1'!Départ1,7)+1,Cycle1,2,FALSE)</f>
        <v>M</v>
      </c>
      <c r="C19" s="3"/>
    </row>
    <row r="20" spans="1:3" x14ac:dyDescent="0.25">
      <c r="A20" s="4">
        <f t="shared" si="0"/>
        <v>45311</v>
      </c>
      <c r="B20" s="1">
        <f>VLOOKUP(MOD(A20-'Calcul 1'!Départ1,7)+1,Cycle1,2,FALSE)</f>
        <v>0</v>
      </c>
      <c r="C20" s="3"/>
    </row>
    <row r="21" spans="1:3" x14ac:dyDescent="0.25">
      <c r="A21" s="4">
        <f t="shared" si="0"/>
        <v>45312</v>
      </c>
      <c r="B21" s="1">
        <f>VLOOKUP(MOD(A21-'Calcul 1'!Départ1,7)+1,Cycle1,2,FALSE)</f>
        <v>0</v>
      </c>
      <c r="C21" s="3"/>
    </row>
    <row r="22" spans="1:3" x14ac:dyDescent="0.25">
      <c r="A22" s="4">
        <f t="shared" si="0"/>
        <v>45313</v>
      </c>
      <c r="B22" s="1" t="str">
        <f>VLOOKUP(MOD(A22-'Calcul 1'!Départ1,7)+1,Cycle1,2,FALSE)</f>
        <v>J</v>
      </c>
      <c r="C22" s="3"/>
    </row>
    <row r="23" spans="1:3" x14ac:dyDescent="0.25">
      <c r="A23" s="4">
        <f t="shared" si="0"/>
        <v>45314</v>
      </c>
      <c r="B23" s="1" t="str">
        <f>VLOOKUP(MOD(A23-'Calcul 1'!Départ1,7)+1,Cycle1,2,FALSE)</f>
        <v>J</v>
      </c>
      <c r="C23" s="3"/>
    </row>
    <row r="24" spans="1:3" x14ac:dyDescent="0.25">
      <c r="A24" s="4">
        <f t="shared" si="0"/>
        <v>45315</v>
      </c>
      <c r="B24" s="1" t="str">
        <f>VLOOKUP(MOD(A24-'Calcul 1'!Départ1,7)+1,Cycle1,2,FALSE)</f>
        <v>M</v>
      </c>
      <c r="C24" s="3"/>
    </row>
    <row r="25" spans="1:3" x14ac:dyDescent="0.25">
      <c r="A25" s="4">
        <f t="shared" si="0"/>
        <v>45316</v>
      </c>
      <c r="B25" s="1" t="str">
        <f>VLOOKUP(MOD(A25-'Calcul 1'!Départ1,7)+1,Cycle1,2,FALSE)</f>
        <v>M</v>
      </c>
      <c r="C25" s="3"/>
    </row>
    <row r="26" spans="1:3" x14ac:dyDescent="0.25">
      <c r="A26" s="4">
        <f t="shared" si="0"/>
        <v>45317</v>
      </c>
      <c r="B26" s="1" t="str">
        <f>VLOOKUP(MOD(A26-'Calcul 1'!Départ1,7)+1,Cycle1,2,FALSE)</f>
        <v>M</v>
      </c>
      <c r="C26" s="3"/>
    </row>
    <row r="27" spans="1:3" x14ac:dyDescent="0.25">
      <c r="A27" s="4">
        <f t="shared" si="0"/>
        <v>45318</v>
      </c>
      <c r="B27" s="1">
        <f>VLOOKUP(MOD(A27-'Calcul 1'!Départ1,7)+1,Cycle1,2,FALSE)</f>
        <v>0</v>
      </c>
      <c r="C27" s="3"/>
    </row>
    <row r="28" spans="1:3" x14ac:dyDescent="0.25">
      <c r="A28" s="4">
        <f t="shared" si="0"/>
        <v>45319</v>
      </c>
      <c r="B28" s="1">
        <f>VLOOKUP(MOD(A28-'Calcul 1'!Départ1,7)+1,Cycle1,2,FALSE)</f>
        <v>0</v>
      </c>
      <c r="C28" s="3"/>
    </row>
    <row r="29" spans="1:3" x14ac:dyDescent="0.25">
      <c r="A29" s="4">
        <f t="shared" si="0"/>
        <v>45320</v>
      </c>
      <c r="B29" s="1" t="str">
        <f>VLOOKUP(MOD(A29-'Calcul 1'!Départ1,7)+1,Cycle1,2,FALSE)</f>
        <v>J</v>
      </c>
      <c r="C29" s="3"/>
    </row>
    <row r="30" spans="1:3" x14ac:dyDescent="0.25">
      <c r="A30" s="4">
        <f t="shared" si="0"/>
        <v>45321</v>
      </c>
      <c r="B30" s="1" t="str">
        <f>VLOOKUP(MOD(A30-'Calcul 1'!Départ1,7)+1,Cycle1,2,FALSE)</f>
        <v>J</v>
      </c>
      <c r="C30" s="3"/>
    </row>
    <row r="31" spans="1:3" x14ac:dyDescent="0.25">
      <c r="A31" s="4">
        <f t="shared" si="0"/>
        <v>45322</v>
      </c>
      <c r="B31" s="1" t="str">
        <f>VLOOKUP(MOD(A31-'Calcul 1'!Départ1,7)+1,Cycle1,2,FALSE)</f>
        <v>M</v>
      </c>
      <c r="C31" s="3"/>
    </row>
    <row r="32" spans="1:3" x14ac:dyDescent="0.25">
      <c r="A32" s="4">
        <f t="shared" si="0"/>
        <v>45323</v>
      </c>
      <c r="B32" s="1" t="str">
        <f>VLOOKUP(MOD(A32-'Calcul 1'!Départ1,7)+1,Cycle1,2,FALSE)</f>
        <v>M</v>
      </c>
      <c r="C32" s="3"/>
    </row>
    <row r="33" spans="1:3" x14ac:dyDescent="0.25">
      <c r="A33" s="4">
        <f t="shared" si="0"/>
        <v>45324</v>
      </c>
      <c r="B33" s="1" t="str">
        <f>VLOOKUP(MOD(A33-'Calcul 1'!Départ1,7)+1,Cycle1,2,FALSE)</f>
        <v>M</v>
      </c>
      <c r="C33" s="3"/>
    </row>
    <row r="34" spans="1:3" x14ac:dyDescent="0.25">
      <c r="A34" s="4">
        <f t="shared" si="0"/>
        <v>45325</v>
      </c>
      <c r="B34" s="1">
        <f>VLOOKUP(MOD(A34-'Calcul 1'!Départ1,7)+1,Cycle1,2,FALSE)</f>
        <v>0</v>
      </c>
      <c r="C34" s="3"/>
    </row>
    <row r="35" spans="1:3" x14ac:dyDescent="0.25">
      <c r="A35" s="4">
        <f t="shared" si="0"/>
        <v>45326</v>
      </c>
      <c r="B35" s="1">
        <f>VLOOKUP(MOD(A35-'Calcul 1'!Départ1,7)+1,Cycle1,2,FALSE)</f>
        <v>0</v>
      </c>
      <c r="C35" s="3"/>
    </row>
    <row r="36" spans="1:3" x14ac:dyDescent="0.25">
      <c r="A36" s="4">
        <f t="shared" si="0"/>
        <v>45327</v>
      </c>
      <c r="B36" s="1" t="str">
        <f>VLOOKUP(MOD(A36-'Calcul 1'!Départ1,7)+1,Cycle1,2,FALSE)</f>
        <v>J</v>
      </c>
      <c r="C36" s="3"/>
    </row>
    <row r="37" spans="1:3" x14ac:dyDescent="0.25">
      <c r="A37" s="4">
        <f t="shared" si="0"/>
        <v>45328</v>
      </c>
      <c r="B37" s="1" t="str">
        <f>VLOOKUP(MOD(A37-'Calcul 1'!Départ1,7)+1,Cycle1,2,FALSE)</f>
        <v>J</v>
      </c>
      <c r="C37" s="3"/>
    </row>
    <row r="38" spans="1:3" x14ac:dyDescent="0.25">
      <c r="A38" s="4">
        <f t="shared" si="0"/>
        <v>45329</v>
      </c>
      <c r="B38" s="1" t="str">
        <f>VLOOKUP(MOD(A38-'Calcul 1'!Départ1,7)+1,Cycle1,2,FALSE)</f>
        <v>M</v>
      </c>
      <c r="C38" s="3"/>
    </row>
    <row r="39" spans="1:3" x14ac:dyDescent="0.25">
      <c r="A39" s="4">
        <f t="shared" si="0"/>
        <v>45330</v>
      </c>
      <c r="B39" s="1" t="str">
        <f>VLOOKUP(MOD(A39-'Calcul 1'!Départ1,7)+1,Cycle1,2,FALSE)</f>
        <v>M</v>
      </c>
      <c r="C39" s="3"/>
    </row>
    <row r="40" spans="1:3" x14ac:dyDescent="0.25">
      <c r="A40" s="4">
        <f t="shared" si="0"/>
        <v>45331</v>
      </c>
      <c r="B40" s="1" t="str">
        <f>VLOOKUP(MOD(A40-'Calcul 1'!Départ1,7)+1,Cycle1,2,FALSE)</f>
        <v>M</v>
      </c>
      <c r="C40" s="3"/>
    </row>
    <row r="41" spans="1:3" x14ac:dyDescent="0.25">
      <c r="A41" s="4">
        <f t="shared" si="0"/>
        <v>45332</v>
      </c>
      <c r="B41" s="1">
        <f>VLOOKUP(MOD(A41-'Calcul 1'!Départ1,7)+1,Cycle1,2,FALSE)</f>
        <v>0</v>
      </c>
      <c r="C41" s="3"/>
    </row>
    <row r="42" spans="1:3" x14ac:dyDescent="0.25">
      <c r="A42" s="4">
        <f t="shared" si="0"/>
        <v>45333</v>
      </c>
      <c r="B42" s="1">
        <f>VLOOKUP(MOD(A42-'Calcul 1'!Départ1,7)+1,Cycle1,2,FALSE)</f>
        <v>0</v>
      </c>
      <c r="C42" s="3"/>
    </row>
    <row r="43" spans="1:3" x14ac:dyDescent="0.25">
      <c r="A43" s="4">
        <f t="shared" si="0"/>
        <v>45334</v>
      </c>
      <c r="B43" s="1" t="str">
        <f>VLOOKUP(MOD(A43-'Calcul 1'!Départ1,7)+1,Cycle1,2,FALSE)</f>
        <v>J</v>
      </c>
      <c r="C43" s="3"/>
    </row>
    <row r="44" spans="1:3" x14ac:dyDescent="0.25">
      <c r="A44" s="4">
        <f t="shared" si="0"/>
        <v>45335</v>
      </c>
      <c r="B44" s="1" t="str">
        <f>VLOOKUP(MOD(A44-'Calcul 1'!Départ1,7)+1,Cycle1,2,FALSE)</f>
        <v>J</v>
      </c>
      <c r="C44" s="3"/>
    </row>
    <row r="45" spans="1:3" x14ac:dyDescent="0.25">
      <c r="A45" s="4">
        <f t="shared" si="0"/>
        <v>45336</v>
      </c>
      <c r="B45" s="1" t="str">
        <f>VLOOKUP(MOD(A45-'Calcul 1'!Départ1,7)+1,Cycle1,2,FALSE)</f>
        <v>M</v>
      </c>
      <c r="C45" s="3"/>
    </row>
    <row r="46" spans="1:3" x14ac:dyDescent="0.25">
      <c r="A46" s="4">
        <f t="shared" si="0"/>
        <v>45337</v>
      </c>
      <c r="B46" s="1" t="str">
        <f>VLOOKUP(MOD(A46-'Calcul 1'!Départ1,7)+1,Cycle1,2,FALSE)</f>
        <v>M</v>
      </c>
      <c r="C46" s="3"/>
    </row>
    <row r="47" spans="1:3" x14ac:dyDescent="0.25">
      <c r="A47" s="4">
        <f t="shared" si="0"/>
        <v>45338</v>
      </c>
      <c r="B47" s="1" t="str">
        <f>VLOOKUP(MOD(A47-'Calcul 1'!Départ1,7)+1,Cycle1,2,FALSE)</f>
        <v>M</v>
      </c>
      <c r="C47" s="3"/>
    </row>
    <row r="48" spans="1:3" x14ac:dyDescent="0.25">
      <c r="A48" s="4">
        <f t="shared" si="0"/>
        <v>45339</v>
      </c>
      <c r="B48" s="1">
        <f>VLOOKUP(MOD(A48-'Calcul 1'!Départ1,7)+1,Cycle1,2,FALSE)</f>
        <v>0</v>
      </c>
      <c r="C48" s="3"/>
    </row>
    <row r="49" spans="1:3" x14ac:dyDescent="0.25">
      <c r="A49" s="4">
        <f t="shared" si="0"/>
        <v>45340</v>
      </c>
      <c r="B49" s="1">
        <f>VLOOKUP(MOD(A49-'Calcul 1'!Départ1,7)+1,Cycle1,2,FALSE)</f>
        <v>0</v>
      </c>
      <c r="C49" s="3"/>
    </row>
    <row r="50" spans="1:3" x14ac:dyDescent="0.25">
      <c r="A50" s="4">
        <f t="shared" si="0"/>
        <v>45341</v>
      </c>
      <c r="B50" s="1" t="str">
        <f>VLOOKUP(MOD(A50-'Calcul 1'!Départ1,7)+1,Cycle1,2,FALSE)</f>
        <v>J</v>
      </c>
      <c r="C50" s="3"/>
    </row>
    <row r="51" spans="1:3" x14ac:dyDescent="0.25">
      <c r="A51" s="4">
        <f t="shared" si="0"/>
        <v>45342</v>
      </c>
      <c r="B51" s="1" t="str">
        <f>VLOOKUP(MOD(A51-'Calcul 1'!Départ1,7)+1,Cycle1,2,FALSE)</f>
        <v>J</v>
      </c>
      <c r="C51" s="3"/>
    </row>
    <row r="52" spans="1:3" x14ac:dyDescent="0.25">
      <c r="A52" s="4">
        <f t="shared" si="0"/>
        <v>45343</v>
      </c>
      <c r="B52" s="1" t="str">
        <f>VLOOKUP(MOD(A52-'Calcul 1'!Départ1,7)+1,Cycle1,2,FALSE)</f>
        <v>M</v>
      </c>
      <c r="C52" s="3"/>
    </row>
    <row r="53" spans="1:3" x14ac:dyDescent="0.25">
      <c r="A53" s="4">
        <f t="shared" si="0"/>
        <v>45344</v>
      </c>
      <c r="B53" s="1" t="str">
        <f>VLOOKUP(MOD(A53-'Calcul 1'!Départ1,7)+1,Cycle1,2,FALSE)</f>
        <v>M</v>
      </c>
      <c r="C53" s="3"/>
    </row>
    <row r="54" spans="1:3" x14ac:dyDescent="0.25">
      <c r="A54" s="4">
        <f t="shared" si="0"/>
        <v>45345</v>
      </c>
      <c r="B54" s="1" t="str">
        <f>VLOOKUP(MOD(A54-'Calcul 1'!Départ1,7)+1,Cycle1,2,FALSE)</f>
        <v>M</v>
      </c>
      <c r="C54" s="3"/>
    </row>
    <row r="55" spans="1:3" x14ac:dyDescent="0.25">
      <c r="A55" s="4">
        <f t="shared" si="0"/>
        <v>45346</v>
      </c>
      <c r="B55" s="1">
        <f>VLOOKUP(MOD(A55-'Calcul 1'!Départ1,7)+1,Cycle1,2,FALSE)</f>
        <v>0</v>
      </c>
      <c r="C55" s="3"/>
    </row>
    <row r="56" spans="1:3" x14ac:dyDescent="0.25">
      <c r="A56" s="4">
        <f t="shared" si="0"/>
        <v>45347</v>
      </c>
      <c r="B56" s="1">
        <f>VLOOKUP(MOD(A56-'Calcul 1'!Départ1,7)+1,Cycle1,2,FALSE)</f>
        <v>0</v>
      </c>
      <c r="C56" s="3"/>
    </row>
    <row r="57" spans="1:3" x14ac:dyDescent="0.25">
      <c r="A57" s="4">
        <f t="shared" si="0"/>
        <v>45348</v>
      </c>
      <c r="B57" s="1" t="str">
        <f>VLOOKUP(MOD(A57-'Calcul 1'!Départ1,7)+1,Cycle1,2,FALSE)</f>
        <v>J</v>
      </c>
      <c r="C57" s="3"/>
    </row>
    <row r="58" spans="1:3" x14ac:dyDescent="0.25">
      <c r="A58" s="4">
        <f t="shared" si="0"/>
        <v>45349</v>
      </c>
      <c r="B58" s="1" t="str">
        <f>VLOOKUP(MOD(A58-'Calcul 1'!Départ1,7)+1,Cycle1,2,FALSE)</f>
        <v>J</v>
      </c>
      <c r="C58" s="3"/>
    </row>
    <row r="59" spans="1:3" x14ac:dyDescent="0.25">
      <c r="A59" s="4">
        <f t="shared" si="0"/>
        <v>45350</v>
      </c>
      <c r="B59" s="1" t="str">
        <f>VLOOKUP(MOD(A59-'Calcul 1'!Départ1,7)+1,Cycle1,2,FALSE)</f>
        <v>M</v>
      </c>
      <c r="C59" s="3"/>
    </row>
    <row r="60" spans="1:3" x14ac:dyDescent="0.25">
      <c r="A60" s="4">
        <f t="shared" si="0"/>
        <v>45351</v>
      </c>
      <c r="B60" s="1" t="str">
        <f>VLOOKUP(MOD(A60-'Calcul 1'!Départ1,7)+1,Cycle1,2,FALSE)</f>
        <v>M</v>
      </c>
      <c r="C60" s="3"/>
    </row>
    <row r="61" spans="1:3" x14ac:dyDescent="0.25">
      <c r="A61" s="4">
        <f t="shared" si="0"/>
        <v>45352</v>
      </c>
      <c r="B61" s="1" t="str">
        <f>VLOOKUP(MOD(A61-'Calcul 1'!Départ1,7)+1,Cycle1,2,FALSE)</f>
        <v>M</v>
      </c>
      <c r="C61" s="3"/>
    </row>
    <row r="62" spans="1:3" x14ac:dyDescent="0.25">
      <c r="A62" s="4">
        <f t="shared" si="0"/>
        <v>45353</v>
      </c>
      <c r="B62" s="1">
        <f>VLOOKUP(MOD(A62-'Calcul 1'!Départ1,7)+1,Cycle1,2,FALSE)</f>
        <v>0</v>
      </c>
      <c r="C62" s="3"/>
    </row>
    <row r="63" spans="1:3" x14ac:dyDescent="0.25">
      <c r="A63" s="4">
        <f t="shared" si="0"/>
        <v>45354</v>
      </c>
      <c r="B63" s="1">
        <f>VLOOKUP(MOD(A63-'Calcul 1'!Départ1,7)+1,Cycle1,2,FALSE)</f>
        <v>0</v>
      </c>
      <c r="C63" s="3"/>
    </row>
    <row r="64" spans="1:3" x14ac:dyDescent="0.25">
      <c r="A64" s="4">
        <f t="shared" si="0"/>
        <v>45355</v>
      </c>
      <c r="B64" s="1" t="str">
        <f>VLOOKUP(MOD(A64-'Calcul 1'!Départ1,7)+1,Cycle1,2,FALSE)</f>
        <v>J</v>
      </c>
      <c r="C64" s="3"/>
    </row>
    <row r="65" spans="1:3" x14ac:dyDescent="0.25">
      <c r="A65" s="4">
        <f t="shared" si="0"/>
        <v>45356</v>
      </c>
      <c r="B65" s="1" t="str">
        <f>VLOOKUP(MOD(A65-'Calcul 1'!Départ1,7)+1,Cycle1,2,FALSE)</f>
        <v>J</v>
      </c>
      <c r="C65" s="3"/>
    </row>
    <row r="66" spans="1:3" x14ac:dyDescent="0.25">
      <c r="A66" s="4">
        <f t="shared" si="0"/>
        <v>45357</v>
      </c>
      <c r="B66" s="1" t="str">
        <f>VLOOKUP(MOD(A66-'Calcul 1'!Départ1,7)+1,Cycle1,2,FALSE)</f>
        <v>M</v>
      </c>
      <c r="C66" s="3"/>
    </row>
    <row r="67" spans="1:3" x14ac:dyDescent="0.25">
      <c r="A67" s="4">
        <f t="shared" ref="A67:A130" si="1">A66+1</f>
        <v>45358</v>
      </c>
      <c r="B67" s="1" t="str">
        <f>VLOOKUP(MOD(A67-'Calcul 1'!Départ1,7)+1,Cycle1,2,FALSE)</f>
        <v>M</v>
      </c>
      <c r="C67" s="3"/>
    </row>
    <row r="68" spans="1:3" x14ac:dyDescent="0.25">
      <c r="A68" s="4">
        <f t="shared" si="1"/>
        <v>45359</v>
      </c>
      <c r="B68" s="1" t="str">
        <f>VLOOKUP(MOD(A68-'Calcul 1'!Départ1,7)+1,Cycle1,2,FALSE)</f>
        <v>M</v>
      </c>
      <c r="C68" s="3"/>
    </row>
    <row r="69" spans="1:3" x14ac:dyDescent="0.25">
      <c r="A69" s="4">
        <f t="shared" si="1"/>
        <v>45360</v>
      </c>
      <c r="B69" s="1">
        <f>VLOOKUP(MOD(A69-'Calcul 1'!Départ1,7)+1,Cycle1,2,FALSE)</f>
        <v>0</v>
      </c>
      <c r="C69" s="3"/>
    </row>
    <row r="70" spans="1:3" x14ac:dyDescent="0.25">
      <c r="A70" s="4">
        <f t="shared" si="1"/>
        <v>45361</v>
      </c>
      <c r="B70" s="1">
        <f>VLOOKUP(MOD(A70-'Calcul 1'!Départ1,7)+1,Cycle1,2,FALSE)</f>
        <v>0</v>
      </c>
      <c r="C70" s="3"/>
    </row>
    <row r="71" spans="1:3" x14ac:dyDescent="0.25">
      <c r="A71" s="4">
        <f t="shared" si="1"/>
        <v>45362</v>
      </c>
      <c r="B71" s="1" t="str">
        <f>VLOOKUP(MOD(A71-'Calcul 1'!Départ1,7)+1,Cycle1,2,FALSE)</f>
        <v>J</v>
      </c>
      <c r="C71" s="3"/>
    </row>
    <row r="72" spans="1:3" x14ac:dyDescent="0.25">
      <c r="A72" s="4">
        <f t="shared" si="1"/>
        <v>45363</v>
      </c>
      <c r="B72" s="1" t="str">
        <f>VLOOKUP(MOD(A72-'Calcul 1'!Départ1,7)+1,Cycle1,2,FALSE)</f>
        <v>J</v>
      </c>
      <c r="C72" s="3"/>
    </row>
    <row r="73" spans="1:3" x14ac:dyDescent="0.25">
      <c r="A73" s="4">
        <f t="shared" si="1"/>
        <v>45364</v>
      </c>
      <c r="B73" s="1" t="str">
        <f>VLOOKUP(MOD(A73-'Calcul 1'!Départ1,7)+1,Cycle1,2,FALSE)</f>
        <v>M</v>
      </c>
      <c r="C73" s="3"/>
    </row>
    <row r="74" spans="1:3" x14ac:dyDescent="0.25">
      <c r="A74" s="4">
        <f t="shared" si="1"/>
        <v>45365</v>
      </c>
      <c r="B74" s="1" t="str">
        <f>VLOOKUP(MOD(A74-'Calcul 1'!Départ1,7)+1,Cycle1,2,FALSE)</f>
        <v>M</v>
      </c>
      <c r="C74" s="3"/>
    </row>
    <row r="75" spans="1:3" x14ac:dyDescent="0.25">
      <c r="A75" s="4">
        <f t="shared" si="1"/>
        <v>45366</v>
      </c>
      <c r="B75" s="1" t="str">
        <f>VLOOKUP(MOD(A75-'Calcul 1'!Départ1,7)+1,Cycle1,2,FALSE)</f>
        <v>M</v>
      </c>
      <c r="C75" s="3"/>
    </row>
    <row r="76" spans="1:3" x14ac:dyDescent="0.25">
      <c r="A76" s="4">
        <f t="shared" si="1"/>
        <v>45367</v>
      </c>
      <c r="B76" s="1">
        <f>VLOOKUP(MOD(A76-'Calcul 1'!Départ1,7)+1,Cycle1,2,FALSE)</f>
        <v>0</v>
      </c>
      <c r="C76" s="3"/>
    </row>
    <row r="77" spans="1:3" x14ac:dyDescent="0.25">
      <c r="A77" s="4">
        <f t="shared" si="1"/>
        <v>45368</v>
      </c>
      <c r="B77" s="1">
        <f>VLOOKUP(MOD(A77-'Calcul 1'!Départ1,7)+1,Cycle1,2,FALSE)</f>
        <v>0</v>
      </c>
      <c r="C77" s="3"/>
    </row>
    <row r="78" spans="1:3" x14ac:dyDescent="0.25">
      <c r="A78" s="4">
        <f t="shared" si="1"/>
        <v>45369</v>
      </c>
      <c r="B78" s="1" t="str">
        <f>VLOOKUP(MOD(A78-'Calcul 1'!Départ1,7)+1,Cycle1,2,FALSE)</f>
        <v>J</v>
      </c>
      <c r="C78" s="3"/>
    </row>
    <row r="79" spans="1:3" x14ac:dyDescent="0.25">
      <c r="A79" s="4">
        <f t="shared" si="1"/>
        <v>45370</v>
      </c>
      <c r="B79" s="1" t="str">
        <f>VLOOKUP(MOD(A79-'Calcul 1'!Départ1,7)+1,Cycle1,2,FALSE)</f>
        <v>J</v>
      </c>
      <c r="C79" s="3"/>
    </row>
    <row r="80" spans="1:3" x14ac:dyDescent="0.25">
      <c r="A80" s="4">
        <f t="shared" si="1"/>
        <v>45371</v>
      </c>
      <c r="B80" s="1" t="str">
        <f>VLOOKUP(MOD(A80-'Calcul 1'!Départ1,7)+1,Cycle1,2,FALSE)</f>
        <v>M</v>
      </c>
      <c r="C80" s="3"/>
    </row>
    <row r="81" spans="1:3" x14ac:dyDescent="0.25">
      <c r="A81" s="4">
        <f t="shared" si="1"/>
        <v>45372</v>
      </c>
      <c r="B81" s="1" t="str">
        <f>VLOOKUP(MOD(A81-'Calcul 1'!Départ1,7)+1,Cycle1,2,FALSE)</f>
        <v>M</v>
      </c>
      <c r="C81" s="3"/>
    </row>
    <row r="82" spans="1:3" x14ac:dyDescent="0.25">
      <c r="A82" s="4">
        <f t="shared" si="1"/>
        <v>45373</v>
      </c>
      <c r="B82" s="1" t="str">
        <f>VLOOKUP(MOD(A82-'Calcul 1'!Départ1,7)+1,Cycle1,2,FALSE)</f>
        <v>M</v>
      </c>
      <c r="C82" s="3"/>
    </row>
    <row r="83" spans="1:3" x14ac:dyDescent="0.25">
      <c r="A83" s="4">
        <f t="shared" si="1"/>
        <v>45374</v>
      </c>
      <c r="B83" s="1">
        <f>VLOOKUP(MOD(A83-'Calcul 1'!Départ1,7)+1,Cycle1,2,FALSE)</f>
        <v>0</v>
      </c>
      <c r="C83" s="3"/>
    </row>
    <row r="84" spans="1:3" x14ac:dyDescent="0.25">
      <c r="A84" s="4">
        <f t="shared" si="1"/>
        <v>45375</v>
      </c>
      <c r="B84" s="1">
        <f>VLOOKUP(MOD(A84-'Calcul 1'!Départ1,7)+1,Cycle1,2,FALSE)</f>
        <v>0</v>
      </c>
      <c r="C84" s="3"/>
    </row>
    <row r="85" spans="1:3" x14ac:dyDescent="0.25">
      <c r="A85" s="4">
        <f t="shared" si="1"/>
        <v>45376</v>
      </c>
      <c r="B85" s="1" t="str">
        <f>VLOOKUP(MOD(A85-'Calcul 1'!Départ1,7)+1,Cycle1,2,FALSE)</f>
        <v>J</v>
      </c>
      <c r="C85" s="3"/>
    </row>
    <row r="86" spans="1:3" x14ac:dyDescent="0.25">
      <c r="A86" s="4">
        <f t="shared" si="1"/>
        <v>45377</v>
      </c>
      <c r="B86" s="1" t="str">
        <f>VLOOKUP(MOD(A86-'Calcul 1'!Départ1,7)+1,Cycle1,2,FALSE)</f>
        <v>J</v>
      </c>
      <c r="C86" s="3"/>
    </row>
    <row r="87" spans="1:3" x14ac:dyDescent="0.25">
      <c r="A87" s="4">
        <f t="shared" si="1"/>
        <v>45378</v>
      </c>
      <c r="B87" s="1" t="str">
        <f>VLOOKUP(MOD(A87-'Calcul 1'!Départ1,7)+1,Cycle1,2,FALSE)</f>
        <v>M</v>
      </c>
      <c r="C87" s="3"/>
    </row>
    <row r="88" spans="1:3" x14ac:dyDescent="0.25">
      <c r="A88" s="4">
        <f t="shared" si="1"/>
        <v>45379</v>
      </c>
      <c r="B88" s="1" t="str">
        <f>VLOOKUP(MOD(A88-'Calcul 1'!Départ1,7)+1,Cycle1,2,FALSE)</f>
        <v>M</v>
      </c>
      <c r="C88" s="3"/>
    </row>
    <row r="89" spans="1:3" x14ac:dyDescent="0.25">
      <c r="A89" s="4">
        <f t="shared" si="1"/>
        <v>45380</v>
      </c>
      <c r="B89" s="1" t="str">
        <f>VLOOKUP(MOD(A89-'Calcul 1'!Départ1,7)+1,Cycle1,2,FALSE)</f>
        <v>M</v>
      </c>
      <c r="C89" s="3"/>
    </row>
    <row r="90" spans="1:3" x14ac:dyDescent="0.25">
      <c r="A90" s="4">
        <f t="shared" si="1"/>
        <v>45381</v>
      </c>
      <c r="B90" s="1">
        <f>VLOOKUP(MOD(A90-'Calcul 1'!Départ1,7)+1,Cycle1,2,FALSE)</f>
        <v>0</v>
      </c>
      <c r="C90" s="3"/>
    </row>
    <row r="91" spans="1:3" x14ac:dyDescent="0.25">
      <c r="A91" s="4">
        <f t="shared" si="1"/>
        <v>45382</v>
      </c>
      <c r="B91" s="1">
        <f>VLOOKUP(MOD(A91-'Calcul 1'!Départ1,7)+1,Cycle1,2,FALSE)</f>
        <v>0</v>
      </c>
      <c r="C91" s="3"/>
    </row>
    <row r="92" spans="1:3" x14ac:dyDescent="0.25">
      <c r="A92" s="4">
        <f t="shared" si="1"/>
        <v>45383</v>
      </c>
      <c r="B92" s="1" t="str">
        <f>VLOOKUP(MOD(A92-'Calcul 1'!Départ1,7)+1,Cycle1,2,FALSE)</f>
        <v>J</v>
      </c>
      <c r="C92" s="3"/>
    </row>
    <row r="93" spans="1:3" x14ac:dyDescent="0.25">
      <c r="A93" s="4">
        <f t="shared" si="1"/>
        <v>45384</v>
      </c>
      <c r="B93" s="1" t="str">
        <f>VLOOKUP(MOD(A93-'Calcul 1'!Départ1,7)+1,Cycle1,2,FALSE)</f>
        <v>J</v>
      </c>
      <c r="C93" s="3"/>
    </row>
    <row r="94" spans="1:3" x14ac:dyDescent="0.25">
      <c r="A94" s="4">
        <f t="shared" si="1"/>
        <v>45385</v>
      </c>
      <c r="B94" s="1" t="str">
        <f>VLOOKUP(MOD(A94-'Calcul 1'!Départ1,7)+1,Cycle1,2,FALSE)</f>
        <v>M</v>
      </c>
      <c r="C94" s="3"/>
    </row>
    <row r="95" spans="1:3" x14ac:dyDescent="0.25">
      <c r="A95" s="4">
        <f t="shared" si="1"/>
        <v>45386</v>
      </c>
      <c r="B95" s="1" t="str">
        <f>VLOOKUP(MOD(A95-'Calcul 1'!Départ1,7)+1,Cycle1,2,FALSE)</f>
        <v>M</v>
      </c>
      <c r="C95" s="3"/>
    </row>
    <row r="96" spans="1:3" x14ac:dyDescent="0.25">
      <c r="A96" s="4">
        <f t="shared" si="1"/>
        <v>45387</v>
      </c>
      <c r="B96" s="1" t="str">
        <f>VLOOKUP(MOD(A96-'Calcul 1'!Départ1,7)+1,Cycle1,2,FALSE)</f>
        <v>M</v>
      </c>
      <c r="C96" s="3"/>
    </row>
    <row r="97" spans="1:3" x14ac:dyDescent="0.25">
      <c r="A97" s="4">
        <f t="shared" si="1"/>
        <v>45388</v>
      </c>
      <c r="B97" s="1">
        <f>VLOOKUP(MOD(A97-'Calcul 1'!Départ1,7)+1,Cycle1,2,FALSE)</f>
        <v>0</v>
      </c>
      <c r="C97" s="3"/>
    </row>
    <row r="98" spans="1:3" x14ac:dyDescent="0.25">
      <c r="A98" s="4">
        <f t="shared" si="1"/>
        <v>45389</v>
      </c>
      <c r="B98" s="1">
        <f>VLOOKUP(MOD(A98-'Calcul 1'!Départ1,7)+1,Cycle1,2,FALSE)</f>
        <v>0</v>
      </c>
      <c r="C98" s="3"/>
    </row>
    <row r="99" spans="1:3" x14ac:dyDescent="0.25">
      <c r="A99" s="4">
        <f t="shared" si="1"/>
        <v>45390</v>
      </c>
      <c r="B99" s="1" t="str">
        <f>VLOOKUP(MOD(A99-'Calcul 1'!Départ1,7)+1,Cycle1,2,FALSE)</f>
        <v>J</v>
      </c>
      <c r="C99" s="3"/>
    </row>
    <row r="100" spans="1:3" x14ac:dyDescent="0.25">
      <c r="A100" s="4">
        <f t="shared" si="1"/>
        <v>45391</v>
      </c>
      <c r="B100" s="1" t="str">
        <f>VLOOKUP(MOD(A100-'Calcul 1'!Départ1,7)+1,Cycle1,2,FALSE)</f>
        <v>J</v>
      </c>
      <c r="C100" s="3"/>
    </row>
    <row r="101" spans="1:3" x14ac:dyDescent="0.25">
      <c r="A101" s="4">
        <f t="shared" si="1"/>
        <v>45392</v>
      </c>
      <c r="B101" s="1" t="str">
        <f>VLOOKUP(MOD(A101-'Calcul 1'!Départ1,7)+1,Cycle1,2,FALSE)</f>
        <v>M</v>
      </c>
      <c r="C101" s="3"/>
    </row>
    <row r="102" spans="1:3" x14ac:dyDescent="0.25">
      <c r="A102" s="4">
        <f t="shared" si="1"/>
        <v>45393</v>
      </c>
      <c r="B102" s="1" t="str">
        <f>VLOOKUP(MOD(A102-'Calcul 1'!Départ1,7)+1,Cycle1,2,FALSE)</f>
        <v>M</v>
      </c>
      <c r="C102" s="3"/>
    </row>
    <row r="103" spans="1:3" x14ac:dyDescent="0.25">
      <c r="A103" s="4">
        <f t="shared" si="1"/>
        <v>45394</v>
      </c>
      <c r="B103" s="1" t="str">
        <f>VLOOKUP(MOD(A103-'Calcul 1'!Départ1,7)+1,Cycle1,2,FALSE)</f>
        <v>M</v>
      </c>
      <c r="C103" s="3"/>
    </row>
    <row r="104" spans="1:3" x14ac:dyDescent="0.25">
      <c r="A104" s="4">
        <f t="shared" si="1"/>
        <v>45395</v>
      </c>
      <c r="B104" s="1">
        <f>VLOOKUP(MOD(A104-'Calcul 1'!Départ1,7)+1,Cycle1,2,FALSE)</f>
        <v>0</v>
      </c>
      <c r="C104" s="3"/>
    </row>
    <row r="105" spans="1:3" x14ac:dyDescent="0.25">
      <c r="A105" s="4">
        <f t="shared" si="1"/>
        <v>45396</v>
      </c>
      <c r="B105" s="1">
        <f>VLOOKUP(MOD(A105-'Calcul 1'!Départ1,7)+1,Cycle1,2,FALSE)</f>
        <v>0</v>
      </c>
      <c r="C105" s="3"/>
    </row>
    <row r="106" spans="1:3" x14ac:dyDescent="0.25">
      <c r="A106" s="4">
        <f t="shared" si="1"/>
        <v>45397</v>
      </c>
      <c r="B106" s="1" t="str">
        <f>VLOOKUP(MOD(A106-'Calcul 1'!Départ1,7)+1,Cycle1,2,FALSE)</f>
        <v>J</v>
      </c>
      <c r="C106" s="3"/>
    </row>
    <row r="107" spans="1:3" x14ac:dyDescent="0.25">
      <c r="A107" s="4">
        <f t="shared" si="1"/>
        <v>45398</v>
      </c>
      <c r="B107" s="1" t="str">
        <f>VLOOKUP(MOD(A107-'Calcul 1'!Départ1,7)+1,Cycle1,2,FALSE)</f>
        <v>J</v>
      </c>
      <c r="C107" s="3"/>
    </row>
    <row r="108" spans="1:3" x14ac:dyDescent="0.25">
      <c r="A108" s="4">
        <f t="shared" si="1"/>
        <v>45399</v>
      </c>
      <c r="B108" s="1" t="str">
        <f>VLOOKUP(MOD(A108-'Calcul 1'!Départ1,7)+1,Cycle1,2,FALSE)</f>
        <v>M</v>
      </c>
      <c r="C108" s="3"/>
    </row>
    <row r="109" spans="1:3" x14ac:dyDescent="0.25">
      <c r="A109" s="4">
        <f t="shared" si="1"/>
        <v>45400</v>
      </c>
      <c r="B109" s="1" t="str">
        <f>VLOOKUP(MOD(A109-'Calcul 1'!Départ1,7)+1,Cycle1,2,FALSE)</f>
        <v>M</v>
      </c>
      <c r="C109" s="3"/>
    </row>
    <row r="110" spans="1:3" x14ac:dyDescent="0.25">
      <c r="A110" s="4">
        <f t="shared" si="1"/>
        <v>45401</v>
      </c>
      <c r="B110" s="1" t="str">
        <f>VLOOKUP(MOD(A110-'Calcul 1'!Départ1,7)+1,Cycle1,2,FALSE)</f>
        <v>M</v>
      </c>
      <c r="C110" s="3"/>
    </row>
    <row r="111" spans="1:3" x14ac:dyDescent="0.25">
      <c r="A111" s="4">
        <f t="shared" si="1"/>
        <v>45402</v>
      </c>
      <c r="B111" s="1">
        <f>VLOOKUP(MOD(A111-'Calcul 1'!Départ1,7)+1,Cycle1,2,FALSE)</f>
        <v>0</v>
      </c>
      <c r="C111" s="3"/>
    </row>
    <row r="112" spans="1:3" x14ac:dyDescent="0.25">
      <c r="A112" s="4">
        <f t="shared" si="1"/>
        <v>45403</v>
      </c>
      <c r="B112" s="1">
        <f>VLOOKUP(MOD(A112-'Calcul 1'!Départ1,7)+1,Cycle1,2,FALSE)</f>
        <v>0</v>
      </c>
      <c r="C112" s="3"/>
    </row>
    <row r="113" spans="1:3" x14ac:dyDescent="0.25">
      <c r="A113" s="4">
        <f t="shared" si="1"/>
        <v>45404</v>
      </c>
      <c r="B113" s="1" t="str">
        <f>VLOOKUP(MOD(A113-'Calcul 1'!Départ1,7)+1,Cycle1,2,FALSE)</f>
        <v>J</v>
      </c>
      <c r="C113" s="3"/>
    </row>
    <row r="114" spans="1:3" x14ac:dyDescent="0.25">
      <c r="A114" s="4">
        <f t="shared" si="1"/>
        <v>45405</v>
      </c>
      <c r="B114" s="1" t="str">
        <f>VLOOKUP(MOD(A114-'Calcul 1'!Départ1,7)+1,Cycle1,2,FALSE)</f>
        <v>J</v>
      </c>
      <c r="C114" s="3"/>
    </row>
    <row r="115" spans="1:3" x14ac:dyDescent="0.25">
      <c r="A115" s="4">
        <f t="shared" si="1"/>
        <v>45406</v>
      </c>
      <c r="B115" s="1" t="str">
        <f>VLOOKUP(MOD(A115-'Calcul 1'!Départ1,7)+1,Cycle1,2,FALSE)</f>
        <v>M</v>
      </c>
      <c r="C115" s="3"/>
    </row>
    <row r="116" spans="1:3" x14ac:dyDescent="0.25">
      <c r="A116" s="4">
        <f t="shared" si="1"/>
        <v>45407</v>
      </c>
      <c r="B116" s="1" t="str">
        <f>VLOOKUP(MOD(A116-'Calcul 1'!Départ1,7)+1,Cycle1,2,FALSE)</f>
        <v>M</v>
      </c>
      <c r="C116" s="3"/>
    </row>
    <row r="117" spans="1:3" x14ac:dyDescent="0.25">
      <c r="A117" s="4">
        <f t="shared" si="1"/>
        <v>45408</v>
      </c>
      <c r="B117" s="1" t="str">
        <f>VLOOKUP(MOD(A117-'Calcul 1'!Départ1,7)+1,Cycle1,2,FALSE)</f>
        <v>M</v>
      </c>
      <c r="C117" s="3"/>
    </row>
    <row r="118" spans="1:3" x14ac:dyDescent="0.25">
      <c r="A118" s="4">
        <f t="shared" si="1"/>
        <v>45409</v>
      </c>
      <c r="B118" s="1">
        <f>VLOOKUP(MOD(A118-'Calcul 1'!Départ1,7)+1,Cycle1,2,FALSE)</f>
        <v>0</v>
      </c>
      <c r="C118" s="3"/>
    </row>
    <row r="119" spans="1:3" x14ac:dyDescent="0.25">
      <c r="A119" s="4">
        <f t="shared" si="1"/>
        <v>45410</v>
      </c>
      <c r="B119" s="1">
        <f>VLOOKUP(MOD(A119-'Calcul 1'!Départ1,7)+1,Cycle1,2,FALSE)</f>
        <v>0</v>
      </c>
      <c r="C119" s="3"/>
    </row>
    <row r="120" spans="1:3" x14ac:dyDescent="0.25">
      <c r="A120" s="4">
        <f t="shared" si="1"/>
        <v>45411</v>
      </c>
      <c r="B120" s="1" t="str">
        <f>VLOOKUP(MOD(A120-'Calcul 1'!Départ1,7)+1,Cycle1,2,FALSE)</f>
        <v>J</v>
      </c>
      <c r="C120" s="3"/>
    </row>
    <row r="121" spans="1:3" x14ac:dyDescent="0.25">
      <c r="A121" s="4">
        <f t="shared" si="1"/>
        <v>45412</v>
      </c>
      <c r="B121" s="1" t="str">
        <f>VLOOKUP(MOD(A121-'Calcul 1'!Départ1,7)+1,Cycle1,2,FALSE)</f>
        <v>J</v>
      </c>
      <c r="C121" s="3"/>
    </row>
    <row r="122" spans="1:3" x14ac:dyDescent="0.25">
      <c r="A122" s="4">
        <f t="shared" si="1"/>
        <v>45413</v>
      </c>
      <c r="B122" s="1" t="str">
        <f>VLOOKUP(MOD(A122-'Calcul 1'!Départ1,7)+1,Cycle1,2,FALSE)</f>
        <v>M</v>
      </c>
      <c r="C122" s="3"/>
    </row>
    <row r="123" spans="1:3" x14ac:dyDescent="0.25">
      <c r="A123" s="4">
        <f t="shared" si="1"/>
        <v>45414</v>
      </c>
      <c r="B123" s="1" t="str">
        <f>VLOOKUP(MOD(A123-'Calcul 1'!Départ1,7)+1,Cycle1,2,FALSE)</f>
        <v>M</v>
      </c>
      <c r="C123" s="3"/>
    </row>
    <row r="124" spans="1:3" x14ac:dyDescent="0.25">
      <c r="A124" s="4">
        <f t="shared" si="1"/>
        <v>45415</v>
      </c>
      <c r="B124" s="1" t="str">
        <f>VLOOKUP(MOD(A124-'Calcul 1'!Départ1,7)+1,Cycle1,2,FALSE)</f>
        <v>M</v>
      </c>
      <c r="C124" s="3"/>
    </row>
    <row r="125" spans="1:3" x14ac:dyDescent="0.25">
      <c r="A125" s="4">
        <f t="shared" si="1"/>
        <v>45416</v>
      </c>
      <c r="B125" s="1">
        <f>VLOOKUP(MOD(A125-'Calcul 1'!Départ1,7)+1,Cycle1,2,FALSE)</f>
        <v>0</v>
      </c>
      <c r="C125" s="3"/>
    </row>
    <row r="126" spans="1:3" x14ac:dyDescent="0.25">
      <c r="A126" s="4">
        <f t="shared" si="1"/>
        <v>45417</v>
      </c>
      <c r="B126" s="1">
        <f>VLOOKUP(MOD(A126-'Calcul 1'!Départ1,7)+1,Cycle1,2,FALSE)</f>
        <v>0</v>
      </c>
      <c r="C126" s="3"/>
    </row>
    <row r="127" spans="1:3" x14ac:dyDescent="0.25">
      <c r="A127" s="4">
        <f t="shared" si="1"/>
        <v>45418</v>
      </c>
      <c r="B127" s="1" t="str">
        <f>VLOOKUP(MOD(A127-'Calcul 1'!Départ1,7)+1,Cycle1,2,FALSE)</f>
        <v>J</v>
      </c>
      <c r="C127" s="3"/>
    </row>
    <row r="128" spans="1:3" x14ac:dyDescent="0.25">
      <c r="A128" s="4">
        <f t="shared" si="1"/>
        <v>45419</v>
      </c>
      <c r="B128" s="1" t="str">
        <f>VLOOKUP(MOD(A128-'Calcul 1'!Départ1,7)+1,Cycle1,2,FALSE)</f>
        <v>J</v>
      </c>
      <c r="C128" s="3"/>
    </row>
    <row r="129" spans="1:3" x14ac:dyDescent="0.25">
      <c r="A129" s="4">
        <f t="shared" si="1"/>
        <v>45420</v>
      </c>
      <c r="B129" s="1" t="str">
        <f>VLOOKUP(MOD(A129-'Calcul 1'!Départ1,7)+1,Cycle1,2,FALSE)</f>
        <v>M</v>
      </c>
      <c r="C129" s="3"/>
    </row>
    <row r="130" spans="1:3" x14ac:dyDescent="0.25">
      <c r="A130" s="4">
        <f t="shared" si="1"/>
        <v>45421</v>
      </c>
      <c r="B130" s="1" t="str">
        <f>VLOOKUP(MOD(A130-'Calcul 1'!Départ1,7)+1,Cycle1,2,FALSE)</f>
        <v>M</v>
      </c>
      <c r="C130" s="3"/>
    </row>
    <row r="131" spans="1:3" x14ac:dyDescent="0.25">
      <c r="A131" s="4">
        <f t="shared" ref="A131:A194" si="2">A130+1</f>
        <v>45422</v>
      </c>
      <c r="B131" s="1" t="str">
        <f>VLOOKUP(MOD(A131-'Calcul 1'!Départ1,7)+1,Cycle1,2,FALSE)</f>
        <v>M</v>
      </c>
      <c r="C131" s="3"/>
    </row>
    <row r="132" spans="1:3" x14ac:dyDescent="0.25">
      <c r="A132" s="4">
        <f t="shared" si="2"/>
        <v>45423</v>
      </c>
      <c r="B132" s="1">
        <f>VLOOKUP(MOD(A132-'Calcul 1'!Départ1,7)+1,Cycle1,2,FALSE)</f>
        <v>0</v>
      </c>
      <c r="C132" s="3"/>
    </row>
    <row r="133" spans="1:3" x14ac:dyDescent="0.25">
      <c r="A133" s="4">
        <f t="shared" si="2"/>
        <v>45424</v>
      </c>
      <c r="B133" s="1">
        <f>VLOOKUP(MOD(A133-'Calcul 1'!Départ1,7)+1,Cycle1,2,FALSE)</f>
        <v>0</v>
      </c>
      <c r="C133" s="3"/>
    </row>
    <row r="134" spans="1:3" x14ac:dyDescent="0.25">
      <c r="A134" s="4">
        <f t="shared" si="2"/>
        <v>45425</v>
      </c>
      <c r="B134" s="1" t="str">
        <f>VLOOKUP(MOD(A134-'Calcul 1'!Départ1,7)+1,Cycle1,2,FALSE)</f>
        <v>J</v>
      </c>
      <c r="C134" s="3"/>
    </row>
    <row r="135" spans="1:3" x14ac:dyDescent="0.25">
      <c r="A135" s="4">
        <f t="shared" si="2"/>
        <v>45426</v>
      </c>
      <c r="B135" s="1" t="str">
        <f>VLOOKUP(MOD(A135-'Calcul 1'!Départ1,7)+1,Cycle1,2,FALSE)</f>
        <v>J</v>
      </c>
      <c r="C135" s="3"/>
    </row>
    <row r="136" spans="1:3" x14ac:dyDescent="0.25">
      <c r="A136" s="4">
        <f t="shared" si="2"/>
        <v>45427</v>
      </c>
      <c r="B136" s="1" t="str">
        <f>VLOOKUP(MOD(A136-'Calcul 1'!Départ1,7)+1,Cycle1,2,FALSE)</f>
        <v>M</v>
      </c>
      <c r="C136" s="3"/>
    </row>
    <row r="137" spans="1:3" x14ac:dyDescent="0.25">
      <c r="A137" s="4">
        <f t="shared" si="2"/>
        <v>45428</v>
      </c>
      <c r="B137" s="1" t="str">
        <f>VLOOKUP(MOD(A137-'Calcul 1'!Départ1,7)+1,Cycle1,2,FALSE)</f>
        <v>M</v>
      </c>
      <c r="C137" s="3"/>
    </row>
    <row r="138" spans="1:3" x14ac:dyDescent="0.25">
      <c r="A138" s="4">
        <f t="shared" si="2"/>
        <v>45429</v>
      </c>
      <c r="B138" s="1" t="str">
        <f>VLOOKUP(MOD(A138-'Calcul 1'!Départ1,7)+1,Cycle1,2,FALSE)</f>
        <v>M</v>
      </c>
      <c r="C138" s="3"/>
    </row>
    <row r="139" spans="1:3" x14ac:dyDescent="0.25">
      <c r="A139" s="4">
        <f t="shared" si="2"/>
        <v>45430</v>
      </c>
      <c r="B139" s="1">
        <f>VLOOKUP(MOD(A139-'Calcul 1'!Départ1,7)+1,Cycle1,2,FALSE)</f>
        <v>0</v>
      </c>
      <c r="C139" s="3"/>
    </row>
    <row r="140" spans="1:3" x14ac:dyDescent="0.25">
      <c r="A140" s="4">
        <f t="shared" si="2"/>
        <v>45431</v>
      </c>
      <c r="B140" s="1">
        <f>VLOOKUP(MOD(A140-'Calcul 1'!Départ1,7)+1,Cycle1,2,FALSE)</f>
        <v>0</v>
      </c>
      <c r="C140" s="3"/>
    </row>
    <row r="141" spans="1:3" x14ac:dyDescent="0.25">
      <c r="A141" s="4">
        <f t="shared" si="2"/>
        <v>45432</v>
      </c>
      <c r="B141" s="1" t="str">
        <f>VLOOKUP(MOD(A141-'Calcul 1'!Départ1,7)+1,Cycle1,2,FALSE)</f>
        <v>J</v>
      </c>
      <c r="C141" s="3"/>
    </row>
    <row r="142" spans="1:3" x14ac:dyDescent="0.25">
      <c r="A142" s="4">
        <f t="shared" si="2"/>
        <v>45433</v>
      </c>
      <c r="B142" s="1" t="str">
        <f>VLOOKUP(MOD(A142-'Calcul 1'!Départ1,7)+1,Cycle1,2,FALSE)</f>
        <v>J</v>
      </c>
      <c r="C142" s="3"/>
    </row>
    <row r="143" spans="1:3" x14ac:dyDescent="0.25">
      <c r="A143" s="4">
        <f t="shared" si="2"/>
        <v>45434</v>
      </c>
      <c r="B143" s="1" t="str">
        <f>VLOOKUP(MOD(A143-'Calcul 1'!Départ1,7)+1,Cycle1,2,FALSE)</f>
        <v>M</v>
      </c>
      <c r="C143" s="3"/>
    </row>
    <row r="144" spans="1:3" x14ac:dyDescent="0.25">
      <c r="A144" s="4">
        <f t="shared" si="2"/>
        <v>45435</v>
      </c>
      <c r="B144" s="1" t="str">
        <f>VLOOKUP(MOD(A144-'Calcul 1'!Départ1,7)+1,Cycle1,2,FALSE)</f>
        <v>M</v>
      </c>
      <c r="C144" s="3"/>
    </row>
    <row r="145" spans="1:3" x14ac:dyDescent="0.25">
      <c r="A145" s="4">
        <f t="shared" si="2"/>
        <v>45436</v>
      </c>
      <c r="B145" s="1" t="str">
        <f>VLOOKUP(MOD(A145-'Calcul 1'!Départ1,7)+1,Cycle1,2,FALSE)</f>
        <v>M</v>
      </c>
      <c r="C145" s="3"/>
    </row>
    <row r="146" spans="1:3" x14ac:dyDescent="0.25">
      <c r="A146" s="4">
        <f t="shared" si="2"/>
        <v>45437</v>
      </c>
      <c r="B146" s="1">
        <f>VLOOKUP(MOD(A146-'Calcul 1'!Départ1,7)+1,Cycle1,2,FALSE)</f>
        <v>0</v>
      </c>
      <c r="C146" s="3"/>
    </row>
    <row r="147" spans="1:3" x14ac:dyDescent="0.25">
      <c r="A147" s="4">
        <f t="shared" si="2"/>
        <v>45438</v>
      </c>
      <c r="B147" s="1">
        <f>VLOOKUP(MOD(A147-'Calcul 1'!Départ1,7)+1,Cycle1,2,FALSE)</f>
        <v>0</v>
      </c>
      <c r="C147" s="3"/>
    </row>
    <row r="148" spans="1:3" x14ac:dyDescent="0.25">
      <c r="A148" s="4">
        <f t="shared" si="2"/>
        <v>45439</v>
      </c>
      <c r="B148" s="1" t="str">
        <f>VLOOKUP(MOD(A148-'Calcul 1'!Départ1,7)+1,Cycle1,2,FALSE)</f>
        <v>J</v>
      </c>
      <c r="C148" s="3"/>
    </row>
    <row r="149" spans="1:3" x14ac:dyDescent="0.25">
      <c r="A149" s="4">
        <f t="shared" si="2"/>
        <v>45440</v>
      </c>
      <c r="B149" s="1" t="str">
        <f>VLOOKUP(MOD(A149-'Calcul 1'!Départ1,7)+1,Cycle1,2,FALSE)</f>
        <v>J</v>
      </c>
      <c r="C149" s="3"/>
    </row>
    <row r="150" spans="1:3" x14ac:dyDescent="0.25">
      <c r="A150" s="4">
        <f t="shared" si="2"/>
        <v>45441</v>
      </c>
      <c r="B150" s="1" t="str">
        <f>VLOOKUP(MOD(A150-'Calcul 1'!Départ1,7)+1,Cycle1,2,FALSE)</f>
        <v>M</v>
      </c>
      <c r="C150" s="3"/>
    </row>
    <row r="151" spans="1:3" x14ac:dyDescent="0.25">
      <c r="A151" s="4">
        <f t="shared" si="2"/>
        <v>45442</v>
      </c>
      <c r="B151" s="1" t="str">
        <f>VLOOKUP(MOD(A151-'Calcul 1'!Départ1,7)+1,Cycle1,2,FALSE)</f>
        <v>M</v>
      </c>
      <c r="C151" s="3"/>
    </row>
    <row r="152" spans="1:3" x14ac:dyDescent="0.25">
      <c r="A152" s="4">
        <f t="shared" si="2"/>
        <v>45443</v>
      </c>
      <c r="B152" s="1" t="str">
        <f>VLOOKUP(MOD(A152-'Calcul 1'!Départ1,7)+1,Cycle1,2,FALSE)</f>
        <v>M</v>
      </c>
      <c r="C152" s="3"/>
    </row>
    <row r="153" spans="1:3" x14ac:dyDescent="0.25">
      <c r="A153" s="4">
        <f t="shared" si="2"/>
        <v>45444</v>
      </c>
      <c r="B153" s="1">
        <f>VLOOKUP(MOD(A153-'Calcul 1'!Départ1,7)+1,Cycle1,2,FALSE)</f>
        <v>0</v>
      </c>
      <c r="C153" s="3"/>
    </row>
    <row r="154" spans="1:3" x14ac:dyDescent="0.25">
      <c r="A154" s="4">
        <f t="shared" si="2"/>
        <v>45445</v>
      </c>
      <c r="B154" s="1">
        <f>VLOOKUP(MOD(A154-'Calcul 1'!Départ1,7)+1,Cycle1,2,FALSE)</f>
        <v>0</v>
      </c>
      <c r="C154" s="3"/>
    </row>
    <row r="155" spans="1:3" x14ac:dyDescent="0.25">
      <c r="A155" s="4">
        <f t="shared" si="2"/>
        <v>45446</v>
      </c>
      <c r="B155" s="1" t="str">
        <f>VLOOKUP(MOD(A155-'Calcul 1'!Départ1,7)+1,Cycle1,2,FALSE)</f>
        <v>J</v>
      </c>
      <c r="C155" s="3"/>
    </row>
    <row r="156" spans="1:3" x14ac:dyDescent="0.25">
      <c r="A156" s="4">
        <f t="shared" si="2"/>
        <v>45447</v>
      </c>
      <c r="B156" s="1" t="str">
        <f>VLOOKUP(MOD(A156-'Calcul 1'!Départ1,7)+1,Cycle1,2,FALSE)</f>
        <v>J</v>
      </c>
      <c r="C156" s="3"/>
    </row>
    <row r="157" spans="1:3" x14ac:dyDescent="0.25">
      <c r="A157" s="4">
        <f t="shared" si="2"/>
        <v>45448</v>
      </c>
      <c r="B157" s="1" t="str">
        <f>VLOOKUP(MOD(A157-'Calcul 1'!Départ1,7)+1,Cycle1,2,FALSE)</f>
        <v>M</v>
      </c>
      <c r="C157" s="3"/>
    </row>
    <row r="158" spans="1:3" x14ac:dyDescent="0.25">
      <c r="A158" s="4">
        <f t="shared" si="2"/>
        <v>45449</v>
      </c>
      <c r="B158" s="1" t="str">
        <f>VLOOKUP(MOD(A158-'Calcul 1'!Départ1,7)+1,Cycle1,2,FALSE)</f>
        <v>M</v>
      </c>
      <c r="C158" s="3"/>
    </row>
    <row r="159" spans="1:3" x14ac:dyDescent="0.25">
      <c r="A159" s="4">
        <f t="shared" si="2"/>
        <v>45450</v>
      </c>
      <c r="B159" s="1" t="str">
        <f>VLOOKUP(MOD(A159-'Calcul 1'!Départ1,7)+1,Cycle1,2,FALSE)</f>
        <v>M</v>
      </c>
      <c r="C159" s="3"/>
    </row>
    <row r="160" spans="1:3" x14ac:dyDescent="0.25">
      <c r="A160" s="4">
        <f t="shared" si="2"/>
        <v>45451</v>
      </c>
      <c r="B160" s="1">
        <f>VLOOKUP(MOD(A160-'Calcul 1'!Départ1,7)+1,Cycle1,2,FALSE)</f>
        <v>0</v>
      </c>
      <c r="C160" s="3"/>
    </row>
    <row r="161" spans="1:3" x14ac:dyDescent="0.25">
      <c r="A161" s="4">
        <f t="shared" si="2"/>
        <v>45452</v>
      </c>
      <c r="B161" s="1">
        <f>VLOOKUP(MOD(A161-'Calcul 1'!Départ1,7)+1,Cycle1,2,FALSE)</f>
        <v>0</v>
      </c>
      <c r="C161" s="3"/>
    </row>
    <row r="162" spans="1:3" x14ac:dyDescent="0.25">
      <c r="A162" s="4">
        <f t="shared" si="2"/>
        <v>45453</v>
      </c>
      <c r="B162" s="1" t="str">
        <f>VLOOKUP(MOD(A162-'Calcul 1'!Départ1,7)+1,Cycle1,2,FALSE)</f>
        <v>J</v>
      </c>
      <c r="C162" s="3"/>
    </row>
    <row r="163" spans="1:3" x14ac:dyDescent="0.25">
      <c r="A163" s="4">
        <f t="shared" si="2"/>
        <v>45454</v>
      </c>
      <c r="B163" s="1" t="str">
        <f>VLOOKUP(MOD(A163-'Calcul 1'!Départ1,7)+1,Cycle1,2,FALSE)</f>
        <v>J</v>
      </c>
      <c r="C163" s="3"/>
    </row>
    <row r="164" spans="1:3" x14ac:dyDescent="0.25">
      <c r="A164" s="4">
        <f t="shared" si="2"/>
        <v>45455</v>
      </c>
      <c r="B164" s="1" t="str">
        <f>VLOOKUP(MOD(A164-'Calcul 1'!Départ1,7)+1,Cycle1,2,FALSE)</f>
        <v>M</v>
      </c>
      <c r="C164" s="3"/>
    </row>
    <row r="165" spans="1:3" x14ac:dyDescent="0.25">
      <c r="A165" s="4">
        <f t="shared" si="2"/>
        <v>45456</v>
      </c>
      <c r="B165" s="1" t="str">
        <f>VLOOKUP(MOD(A165-'Calcul 1'!Départ1,7)+1,Cycle1,2,FALSE)</f>
        <v>M</v>
      </c>
      <c r="C165" s="3"/>
    </row>
    <row r="166" spans="1:3" x14ac:dyDescent="0.25">
      <c r="A166" s="4">
        <f t="shared" si="2"/>
        <v>45457</v>
      </c>
      <c r="B166" s="1" t="str">
        <f>VLOOKUP(MOD(A166-'Calcul 1'!Départ1,7)+1,Cycle1,2,FALSE)</f>
        <v>M</v>
      </c>
      <c r="C166" s="3"/>
    </row>
    <row r="167" spans="1:3" x14ac:dyDescent="0.25">
      <c r="A167" s="4">
        <f t="shared" si="2"/>
        <v>45458</v>
      </c>
      <c r="B167" s="1">
        <f>VLOOKUP(MOD(A167-'Calcul 1'!Départ1,7)+1,Cycle1,2,FALSE)</f>
        <v>0</v>
      </c>
      <c r="C167" s="3"/>
    </row>
    <row r="168" spans="1:3" x14ac:dyDescent="0.25">
      <c r="A168" s="4">
        <f t="shared" si="2"/>
        <v>45459</v>
      </c>
      <c r="B168" s="1">
        <f>VLOOKUP(MOD(A168-'Calcul 1'!Départ1,7)+1,Cycle1,2,FALSE)</f>
        <v>0</v>
      </c>
      <c r="C168" s="3"/>
    </row>
    <row r="169" spans="1:3" x14ac:dyDescent="0.25">
      <c r="A169" s="4">
        <f t="shared" si="2"/>
        <v>45460</v>
      </c>
      <c r="B169" s="1" t="str">
        <f>VLOOKUP(MOD(A169-'Calcul 1'!Départ1,7)+1,Cycle1,2,FALSE)</f>
        <v>J</v>
      </c>
      <c r="C169" s="3"/>
    </row>
    <row r="170" spans="1:3" x14ac:dyDescent="0.25">
      <c r="A170" s="4">
        <f t="shared" si="2"/>
        <v>45461</v>
      </c>
      <c r="B170" s="1" t="str">
        <f>VLOOKUP(MOD(A170-'Calcul 1'!Départ1,7)+1,Cycle1,2,FALSE)</f>
        <v>J</v>
      </c>
      <c r="C170" s="3"/>
    </row>
    <row r="171" spans="1:3" x14ac:dyDescent="0.25">
      <c r="A171" s="4">
        <f t="shared" si="2"/>
        <v>45462</v>
      </c>
      <c r="B171" s="1" t="str">
        <f>VLOOKUP(MOD(A171-'Calcul 1'!Départ1,7)+1,Cycle1,2,FALSE)</f>
        <v>M</v>
      </c>
      <c r="C171" s="3"/>
    </row>
    <row r="172" spans="1:3" x14ac:dyDescent="0.25">
      <c r="A172" s="4">
        <f t="shared" si="2"/>
        <v>45463</v>
      </c>
      <c r="B172" s="1" t="str">
        <f>VLOOKUP(MOD(A172-'Calcul 1'!Départ1,7)+1,Cycle1,2,FALSE)</f>
        <v>M</v>
      </c>
      <c r="C172" s="3"/>
    </row>
    <row r="173" spans="1:3" x14ac:dyDescent="0.25">
      <c r="A173" s="4">
        <f t="shared" si="2"/>
        <v>45464</v>
      </c>
      <c r="B173" s="1" t="str">
        <f>VLOOKUP(MOD(A173-'Calcul 1'!Départ1,7)+1,Cycle1,2,FALSE)</f>
        <v>M</v>
      </c>
      <c r="C173" s="3"/>
    </row>
    <row r="174" spans="1:3" x14ac:dyDescent="0.25">
      <c r="A174" s="4">
        <f t="shared" si="2"/>
        <v>45465</v>
      </c>
      <c r="B174" s="1">
        <f>VLOOKUP(MOD(A174-'Calcul 1'!Départ1,7)+1,Cycle1,2,FALSE)</f>
        <v>0</v>
      </c>
      <c r="C174" s="3"/>
    </row>
    <row r="175" spans="1:3" x14ac:dyDescent="0.25">
      <c r="A175" s="4">
        <f t="shared" si="2"/>
        <v>45466</v>
      </c>
      <c r="B175" s="1">
        <f>VLOOKUP(MOD(A175-'Calcul 1'!Départ1,7)+1,Cycle1,2,FALSE)</f>
        <v>0</v>
      </c>
      <c r="C175" s="3"/>
    </row>
    <row r="176" spans="1:3" x14ac:dyDescent="0.25">
      <c r="A176" s="4">
        <f t="shared" si="2"/>
        <v>45467</v>
      </c>
      <c r="B176" s="1" t="str">
        <f>VLOOKUP(MOD(A176-'Calcul 1'!Départ1,7)+1,Cycle1,2,FALSE)</f>
        <v>J</v>
      </c>
      <c r="C176" s="3"/>
    </row>
    <row r="177" spans="1:3" x14ac:dyDescent="0.25">
      <c r="A177" s="4">
        <f t="shared" si="2"/>
        <v>45468</v>
      </c>
      <c r="B177" s="1" t="str">
        <f>VLOOKUP(MOD(A177-'Calcul 1'!Départ1,7)+1,Cycle1,2,FALSE)</f>
        <v>J</v>
      </c>
      <c r="C177" s="3"/>
    </row>
    <row r="178" spans="1:3" x14ac:dyDescent="0.25">
      <c r="A178" s="4">
        <f t="shared" si="2"/>
        <v>45469</v>
      </c>
      <c r="B178" s="1" t="str">
        <f>VLOOKUP(MOD(A178-'Calcul 1'!Départ1,7)+1,Cycle1,2,FALSE)</f>
        <v>M</v>
      </c>
      <c r="C178" s="3"/>
    </row>
    <row r="179" spans="1:3" x14ac:dyDescent="0.25">
      <c r="A179" s="4">
        <f t="shared" si="2"/>
        <v>45470</v>
      </c>
      <c r="B179" s="1" t="str">
        <f>VLOOKUP(MOD(A179-'Calcul 1'!Départ1,7)+1,Cycle1,2,FALSE)</f>
        <v>M</v>
      </c>
      <c r="C179" s="3"/>
    </row>
    <row r="180" spans="1:3" x14ac:dyDescent="0.25">
      <c r="A180" s="4">
        <f t="shared" si="2"/>
        <v>45471</v>
      </c>
      <c r="B180" s="1" t="str">
        <f>VLOOKUP(MOD(A180-'Calcul 1'!Départ1,7)+1,Cycle1,2,FALSE)</f>
        <v>M</v>
      </c>
      <c r="C180" s="3"/>
    </row>
    <row r="181" spans="1:3" x14ac:dyDescent="0.25">
      <c r="A181" s="4">
        <f t="shared" si="2"/>
        <v>45472</v>
      </c>
      <c r="B181" s="1">
        <f>VLOOKUP(MOD(A181-'Calcul 1'!Départ1,7)+1,Cycle1,2,FALSE)</f>
        <v>0</v>
      </c>
      <c r="C181" s="3"/>
    </row>
    <row r="182" spans="1:3" x14ac:dyDescent="0.25">
      <c r="A182" s="4">
        <f t="shared" si="2"/>
        <v>45473</v>
      </c>
      <c r="B182" s="1">
        <f>VLOOKUP(MOD(A182-'Calcul 1'!Départ1,7)+1,Cycle1,2,FALSE)</f>
        <v>0</v>
      </c>
      <c r="C182" s="3"/>
    </row>
    <row r="183" spans="1:3" x14ac:dyDescent="0.25">
      <c r="A183" s="4">
        <f t="shared" si="2"/>
        <v>45474</v>
      </c>
      <c r="B183" s="1" t="str">
        <f>VLOOKUP(MOD(A183-'Calcul 1'!Départ1,7)+1,Cycle1,2,FALSE)</f>
        <v>J</v>
      </c>
      <c r="C183" s="3"/>
    </row>
    <row r="184" spans="1:3" x14ac:dyDescent="0.25">
      <c r="A184" s="4">
        <f t="shared" si="2"/>
        <v>45475</v>
      </c>
      <c r="B184" s="1" t="str">
        <f>VLOOKUP(MOD(A184-'Calcul 1'!Départ1,7)+1,Cycle1,2,FALSE)</f>
        <v>J</v>
      </c>
      <c r="C184" s="3"/>
    </row>
    <row r="185" spans="1:3" x14ac:dyDescent="0.25">
      <c r="A185" s="4">
        <f t="shared" si="2"/>
        <v>45476</v>
      </c>
      <c r="B185" s="1" t="str">
        <f>VLOOKUP(MOD(A185-'Calcul 1'!Départ1,7)+1,Cycle1,2,FALSE)</f>
        <v>M</v>
      </c>
      <c r="C185" s="3"/>
    </row>
    <row r="186" spans="1:3" x14ac:dyDescent="0.25">
      <c r="A186" s="4">
        <f t="shared" si="2"/>
        <v>45477</v>
      </c>
      <c r="B186" s="1" t="str">
        <f>VLOOKUP(MOD(A186-'Calcul 1'!Départ1,7)+1,Cycle1,2,FALSE)</f>
        <v>M</v>
      </c>
      <c r="C186" s="3"/>
    </row>
    <row r="187" spans="1:3" x14ac:dyDescent="0.25">
      <c r="A187" s="4">
        <f t="shared" si="2"/>
        <v>45478</v>
      </c>
      <c r="B187" s="1" t="str">
        <f>VLOOKUP(MOD(A187-'Calcul 1'!Départ1,7)+1,Cycle1,2,FALSE)</f>
        <v>M</v>
      </c>
      <c r="C187" s="3"/>
    </row>
    <row r="188" spans="1:3" x14ac:dyDescent="0.25">
      <c r="A188" s="4">
        <f t="shared" si="2"/>
        <v>45479</v>
      </c>
      <c r="B188" s="1">
        <f>VLOOKUP(MOD(A188-'Calcul 1'!Départ1,7)+1,Cycle1,2,FALSE)</f>
        <v>0</v>
      </c>
      <c r="C188" s="3"/>
    </row>
    <row r="189" spans="1:3" x14ac:dyDescent="0.25">
      <c r="A189" s="4">
        <f t="shared" si="2"/>
        <v>45480</v>
      </c>
      <c r="B189" s="1">
        <f>VLOOKUP(MOD(A189-'Calcul 1'!Départ1,7)+1,Cycle1,2,FALSE)</f>
        <v>0</v>
      </c>
      <c r="C189" s="3"/>
    </row>
    <row r="190" spans="1:3" x14ac:dyDescent="0.25">
      <c r="A190" s="4">
        <f t="shared" si="2"/>
        <v>45481</v>
      </c>
      <c r="B190" s="1" t="str">
        <f>VLOOKUP(MOD(A190-'Calcul 1'!Départ1,7)+1,Cycle1,2,FALSE)</f>
        <v>J</v>
      </c>
      <c r="C190" s="3"/>
    </row>
    <row r="191" spans="1:3" x14ac:dyDescent="0.25">
      <c r="A191" s="4">
        <f t="shared" si="2"/>
        <v>45482</v>
      </c>
      <c r="B191" s="1" t="str">
        <f>VLOOKUP(MOD(A191-'Calcul 1'!Départ1,7)+1,Cycle1,2,FALSE)</f>
        <v>J</v>
      </c>
      <c r="C191" s="3"/>
    </row>
    <row r="192" spans="1:3" x14ac:dyDescent="0.25">
      <c r="A192" s="4">
        <f t="shared" si="2"/>
        <v>45483</v>
      </c>
      <c r="B192" s="1" t="str">
        <f>VLOOKUP(MOD(A192-'Calcul 1'!Départ1,7)+1,Cycle1,2,FALSE)</f>
        <v>M</v>
      </c>
      <c r="C192" s="3"/>
    </row>
    <row r="193" spans="1:3" x14ac:dyDescent="0.25">
      <c r="A193" s="4">
        <f t="shared" si="2"/>
        <v>45484</v>
      </c>
      <c r="B193" s="1" t="str">
        <f>VLOOKUP(MOD(A193-'Calcul 1'!Départ1,7)+1,Cycle1,2,FALSE)</f>
        <v>M</v>
      </c>
      <c r="C193" s="3"/>
    </row>
    <row r="194" spans="1:3" x14ac:dyDescent="0.25">
      <c r="A194" s="4">
        <f t="shared" si="2"/>
        <v>45485</v>
      </c>
      <c r="B194" s="1" t="str">
        <f>VLOOKUP(MOD(A194-'Calcul 1'!Départ1,7)+1,Cycle1,2,FALSE)</f>
        <v>M</v>
      </c>
      <c r="C194" s="3"/>
    </row>
    <row r="195" spans="1:3" x14ac:dyDescent="0.25">
      <c r="A195" s="4">
        <f t="shared" ref="A195:A258" si="3">A194+1</f>
        <v>45486</v>
      </c>
      <c r="B195" s="1">
        <f>VLOOKUP(MOD(A195-'Calcul 1'!Départ1,7)+1,Cycle1,2,FALSE)</f>
        <v>0</v>
      </c>
      <c r="C195" s="3"/>
    </row>
    <row r="196" spans="1:3" x14ac:dyDescent="0.25">
      <c r="A196" s="4">
        <f t="shared" si="3"/>
        <v>45487</v>
      </c>
      <c r="B196" s="1">
        <f>VLOOKUP(MOD(A196-'Calcul 1'!Départ1,7)+1,Cycle1,2,FALSE)</f>
        <v>0</v>
      </c>
      <c r="C196" s="3"/>
    </row>
    <row r="197" spans="1:3" x14ac:dyDescent="0.25">
      <c r="A197" s="4">
        <f t="shared" si="3"/>
        <v>45488</v>
      </c>
      <c r="B197" s="1" t="str">
        <f>VLOOKUP(MOD(A197-'Calcul 1'!Départ1,7)+1,Cycle1,2,FALSE)</f>
        <v>J</v>
      </c>
      <c r="C197" s="3"/>
    </row>
    <row r="198" spans="1:3" x14ac:dyDescent="0.25">
      <c r="A198" s="4">
        <f t="shared" si="3"/>
        <v>45489</v>
      </c>
      <c r="B198" s="1" t="str">
        <f>VLOOKUP(MOD(A198-'Calcul 1'!Départ1,7)+1,Cycle1,2,FALSE)</f>
        <v>J</v>
      </c>
      <c r="C198" s="3"/>
    </row>
    <row r="199" spans="1:3" x14ac:dyDescent="0.25">
      <c r="A199" s="4">
        <f t="shared" si="3"/>
        <v>45490</v>
      </c>
      <c r="B199" s="1" t="str">
        <f>VLOOKUP(MOD(A199-'Calcul 1'!Départ1,7)+1,Cycle1,2,FALSE)</f>
        <v>M</v>
      </c>
      <c r="C199" s="3"/>
    </row>
    <row r="200" spans="1:3" x14ac:dyDescent="0.25">
      <c r="A200" s="4">
        <f t="shared" si="3"/>
        <v>45491</v>
      </c>
      <c r="B200" s="1" t="str">
        <f>VLOOKUP(MOD(A200-'Calcul 1'!Départ1,7)+1,Cycle1,2,FALSE)</f>
        <v>M</v>
      </c>
      <c r="C200" s="3"/>
    </row>
    <row r="201" spans="1:3" x14ac:dyDescent="0.25">
      <c r="A201" s="4">
        <f t="shared" si="3"/>
        <v>45492</v>
      </c>
      <c r="B201" s="1" t="str">
        <f>VLOOKUP(MOD(A201-'Calcul 1'!Départ1,7)+1,Cycle1,2,FALSE)</f>
        <v>M</v>
      </c>
      <c r="C201" s="3"/>
    </row>
    <row r="202" spans="1:3" x14ac:dyDescent="0.25">
      <c r="A202" s="4">
        <f t="shared" si="3"/>
        <v>45493</v>
      </c>
      <c r="B202" s="1">
        <f>VLOOKUP(MOD(A202-'Calcul 1'!Départ1,7)+1,Cycle1,2,FALSE)</f>
        <v>0</v>
      </c>
      <c r="C202" s="3"/>
    </row>
    <row r="203" spans="1:3" x14ac:dyDescent="0.25">
      <c r="A203" s="4">
        <f t="shared" si="3"/>
        <v>45494</v>
      </c>
      <c r="B203" s="1">
        <f>VLOOKUP(MOD(A203-'Calcul 1'!Départ1,7)+1,Cycle1,2,FALSE)</f>
        <v>0</v>
      </c>
      <c r="C203" s="3"/>
    </row>
    <row r="204" spans="1:3" x14ac:dyDescent="0.25">
      <c r="A204" s="4">
        <f t="shared" si="3"/>
        <v>45495</v>
      </c>
      <c r="B204" s="1" t="str">
        <f>VLOOKUP(MOD(A204-'Calcul 1'!Départ1,7)+1,Cycle1,2,FALSE)</f>
        <v>J</v>
      </c>
      <c r="C204" s="3"/>
    </row>
    <row r="205" spans="1:3" x14ac:dyDescent="0.25">
      <c r="A205" s="4">
        <f t="shared" si="3"/>
        <v>45496</v>
      </c>
      <c r="B205" s="1" t="str">
        <f>VLOOKUP(MOD(A205-'Calcul 1'!Départ1,7)+1,Cycle1,2,FALSE)</f>
        <v>J</v>
      </c>
      <c r="C205" s="3"/>
    </row>
    <row r="206" spans="1:3" x14ac:dyDescent="0.25">
      <c r="A206" s="4">
        <f t="shared" si="3"/>
        <v>45497</v>
      </c>
      <c r="B206" s="1" t="str">
        <f>VLOOKUP(MOD(A206-'Calcul 1'!Départ1,7)+1,Cycle1,2,FALSE)</f>
        <v>M</v>
      </c>
      <c r="C206" s="3"/>
    </row>
    <row r="207" spans="1:3" x14ac:dyDescent="0.25">
      <c r="A207" s="4">
        <f t="shared" si="3"/>
        <v>45498</v>
      </c>
      <c r="B207" s="1" t="str">
        <f>VLOOKUP(MOD(A207-'Calcul 1'!Départ1,7)+1,Cycle1,2,FALSE)</f>
        <v>M</v>
      </c>
      <c r="C207" s="3"/>
    </row>
    <row r="208" spans="1:3" x14ac:dyDescent="0.25">
      <c r="A208" s="4">
        <f t="shared" si="3"/>
        <v>45499</v>
      </c>
      <c r="B208" s="1" t="str">
        <f>VLOOKUP(MOD(A208-'Calcul 1'!Départ1,7)+1,Cycle1,2,FALSE)</f>
        <v>M</v>
      </c>
      <c r="C208" s="3"/>
    </row>
    <row r="209" spans="1:3" x14ac:dyDescent="0.25">
      <c r="A209" s="4">
        <f t="shared" si="3"/>
        <v>45500</v>
      </c>
      <c r="B209" s="1">
        <f>VLOOKUP(MOD(A209-'Calcul 1'!Départ1,7)+1,Cycle1,2,FALSE)</f>
        <v>0</v>
      </c>
      <c r="C209" s="3"/>
    </row>
    <row r="210" spans="1:3" x14ac:dyDescent="0.25">
      <c r="A210" s="4">
        <f t="shared" si="3"/>
        <v>45501</v>
      </c>
      <c r="B210" s="1">
        <f>VLOOKUP(MOD(A210-'Calcul 1'!Départ1,7)+1,Cycle1,2,FALSE)</f>
        <v>0</v>
      </c>
      <c r="C210" s="3"/>
    </row>
    <row r="211" spans="1:3" x14ac:dyDescent="0.25">
      <c r="A211" s="4">
        <f t="shared" si="3"/>
        <v>45502</v>
      </c>
      <c r="B211" s="1" t="str">
        <f>VLOOKUP(MOD(A211-'Calcul 1'!Départ1,7)+1,Cycle1,2,FALSE)</f>
        <v>J</v>
      </c>
      <c r="C211" s="3"/>
    </row>
    <row r="212" spans="1:3" x14ac:dyDescent="0.25">
      <c r="A212" s="4">
        <f t="shared" si="3"/>
        <v>45503</v>
      </c>
      <c r="B212" s="1" t="str">
        <f>VLOOKUP(MOD(A212-'Calcul 1'!Départ1,7)+1,Cycle1,2,FALSE)</f>
        <v>J</v>
      </c>
      <c r="C212" s="3"/>
    </row>
    <row r="213" spans="1:3" x14ac:dyDescent="0.25">
      <c r="A213" s="4">
        <f t="shared" si="3"/>
        <v>45504</v>
      </c>
      <c r="B213" s="1" t="str">
        <f>VLOOKUP(MOD(A213-'Calcul 1'!Départ1,7)+1,Cycle1,2,FALSE)</f>
        <v>M</v>
      </c>
      <c r="C213" s="3"/>
    </row>
    <row r="214" spans="1:3" x14ac:dyDescent="0.25">
      <c r="A214" s="4">
        <f t="shared" si="3"/>
        <v>45505</v>
      </c>
      <c r="B214" s="1" t="str">
        <f>VLOOKUP(MOD(A214-'Calcul 1'!Départ1,7)+1,Cycle1,2,FALSE)</f>
        <v>M</v>
      </c>
      <c r="C214" s="3"/>
    </row>
    <row r="215" spans="1:3" x14ac:dyDescent="0.25">
      <c r="A215" s="4">
        <f t="shared" si="3"/>
        <v>45506</v>
      </c>
      <c r="B215" s="1" t="str">
        <f>VLOOKUP(MOD(A215-'Calcul 1'!Départ1,7)+1,Cycle1,2,FALSE)</f>
        <v>M</v>
      </c>
      <c r="C215" s="3"/>
    </row>
    <row r="216" spans="1:3" x14ac:dyDescent="0.25">
      <c r="A216" s="4">
        <f t="shared" si="3"/>
        <v>45507</v>
      </c>
      <c r="B216" s="1">
        <f>VLOOKUP(MOD(A216-'Calcul 1'!Départ1,7)+1,Cycle1,2,FALSE)</f>
        <v>0</v>
      </c>
      <c r="C216" s="3"/>
    </row>
    <row r="217" spans="1:3" x14ac:dyDescent="0.25">
      <c r="A217" s="4">
        <f t="shared" si="3"/>
        <v>45508</v>
      </c>
      <c r="B217" s="1">
        <f>VLOOKUP(MOD(A217-'Calcul 1'!Départ1,7)+1,Cycle1,2,FALSE)</f>
        <v>0</v>
      </c>
      <c r="C217" s="3"/>
    </row>
    <row r="218" spans="1:3" x14ac:dyDescent="0.25">
      <c r="A218" s="4">
        <f t="shared" si="3"/>
        <v>45509</v>
      </c>
      <c r="B218" s="1" t="str">
        <f>VLOOKUP(MOD(A218-'Calcul 1'!Départ1,7)+1,Cycle1,2,FALSE)</f>
        <v>J</v>
      </c>
      <c r="C218" s="3"/>
    </row>
    <row r="219" spans="1:3" x14ac:dyDescent="0.25">
      <c r="A219" s="4">
        <f t="shared" si="3"/>
        <v>45510</v>
      </c>
      <c r="B219" s="1" t="str">
        <f>VLOOKUP(MOD(A219-'Calcul 1'!Départ1,7)+1,Cycle1,2,FALSE)</f>
        <v>J</v>
      </c>
      <c r="C219" s="3"/>
    </row>
    <row r="220" spans="1:3" x14ac:dyDescent="0.25">
      <c r="A220" s="4">
        <f t="shared" si="3"/>
        <v>45511</v>
      </c>
      <c r="B220" s="1" t="str">
        <f>VLOOKUP(MOD(A220-'Calcul 1'!Départ1,7)+1,Cycle1,2,FALSE)</f>
        <v>M</v>
      </c>
      <c r="C220" s="3"/>
    </row>
    <row r="221" spans="1:3" x14ac:dyDescent="0.25">
      <c r="A221" s="4">
        <f t="shared" si="3"/>
        <v>45512</v>
      </c>
      <c r="B221" s="1" t="str">
        <f>VLOOKUP(MOD(A221-'Calcul 1'!Départ1,7)+1,Cycle1,2,FALSE)</f>
        <v>M</v>
      </c>
      <c r="C221" s="3"/>
    </row>
    <row r="222" spans="1:3" x14ac:dyDescent="0.25">
      <c r="A222" s="4">
        <f t="shared" si="3"/>
        <v>45513</v>
      </c>
      <c r="B222" s="1" t="str">
        <f>VLOOKUP(MOD(A222-'Calcul 1'!Départ1,7)+1,Cycle1,2,FALSE)</f>
        <v>M</v>
      </c>
      <c r="C222" s="3"/>
    </row>
    <row r="223" spans="1:3" x14ac:dyDescent="0.25">
      <c r="A223" s="4">
        <f t="shared" si="3"/>
        <v>45514</v>
      </c>
      <c r="B223" s="1">
        <f>VLOOKUP(MOD(A223-'Calcul 1'!Départ1,7)+1,Cycle1,2,FALSE)</f>
        <v>0</v>
      </c>
      <c r="C223" s="3"/>
    </row>
    <row r="224" spans="1:3" x14ac:dyDescent="0.25">
      <c r="A224" s="4">
        <f t="shared" si="3"/>
        <v>45515</v>
      </c>
      <c r="B224" s="1">
        <f>VLOOKUP(MOD(A224-'Calcul 1'!Départ1,7)+1,Cycle1,2,FALSE)</f>
        <v>0</v>
      </c>
      <c r="C224" s="3"/>
    </row>
    <row r="225" spans="1:3" x14ac:dyDescent="0.25">
      <c r="A225" s="4">
        <f t="shared" si="3"/>
        <v>45516</v>
      </c>
      <c r="B225" s="1" t="str">
        <f>VLOOKUP(MOD(A225-'Calcul 1'!Départ1,7)+1,Cycle1,2,FALSE)</f>
        <v>J</v>
      </c>
      <c r="C225" s="3"/>
    </row>
    <row r="226" spans="1:3" x14ac:dyDescent="0.25">
      <c r="A226" s="4">
        <f t="shared" si="3"/>
        <v>45517</v>
      </c>
      <c r="B226" s="1" t="str">
        <f>VLOOKUP(MOD(A226-'Calcul 1'!Départ1,7)+1,Cycle1,2,FALSE)</f>
        <v>J</v>
      </c>
      <c r="C226" s="3"/>
    </row>
    <row r="227" spans="1:3" x14ac:dyDescent="0.25">
      <c r="A227" s="4">
        <f t="shared" si="3"/>
        <v>45518</v>
      </c>
      <c r="B227" s="1" t="str">
        <f>VLOOKUP(MOD(A227-'Calcul 1'!Départ1,7)+1,Cycle1,2,FALSE)</f>
        <v>M</v>
      </c>
      <c r="C227" s="3"/>
    </row>
    <row r="228" spans="1:3" x14ac:dyDescent="0.25">
      <c r="A228" s="4">
        <f t="shared" si="3"/>
        <v>45519</v>
      </c>
      <c r="B228" s="1" t="str">
        <f>VLOOKUP(MOD(A228-'Calcul 1'!Départ1,7)+1,Cycle1,2,FALSE)</f>
        <v>M</v>
      </c>
      <c r="C228" s="3"/>
    </row>
    <row r="229" spans="1:3" x14ac:dyDescent="0.25">
      <c r="A229" s="4">
        <f t="shared" si="3"/>
        <v>45520</v>
      </c>
      <c r="B229" s="1" t="str">
        <f>VLOOKUP(MOD(A229-'Calcul 1'!Départ1,7)+1,Cycle1,2,FALSE)</f>
        <v>M</v>
      </c>
      <c r="C229" s="3"/>
    </row>
    <row r="230" spans="1:3" x14ac:dyDescent="0.25">
      <c r="A230" s="4">
        <f t="shared" si="3"/>
        <v>45521</v>
      </c>
      <c r="B230" s="1">
        <f>VLOOKUP(MOD(A230-'Calcul 1'!Départ1,7)+1,Cycle1,2,FALSE)</f>
        <v>0</v>
      </c>
      <c r="C230" s="3"/>
    </row>
    <row r="231" spans="1:3" x14ac:dyDescent="0.25">
      <c r="A231" s="4">
        <f t="shared" si="3"/>
        <v>45522</v>
      </c>
      <c r="B231" s="1">
        <f>VLOOKUP(MOD(A231-'Calcul 1'!Départ1,7)+1,Cycle1,2,FALSE)</f>
        <v>0</v>
      </c>
      <c r="C231" s="3"/>
    </row>
    <row r="232" spans="1:3" x14ac:dyDescent="0.25">
      <c r="A232" s="4">
        <f t="shared" si="3"/>
        <v>45523</v>
      </c>
      <c r="B232" s="1" t="str">
        <f>VLOOKUP(MOD(A232-'Calcul 1'!Départ1,7)+1,Cycle1,2,FALSE)</f>
        <v>J</v>
      </c>
      <c r="C232" s="3"/>
    </row>
    <row r="233" spans="1:3" x14ac:dyDescent="0.25">
      <c r="A233" s="4">
        <f t="shared" si="3"/>
        <v>45524</v>
      </c>
      <c r="B233" s="1" t="str">
        <f>VLOOKUP(MOD(A233-'Calcul 1'!Départ1,7)+1,Cycle1,2,FALSE)</f>
        <v>J</v>
      </c>
      <c r="C233" s="3"/>
    </row>
    <row r="234" spans="1:3" x14ac:dyDescent="0.25">
      <c r="A234" s="4">
        <f t="shared" si="3"/>
        <v>45525</v>
      </c>
      <c r="B234" s="1" t="str">
        <f>VLOOKUP(MOD(A234-'Calcul 1'!Départ1,7)+1,Cycle1,2,FALSE)</f>
        <v>M</v>
      </c>
      <c r="C234" s="3"/>
    </row>
    <row r="235" spans="1:3" x14ac:dyDescent="0.25">
      <c r="A235" s="4">
        <f t="shared" si="3"/>
        <v>45526</v>
      </c>
      <c r="B235" s="1" t="str">
        <f>VLOOKUP(MOD(A235-'Calcul 1'!Départ1,7)+1,Cycle1,2,FALSE)</f>
        <v>M</v>
      </c>
      <c r="C235" s="3"/>
    </row>
    <row r="236" spans="1:3" x14ac:dyDescent="0.25">
      <c r="A236" s="4">
        <f t="shared" si="3"/>
        <v>45527</v>
      </c>
      <c r="B236" s="1" t="str">
        <f>VLOOKUP(MOD(A236-'Calcul 1'!Départ1,7)+1,Cycle1,2,FALSE)</f>
        <v>M</v>
      </c>
      <c r="C236" s="3"/>
    </row>
    <row r="237" spans="1:3" x14ac:dyDescent="0.25">
      <c r="A237" s="4">
        <f t="shared" si="3"/>
        <v>45528</v>
      </c>
      <c r="B237" s="1">
        <f>VLOOKUP(MOD(A237-'Calcul 1'!Départ1,7)+1,Cycle1,2,FALSE)</f>
        <v>0</v>
      </c>
      <c r="C237" s="3"/>
    </row>
    <row r="238" spans="1:3" x14ac:dyDescent="0.25">
      <c r="A238" s="4">
        <f t="shared" si="3"/>
        <v>45529</v>
      </c>
      <c r="B238" s="1">
        <f>VLOOKUP(MOD(A238-'Calcul 1'!Départ1,7)+1,Cycle1,2,FALSE)</f>
        <v>0</v>
      </c>
      <c r="C238" s="3"/>
    </row>
    <row r="239" spans="1:3" x14ac:dyDescent="0.25">
      <c r="A239" s="4">
        <f t="shared" si="3"/>
        <v>45530</v>
      </c>
      <c r="B239" s="1" t="str">
        <f>VLOOKUP(MOD(A239-'Calcul 1'!Départ1,7)+1,Cycle1,2,FALSE)</f>
        <v>J</v>
      </c>
      <c r="C239" s="3"/>
    </row>
    <row r="240" spans="1:3" x14ac:dyDescent="0.25">
      <c r="A240" s="4">
        <f t="shared" si="3"/>
        <v>45531</v>
      </c>
      <c r="B240" s="1" t="str">
        <f>VLOOKUP(MOD(A240-'Calcul 1'!Départ1,7)+1,Cycle1,2,FALSE)</f>
        <v>J</v>
      </c>
      <c r="C240" s="3"/>
    </row>
    <row r="241" spans="1:3" x14ac:dyDescent="0.25">
      <c r="A241" s="4">
        <f t="shared" si="3"/>
        <v>45532</v>
      </c>
      <c r="B241" s="1" t="str">
        <f>VLOOKUP(MOD(A241-'Calcul 1'!Départ1,7)+1,Cycle1,2,FALSE)</f>
        <v>M</v>
      </c>
      <c r="C241" s="3"/>
    </row>
    <row r="242" spans="1:3" x14ac:dyDescent="0.25">
      <c r="A242" s="4">
        <f t="shared" si="3"/>
        <v>45533</v>
      </c>
      <c r="B242" s="1" t="str">
        <f>VLOOKUP(MOD(A242-'Calcul 1'!Départ1,7)+1,Cycle1,2,FALSE)</f>
        <v>M</v>
      </c>
      <c r="C242" s="3"/>
    </row>
    <row r="243" spans="1:3" x14ac:dyDescent="0.25">
      <c r="A243" s="4">
        <f t="shared" si="3"/>
        <v>45534</v>
      </c>
      <c r="B243" s="1" t="str">
        <f>VLOOKUP(MOD(A243-'Calcul 1'!Départ1,7)+1,Cycle1,2,FALSE)</f>
        <v>M</v>
      </c>
      <c r="C243" s="3"/>
    </row>
    <row r="244" spans="1:3" x14ac:dyDescent="0.25">
      <c r="A244" s="4">
        <f t="shared" si="3"/>
        <v>45535</v>
      </c>
      <c r="B244" s="1">
        <f>VLOOKUP(MOD(A244-'Calcul 1'!Départ1,7)+1,Cycle1,2,FALSE)</f>
        <v>0</v>
      </c>
      <c r="C244" s="3"/>
    </row>
    <row r="245" spans="1:3" x14ac:dyDescent="0.25">
      <c r="A245" s="4">
        <f t="shared" si="3"/>
        <v>45536</v>
      </c>
      <c r="B245" s="1">
        <f>VLOOKUP(MOD(A245-'Calcul 1'!Départ1,7)+1,Cycle1,2,FALSE)</f>
        <v>0</v>
      </c>
      <c r="C245" s="3"/>
    </row>
    <row r="246" spans="1:3" x14ac:dyDescent="0.25">
      <c r="A246" s="4">
        <f t="shared" si="3"/>
        <v>45537</v>
      </c>
      <c r="B246" s="1" t="str">
        <f>VLOOKUP(MOD(A246-'Calcul 1'!Départ1,7)+1,Cycle1,2,FALSE)</f>
        <v>J</v>
      </c>
      <c r="C246" s="3"/>
    </row>
    <row r="247" spans="1:3" x14ac:dyDescent="0.25">
      <c r="A247" s="4">
        <f t="shared" si="3"/>
        <v>45538</v>
      </c>
      <c r="B247" s="1" t="str">
        <f>VLOOKUP(MOD(A247-'Calcul 1'!Départ1,7)+1,Cycle1,2,FALSE)</f>
        <v>J</v>
      </c>
      <c r="C247" s="3"/>
    </row>
    <row r="248" spans="1:3" x14ac:dyDescent="0.25">
      <c r="A248" s="4">
        <f t="shared" si="3"/>
        <v>45539</v>
      </c>
      <c r="B248" s="1" t="str">
        <f>VLOOKUP(MOD(A248-'Calcul 1'!Départ1,7)+1,Cycle1,2,FALSE)</f>
        <v>M</v>
      </c>
      <c r="C248" s="3"/>
    </row>
    <row r="249" spans="1:3" x14ac:dyDescent="0.25">
      <c r="A249" s="4">
        <f t="shared" si="3"/>
        <v>45540</v>
      </c>
      <c r="B249" s="1" t="str">
        <f>VLOOKUP(MOD(A249-'Calcul 1'!Départ1,7)+1,Cycle1,2,FALSE)</f>
        <v>M</v>
      </c>
      <c r="C249" s="3"/>
    </row>
    <row r="250" spans="1:3" x14ac:dyDescent="0.25">
      <c r="A250" s="4">
        <f t="shared" si="3"/>
        <v>45541</v>
      </c>
      <c r="B250" s="1" t="str">
        <f>VLOOKUP(MOD(A250-'Calcul 1'!Départ1,7)+1,Cycle1,2,FALSE)</f>
        <v>M</v>
      </c>
      <c r="C250" s="3"/>
    </row>
    <row r="251" spans="1:3" x14ac:dyDescent="0.25">
      <c r="A251" s="4">
        <f t="shared" si="3"/>
        <v>45542</v>
      </c>
      <c r="B251" s="1">
        <f>VLOOKUP(MOD(A251-'Calcul 1'!Départ1,7)+1,Cycle1,2,FALSE)</f>
        <v>0</v>
      </c>
      <c r="C251" s="3"/>
    </row>
    <row r="252" spans="1:3" x14ac:dyDescent="0.25">
      <c r="A252" s="4">
        <f t="shared" si="3"/>
        <v>45543</v>
      </c>
      <c r="B252" s="1">
        <f>VLOOKUP(MOD(A252-'Calcul 1'!Départ1,7)+1,Cycle1,2,FALSE)</f>
        <v>0</v>
      </c>
      <c r="C252" s="3"/>
    </row>
    <row r="253" spans="1:3" x14ac:dyDescent="0.25">
      <c r="A253" s="4">
        <f t="shared" si="3"/>
        <v>45544</v>
      </c>
      <c r="B253" s="1" t="str">
        <f>VLOOKUP(MOD(A253-'Calcul 1'!Départ1,7)+1,Cycle1,2,FALSE)</f>
        <v>J</v>
      </c>
      <c r="C253" s="3"/>
    </row>
    <row r="254" spans="1:3" x14ac:dyDescent="0.25">
      <c r="A254" s="4">
        <f t="shared" si="3"/>
        <v>45545</v>
      </c>
      <c r="B254" s="1" t="str">
        <f>VLOOKUP(MOD(A254-'Calcul 1'!Départ1,7)+1,Cycle1,2,FALSE)</f>
        <v>J</v>
      </c>
      <c r="C254" s="3"/>
    </row>
    <row r="255" spans="1:3" x14ac:dyDescent="0.25">
      <c r="A255" s="4">
        <f t="shared" si="3"/>
        <v>45546</v>
      </c>
      <c r="B255" s="1" t="str">
        <f>VLOOKUP(MOD(A255-'Calcul 1'!Départ1,7)+1,Cycle1,2,FALSE)</f>
        <v>M</v>
      </c>
      <c r="C255" s="3"/>
    </row>
    <row r="256" spans="1:3" x14ac:dyDescent="0.25">
      <c r="A256" s="4">
        <f t="shared" si="3"/>
        <v>45547</v>
      </c>
      <c r="B256" s="1" t="str">
        <f>VLOOKUP(MOD(A256-'Calcul 1'!Départ1,7)+1,Cycle1,2,FALSE)</f>
        <v>M</v>
      </c>
      <c r="C256" s="3"/>
    </row>
    <row r="257" spans="1:3" x14ac:dyDescent="0.25">
      <c r="A257" s="4">
        <f t="shared" si="3"/>
        <v>45548</v>
      </c>
      <c r="B257" s="1" t="str">
        <f>VLOOKUP(MOD(A257-'Calcul 1'!Départ1,7)+1,Cycle1,2,FALSE)</f>
        <v>M</v>
      </c>
      <c r="C257" s="3"/>
    </row>
    <row r="258" spans="1:3" x14ac:dyDescent="0.25">
      <c r="A258" s="4">
        <f t="shared" si="3"/>
        <v>45549</v>
      </c>
      <c r="B258" s="1">
        <f>VLOOKUP(MOD(A258-'Calcul 1'!Départ1,7)+1,Cycle1,2,FALSE)</f>
        <v>0</v>
      </c>
      <c r="C258" s="3"/>
    </row>
    <row r="259" spans="1:3" x14ac:dyDescent="0.25">
      <c r="A259" s="4">
        <f t="shared" ref="A259:A322" si="4">A258+1</f>
        <v>45550</v>
      </c>
      <c r="B259" s="1">
        <f>VLOOKUP(MOD(A259-'Calcul 1'!Départ1,7)+1,Cycle1,2,FALSE)</f>
        <v>0</v>
      </c>
      <c r="C259" s="3"/>
    </row>
    <row r="260" spans="1:3" x14ac:dyDescent="0.25">
      <c r="A260" s="4">
        <f t="shared" si="4"/>
        <v>45551</v>
      </c>
      <c r="B260" s="1" t="str">
        <f>VLOOKUP(MOD(A260-'Calcul 1'!Départ1,7)+1,Cycle1,2,FALSE)</f>
        <v>J</v>
      </c>
      <c r="C260" s="3"/>
    </row>
    <row r="261" spans="1:3" x14ac:dyDescent="0.25">
      <c r="A261" s="4">
        <f t="shared" si="4"/>
        <v>45552</v>
      </c>
      <c r="B261" s="1" t="str">
        <f>VLOOKUP(MOD(A261-'Calcul 1'!Départ1,7)+1,Cycle1,2,FALSE)</f>
        <v>J</v>
      </c>
      <c r="C261" s="3"/>
    </row>
    <row r="262" spans="1:3" x14ac:dyDescent="0.25">
      <c r="A262" s="4">
        <f t="shared" si="4"/>
        <v>45553</v>
      </c>
      <c r="B262" s="1" t="str">
        <f>VLOOKUP(MOD(A262-'Calcul 1'!Départ1,7)+1,Cycle1,2,FALSE)</f>
        <v>M</v>
      </c>
      <c r="C262" s="3"/>
    </row>
    <row r="263" spans="1:3" x14ac:dyDescent="0.25">
      <c r="A263" s="4">
        <f t="shared" si="4"/>
        <v>45554</v>
      </c>
      <c r="B263" s="1" t="str">
        <f>VLOOKUP(MOD(A263-'Calcul 1'!Départ1,7)+1,Cycle1,2,FALSE)</f>
        <v>M</v>
      </c>
      <c r="C263" s="3"/>
    </row>
    <row r="264" spans="1:3" x14ac:dyDescent="0.25">
      <c r="A264" s="4">
        <f t="shared" si="4"/>
        <v>45555</v>
      </c>
      <c r="B264" s="1" t="str">
        <f>VLOOKUP(MOD(A264-'Calcul 1'!Départ1,7)+1,Cycle1,2,FALSE)</f>
        <v>M</v>
      </c>
      <c r="C264" s="3"/>
    </row>
    <row r="265" spans="1:3" x14ac:dyDescent="0.25">
      <c r="A265" s="4">
        <f t="shared" si="4"/>
        <v>45556</v>
      </c>
      <c r="B265" s="1">
        <f>VLOOKUP(MOD(A265-'Calcul 1'!Départ1,7)+1,Cycle1,2,FALSE)</f>
        <v>0</v>
      </c>
      <c r="C265" s="3"/>
    </row>
    <row r="266" spans="1:3" x14ac:dyDescent="0.25">
      <c r="A266" s="4">
        <f t="shared" si="4"/>
        <v>45557</v>
      </c>
      <c r="B266" s="1">
        <f>VLOOKUP(MOD(A266-'Calcul 1'!Départ1,7)+1,Cycle1,2,FALSE)</f>
        <v>0</v>
      </c>
      <c r="C266" s="3"/>
    </row>
    <row r="267" spans="1:3" x14ac:dyDescent="0.25">
      <c r="A267" s="4">
        <f t="shared" si="4"/>
        <v>45558</v>
      </c>
      <c r="B267" s="1" t="str">
        <f>VLOOKUP(MOD(A267-'Calcul 1'!Départ1,7)+1,Cycle1,2,FALSE)</f>
        <v>J</v>
      </c>
      <c r="C267" s="3"/>
    </row>
    <row r="268" spans="1:3" x14ac:dyDescent="0.25">
      <c r="A268" s="4">
        <f t="shared" si="4"/>
        <v>45559</v>
      </c>
      <c r="B268" s="1" t="str">
        <f>VLOOKUP(MOD(A268-'Calcul 1'!Départ1,7)+1,Cycle1,2,FALSE)</f>
        <v>J</v>
      </c>
      <c r="C268" s="3"/>
    </row>
    <row r="269" spans="1:3" x14ac:dyDescent="0.25">
      <c r="A269" s="4">
        <f t="shared" si="4"/>
        <v>45560</v>
      </c>
      <c r="B269" s="1" t="str">
        <f>VLOOKUP(MOD(A269-'Calcul 1'!Départ1,7)+1,Cycle1,2,FALSE)</f>
        <v>M</v>
      </c>
      <c r="C269" s="3"/>
    </row>
    <row r="270" spans="1:3" x14ac:dyDescent="0.25">
      <c r="A270" s="4">
        <f t="shared" si="4"/>
        <v>45561</v>
      </c>
      <c r="B270" s="1" t="str">
        <f>VLOOKUP(MOD(A270-'Calcul 1'!Départ1,7)+1,Cycle1,2,FALSE)</f>
        <v>M</v>
      </c>
      <c r="C270" s="3"/>
    </row>
    <row r="271" spans="1:3" x14ac:dyDescent="0.25">
      <c r="A271" s="4">
        <f t="shared" si="4"/>
        <v>45562</v>
      </c>
      <c r="B271" s="1" t="str">
        <f>VLOOKUP(MOD(A271-'Calcul 1'!Départ1,7)+1,Cycle1,2,FALSE)</f>
        <v>M</v>
      </c>
      <c r="C271" s="3"/>
    </row>
    <row r="272" spans="1:3" x14ac:dyDescent="0.25">
      <c r="A272" s="4">
        <f t="shared" si="4"/>
        <v>45563</v>
      </c>
      <c r="B272" s="1">
        <f>VLOOKUP(MOD(A272-'Calcul 1'!Départ1,7)+1,Cycle1,2,FALSE)</f>
        <v>0</v>
      </c>
      <c r="C272" s="3"/>
    </row>
    <row r="273" spans="1:3" x14ac:dyDescent="0.25">
      <c r="A273" s="4">
        <f t="shared" si="4"/>
        <v>45564</v>
      </c>
      <c r="B273" s="1">
        <f>VLOOKUP(MOD(A273-'Calcul 1'!Départ1,7)+1,Cycle1,2,FALSE)</f>
        <v>0</v>
      </c>
      <c r="C273" s="3"/>
    </row>
    <row r="274" spans="1:3" x14ac:dyDescent="0.25">
      <c r="A274" s="4">
        <f t="shared" si="4"/>
        <v>45565</v>
      </c>
      <c r="B274" s="1" t="str">
        <f>VLOOKUP(MOD(A274-'Calcul 1'!Départ1,7)+1,Cycle1,2,FALSE)</f>
        <v>J</v>
      </c>
      <c r="C274" s="3"/>
    </row>
    <row r="275" spans="1:3" x14ac:dyDescent="0.25">
      <c r="A275" s="4">
        <f t="shared" si="4"/>
        <v>45566</v>
      </c>
      <c r="B275" s="1" t="str">
        <f>VLOOKUP(MOD(A275-'Calcul 1'!Départ1,7)+1,Cycle1,2,FALSE)</f>
        <v>J</v>
      </c>
      <c r="C275" s="3"/>
    </row>
    <row r="276" spans="1:3" x14ac:dyDescent="0.25">
      <c r="A276" s="4">
        <f t="shared" si="4"/>
        <v>45567</v>
      </c>
      <c r="B276" s="1" t="str">
        <f>VLOOKUP(MOD(A276-'Calcul 1'!Départ1,7)+1,Cycle1,2,FALSE)</f>
        <v>M</v>
      </c>
      <c r="C276" s="3"/>
    </row>
    <row r="277" spans="1:3" x14ac:dyDescent="0.25">
      <c r="A277" s="4">
        <f t="shared" si="4"/>
        <v>45568</v>
      </c>
      <c r="B277" s="1" t="str">
        <f>VLOOKUP(MOD(A277-'Calcul 1'!Départ1,7)+1,Cycle1,2,FALSE)</f>
        <v>M</v>
      </c>
      <c r="C277" s="3"/>
    </row>
    <row r="278" spans="1:3" x14ac:dyDescent="0.25">
      <c r="A278" s="4">
        <f t="shared" si="4"/>
        <v>45569</v>
      </c>
      <c r="B278" s="1" t="str">
        <f>VLOOKUP(MOD(A278-'Calcul 1'!Départ1,7)+1,Cycle1,2,FALSE)</f>
        <v>M</v>
      </c>
      <c r="C278" s="3"/>
    </row>
    <row r="279" spans="1:3" x14ac:dyDescent="0.25">
      <c r="A279" s="4">
        <f t="shared" si="4"/>
        <v>45570</v>
      </c>
      <c r="B279" s="1">
        <f>VLOOKUP(MOD(A279-'Calcul 1'!Départ1,7)+1,Cycle1,2,FALSE)</f>
        <v>0</v>
      </c>
      <c r="C279" s="3"/>
    </row>
    <row r="280" spans="1:3" x14ac:dyDescent="0.25">
      <c r="A280" s="4">
        <f t="shared" si="4"/>
        <v>45571</v>
      </c>
      <c r="B280" s="1">
        <f>VLOOKUP(MOD(A280-'Calcul 1'!Départ1,7)+1,Cycle1,2,FALSE)</f>
        <v>0</v>
      </c>
      <c r="C280" s="3"/>
    </row>
    <row r="281" spans="1:3" x14ac:dyDescent="0.25">
      <c r="A281" s="4">
        <f t="shared" si="4"/>
        <v>45572</v>
      </c>
      <c r="B281" s="1" t="str">
        <f>VLOOKUP(MOD(A281-'Calcul 1'!Départ1,7)+1,Cycle1,2,FALSE)</f>
        <v>J</v>
      </c>
      <c r="C281" s="3"/>
    </row>
    <row r="282" spans="1:3" x14ac:dyDescent="0.25">
      <c r="A282" s="4">
        <f t="shared" si="4"/>
        <v>45573</v>
      </c>
      <c r="B282" s="1" t="str">
        <f>VLOOKUP(MOD(A282-'Calcul 1'!Départ1,7)+1,Cycle1,2,FALSE)</f>
        <v>J</v>
      </c>
      <c r="C282" s="3"/>
    </row>
    <row r="283" spans="1:3" x14ac:dyDescent="0.25">
      <c r="A283" s="4">
        <f t="shared" si="4"/>
        <v>45574</v>
      </c>
      <c r="B283" s="1" t="str">
        <f>VLOOKUP(MOD(A283-'Calcul 1'!Départ1,7)+1,Cycle1,2,FALSE)</f>
        <v>M</v>
      </c>
      <c r="C283" s="3"/>
    </row>
    <row r="284" spans="1:3" x14ac:dyDescent="0.25">
      <c r="A284" s="4">
        <f t="shared" si="4"/>
        <v>45575</v>
      </c>
      <c r="B284" s="1" t="str">
        <f>VLOOKUP(MOD(A284-'Calcul 1'!Départ1,7)+1,Cycle1,2,FALSE)</f>
        <v>M</v>
      </c>
      <c r="C284" s="3"/>
    </row>
    <row r="285" spans="1:3" x14ac:dyDescent="0.25">
      <c r="A285" s="4">
        <f t="shared" si="4"/>
        <v>45576</v>
      </c>
      <c r="B285" s="1" t="str">
        <f>VLOOKUP(MOD(A285-'Calcul 1'!Départ1,7)+1,Cycle1,2,FALSE)</f>
        <v>M</v>
      </c>
      <c r="C285" s="3"/>
    </row>
    <row r="286" spans="1:3" x14ac:dyDescent="0.25">
      <c r="A286" s="4">
        <f t="shared" si="4"/>
        <v>45577</v>
      </c>
      <c r="B286" s="1">
        <f>VLOOKUP(MOD(A286-'Calcul 1'!Départ1,7)+1,Cycle1,2,FALSE)</f>
        <v>0</v>
      </c>
      <c r="C286" s="3"/>
    </row>
    <row r="287" spans="1:3" x14ac:dyDescent="0.25">
      <c r="A287" s="4">
        <f t="shared" si="4"/>
        <v>45578</v>
      </c>
      <c r="B287" s="1">
        <f>VLOOKUP(MOD(A287-'Calcul 1'!Départ1,7)+1,Cycle1,2,FALSE)</f>
        <v>0</v>
      </c>
      <c r="C287" s="3"/>
    </row>
    <row r="288" spans="1:3" x14ac:dyDescent="0.25">
      <c r="A288" s="4">
        <f t="shared" si="4"/>
        <v>45579</v>
      </c>
      <c r="B288" s="1" t="str">
        <f>VLOOKUP(MOD(A288-'Calcul 1'!Départ1,7)+1,Cycle1,2,FALSE)</f>
        <v>J</v>
      </c>
      <c r="C288" s="3"/>
    </row>
    <row r="289" spans="1:3" x14ac:dyDescent="0.25">
      <c r="A289" s="4">
        <f t="shared" si="4"/>
        <v>45580</v>
      </c>
      <c r="B289" s="1" t="str">
        <f>VLOOKUP(MOD(A289-'Calcul 1'!Départ1,7)+1,Cycle1,2,FALSE)</f>
        <v>J</v>
      </c>
      <c r="C289" s="3"/>
    </row>
    <row r="290" spans="1:3" x14ac:dyDescent="0.25">
      <c r="A290" s="4">
        <f t="shared" si="4"/>
        <v>45581</v>
      </c>
      <c r="B290" s="1" t="str">
        <f>VLOOKUP(MOD(A290-'Calcul 1'!Départ1,7)+1,Cycle1,2,FALSE)</f>
        <v>M</v>
      </c>
      <c r="C290" s="3"/>
    </row>
    <row r="291" spans="1:3" x14ac:dyDescent="0.25">
      <c r="A291" s="4">
        <f t="shared" si="4"/>
        <v>45582</v>
      </c>
      <c r="B291" s="1" t="str">
        <f>VLOOKUP(MOD(A291-'Calcul 1'!Départ1,7)+1,Cycle1,2,FALSE)</f>
        <v>M</v>
      </c>
      <c r="C291" s="3"/>
    </row>
    <row r="292" spans="1:3" x14ac:dyDescent="0.25">
      <c r="A292" s="4">
        <f t="shared" si="4"/>
        <v>45583</v>
      </c>
      <c r="B292" s="1" t="str">
        <f>VLOOKUP(MOD(A292-'Calcul 1'!Départ1,7)+1,Cycle1,2,FALSE)</f>
        <v>M</v>
      </c>
      <c r="C292" s="3"/>
    </row>
    <row r="293" spans="1:3" x14ac:dyDescent="0.25">
      <c r="A293" s="4">
        <f t="shared" si="4"/>
        <v>45584</v>
      </c>
      <c r="B293" s="1">
        <f>VLOOKUP(MOD(A293-'Calcul 1'!Départ1,7)+1,Cycle1,2,FALSE)</f>
        <v>0</v>
      </c>
      <c r="C293" s="3"/>
    </row>
    <row r="294" spans="1:3" x14ac:dyDescent="0.25">
      <c r="A294" s="4">
        <f t="shared" si="4"/>
        <v>45585</v>
      </c>
      <c r="B294" s="1">
        <f>VLOOKUP(MOD(A294-'Calcul 1'!Départ1,7)+1,Cycle1,2,FALSE)</f>
        <v>0</v>
      </c>
      <c r="C294" s="3"/>
    </row>
    <row r="295" spans="1:3" x14ac:dyDescent="0.25">
      <c r="A295" s="4">
        <f t="shared" si="4"/>
        <v>45586</v>
      </c>
      <c r="B295" s="1" t="str">
        <f>VLOOKUP(MOD(A295-'Calcul 1'!Départ1,7)+1,Cycle1,2,FALSE)</f>
        <v>J</v>
      </c>
      <c r="C295" s="3"/>
    </row>
    <row r="296" spans="1:3" x14ac:dyDescent="0.25">
      <c r="A296" s="4">
        <f t="shared" si="4"/>
        <v>45587</v>
      </c>
      <c r="B296" s="1" t="str">
        <f>VLOOKUP(MOD(A296-'Calcul 1'!Départ1,7)+1,Cycle1,2,FALSE)</f>
        <v>J</v>
      </c>
      <c r="C296" s="3"/>
    </row>
    <row r="297" spans="1:3" x14ac:dyDescent="0.25">
      <c r="A297" s="4">
        <f t="shared" si="4"/>
        <v>45588</v>
      </c>
      <c r="B297" s="1" t="str">
        <f>VLOOKUP(MOD(A297-'Calcul 1'!Départ1,7)+1,Cycle1,2,FALSE)</f>
        <v>M</v>
      </c>
      <c r="C297" s="3"/>
    </row>
    <row r="298" spans="1:3" x14ac:dyDescent="0.25">
      <c r="A298" s="4">
        <f t="shared" si="4"/>
        <v>45589</v>
      </c>
      <c r="B298" s="1" t="str">
        <f>VLOOKUP(MOD(A298-'Calcul 1'!Départ1,7)+1,Cycle1,2,FALSE)</f>
        <v>M</v>
      </c>
      <c r="C298" s="3"/>
    </row>
    <row r="299" spans="1:3" x14ac:dyDescent="0.25">
      <c r="A299" s="4">
        <f t="shared" si="4"/>
        <v>45590</v>
      </c>
      <c r="B299" s="1" t="str">
        <f>VLOOKUP(MOD(A299-'Calcul 1'!Départ1,7)+1,Cycle1,2,FALSE)</f>
        <v>M</v>
      </c>
      <c r="C299" s="3"/>
    </row>
    <row r="300" spans="1:3" x14ac:dyDescent="0.25">
      <c r="A300" s="4">
        <f t="shared" si="4"/>
        <v>45591</v>
      </c>
      <c r="B300" s="1">
        <f>VLOOKUP(MOD(A300-'Calcul 1'!Départ1,7)+1,Cycle1,2,FALSE)</f>
        <v>0</v>
      </c>
      <c r="C300" s="3"/>
    </row>
    <row r="301" spans="1:3" x14ac:dyDescent="0.25">
      <c r="A301" s="4">
        <f t="shared" si="4"/>
        <v>45592</v>
      </c>
      <c r="B301" s="1">
        <f>VLOOKUP(MOD(A301-'Calcul 1'!Départ1,7)+1,Cycle1,2,FALSE)</f>
        <v>0</v>
      </c>
      <c r="C301" s="3"/>
    </row>
    <row r="302" spans="1:3" x14ac:dyDescent="0.25">
      <c r="A302" s="4">
        <f t="shared" si="4"/>
        <v>45593</v>
      </c>
      <c r="B302" s="1" t="str">
        <f>VLOOKUP(MOD(A302-'Calcul 1'!Départ1,7)+1,Cycle1,2,FALSE)</f>
        <v>J</v>
      </c>
      <c r="C302" s="3"/>
    </row>
    <row r="303" spans="1:3" x14ac:dyDescent="0.25">
      <c r="A303" s="4">
        <f t="shared" si="4"/>
        <v>45594</v>
      </c>
      <c r="B303" s="1" t="str">
        <f>VLOOKUP(MOD(A303-'Calcul 1'!Départ1,7)+1,Cycle1,2,FALSE)</f>
        <v>J</v>
      </c>
      <c r="C303" s="3"/>
    </row>
    <row r="304" spans="1:3" x14ac:dyDescent="0.25">
      <c r="A304" s="4">
        <f t="shared" si="4"/>
        <v>45595</v>
      </c>
      <c r="B304" s="1" t="str">
        <f>VLOOKUP(MOD(A304-'Calcul 1'!Départ1,7)+1,Cycle1,2,FALSE)</f>
        <v>M</v>
      </c>
      <c r="C304" s="3"/>
    </row>
    <row r="305" spans="1:3" x14ac:dyDescent="0.25">
      <c r="A305" s="4">
        <f t="shared" si="4"/>
        <v>45596</v>
      </c>
      <c r="B305" s="1" t="str">
        <f>VLOOKUP(MOD(A305-'Calcul 1'!Départ1,7)+1,Cycle1,2,FALSE)</f>
        <v>M</v>
      </c>
      <c r="C305" s="3"/>
    </row>
    <row r="306" spans="1:3" x14ac:dyDescent="0.25">
      <c r="A306" s="4">
        <f t="shared" si="4"/>
        <v>45597</v>
      </c>
      <c r="B306" s="1" t="str">
        <f>VLOOKUP(MOD(A306-'Calcul 1'!Départ1,7)+1,Cycle1,2,FALSE)</f>
        <v>M</v>
      </c>
      <c r="C306" s="3"/>
    </row>
    <row r="307" spans="1:3" x14ac:dyDescent="0.25">
      <c r="A307" s="4">
        <f t="shared" si="4"/>
        <v>45598</v>
      </c>
      <c r="B307" s="1">
        <f>VLOOKUP(MOD(A307-'Calcul 1'!Départ1,7)+1,Cycle1,2,FALSE)</f>
        <v>0</v>
      </c>
      <c r="C307" s="3"/>
    </row>
    <row r="308" spans="1:3" x14ac:dyDescent="0.25">
      <c r="A308" s="4">
        <f t="shared" si="4"/>
        <v>45599</v>
      </c>
      <c r="B308" s="1">
        <f>VLOOKUP(MOD(A308-'Calcul 1'!Départ1,7)+1,Cycle1,2,FALSE)</f>
        <v>0</v>
      </c>
      <c r="C308" s="3"/>
    </row>
    <row r="309" spans="1:3" x14ac:dyDescent="0.25">
      <c r="A309" s="4">
        <f t="shared" si="4"/>
        <v>45600</v>
      </c>
      <c r="B309" s="1" t="str">
        <f>VLOOKUP(MOD(A309-'Calcul 1'!Départ1,7)+1,Cycle1,2,FALSE)</f>
        <v>J</v>
      </c>
      <c r="C309" s="3"/>
    </row>
    <row r="310" spans="1:3" x14ac:dyDescent="0.25">
      <c r="A310" s="4">
        <f t="shared" si="4"/>
        <v>45601</v>
      </c>
      <c r="B310" s="1" t="str">
        <f>VLOOKUP(MOD(A310-'Calcul 1'!Départ1,7)+1,Cycle1,2,FALSE)</f>
        <v>J</v>
      </c>
      <c r="C310" s="3"/>
    </row>
    <row r="311" spans="1:3" x14ac:dyDescent="0.25">
      <c r="A311" s="4">
        <f t="shared" si="4"/>
        <v>45602</v>
      </c>
      <c r="B311" s="1" t="str">
        <f>VLOOKUP(MOD(A311-'Calcul 1'!Départ1,7)+1,Cycle1,2,FALSE)</f>
        <v>M</v>
      </c>
      <c r="C311" s="3"/>
    </row>
    <row r="312" spans="1:3" x14ac:dyDescent="0.25">
      <c r="A312" s="4">
        <f t="shared" si="4"/>
        <v>45603</v>
      </c>
      <c r="B312" s="1" t="str">
        <f>VLOOKUP(MOD(A312-'Calcul 1'!Départ1,7)+1,Cycle1,2,FALSE)</f>
        <v>M</v>
      </c>
      <c r="C312" s="3"/>
    </row>
    <row r="313" spans="1:3" x14ac:dyDescent="0.25">
      <c r="A313" s="4">
        <f t="shared" si="4"/>
        <v>45604</v>
      </c>
      <c r="B313" s="1" t="str">
        <f>VLOOKUP(MOD(A313-'Calcul 1'!Départ1,7)+1,Cycle1,2,FALSE)</f>
        <v>M</v>
      </c>
      <c r="C313" s="3"/>
    </row>
    <row r="314" spans="1:3" x14ac:dyDescent="0.25">
      <c r="A314" s="4">
        <f t="shared" si="4"/>
        <v>45605</v>
      </c>
      <c r="B314" s="1">
        <f>VLOOKUP(MOD(A314-'Calcul 1'!Départ1,7)+1,Cycle1,2,FALSE)</f>
        <v>0</v>
      </c>
      <c r="C314" s="3"/>
    </row>
    <row r="315" spans="1:3" x14ac:dyDescent="0.25">
      <c r="A315" s="4">
        <f t="shared" si="4"/>
        <v>45606</v>
      </c>
      <c r="B315" s="1">
        <f>VLOOKUP(MOD(A315-'Calcul 1'!Départ1,7)+1,Cycle1,2,FALSE)</f>
        <v>0</v>
      </c>
      <c r="C315" s="3"/>
    </row>
    <row r="316" spans="1:3" x14ac:dyDescent="0.25">
      <c r="A316" s="4">
        <f t="shared" si="4"/>
        <v>45607</v>
      </c>
      <c r="B316" s="1" t="str">
        <f>VLOOKUP(MOD(A316-'Calcul 1'!Départ1,7)+1,Cycle1,2,FALSE)</f>
        <v>J</v>
      </c>
      <c r="C316" s="3"/>
    </row>
    <row r="317" spans="1:3" x14ac:dyDescent="0.25">
      <c r="A317" s="4">
        <f t="shared" si="4"/>
        <v>45608</v>
      </c>
      <c r="B317" s="1" t="str">
        <f>VLOOKUP(MOD(A317-'Calcul 1'!Départ1,7)+1,Cycle1,2,FALSE)</f>
        <v>J</v>
      </c>
      <c r="C317" s="3"/>
    </row>
    <row r="318" spans="1:3" x14ac:dyDescent="0.25">
      <c r="A318" s="4">
        <f t="shared" si="4"/>
        <v>45609</v>
      </c>
      <c r="B318" s="1" t="str">
        <f>VLOOKUP(MOD(A318-'Calcul 1'!Départ1,7)+1,Cycle1,2,FALSE)</f>
        <v>M</v>
      </c>
      <c r="C318" s="3"/>
    </row>
    <row r="319" spans="1:3" x14ac:dyDescent="0.25">
      <c r="A319" s="4">
        <f t="shared" si="4"/>
        <v>45610</v>
      </c>
      <c r="B319" s="1" t="str">
        <f>VLOOKUP(MOD(A319-'Calcul 1'!Départ1,7)+1,Cycle1,2,FALSE)</f>
        <v>M</v>
      </c>
      <c r="C319" s="3"/>
    </row>
    <row r="320" spans="1:3" x14ac:dyDescent="0.25">
      <c r="A320" s="4">
        <f t="shared" si="4"/>
        <v>45611</v>
      </c>
      <c r="B320" s="1" t="str">
        <f>VLOOKUP(MOD(A320-'Calcul 1'!Départ1,7)+1,Cycle1,2,FALSE)</f>
        <v>M</v>
      </c>
      <c r="C320" s="3"/>
    </row>
    <row r="321" spans="1:3" x14ac:dyDescent="0.25">
      <c r="A321" s="4">
        <f t="shared" si="4"/>
        <v>45612</v>
      </c>
      <c r="B321" s="1">
        <f>VLOOKUP(MOD(A321-'Calcul 1'!Départ1,7)+1,Cycle1,2,FALSE)</f>
        <v>0</v>
      </c>
      <c r="C321" s="3"/>
    </row>
    <row r="322" spans="1:3" x14ac:dyDescent="0.25">
      <c r="A322" s="4">
        <f t="shared" si="4"/>
        <v>45613</v>
      </c>
      <c r="B322" s="1">
        <f>VLOOKUP(MOD(A322-'Calcul 1'!Départ1,7)+1,Cycle1,2,FALSE)</f>
        <v>0</v>
      </c>
      <c r="C322" s="3"/>
    </row>
    <row r="323" spans="1:3" x14ac:dyDescent="0.25">
      <c r="A323" s="4">
        <f t="shared" ref="A323:A386" si="5">A322+1</f>
        <v>45614</v>
      </c>
      <c r="B323" s="1" t="str">
        <f>VLOOKUP(MOD(A323-'Calcul 1'!Départ1,7)+1,Cycle1,2,FALSE)</f>
        <v>J</v>
      </c>
      <c r="C323" s="3"/>
    </row>
    <row r="324" spans="1:3" x14ac:dyDescent="0.25">
      <c r="A324" s="4">
        <f t="shared" si="5"/>
        <v>45615</v>
      </c>
      <c r="B324" s="1" t="str">
        <f>VLOOKUP(MOD(A324-'Calcul 1'!Départ1,7)+1,Cycle1,2,FALSE)</f>
        <v>J</v>
      </c>
      <c r="C324" s="3"/>
    </row>
    <row r="325" spans="1:3" x14ac:dyDescent="0.25">
      <c r="A325" s="4">
        <f t="shared" si="5"/>
        <v>45616</v>
      </c>
      <c r="B325" s="1" t="str">
        <f>VLOOKUP(MOD(A325-'Calcul 1'!Départ1,7)+1,Cycle1,2,FALSE)</f>
        <v>M</v>
      </c>
      <c r="C325" s="3"/>
    </row>
    <row r="326" spans="1:3" x14ac:dyDescent="0.25">
      <c r="A326" s="4">
        <f t="shared" si="5"/>
        <v>45617</v>
      </c>
      <c r="B326" s="1" t="str">
        <f>VLOOKUP(MOD(A326-'Calcul 1'!Départ1,7)+1,Cycle1,2,FALSE)</f>
        <v>M</v>
      </c>
      <c r="C326" s="3"/>
    </row>
    <row r="327" spans="1:3" x14ac:dyDescent="0.25">
      <c r="A327" s="4">
        <f t="shared" si="5"/>
        <v>45618</v>
      </c>
      <c r="B327" s="1" t="str">
        <f>VLOOKUP(MOD(A327-'Calcul 1'!Départ1,7)+1,Cycle1,2,FALSE)</f>
        <v>M</v>
      </c>
      <c r="C327" s="3"/>
    </row>
    <row r="328" spans="1:3" x14ac:dyDescent="0.25">
      <c r="A328" s="4">
        <f t="shared" si="5"/>
        <v>45619</v>
      </c>
      <c r="B328" s="1">
        <f>VLOOKUP(MOD(A328-'Calcul 1'!Départ1,7)+1,Cycle1,2,FALSE)</f>
        <v>0</v>
      </c>
      <c r="C328" s="3"/>
    </row>
    <row r="329" spans="1:3" x14ac:dyDescent="0.25">
      <c r="A329" s="4">
        <f t="shared" si="5"/>
        <v>45620</v>
      </c>
      <c r="B329" s="1">
        <f>VLOOKUP(MOD(A329-'Calcul 1'!Départ1,7)+1,Cycle1,2,FALSE)</f>
        <v>0</v>
      </c>
      <c r="C329" s="3"/>
    </row>
    <row r="330" spans="1:3" x14ac:dyDescent="0.25">
      <c r="A330" s="4">
        <f t="shared" si="5"/>
        <v>45621</v>
      </c>
      <c r="B330" s="1" t="str">
        <f>VLOOKUP(MOD(A330-'Calcul 1'!Départ1,7)+1,Cycle1,2,FALSE)</f>
        <v>J</v>
      </c>
      <c r="C330" s="3"/>
    </row>
    <row r="331" spans="1:3" x14ac:dyDescent="0.25">
      <c r="A331" s="4">
        <f t="shared" si="5"/>
        <v>45622</v>
      </c>
      <c r="B331" s="1" t="str">
        <f>VLOOKUP(MOD(A331-'Calcul 1'!Départ1,7)+1,Cycle1,2,FALSE)</f>
        <v>J</v>
      </c>
      <c r="C331" s="3"/>
    </row>
    <row r="332" spans="1:3" x14ac:dyDescent="0.25">
      <c r="A332" s="4">
        <f t="shared" si="5"/>
        <v>45623</v>
      </c>
      <c r="B332" s="1" t="str">
        <f>VLOOKUP(MOD(A332-'Calcul 1'!Départ1,7)+1,Cycle1,2,FALSE)</f>
        <v>M</v>
      </c>
      <c r="C332" s="3"/>
    </row>
    <row r="333" spans="1:3" x14ac:dyDescent="0.25">
      <c r="A333" s="4">
        <f t="shared" si="5"/>
        <v>45624</v>
      </c>
      <c r="B333" s="1" t="str">
        <f>VLOOKUP(MOD(A333-'Calcul 1'!Départ1,7)+1,Cycle1,2,FALSE)</f>
        <v>M</v>
      </c>
      <c r="C333" s="3"/>
    </row>
    <row r="334" spans="1:3" x14ac:dyDescent="0.25">
      <c r="A334" s="4">
        <f t="shared" si="5"/>
        <v>45625</v>
      </c>
      <c r="B334" s="1" t="str">
        <f>VLOOKUP(MOD(A334-'Calcul 1'!Départ1,7)+1,Cycle1,2,FALSE)</f>
        <v>M</v>
      </c>
      <c r="C334" s="3"/>
    </row>
    <row r="335" spans="1:3" x14ac:dyDescent="0.25">
      <c r="A335" s="4">
        <f t="shared" si="5"/>
        <v>45626</v>
      </c>
      <c r="B335" s="1">
        <f>VLOOKUP(MOD(A335-'Calcul 1'!Départ1,7)+1,Cycle1,2,FALSE)</f>
        <v>0</v>
      </c>
      <c r="C335" s="3"/>
    </row>
    <row r="336" spans="1:3" x14ac:dyDescent="0.25">
      <c r="A336" s="4">
        <f t="shared" si="5"/>
        <v>45627</v>
      </c>
      <c r="B336" s="1">
        <f>VLOOKUP(MOD(A336-'Calcul 1'!Départ1,7)+1,Cycle1,2,FALSE)</f>
        <v>0</v>
      </c>
      <c r="C336" s="3"/>
    </row>
    <row r="337" spans="1:3" x14ac:dyDescent="0.25">
      <c r="A337" s="4">
        <f t="shared" si="5"/>
        <v>45628</v>
      </c>
      <c r="B337" s="1" t="str">
        <f>VLOOKUP(MOD(A337-'Calcul 1'!Départ1,7)+1,Cycle1,2,FALSE)</f>
        <v>J</v>
      </c>
      <c r="C337" s="3"/>
    </row>
    <row r="338" spans="1:3" x14ac:dyDescent="0.25">
      <c r="A338" s="4">
        <f t="shared" si="5"/>
        <v>45629</v>
      </c>
      <c r="B338" s="1" t="str">
        <f>VLOOKUP(MOD(A338-'Calcul 1'!Départ1,7)+1,Cycle1,2,FALSE)</f>
        <v>J</v>
      </c>
      <c r="C338" s="3"/>
    </row>
    <row r="339" spans="1:3" x14ac:dyDescent="0.25">
      <c r="A339" s="4">
        <f t="shared" si="5"/>
        <v>45630</v>
      </c>
      <c r="B339" s="1" t="str">
        <f>VLOOKUP(MOD(A339-'Calcul 1'!Départ1,7)+1,Cycle1,2,FALSE)</f>
        <v>M</v>
      </c>
      <c r="C339" s="3"/>
    </row>
    <row r="340" spans="1:3" x14ac:dyDescent="0.25">
      <c r="A340" s="4">
        <f t="shared" si="5"/>
        <v>45631</v>
      </c>
      <c r="B340" s="1" t="str">
        <f>VLOOKUP(MOD(A340-'Calcul 1'!Départ1,7)+1,Cycle1,2,FALSE)</f>
        <v>M</v>
      </c>
      <c r="C340" s="3"/>
    </row>
    <row r="341" spans="1:3" x14ac:dyDescent="0.25">
      <c r="A341" s="4">
        <f t="shared" si="5"/>
        <v>45632</v>
      </c>
      <c r="B341" s="1" t="str">
        <f>VLOOKUP(MOD(A341-'Calcul 1'!Départ1,7)+1,Cycle1,2,FALSE)</f>
        <v>M</v>
      </c>
      <c r="C341" s="3"/>
    </row>
    <row r="342" spans="1:3" x14ac:dyDescent="0.25">
      <c r="A342" s="4">
        <f t="shared" si="5"/>
        <v>45633</v>
      </c>
      <c r="B342" s="1">
        <f>VLOOKUP(MOD(A342-'Calcul 1'!Départ1,7)+1,Cycle1,2,FALSE)</f>
        <v>0</v>
      </c>
      <c r="C342" s="3"/>
    </row>
    <row r="343" spans="1:3" x14ac:dyDescent="0.25">
      <c r="A343" s="4">
        <f t="shared" si="5"/>
        <v>45634</v>
      </c>
      <c r="B343" s="1">
        <f>VLOOKUP(MOD(A343-'Calcul 1'!Départ1,7)+1,Cycle1,2,FALSE)</f>
        <v>0</v>
      </c>
      <c r="C343" s="3"/>
    </row>
    <row r="344" spans="1:3" x14ac:dyDescent="0.25">
      <c r="A344" s="4">
        <f t="shared" si="5"/>
        <v>45635</v>
      </c>
      <c r="B344" s="1" t="str">
        <f>VLOOKUP(MOD(A344-'Calcul 1'!Départ1,7)+1,Cycle1,2,FALSE)</f>
        <v>J</v>
      </c>
      <c r="C344" s="3"/>
    </row>
    <row r="345" spans="1:3" x14ac:dyDescent="0.25">
      <c r="A345" s="4">
        <f t="shared" si="5"/>
        <v>45636</v>
      </c>
      <c r="B345" s="1" t="str">
        <f>VLOOKUP(MOD(A345-'Calcul 1'!Départ1,7)+1,Cycle1,2,FALSE)</f>
        <v>J</v>
      </c>
      <c r="C345" s="3"/>
    </row>
    <row r="346" spans="1:3" x14ac:dyDescent="0.25">
      <c r="A346" s="4">
        <f t="shared" si="5"/>
        <v>45637</v>
      </c>
      <c r="B346" s="1" t="str">
        <f>VLOOKUP(MOD(A346-'Calcul 1'!Départ1,7)+1,Cycle1,2,FALSE)</f>
        <v>M</v>
      </c>
      <c r="C346" s="3"/>
    </row>
    <row r="347" spans="1:3" x14ac:dyDescent="0.25">
      <c r="A347" s="4">
        <f t="shared" si="5"/>
        <v>45638</v>
      </c>
      <c r="B347" s="1" t="str">
        <f>VLOOKUP(MOD(A347-'Calcul 1'!Départ1,7)+1,Cycle1,2,FALSE)</f>
        <v>M</v>
      </c>
      <c r="C347" s="3"/>
    </row>
    <row r="348" spans="1:3" x14ac:dyDescent="0.25">
      <c r="A348" s="4">
        <f t="shared" si="5"/>
        <v>45639</v>
      </c>
      <c r="B348" s="1" t="str">
        <f>VLOOKUP(MOD(A348-'Calcul 1'!Départ1,7)+1,Cycle1,2,FALSE)</f>
        <v>M</v>
      </c>
      <c r="C348" s="3"/>
    </row>
    <row r="349" spans="1:3" x14ac:dyDescent="0.25">
      <c r="A349" s="4">
        <f t="shared" si="5"/>
        <v>45640</v>
      </c>
      <c r="B349" s="1">
        <f>VLOOKUP(MOD(A349-'Calcul 1'!Départ1,7)+1,Cycle1,2,FALSE)</f>
        <v>0</v>
      </c>
      <c r="C349" s="3"/>
    </row>
    <row r="350" spans="1:3" x14ac:dyDescent="0.25">
      <c r="A350" s="4">
        <f t="shared" si="5"/>
        <v>45641</v>
      </c>
      <c r="B350" s="1">
        <f>VLOOKUP(MOD(A350-'Calcul 1'!Départ1,7)+1,Cycle1,2,FALSE)</f>
        <v>0</v>
      </c>
      <c r="C350" s="3"/>
    </row>
    <row r="351" spans="1:3" x14ac:dyDescent="0.25">
      <c r="A351" s="4">
        <f t="shared" si="5"/>
        <v>45642</v>
      </c>
      <c r="B351" s="1" t="str">
        <f>VLOOKUP(MOD(A351-'Calcul 1'!Départ1,7)+1,Cycle1,2,FALSE)</f>
        <v>J</v>
      </c>
      <c r="C351" s="3"/>
    </row>
    <row r="352" spans="1:3" x14ac:dyDescent="0.25">
      <c r="A352" s="4">
        <f t="shared" si="5"/>
        <v>45643</v>
      </c>
      <c r="B352" s="1" t="str">
        <f>VLOOKUP(MOD(A352-'Calcul 1'!Départ1,7)+1,Cycle1,2,FALSE)</f>
        <v>J</v>
      </c>
      <c r="C352" s="3"/>
    </row>
    <row r="353" spans="1:3" x14ac:dyDescent="0.25">
      <c r="A353" s="4">
        <f t="shared" si="5"/>
        <v>45644</v>
      </c>
      <c r="B353" s="1" t="str">
        <f>VLOOKUP(MOD(A353-'Calcul 1'!Départ1,7)+1,Cycle1,2,FALSE)</f>
        <v>M</v>
      </c>
      <c r="C353" s="3"/>
    </row>
    <row r="354" spans="1:3" x14ac:dyDescent="0.25">
      <c r="A354" s="4">
        <f t="shared" si="5"/>
        <v>45645</v>
      </c>
      <c r="B354" s="1" t="str">
        <f>VLOOKUP(MOD(A354-'Calcul 1'!Départ1,7)+1,Cycle1,2,FALSE)</f>
        <v>M</v>
      </c>
      <c r="C354" s="3"/>
    </row>
    <row r="355" spans="1:3" x14ac:dyDescent="0.25">
      <c r="A355" s="4">
        <f t="shared" si="5"/>
        <v>45646</v>
      </c>
      <c r="B355" s="1" t="str">
        <f>VLOOKUP(MOD(A355-'Calcul 1'!Départ1,7)+1,Cycle1,2,FALSE)</f>
        <v>M</v>
      </c>
      <c r="C355" s="3"/>
    </row>
    <row r="356" spans="1:3" x14ac:dyDescent="0.25">
      <c r="A356" s="4">
        <f t="shared" si="5"/>
        <v>45647</v>
      </c>
      <c r="B356" s="1">
        <f>VLOOKUP(MOD(A356-'Calcul 1'!Départ1,7)+1,Cycle1,2,FALSE)</f>
        <v>0</v>
      </c>
      <c r="C356" s="3"/>
    </row>
    <row r="357" spans="1:3" x14ac:dyDescent="0.25">
      <c r="A357" s="4">
        <f t="shared" si="5"/>
        <v>45648</v>
      </c>
      <c r="B357" s="1">
        <f>VLOOKUP(MOD(A357-'Calcul 1'!Départ1,7)+1,Cycle1,2,FALSE)</f>
        <v>0</v>
      </c>
      <c r="C357" s="3"/>
    </row>
    <row r="358" spans="1:3" x14ac:dyDescent="0.25">
      <c r="A358" s="4">
        <f t="shared" si="5"/>
        <v>45649</v>
      </c>
      <c r="B358" s="1" t="str">
        <f>VLOOKUP(MOD(A358-'Calcul 1'!Départ1,7)+1,Cycle1,2,FALSE)</f>
        <v>J</v>
      </c>
      <c r="C358" s="3"/>
    </row>
    <row r="359" spans="1:3" x14ac:dyDescent="0.25">
      <c r="A359" s="4">
        <f t="shared" si="5"/>
        <v>45650</v>
      </c>
      <c r="B359" s="1" t="str">
        <f>VLOOKUP(MOD(A359-'Calcul 1'!Départ1,7)+1,Cycle1,2,FALSE)</f>
        <v>J</v>
      </c>
      <c r="C359" s="3"/>
    </row>
    <row r="360" spans="1:3" x14ac:dyDescent="0.25">
      <c r="A360" s="4">
        <f t="shared" si="5"/>
        <v>45651</v>
      </c>
      <c r="B360" s="1" t="str">
        <f>VLOOKUP(MOD(A360-'Calcul 1'!Départ1,7)+1,Cycle1,2,FALSE)</f>
        <v>M</v>
      </c>
      <c r="C360" s="3"/>
    </row>
    <row r="361" spans="1:3" x14ac:dyDescent="0.25">
      <c r="A361" s="4">
        <f t="shared" si="5"/>
        <v>45652</v>
      </c>
      <c r="B361" s="1" t="str">
        <f>VLOOKUP(MOD(A361-'Calcul 1'!Départ1,7)+1,Cycle1,2,FALSE)</f>
        <v>M</v>
      </c>
      <c r="C361" s="3"/>
    </row>
    <row r="362" spans="1:3" x14ac:dyDescent="0.25">
      <c r="A362" s="4">
        <f t="shared" si="5"/>
        <v>45653</v>
      </c>
      <c r="B362" s="1" t="str">
        <f>VLOOKUP(MOD(A362-'Calcul 1'!Départ1,7)+1,Cycle1,2,FALSE)</f>
        <v>M</v>
      </c>
      <c r="C362" s="3"/>
    </row>
    <row r="363" spans="1:3" x14ac:dyDescent="0.25">
      <c r="A363" s="4">
        <f t="shared" si="5"/>
        <v>45654</v>
      </c>
      <c r="B363" s="1">
        <f>VLOOKUP(MOD(A363-'Calcul 1'!Départ1,7)+1,Cycle1,2,FALSE)</f>
        <v>0</v>
      </c>
      <c r="C363" s="3"/>
    </row>
    <row r="364" spans="1:3" x14ac:dyDescent="0.25">
      <c r="A364" s="4">
        <f t="shared" si="5"/>
        <v>45655</v>
      </c>
      <c r="B364" s="1">
        <f>VLOOKUP(MOD(A364-'Calcul 1'!Départ1,7)+1,Cycle1,2,FALSE)</f>
        <v>0</v>
      </c>
      <c r="C364" s="3"/>
    </row>
    <row r="365" spans="1:3" x14ac:dyDescent="0.25">
      <c r="A365" s="4">
        <f t="shared" si="5"/>
        <v>45656</v>
      </c>
      <c r="B365" s="1" t="str">
        <f>VLOOKUP(MOD(A365-'Calcul 1'!Départ1,7)+1,Cycle1,2,FALSE)</f>
        <v>J</v>
      </c>
      <c r="C365" s="3"/>
    </row>
    <row r="366" spans="1:3" x14ac:dyDescent="0.25">
      <c r="A366" s="4">
        <f t="shared" si="5"/>
        <v>45657</v>
      </c>
      <c r="B366" s="1" t="str">
        <f>VLOOKUP(MOD(A366-'Calcul 1'!Départ1,7)+1,Cycle1,2,FALSE)</f>
        <v>J</v>
      </c>
      <c r="C366" s="3"/>
    </row>
    <row r="367" spans="1:3" x14ac:dyDescent="0.25">
      <c r="A367" s="4">
        <f t="shared" si="5"/>
        <v>45658</v>
      </c>
      <c r="B367" s="1" t="str">
        <f>VLOOKUP(MOD(A367-'Calcul 1'!Départ1,7)+1,Cycle1,2,FALSE)</f>
        <v>M</v>
      </c>
      <c r="C367" s="3"/>
    </row>
    <row r="368" spans="1:3" x14ac:dyDescent="0.25">
      <c r="A368" s="4">
        <f t="shared" si="5"/>
        <v>45659</v>
      </c>
      <c r="B368" s="1" t="str">
        <f>VLOOKUP(MOD(A368-'Calcul 1'!Départ1,7)+1,Cycle1,2,FALSE)</f>
        <v>M</v>
      </c>
      <c r="C368" s="3"/>
    </row>
    <row r="369" spans="1:3" x14ac:dyDescent="0.25">
      <c r="A369" s="4">
        <f t="shared" si="5"/>
        <v>45660</v>
      </c>
      <c r="B369" s="1" t="str">
        <f>VLOOKUP(MOD(A369-'Calcul 1'!Départ1,7)+1,Cycle1,2,FALSE)</f>
        <v>M</v>
      </c>
      <c r="C369" s="3"/>
    </row>
    <row r="370" spans="1:3" x14ac:dyDescent="0.25">
      <c r="A370" s="4">
        <f t="shared" si="5"/>
        <v>45661</v>
      </c>
      <c r="B370" s="1">
        <f>VLOOKUP(MOD(A370-'Calcul 1'!Départ1,7)+1,Cycle1,2,FALSE)</f>
        <v>0</v>
      </c>
      <c r="C370" s="3"/>
    </row>
    <row r="371" spans="1:3" x14ac:dyDescent="0.25">
      <c r="A371" s="4">
        <f t="shared" si="5"/>
        <v>45662</v>
      </c>
      <c r="B371" s="1">
        <f>VLOOKUP(MOD(A371-'Calcul 1'!Départ1,7)+1,Cycle1,2,FALSE)</f>
        <v>0</v>
      </c>
      <c r="C371" s="3"/>
    </row>
    <row r="372" spans="1:3" x14ac:dyDescent="0.25">
      <c r="A372" s="4">
        <f t="shared" si="5"/>
        <v>45663</v>
      </c>
      <c r="B372" s="1" t="str">
        <f>VLOOKUP(MOD(A372-'Calcul 1'!Départ1,7)+1,Cycle1,2,FALSE)</f>
        <v>J</v>
      </c>
      <c r="C372" s="3"/>
    </row>
    <row r="373" spans="1:3" x14ac:dyDescent="0.25">
      <c r="A373" s="4">
        <f t="shared" si="5"/>
        <v>45664</v>
      </c>
      <c r="B373" s="1" t="str">
        <f>VLOOKUP(MOD(A373-'Calcul 1'!Départ1,7)+1,Cycle1,2,FALSE)</f>
        <v>J</v>
      </c>
      <c r="C373" s="3"/>
    </row>
    <row r="374" spans="1:3" x14ac:dyDescent="0.25">
      <c r="A374" s="4">
        <f t="shared" si="5"/>
        <v>45665</v>
      </c>
      <c r="B374" s="1" t="str">
        <f>VLOOKUP(MOD(A374-'Calcul 1'!Départ1,7)+1,Cycle1,2,FALSE)</f>
        <v>M</v>
      </c>
      <c r="C374" s="3"/>
    </row>
    <row r="375" spans="1:3" x14ac:dyDescent="0.25">
      <c r="A375" s="4">
        <f t="shared" si="5"/>
        <v>45666</v>
      </c>
      <c r="B375" s="1" t="str">
        <f>VLOOKUP(MOD(A375-'Calcul 1'!Départ1,7)+1,Cycle1,2,FALSE)</f>
        <v>M</v>
      </c>
      <c r="C375" s="3"/>
    </row>
    <row r="376" spans="1:3" x14ac:dyDescent="0.25">
      <c r="A376" s="4">
        <f t="shared" si="5"/>
        <v>45667</v>
      </c>
      <c r="B376" s="1" t="str">
        <f>VLOOKUP(MOD(A376-'Calcul 1'!Départ1,7)+1,Cycle1,2,FALSE)</f>
        <v>M</v>
      </c>
      <c r="C376" s="3"/>
    </row>
    <row r="377" spans="1:3" x14ac:dyDescent="0.25">
      <c r="A377" s="4">
        <f t="shared" si="5"/>
        <v>45668</v>
      </c>
      <c r="B377" s="1">
        <f>VLOOKUP(MOD(A377-'Calcul 1'!Départ1,7)+1,Cycle1,2,FALSE)</f>
        <v>0</v>
      </c>
      <c r="C377" s="3"/>
    </row>
    <row r="378" spans="1:3" x14ac:dyDescent="0.25">
      <c r="A378" s="4">
        <f t="shared" si="5"/>
        <v>45669</v>
      </c>
      <c r="B378" s="1">
        <f>VLOOKUP(MOD(A378-'Calcul 1'!Départ1,7)+1,Cycle1,2,FALSE)</f>
        <v>0</v>
      </c>
      <c r="C378" s="3"/>
    </row>
    <row r="379" spans="1:3" x14ac:dyDescent="0.25">
      <c r="A379" s="4">
        <f t="shared" si="5"/>
        <v>45670</v>
      </c>
      <c r="B379" s="1" t="str">
        <f>VLOOKUP(MOD(A379-'Calcul 1'!Départ1,7)+1,Cycle1,2,FALSE)</f>
        <v>J</v>
      </c>
      <c r="C379" s="3"/>
    </row>
    <row r="380" spans="1:3" x14ac:dyDescent="0.25">
      <c r="A380" s="4">
        <f t="shared" si="5"/>
        <v>45671</v>
      </c>
      <c r="B380" s="1" t="str">
        <f>VLOOKUP(MOD(A380-'Calcul 1'!Départ1,7)+1,Cycle1,2,FALSE)</f>
        <v>J</v>
      </c>
      <c r="C380" s="3"/>
    </row>
    <row r="381" spans="1:3" x14ac:dyDescent="0.25">
      <c r="A381" s="4">
        <f t="shared" si="5"/>
        <v>45672</v>
      </c>
      <c r="B381" s="1" t="str">
        <f>VLOOKUP(MOD(A381-'Calcul 1'!Départ1,7)+1,Cycle1,2,FALSE)</f>
        <v>M</v>
      </c>
      <c r="C381" s="3"/>
    </row>
    <row r="382" spans="1:3" x14ac:dyDescent="0.25">
      <c r="A382" s="4">
        <f t="shared" si="5"/>
        <v>45673</v>
      </c>
      <c r="B382" s="1" t="str">
        <f>VLOOKUP(MOD(A382-'Calcul 1'!Départ1,7)+1,Cycle1,2,FALSE)</f>
        <v>M</v>
      </c>
      <c r="C382" s="3"/>
    </row>
    <row r="383" spans="1:3" x14ac:dyDescent="0.25">
      <c r="A383" s="4">
        <f t="shared" si="5"/>
        <v>45674</v>
      </c>
      <c r="B383" s="1" t="str">
        <f>VLOOKUP(MOD(A383-'Calcul 1'!Départ1,7)+1,Cycle1,2,FALSE)</f>
        <v>M</v>
      </c>
      <c r="C383" s="3"/>
    </row>
    <row r="384" spans="1:3" x14ac:dyDescent="0.25">
      <c r="A384" s="4">
        <f t="shared" si="5"/>
        <v>45675</v>
      </c>
      <c r="B384" s="1">
        <f>VLOOKUP(MOD(A384-'Calcul 1'!Départ1,7)+1,Cycle1,2,FALSE)</f>
        <v>0</v>
      </c>
      <c r="C384" s="3"/>
    </row>
    <row r="385" spans="1:3" x14ac:dyDescent="0.25">
      <c r="A385" s="4">
        <f t="shared" si="5"/>
        <v>45676</v>
      </c>
      <c r="B385" s="1">
        <f>VLOOKUP(MOD(A385-'Calcul 1'!Départ1,7)+1,Cycle1,2,FALSE)</f>
        <v>0</v>
      </c>
      <c r="C385" s="3"/>
    </row>
    <row r="386" spans="1:3" x14ac:dyDescent="0.25">
      <c r="A386" s="4">
        <f t="shared" si="5"/>
        <v>45677</v>
      </c>
      <c r="B386" s="1" t="str">
        <f>VLOOKUP(MOD(A386-'Calcul 1'!Départ1,7)+1,Cycle1,2,FALSE)</f>
        <v>J</v>
      </c>
      <c r="C386" s="3"/>
    </row>
    <row r="387" spans="1:3" x14ac:dyDescent="0.25">
      <c r="A387" s="4">
        <f t="shared" ref="A387:A450" si="6">A386+1</f>
        <v>45678</v>
      </c>
      <c r="B387" s="1" t="str">
        <f>VLOOKUP(MOD(A387-'Calcul 1'!Départ1,7)+1,Cycle1,2,FALSE)</f>
        <v>J</v>
      </c>
      <c r="C387" s="3"/>
    </row>
    <row r="388" spans="1:3" x14ac:dyDescent="0.25">
      <c r="A388" s="4">
        <f t="shared" si="6"/>
        <v>45679</v>
      </c>
      <c r="B388" s="1" t="str">
        <f>VLOOKUP(MOD(A388-'Calcul 1'!Départ1,7)+1,Cycle1,2,FALSE)</f>
        <v>M</v>
      </c>
      <c r="C388" s="3"/>
    </row>
    <row r="389" spans="1:3" x14ac:dyDescent="0.25">
      <c r="A389" s="4">
        <f t="shared" si="6"/>
        <v>45680</v>
      </c>
      <c r="B389" s="1" t="str">
        <f>VLOOKUP(MOD(A389-'Calcul 1'!Départ1,7)+1,Cycle1,2,FALSE)</f>
        <v>M</v>
      </c>
      <c r="C389" s="3"/>
    </row>
    <row r="390" spans="1:3" x14ac:dyDescent="0.25">
      <c r="A390" s="4">
        <f t="shared" si="6"/>
        <v>45681</v>
      </c>
      <c r="B390" s="1" t="str">
        <f>VLOOKUP(MOD(A390-'Calcul 1'!Départ1,7)+1,Cycle1,2,FALSE)</f>
        <v>M</v>
      </c>
      <c r="C390" s="3"/>
    </row>
    <row r="391" spans="1:3" x14ac:dyDescent="0.25">
      <c r="A391" s="4">
        <f t="shared" si="6"/>
        <v>45682</v>
      </c>
      <c r="B391" s="1">
        <f>VLOOKUP(MOD(A391-'Calcul 1'!Départ1,7)+1,Cycle1,2,FALSE)</f>
        <v>0</v>
      </c>
      <c r="C391" s="3"/>
    </row>
    <row r="392" spans="1:3" x14ac:dyDescent="0.25">
      <c r="A392" s="4">
        <f t="shared" si="6"/>
        <v>45683</v>
      </c>
      <c r="B392" s="1">
        <f>VLOOKUP(MOD(A392-'Calcul 1'!Départ1,7)+1,Cycle1,2,FALSE)</f>
        <v>0</v>
      </c>
      <c r="C392" s="3"/>
    </row>
    <row r="393" spans="1:3" x14ac:dyDescent="0.25">
      <c r="A393" s="4">
        <f t="shared" si="6"/>
        <v>45684</v>
      </c>
      <c r="B393" s="1" t="str">
        <f>VLOOKUP(MOD(A393-'Calcul 1'!Départ1,7)+1,Cycle1,2,FALSE)</f>
        <v>J</v>
      </c>
      <c r="C393" s="3"/>
    </row>
    <row r="394" spans="1:3" x14ac:dyDescent="0.25">
      <c r="A394" s="4">
        <f t="shared" si="6"/>
        <v>45685</v>
      </c>
      <c r="B394" s="1" t="str">
        <f>VLOOKUP(MOD(A394-'Calcul 1'!Départ1,7)+1,Cycle1,2,FALSE)</f>
        <v>J</v>
      </c>
      <c r="C394" s="3"/>
    </row>
    <row r="395" spans="1:3" x14ac:dyDescent="0.25">
      <c r="A395" s="4">
        <f t="shared" si="6"/>
        <v>45686</v>
      </c>
      <c r="B395" s="1" t="str">
        <f>VLOOKUP(MOD(A395-'Calcul 1'!Départ1,7)+1,Cycle1,2,FALSE)</f>
        <v>M</v>
      </c>
      <c r="C395" s="3"/>
    </row>
    <row r="396" spans="1:3" x14ac:dyDescent="0.25">
      <c r="A396" s="4">
        <f t="shared" si="6"/>
        <v>45687</v>
      </c>
      <c r="B396" s="1" t="str">
        <f>VLOOKUP(MOD(A396-'Calcul 1'!Départ1,7)+1,Cycle1,2,FALSE)</f>
        <v>M</v>
      </c>
      <c r="C396" s="3"/>
    </row>
    <row r="397" spans="1:3" x14ac:dyDescent="0.25">
      <c r="A397" s="4">
        <f t="shared" si="6"/>
        <v>45688</v>
      </c>
      <c r="B397" s="1" t="str">
        <f>VLOOKUP(MOD(A397-'Calcul 1'!Départ1,7)+1,Cycle1,2,FALSE)</f>
        <v>M</v>
      </c>
      <c r="C397" s="3"/>
    </row>
    <row r="398" spans="1:3" x14ac:dyDescent="0.25">
      <c r="A398" s="4">
        <f t="shared" si="6"/>
        <v>45689</v>
      </c>
      <c r="B398" s="1">
        <f>VLOOKUP(MOD(A398-'Calcul 1'!Départ1,7)+1,Cycle1,2,FALSE)</f>
        <v>0</v>
      </c>
      <c r="C398" s="3"/>
    </row>
    <row r="399" spans="1:3" x14ac:dyDescent="0.25">
      <c r="A399" s="4">
        <f t="shared" si="6"/>
        <v>45690</v>
      </c>
      <c r="B399" s="1">
        <f>VLOOKUP(MOD(A399-'Calcul 1'!Départ1,7)+1,Cycle1,2,FALSE)</f>
        <v>0</v>
      </c>
      <c r="C399" s="3"/>
    </row>
    <row r="400" spans="1:3" x14ac:dyDescent="0.25">
      <c r="A400" s="4">
        <f t="shared" si="6"/>
        <v>45691</v>
      </c>
      <c r="B400" s="1" t="str">
        <f>VLOOKUP(MOD(A400-'Calcul 1'!Départ1,7)+1,Cycle1,2,FALSE)</f>
        <v>J</v>
      </c>
      <c r="C400" s="3"/>
    </row>
    <row r="401" spans="1:3" x14ac:dyDescent="0.25">
      <c r="A401" s="4">
        <f t="shared" si="6"/>
        <v>45692</v>
      </c>
      <c r="B401" s="1" t="str">
        <f>VLOOKUP(MOD(A401-'Calcul 1'!Départ1,7)+1,Cycle1,2,FALSE)</f>
        <v>J</v>
      </c>
      <c r="C401" s="3"/>
    </row>
    <row r="402" spans="1:3" x14ac:dyDescent="0.25">
      <c r="A402" s="4">
        <f t="shared" si="6"/>
        <v>45693</v>
      </c>
      <c r="B402" s="1" t="str">
        <f>VLOOKUP(MOD(A402-'Calcul 1'!Départ1,7)+1,Cycle1,2,FALSE)</f>
        <v>M</v>
      </c>
      <c r="C402" s="3"/>
    </row>
    <row r="403" spans="1:3" x14ac:dyDescent="0.25">
      <c r="A403" s="4">
        <f t="shared" si="6"/>
        <v>45694</v>
      </c>
      <c r="B403" s="1" t="str">
        <f>VLOOKUP(MOD(A403-'Calcul 1'!Départ1,7)+1,Cycle1,2,FALSE)</f>
        <v>M</v>
      </c>
      <c r="C403" s="3"/>
    </row>
    <row r="404" spans="1:3" x14ac:dyDescent="0.25">
      <c r="A404" s="4">
        <f t="shared" si="6"/>
        <v>45695</v>
      </c>
      <c r="B404" s="1" t="str">
        <f>VLOOKUP(MOD(A404-'Calcul 1'!Départ1,7)+1,Cycle1,2,FALSE)</f>
        <v>M</v>
      </c>
      <c r="C404" s="3"/>
    </row>
    <row r="405" spans="1:3" x14ac:dyDescent="0.25">
      <c r="A405" s="4">
        <f t="shared" si="6"/>
        <v>45696</v>
      </c>
      <c r="B405" s="1">
        <f>VLOOKUP(MOD(A405-'Calcul 1'!Départ1,7)+1,Cycle1,2,FALSE)</f>
        <v>0</v>
      </c>
      <c r="C405" s="3"/>
    </row>
    <row r="406" spans="1:3" x14ac:dyDescent="0.25">
      <c r="A406" s="4">
        <f t="shared" si="6"/>
        <v>45697</v>
      </c>
      <c r="B406" s="1">
        <f>VLOOKUP(MOD(A406-'Calcul 1'!Départ1,7)+1,Cycle1,2,FALSE)</f>
        <v>0</v>
      </c>
      <c r="C406" s="3"/>
    </row>
    <row r="407" spans="1:3" x14ac:dyDescent="0.25">
      <c r="A407" s="4">
        <f t="shared" si="6"/>
        <v>45698</v>
      </c>
      <c r="B407" s="1" t="str">
        <f>VLOOKUP(MOD(A407-'Calcul 1'!Départ1,7)+1,Cycle1,2,FALSE)</f>
        <v>J</v>
      </c>
      <c r="C407" s="3"/>
    </row>
    <row r="408" spans="1:3" x14ac:dyDescent="0.25">
      <c r="A408" s="4">
        <f t="shared" si="6"/>
        <v>45699</v>
      </c>
      <c r="B408" s="1" t="str">
        <f>VLOOKUP(MOD(A408-'Calcul 1'!Départ1,7)+1,Cycle1,2,FALSE)</f>
        <v>J</v>
      </c>
      <c r="C408" s="3"/>
    </row>
    <row r="409" spans="1:3" x14ac:dyDescent="0.25">
      <c r="A409" s="4">
        <f t="shared" si="6"/>
        <v>45700</v>
      </c>
      <c r="B409" s="1" t="str">
        <f>VLOOKUP(MOD(A409-'Calcul 1'!Départ1,7)+1,Cycle1,2,FALSE)</f>
        <v>M</v>
      </c>
      <c r="C409" s="3"/>
    </row>
    <row r="410" spans="1:3" x14ac:dyDescent="0.25">
      <c r="A410" s="4">
        <f t="shared" si="6"/>
        <v>45701</v>
      </c>
      <c r="B410" s="1" t="str">
        <f>VLOOKUP(MOD(A410-'Calcul 1'!Départ1,7)+1,Cycle1,2,FALSE)</f>
        <v>M</v>
      </c>
      <c r="C410" s="3"/>
    </row>
    <row r="411" spans="1:3" x14ac:dyDescent="0.25">
      <c r="A411" s="4">
        <f t="shared" si="6"/>
        <v>45702</v>
      </c>
      <c r="B411" s="1" t="str">
        <f>VLOOKUP(MOD(A411-'Calcul 1'!Départ1,7)+1,Cycle1,2,FALSE)</f>
        <v>M</v>
      </c>
      <c r="C411" s="3"/>
    </row>
    <row r="412" spans="1:3" x14ac:dyDescent="0.25">
      <c r="A412" s="4">
        <f t="shared" si="6"/>
        <v>45703</v>
      </c>
      <c r="B412" s="1">
        <f>VLOOKUP(MOD(A412-'Calcul 1'!Départ1,7)+1,Cycle1,2,FALSE)</f>
        <v>0</v>
      </c>
      <c r="C412" s="3"/>
    </row>
    <row r="413" spans="1:3" x14ac:dyDescent="0.25">
      <c r="A413" s="4">
        <f t="shared" si="6"/>
        <v>45704</v>
      </c>
      <c r="B413" s="1">
        <f>VLOOKUP(MOD(A413-'Calcul 1'!Départ1,7)+1,Cycle1,2,FALSE)</f>
        <v>0</v>
      </c>
      <c r="C413" s="3"/>
    </row>
    <row r="414" spans="1:3" x14ac:dyDescent="0.25">
      <c r="A414" s="4">
        <f t="shared" si="6"/>
        <v>45705</v>
      </c>
      <c r="B414" s="1" t="str">
        <f>VLOOKUP(MOD(A414-'Calcul 1'!Départ1,7)+1,Cycle1,2,FALSE)</f>
        <v>J</v>
      </c>
      <c r="C414" s="3"/>
    </row>
    <row r="415" spans="1:3" x14ac:dyDescent="0.25">
      <c r="A415" s="4">
        <f t="shared" si="6"/>
        <v>45706</v>
      </c>
      <c r="B415" s="1" t="str">
        <f>VLOOKUP(MOD(A415-'Calcul 1'!Départ1,7)+1,Cycle1,2,FALSE)</f>
        <v>J</v>
      </c>
      <c r="C415" s="3"/>
    </row>
    <row r="416" spans="1:3" x14ac:dyDescent="0.25">
      <c r="A416" s="4">
        <f t="shared" si="6"/>
        <v>45707</v>
      </c>
      <c r="B416" s="1" t="str">
        <f>VLOOKUP(MOD(A416-'Calcul 1'!Départ1,7)+1,Cycle1,2,FALSE)</f>
        <v>M</v>
      </c>
      <c r="C416" s="3"/>
    </row>
    <row r="417" spans="1:3" x14ac:dyDescent="0.25">
      <c r="A417" s="4">
        <f t="shared" si="6"/>
        <v>45708</v>
      </c>
      <c r="B417" s="1" t="str">
        <f>VLOOKUP(MOD(A417-'Calcul 1'!Départ1,7)+1,Cycle1,2,FALSE)</f>
        <v>M</v>
      </c>
      <c r="C417" s="3"/>
    </row>
    <row r="418" spans="1:3" x14ac:dyDescent="0.25">
      <c r="A418" s="4">
        <f t="shared" si="6"/>
        <v>45709</v>
      </c>
      <c r="B418" s="1" t="str">
        <f>VLOOKUP(MOD(A418-'Calcul 1'!Départ1,7)+1,Cycle1,2,FALSE)</f>
        <v>M</v>
      </c>
      <c r="C418" s="3"/>
    </row>
    <row r="419" spans="1:3" x14ac:dyDescent="0.25">
      <c r="A419" s="4">
        <f t="shared" si="6"/>
        <v>45710</v>
      </c>
      <c r="B419" s="1">
        <f>VLOOKUP(MOD(A419-'Calcul 1'!Départ1,7)+1,Cycle1,2,FALSE)</f>
        <v>0</v>
      </c>
      <c r="C419" s="3"/>
    </row>
    <row r="420" spans="1:3" x14ac:dyDescent="0.25">
      <c r="A420" s="4">
        <f t="shared" si="6"/>
        <v>45711</v>
      </c>
      <c r="B420" s="1">
        <f>VLOOKUP(MOD(A420-'Calcul 1'!Départ1,7)+1,Cycle1,2,FALSE)</f>
        <v>0</v>
      </c>
      <c r="C420" s="3"/>
    </row>
    <row r="421" spans="1:3" x14ac:dyDescent="0.25">
      <c r="A421" s="4">
        <f t="shared" si="6"/>
        <v>45712</v>
      </c>
      <c r="B421" s="1" t="str">
        <f>VLOOKUP(MOD(A421-'Calcul 1'!Départ1,7)+1,Cycle1,2,FALSE)</f>
        <v>J</v>
      </c>
      <c r="C421" s="3"/>
    </row>
    <row r="422" spans="1:3" x14ac:dyDescent="0.25">
      <c r="A422" s="4">
        <f t="shared" si="6"/>
        <v>45713</v>
      </c>
      <c r="B422" s="1" t="str">
        <f>VLOOKUP(MOD(A422-'Calcul 1'!Départ1,7)+1,Cycle1,2,FALSE)</f>
        <v>J</v>
      </c>
      <c r="C422" s="3"/>
    </row>
    <row r="423" spans="1:3" x14ac:dyDescent="0.25">
      <c r="A423" s="4">
        <f t="shared" si="6"/>
        <v>45714</v>
      </c>
      <c r="B423" s="1" t="str">
        <f>VLOOKUP(MOD(A423-'Calcul 1'!Départ1,7)+1,Cycle1,2,FALSE)</f>
        <v>M</v>
      </c>
      <c r="C423" s="3"/>
    </row>
    <row r="424" spans="1:3" x14ac:dyDescent="0.25">
      <c r="A424" s="4">
        <f t="shared" si="6"/>
        <v>45715</v>
      </c>
      <c r="B424" s="1" t="str">
        <f>VLOOKUP(MOD(A424-'Calcul 1'!Départ1,7)+1,Cycle1,2,FALSE)</f>
        <v>M</v>
      </c>
      <c r="C424" s="3"/>
    </row>
    <row r="425" spans="1:3" x14ac:dyDescent="0.25">
      <c r="A425" s="4">
        <f t="shared" si="6"/>
        <v>45716</v>
      </c>
      <c r="B425" s="1" t="str">
        <f>VLOOKUP(MOD(A425-'Calcul 1'!Départ1,7)+1,Cycle1,2,FALSE)</f>
        <v>M</v>
      </c>
      <c r="C425" s="3"/>
    </row>
    <row r="426" spans="1:3" x14ac:dyDescent="0.25">
      <c r="A426" s="4">
        <f t="shared" si="6"/>
        <v>45717</v>
      </c>
      <c r="B426" s="1">
        <f>VLOOKUP(MOD(A426-'Calcul 1'!Départ1,7)+1,Cycle1,2,FALSE)</f>
        <v>0</v>
      </c>
      <c r="C426" s="3"/>
    </row>
    <row r="427" spans="1:3" x14ac:dyDescent="0.25">
      <c r="A427" s="4">
        <f t="shared" si="6"/>
        <v>45718</v>
      </c>
      <c r="B427" s="1">
        <f>VLOOKUP(MOD(A427-'Calcul 1'!Départ1,7)+1,Cycle1,2,FALSE)</f>
        <v>0</v>
      </c>
      <c r="C427" s="3"/>
    </row>
    <row r="428" spans="1:3" x14ac:dyDescent="0.25">
      <c r="A428" s="4">
        <f t="shared" si="6"/>
        <v>45719</v>
      </c>
      <c r="B428" s="1" t="str">
        <f>VLOOKUP(MOD(A428-'Calcul 1'!Départ1,7)+1,Cycle1,2,FALSE)</f>
        <v>J</v>
      </c>
      <c r="C428" s="3"/>
    </row>
    <row r="429" spans="1:3" x14ac:dyDescent="0.25">
      <c r="A429" s="4">
        <f t="shared" si="6"/>
        <v>45720</v>
      </c>
      <c r="B429" s="1" t="str">
        <f>VLOOKUP(MOD(A429-'Calcul 1'!Départ1,7)+1,Cycle1,2,FALSE)</f>
        <v>J</v>
      </c>
      <c r="C429" s="3"/>
    </row>
    <row r="430" spans="1:3" x14ac:dyDescent="0.25">
      <c r="A430" s="4">
        <f t="shared" si="6"/>
        <v>45721</v>
      </c>
      <c r="B430" s="1" t="str">
        <f>VLOOKUP(MOD(A430-'Calcul 1'!Départ1,7)+1,Cycle1,2,FALSE)</f>
        <v>M</v>
      </c>
      <c r="C430" s="3"/>
    </row>
    <row r="431" spans="1:3" x14ac:dyDescent="0.25">
      <c r="A431" s="4">
        <f t="shared" si="6"/>
        <v>45722</v>
      </c>
      <c r="B431" s="1" t="str">
        <f>VLOOKUP(MOD(A431-'Calcul 1'!Départ1,7)+1,Cycle1,2,FALSE)</f>
        <v>M</v>
      </c>
      <c r="C431" s="3"/>
    </row>
    <row r="432" spans="1:3" x14ac:dyDescent="0.25">
      <c r="A432" s="4">
        <f t="shared" si="6"/>
        <v>45723</v>
      </c>
      <c r="B432" s="1" t="str">
        <f>VLOOKUP(MOD(A432-'Calcul 1'!Départ1,7)+1,Cycle1,2,FALSE)</f>
        <v>M</v>
      </c>
      <c r="C432" s="3"/>
    </row>
    <row r="433" spans="1:3" x14ac:dyDescent="0.25">
      <c r="A433" s="4">
        <f t="shared" si="6"/>
        <v>45724</v>
      </c>
      <c r="B433" s="1">
        <f>VLOOKUP(MOD(A433-'Calcul 1'!Départ1,7)+1,Cycle1,2,FALSE)</f>
        <v>0</v>
      </c>
      <c r="C433" s="3"/>
    </row>
    <row r="434" spans="1:3" x14ac:dyDescent="0.25">
      <c r="A434" s="4">
        <f t="shared" si="6"/>
        <v>45725</v>
      </c>
      <c r="B434" s="1">
        <f>VLOOKUP(MOD(A434-'Calcul 1'!Départ1,7)+1,Cycle1,2,FALSE)</f>
        <v>0</v>
      </c>
      <c r="C434" s="3"/>
    </row>
    <row r="435" spans="1:3" x14ac:dyDescent="0.25">
      <c r="A435" s="4">
        <f t="shared" si="6"/>
        <v>45726</v>
      </c>
      <c r="B435" s="1" t="str">
        <f>VLOOKUP(MOD(A435-'Calcul 1'!Départ1,7)+1,Cycle1,2,FALSE)</f>
        <v>J</v>
      </c>
      <c r="C435" s="3"/>
    </row>
    <row r="436" spans="1:3" x14ac:dyDescent="0.25">
      <c r="A436" s="4">
        <f t="shared" si="6"/>
        <v>45727</v>
      </c>
      <c r="B436" s="1" t="str">
        <f>VLOOKUP(MOD(A436-'Calcul 1'!Départ1,7)+1,Cycle1,2,FALSE)</f>
        <v>J</v>
      </c>
      <c r="C436" s="3"/>
    </row>
    <row r="437" spans="1:3" x14ac:dyDescent="0.25">
      <c r="A437" s="4">
        <f t="shared" si="6"/>
        <v>45728</v>
      </c>
      <c r="B437" s="1" t="str">
        <f>VLOOKUP(MOD(A437-'Calcul 1'!Départ1,7)+1,Cycle1,2,FALSE)</f>
        <v>M</v>
      </c>
      <c r="C437" s="3"/>
    </row>
    <row r="438" spans="1:3" x14ac:dyDescent="0.25">
      <c r="A438" s="4">
        <f t="shared" si="6"/>
        <v>45729</v>
      </c>
      <c r="B438" s="1" t="str">
        <f>VLOOKUP(MOD(A438-'Calcul 1'!Départ1,7)+1,Cycle1,2,FALSE)</f>
        <v>M</v>
      </c>
      <c r="C438" s="3"/>
    </row>
    <row r="439" spans="1:3" x14ac:dyDescent="0.25">
      <c r="A439" s="4">
        <f t="shared" si="6"/>
        <v>45730</v>
      </c>
      <c r="B439" s="1" t="str">
        <f>VLOOKUP(MOD(A439-'Calcul 1'!Départ1,7)+1,Cycle1,2,FALSE)</f>
        <v>M</v>
      </c>
      <c r="C439" s="3"/>
    </row>
    <row r="440" spans="1:3" x14ac:dyDescent="0.25">
      <c r="A440" s="4">
        <f t="shared" si="6"/>
        <v>45731</v>
      </c>
      <c r="B440" s="1">
        <f>VLOOKUP(MOD(A440-'Calcul 1'!Départ1,7)+1,Cycle1,2,FALSE)</f>
        <v>0</v>
      </c>
      <c r="C440" s="3"/>
    </row>
    <row r="441" spans="1:3" x14ac:dyDescent="0.25">
      <c r="A441" s="4">
        <f t="shared" si="6"/>
        <v>45732</v>
      </c>
      <c r="B441" s="1">
        <f>VLOOKUP(MOD(A441-'Calcul 1'!Départ1,7)+1,Cycle1,2,FALSE)</f>
        <v>0</v>
      </c>
      <c r="C441" s="3"/>
    </row>
    <row r="442" spans="1:3" x14ac:dyDescent="0.25">
      <c r="A442" s="4">
        <f t="shared" si="6"/>
        <v>45733</v>
      </c>
      <c r="B442" s="1" t="str">
        <f>VLOOKUP(MOD(A442-'Calcul 1'!Départ1,7)+1,Cycle1,2,FALSE)</f>
        <v>J</v>
      </c>
      <c r="C442" s="3"/>
    </row>
    <row r="443" spans="1:3" x14ac:dyDescent="0.25">
      <c r="A443" s="4">
        <f t="shared" si="6"/>
        <v>45734</v>
      </c>
      <c r="B443" s="1" t="str">
        <f>VLOOKUP(MOD(A443-'Calcul 1'!Départ1,7)+1,Cycle1,2,FALSE)</f>
        <v>J</v>
      </c>
      <c r="C443" s="3"/>
    </row>
    <row r="444" spans="1:3" x14ac:dyDescent="0.25">
      <c r="A444" s="4">
        <f t="shared" si="6"/>
        <v>45735</v>
      </c>
      <c r="B444" s="1" t="str">
        <f>VLOOKUP(MOD(A444-'Calcul 1'!Départ1,7)+1,Cycle1,2,FALSE)</f>
        <v>M</v>
      </c>
      <c r="C444" s="3"/>
    </row>
    <row r="445" spans="1:3" x14ac:dyDescent="0.25">
      <c r="A445" s="4">
        <f t="shared" si="6"/>
        <v>45736</v>
      </c>
      <c r="B445" s="1" t="str">
        <f>VLOOKUP(MOD(A445-'Calcul 1'!Départ1,7)+1,Cycle1,2,FALSE)</f>
        <v>M</v>
      </c>
      <c r="C445" s="3"/>
    </row>
    <row r="446" spans="1:3" x14ac:dyDescent="0.25">
      <c r="A446" s="4">
        <f t="shared" si="6"/>
        <v>45737</v>
      </c>
      <c r="B446" s="1" t="str">
        <f>VLOOKUP(MOD(A446-'Calcul 1'!Départ1,7)+1,Cycle1,2,FALSE)</f>
        <v>M</v>
      </c>
      <c r="C446" s="3"/>
    </row>
    <row r="447" spans="1:3" x14ac:dyDescent="0.25">
      <c r="A447" s="4">
        <f t="shared" si="6"/>
        <v>45738</v>
      </c>
      <c r="B447" s="1">
        <f>VLOOKUP(MOD(A447-'Calcul 1'!Départ1,7)+1,Cycle1,2,FALSE)</f>
        <v>0</v>
      </c>
      <c r="C447" s="3"/>
    </row>
    <row r="448" spans="1:3" x14ac:dyDescent="0.25">
      <c r="A448" s="4">
        <f t="shared" si="6"/>
        <v>45739</v>
      </c>
      <c r="B448" s="1">
        <f>VLOOKUP(MOD(A448-'Calcul 1'!Départ1,7)+1,Cycle1,2,FALSE)</f>
        <v>0</v>
      </c>
      <c r="C448" s="3"/>
    </row>
    <row r="449" spans="1:3" x14ac:dyDescent="0.25">
      <c r="A449" s="4">
        <f t="shared" si="6"/>
        <v>45740</v>
      </c>
      <c r="B449" s="1" t="str">
        <f>VLOOKUP(MOD(A449-'Calcul 1'!Départ1,7)+1,Cycle1,2,FALSE)</f>
        <v>J</v>
      </c>
      <c r="C449" s="3"/>
    </row>
    <row r="450" spans="1:3" x14ac:dyDescent="0.25">
      <c r="A450" s="4">
        <f t="shared" si="6"/>
        <v>45741</v>
      </c>
      <c r="B450" s="1" t="str">
        <f>VLOOKUP(MOD(A450-'Calcul 1'!Départ1,7)+1,Cycle1,2,FALSE)</f>
        <v>J</v>
      </c>
      <c r="C450" s="3"/>
    </row>
    <row r="451" spans="1:3" x14ac:dyDescent="0.25">
      <c r="A451" s="4">
        <f t="shared" ref="A451:A514" si="7">A450+1</f>
        <v>45742</v>
      </c>
      <c r="B451" s="1" t="str">
        <f>VLOOKUP(MOD(A451-'Calcul 1'!Départ1,7)+1,Cycle1,2,FALSE)</f>
        <v>M</v>
      </c>
      <c r="C451" s="3"/>
    </row>
    <row r="452" spans="1:3" x14ac:dyDescent="0.25">
      <c r="A452" s="4">
        <f t="shared" si="7"/>
        <v>45743</v>
      </c>
      <c r="B452" s="1" t="str">
        <f>VLOOKUP(MOD(A452-'Calcul 1'!Départ1,7)+1,Cycle1,2,FALSE)</f>
        <v>M</v>
      </c>
      <c r="C452" s="3"/>
    </row>
    <row r="453" spans="1:3" x14ac:dyDescent="0.25">
      <c r="A453" s="4">
        <f t="shared" si="7"/>
        <v>45744</v>
      </c>
      <c r="B453" s="1" t="str">
        <f>VLOOKUP(MOD(A453-'Calcul 1'!Départ1,7)+1,Cycle1,2,FALSE)</f>
        <v>M</v>
      </c>
      <c r="C453" s="3"/>
    </row>
    <row r="454" spans="1:3" x14ac:dyDescent="0.25">
      <c r="A454" s="4">
        <f t="shared" si="7"/>
        <v>45745</v>
      </c>
      <c r="B454" s="1">
        <f>VLOOKUP(MOD(A454-'Calcul 1'!Départ1,7)+1,Cycle1,2,FALSE)</f>
        <v>0</v>
      </c>
      <c r="C454" s="3"/>
    </row>
    <row r="455" spans="1:3" x14ac:dyDescent="0.25">
      <c r="A455" s="4">
        <f t="shared" si="7"/>
        <v>45746</v>
      </c>
      <c r="B455" s="1">
        <f>VLOOKUP(MOD(A455-'Calcul 1'!Départ1,7)+1,Cycle1,2,FALSE)</f>
        <v>0</v>
      </c>
      <c r="C455" s="3"/>
    </row>
    <row r="456" spans="1:3" x14ac:dyDescent="0.25">
      <c r="A456" s="4">
        <f t="shared" si="7"/>
        <v>45747</v>
      </c>
      <c r="B456" s="1" t="str">
        <f>VLOOKUP(MOD(A456-'Calcul 1'!Départ1,7)+1,Cycle1,2,FALSE)</f>
        <v>J</v>
      </c>
      <c r="C456" s="3"/>
    </row>
    <row r="457" spans="1:3" x14ac:dyDescent="0.25">
      <c r="A457" s="4">
        <f t="shared" si="7"/>
        <v>45748</v>
      </c>
      <c r="B457" s="1" t="str">
        <f>VLOOKUP(MOD(A457-'Calcul 1'!Départ1,7)+1,Cycle1,2,FALSE)</f>
        <v>J</v>
      </c>
      <c r="C457" s="3"/>
    </row>
    <row r="458" spans="1:3" x14ac:dyDescent="0.25">
      <c r="A458" s="4">
        <f t="shared" si="7"/>
        <v>45749</v>
      </c>
      <c r="B458" s="1" t="str">
        <f>VLOOKUP(MOD(A458-'Calcul 1'!Départ1,7)+1,Cycle1,2,FALSE)</f>
        <v>M</v>
      </c>
      <c r="C458" s="3"/>
    </row>
    <row r="459" spans="1:3" x14ac:dyDescent="0.25">
      <c r="A459" s="4">
        <f t="shared" si="7"/>
        <v>45750</v>
      </c>
      <c r="B459" s="1" t="str">
        <f>VLOOKUP(MOD(A459-'Calcul 1'!Départ1,7)+1,Cycle1,2,FALSE)</f>
        <v>M</v>
      </c>
      <c r="C459" s="3"/>
    </row>
    <row r="460" spans="1:3" x14ac:dyDescent="0.25">
      <c r="A460" s="4">
        <f t="shared" si="7"/>
        <v>45751</v>
      </c>
      <c r="B460" s="1" t="str">
        <f>VLOOKUP(MOD(A460-'Calcul 1'!Départ1,7)+1,Cycle1,2,FALSE)</f>
        <v>M</v>
      </c>
      <c r="C460" s="3"/>
    </row>
    <row r="461" spans="1:3" x14ac:dyDescent="0.25">
      <c r="A461" s="4">
        <f t="shared" si="7"/>
        <v>45752</v>
      </c>
      <c r="B461" s="1">
        <f>VLOOKUP(MOD(A461-'Calcul 1'!Départ1,7)+1,Cycle1,2,FALSE)</f>
        <v>0</v>
      </c>
      <c r="C461" s="3"/>
    </row>
    <row r="462" spans="1:3" x14ac:dyDescent="0.25">
      <c r="A462" s="4">
        <f t="shared" si="7"/>
        <v>45753</v>
      </c>
      <c r="B462" s="1">
        <f>VLOOKUP(MOD(A462-'Calcul 1'!Départ1,7)+1,Cycle1,2,FALSE)</f>
        <v>0</v>
      </c>
      <c r="C462" s="3"/>
    </row>
    <row r="463" spans="1:3" x14ac:dyDescent="0.25">
      <c r="A463" s="4">
        <f t="shared" si="7"/>
        <v>45754</v>
      </c>
      <c r="B463" s="1" t="str">
        <f>VLOOKUP(MOD(A463-'Calcul 1'!Départ1,7)+1,Cycle1,2,FALSE)</f>
        <v>J</v>
      </c>
      <c r="C463" s="3"/>
    </row>
    <row r="464" spans="1:3" x14ac:dyDescent="0.25">
      <c r="A464" s="4">
        <f t="shared" si="7"/>
        <v>45755</v>
      </c>
      <c r="B464" s="1" t="str">
        <f>VLOOKUP(MOD(A464-'Calcul 1'!Départ1,7)+1,Cycle1,2,FALSE)</f>
        <v>J</v>
      </c>
      <c r="C464" s="3"/>
    </row>
    <row r="465" spans="1:3" x14ac:dyDescent="0.25">
      <c r="A465" s="4">
        <f t="shared" si="7"/>
        <v>45756</v>
      </c>
      <c r="B465" s="1" t="str">
        <f>VLOOKUP(MOD(A465-'Calcul 1'!Départ1,7)+1,Cycle1,2,FALSE)</f>
        <v>M</v>
      </c>
      <c r="C465" s="3"/>
    </row>
    <row r="466" spans="1:3" x14ac:dyDescent="0.25">
      <c r="A466" s="4">
        <f t="shared" si="7"/>
        <v>45757</v>
      </c>
      <c r="B466" s="1" t="str">
        <f>VLOOKUP(MOD(A466-'Calcul 1'!Départ1,7)+1,Cycle1,2,FALSE)</f>
        <v>M</v>
      </c>
      <c r="C466" s="3"/>
    </row>
    <row r="467" spans="1:3" x14ac:dyDescent="0.25">
      <c r="A467" s="4">
        <f t="shared" si="7"/>
        <v>45758</v>
      </c>
      <c r="B467" s="1" t="str">
        <f>VLOOKUP(MOD(A467-'Calcul 1'!Départ1,7)+1,Cycle1,2,FALSE)</f>
        <v>M</v>
      </c>
      <c r="C467" s="3"/>
    </row>
    <row r="468" spans="1:3" x14ac:dyDescent="0.25">
      <c r="A468" s="4">
        <f t="shared" si="7"/>
        <v>45759</v>
      </c>
      <c r="B468" s="1">
        <f>VLOOKUP(MOD(A468-'Calcul 1'!Départ1,7)+1,Cycle1,2,FALSE)</f>
        <v>0</v>
      </c>
      <c r="C468" s="3"/>
    </row>
    <row r="469" spans="1:3" x14ac:dyDescent="0.25">
      <c r="A469" s="4">
        <f t="shared" si="7"/>
        <v>45760</v>
      </c>
      <c r="B469" s="1">
        <f>VLOOKUP(MOD(A469-'Calcul 1'!Départ1,7)+1,Cycle1,2,FALSE)</f>
        <v>0</v>
      </c>
      <c r="C469" s="3"/>
    </row>
    <row r="470" spans="1:3" x14ac:dyDescent="0.25">
      <c r="A470" s="4">
        <f t="shared" si="7"/>
        <v>45761</v>
      </c>
      <c r="B470" s="1" t="str">
        <f>VLOOKUP(MOD(A470-'Calcul 1'!Départ1,7)+1,Cycle1,2,FALSE)</f>
        <v>J</v>
      </c>
      <c r="C470" s="3"/>
    </row>
    <row r="471" spans="1:3" x14ac:dyDescent="0.25">
      <c r="A471" s="4">
        <f t="shared" si="7"/>
        <v>45762</v>
      </c>
      <c r="B471" s="1" t="str">
        <f>VLOOKUP(MOD(A471-'Calcul 1'!Départ1,7)+1,Cycle1,2,FALSE)</f>
        <v>J</v>
      </c>
      <c r="C471" s="3"/>
    </row>
    <row r="472" spans="1:3" x14ac:dyDescent="0.25">
      <c r="A472" s="4">
        <f t="shared" si="7"/>
        <v>45763</v>
      </c>
      <c r="B472" s="1" t="str">
        <f>VLOOKUP(MOD(A472-'Calcul 1'!Départ1,7)+1,Cycle1,2,FALSE)</f>
        <v>M</v>
      </c>
      <c r="C472" s="3"/>
    </row>
    <row r="473" spans="1:3" x14ac:dyDescent="0.25">
      <c r="A473" s="4">
        <f t="shared" si="7"/>
        <v>45764</v>
      </c>
      <c r="B473" s="1" t="str">
        <f>VLOOKUP(MOD(A473-'Calcul 1'!Départ1,7)+1,Cycle1,2,FALSE)</f>
        <v>M</v>
      </c>
      <c r="C473" s="3"/>
    </row>
    <row r="474" spans="1:3" x14ac:dyDescent="0.25">
      <c r="A474" s="4">
        <f t="shared" si="7"/>
        <v>45765</v>
      </c>
      <c r="B474" s="1" t="str">
        <f>VLOOKUP(MOD(A474-'Calcul 1'!Départ1,7)+1,Cycle1,2,FALSE)</f>
        <v>M</v>
      </c>
      <c r="C474" s="3"/>
    </row>
    <row r="475" spans="1:3" x14ac:dyDescent="0.25">
      <c r="A475" s="4">
        <f t="shared" si="7"/>
        <v>45766</v>
      </c>
      <c r="B475" s="1">
        <f>VLOOKUP(MOD(A475-'Calcul 1'!Départ1,7)+1,Cycle1,2,FALSE)</f>
        <v>0</v>
      </c>
      <c r="C475" s="3"/>
    </row>
    <row r="476" spans="1:3" x14ac:dyDescent="0.25">
      <c r="A476" s="4">
        <f t="shared" si="7"/>
        <v>45767</v>
      </c>
      <c r="B476" s="1">
        <f>VLOOKUP(MOD(A476-'Calcul 1'!Départ1,7)+1,Cycle1,2,FALSE)</f>
        <v>0</v>
      </c>
      <c r="C476" s="3"/>
    </row>
    <row r="477" spans="1:3" x14ac:dyDescent="0.25">
      <c r="A477" s="4">
        <f t="shared" si="7"/>
        <v>45768</v>
      </c>
      <c r="B477" s="1" t="str">
        <f>VLOOKUP(MOD(A477-'Calcul 1'!Départ1,7)+1,Cycle1,2,FALSE)</f>
        <v>J</v>
      </c>
      <c r="C477" s="3"/>
    </row>
    <row r="478" spans="1:3" x14ac:dyDescent="0.25">
      <c r="A478" s="4">
        <f t="shared" si="7"/>
        <v>45769</v>
      </c>
      <c r="B478" s="1" t="str">
        <f>VLOOKUP(MOD(A478-'Calcul 1'!Départ1,7)+1,Cycle1,2,FALSE)</f>
        <v>J</v>
      </c>
      <c r="C478" s="3"/>
    </row>
    <row r="479" spans="1:3" x14ac:dyDescent="0.25">
      <c r="A479" s="4">
        <f t="shared" si="7"/>
        <v>45770</v>
      </c>
      <c r="B479" s="1" t="str">
        <f>VLOOKUP(MOD(A479-'Calcul 1'!Départ1,7)+1,Cycle1,2,FALSE)</f>
        <v>M</v>
      </c>
      <c r="C479" s="3"/>
    </row>
    <row r="480" spans="1:3" x14ac:dyDescent="0.25">
      <c r="A480" s="4">
        <f t="shared" si="7"/>
        <v>45771</v>
      </c>
      <c r="B480" s="1" t="str">
        <f>VLOOKUP(MOD(A480-'Calcul 1'!Départ1,7)+1,Cycle1,2,FALSE)</f>
        <v>M</v>
      </c>
      <c r="C480" s="3"/>
    </row>
    <row r="481" spans="1:3" x14ac:dyDescent="0.25">
      <c r="A481" s="4">
        <f t="shared" si="7"/>
        <v>45772</v>
      </c>
      <c r="B481" s="1" t="str">
        <f>VLOOKUP(MOD(A481-'Calcul 1'!Départ1,7)+1,Cycle1,2,FALSE)</f>
        <v>M</v>
      </c>
      <c r="C481" s="3"/>
    </row>
    <row r="482" spans="1:3" x14ac:dyDescent="0.25">
      <c r="A482" s="4">
        <f t="shared" si="7"/>
        <v>45773</v>
      </c>
      <c r="B482" s="1">
        <f>VLOOKUP(MOD(A482-'Calcul 1'!Départ1,7)+1,Cycle1,2,FALSE)</f>
        <v>0</v>
      </c>
      <c r="C482" s="3"/>
    </row>
    <row r="483" spans="1:3" x14ac:dyDescent="0.25">
      <c r="A483" s="4">
        <f t="shared" si="7"/>
        <v>45774</v>
      </c>
      <c r="B483" s="1">
        <f>VLOOKUP(MOD(A483-'Calcul 1'!Départ1,7)+1,Cycle1,2,FALSE)</f>
        <v>0</v>
      </c>
      <c r="C483" s="3"/>
    </row>
    <row r="484" spans="1:3" x14ac:dyDescent="0.25">
      <c r="A484" s="4">
        <f t="shared" si="7"/>
        <v>45775</v>
      </c>
      <c r="B484" s="1" t="str">
        <f>VLOOKUP(MOD(A484-'Calcul 1'!Départ1,7)+1,Cycle1,2,FALSE)</f>
        <v>J</v>
      </c>
      <c r="C484" s="3"/>
    </row>
    <row r="485" spans="1:3" x14ac:dyDescent="0.25">
      <c r="A485" s="4">
        <f t="shared" si="7"/>
        <v>45776</v>
      </c>
      <c r="B485" s="1" t="str">
        <f>VLOOKUP(MOD(A485-'Calcul 1'!Départ1,7)+1,Cycle1,2,FALSE)</f>
        <v>J</v>
      </c>
      <c r="C485" s="3"/>
    </row>
    <row r="486" spans="1:3" x14ac:dyDescent="0.25">
      <c r="A486" s="4">
        <f t="shared" si="7"/>
        <v>45777</v>
      </c>
      <c r="B486" s="1" t="str">
        <f>VLOOKUP(MOD(A486-'Calcul 1'!Départ1,7)+1,Cycle1,2,FALSE)</f>
        <v>M</v>
      </c>
      <c r="C486" s="3"/>
    </row>
    <row r="487" spans="1:3" x14ac:dyDescent="0.25">
      <c r="A487" s="4">
        <f t="shared" si="7"/>
        <v>45778</v>
      </c>
      <c r="B487" s="1" t="str">
        <f>VLOOKUP(MOD(A487-'Calcul 1'!Départ1,7)+1,Cycle1,2,FALSE)</f>
        <v>M</v>
      </c>
      <c r="C487" s="3"/>
    </row>
    <row r="488" spans="1:3" x14ac:dyDescent="0.25">
      <c r="A488" s="4">
        <f t="shared" si="7"/>
        <v>45779</v>
      </c>
      <c r="B488" s="1" t="str">
        <f>VLOOKUP(MOD(A488-'Calcul 1'!Départ1,7)+1,Cycle1,2,FALSE)</f>
        <v>M</v>
      </c>
      <c r="C488" s="3"/>
    </row>
    <row r="489" spans="1:3" x14ac:dyDescent="0.25">
      <c r="A489" s="4">
        <f t="shared" si="7"/>
        <v>45780</v>
      </c>
      <c r="B489" s="1">
        <f>VLOOKUP(MOD(A489-'Calcul 1'!Départ1,7)+1,Cycle1,2,FALSE)</f>
        <v>0</v>
      </c>
      <c r="C489" s="3"/>
    </row>
    <row r="490" spans="1:3" x14ac:dyDescent="0.25">
      <c r="A490" s="4">
        <f t="shared" si="7"/>
        <v>45781</v>
      </c>
      <c r="B490" s="1">
        <f>VLOOKUP(MOD(A490-'Calcul 1'!Départ1,7)+1,Cycle1,2,FALSE)</f>
        <v>0</v>
      </c>
      <c r="C490" s="3"/>
    </row>
    <row r="491" spans="1:3" x14ac:dyDescent="0.25">
      <c r="A491" s="4">
        <f t="shared" si="7"/>
        <v>45782</v>
      </c>
      <c r="B491" s="1" t="str">
        <f>VLOOKUP(MOD(A491-'Calcul 1'!Départ1,7)+1,Cycle1,2,FALSE)</f>
        <v>J</v>
      </c>
      <c r="C491" s="3"/>
    </row>
    <row r="492" spans="1:3" x14ac:dyDescent="0.25">
      <c r="A492" s="4">
        <f t="shared" si="7"/>
        <v>45783</v>
      </c>
      <c r="B492" s="1" t="str">
        <f>VLOOKUP(MOD(A492-'Calcul 1'!Départ1,7)+1,Cycle1,2,FALSE)</f>
        <v>J</v>
      </c>
      <c r="C492" s="3"/>
    </row>
    <row r="493" spans="1:3" x14ac:dyDescent="0.25">
      <c r="A493" s="4">
        <f t="shared" si="7"/>
        <v>45784</v>
      </c>
      <c r="B493" s="1" t="str">
        <f>VLOOKUP(MOD(A493-'Calcul 1'!Départ1,7)+1,Cycle1,2,FALSE)</f>
        <v>M</v>
      </c>
      <c r="C493" s="3"/>
    </row>
    <row r="494" spans="1:3" x14ac:dyDescent="0.25">
      <c r="A494" s="4">
        <f t="shared" si="7"/>
        <v>45785</v>
      </c>
      <c r="B494" s="1" t="str">
        <f>VLOOKUP(MOD(A494-'Calcul 1'!Départ1,7)+1,Cycle1,2,FALSE)</f>
        <v>M</v>
      </c>
      <c r="C494" s="3"/>
    </row>
    <row r="495" spans="1:3" x14ac:dyDescent="0.25">
      <c r="A495" s="4">
        <f t="shared" si="7"/>
        <v>45786</v>
      </c>
      <c r="B495" s="1" t="str">
        <f>VLOOKUP(MOD(A495-'Calcul 1'!Départ1,7)+1,Cycle1,2,FALSE)</f>
        <v>M</v>
      </c>
      <c r="C495" s="3"/>
    </row>
    <row r="496" spans="1:3" x14ac:dyDescent="0.25">
      <c r="A496" s="4">
        <f t="shared" si="7"/>
        <v>45787</v>
      </c>
      <c r="B496" s="1">
        <f>VLOOKUP(MOD(A496-'Calcul 1'!Départ1,7)+1,Cycle1,2,FALSE)</f>
        <v>0</v>
      </c>
      <c r="C496" s="3"/>
    </row>
    <row r="497" spans="1:3" x14ac:dyDescent="0.25">
      <c r="A497" s="4">
        <f t="shared" si="7"/>
        <v>45788</v>
      </c>
      <c r="B497" s="1">
        <f>VLOOKUP(MOD(A497-'Calcul 1'!Départ1,7)+1,Cycle1,2,FALSE)</f>
        <v>0</v>
      </c>
      <c r="C497" s="3"/>
    </row>
    <row r="498" spans="1:3" x14ac:dyDescent="0.25">
      <c r="A498" s="4">
        <f t="shared" si="7"/>
        <v>45789</v>
      </c>
      <c r="B498" s="1" t="str">
        <f>VLOOKUP(MOD(A498-'Calcul 1'!Départ1,7)+1,Cycle1,2,FALSE)</f>
        <v>J</v>
      </c>
      <c r="C498" s="3"/>
    </row>
    <row r="499" spans="1:3" x14ac:dyDescent="0.25">
      <c r="A499" s="4">
        <f t="shared" si="7"/>
        <v>45790</v>
      </c>
      <c r="B499" s="1" t="str">
        <f>VLOOKUP(MOD(A499-'Calcul 1'!Départ1,7)+1,Cycle1,2,FALSE)</f>
        <v>J</v>
      </c>
      <c r="C499" s="3"/>
    </row>
    <row r="500" spans="1:3" x14ac:dyDescent="0.25">
      <c r="A500" s="4">
        <f t="shared" si="7"/>
        <v>45791</v>
      </c>
      <c r="B500" s="1" t="str">
        <f>VLOOKUP(MOD(A500-'Calcul 1'!Départ1,7)+1,Cycle1,2,FALSE)</f>
        <v>M</v>
      </c>
      <c r="C500" s="3"/>
    </row>
    <row r="501" spans="1:3" x14ac:dyDescent="0.25">
      <c r="A501" s="4">
        <f t="shared" si="7"/>
        <v>45792</v>
      </c>
      <c r="B501" s="1" t="str">
        <f>VLOOKUP(MOD(A501-'Calcul 1'!Départ1,7)+1,Cycle1,2,FALSE)</f>
        <v>M</v>
      </c>
      <c r="C501" s="3"/>
    </row>
    <row r="502" spans="1:3" x14ac:dyDescent="0.25">
      <c r="A502" s="4">
        <f t="shared" si="7"/>
        <v>45793</v>
      </c>
      <c r="B502" s="1" t="str">
        <f>VLOOKUP(MOD(A502-'Calcul 1'!Départ1,7)+1,Cycle1,2,FALSE)</f>
        <v>M</v>
      </c>
      <c r="C502" s="3"/>
    </row>
    <row r="503" spans="1:3" x14ac:dyDescent="0.25">
      <c r="A503" s="4">
        <f t="shared" si="7"/>
        <v>45794</v>
      </c>
      <c r="B503" s="1">
        <f>VLOOKUP(MOD(A503-'Calcul 1'!Départ1,7)+1,Cycle1,2,FALSE)</f>
        <v>0</v>
      </c>
      <c r="C503" s="3"/>
    </row>
    <row r="504" spans="1:3" x14ac:dyDescent="0.25">
      <c r="A504" s="4">
        <f t="shared" si="7"/>
        <v>45795</v>
      </c>
      <c r="B504" s="1">
        <f>VLOOKUP(MOD(A504-'Calcul 1'!Départ1,7)+1,Cycle1,2,FALSE)</f>
        <v>0</v>
      </c>
      <c r="C504" s="3"/>
    </row>
    <row r="505" spans="1:3" x14ac:dyDescent="0.25">
      <c r="A505" s="4">
        <f t="shared" si="7"/>
        <v>45796</v>
      </c>
      <c r="B505" s="1" t="str">
        <f>VLOOKUP(MOD(A505-'Calcul 1'!Départ1,7)+1,Cycle1,2,FALSE)</f>
        <v>J</v>
      </c>
      <c r="C505" s="3"/>
    </row>
    <row r="506" spans="1:3" x14ac:dyDescent="0.25">
      <c r="A506" s="4">
        <f t="shared" si="7"/>
        <v>45797</v>
      </c>
      <c r="B506" s="1" t="str">
        <f>VLOOKUP(MOD(A506-'Calcul 1'!Départ1,7)+1,Cycle1,2,FALSE)</f>
        <v>J</v>
      </c>
      <c r="C506" s="3"/>
    </row>
    <row r="507" spans="1:3" x14ac:dyDescent="0.25">
      <c r="A507" s="4">
        <f t="shared" si="7"/>
        <v>45798</v>
      </c>
      <c r="B507" s="1" t="str">
        <f>VLOOKUP(MOD(A507-'Calcul 1'!Départ1,7)+1,Cycle1,2,FALSE)</f>
        <v>M</v>
      </c>
      <c r="C507" s="3"/>
    </row>
    <row r="508" spans="1:3" x14ac:dyDescent="0.25">
      <c r="A508" s="4">
        <f t="shared" si="7"/>
        <v>45799</v>
      </c>
      <c r="B508" s="1" t="str">
        <f>VLOOKUP(MOD(A508-'Calcul 1'!Départ1,7)+1,Cycle1,2,FALSE)</f>
        <v>M</v>
      </c>
      <c r="C508" s="3"/>
    </row>
    <row r="509" spans="1:3" x14ac:dyDescent="0.25">
      <c r="A509" s="4">
        <f t="shared" si="7"/>
        <v>45800</v>
      </c>
      <c r="B509" s="1" t="str">
        <f>VLOOKUP(MOD(A509-'Calcul 1'!Départ1,7)+1,Cycle1,2,FALSE)</f>
        <v>M</v>
      </c>
      <c r="C509" s="3"/>
    </row>
    <row r="510" spans="1:3" x14ac:dyDescent="0.25">
      <c r="A510" s="4">
        <f t="shared" si="7"/>
        <v>45801</v>
      </c>
      <c r="B510" s="1">
        <f>VLOOKUP(MOD(A510-'Calcul 1'!Départ1,7)+1,Cycle1,2,FALSE)</f>
        <v>0</v>
      </c>
      <c r="C510" s="3"/>
    </row>
    <row r="511" spans="1:3" x14ac:dyDescent="0.25">
      <c r="A511" s="4">
        <f t="shared" si="7"/>
        <v>45802</v>
      </c>
      <c r="B511" s="1">
        <f>VLOOKUP(MOD(A511-'Calcul 1'!Départ1,7)+1,Cycle1,2,FALSE)</f>
        <v>0</v>
      </c>
      <c r="C511" s="3"/>
    </row>
    <row r="512" spans="1:3" x14ac:dyDescent="0.25">
      <c r="A512" s="4">
        <f t="shared" si="7"/>
        <v>45803</v>
      </c>
      <c r="B512" s="1" t="str">
        <f>VLOOKUP(MOD(A512-'Calcul 1'!Départ1,7)+1,Cycle1,2,FALSE)</f>
        <v>J</v>
      </c>
      <c r="C512" s="3"/>
    </row>
    <row r="513" spans="1:3" x14ac:dyDescent="0.25">
      <c r="A513" s="4">
        <f t="shared" si="7"/>
        <v>45804</v>
      </c>
      <c r="B513" s="1" t="str">
        <f>VLOOKUP(MOD(A513-'Calcul 1'!Départ1,7)+1,Cycle1,2,FALSE)</f>
        <v>J</v>
      </c>
      <c r="C513" s="3"/>
    </row>
    <row r="514" spans="1:3" x14ac:dyDescent="0.25">
      <c r="A514" s="4">
        <f t="shared" si="7"/>
        <v>45805</v>
      </c>
      <c r="B514" s="1" t="str">
        <f>VLOOKUP(MOD(A514-'Calcul 1'!Départ1,7)+1,Cycle1,2,FALSE)</f>
        <v>M</v>
      </c>
      <c r="C514" s="3"/>
    </row>
    <row r="515" spans="1:3" x14ac:dyDescent="0.25">
      <c r="A515" s="4">
        <f t="shared" ref="A515:A578" si="8">A514+1</f>
        <v>45806</v>
      </c>
      <c r="B515" s="1" t="str">
        <f>VLOOKUP(MOD(A515-'Calcul 1'!Départ1,7)+1,Cycle1,2,FALSE)</f>
        <v>M</v>
      </c>
      <c r="C515" s="3"/>
    </row>
    <row r="516" spans="1:3" x14ac:dyDescent="0.25">
      <c r="A516" s="4">
        <f t="shared" si="8"/>
        <v>45807</v>
      </c>
      <c r="B516" s="1" t="str">
        <f>VLOOKUP(MOD(A516-'Calcul 1'!Départ1,7)+1,Cycle1,2,FALSE)</f>
        <v>M</v>
      </c>
      <c r="C516" s="3"/>
    </row>
    <row r="517" spans="1:3" x14ac:dyDescent="0.25">
      <c r="A517" s="4">
        <f t="shared" si="8"/>
        <v>45808</v>
      </c>
      <c r="B517" s="1">
        <f>VLOOKUP(MOD(A517-'Calcul 1'!Départ1,7)+1,Cycle1,2,FALSE)</f>
        <v>0</v>
      </c>
      <c r="C517" s="3"/>
    </row>
    <row r="518" spans="1:3" x14ac:dyDescent="0.25">
      <c r="A518" s="4">
        <f t="shared" si="8"/>
        <v>45809</v>
      </c>
      <c r="B518" s="1">
        <f>VLOOKUP(MOD(A518-'Calcul 1'!Départ1,7)+1,Cycle1,2,FALSE)</f>
        <v>0</v>
      </c>
      <c r="C518" s="3"/>
    </row>
    <row r="519" spans="1:3" x14ac:dyDescent="0.25">
      <c r="A519" s="4">
        <f t="shared" si="8"/>
        <v>45810</v>
      </c>
      <c r="B519" s="1" t="str">
        <f>VLOOKUP(MOD(A519-'Calcul 1'!Départ1,7)+1,Cycle1,2,FALSE)</f>
        <v>J</v>
      </c>
      <c r="C519" s="3"/>
    </row>
    <row r="520" spans="1:3" x14ac:dyDescent="0.25">
      <c r="A520" s="4">
        <f t="shared" si="8"/>
        <v>45811</v>
      </c>
      <c r="B520" s="1" t="str">
        <f>VLOOKUP(MOD(A520-'Calcul 1'!Départ1,7)+1,Cycle1,2,FALSE)</f>
        <v>J</v>
      </c>
      <c r="C520" s="3"/>
    </row>
    <row r="521" spans="1:3" x14ac:dyDescent="0.25">
      <c r="A521" s="4">
        <f t="shared" si="8"/>
        <v>45812</v>
      </c>
      <c r="B521" s="1" t="str">
        <f>VLOOKUP(MOD(A521-'Calcul 1'!Départ1,7)+1,Cycle1,2,FALSE)</f>
        <v>M</v>
      </c>
      <c r="C521" s="3"/>
    </row>
    <row r="522" spans="1:3" x14ac:dyDescent="0.25">
      <c r="A522" s="4">
        <f t="shared" si="8"/>
        <v>45813</v>
      </c>
      <c r="B522" s="1" t="str">
        <f>VLOOKUP(MOD(A522-'Calcul 1'!Départ1,7)+1,Cycle1,2,FALSE)</f>
        <v>M</v>
      </c>
      <c r="C522" s="3"/>
    </row>
    <row r="523" spans="1:3" x14ac:dyDescent="0.25">
      <c r="A523" s="4">
        <f t="shared" si="8"/>
        <v>45814</v>
      </c>
      <c r="B523" s="1" t="str">
        <f>VLOOKUP(MOD(A523-'Calcul 1'!Départ1,7)+1,Cycle1,2,FALSE)</f>
        <v>M</v>
      </c>
      <c r="C523" s="3"/>
    </row>
    <row r="524" spans="1:3" x14ac:dyDescent="0.25">
      <c r="A524" s="4">
        <f t="shared" si="8"/>
        <v>45815</v>
      </c>
      <c r="B524" s="1">
        <f>VLOOKUP(MOD(A524-'Calcul 1'!Départ1,7)+1,Cycle1,2,FALSE)</f>
        <v>0</v>
      </c>
      <c r="C524" s="3"/>
    </row>
    <row r="525" spans="1:3" x14ac:dyDescent="0.25">
      <c r="A525" s="4">
        <f t="shared" si="8"/>
        <v>45816</v>
      </c>
      <c r="B525" s="1">
        <f>VLOOKUP(MOD(A525-'Calcul 1'!Départ1,7)+1,Cycle1,2,FALSE)</f>
        <v>0</v>
      </c>
      <c r="C525" s="3"/>
    </row>
    <row r="526" spans="1:3" x14ac:dyDescent="0.25">
      <c r="A526" s="4">
        <f t="shared" si="8"/>
        <v>45817</v>
      </c>
      <c r="B526" s="1" t="str">
        <f>VLOOKUP(MOD(A526-'Calcul 1'!Départ1,7)+1,Cycle1,2,FALSE)</f>
        <v>J</v>
      </c>
      <c r="C526" s="3"/>
    </row>
    <row r="527" spans="1:3" x14ac:dyDescent="0.25">
      <c r="A527" s="4">
        <f t="shared" si="8"/>
        <v>45818</v>
      </c>
      <c r="B527" s="1" t="str">
        <f>VLOOKUP(MOD(A527-'Calcul 1'!Départ1,7)+1,Cycle1,2,FALSE)</f>
        <v>J</v>
      </c>
      <c r="C527" s="3"/>
    </row>
    <row r="528" spans="1:3" x14ac:dyDescent="0.25">
      <c r="A528" s="4">
        <f t="shared" si="8"/>
        <v>45819</v>
      </c>
      <c r="B528" s="1" t="str">
        <f>VLOOKUP(MOD(A528-'Calcul 1'!Départ1,7)+1,Cycle1,2,FALSE)</f>
        <v>M</v>
      </c>
      <c r="C528" s="3"/>
    </row>
    <row r="529" spans="1:3" x14ac:dyDescent="0.25">
      <c r="A529" s="4">
        <f t="shared" si="8"/>
        <v>45820</v>
      </c>
      <c r="B529" s="1" t="str">
        <f>VLOOKUP(MOD(A529-'Calcul 1'!Départ1,7)+1,Cycle1,2,FALSE)</f>
        <v>M</v>
      </c>
      <c r="C529" s="3"/>
    </row>
    <row r="530" spans="1:3" x14ac:dyDescent="0.25">
      <c r="A530" s="4">
        <f t="shared" si="8"/>
        <v>45821</v>
      </c>
      <c r="B530" s="1" t="str">
        <f>VLOOKUP(MOD(A530-'Calcul 1'!Départ1,7)+1,Cycle1,2,FALSE)</f>
        <v>M</v>
      </c>
      <c r="C530" s="3"/>
    </row>
    <row r="531" spans="1:3" x14ac:dyDescent="0.25">
      <c r="A531" s="4">
        <f t="shared" si="8"/>
        <v>45822</v>
      </c>
      <c r="B531" s="1">
        <f>VLOOKUP(MOD(A531-'Calcul 1'!Départ1,7)+1,Cycle1,2,FALSE)</f>
        <v>0</v>
      </c>
      <c r="C531" s="3"/>
    </row>
    <row r="532" spans="1:3" x14ac:dyDescent="0.25">
      <c r="A532" s="4">
        <f t="shared" si="8"/>
        <v>45823</v>
      </c>
      <c r="B532" s="1">
        <f>VLOOKUP(MOD(A532-'Calcul 1'!Départ1,7)+1,Cycle1,2,FALSE)</f>
        <v>0</v>
      </c>
      <c r="C532" s="3"/>
    </row>
    <row r="533" spans="1:3" x14ac:dyDescent="0.25">
      <c r="A533" s="4">
        <f t="shared" si="8"/>
        <v>45824</v>
      </c>
      <c r="B533" s="1" t="str">
        <f>VLOOKUP(MOD(A533-'Calcul 1'!Départ1,7)+1,Cycle1,2,FALSE)</f>
        <v>J</v>
      </c>
      <c r="C533" s="3"/>
    </row>
    <row r="534" spans="1:3" x14ac:dyDescent="0.25">
      <c r="A534" s="4">
        <f t="shared" si="8"/>
        <v>45825</v>
      </c>
      <c r="B534" s="1" t="str">
        <f>VLOOKUP(MOD(A534-'Calcul 1'!Départ1,7)+1,Cycle1,2,FALSE)</f>
        <v>J</v>
      </c>
      <c r="C534" s="3"/>
    </row>
    <row r="535" spans="1:3" x14ac:dyDescent="0.25">
      <c r="A535" s="4">
        <f t="shared" si="8"/>
        <v>45826</v>
      </c>
      <c r="B535" s="1" t="str">
        <f>VLOOKUP(MOD(A535-'Calcul 1'!Départ1,7)+1,Cycle1,2,FALSE)</f>
        <v>M</v>
      </c>
      <c r="C535" s="3"/>
    </row>
    <row r="536" spans="1:3" x14ac:dyDescent="0.25">
      <c r="A536" s="4">
        <f t="shared" si="8"/>
        <v>45827</v>
      </c>
      <c r="B536" s="1" t="str">
        <f>VLOOKUP(MOD(A536-'Calcul 1'!Départ1,7)+1,Cycle1,2,FALSE)</f>
        <v>M</v>
      </c>
      <c r="C536" s="3"/>
    </row>
    <row r="537" spans="1:3" x14ac:dyDescent="0.25">
      <c r="A537" s="4">
        <f t="shared" si="8"/>
        <v>45828</v>
      </c>
      <c r="B537" s="1" t="str">
        <f>VLOOKUP(MOD(A537-'Calcul 1'!Départ1,7)+1,Cycle1,2,FALSE)</f>
        <v>M</v>
      </c>
      <c r="C537" s="3"/>
    </row>
    <row r="538" spans="1:3" x14ac:dyDescent="0.25">
      <c r="A538" s="4">
        <f t="shared" si="8"/>
        <v>45829</v>
      </c>
      <c r="B538" s="1">
        <f>VLOOKUP(MOD(A538-'Calcul 1'!Départ1,7)+1,Cycle1,2,FALSE)</f>
        <v>0</v>
      </c>
      <c r="C538" s="3"/>
    </row>
    <row r="539" spans="1:3" x14ac:dyDescent="0.25">
      <c r="A539" s="4">
        <f t="shared" si="8"/>
        <v>45830</v>
      </c>
      <c r="B539" s="1">
        <f>VLOOKUP(MOD(A539-'Calcul 1'!Départ1,7)+1,Cycle1,2,FALSE)</f>
        <v>0</v>
      </c>
      <c r="C539" s="3"/>
    </row>
    <row r="540" spans="1:3" x14ac:dyDescent="0.25">
      <c r="A540" s="4">
        <f t="shared" si="8"/>
        <v>45831</v>
      </c>
      <c r="B540" s="1" t="str">
        <f>VLOOKUP(MOD(A540-'Calcul 1'!Départ1,7)+1,Cycle1,2,FALSE)</f>
        <v>J</v>
      </c>
      <c r="C540" s="3"/>
    </row>
    <row r="541" spans="1:3" x14ac:dyDescent="0.25">
      <c r="A541" s="4">
        <f t="shared" si="8"/>
        <v>45832</v>
      </c>
      <c r="B541" s="1" t="str">
        <f>VLOOKUP(MOD(A541-'Calcul 1'!Départ1,7)+1,Cycle1,2,FALSE)</f>
        <v>J</v>
      </c>
      <c r="C541" s="3"/>
    </row>
    <row r="542" spans="1:3" x14ac:dyDescent="0.25">
      <c r="A542" s="4">
        <f t="shared" si="8"/>
        <v>45833</v>
      </c>
      <c r="B542" s="1" t="str">
        <f>VLOOKUP(MOD(A542-'Calcul 1'!Départ1,7)+1,Cycle1,2,FALSE)</f>
        <v>M</v>
      </c>
      <c r="C542" s="3"/>
    </row>
    <row r="543" spans="1:3" x14ac:dyDescent="0.25">
      <c r="A543" s="4">
        <f t="shared" si="8"/>
        <v>45834</v>
      </c>
      <c r="B543" s="1" t="str">
        <f>VLOOKUP(MOD(A543-'Calcul 1'!Départ1,7)+1,Cycle1,2,FALSE)</f>
        <v>M</v>
      </c>
      <c r="C543" s="3"/>
    </row>
    <row r="544" spans="1:3" x14ac:dyDescent="0.25">
      <c r="A544" s="4">
        <f t="shared" si="8"/>
        <v>45835</v>
      </c>
      <c r="B544" s="1" t="str">
        <f>VLOOKUP(MOD(A544-'Calcul 1'!Départ1,7)+1,Cycle1,2,FALSE)</f>
        <v>M</v>
      </c>
      <c r="C544" s="3"/>
    </row>
    <row r="545" spans="1:3" x14ac:dyDescent="0.25">
      <c r="A545" s="4">
        <f t="shared" si="8"/>
        <v>45836</v>
      </c>
      <c r="B545" s="1">
        <f>VLOOKUP(MOD(A545-'Calcul 1'!Départ1,7)+1,Cycle1,2,FALSE)</f>
        <v>0</v>
      </c>
      <c r="C545" s="3"/>
    </row>
    <row r="546" spans="1:3" x14ac:dyDescent="0.25">
      <c r="A546" s="4">
        <f t="shared" si="8"/>
        <v>45837</v>
      </c>
      <c r="B546" s="1">
        <f>VLOOKUP(MOD(A546-'Calcul 1'!Départ1,7)+1,Cycle1,2,FALSE)</f>
        <v>0</v>
      </c>
      <c r="C546" s="3"/>
    </row>
    <row r="547" spans="1:3" x14ac:dyDescent="0.25">
      <c r="A547" s="4">
        <f t="shared" si="8"/>
        <v>45838</v>
      </c>
      <c r="B547" s="1" t="str">
        <f>VLOOKUP(MOD(A547-'Calcul 1'!Départ1,7)+1,Cycle1,2,FALSE)</f>
        <v>J</v>
      </c>
      <c r="C547" s="3"/>
    </row>
    <row r="548" spans="1:3" x14ac:dyDescent="0.25">
      <c r="A548" s="4">
        <f t="shared" si="8"/>
        <v>45839</v>
      </c>
      <c r="B548" s="1" t="str">
        <f>VLOOKUP(MOD(A548-'Calcul 1'!Départ1,7)+1,Cycle1,2,FALSE)</f>
        <v>J</v>
      </c>
      <c r="C548" s="3"/>
    </row>
    <row r="549" spans="1:3" x14ac:dyDescent="0.25">
      <c r="A549" s="4">
        <f t="shared" si="8"/>
        <v>45840</v>
      </c>
      <c r="B549" s="1" t="str">
        <f>VLOOKUP(MOD(A549-'Calcul 1'!Départ1,7)+1,Cycle1,2,FALSE)</f>
        <v>M</v>
      </c>
      <c r="C549" s="3"/>
    </row>
    <row r="550" spans="1:3" x14ac:dyDescent="0.25">
      <c r="A550" s="4">
        <f t="shared" si="8"/>
        <v>45841</v>
      </c>
      <c r="B550" s="1" t="str">
        <f>VLOOKUP(MOD(A550-'Calcul 1'!Départ1,7)+1,Cycle1,2,FALSE)</f>
        <v>M</v>
      </c>
      <c r="C550" s="3"/>
    </row>
    <row r="551" spans="1:3" x14ac:dyDescent="0.25">
      <c r="A551" s="4">
        <f t="shared" si="8"/>
        <v>45842</v>
      </c>
      <c r="B551" s="1" t="str">
        <f>VLOOKUP(MOD(A551-'Calcul 1'!Départ1,7)+1,Cycle1,2,FALSE)</f>
        <v>M</v>
      </c>
      <c r="C551" s="3"/>
    </row>
    <row r="552" spans="1:3" x14ac:dyDescent="0.25">
      <c r="A552" s="4">
        <f t="shared" si="8"/>
        <v>45843</v>
      </c>
      <c r="B552" s="1">
        <f>VLOOKUP(MOD(A552-'Calcul 1'!Départ1,7)+1,Cycle1,2,FALSE)</f>
        <v>0</v>
      </c>
      <c r="C552" s="3"/>
    </row>
    <row r="553" spans="1:3" x14ac:dyDescent="0.25">
      <c r="A553" s="4">
        <f t="shared" si="8"/>
        <v>45844</v>
      </c>
      <c r="B553" s="1">
        <f>VLOOKUP(MOD(A553-'Calcul 1'!Départ1,7)+1,Cycle1,2,FALSE)</f>
        <v>0</v>
      </c>
      <c r="C553" s="3"/>
    </row>
    <row r="554" spans="1:3" x14ac:dyDescent="0.25">
      <c r="A554" s="4">
        <f t="shared" si="8"/>
        <v>45845</v>
      </c>
      <c r="B554" s="1" t="str">
        <f>VLOOKUP(MOD(A554-'Calcul 1'!Départ1,7)+1,Cycle1,2,FALSE)</f>
        <v>J</v>
      </c>
      <c r="C554" s="3"/>
    </row>
    <row r="555" spans="1:3" x14ac:dyDescent="0.25">
      <c r="A555" s="4">
        <f t="shared" si="8"/>
        <v>45846</v>
      </c>
      <c r="B555" s="1" t="str">
        <f>VLOOKUP(MOD(A555-'Calcul 1'!Départ1,7)+1,Cycle1,2,FALSE)</f>
        <v>J</v>
      </c>
      <c r="C555" s="3"/>
    </row>
    <row r="556" spans="1:3" x14ac:dyDescent="0.25">
      <c r="A556" s="4">
        <f t="shared" si="8"/>
        <v>45847</v>
      </c>
      <c r="B556" s="1" t="str">
        <f>VLOOKUP(MOD(A556-'Calcul 1'!Départ1,7)+1,Cycle1,2,FALSE)</f>
        <v>M</v>
      </c>
      <c r="C556" s="3"/>
    </row>
    <row r="557" spans="1:3" x14ac:dyDescent="0.25">
      <c r="A557" s="4">
        <f t="shared" si="8"/>
        <v>45848</v>
      </c>
      <c r="B557" s="1" t="str">
        <f>VLOOKUP(MOD(A557-'Calcul 1'!Départ1,7)+1,Cycle1,2,FALSE)</f>
        <v>M</v>
      </c>
      <c r="C557" s="3"/>
    </row>
    <row r="558" spans="1:3" x14ac:dyDescent="0.25">
      <c r="A558" s="4">
        <f t="shared" si="8"/>
        <v>45849</v>
      </c>
      <c r="B558" s="1" t="str">
        <f>VLOOKUP(MOD(A558-'Calcul 1'!Départ1,7)+1,Cycle1,2,FALSE)</f>
        <v>M</v>
      </c>
      <c r="C558" s="3"/>
    </row>
    <row r="559" spans="1:3" x14ac:dyDescent="0.25">
      <c r="A559" s="4">
        <f t="shared" si="8"/>
        <v>45850</v>
      </c>
      <c r="B559" s="1">
        <f>VLOOKUP(MOD(A559-'Calcul 1'!Départ1,7)+1,Cycle1,2,FALSE)</f>
        <v>0</v>
      </c>
      <c r="C559" s="3"/>
    </row>
    <row r="560" spans="1:3" x14ac:dyDescent="0.25">
      <c r="A560" s="4">
        <f t="shared" si="8"/>
        <v>45851</v>
      </c>
      <c r="B560" s="1">
        <f>VLOOKUP(MOD(A560-'Calcul 1'!Départ1,7)+1,Cycle1,2,FALSE)</f>
        <v>0</v>
      </c>
      <c r="C560" s="3"/>
    </row>
    <row r="561" spans="1:3" x14ac:dyDescent="0.25">
      <c r="A561" s="4">
        <f t="shared" si="8"/>
        <v>45852</v>
      </c>
      <c r="B561" s="1" t="str">
        <f>VLOOKUP(MOD(A561-'Calcul 1'!Départ1,7)+1,Cycle1,2,FALSE)</f>
        <v>J</v>
      </c>
      <c r="C561" s="3"/>
    </row>
    <row r="562" spans="1:3" x14ac:dyDescent="0.25">
      <c r="A562" s="4">
        <f t="shared" si="8"/>
        <v>45853</v>
      </c>
      <c r="B562" s="1" t="str">
        <f>VLOOKUP(MOD(A562-'Calcul 1'!Départ1,7)+1,Cycle1,2,FALSE)</f>
        <v>J</v>
      </c>
      <c r="C562" s="3"/>
    </row>
    <row r="563" spans="1:3" x14ac:dyDescent="0.25">
      <c r="A563" s="4">
        <f t="shared" si="8"/>
        <v>45854</v>
      </c>
      <c r="B563" s="1" t="str">
        <f>VLOOKUP(MOD(A563-'Calcul 1'!Départ1,7)+1,Cycle1,2,FALSE)</f>
        <v>M</v>
      </c>
      <c r="C563" s="3"/>
    </row>
    <row r="564" spans="1:3" x14ac:dyDescent="0.25">
      <c r="A564" s="4">
        <f t="shared" si="8"/>
        <v>45855</v>
      </c>
      <c r="B564" s="1" t="str">
        <f>VLOOKUP(MOD(A564-'Calcul 1'!Départ1,7)+1,Cycle1,2,FALSE)</f>
        <v>M</v>
      </c>
      <c r="C564" s="3"/>
    </row>
    <row r="565" spans="1:3" x14ac:dyDescent="0.25">
      <c r="A565" s="4">
        <f t="shared" si="8"/>
        <v>45856</v>
      </c>
      <c r="B565" s="1" t="str">
        <f>VLOOKUP(MOD(A565-'Calcul 1'!Départ1,7)+1,Cycle1,2,FALSE)</f>
        <v>M</v>
      </c>
      <c r="C565" s="3"/>
    </row>
    <row r="566" spans="1:3" x14ac:dyDescent="0.25">
      <c r="A566" s="4">
        <f t="shared" si="8"/>
        <v>45857</v>
      </c>
      <c r="B566" s="1">
        <f>VLOOKUP(MOD(A566-'Calcul 1'!Départ1,7)+1,Cycle1,2,FALSE)</f>
        <v>0</v>
      </c>
      <c r="C566" s="3"/>
    </row>
    <row r="567" spans="1:3" x14ac:dyDescent="0.25">
      <c r="A567" s="4">
        <f t="shared" si="8"/>
        <v>45858</v>
      </c>
      <c r="B567" s="1">
        <f>VLOOKUP(MOD(A567-'Calcul 1'!Départ1,7)+1,Cycle1,2,FALSE)</f>
        <v>0</v>
      </c>
      <c r="C567" s="3"/>
    </row>
    <row r="568" spans="1:3" x14ac:dyDescent="0.25">
      <c r="A568" s="4">
        <f t="shared" si="8"/>
        <v>45859</v>
      </c>
      <c r="B568" s="1" t="str">
        <f>VLOOKUP(MOD(A568-'Calcul 1'!Départ1,7)+1,Cycle1,2,FALSE)</f>
        <v>J</v>
      </c>
      <c r="C568" s="3"/>
    </row>
    <row r="569" spans="1:3" x14ac:dyDescent="0.25">
      <c r="A569" s="4">
        <f t="shared" si="8"/>
        <v>45860</v>
      </c>
      <c r="B569" s="1" t="str">
        <f>VLOOKUP(MOD(A569-'Calcul 1'!Départ1,7)+1,Cycle1,2,FALSE)</f>
        <v>J</v>
      </c>
      <c r="C569" s="3"/>
    </row>
    <row r="570" spans="1:3" x14ac:dyDescent="0.25">
      <c r="A570" s="4">
        <f t="shared" si="8"/>
        <v>45861</v>
      </c>
      <c r="B570" s="1" t="str">
        <f>VLOOKUP(MOD(A570-'Calcul 1'!Départ1,7)+1,Cycle1,2,FALSE)</f>
        <v>M</v>
      </c>
      <c r="C570" s="3"/>
    </row>
    <row r="571" spans="1:3" x14ac:dyDescent="0.25">
      <c r="A571" s="4">
        <f t="shared" si="8"/>
        <v>45862</v>
      </c>
      <c r="B571" s="1" t="str">
        <f>VLOOKUP(MOD(A571-'Calcul 1'!Départ1,7)+1,Cycle1,2,FALSE)</f>
        <v>M</v>
      </c>
      <c r="C571" s="3"/>
    </row>
    <row r="572" spans="1:3" x14ac:dyDescent="0.25">
      <c r="A572" s="4">
        <f t="shared" si="8"/>
        <v>45863</v>
      </c>
      <c r="B572" s="1" t="str">
        <f>VLOOKUP(MOD(A572-'Calcul 1'!Départ1,7)+1,Cycle1,2,FALSE)</f>
        <v>M</v>
      </c>
      <c r="C572" s="3"/>
    </row>
    <row r="573" spans="1:3" x14ac:dyDescent="0.25">
      <c r="A573" s="4">
        <f t="shared" si="8"/>
        <v>45864</v>
      </c>
      <c r="B573" s="1">
        <f>VLOOKUP(MOD(A573-'Calcul 1'!Départ1,7)+1,Cycle1,2,FALSE)</f>
        <v>0</v>
      </c>
      <c r="C573" s="3"/>
    </row>
    <row r="574" spans="1:3" x14ac:dyDescent="0.25">
      <c r="A574" s="4">
        <f t="shared" si="8"/>
        <v>45865</v>
      </c>
      <c r="B574" s="1">
        <f>VLOOKUP(MOD(A574-'Calcul 1'!Départ1,7)+1,Cycle1,2,FALSE)</f>
        <v>0</v>
      </c>
      <c r="C574" s="3"/>
    </row>
    <row r="575" spans="1:3" x14ac:dyDescent="0.25">
      <c r="A575" s="4">
        <f t="shared" si="8"/>
        <v>45866</v>
      </c>
      <c r="B575" s="1" t="str">
        <f>VLOOKUP(MOD(A575-'Calcul 1'!Départ1,7)+1,Cycle1,2,FALSE)</f>
        <v>J</v>
      </c>
      <c r="C575" s="3"/>
    </row>
    <row r="576" spans="1:3" x14ac:dyDescent="0.25">
      <c r="A576" s="4">
        <f t="shared" si="8"/>
        <v>45867</v>
      </c>
      <c r="B576" s="1" t="str">
        <f>VLOOKUP(MOD(A576-'Calcul 1'!Départ1,7)+1,Cycle1,2,FALSE)</f>
        <v>J</v>
      </c>
      <c r="C576" s="3"/>
    </row>
    <row r="577" spans="1:3" x14ac:dyDescent="0.25">
      <c r="A577" s="4">
        <f t="shared" si="8"/>
        <v>45868</v>
      </c>
      <c r="B577" s="1" t="str">
        <f>VLOOKUP(MOD(A577-'Calcul 1'!Départ1,7)+1,Cycle1,2,FALSE)</f>
        <v>M</v>
      </c>
      <c r="C577" s="3"/>
    </row>
    <row r="578" spans="1:3" x14ac:dyDescent="0.25">
      <c r="A578" s="4">
        <f t="shared" si="8"/>
        <v>45869</v>
      </c>
      <c r="B578" s="1" t="str">
        <f>VLOOKUP(MOD(A578-'Calcul 1'!Départ1,7)+1,Cycle1,2,FALSE)</f>
        <v>M</v>
      </c>
      <c r="C578" s="3"/>
    </row>
    <row r="579" spans="1:3" x14ac:dyDescent="0.25">
      <c r="A579" s="4">
        <f t="shared" ref="A579:A642" si="9">A578+1</f>
        <v>45870</v>
      </c>
      <c r="B579" s="1" t="str">
        <f>VLOOKUP(MOD(A579-'Calcul 1'!Départ1,7)+1,Cycle1,2,FALSE)</f>
        <v>M</v>
      </c>
      <c r="C579" s="3"/>
    </row>
    <row r="580" spans="1:3" x14ac:dyDescent="0.25">
      <c r="A580" s="4">
        <f t="shared" si="9"/>
        <v>45871</v>
      </c>
      <c r="B580" s="1">
        <f>VLOOKUP(MOD(A580-'Calcul 1'!Départ1,7)+1,Cycle1,2,FALSE)</f>
        <v>0</v>
      </c>
      <c r="C580" s="3"/>
    </row>
    <row r="581" spans="1:3" x14ac:dyDescent="0.25">
      <c r="A581" s="4">
        <f t="shared" si="9"/>
        <v>45872</v>
      </c>
      <c r="B581" s="1">
        <f>VLOOKUP(MOD(A581-'Calcul 1'!Départ1,7)+1,Cycle1,2,FALSE)</f>
        <v>0</v>
      </c>
      <c r="C581" s="3"/>
    </row>
    <row r="582" spans="1:3" x14ac:dyDescent="0.25">
      <c r="A582" s="4">
        <f t="shared" si="9"/>
        <v>45873</v>
      </c>
      <c r="B582" s="1" t="str">
        <f>VLOOKUP(MOD(A582-'Calcul 1'!Départ1,7)+1,Cycle1,2,FALSE)</f>
        <v>J</v>
      </c>
      <c r="C582" s="3"/>
    </row>
    <row r="583" spans="1:3" x14ac:dyDescent="0.25">
      <c r="A583" s="4">
        <f t="shared" si="9"/>
        <v>45874</v>
      </c>
      <c r="B583" s="1" t="str">
        <f>VLOOKUP(MOD(A583-'Calcul 1'!Départ1,7)+1,Cycle1,2,FALSE)</f>
        <v>J</v>
      </c>
      <c r="C583" s="3"/>
    </row>
    <row r="584" spans="1:3" x14ac:dyDescent="0.25">
      <c r="A584" s="4">
        <f t="shared" si="9"/>
        <v>45875</v>
      </c>
      <c r="B584" s="1" t="str">
        <f>VLOOKUP(MOD(A584-'Calcul 1'!Départ1,7)+1,Cycle1,2,FALSE)</f>
        <v>M</v>
      </c>
      <c r="C584" s="3"/>
    </row>
    <row r="585" spans="1:3" x14ac:dyDescent="0.25">
      <c r="A585" s="4">
        <f t="shared" si="9"/>
        <v>45876</v>
      </c>
      <c r="B585" s="1" t="str">
        <f>VLOOKUP(MOD(A585-'Calcul 1'!Départ1,7)+1,Cycle1,2,FALSE)</f>
        <v>M</v>
      </c>
      <c r="C585" s="3"/>
    </row>
    <row r="586" spans="1:3" x14ac:dyDescent="0.25">
      <c r="A586" s="4">
        <f t="shared" si="9"/>
        <v>45877</v>
      </c>
      <c r="B586" s="1" t="str">
        <f>VLOOKUP(MOD(A586-'Calcul 1'!Départ1,7)+1,Cycle1,2,FALSE)</f>
        <v>M</v>
      </c>
      <c r="C586" s="3"/>
    </row>
    <row r="587" spans="1:3" x14ac:dyDescent="0.25">
      <c r="A587" s="4">
        <f t="shared" si="9"/>
        <v>45878</v>
      </c>
      <c r="B587" s="1">
        <f>VLOOKUP(MOD(A587-'Calcul 1'!Départ1,7)+1,Cycle1,2,FALSE)</f>
        <v>0</v>
      </c>
      <c r="C587" s="3"/>
    </row>
    <row r="588" spans="1:3" x14ac:dyDescent="0.25">
      <c r="A588" s="4">
        <f t="shared" si="9"/>
        <v>45879</v>
      </c>
      <c r="B588" s="1">
        <f>VLOOKUP(MOD(A588-'Calcul 1'!Départ1,7)+1,Cycle1,2,FALSE)</f>
        <v>0</v>
      </c>
      <c r="C588" s="3"/>
    </row>
    <row r="589" spans="1:3" x14ac:dyDescent="0.25">
      <c r="A589" s="4">
        <f t="shared" si="9"/>
        <v>45880</v>
      </c>
      <c r="B589" s="1" t="str">
        <f>VLOOKUP(MOD(A589-'Calcul 1'!Départ1,7)+1,Cycle1,2,FALSE)</f>
        <v>J</v>
      </c>
      <c r="C589" s="3"/>
    </row>
    <row r="590" spans="1:3" x14ac:dyDescent="0.25">
      <c r="A590" s="4">
        <f t="shared" si="9"/>
        <v>45881</v>
      </c>
      <c r="B590" s="1" t="str">
        <f>VLOOKUP(MOD(A590-'Calcul 1'!Départ1,7)+1,Cycle1,2,FALSE)</f>
        <v>J</v>
      </c>
      <c r="C590" s="3"/>
    </row>
    <row r="591" spans="1:3" x14ac:dyDescent="0.25">
      <c r="A591" s="4">
        <f t="shared" si="9"/>
        <v>45882</v>
      </c>
      <c r="B591" s="1" t="str">
        <f>VLOOKUP(MOD(A591-'Calcul 1'!Départ1,7)+1,Cycle1,2,FALSE)</f>
        <v>M</v>
      </c>
      <c r="C591" s="3"/>
    </row>
    <row r="592" spans="1:3" x14ac:dyDescent="0.25">
      <c r="A592" s="4">
        <f t="shared" si="9"/>
        <v>45883</v>
      </c>
      <c r="B592" s="1" t="str">
        <f>VLOOKUP(MOD(A592-'Calcul 1'!Départ1,7)+1,Cycle1,2,FALSE)</f>
        <v>M</v>
      </c>
      <c r="C592" s="3"/>
    </row>
    <row r="593" spans="1:3" x14ac:dyDescent="0.25">
      <c r="A593" s="4">
        <f t="shared" si="9"/>
        <v>45884</v>
      </c>
      <c r="B593" s="1" t="str">
        <f>VLOOKUP(MOD(A593-'Calcul 1'!Départ1,7)+1,Cycle1,2,FALSE)</f>
        <v>M</v>
      </c>
      <c r="C593" s="3"/>
    </row>
    <row r="594" spans="1:3" x14ac:dyDescent="0.25">
      <c r="A594" s="4">
        <f t="shared" si="9"/>
        <v>45885</v>
      </c>
      <c r="B594" s="1">
        <f>VLOOKUP(MOD(A594-'Calcul 1'!Départ1,7)+1,Cycle1,2,FALSE)</f>
        <v>0</v>
      </c>
      <c r="C594" s="3"/>
    </row>
    <row r="595" spans="1:3" x14ac:dyDescent="0.25">
      <c r="A595" s="4">
        <f t="shared" si="9"/>
        <v>45886</v>
      </c>
      <c r="B595" s="1">
        <f>VLOOKUP(MOD(A595-'Calcul 1'!Départ1,7)+1,Cycle1,2,FALSE)</f>
        <v>0</v>
      </c>
      <c r="C595" s="3"/>
    </row>
    <row r="596" spans="1:3" x14ac:dyDescent="0.25">
      <c r="A596" s="4">
        <f t="shared" si="9"/>
        <v>45887</v>
      </c>
      <c r="B596" s="1" t="str">
        <f>VLOOKUP(MOD(A596-'Calcul 1'!Départ1,7)+1,Cycle1,2,FALSE)</f>
        <v>J</v>
      </c>
      <c r="C596" s="3"/>
    </row>
    <row r="597" spans="1:3" x14ac:dyDescent="0.25">
      <c r="A597" s="4">
        <f t="shared" si="9"/>
        <v>45888</v>
      </c>
      <c r="B597" s="1" t="str">
        <f>VLOOKUP(MOD(A597-'Calcul 1'!Départ1,7)+1,Cycle1,2,FALSE)</f>
        <v>J</v>
      </c>
      <c r="C597" s="3"/>
    </row>
    <row r="598" spans="1:3" x14ac:dyDescent="0.25">
      <c r="A598" s="4">
        <f t="shared" si="9"/>
        <v>45889</v>
      </c>
      <c r="B598" s="1" t="str">
        <f>VLOOKUP(MOD(A598-'Calcul 1'!Départ1,7)+1,Cycle1,2,FALSE)</f>
        <v>M</v>
      </c>
      <c r="C598" s="3"/>
    </row>
    <row r="599" spans="1:3" x14ac:dyDescent="0.25">
      <c r="A599" s="4">
        <f t="shared" si="9"/>
        <v>45890</v>
      </c>
      <c r="B599" s="1" t="str">
        <f>VLOOKUP(MOD(A599-'Calcul 1'!Départ1,7)+1,Cycle1,2,FALSE)</f>
        <v>M</v>
      </c>
      <c r="C599" s="3"/>
    </row>
    <row r="600" spans="1:3" x14ac:dyDescent="0.25">
      <c r="A600" s="4">
        <f t="shared" si="9"/>
        <v>45891</v>
      </c>
      <c r="B600" s="1" t="str">
        <f>VLOOKUP(MOD(A600-'Calcul 1'!Départ1,7)+1,Cycle1,2,FALSE)</f>
        <v>M</v>
      </c>
      <c r="C600" s="3"/>
    </row>
    <row r="601" spans="1:3" x14ac:dyDescent="0.25">
      <c r="A601" s="4">
        <f t="shared" si="9"/>
        <v>45892</v>
      </c>
      <c r="B601" s="1">
        <f>VLOOKUP(MOD(A601-'Calcul 1'!Départ1,7)+1,Cycle1,2,FALSE)</f>
        <v>0</v>
      </c>
      <c r="C601" s="3"/>
    </row>
    <row r="602" spans="1:3" x14ac:dyDescent="0.25">
      <c r="A602" s="4">
        <f t="shared" si="9"/>
        <v>45893</v>
      </c>
      <c r="B602" s="1">
        <f>VLOOKUP(MOD(A602-'Calcul 1'!Départ1,7)+1,Cycle1,2,FALSE)</f>
        <v>0</v>
      </c>
      <c r="C602" s="3"/>
    </row>
    <row r="603" spans="1:3" x14ac:dyDescent="0.25">
      <c r="A603" s="4">
        <f t="shared" si="9"/>
        <v>45894</v>
      </c>
      <c r="B603" s="1" t="str">
        <f>VLOOKUP(MOD(A603-'Calcul 1'!Départ1,7)+1,Cycle1,2,FALSE)</f>
        <v>J</v>
      </c>
      <c r="C603" s="3"/>
    </row>
    <row r="604" spans="1:3" x14ac:dyDescent="0.25">
      <c r="A604" s="4">
        <f t="shared" si="9"/>
        <v>45895</v>
      </c>
      <c r="B604" s="1" t="str">
        <f>VLOOKUP(MOD(A604-'Calcul 1'!Départ1,7)+1,Cycle1,2,FALSE)</f>
        <v>J</v>
      </c>
      <c r="C604" s="3"/>
    </row>
    <row r="605" spans="1:3" x14ac:dyDescent="0.25">
      <c r="A605" s="4">
        <f t="shared" si="9"/>
        <v>45896</v>
      </c>
      <c r="B605" s="1" t="str">
        <f>VLOOKUP(MOD(A605-'Calcul 1'!Départ1,7)+1,Cycle1,2,FALSE)</f>
        <v>M</v>
      </c>
      <c r="C605" s="3"/>
    </row>
    <row r="606" spans="1:3" x14ac:dyDescent="0.25">
      <c r="A606" s="4">
        <f t="shared" si="9"/>
        <v>45897</v>
      </c>
      <c r="B606" s="1" t="str">
        <f>VLOOKUP(MOD(A606-'Calcul 1'!Départ1,7)+1,Cycle1,2,FALSE)</f>
        <v>M</v>
      </c>
      <c r="C606" s="3"/>
    </row>
    <row r="607" spans="1:3" x14ac:dyDescent="0.25">
      <c r="A607" s="4">
        <f t="shared" si="9"/>
        <v>45898</v>
      </c>
      <c r="B607" s="1" t="str">
        <f>VLOOKUP(MOD(A607-'Calcul 1'!Départ1,7)+1,Cycle1,2,FALSE)</f>
        <v>M</v>
      </c>
      <c r="C607" s="3"/>
    </row>
    <row r="608" spans="1:3" x14ac:dyDescent="0.25">
      <c r="A608" s="4">
        <f t="shared" si="9"/>
        <v>45899</v>
      </c>
      <c r="B608" s="1">
        <f>VLOOKUP(MOD(A608-'Calcul 1'!Départ1,7)+1,Cycle1,2,FALSE)</f>
        <v>0</v>
      </c>
      <c r="C608" s="3"/>
    </row>
    <row r="609" spans="1:3" x14ac:dyDescent="0.25">
      <c r="A609" s="4">
        <f t="shared" si="9"/>
        <v>45900</v>
      </c>
      <c r="B609" s="1">
        <f>VLOOKUP(MOD(A609-'Calcul 1'!Départ1,7)+1,Cycle1,2,FALSE)</f>
        <v>0</v>
      </c>
      <c r="C609" s="3"/>
    </row>
    <row r="610" spans="1:3" x14ac:dyDescent="0.25">
      <c r="A610" s="4">
        <f t="shared" si="9"/>
        <v>45901</v>
      </c>
      <c r="B610" s="1" t="str">
        <f>VLOOKUP(MOD(A610-'Calcul 1'!Départ1,7)+1,Cycle1,2,FALSE)</f>
        <v>J</v>
      </c>
      <c r="C610" s="3"/>
    </row>
    <row r="611" spans="1:3" x14ac:dyDescent="0.25">
      <c r="A611" s="4">
        <f t="shared" si="9"/>
        <v>45902</v>
      </c>
      <c r="B611" s="1" t="str">
        <f>VLOOKUP(MOD(A611-'Calcul 1'!Départ1,7)+1,Cycle1,2,FALSE)</f>
        <v>J</v>
      </c>
      <c r="C611" s="3"/>
    </row>
    <row r="612" spans="1:3" x14ac:dyDescent="0.25">
      <c r="A612" s="4">
        <f t="shared" si="9"/>
        <v>45903</v>
      </c>
      <c r="B612" s="1" t="str">
        <f>VLOOKUP(MOD(A612-'Calcul 1'!Départ1,7)+1,Cycle1,2,FALSE)</f>
        <v>M</v>
      </c>
      <c r="C612" s="3"/>
    </row>
    <row r="613" spans="1:3" x14ac:dyDescent="0.25">
      <c r="A613" s="4">
        <f t="shared" si="9"/>
        <v>45904</v>
      </c>
      <c r="B613" s="1" t="str">
        <f>VLOOKUP(MOD(A613-'Calcul 1'!Départ1,7)+1,Cycle1,2,FALSE)</f>
        <v>M</v>
      </c>
      <c r="C613" s="3"/>
    </row>
    <row r="614" spans="1:3" x14ac:dyDescent="0.25">
      <c r="A614" s="4">
        <f t="shared" si="9"/>
        <v>45905</v>
      </c>
      <c r="B614" s="1" t="str">
        <f>VLOOKUP(MOD(A614-'Calcul 1'!Départ1,7)+1,Cycle1,2,FALSE)</f>
        <v>M</v>
      </c>
      <c r="C614" s="3"/>
    </row>
    <row r="615" spans="1:3" x14ac:dyDescent="0.25">
      <c r="A615" s="4">
        <f t="shared" si="9"/>
        <v>45906</v>
      </c>
      <c r="B615" s="1">
        <f>VLOOKUP(MOD(A615-'Calcul 1'!Départ1,7)+1,Cycle1,2,FALSE)</f>
        <v>0</v>
      </c>
      <c r="C615" s="3"/>
    </row>
    <row r="616" spans="1:3" x14ac:dyDescent="0.25">
      <c r="A616" s="4">
        <f t="shared" si="9"/>
        <v>45907</v>
      </c>
      <c r="B616" s="1">
        <f>VLOOKUP(MOD(A616-'Calcul 1'!Départ1,7)+1,Cycle1,2,FALSE)</f>
        <v>0</v>
      </c>
      <c r="C616" s="3"/>
    </row>
    <row r="617" spans="1:3" x14ac:dyDescent="0.25">
      <c r="A617" s="4">
        <f t="shared" si="9"/>
        <v>45908</v>
      </c>
      <c r="B617" s="1" t="str">
        <f>VLOOKUP(MOD(A617-'Calcul 1'!Départ1,7)+1,Cycle1,2,FALSE)</f>
        <v>J</v>
      </c>
      <c r="C617" s="3"/>
    </row>
    <row r="618" spans="1:3" x14ac:dyDescent="0.25">
      <c r="A618" s="4">
        <f t="shared" si="9"/>
        <v>45909</v>
      </c>
      <c r="B618" s="1" t="str">
        <f>VLOOKUP(MOD(A618-'Calcul 1'!Départ1,7)+1,Cycle1,2,FALSE)</f>
        <v>J</v>
      </c>
      <c r="C618" s="3"/>
    </row>
    <row r="619" spans="1:3" x14ac:dyDescent="0.25">
      <c r="A619" s="4">
        <f t="shared" si="9"/>
        <v>45910</v>
      </c>
      <c r="B619" s="1" t="str">
        <f>VLOOKUP(MOD(A619-'Calcul 1'!Départ1,7)+1,Cycle1,2,FALSE)</f>
        <v>M</v>
      </c>
      <c r="C619" s="3"/>
    </row>
    <row r="620" spans="1:3" x14ac:dyDescent="0.25">
      <c r="A620" s="4">
        <f t="shared" si="9"/>
        <v>45911</v>
      </c>
      <c r="B620" s="1" t="str">
        <f>VLOOKUP(MOD(A620-'Calcul 1'!Départ1,7)+1,Cycle1,2,FALSE)</f>
        <v>M</v>
      </c>
      <c r="C620" s="3"/>
    </row>
    <row r="621" spans="1:3" x14ac:dyDescent="0.25">
      <c r="A621" s="4">
        <f t="shared" si="9"/>
        <v>45912</v>
      </c>
      <c r="B621" s="1" t="str">
        <f>VLOOKUP(MOD(A621-'Calcul 1'!Départ1,7)+1,Cycle1,2,FALSE)</f>
        <v>M</v>
      </c>
      <c r="C621" s="3"/>
    </row>
    <row r="622" spans="1:3" x14ac:dyDescent="0.25">
      <c r="A622" s="4">
        <f t="shared" si="9"/>
        <v>45913</v>
      </c>
      <c r="B622" s="1">
        <f>VLOOKUP(MOD(A622-'Calcul 1'!Départ1,7)+1,Cycle1,2,FALSE)</f>
        <v>0</v>
      </c>
      <c r="C622" s="3"/>
    </row>
    <row r="623" spans="1:3" x14ac:dyDescent="0.25">
      <c r="A623" s="4">
        <f t="shared" si="9"/>
        <v>45914</v>
      </c>
      <c r="B623" s="1">
        <f>VLOOKUP(MOD(A623-'Calcul 1'!Départ1,7)+1,Cycle1,2,FALSE)</f>
        <v>0</v>
      </c>
      <c r="C623" s="3"/>
    </row>
    <row r="624" spans="1:3" x14ac:dyDescent="0.25">
      <c r="A624" s="4">
        <f t="shared" si="9"/>
        <v>45915</v>
      </c>
      <c r="B624" s="1" t="str">
        <f>VLOOKUP(MOD(A624-'Calcul 1'!Départ1,7)+1,Cycle1,2,FALSE)</f>
        <v>J</v>
      </c>
      <c r="C624" s="3"/>
    </row>
    <row r="625" spans="1:3" x14ac:dyDescent="0.25">
      <c r="A625" s="4">
        <f t="shared" si="9"/>
        <v>45916</v>
      </c>
      <c r="B625" s="1" t="str">
        <f>VLOOKUP(MOD(A625-'Calcul 1'!Départ1,7)+1,Cycle1,2,FALSE)</f>
        <v>J</v>
      </c>
      <c r="C625" s="3"/>
    </row>
    <row r="626" spans="1:3" x14ac:dyDescent="0.25">
      <c r="A626" s="4">
        <f t="shared" si="9"/>
        <v>45917</v>
      </c>
      <c r="B626" s="1" t="str">
        <f>VLOOKUP(MOD(A626-'Calcul 1'!Départ1,7)+1,Cycle1,2,FALSE)</f>
        <v>M</v>
      </c>
      <c r="C626" s="3"/>
    </row>
    <row r="627" spans="1:3" x14ac:dyDescent="0.25">
      <c r="A627" s="4">
        <f t="shared" si="9"/>
        <v>45918</v>
      </c>
      <c r="B627" s="1" t="str">
        <f>VLOOKUP(MOD(A627-'Calcul 1'!Départ1,7)+1,Cycle1,2,FALSE)</f>
        <v>M</v>
      </c>
      <c r="C627" s="3"/>
    </row>
    <row r="628" spans="1:3" x14ac:dyDescent="0.25">
      <c r="A628" s="4">
        <f t="shared" si="9"/>
        <v>45919</v>
      </c>
      <c r="B628" s="1" t="str">
        <f>VLOOKUP(MOD(A628-'Calcul 1'!Départ1,7)+1,Cycle1,2,FALSE)</f>
        <v>M</v>
      </c>
      <c r="C628" s="3"/>
    </row>
    <row r="629" spans="1:3" x14ac:dyDescent="0.25">
      <c r="A629" s="4">
        <f t="shared" si="9"/>
        <v>45920</v>
      </c>
      <c r="B629" s="1">
        <f>VLOOKUP(MOD(A629-'Calcul 1'!Départ1,7)+1,Cycle1,2,FALSE)</f>
        <v>0</v>
      </c>
      <c r="C629" s="3"/>
    </row>
    <row r="630" spans="1:3" x14ac:dyDescent="0.25">
      <c r="A630" s="4">
        <f t="shared" si="9"/>
        <v>45921</v>
      </c>
      <c r="B630" s="1">
        <f>VLOOKUP(MOD(A630-'Calcul 1'!Départ1,7)+1,Cycle1,2,FALSE)</f>
        <v>0</v>
      </c>
      <c r="C630" s="3"/>
    </row>
    <row r="631" spans="1:3" x14ac:dyDescent="0.25">
      <c r="A631" s="4">
        <f t="shared" si="9"/>
        <v>45922</v>
      </c>
      <c r="B631" s="1" t="str">
        <f>VLOOKUP(MOD(A631-'Calcul 1'!Départ1,7)+1,Cycle1,2,FALSE)</f>
        <v>J</v>
      </c>
      <c r="C631" s="3"/>
    </row>
    <row r="632" spans="1:3" x14ac:dyDescent="0.25">
      <c r="A632" s="4">
        <f t="shared" si="9"/>
        <v>45923</v>
      </c>
      <c r="B632" s="1" t="str">
        <f>VLOOKUP(MOD(A632-'Calcul 1'!Départ1,7)+1,Cycle1,2,FALSE)</f>
        <v>J</v>
      </c>
      <c r="C632" s="3"/>
    </row>
    <row r="633" spans="1:3" x14ac:dyDescent="0.25">
      <c r="A633" s="4">
        <f t="shared" si="9"/>
        <v>45924</v>
      </c>
      <c r="B633" s="1" t="str">
        <f>VLOOKUP(MOD(A633-'Calcul 1'!Départ1,7)+1,Cycle1,2,FALSE)</f>
        <v>M</v>
      </c>
      <c r="C633" s="3"/>
    </row>
    <row r="634" spans="1:3" x14ac:dyDescent="0.25">
      <c r="A634" s="4">
        <f t="shared" si="9"/>
        <v>45925</v>
      </c>
      <c r="B634" s="1" t="str">
        <f>VLOOKUP(MOD(A634-'Calcul 1'!Départ1,7)+1,Cycle1,2,FALSE)</f>
        <v>M</v>
      </c>
      <c r="C634" s="3"/>
    </row>
    <row r="635" spans="1:3" x14ac:dyDescent="0.25">
      <c r="A635" s="4">
        <f t="shared" si="9"/>
        <v>45926</v>
      </c>
      <c r="B635" s="1" t="str">
        <f>VLOOKUP(MOD(A635-'Calcul 1'!Départ1,7)+1,Cycle1,2,FALSE)</f>
        <v>M</v>
      </c>
      <c r="C635" s="3"/>
    </row>
    <row r="636" spans="1:3" x14ac:dyDescent="0.25">
      <c r="A636" s="4">
        <f t="shared" si="9"/>
        <v>45927</v>
      </c>
      <c r="B636" s="1">
        <f>VLOOKUP(MOD(A636-'Calcul 1'!Départ1,7)+1,Cycle1,2,FALSE)</f>
        <v>0</v>
      </c>
      <c r="C636" s="3"/>
    </row>
    <row r="637" spans="1:3" x14ac:dyDescent="0.25">
      <c r="A637" s="4">
        <f t="shared" si="9"/>
        <v>45928</v>
      </c>
      <c r="B637" s="1">
        <f>VLOOKUP(MOD(A637-'Calcul 1'!Départ1,7)+1,Cycle1,2,FALSE)</f>
        <v>0</v>
      </c>
      <c r="C637" s="3"/>
    </row>
    <row r="638" spans="1:3" x14ac:dyDescent="0.25">
      <c r="A638" s="4">
        <f t="shared" si="9"/>
        <v>45929</v>
      </c>
      <c r="B638" s="1" t="str">
        <f>VLOOKUP(MOD(A638-'Calcul 1'!Départ1,7)+1,Cycle1,2,FALSE)</f>
        <v>J</v>
      </c>
      <c r="C638" s="3"/>
    </row>
    <row r="639" spans="1:3" x14ac:dyDescent="0.25">
      <c r="A639" s="4">
        <f t="shared" si="9"/>
        <v>45930</v>
      </c>
      <c r="B639" s="1" t="str">
        <f>VLOOKUP(MOD(A639-'Calcul 1'!Départ1,7)+1,Cycle1,2,FALSE)</f>
        <v>J</v>
      </c>
      <c r="C639" s="3"/>
    </row>
    <row r="640" spans="1:3" x14ac:dyDescent="0.25">
      <c r="A640" s="4">
        <f t="shared" si="9"/>
        <v>45931</v>
      </c>
      <c r="B640" s="1" t="str">
        <f>VLOOKUP(MOD(A640-'Calcul 1'!Départ1,7)+1,Cycle1,2,FALSE)</f>
        <v>M</v>
      </c>
      <c r="C640" s="3"/>
    </row>
    <row r="641" spans="1:3" x14ac:dyDescent="0.25">
      <c r="A641" s="4">
        <f t="shared" si="9"/>
        <v>45932</v>
      </c>
      <c r="B641" s="1" t="str">
        <f>VLOOKUP(MOD(A641-'Calcul 1'!Départ1,7)+1,Cycle1,2,FALSE)</f>
        <v>M</v>
      </c>
      <c r="C641" s="3"/>
    </row>
    <row r="642" spans="1:3" x14ac:dyDescent="0.25">
      <c r="A642" s="4">
        <f t="shared" si="9"/>
        <v>45933</v>
      </c>
      <c r="B642" s="1" t="str">
        <f>VLOOKUP(MOD(A642-'Calcul 1'!Départ1,7)+1,Cycle1,2,FALSE)</f>
        <v>M</v>
      </c>
      <c r="C642" s="3"/>
    </row>
    <row r="643" spans="1:3" x14ac:dyDescent="0.25">
      <c r="A643" s="4">
        <f t="shared" ref="A643:A706" si="10">A642+1</f>
        <v>45934</v>
      </c>
      <c r="B643" s="1">
        <f>VLOOKUP(MOD(A643-'Calcul 1'!Départ1,7)+1,Cycle1,2,FALSE)</f>
        <v>0</v>
      </c>
      <c r="C643" s="3"/>
    </row>
    <row r="644" spans="1:3" x14ac:dyDescent="0.25">
      <c r="A644" s="4">
        <f t="shared" si="10"/>
        <v>45935</v>
      </c>
      <c r="B644" s="1">
        <f>VLOOKUP(MOD(A644-'Calcul 1'!Départ1,7)+1,Cycle1,2,FALSE)</f>
        <v>0</v>
      </c>
      <c r="C644" s="3"/>
    </row>
    <row r="645" spans="1:3" x14ac:dyDescent="0.25">
      <c r="A645" s="4">
        <f t="shared" si="10"/>
        <v>45936</v>
      </c>
      <c r="B645" s="1" t="str">
        <f>VLOOKUP(MOD(A645-'Calcul 1'!Départ1,7)+1,Cycle1,2,FALSE)</f>
        <v>J</v>
      </c>
      <c r="C645" s="3"/>
    </row>
    <row r="646" spans="1:3" x14ac:dyDescent="0.25">
      <c r="A646" s="4">
        <f t="shared" si="10"/>
        <v>45937</v>
      </c>
      <c r="B646" s="1" t="str">
        <f>VLOOKUP(MOD(A646-'Calcul 1'!Départ1,7)+1,Cycle1,2,FALSE)</f>
        <v>J</v>
      </c>
      <c r="C646" s="3"/>
    </row>
    <row r="647" spans="1:3" x14ac:dyDescent="0.25">
      <c r="A647" s="4">
        <f t="shared" si="10"/>
        <v>45938</v>
      </c>
      <c r="B647" s="1" t="str">
        <f>VLOOKUP(MOD(A647-'Calcul 1'!Départ1,7)+1,Cycle1,2,FALSE)</f>
        <v>M</v>
      </c>
      <c r="C647" s="3"/>
    </row>
    <row r="648" spans="1:3" x14ac:dyDescent="0.25">
      <c r="A648" s="4">
        <f t="shared" si="10"/>
        <v>45939</v>
      </c>
      <c r="B648" s="1" t="str">
        <f>VLOOKUP(MOD(A648-'Calcul 1'!Départ1,7)+1,Cycle1,2,FALSE)</f>
        <v>M</v>
      </c>
      <c r="C648" s="3"/>
    </row>
    <row r="649" spans="1:3" x14ac:dyDescent="0.25">
      <c r="A649" s="4">
        <f t="shared" si="10"/>
        <v>45940</v>
      </c>
      <c r="B649" s="1" t="str">
        <f>VLOOKUP(MOD(A649-'Calcul 1'!Départ1,7)+1,Cycle1,2,FALSE)</f>
        <v>M</v>
      </c>
      <c r="C649" s="3"/>
    </row>
    <row r="650" spans="1:3" x14ac:dyDescent="0.25">
      <c r="A650" s="4">
        <f t="shared" si="10"/>
        <v>45941</v>
      </c>
      <c r="B650" s="1">
        <f>VLOOKUP(MOD(A650-'Calcul 1'!Départ1,7)+1,Cycle1,2,FALSE)</f>
        <v>0</v>
      </c>
      <c r="C650" s="3"/>
    </row>
    <row r="651" spans="1:3" x14ac:dyDescent="0.25">
      <c r="A651" s="4">
        <f t="shared" si="10"/>
        <v>45942</v>
      </c>
      <c r="B651" s="1">
        <f>VLOOKUP(MOD(A651-'Calcul 1'!Départ1,7)+1,Cycle1,2,FALSE)</f>
        <v>0</v>
      </c>
      <c r="C651" s="3"/>
    </row>
    <row r="652" spans="1:3" x14ac:dyDescent="0.25">
      <c r="A652" s="4">
        <f t="shared" si="10"/>
        <v>45943</v>
      </c>
      <c r="B652" s="1" t="str">
        <f>VLOOKUP(MOD(A652-'Calcul 1'!Départ1,7)+1,Cycle1,2,FALSE)</f>
        <v>J</v>
      </c>
      <c r="C652" s="3"/>
    </row>
    <row r="653" spans="1:3" x14ac:dyDescent="0.25">
      <c r="A653" s="4">
        <f t="shared" si="10"/>
        <v>45944</v>
      </c>
      <c r="B653" s="1" t="str">
        <f>VLOOKUP(MOD(A653-'Calcul 1'!Départ1,7)+1,Cycle1,2,FALSE)</f>
        <v>J</v>
      </c>
      <c r="C653" s="3"/>
    </row>
    <row r="654" spans="1:3" x14ac:dyDescent="0.25">
      <c r="A654" s="4">
        <f t="shared" si="10"/>
        <v>45945</v>
      </c>
      <c r="B654" s="1" t="str">
        <f>VLOOKUP(MOD(A654-'Calcul 1'!Départ1,7)+1,Cycle1,2,FALSE)</f>
        <v>M</v>
      </c>
      <c r="C654" s="3"/>
    </row>
    <row r="655" spans="1:3" x14ac:dyDescent="0.25">
      <c r="A655" s="4">
        <f t="shared" si="10"/>
        <v>45946</v>
      </c>
      <c r="B655" s="1" t="str">
        <f>VLOOKUP(MOD(A655-'Calcul 1'!Départ1,7)+1,Cycle1,2,FALSE)</f>
        <v>M</v>
      </c>
      <c r="C655" s="3"/>
    </row>
    <row r="656" spans="1:3" x14ac:dyDescent="0.25">
      <c r="A656" s="4">
        <f t="shared" si="10"/>
        <v>45947</v>
      </c>
      <c r="B656" s="1" t="str">
        <f>VLOOKUP(MOD(A656-'Calcul 1'!Départ1,7)+1,Cycle1,2,FALSE)</f>
        <v>M</v>
      </c>
      <c r="C656" s="3"/>
    </row>
    <row r="657" spans="1:3" x14ac:dyDescent="0.25">
      <c r="A657" s="4">
        <f t="shared" si="10"/>
        <v>45948</v>
      </c>
      <c r="B657" s="1">
        <f>VLOOKUP(MOD(A657-'Calcul 1'!Départ1,7)+1,Cycle1,2,FALSE)</f>
        <v>0</v>
      </c>
      <c r="C657" s="3"/>
    </row>
    <row r="658" spans="1:3" x14ac:dyDescent="0.25">
      <c r="A658" s="4">
        <f t="shared" si="10"/>
        <v>45949</v>
      </c>
      <c r="B658" s="1">
        <f>VLOOKUP(MOD(A658-'Calcul 1'!Départ1,7)+1,Cycle1,2,FALSE)</f>
        <v>0</v>
      </c>
      <c r="C658" s="3"/>
    </row>
    <row r="659" spans="1:3" x14ac:dyDescent="0.25">
      <c r="A659" s="4">
        <f t="shared" si="10"/>
        <v>45950</v>
      </c>
      <c r="B659" s="1" t="str">
        <f>VLOOKUP(MOD(A659-'Calcul 1'!Départ1,7)+1,Cycle1,2,FALSE)</f>
        <v>J</v>
      </c>
      <c r="C659" s="3"/>
    </row>
    <row r="660" spans="1:3" x14ac:dyDescent="0.25">
      <c r="A660" s="4">
        <f t="shared" si="10"/>
        <v>45951</v>
      </c>
      <c r="B660" s="1" t="str">
        <f>VLOOKUP(MOD(A660-'Calcul 1'!Départ1,7)+1,Cycle1,2,FALSE)</f>
        <v>J</v>
      </c>
      <c r="C660" s="3"/>
    </row>
    <row r="661" spans="1:3" x14ac:dyDescent="0.25">
      <c r="A661" s="4">
        <f t="shared" si="10"/>
        <v>45952</v>
      </c>
      <c r="B661" s="1" t="str">
        <f>VLOOKUP(MOD(A661-'Calcul 1'!Départ1,7)+1,Cycle1,2,FALSE)</f>
        <v>M</v>
      </c>
      <c r="C661" s="3"/>
    </row>
    <row r="662" spans="1:3" x14ac:dyDescent="0.25">
      <c r="A662" s="4">
        <f t="shared" si="10"/>
        <v>45953</v>
      </c>
      <c r="B662" s="1" t="str">
        <f>VLOOKUP(MOD(A662-'Calcul 1'!Départ1,7)+1,Cycle1,2,FALSE)</f>
        <v>M</v>
      </c>
      <c r="C662" s="3"/>
    </row>
    <row r="663" spans="1:3" x14ac:dyDescent="0.25">
      <c r="A663" s="4">
        <f t="shared" si="10"/>
        <v>45954</v>
      </c>
      <c r="B663" s="1" t="str">
        <f>VLOOKUP(MOD(A663-'Calcul 1'!Départ1,7)+1,Cycle1,2,FALSE)</f>
        <v>M</v>
      </c>
      <c r="C663" s="3"/>
    </row>
    <row r="664" spans="1:3" x14ac:dyDescent="0.25">
      <c r="A664" s="4">
        <f t="shared" si="10"/>
        <v>45955</v>
      </c>
      <c r="B664" s="1">
        <f>VLOOKUP(MOD(A664-'Calcul 1'!Départ1,7)+1,Cycle1,2,FALSE)</f>
        <v>0</v>
      </c>
      <c r="C664" s="3"/>
    </row>
    <row r="665" spans="1:3" x14ac:dyDescent="0.25">
      <c r="A665" s="4">
        <f t="shared" si="10"/>
        <v>45956</v>
      </c>
      <c r="B665" s="1">
        <f>VLOOKUP(MOD(A665-'Calcul 1'!Départ1,7)+1,Cycle1,2,FALSE)</f>
        <v>0</v>
      </c>
      <c r="C665" s="3"/>
    </row>
    <row r="666" spans="1:3" x14ac:dyDescent="0.25">
      <c r="A666" s="4">
        <f t="shared" si="10"/>
        <v>45957</v>
      </c>
      <c r="B666" s="1" t="str">
        <f>VLOOKUP(MOD(A666-'Calcul 1'!Départ1,7)+1,Cycle1,2,FALSE)</f>
        <v>J</v>
      </c>
      <c r="C666" s="3"/>
    </row>
    <row r="667" spans="1:3" x14ac:dyDescent="0.25">
      <c r="A667" s="4">
        <f t="shared" si="10"/>
        <v>45958</v>
      </c>
      <c r="B667" s="1" t="str">
        <f>VLOOKUP(MOD(A667-'Calcul 1'!Départ1,7)+1,Cycle1,2,FALSE)</f>
        <v>J</v>
      </c>
      <c r="C667" s="3"/>
    </row>
    <row r="668" spans="1:3" x14ac:dyDescent="0.25">
      <c r="A668" s="4">
        <f t="shared" si="10"/>
        <v>45959</v>
      </c>
      <c r="B668" s="1" t="str">
        <f>VLOOKUP(MOD(A668-'Calcul 1'!Départ1,7)+1,Cycle1,2,FALSE)</f>
        <v>M</v>
      </c>
      <c r="C668" s="3"/>
    </row>
    <row r="669" spans="1:3" x14ac:dyDescent="0.25">
      <c r="A669" s="4">
        <f t="shared" si="10"/>
        <v>45960</v>
      </c>
      <c r="B669" s="1" t="str">
        <f>VLOOKUP(MOD(A669-'Calcul 1'!Départ1,7)+1,Cycle1,2,FALSE)</f>
        <v>M</v>
      </c>
      <c r="C669" s="3"/>
    </row>
    <row r="670" spans="1:3" x14ac:dyDescent="0.25">
      <c r="A670" s="4">
        <f t="shared" si="10"/>
        <v>45961</v>
      </c>
      <c r="B670" s="1" t="str">
        <f>VLOOKUP(MOD(A670-'Calcul 1'!Départ1,7)+1,Cycle1,2,FALSE)</f>
        <v>M</v>
      </c>
      <c r="C670" s="3"/>
    </row>
    <row r="671" spans="1:3" x14ac:dyDescent="0.25">
      <c r="A671" s="4">
        <f t="shared" si="10"/>
        <v>45962</v>
      </c>
      <c r="B671" s="1">
        <f>VLOOKUP(MOD(A671-'Calcul 1'!Départ1,7)+1,Cycle1,2,FALSE)</f>
        <v>0</v>
      </c>
      <c r="C671" s="3"/>
    </row>
    <row r="672" spans="1:3" x14ac:dyDescent="0.25">
      <c r="A672" s="4">
        <f t="shared" si="10"/>
        <v>45963</v>
      </c>
      <c r="B672" s="1">
        <f>VLOOKUP(MOD(A672-'Calcul 1'!Départ1,7)+1,Cycle1,2,FALSE)</f>
        <v>0</v>
      </c>
      <c r="C672" s="3"/>
    </row>
    <row r="673" spans="1:3" x14ac:dyDescent="0.25">
      <c r="A673" s="4">
        <f t="shared" si="10"/>
        <v>45964</v>
      </c>
      <c r="B673" s="1" t="str">
        <f>VLOOKUP(MOD(A673-'Calcul 1'!Départ1,7)+1,Cycle1,2,FALSE)</f>
        <v>J</v>
      </c>
      <c r="C673" s="3"/>
    </row>
    <row r="674" spans="1:3" x14ac:dyDescent="0.25">
      <c r="A674" s="4">
        <f t="shared" si="10"/>
        <v>45965</v>
      </c>
      <c r="B674" s="1" t="str">
        <f>VLOOKUP(MOD(A674-'Calcul 1'!Départ1,7)+1,Cycle1,2,FALSE)</f>
        <v>J</v>
      </c>
      <c r="C674" s="3"/>
    </row>
    <row r="675" spans="1:3" x14ac:dyDescent="0.25">
      <c r="A675" s="4">
        <f t="shared" si="10"/>
        <v>45966</v>
      </c>
      <c r="B675" s="1" t="str">
        <f>VLOOKUP(MOD(A675-'Calcul 1'!Départ1,7)+1,Cycle1,2,FALSE)</f>
        <v>M</v>
      </c>
      <c r="C675" s="3"/>
    </row>
    <row r="676" spans="1:3" x14ac:dyDescent="0.25">
      <c r="A676" s="4">
        <f t="shared" si="10"/>
        <v>45967</v>
      </c>
      <c r="B676" s="1" t="str">
        <f>VLOOKUP(MOD(A676-'Calcul 1'!Départ1,7)+1,Cycle1,2,FALSE)</f>
        <v>M</v>
      </c>
      <c r="C676" s="3"/>
    </row>
    <row r="677" spans="1:3" x14ac:dyDescent="0.25">
      <c r="A677" s="4">
        <f t="shared" si="10"/>
        <v>45968</v>
      </c>
      <c r="B677" s="1" t="str">
        <f>VLOOKUP(MOD(A677-'Calcul 1'!Départ1,7)+1,Cycle1,2,FALSE)</f>
        <v>M</v>
      </c>
      <c r="C677" s="3"/>
    </row>
    <row r="678" spans="1:3" x14ac:dyDescent="0.25">
      <c r="A678" s="4">
        <f t="shared" si="10"/>
        <v>45969</v>
      </c>
      <c r="B678" s="1">
        <f>VLOOKUP(MOD(A678-'Calcul 1'!Départ1,7)+1,Cycle1,2,FALSE)</f>
        <v>0</v>
      </c>
      <c r="C678" s="3"/>
    </row>
    <row r="679" spans="1:3" x14ac:dyDescent="0.25">
      <c r="A679" s="4">
        <f t="shared" si="10"/>
        <v>45970</v>
      </c>
      <c r="B679" s="1">
        <f>VLOOKUP(MOD(A679-'Calcul 1'!Départ1,7)+1,Cycle1,2,FALSE)</f>
        <v>0</v>
      </c>
      <c r="C679" s="3"/>
    </row>
    <row r="680" spans="1:3" x14ac:dyDescent="0.25">
      <c r="A680" s="4">
        <f t="shared" si="10"/>
        <v>45971</v>
      </c>
      <c r="B680" s="1" t="str">
        <f>VLOOKUP(MOD(A680-'Calcul 1'!Départ1,7)+1,Cycle1,2,FALSE)</f>
        <v>J</v>
      </c>
      <c r="C680" s="3"/>
    </row>
    <row r="681" spans="1:3" x14ac:dyDescent="0.25">
      <c r="A681" s="4">
        <f t="shared" si="10"/>
        <v>45972</v>
      </c>
      <c r="B681" s="1" t="str">
        <f>VLOOKUP(MOD(A681-'Calcul 1'!Départ1,7)+1,Cycle1,2,FALSE)</f>
        <v>J</v>
      </c>
      <c r="C681" s="3"/>
    </row>
    <row r="682" spans="1:3" x14ac:dyDescent="0.25">
      <c r="A682" s="4">
        <f t="shared" si="10"/>
        <v>45973</v>
      </c>
      <c r="B682" s="1" t="str">
        <f>VLOOKUP(MOD(A682-'Calcul 1'!Départ1,7)+1,Cycle1,2,FALSE)</f>
        <v>M</v>
      </c>
      <c r="C682" s="3"/>
    </row>
    <row r="683" spans="1:3" x14ac:dyDescent="0.25">
      <c r="A683" s="4">
        <f t="shared" si="10"/>
        <v>45974</v>
      </c>
      <c r="B683" s="1" t="str">
        <f>VLOOKUP(MOD(A683-'Calcul 1'!Départ1,7)+1,Cycle1,2,FALSE)</f>
        <v>M</v>
      </c>
      <c r="C683" s="3"/>
    </row>
    <row r="684" spans="1:3" x14ac:dyDescent="0.25">
      <c r="A684" s="4">
        <f t="shared" si="10"/>
        <v>45975</v>
      </c>
      <c r="B684" s="1" t="str">
        <f>VLOOKUP(MOD(A684-'Calcul 1'!Départ1,7)+1,Cycle1,2,FALSE)</f>
        <v>M</v>
      </c>
      <c r="C684" s="3"/>
    </row>
    <row r="685" spans="1:3" x14ac:dyDescent="0.25">
      <c r="A685" s="4">
        <f t="shared" si="10"/>
        <v>45976</v>
      </c>
      <c r="B685" s="1">
        <f>VLOOKUP(MOD(A685-'Calcul 1'!Départ1,7)+1,Cycle1,2,FALSE)</f>
        <v>0</v>
      </c>
      <c r="C685" s="3"/>
    </row>
    <row r="686" spans="1:3" x14ac:dyDescent="0.25">
      <c r="A686" s="4">
        <f t="shared" si="10"/>
        <v>45977</v>
      </c>
      <c r="B686" s="1">
        <f>VLOOKUP(MOD(A686-'Calcul 1'!Départ1,7)+1,Cycle1,2,FALSE)</f>
        <v>0</v>
      </c>
      <c r="C686" s="3"/>
    </row>
    <row r="687" spans="1:3" x14ac:dyDescent="0.25">
      <c r="A687" s="4">
        <f t="shared" si="10"/>
        <v>45978</v>
      </c>
      <c r="B687" s="1" t="str">
        <f>VLOOKUP(MOD(A687-'Calcul 1'!Départ1,7)+1,Cycle1,2,FALSE)</f>
        <v>J</v>
      </c>
      <c r="C687" s="3"/>
    </row>
    <row r="688" spans="1:3" x14ac:dyDescent="0.25">
      <c r="A688" s="4">
        <f t="shared" si="10"/>
        <v>45979</v>
      </c>
      <c r="B688" s="1" t="str">
        <f>VLOOKUP(MOD(A688-'Calcul 1'!Départ1,7)+1,Cycle1,2,FALSE)</f>
        <v>J</v>
      </c>
      <c r="C688" s="3"/>
    </row>
    <row r="689" spans="1:3" x14ac:dyDescent="0.25">
      <c r="A689" s="4">
        <f t="shared" si="10"/>
        <v>45980</v>
      </c>
      <c r="B689" s="1" t="str">
        <f>VLOOKUP(MOD(A689-'Calcul 1'!Départ1,7)+1,Cycle1,2,FALSE)</f>
        <v>M</v>
      </c>
      <c r="C689" s="3"/>
    </row>
    <row r="690" spans="1:3" x14ac:dyDescent="0.25">
      <c r="A690" s="4">
        <f t="shared" si="10"/>
        <v>45981</v>
      </c>
      <c r="B690" s="1" t="str">
        <f>VLOOKUP(MOD(A690-'Calcul 1'!Départ1,7)+1,Cycle1,2,FALSE)</f>
        <v>M</v>
      </c>
      <c r="C690" s="3"/>
    </row>
    <row r="691" spans="1:3" x14ac:dyDescent="0.25">
      <c r="A691" s="4">
        <f t="shared" si="10"/>
        <v>45982</v>
      </c>
      <c r="B691" s="1" t="str">
        <f>VLOOKUP(MOD(A691-'Calcul 1'!Départ1,7)+1,Cycle1,2,FALSE)</f>
        <v>M</v>
      </c>
      <c r="C691" s="3"/>
    </row>
    <row r="692" spans="1:3" x14ac:dyDescent="0.25">
      <c r="A692" s="4">
        <f t="shared" si="10"/>
        <v>45983</v>
      </c>
      <c r="B692" s="1">
        <f>VLOOKUP(MOD(A692-'Calcul 1'!Départ1,7)+1,Cycle1,2,FALSE)</f>
        <v>0</v>
      </c>
      <c r="C692" s="3"/>
    </row>
    <row r="693" spans="1:3" x14ac:dyDescent="0.25">
      <c r="A693" s="4">
        <f t="shared" si="10"/>
        <v>45984</v>
      </c>
      <c r="B693" s="1">
        <f>VLOOKUP(MOD(A693-'Calcul 1'!Départ1,7)+1,Cycle1,2,FALSE)</f>
        <v>0</v>
      </c>
      <c r="C693" s="3"/>
    </row>
    <row r="694" spans="1:3" x14ac:dyDescent="0.25">
      <c r="A694" s="4">
        <f t="shared" si="10"/>
        <v>45985</v>
      </c>
      <c r="B694" s="1" t="str">
        <f>VLOOKUP(MOD(A694-'Calcul 1'!Départ1,7)+1,Cycle1,2,FALSE)</f>
        <v>J</v>
      </c>
      <c r="C694" s="3"/>
    </row>
    <row r="695" spans="1:3" x14ac:dyDescent="0.25">
      <c r="A695" s="4">
        <f t="shared" si="10"/>
        <v>45986</v>
      </c>
      <c r="B695" s="1" t="str">
        <f>VLOOKUP(MOD(A695-'Calcul 1'!Départ1,7)+1,Cycle1,2,FALSE)</f>
        <v>J</v>
      </c>
      <c r="C695" s="3"/>
    </row>
    <row r="696" spans="1:3" x14ac:dyDescent="0.25">
      <c r="A696" s="4">
        <f t="shared" si="10"/>
        <v>45987</v>
      </c>
      <c r="B696" s="1" t="str">
        <f>VLOOKUP(MOD(A696-'Calcul 1'!Départ1,7)+1,Cycle1,2,FALSE)</f>
        <v>M</v>
      </c>
      <c r="C696" s="3"/>
    </row>
    <row r="697" spans="1:3" x14ac:dyDescent="0.25">
      <c r="A697" s="4">
        <f t="shared" si="10"/>
        <v>45988</v>
      </c>
      <c r="B697" s="1" t="str">
        <f>VLOOKUP(MOD(A697-'Calcul 1'!Départ1,7)+1,Cycle1,2,FALSE)</f>
        <v>M</v>
      </c>
      <c r="C697" s="3"/>
    </row>
    <row r="698" spans="1:3" x14ac:dyDescent="0.25">
      <c r="A698" s="4">
        <f t="shared" si="10"/>
        <v>45989</v>
      </c>
      <c r="B698" s="1" t="str">
        <f>VLOOKUP(MOD(A698-'Calcul 1'!Départ1,7)+1,Cycle1,2,FALSE)</f>
        <v>M</v>
      </c>
      <c r="C698" s="3"/>
    </row>
    <row r="699" spans="1:3" x14ac:dyDescent="0.25">
      <c r="A699" s="4">
        <f t="shared" si="10"/>
        <v>45990</v>
      </c>
      <c r="B699" s="1">
        <f>VLOOKUP(MOD(A699-'Calcul 1'!Départ1,7)+1,Cycle1,2,FALSE)</f>
        <v>0</v>
      </c>
      <c r="C699" s="3"/>
    </row>
    <row r="700" spans="1:3" x14ac:dyDescent="0.25">
      <c r="A700" s="4">
        <f t="shared" si="10"/>
        <v>45991</v>
      </c>
      <c r="B700" s="1">
        <f>VLOOKUP(MOD(A700-'Calcul 1'!Départ1,7)+1,Cycle1,2,FALSE)</f>
        <v>0</v>
      </c>
      <c r="C700" s="3"/>
    </row>
    <row r="701" spans="1:3" x14ac:dyDescent="0.25">
      <c r="A701" s="4">
        <f t="shared" si="10"/>
        <v>45992</v>
      </c>
      <c r="B701" s="1" t="str">
        <f>VLOOKUP(MOD(A701-'Calcul 1'!Départ1,7)+1,Cycle1,2,FALSE)</f>
        <v>J</v>
      </c>
      <c r="C701" s="3"/>
    </row>
    <row r="702" spans="1:3" x14ac:dyDescent="0.25">
      <c r="A702" s="4">
        <f t="shared" si="10"/>
        <v>45993</v>
      </c>
      <c r="B702" s="1" t="str">
        <f>VLOOKUP(MOD(A702-'Calcul 1'!Départ1,7)+1,Cycle1,2,FALSE)</f>
        <v>J</v>
      </c>
      <c r="C702" s="3"/>
    </row>
    <row r="703" spans="1:3" x14ac:dyDescent="0.25">
      <c r="A703" s="4">
        <f t="shared" si="10"/>
        <v>45994</v>
      </c>
      <c r="B703" s="1" t="str">
        <f>VLOOKUP(MOD(A703-'Calcul 1'!Départ1,7)+1,Cycle1,2,FALSE)</f>
        <v>M</v>
      </c>
      <c r="C703" s="3"/>
    </row>
    <row r="704" spans="1:3" x14ac:dyDescent="0.25">
      <c r="A704" s="4">
        <f t="shared" si="10"/>
        <v>45995</v>
      </c>
      <c r="B704" s="1" t="str">
        <f>VLOOKUP(MOD(A704-'Calcul 1'!Départ1,7)+1,Cycle1,2,FALSE)</f>
        <v>M</v>
      </c>
      <c r="C704" s="3"/>
    </row>
    <row r="705" spans="1:3" x14ac:dyDescent="0.25">
      <c r="A705" s="4">
        <f t="shared" si="10"/>
        <v>45996</v>
      </c>
      <c r="B705" s="1" t="str">
        <f>VLOOKUP(MOD(A705-'Calcul 1'!Départ1,7)+1,Cycle1,2,FALSE)</f>
        <v>M</v>
      </c>
      <c r="C705" s="3"/>
    </row>
    <row r="706" spans="1:3" x14ac:dyDescent="0.25">
      <c r="A706" s="4">
        <f t="shared" si="10"/>
        <v>45997</v>
      </c>
      <c r="B706" s="1">
        <f>VLOOKUP(MOD(A706-'Calcul 1'!Départ1,7)+1,Cycle1,2,FALSE)</f>
        <v>0</v>
      </c>
      <c r="C706" s="3"/>
    </row>
    <row r="707" spans="1:3" x14ac:dyDescent="0.25">
      <c r="A707" s="4">
        <f t="shared" ref="A707:A731" si="11">A706+1</f>
        <v>45998</v>
      </c>
      <c r="B707" s="1">
        <f>VLOOKUP(MOD(A707-'Calcul 1'!Départ1,7)+1,Cycle1,2,FALSE)</f>
        <v>0</v>
      </c>
      <c r="C707" s="3"/>
    </row>
    <row r="708" spans="1:3" x14ac:dyDescent="0.25">
      <c r="A708" s="4">
        <f t="shared" si="11"/>
        <v>45999</v>
      </c>
      <c r="B708" s="1" t="str">
        <f>VLOOKUP(MOD(A708-'Calcul 1'!Départ1,7)+1,Cycle1,2,FALSE)</f>
        <v>J</v>
      </c>
      <c r="C708" s="3"/>
    </row>
    <row r="709" spans="1:3" x14ac:dyDescent="0.25">
      <c r="A709" s="4">
        <f t="shared" si="11"/>
        <v>46000</v>
      </c>
      <c r="B709" s="1" t="str">
        <f>VLOOKUP(MOD(A709-'Calcul 1'!Départ1,7)+1,Cycle1,2,FALSE)</f>
        <v>J</v>
      </c>
      <c r="C709" s="3"/>
    </row>
    <row r="710" spans="1:3" x14ac:dyDescent="0.25">
      <c r="A710" s="4">
        <f t="shared" si="11"/>
        <v>46001</v>
      </c>
      <c r="B710" s="1" t="str">
        <f>VLOOKUP(MOD(A710-'Calcul 1'!Départ1,7)+1,Cycle1,2,FALSE)</f>
        <v>M</v>
      </c>
      <c r="C710" s="3"/>
    </row>
    <row r="711" spans="1:3" x14ac:dyDescent="0.25">
      <c r="A711" s="4">
        <f t="shared" si="11"/>
        <v>46002</v>
      </c>
      <c r="B711" s="1" t="str">
        <f>VLOOKUP(MOD(A711-'Calcul 1'!Départ1,7)+1,Cycle1,2,FALSE)</f>
        <v>M</v>
      </c>
      <c r="C711" s="3"/>
    </row>
    <row r="712" spans="1:3" x14ac:dyDescent="0.25">
      <c r="A712" s="4">
        <f t="shared" si="11"/>
        <v>46003</v>
      </c>
      <c r="B712" s="1" t="str">
        <f>VLOOKUP(MOD(A712-'Calcul 1'!Départ1,7)+1,Cycle1,2,FALSE)</f>
        <v>M</v>
      </c>
      <c r="C712" s="3"/>
    </row>
    <row r="713" spans="1:3" x14ac:dyDescent="0.25">
      <c r="A713" s="4">
        <f t="shared" si="11"/>
        <v>46004</v>
      </c>
      <c r="B713" s="1">
        <f>VLOOKUP(MOD(A713-'Calcul 1'!Départ1,7)+1,Cycle1,2,FALSE)</f>
        <v>0</v>
      </c>
      <c r="C713" s="3"/>
    </row>
    <row r="714" spans="1:3" x14ac:dyDescent="0.25">
      <c r="A714" s="4">
        <f t="shared" si="11"/>
        <v>46005</v>
      </c>
      <c r="B714" s="1">
        <f>VLOOKUP(MOD(A714-'Calcul 1'!Départ1,7)+1,Cycle1,2,FALSE)</f>
        <v>0</v>
      </c>
      <c r="C714" s="3"/>
    </row>
    <row r="715" spans="1:3" x14ac:dyDescent="0.25">
      <c r="A715" s="4">
        <f t="shared" si="11"/>
        <v>46006</v>
      </c>
      <c r="B715" s="1" t="str">
        <f>VLOOKUP(MOD(A715-'Calcul 1'!Départ1,7)+1,Cycle1,2,FALSE)</f>
        <v>J</v>
      </c>
      <c r="C715" s="3"/>
    </row>
    <row r="716" spans="1:3" x14ac:dyDescent="0.25">
      <c r="A716" s="4">
        <f t="shared" si="11"/>
        <v>46007</v>
      </c>
      <c r="B716" s="1" t="str">
        <f>VLOOKUP(MOD(A716-'Calcul 1'!Départ1,7)+1,Cycle1,2,FALSE)</f>
        <v>J</v>
      </c>
      <c r="C716" s="3"/>
    </row>
    <row r="717" spans="1:3" x14ac:dyDescent="0.25">
      <c r="A717" s="4">
        <f t="shared" si="11"/>
        <v>46008</v>
      </c>
      <c r="B717" s="1" t="str">
        <f>VLOOKUP(MOD(A717-'Calcul 1'!Départ1,7)+1,Cycle1,2,FALSE)</f>
        <v>M</v>
      </c>
      <c r="C717" s="3"/>
    </row>
    <row r="718" spans="1:3" x14ac:dyDescent="0.25">
      <c r="A718" s="4">
        <f t="shared" si="11"/>
        <v>46009</v>
      </c>
      <c r="B718" s="1" t="str">
        <f>VLOOKUP(MOD(A718-'Calcul 1'!Départ1,7)+1,Cycle1,2,FALSE)</f>
        <v>M</v>
      </c>
      <c r="C718" s="3"/>
    </row>
    <row r="719" spans="1:3" x14ac:dyDescent="0.25">
      <c r="A719" s="4">
        <f t="shared" si="11"/>
        <v>46010</v>
      </c>
      <c r="B719" s="1" t="str">
        <f>VLOOKUP(MOD(A719-'Calcul 1'!Départ1,7)+1,Cycle1,2,FALSE)</f>
        <v>M</v>
      </c>
      <c r="C719" s="3"/>
    </row>
    <row r="720" spans="1:3" x14ac:dyDescent="0.25">
      <c r="A720" s="4">
        <f t="shared" si="11"/>
        <v>46011</v>
      </c>
      <c r="B720" s="1">
        <f>VLOOKUP(MOD(A720-'Calcul 1'!Départ1,7)+1,Cycle1,2,FALSE)</f>
        <v>0</v>
      </c>
      <c r="C720" s="3"/>
    </row>
    <row r="721" spans="1:3" x14ac:dyDescent="0.25">
      <c r="A721" s="4">
        <f t="shared" si="11"/>
        <v>46012</v>
      </c>
      <c r="B721" s="1">
        <f>VLOOKUP(MOD(A721-'Calcul 1'!Départ1,7)+1,Cycle1,2,FALSE)</f>
        <v>0</v>
      </c>
      <c r="C721" s="3"/>
    </row>
    <row r="722" spans="1:3" x14ac:dyDescent="0.25">
      <c r="A722" s="4">
        <f t="shared" si="11"/>
        <v>46013</v>
      </c>
      <c r="B722" s="1" t="str">
        <f>VLOOKUP(MOD(A722-'Calcul 1'!Départ1,7)+1,Cycle1,2,FALSE)</f>
        <v>J</v>
      </c>
      <c r="C722" s="3"/>
    </row>
    <row r="723" spans="1:3" x14ac:dyDescent="0.25">
      <c r="A723" s="4">
        <f t="shared" si="11"/>
        <v>46014</v>
      </c>
      <c r="B723" s="1" t="str">
        <f>VLOOKUP(MOD(A723-'Calcul 1'!Départ1,7)+1,Cycle1,2,FALSE)</f>
        <v>J</v>
      </c>
      <c r="C723" s="3"/>
    </row>
    <row r="724" spans="1:3" x14ac:dyDescent="0.25">
      <c r="A724" s="4">
        <f t="shared" si="11"/>
        <v>46015</v>
      </c>
      <c r="B724" s="1" t="str">
        <f>VLOOKUP(MOD(A724-'Calcul 1'!Départ1,7)+1,Cycle1,2,FALSE)</f>
        <v>M</v>
      </c>
      <c r="C724" s="3"/>
    </row>
    <row r="725" spans="1:3" x14ac:dyDescent="0.25">
      <c r="A725" s="4">
        <f t="shared" si="11"/>
        <v>46016</v>
      </c>
      <c r="B725" s="1" t="str">
        <f>VLOOKUP(MOD(A725-'Calcul 1'!Départ1,7)+1,Cycle1,2,FALSE)</f>
        <v>M</v>
      </c>
      <c r="C725" s="3"/>
    </row>
    <row r="726" spans="1:3" x14ac:dyDescent="0.25">
      <c r="A726" s="4">
        <f t="shared" si="11"/>
        <v>46017</v>
      </c>
      <c r="B726" s="1" t="str">
        <f>VLOOKUP(MOD(A726-'Calcul 1'!Départ1,7)+1,Cycle1,2,FALSE)</f>
        <v>M</v>
      </c>
      <c r="C726" s="3"/>
    </row>
    <row r="727" spans="1:3" x14ac:dyDescent="0.25">
      <c r="A727" s="4">
        <f t="shared" si="11"/>
        <v>46018</v>
      </c>
      <c r="B727" s="1">
        <f>VLOOKUP(MOD(A727-'Calcul 1'!Départ1,7)+1,Cycle1,2,FALSE)</f>
        <v>0</v>
      </c>
      <c r="C727" s="3"/>
    </row>
    <row r="728" spans="1:3" x14ac:dyDescent="0.25">
      <c r="A728" s="4">
        <f t="shared" si="11"/>
        <v>46019</v>
      </c>
      <c r="B728" s="1">
        <f>VLOOKUP(MOD(A728-'Calcul 1'!Départ1,7)+1,Cycle1,2,FALSE)</f>
        <v>0</v>
      </c>
      <c r="C728" s="3"/>
    </row>
    <row r="729" spans="1:3" x14ac:dyDescent="0.25">
      <c r="A729" s="4">
        <f t="shared" si="11"/>
        <v>46020</v>
      </c>
      <c r="B729" s="1" t="str">
        <f>VLOOKUP(MOD(A729-'Calcul 1'!Départ1,7)+1,Cycle1,2,FALSE)</f>
        <v>J</v>
      </c>
      <c r="C729" s="3"/>
    </row>
    <row r="730" spans="1:3" x14ac:dyDescent="0.25">
      <c r="A730" s="70">
        <f t="shared" si="11"/>
        <v>46021</v>
      </c>
      <c r="B730" s="71" t="str">
        <f>VLOOKUP(MOD(A730-'Calcul 1'!Départ1,7)+1,Cycle1,2,FALSE)</f>
        <v>J</v>
      </c>
      <c r="C730" s="72"/>
    </row>
    <row r="731" spans="1:3" x14ac:dyDescent="0.25">
      <c r="A731" s="4">
        <f t="shared" si="11"/>
        <v>46022</v>
      </c>
      <c r="B731" s="1" t="str">
        <f>VLOOKUP(MOD(A731-'Calcul 1'!Départ1,7)+1,Cycle1,2,FALSE)</f>
        <v>M</v>
      </c>
      <c r="C731" s="3"/>
    </row>
  </sheetData>
  <conditionalFormatting sqref="A1:A1048576">
    <cfRule type="expression" dxfId="2" priority="3">
      <formula xml:space="preserve"> AND(OR(WEEKDAY(A1)=1,WEEKDAY(A1)=7),A1&lt;&gt;"",A1&lt;&gt;0)</formula>
    </cfRule>
  </conditionalFormatting>
  <conditionalFormatting sqref="B1:B7672">
    <cfRule type="expression" dxfId="1" priority="1">
      <formula>B1="M"</formula>
    </cfRule>
    <cfRule type="expression" dxfId="0" priority="2">
      <formula>B1="J"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Calcul 2</vt:lpstr>
      <vt:lpstr>Calcul 1</vt:lpstr>
      <vt:lpstr>Bdd</vt:lpstr>
      <vt:lpstr>Trame2</vt:lpstr>
      <vt:lpstr>Trame1</vt:lpstr>
      <vt:lpstr>'Calcul 1'!An_Ref1</vt:lpstr>
      <vt:lpstr>'Calcul 2'!An_Ref2</vt:lpstr>
      <vt:lpstr>Cycle1</vt:lpstr>
      <vt:lpstr>Cycle2</vt:lpstr>
      <vt:lpstr>'Calcul 1'!Départ1</vt:lpstr>
      <vt:lpstr>'Calcul 2'!Départ2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costille</dc:creator>
  <cp:lastPrinted>2024-06-17T07:57:32Z</cp:lastPrinted>
  <dcterms:created xsi:type="dcterms:W3CDTF">2024-02-22T13:35:59Z</dcterms:created>
  <dcterms:modified xsi:type="dcterms:W3CDTF">2024-08-04T10:11:59Z</dcterms:modified>
</cp:coreProperties>
</file>