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C4BFE85F-FB75-49FF-9F5F-86E362A025F9}" xr6:coauthVersionLast="47" xr6:coauthVersionMax="47" xr10:uidLastSave="{00000000-0000-0000-0000-000000000000}"/>
  <bookViews>
    <workbookView xWindow="-120" yWindow="-120" windowWidth="20730" windowHeight="11160" xr2:uid="{03837422-42BA-4290-A003-C1A0B566FF24}"/>
  </bookViews>
  <sheets>
    <sheet name="Suivi NED" sheetId="3" r:id="rId1"/>
    <sheet name="Maintenance" sheetId="2" r:id="rId2"/>
    <sheet name="Réparation" sheetId="1" r:id="rId3"/>
    <sheet name="STAT INTER" sheetId="4" r:id="rId4"/>
  </sheets>
  <definedNames>
    <definedName name="Maintenance">Maintenance!$A$1:$N$22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3" i="4" l="1"/>
  <c r="J23" i="4"/>
  <c r="F23" i="4"/>
  <c r="D23" i="4"/>
  <c r="B23" i="4"/>
  <c r="L22" i="4"/>
  <c r="J22" i="4"/>
  <c r="F22" i="4"/>
  <c r="D22" i="4"/>
  <c r="B22" i="4"/>
  <c r="L21" i="4"/>
  <c r="J21" i="4"/>
  <c r="F21" i="4"/>
  <c r="D21" i="4"/>
  <c r="B21" i="4"/>
  <c r="L20" i="4"/>
  <c r="J20" i="4"/>
  <c r="H20" i="4"/>
  <c r="F20" i="4"/>
  <c r="D20" i="4"/>
  <c r="B20" i="4"/>
  <c r="L19" i="4"/>
  <c r="J19" i="4"/>
  <c r="H19" i="4"/>
  <c r="F19" i="4"/>
  <c r="D19" i="4"/>
  <c r="B19" i="4"/>
  <c r="L18" i="4"/>
  <c r="J18" i="4"/>
  <c r="H18" i="4"/>
  <c r="F18" i="4"/>
  <c r="D18" i="4"/>
  <c r="B18" i="4"/>
  <c r="L17" i="4"/>
  <c r="J17" i="4"/>
  <c r="H17" i="4"/>
  <c r="F17" i="4"/>
  <c r="D17" i="4"/>
  <c r="B17" i="4"/>
  <c r="L16" i="4"/>
  <c r="J16" i="4"/>
  <c r="H16" i="4"/>
  <c r="F16" i="4"/>
  <c r="D16" i="4"/>
  <c r="B16" i="4"/>
  <c r="L15" i="4"/>
  <c r="J15" i="4"/>
  <c r="H15" i="4"/>
  <c r="F15" i="4"/>
  <c r="D15" i="4"/>
  <c r="B15" i="4"/>
  <c r="L14" i="4"/>
  <c r="J14" i="4"/>
  <c r="H14" i="4"/>
  <c r="F14" i="4"/>
  <c r="D14" i="4"/>
  <c r="B14" i="4"/>
  <c r="L13" i="4"/>
  <c r="J13" i="4"/>
  <c r="H13" i="4"/>
  <c r="F13" i="4"/>
  <c r="D13" i="4"/>
  <c r="B13" i="4"/>
  <c r="N12" i="4"/>
  <c r="L12" i="4"/>
  <c r="J12" i="4"/>
  <c r="H12" i="4"/>
  <c r="F12" i="4"/>
  <c r="D12" i="4"/>
  <c r="B12" i="4"/>
  <c r="N11" i="4"/>
  <c r="L11" i="4"/>
  <c r="J11" i="4"/>
  <c r="H11" i="4"/>
  <c r="F11" i="4"/>
  <c r="D11" i="4"/>
  <c r="B11" i="4"/>
  <c r="N10" i="4"/>
  <c r="L10" i="4"/>
  <c r="J10" i="4"/>
  <c r="H10" i="4"/>
  <c r="F10" i="4"/>
  <c r="D10" i="4"/>
  <c r="B10" i="4"/>
  <c r="N9" i="4"/>
  <c r="L9" i="4"/>
  <c r="J9" i="4"/>
  <c r="H9" i="4"/>
  <c r="F9" i="4"/>
  <c r="D9" i="4"/>
  <c r="B9" i="4"/>
  <c r="N8" i="4"/>
  <c r="L8" i="4"/>
  <c r="J8" i="4"/>
  <c r="H8" i="4"/>
  <c r="F8" i="4"/>
  <c r="D8" i="4"/>
  <c r="B8" i="4"/>
  <c r="N7" i="4"/>
  <c r="L7" i="4"/>
  <c r="J7" i="4"/>
  <c r="H7" i="4"/>
  <c r="F7" i="4"/>
  <c r="D7" i="4"/>
  <c r="B7" i="4"/>
  <c r="N6" i="4"/>
  <c r="L6" i="4"/>
  <c r="J6" i="4"/>
  <c r="H6" i="4"/>
  <c r="F6" i="4"/>
  <c r="D6" i="4"/>
  <c r="B6" i="4"/>
  <c r="N5" i="4"/>
  <c r="L5" i="4"/>
  <c r="J5" i="4"/>
  <c r="H5" i="4"/>
  <c r="F5" i="4"/>
  <c r="D5" i="4"/>
  <c r="B5" i="4"/>
  <c r="N4" i="4"/>
  <c r="L4" i="4"/>
  <c r="J4" i="4"/>
  <c r="H4" i="4"/>
  <c r="F4" i="4"/>
  <c r="D4" i="4"/>
  <c r="B4" i="4"/>
  <c r="N3" i="4"/>
  <c r="L3" i="4"/>
  <c r="J3" i="4"/>
  <c r="H3" i="4"/>
  <c r="F3" i="4"/>
  <c r="D3" i="4"/>
  <c r="B3" i="4"/>
  <c r="A24" i="2"/>
  <c r="A25" i="2"/>
  <c r="E28" i="1"/>
  <c r="H24" i="4" l="1"/>
  <c r="D24" i="4"/>
  <c r="L24" i="4"/>
  <c r="F24" i="4"/>
  <c r="J24" i="4"/>
  <c r="B24" i="4"/>
  <c r="N24" i="4"/>
  <c r="N25" i="4" l="1"/>
</calcChain>
</file>

<file path=xl/sharedStrings.xml><?xml version="1.0" encoding="utf-8"?>
<sst xmlns="http://schemas.openxmlformats.org/spreadsheetml/2006/main" count="924" uniqueCount="194">
  <si>
    <t>EMC1D122</t>
  </si>
  <si>
    <t>EMC1D123</t>
  </si>
  <si>
    <t>EMC1D124</t>
  </si>
  <si>
    <t>EMC1D125</t>
  </si>
  <si>
    <t>EMC1D126</t>
  </si>
  <si>
    <t>EMC1D127</t>
  </si>
  <si>
    <t>EMC1D128</t>
  </si>
  <si>
    <t>EMC1D129</t>
  </si>
  <si>
    <t>EMC1D130</t>
  </si>
  <si>
    <t>EMC1D131</t>
  </si>
  <si>
    <t>EMC1D132</t>
  </si>
  <si>
    <t>EMC1D133</t>
  </si>
  <si>
    <t>EMC1D134</t>
  </si>
  <si>
    <t>EMC1D135</t>
  </si>
  <si>
    <t>EMC1D136</t>
  </si>
  <si>
    <t>EMC1D137</t>
  </si>
  <si>
    <t>EMC1D138</t>
  </si>
  <si>
    <t>EMC1D139</t>
  </si>
  <si>
    <t>EMC1D140</t>
  </si>
  <si>
    <t>EMC1D141</t>
  </si>
  <si>
    <t>EMC1D142</t>
  </si>
  <si>
    <t>EMC1G101</t>
  </si>
  <si>
    <t>EMC1G102</t>
  </si>
  <si>
    <t>EMC1G103</t>
  </si>
  <si>
    <t>EMC1G104</t>
  </si>
  <si>
    <t>EMC1G105</t>
  </si>
  <si>
    <t>EMC1G106</t>
  </si>
  <si>
    <t>EMC1G107</t>
  </si>
  <si>
    <t>EMC1G108</t>
  </si>
  <si>
    <t>EMC1G109</t>
  </si>
  <si>
    <t>EMC1G110</t>
  </si>
  <si>
    <t>EMC1G111</t>
  </si>
  <si>
    <t>EMC1G112</t>
  </si>
  <si>
    <t>EMC1G113</t>
  </si>
  <si>
    <t>EMC1G114</t>
  </si>
  <si>
    <t>EMC1G115</t>
  </si>
  <si>
    <t>EMC1G116</t>
  </si>
  <si>
    <t>EMC1G117</t>
  </si>
  <si>
    <t>EMC1G118</t>
  </si>
  <si>
    <t>EMC1G119</t>
  </si>
  <si>
    <t>EMC1G120</t>
  </si>
  <si>
    <t>EMC1G121</t>
  </si>
  <si>
    <t>EMC2G201</t>
  </si>
  <si>
    <t>EMC2G202</t>
  </si>
  <si>
    <t>EMC2G203</t>
  </si>
  <si>
    <t>EMC2G204</t>
  </si>
  <si>
    <t>EMC2G205</t>
  </si>
  <si>
    <t>EMC2G206</t>
  </si>
  <si>
    <t>EMC2G207</t>
  </si>
  <si>
    <t>EMC2G208</t>
  </si>
  <si>
    <t>EMC2G209</t>
  </si>
  <si>
    <t>EMC2G210</t>
  </si>
  <si>
    <t>EMC2G211</t>
  </si>
  <si>
    <t>EMC2G212</t>
  </si>
  <si>
    <t>EMC2G213</t>
  </si>
  <si>
    <t>EMC2G214</t>
  </si>
  <si>
    <t>EMC2G215</t>
  </si>
  <si>
    <t>EMC2G216</t>
  </si>
  <si>
    <t>EMC2G217</t>
  </si>
  <si>
    <t>EMC2G218</t>
  </si>
  <si>
    <t>EMC2G219</t>
  </si>
  <si>
    <t>EMC2G220</t>
  </si>
  <si>
    <t>EMC2G221</t>
  </si>
  <si>
    <t>EMC2D222</t>
  </si>
  <si>
    <t>EMC2D223</t>
  </si>
  <si>
    <t>EMC2D224</t>
  </si>
  <si>
    <t>EMC2D225</t>
  </si>
  <si>
    <t>EMC2D226</t>
  </si>
  <si>
    <t>EMC2D227</t>
  </si>
  <si>
    <t>EMC2D228</t>
  </si>
  <si>
    <t>EMC2D229</t>
  </si>
  <si>
    <t>EMC2D230</t>
  </si>
  <si>
    <t>EMC2D231</t>
  </si>
  <si>
    <t>EMC2D235</t>
  </si>
  <si>
    <t>EMC2D236</t>
  </si>
  <si>
    <t>EMC2D237</t>
  </si>
  <si>
    <t>EMC2D238</t>
  </si>
  <si>
    <t>EMC2D239</t>
  </si>
  <si>
    <t>EMC2D240</t>
  </si>
  <si>
    <t>EMC2D241</t>
  </si>
  <si>
    <t>EMC2D242</t>
  </si>
  <si>
    <t>EMC3G301</t>
  </si>
  <si>
    <t>EMC3G302</t>
  </si>
  <si>
    <t>EMC3G303</t>
  </si>
  <si>
    <t>EMC3G304</t>
  </si>
  <si>
    <t>EMC3G305</t>
  </si>
  <si>
    <t>EMC3G306</t>
  </si>
  <si>
    <t>EMC3G307</t>
  </si>
  <si>
    <t>EMC3G308</t>
  </si>
  <si>
    <t>EMC3G309</t>
  </si>
  <si>
    <t>EMC3G310</t>
  </si>
  <si>
    <t>EMC3G311</t>
  </si>
  <si>
    <t>EMC3G312</t>
  </si>
  <si>
    <t>EMC3G313</t>
  </si>
  <si>
    <t>EMC3G314</t>
  </si>
  <si>
    <t>EMC3G315</t>
  </si>
  <si>
    <t>EMC3G316</t>
  </si>
  <si>
    <t>EMC3G317</t>
  </si>
  <si>
    <t>EMC3G318</t>
  </si>
  <si>
    <t>EMC3G319</t>
  </si>
  <si>
    <t>EMC3G320</t>
  </si>
  <si>
    <t>EMC3G321</t>
  </si>
  <si>
    <t>EMC3D323</t>
  </si>
  <si>
    <t>EMC3D324</t>
  </si>
  <si>
    <t>EMC3D325</t>
  </si>
  <si>
    <t>EMC3D326</t>
  </si>
  <si>
    <t>EMC3D327</t>
  </si>
  <si>
    <t>EMC3D328</t>
  </si>
  <si>
    <t>EMC3D329</t>
  </si>
  <si>
    <t>EMC3D330</t>
  </si>
  <si>
    <t>EMC3D331</t>
  </si>
  <si>
    <t>EMC3D332</t>
  </si>
  <si>
    <t>EMC3D333</t>
  </si>
  <si>
    <t>EMC3D334</t>
  </si>
  <si>
    <t>EMC3D335</t>
  </si>
  <si>
    <t>EMC3D336</t>
  </si>
  <si>
    <t>EMC3D337</t>
  </si>
  <si>
    <t>EMC3D338</t>
  </si>
  <si>
    <t>EMC3D339</t>
  </si>
  <si>
    <t>EMC3D340</t>
  </si>
  <si>
    <t>EMC3D341</t>
  </si>
  <si>
    <t>EMC3D342</t>
  </si>
  <si>
    <t>EMC2QI07</t>
  </si>
  <si>
    <t>EMC2QI08</t>
  </si>
  <si>
    <t>EMC2QI09</t>
  </si>
  <si>
    <t>EMC2QI10</t>
  </si>
  <si>
    <t>EMC2QI11</t>
  </si>
  <si>
    <t>EMC2QI12</t>
  </si>
  <si>
    <t>EMC2QI13</t>
  </si>
  <si>
    <t>EMC2QI14</t>
  </si>
  <si>
    <t>EMC2QI15</t>
  </si>
  <si>
    <t>EMC2QI16</t>
  </si>
  <si>
    <t>1er étage gauche</t>
  </si>
  <si>
    <t>1er étage droit</t>
  </si>
  <si>
    <t>2eme étage gauche</t>
  </si>
  <si>
    <t>2eme étage droit</t>
  </si>
  <si>
    <t>3eme étage gauche</t>
  </si>
  <si>
    <t>3eme étage droit</t>
  </si>
  <si>
    <t>quartier d'isolement</t>
  </si>
  <si>
    <t>État de la tablette</t>
  </si>
  <si>
    <t>ok</t>
  </si>
  <si>
    <t>hs</t>
  </si>
  <si>
    <t>OK</t>
  </si>
  <si>
    <t>Passage CLSI requis</t>
  </si>
  <si>
    <t>Passage CLSI requise</t>
  </si>
  <si>
    <t>oui</t>
  </si>
  <si>
    <t>non</t>
  </si>
  <si>
    <t>Observation(s)</t>
  </si>
  <si>
    <t>Clsi</t>
  </si>
  <si>
    <t>Référent</t>
  </si>
  <si>
    <t>Date</t>
  </si>
  <si>
    <t>Date de passage</t>
  </si>
  <si>
    <t>EMC3D322</t>
  </si>
  <si>
    <t>UGC</t>
  </si>
  <si>
    <t>INTER 1 GAUCHE</t>
  </si>
  <si>
    <t>INTER 1 DROIT</t>
  </si>
  <si>
    <t>INTER 2 GAUCHE</t>
  </si>
  <si>
    <t>INTER 2 DROIT</t>
  </si>
  <si>
    <t>INTER 3 GAUCHE</t>
  </si>
  <si>
    <t>INTER 3 DROIT</t>
  </si>
  <si>
    <t>INTER QI</t>
  </si>
  <si>
    <t>TOTAL INTER</t>
  </si>
  <si>
    <t>STAT à partir du 06/10/2023</t>
  </si>
  <si>
    <t>141 tablette cassé</t>
  </si>
  <si>
    <t>214 changement chassis</t>
  </si>
  <si>
    <t>236 fixation</t>
  </si>
  <si>
    <t>311 pb tech pas d'inter</t>
  </si>
  <si>
    <t>331 plus de charge ? Et fixation</t>
  </si>
  <si>
    <t>337 chassis hs</t>
  </si>
  <si>
    <t>qi 11 intempestif</t>
  </si>
  <si>
    <t xml:space="preserve">Pas d'alimentation </t>
  </si>
  <si>
    <t xml:space="preserve">Détérioration tablette </t>
  </si>
  <si>
    <t>Détérioration carénage</t>
  </si>
  <si>
    <t>Détérioration câble RJ45</t>
  </si>
  <si>
    <t>Batterie vide / Tablette éteinte</t>
  </si>
  <si>
    <t>PB connexion / Veuillez patienter</t>
  </si>
  <si>
    <t xml:space="preserve">Tablette débranchée </t>
  </si>
  <si>
    <t>Autre préciser colonne J</t>
  </si>
  <si>
    <t>Bureau</t>
  </si>
  <si>
    <t>Utilisateur</t>
  </si>
  <si>
    <t>Utilisateur1</t>
  </si>
  <si>
    <t>Utilisateur3</t>
  </si>
  <si>
    <t>Utilisateur2</t>
  </si>
  <si>
    <t>numero 1</t>
  </si>
  <si>
    <t>numero 2</t>
  </si>
  <si>
    <t>M. X</t>
  </si>
  <si>
    <t xml:space="preserve">Date passage après réparation </t>
  </si>
  <si>
    <t>Observation</t>
  </si>
  <si>
    <t>Résolu</t>
  </si>
  <si>
    <t>OUI</t>
  </si>
  <si>
    <t>Ok</t>
  </si>
  <si>
    <t>Oui</t>
  </si>
  <si>
    <t>Non</t>
  </si>
  <si>
    <t>M.X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</si>
</sst>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3">
    <font>
      <sz val="11"/>
      <color theme="1"/>
      <name val="Calibri"/>
      <family val="2"/>
      <scheme val="minor"/>
    </font>
    <font>
      <sz val="11"/>
      <color theme="1"/>
      <name val="Marianne"/>
      <family val="3"/>
    </font>
    <font>
      <sz val="11"/>
      <color theme="1"/>
      <name val="Marianne"/>
      <family val="3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</font>
    <font>
      <sz val="16"/>
      <color theme="1"/>
      <name val="Calibri"/>
      <family val="2"/>
    </font>
    <font>
      <sz val="14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b/>
      <i/>
      <u/>
      <sz val="16"/>
      <color rgb="FF111111"/>
      <name val="Perpetua"/>
      <family val="1"/>
    </font>
    <font>
      <b/>
      <i/>
      <u/>
      <sz val="11"/>
      <color rgb="FF111111"/>
      <name val="Courier New"/>
      <family val="3"/>
    </font>
    <font>
      <sz val="11"/>
      <color rgb="FF92D05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4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/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 diagonalUp="1" diagonalDown="1">
      <left/>
      <right style="thick">
        <color indexed="64"/>
      </right>
      <top style="thick">
        <color indexed="64"/>
      </top>
      <bottom/>
      <diagonal style="thin">
        <color indexed="64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slantDashDot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slantDashDot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4" borderId="6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5" fillId="2" borderId="21" xfId="0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3" xfId="0" applyBorder="1"/>
    <xf numFmtId="0" fontId="5" fillId="2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9" borderId="3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7" fillId="9" borderId="3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164" fontId="0" fillId="0" borderId="0" xfId="0" applyNumberFormat="1"/>
    <xf numFmtId="0" fontId="0" fillId="0" borderId="29" xfId="0" applyBorder="1" applyAlignment="1">
      <alignment horizontal="center" vertical="center" wrapText="1"/>
    </xf>
    <xf numFmtId="0" fontId="0" fillId="5" borderId="30" xfId="0" applyFill="1" applyBorder="1"/>
    <xf numFmtId="0" fontId="0" fillId="2" borderId="31" xfId="0" applyFill="1" applyBorder="1" applyAlignment="1">
      <alignment horizontal="center" vertical="center" wrapText="1"/>
    </xf>
    <xf numFmtId="0" fontId="0" fillId="8" borderId="30" xfId="0" applyFill="1" applyBorder="1"/>
    <xf numFmtId="0" fontId="0" fillId="0" borderId="31" xfId="0" applyBorder="1" applyAlignment="1">
      <alignment horizontal="center" vertical="center" wrapText="1"/>
    </xf>
    <xf numFmtId="0" fontId="0" fillId="11" borderId="30" xfId="0" applyFill="1" applyBorder="1"/>
    <xf numFmtId="0" fontId="0" fillId="12" borderId="32" xfId="0" applyFill="1" applyBorder="1"/>
    <xf numFmtId="0" fontId="0" fillId="0" borderId="34" xfId="0" applyBorder="1"/>
    <xf numFmtId="0" fontId="0" fillId="0" borderId="27" xfId="0" applyBorder="1" applyAlignment="1">
      <alignment horizontal="center" vertical="center" wrapText="1"/>
    </xf>
    <xf numFmtId="0" fontId="0" fillId="6" borderId="35" xfId="0" applyFill="1" applyBorder="1" applyAlignment="1">
      <alignment horizontal="center" vertical="center" wrapText="1"/>
    </xf>
    <xf numFmtId="0" fontId="0" fillId="6" borderId="36" xfId="0" applyFill="1" applyBorder="1" applyAlignment="1">
      <alignment horizontal="center" vertical="center" wrapText="1"/>
    </xf>
    <xf numFmtId="0" fontId="0" fillId="0" borderId="25" xfId="0" applyBorder="1"/>
    <xf numFmtId="0" fontId="11" fillId="7" borderId="28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 wrapText="1"/>
    </xf>
    <xf numFmtId="0" fontId="3" fillId="0" borderId="36" xfId="0" applyFont="1" applyBorder="1" applyAlignment="1">
      <alignment horizontal="center"/>
    </xf>
    <xf numFmtId="0" fontId="3" fillId="0" borderId="35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164" fontId="3" fillId="0" borderId="39" xfId="0" applyNumberFormat="1" applyFont="1" applyBorder="1" applyAlignment="1">
      <alignment horizontal="center" vertical="center" wrapText="1"/>
    </xf>
    <xf numFmtId="14" fontId="6" fillId="0" borderId="12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14" fontId="6" fillId="0" borderId="13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4" fontId="6" fillId="0" borderId="38" xfId="0" applyNumberFormat="1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4" fontId="6" fillId="0" borderId="14" xfId="0" applyNumberFormat="1" applyFon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2" fillId="0" borderId="0" xfId="0" applyFont="1" applyAlignment="1">
      <alignment vertical="center"/>
    </xf>
    <xf numFmtId="14" fontId="6" fillId="0" borderId="47" xfId="0" applyNumberFormat="1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 wrapText="1"/>
    </xf>
    <xf numFmtId="0" fontId="6" fillId="0" borderId="42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/>
    </xf>
    <xf numFmtId="14" fontId="6" fillId="0" borderId="44" xfId="0" applyNumberFormat="1" applyFont="1" applyBorder="1" applyAlignment="1">
      <alignment horizontal="center" vertical="center"/>
    </xf>
    <xf numFmtId="0" fontId="6" fillId="0" borderId="45" xfId="0" applyFont="1" applyBorder="1" applyAlignment="1">
      <alignment horizontal="center" vertical="center"/>
    </xf>
    <xf numFmtId="164" fontId="0" fillId="0" borderId="46" xfId="0" applyNumberFormat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</cellXfs>
  <cellStyles count="1">
    <cellStyle name="Normal" xfId="0" builtinId="0"/>
  </cellStyles>
  <dxfs count="31">
    <dxf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slantDashDot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fill>
        <patternFill>
          <bgColor theme="9"/>
        </patternFill>
      </fill>
    </dxf>
    <dxf>
      <font>
        <color rgb="FF92D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300F9A-66CC-4E54-B49E-B70F445853C1}" name="Tab_SuiviNED" displayName="Tab_SuiviNED" ref="A1:I11" totalsRowShown="0" headerRowDxfId="26" dataDxfId="24" headerRowBorderDxfId="25" tableBorderDxfId="23">
  <autoFilter ref="A1:I11" xr:uid="{5A300F9A-66CC-4E54-B49E-B70F445853C1}"/>
  <tableColumns count="9">
    <tableColumn id="1" xr3:uid="{855DE26D-D62C-4816-9E6B-B364104A5EF1}" name="Date" dataDxfId="22"/>
    <tableColumn id="2" xr3:uid="{8DF34A7B-2337-4FC3-8ECE-DDEEC01EF82A}" name="Bureau" dataDxfId="21"/>
    <tableColumn id="3" xr3:uid="{F17EA8EF-9778-405B-AE8F-40600BD09886}" name="Utilisateur" dataDxfId="20"/>
    <tableColumn id="4" xr3:uid="{846D9C85-DAB7-4236-8E80-3654E610D7AD}" name="Observation(s)" dataDxfId="19"/>
    <tableColumn id="5" xr3:uid="{3144F4A4-FA87-41E7-B144-C99DC860B732}" name="Référent" dataDxfId="18"/>
    <tableColumn id="6" xr3:uid="{5227C02D-3700-4DFD-B4A9-166E123034D0}" name="Date de passage" dataDxfId="17"/>
    <tableColumn id="7" xr3:uid="{40DAB612-2123-422D-9727-680D0AF69FAE}" name="Résolu" dataDxfId="16"/>
    <tableColumn id="8" xr3:uid="{DE03266F-CA1B-4D23-A367-D22E118DE0C9}" name="Clsi" dataDxfId="15"/>
    <tableColumn id="9" xr3:uid="{D1D4D4E8-5916-4118-9C81-09CCC30360E7}" name="Date passage après réparation " dataDxfId="14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34"/>
  <sheetViews>
    <sheetView tabSelected="1" zoomScale="85" zoomScaleNormal="85" workbookViewId="0">
      <pane ySplit="1" topLeftCell="A5" activePane="bottomLeft" state="frozen"/>
      <selection pane="bottomLeft" activeCell="C7" sqref="C7"/>
    </sheetView>
  </sheetViews>
  <sheetFormatPr baseColWidth="10" defaultRowHeight="15"/>
  <cols>
    <col min="1" max="1" width="18.5703125" customWidth="1"/>
    <col min="2" max="2" width="25.42578125" customWidth="1"/>
    <col min="3" max="5" width="35.7109375" customWidth="1"/>
    <col min="6" max="6" width="23.7109375" customWidth="1"/>
    <col min="7" max="7" width="25.28515625" customWidth="1"/>
    <col min="8" max="8" width="26.85546875" customWidth="1"/>
    <col min="9" max="9" width="42" style="30" customWidth="1"/>
    <col min="10" max="10" width="29.28515625" customWidth="1"/>
    <col min="11" max="11" width="13" customWidth="1"/>
    <col min="12" max="12" width="18.42578125" customWidth="1"/>
    <col min="13" max="13" width="17.7109375" customWidth="1"/>
    <col min="14" max="14" width="15.140625" bestFit="1" customWidth="1"/>
    <col min="15" max="15" width="17.7109375" customWidth="1"/>
    <col min="16" max="16" width="17" customWidth="1"/>
    <col min="17" max="17" width="32.42578125" bestFit="1" customWidth="1"/>
  </cols>
  <sheetData>
    <row r="1" spans="1:17" ht="35.25" customHeight="1" thickBot="1">
      <c r="A1" s="45" t="s">
        <v>150</v>
      </c>
      <c r="B1" s="46" t="s">
        <v>178</v>
      </c>
      <c r="C1" s="46" t="s">
        <v>179</v>
      </c>
      <c r="D1" s="46" t="s">
        <v>147</v>
      </c>
      <c r="E1" s="47" t="s">
        <v>149</v>
      </c>
      <c r="F1" s="48" t="s">
        <v>151</v>
      </c>
      <c r="G1" s="49" t="s">
        <v>188</v>
      </c>
      <c r="H1" s="46" t="s">
        <v>148</v>
      </c>
      <c r="I1" s="50" t="s">
        <v>186</v>
      </c>
      <c r="J1" s="42"/>
      <c r="N1" s="40" t="s">
        <v>153</v>
      </c>
      <c r="O1" s="40" t="s">
        <v>149</v>
      </c>
      <c r="P1" s="41" t="s">
        <v>148</v>
      </c>
      <c r="Q1" s="41" t="s">
        <v>187</v>
      </c>
    </row>
    <row r="2" spans="1:17" ht="37.5" customHeight="1" thickTop="1" thickBot="1">
      <c r="A2" s="51">
        <v>45201</v>
      </c>
      <c r="B2" s="52" t="s">
        <v>42</v>
      </c>
      <c r="C2" s="53" t="s">
        <v>185</v>
      </c>
      <c r="D2" s="54" t="s">
        <v>175</v>
      </c>
      <c r="E2" s="55" t="s">
        <v>182</v>
      </c>
      <c r="F2" s="56">
        <v>45204</v>
      </c>
      <c r="G2" s="57" t="s">
        <v>140</v>
      </c>
      <c r="H2" s="58" t="s">
        <v>183</v>
      </c>
      <c r="I2" s="59"/>
      <c r="J2" s="77"/>
      <c r="K2" s="39"/>
      <c r="L2" s="38"/>
      <c r="N2" s="13" t="s">
        <v>21</v>
      </c>
      <c r="O2" s="9" t="s">
        <v>180</v>
      </c>
      <c r="P2" s="18" t="s">
        <v>183</v>
      </c>
      <c r="Q2" s="67" t="s">
        <v>175</v>
      </c>
    </row>
    <row r="3" spans="1:17" ht="37.5" customHeight="1" thickTop="1" thickBot="1">
      <c r="A3" s="60">
        <v>45202</v>
      </c>
      <c r="B3" s="61" t="s">
        <v>127</v>
      </c>
      <c r="C3" s="62" t="s">
        <v>185</v>
      </c>
      <c r="D3" s="63" t="s">
        <v>171</v>
      </c>
      <c r="E3" s="55" t="s">
        <v>182</v>
      </c>
      <c r="F3" s="64">
        <v>45204</v>
      </c>
      <c r="G3" s="62" t="s">
        <v>140</v>
      </c>
      <c r="H3" s="58" t="s">
        <v>183</v>
      </c>
      <c r="I3" s="65"/>
      <c r="J3" s="77"/>
      <c r="K3" s="43"/>
      <c r="L3" s="31"/>
      <c r="N3" s="14" t="s">
        <v>22</v>
      </c>
      <c r="O3" s="8" t="s">
        <v>182</v>
      </c>
      <c r="P3" s="17" t="s">
        <v>184</v>
      </c>
      <c r="Q3" s="67" t="s">
        <v>174</v>
      </c>
    </row>
    <row r="4" spans="1:17" ht="37.5" customHeight="1" thickBot="1">
      <c r="A4" s="60">
        <v>45202</v>
      </c>
      <c r="B4" s="61" t="s">
        <v>128</v>
      </c>
      <c r="C4" s="62" t="s">
        <v>185</v>
      </c>
      <c r="D4" s="63" t="s">
        <v>172</v>
      </c>
      <c r="E4" s="55" t="s">
        <v>181</v>
      </c>
      <c r="F4" s="64">
        <v>45204</v>
      </c>
      <c r="G4" s="62" t="s">
        <v>140</v>
      </c>
      <c r="H4" s="58" t="s">
        <v>184</v>
      </c>
      <c r="I4" s="65"/>
      <c r="K4" s="32"/>
      <c r="L4" s="33"/>
      <c r="N4" s="14" t="s">
        <v>23</v>
      </c>
      <c r="O4" s="16" t="s">
        <v>181</v>
      </c>
      <c r="P4" s="67"/>
      <c r="Q4" s="67" t="s">
        <v>170</v>
      </c>
    </row>
    <row r="5" spans="1:17" ht="37.5" customHeight="1" thickBot="1">
      <c r="A5" s="60">
        <v>45202</v>
      </c>
      <c r="B5" s="61" t="s">
        <v>33</v>
      </c>
      <c r="C5" s="62" t="s">
        <v>185</v>
      </c>
      <c r="D5" s="63" t="s">
        <v>175</v>
      </c>
      <c r="E5" s="55" t="s">
        <v>180</v>
      </c>
      <c r="F5" s="64">
        <v>45204</v>
      </c>
      <c r="G5" s="62"/>
      <c r="H5" s="58"/>
      <c r="I5" s="65"/>
      <c r="K5" s="34"/>
      <c r="L5" s="35"/>
      <c r="N5" s="11" t="s">
        <v>24</v>
      </c>
      <c r="O5" s="67"/>
      <c r="P5" s="15"/>
      <c r="Q5" s="67" t="s">
        <v>171</v>
      </c>
    </row>
    <row r="6" spans="1:17" ht="37.5" customHeight="1" thickBot="1">
      <c r="A6" s="60">
        <v>45202</v>
      </c>
      <c r="B6" s="61" t="s">
        <v>72</v>
      </c>
      <c r="C6" s="62" t="s">
        <v>185</v>
      </c>
      <c r="D6" s="63" t="s">
        <v>171</v>
      </c>
      <c r="E6" s="55" t="s">
        <v>182</v>
      </c>
      <c r="F6" s="64">
        <v>45204</v>
      </c>
      <c r="G6" s="62" t="s">
        <v>140</v>
      </c>
      <c r="H6" s="58" t="s">
        <v>184</v>
      </c>
      <c r="I6" s="65"/>
      <c r="K6" s="36"/>
      <c r="L6" s="35"/>
      <c r="N6" s="11" t="s">
        <v>25</v>
      </c>
      <c r="O6" s="67"/>
      <c r="P6" s="67"/>
      <c r="Q6" s="67" t="s">
        <v>172</v>
      </c>
    </row>
    <row r="7" spans="1:17" ht="37.5" customHeight="1" thickBot="1">
      <c r="A7" s="60">
        <v>45202</v>
      </c>
      <c r="B7" s="61" t="s">
        <v>109</v>
      </c>
      <c r="C7" s="62" t="s">
        <v>185</v>
      </c>
      <c r="D7" s="63" t="s">
        <v>174</v>
      </c>
      <c r="E7" s="55" t="s">
        <v>181</v>
      </c>
      <c r="F7" s="64">
        <v>45204</v>
      </c>
      <c r="G7" s="62" t="s">
        <v>140</v>
      </c>
      <c r="H7" s="58" t="s">
        <v>183</v>
      </c>
      <c r="I7" s="65"/>
      <c r="K7" s="37"/>
      <c r="L7" s="44"/>
      <c r="N7" s="11" t="s">
        <v>26</v>
      </c>
      <c r="O7" s="67"/>
      <c r="P7" s="67"/>
      <c r="Q7" s="67" t="s">
        <v>173</v>
      </c>
    </row>
    <row r="8" spans="1:17" ht="37.5" customHeight="1" thickTop="1">
      <c r="A8" s="60">
        <v>45202</v>
      </c>
      <c r="B8" s="61" t="s">
        <v>102</v>
      </c>
      <c r="C8" s="62" t="s">
        <v>185</v>
      </c>
      <c r="D8" s="63" t="s">
        <v>170</v>
      </c>
      <c r="E8" s="55" t="s">
        <v>181</v>
      </c>
      <c r="F8" s="64">
        <v>45204</v>
      </c>
      <c r="G8" s="62" t="s">
        <v>140</v>
      </c>
      <c r="H8" s="58" t="s">
        <v>184</v>
      </c>
      <c r="I8" s="65"/>
      <c r="N8" s="11" t="s">
        <v>28</v>
      </c>
      <c r="O8" s="67"/>
      <c r="P8" s="67"/>
      <c r="Q8" s="67" t="s">
        <v>176</v>
      </c>
    </row>
    <row r="9" spans="1:17" ht="37.5" customHeight="1">
      <c r="A9" s="60">
        <v>45202</v>
      </c>
      <c r="B9" s="61" t="s">
        <v>118</v>
      </c>
      <c r="C9" s="62" t="s">
        <v>185</v>
      </c>
      <c r="D9" s="63" t="s">
        <v>175</v>
      </c>
      <c r="E9" s="55" t="s">
        <v>180</v>
      </c>
      <c r="F9" s="64">
        <v>45204</v>
      </c>
      <c r="G9" s="62"/>
      <c r="H9" s="58"/>
      <c r="I9" s="65"/>
      <c r="N9" s="11" t="s">
        <v>29</v>
      </c>
      <c r="O9" s="67"/>
      <c r="P9" s="67"/>
      <c r="Q9" s="68" t="s">
        <v>177</v>
      </c>
    </row>
    <row r="10" spans="1:17" ht="37.5" customHeight="1">
      <c r="A10" s="66">
        <v>45202</v>
      </c>
      <c r="B10" s="61" t="s">
        <v>99</v>
      </c>
      <c r="C10" s="63" t="s">
        <v>185</v>
      </c>
      <c r="D10" s="63" t="s">
        <v>173</v>
      </c>
      <c r="E10" s="55" t="s">
        <v>182</v>
      </c>
      <c r="F10" s="64">
        <v>45204</v>
      </c>
      <c r="G10" s="62"/>
      <c r="H10" s="58"/>
      <c r="I10" s="65"/>
      <c r="N10" s="11" t="s">
        <v>30</v>
      </c>
      <c r="O10" s="67"/>
      <c r="P10" s="67"/>
      <c r="Q10" s="67"/>
    </row>
    <row r="11" spans="1:17" ht="37.5" customHeight="1">
      <c r="A11" s="69">
        <v>45570</v>
      </c>
      <c r="B11" s="70" t="s">
        <v>23</v>
      </c>
      <c r="C11" s="71" t="s">
        <v>193</v>
      </c>
      <c r="D11" s="72" t="s">
        <v>170</v>
      </c>
      <c r="E11" s="73" t="s">
        <v>182</v>
      </c>
      <c r="F11" s="74"/>
      <c r="G11" s="71" t="s">
        <v>190</v>
      </c>
      <c r="H11" s="75"/>
      <c r="I11" s="76"/>
      <c r="N11" s="11" t="s">
        <v>31</v>
      </c>
      <c r="O11" s="67"/>
      <c r="P11" s="67"/>
      <c r="Q11" s="67"/>
    </row>
    <row r="12" spans="1:17" ht="21">
      <c r="N12" s="11" t="s">
        <v>32</v>
      </c>
      <c r="O12" s="67"/>
      <c r="P12" s="67"/>
      <c r="Q12" s="67"/>
    </row>
    <row r="13" spans="1:17" ht="21">
      <c r="N13" s="11" t="s">
        <v>33</v>
      </c>
      <c r="O13" s="67"/>
      <c r="P13" s="67"/>
      <c r="Q13" s="67"/>
    </row>
    <row r="14" spans="1:17" ht="21">
      <c r="N14" s="11" t="s">
        <v>34</v>
      </c>
      <c r="O14" s="67"/>
      <c r="P14" s="67"/>
      <c r="Q14" s="67"/>
    </row>
    <row r="15" spans="1:17" ht="21">
      <c r="N15" s="11" t="s">
        <v>35</v>
      </c>
      <c r="O15" s="67"/>
      <c r="P15" s="67"/>
      <c r="Q15" s="67"/>
    </row>
    <row r="16" spans="1:17" ht="21">
      <c r="N16" s="11" t="s">
        <v>36</v>
      </c>
      <c r="O16" s="67"/>
      <c r="P16" s="67"/>
      <c r="Q16" s="67"/>
    </row>
    <row r="17" spans="14:17" ht="21">
      <c r="N17" s="11" t="s">
        <v>37</v>
      </c>
      <c r="O17" s="67"/>
      <c r="P17" s="67"/>
      <c r="Q17" s="67"/>
    </row>
    <row r="18" spans="14:17" ht="21">
      <c r="N18" s="11" t="s">
        <v>38</v>
      </c>
      <c r="O18" s="67"/>
      <c r="P18" s="67"/>
      <c r="Q18" s="67"/>
    </row>
    <row r="19" spans="14:17" ht="21">
      <c r="N19" s="11" t="s">
        <v>39</v>
      </c>
      <c r="O19" s="67"/>
      <c r="P19" s="67"/>
      <c r="Q19" s="67"/>
    </row>
    <row r="20" spans="14:17" ht="21">
      <c r="N20" s="11" t="s">
        <v>40</v>
      </c>
      <c r="O20" s="67"/>
      <c r="P20" s="67"/>
      <c r="Q20" s="67"/>
    </row>
    <row r="21" spans="14:17" ht="21.75" thickBot="1">
      <c r="N21" s="12" t="s">
        <v>41</v>
      </c>
      <c r="O21" s="67"/>
      <c r="P21" s="67"/>
      <c r="Q21" s="67"/>
    </row>
    <row r="22" spans="14:17" ht="21">
      <c r="N22" s="10" t="s">
        <v>0</v>
      </c>
      <c r="O22" s="67"/>
      <c r="P22" s="67"/>
      <c r="Q22" s="67"/>
    </row>
    <row r="23" spans="14:17" ht="21">
      <c r="N23" s="11" t="s">
        <v>1</v>
      </c>
      <c r="O23" s="67"/>
      <c r="P23" s="67"/>
      <c r="Q23" s="67"/>
    </row>
    <row r="24" spans="14:17" ht="21">
      <c r="N24" s="11" t="s">
        <v>2</v>
      </c>
      <c r="O24" s="67"/>
      <c r="P24" s="67"/>
      <c r="Q24" s="67"/>
    </row>
    <row r="25" spans="14:17" ht="21">
      <c r="N25" s="11" t="s">
        <v>3</v>
      </c>
      <c r="O25" s="67"/>
      <c r="P25" s="67"/>
      <c r="Q25" s="67"/>
    </row>
    <row r="26" spans="14:17" ht="21">
      <c r="N26" s="11" t="s">
        <v>4</v>
      </c>
      <c r="O26" s="67"/>
      <c r="P26" s="67"/>
      <c r="Q26" s="67"/>
    </row>
    <row r="27" spans="14:17" ht="21">
      <c r="N27" s="11" t="s">
        <v>5</v>
      </c>
      <c r="O27" s="67"/>
      <c r="P27" s="67"/>
      <c r="Q27" s="67"/>
    </row>
    <row r="28" spans="14:17" ht="21">
      <c r="N28" s="11" t="s">
        <v>6</v>
      </c>
      <c r="O28" s="67"/>
      <c r="P28" s="67"/>
      <c r="Q28" s="67"/>
    </row>
    <row r="29" spans="14:17" ht="21">
      <c r="N29" s="11" t="s">
        <v>7</v>
      </c>
      <c r="O29" s="67"/>
      <c r="P29" s="67"/>
      <c r="Q29" s="67"/>
    </row>
    <row r="30" spans="14:17" ht="21">
      <c r="N30" s="11" t="s">
        <v>8</v>
      </c>
      <c r="O30" s="67"/>
      <c r="P30" s="67"/>
      <c r="Q30" s="67"/>
    </row>
    <row r="31" spans="14:17" ht="21">
      <c r="N31" s="11" t="s">
        <v>9</v>
      </c>
      <c r="O31" s="67"/>
      <c r="P31" s="67"/>
      <c r="Q31" s="67"/>
    </row>
    <row r="32" spans="14:17" ht="21">
      <c r="N32" s="11" t="s">
        <v>10</v>
      </c>
      <c r="O32" s="67"/>
      <c r="P32" s="67"/>
      <c r="Q32" s="67"/>
    </row>
    <row r="33" spans="14:17" ht="21">
      <c r="N33" s="11" t="s">
        <v>11</v>
      </c>
      <c r="O33" s="67"/>
      <c r="P33" s="67"/>
      <c r="Q33" s="67"/>
    </row>
    <row r="34" spans="14:17" ht="21">
      <c r="N34" s="11" t="s">
        <v>12</v>
      </c>
      <c r="O34" s="67"/>
      <c r="P34" s="67"/>
      <c r="Q34" s="67"/>
    </row>
    <row r="35" spans="14:17" ht="21">
      <c r="N35" s="11" t="s">
        <v>13</v>
      </c>
      <c r="O35" s="67"/>
      <c r="P35" s="67"/>
      <c r="Q35" s="67"/>
    </row>
    <row r="36" spans="14:17" ht="21">
      <c r="N36" s="11" t="s">
        <v>14</v>
      </c>
      <c r="O36" s="67"/>
      <c r="P36" s="67"/>
      <c r="Q36" s="67"/>
    </row>
    <row r="37" spans="14:17" ht="21">
      <c r="N37" s="11" t="s">
        <v>15</v>
      </c>
      <c r="O37" s="67"/>
      <c r="P37" s="67"/>
      <c r="Q37" s="67"/>
    </row>
    <row r="38" spans="14:17" ht="21">
      <c r="N38" s="11" t="s">
        <v>16</v>
      </c>
      <c r="O38" s="67"/>
      <c r="P38" s="67"/>
      <c r="Q38" s="67"/>
    </row>
    <row r="39" spans="14:17" ht="21">
      <c r="N39" s="11" t="s">
        <v>17</v>
      </c>
      <c r="O39" s="67"/>
      <c r="P39" s="67"/>
      <c r="Q39" s="67"/>
    </row>
    <row r="40" spans="14:17" ht="21">
      <c r="N40" s="11" t="s">
        <v>18</v>
      </c>
      <c r="O40" s="67"/>
      <c r="P40" s="67"/>
      <c r="Q40" s="67"/>
    </row>
    <row r="41" spans="14:17" ht="21">
      <c r="N41" s="11" t="s">
        <v>19</v>
      </c>
      <c r="O41" s="67"/>
      <c r="P41" s="67"/>
      <c r="Q41" s="67"/>
    </row>
    <row r="42" spans="14:17" ht="21.75" thickBot="1">
      <c r="N42" s="12" t="s">
        <v>20</v>
      </c>
      <c r="O42" s="67"/>
      <c r="P42" s="67"/>
      <c r="Q42" s="67"/>
    </row>
    <row r="43" spans="14:17" ht="21">
      <c r="N43" s="10" t="s">
        <v>42</v>
      </c>
      <c r="O43" s="67"/>
      <c r="P43" s="67"/>
      <c r="Q43" s="67"/>
    </row>
    <row r="44" spans="14:17" ht="21">
      <c r="N44" s="11" t="s">
        <v>43</v>
      </c>
      <c r="O44" s="67"/>
      <c r="P44" s="67"/>
      <c r="Q44" s="67"/>
    </row>
    <row r="45" spans="14:17" ht="21">
      <c r="N45" s="11" t="s">
        <v>44</v>
      </c>
      <c r="O45" s="67"/>
      <c r="P45" s="67"/>
      <c r="Q45" s="67"/>
    </row>
    <row r="46" spans="14:17" ht="21">
      <c r="N46" s="11" t="s">
        <v>45</v>
      </c>
      <c r="O46" s="67"/>
      <c r="P46" s="67"/>
      <c r="Q46" s="67"/>
    </row>
    <row r="47" spans="14:17" ht="21">
      <c r="N47" s="11" t="s">
        <v>46</v>
      </c>
      <c r="O47" s="67"/>
      <c r="P47" s="67"/>
      <c r="Q47" s="67"/>
    </row>
    <row r="48" spans="14:17" ht="21">
      <c r="N48" s="11" t="s">
        <v>47</v>
      </c>
      <c r="O48" s="67"/>
      <c r="P48" s="67"/>
      <c r="Q48" s="67"/>
    </row>
    <row r="49" spans="14:17" ht="21">
      <c r="N49" s="11" t="s">
        <v>48</v>
      </c>
      <c r="O49" s="67"/>
      <c r="P49" s="67"/>
      <c r="Q49" s="67"/>
    </row>
    <row r="50" spans="14:17" ht="21">
      <c r="N50" s="11" t="s">
        <v>49</v>
      </c>
      <c r="O50" s="67"/>
      <c r="P50" s="67"/>
      <c r="Q50" s="67"/>
    </row>
    <row r="51" spans="14:17" ht="21">
      <c r="N51" s="11" t="s">
        <v>50</v>
      </c>
      <c r="O51" s="67"/>
      <c r="P51" s="67"/>
      <c r="Q51" s="67"/>
    </row>
    <row r="52" spans="14:17" ht="21">
      <c r="N52" s="11" t="s">
        <v>51</v>
      </c>
      <c r="O52" s="67"/>
      <c r="P52" s="67"/>
      <c r="Q52" s="67"/>
    </row>
    <row r="53" spans="14:17" ht="21">
      <c r="N53" s="11" t="s">
        <v>52</v>
      </c>
      <c r="O53" s="67"/>
      <c r="P53" s="67"/>
      <c r="Q53" s="67"/>
    </row>
    <row r="54" spans="14:17" ht="21">
      <c r="N54" s="11" t="s">
        <v>53</v>
      </c>
      <c r="O54" s="67"/>
      <c r="P54" s="67"/>
      <c r="Q54" s="67"/>
    </row>
    <row r="55" spans="14:17" ht="21">
      <c r="N55" s="11" t="s">
        <v>54</v>
      </c>
      <c r="O55" s="67"/>
      <c r="P55" s="67"/>
      <c r="Q55" s="67"/>
    </row>
    <row r="56" spans="14:17" ht="21">
      <c r="N56" s="11" t="s">
        <v>55</v>
      </c>
      <c r="O56" s="67"/>
      <c r="P56" s="67"/>
      <c r="Q56" s="67"/>
    </row>
    <row r="57" spans="14:17" ht="21">
      <c r="N57" s="11" t="s">
        <v>56</v>
      </c>
      <c r="O57" s="67"/>
      <c r="P57" s="67"/>
      <c r="Q57" s="67"/>
    </row>
    <row r="58" spans="14:17" ht="21">
      <c r="N58" s="11" t="s">
        <v>57</v>
      </c>
      <c r="O58" s="67"/>
      <c r="P58" s="67"/>
      <c r="Q58" s="67"/>
    </row>
    <row r="59" spans="14:17" ht="21">
      <c r="N59" s="11" t="s">
        <v>58</v>
      </c>
      <c r="O59" s="67"/>
      <c r="P59" s="67"/>
      <c r="Q59" s="67"/>
    </row>
    <row r="60" spans="14:17" ht="21">
      <c r="N60" s="11" t="s">
        <v>59</v>
      </c>
      <c r="O60" s="67"/>
      <c r="P60" s="67"/>
      <c r="Q60" s="67"/>
    </row>
    <row r="61" spans="14:17" ht="21">
      <c r="N61" s="11" t="s">
        <v>60</v>
      </c>
      <c r="O61" s="67"/>
      <c r="P61" s="67"/>
      <c r="Q61" s="67"/>
    </row>
    <row r="62" spans="14:17" ht="21">
      <c r="N62" s="11" t="s">
        <v>61</v>
      </c>
      <c r="O62" s="67"/>
      <c r="P62" s="67"/>
      <c r="Q62" s="67"/>
    </row>
    <row r="63" spans="14:17" ht="21.75" thickBot="1">
      <c r="N63" s="12" t="s">
        <v>62</v>
      </c>
      <c r="O63" s="67"/>
      <c r="P63" s="67"/>
      <c r="Q63" s="67"/>
    </row>
    <row r="64" spans="14:17" ht="21">
      <c r="N64" s="10" t="s">
        <v>63</v>
      </c>
      <c r="O64" s="67"/>
      <c r="P64" s="67"/>
      <c r="Q64" s="67"/>
    </row>
    <row r="65" spans="14:17" ht="21">
      <c r="N65" s="11" t="s">
        <v>64</v>
      </c>
      <c r="O65" s="67"/>
      <c r="P65" s="67"/>
      <c r="Q65" s="67"/>
    </row>
    <row r="66" spans="14:17" ht="21">
      <c r="N66" s="11" t="s">
        <v>65</v>
      </c>
      <c r="O66" s="67"/>
      <c r="P66" s="67"/>
      <c r="Q66" s="67"/>
    </row>
    <row r="67" spans="14:17" ht="21">
      <c r="N67" s="11" t="s">
        <v>66</v>
      </c>
      <c r="O67" s="67"/>
      <c r="P67" s="67"/>
      <c r="Q67" s="67"/>
    </row>
    <row r="68" spans="14:17" ht="21">
      <c r="N68" s="11" t="s">
        <v>67</v>
      </c>
      <c r="O68" s="67"/>
      <c r="P68" s="67"/>
      <c r="Q68" s="67"/>
    </row>
    <row r="69" spans="14:17" ht="21">
      <c r="N69" s="11" t="s">
        <v>68</v>
      </c>
      <c r="O69" s="67"/>
      <c r="P69" s="67"/>
      <c r="Q69" s="67"/>
    </row>
    <row r="70" spans="14:17" ht="21">
      <c r="N70" s="11" t="s">
        <v>69</v>
      </c>
      <c r="O70" s="67"/>
      <c r="P70" s="67"/>
      <c r="Q70" s="67"/>
    </row>
    <row r="71" spans="14:17" ht="21">
      <c r="N71" s="11" t="s">
        <v>70</v>
      </c>
      <c r="O71" s="67"/>
      <c r="P71" s="67"/>
      <c r="Q71" s="67"/>
    </row>
    <row r="72" spans="14:17" ht="21">
      <c r="N72" s="11" t="s">
        <v>71</v>
      </c>
      <c r="O72" s="67"/>
      <c r="P72" s="67"/>
      <c r="Q72" s="67"/>
    </row>
    <row r="73" spans="14:17" ht="21">
      <c r="N73" s="11" t="s">
        <v>72</v>
      </c>
      <c r="O73" s="67"/>
      <c r="P73" s="67"/>
      <c r="Q73" s="67"/>
    </row>
    <row r="74" spans="14:17" ht="21">
      <c r="N74" s="11" t="s">
        <v>73</v>
      </c>
      <c r="O74" s="67"/>
      <c r="P74" s="67"/>
      <c r="Q74" s="67"/>
    </row>
    <row r="75" spans="14:17" ht="21">
      <c r="N75" s="11" t="s">
        <v>74</v>
      </c>
      <c r="O75" s="67"/>
      <c r="P75" s="67"/>
      <c r="Q75" s="67"/>
    </row>
    <row r="76" spans="14:17" ht="21">
      <c r="N76" s="11" t="s">
        <v>75</v>
      </c>
      <c r="O76" s="67"/>
      <c r="P76" s="67"/>
      <c r="Q76" s="67"/>
    </row>
    <row r="77" spans="14:17" ht="21">
      <c r="N77" s="11" t="s">
        <v>76</v>
      </c>
      <c r="O77" s="67"/>
      <c r="P77" s="67"/>
      <c r="Q77" s="67"/>
    </row>
    <row r="78" spans="14:17" ht="21">
      <c r="N78" s="11" t="s">
        <v>77</v>
      </c>
      <c r="O78" s="67"/>
      <c r="P78" s="67"/>
      <c r="Q78" s="67"/>
    </row>
    <row r="79" spans="14:17" ht="21">
      <c r="N79" s="11" t="s">
        <v>78</v>
      </c>
      <c r="O79" s="67"/>
      <c r="P79" s="67"/>
      <c r="Q79" s="67"/>
    </row>
    <row r="80" spans="14:17" ht="21">
      <c r="N80" s="11" t="s">
        <v>79</v>
      </c>
      <c r="O80" s="67"/>
      <c r="P80" s="67"/>
      <c r="Q80" s="67"/>
    </row>
    <row r="81" spans="14:17" ht="21.75" thickBot="1">
      <c r="N81" s="12" t="s">
        <v>80</v>
      </c>
      <c r="O81" s="67"/>
      <c r="P81" s="67"/>
      <c r="Q81" s="67"/>
    </row>
    <row r="82" spans="14:17" ht="21">
      <c r="N82" s="10" t="s">
        <v>81</v>
      </c>
      <c r="O82" s="67"/>
      <c r="P82" s="67"/>
      <c r="Q82" s="67"/>
    </row>
    <row r="83" spans="14:17" ht="21">
      <c r="N83" s="11" t="s">
        <v>82</v>
      </c>
      <c r="O83" s="67"/>
      <c r="P83" s="67"/>
      <c r="Q83" s="67"/>
    </row>
    <row r="84" spans="14:17" ht="21">
      <c r="N84" s="11" t="s">
        <v>83</v>
      </c>
      <c r="O84" s="67"/>
      <c r="P84" s="67"/>
      <c r="Q84" s="67"/>
    </row>
    <row r="85" spans="14:17" ht="21">
      <c r="N85" s="11" t="s">
        <v>84</v>
      </c>
      <c r="O85" s="67"/>
      <c r="P85" s="67"/>
      <c r="Q85" s="67"/>
    </row>
    <row r="86" spans="14:17" ht="21">
      <c r="N86" s="11" t="s">
        <v>85</v>
      </c>
      <c r="O86" s="67"/>
      <c r="P86" s="67"/>
      <c r="Q86" s="67"/>
    </row>
    <row r="87" spans="14:17" ht="21">
      <c r="N87" s="11" t="s">
        <v>86</v>
      </c>
      <c r="O87" s="67"/>
      <c r="P87" s="67"/>
      <c r="Q87" s="67"/>
    </row>
    <row r="88" spans="14:17" ht="21">
      <c r="N88" s="11" t="s">
        <v>87</v>
      </c>
      <c r="O88" s="67"/>
      <c r="P88" s="67"/>
      <c r="Q88" s="67"/>
    </row>
    <row r="89" spans="14:17" ht="21">
      <c r="N89" s="11" t="s">
        <v>88</v>
      </c>
      <c r="O89" s="67"/>
      <c r="P89" s="67"/>
      <c r="Q89" s="67"/>
    </row>
    <row r="90" spans="14:17" ht="21">
      <c r="N90" s="11" t="s">
        <v>89</v>
      </c>
      <c r="O90" s="67"/>
      <c r="P90" s="67"/>
      <c r="Q90" s="67"/>
    </row>
    <row r="91" spans="14:17" ht="21">
      <c r="N91" s="11" t="s">
        <v>90</v>
      </c>
      <c r="O91" s="67"/>
      <c r="P91" s="67"/>
      <c r="Q91" s="67"/>
    </row>
    <row r="92" spans="14:17" ht="21">
      <c r="N92" s="11" t="s">
        <v>91</v>
      </c>
      <c r="O92" s="67"/>
      <c r="P92" s="67"/>
      <c r="Q92" s="67"/>
    </row>
    <row r="93" spans="14:17" ht="21">
      <c r="N93" s="11" t="s">
        <v>92</v>
      </c>
      <c r="O93" s="67"/>
      <c r="P93" s="67"/>
      <c r="Q93" s="67"/>
    </row>
    <row r="94" spans="14:17" ht="21">
      <c r="N94" s="11" t="s">
        <v>93</v>
      </c>
      <c r="O94" s="67"/>
      <c r="P94" s="67"/>
      <c r="Q94" s="67"/>
    </row>
    <row r="95" spans="14:17" ht="21">
      <c r="N95" s="11" t="s">
        <v>94</v>
      </c>
      <c r="O95" s="67"/>
      <c r="P95" s="67"/>
      <c r="Q95" s="67"/>
    </row>
    <row r="96" spans="14:17" ht="21">
      <c r="N96" s="11" t="s">
        <v>95</v>
      </c>
      <c r="O96" s="67"/>
      <c r="P96" s="67"/>
      <c r="Q96" s="67"/>
    </row>
    <row r="97" spans="14:17" ht="21">
      <c r="N97" s="11" t="s">
        <v>96</v>
      </c>
      <c r="O97" s="67"/>
      <c r="P97" s="67"/>
      <c r="Q97" s="67"/>
    </row>
    <row r="98" spans="14:17" ht="21">
      <c r="N98" s="11" t="s">
        <v>97</v>
      </c>
      <c r="O98" s="67"/>
      <c r="P98" s="67"/>
      <c r="Q98" s="67"/>
    </row>
    <row r="99" spans="14:17" ht="21">
      <c r="N99" s="11" t="s">
        <v>98</v>
      </c>
      <c r="O99" s="67"/>
      <c r="P99" s="67"/>
      <c r="Q99" s="67"/>
    </row>
    <row r="100" spans="14:17" ht="21">
      <c r="N100" s="11" t="s">
        <v>99</v>
      </c>
      <c r="O100" s="67"/>
      <c r="P100" s="67"/>
      <c r="Q100" s="67"/>
    </row>
    <row r="101" spans="14:17" ht="21">
      <c r="N101" s="11" t="s">
        <v>100</v>
      </c>
      <c r="O101" s="67"/>
      <c r="P101" s="67"/>
      <c r="Q101" s="67"/>
    </row>
    <row r="102" spans="14:17" ht="21.75" thickBot="1">
      <c r="N102" s="12" t="s">
        <v>101</v>
      </c>
      <c r="O102" s="67"/>
      <c r="P102" s="67"/>
      <c r="Q102" s="67"/>
    </row>
    <row r="103" spans="14:17" ht="21">
      <c r="N103" s="10" t="s">
        <v>152</v>
      </c>
      <c r="O103" s="67"/>
      <c r="P103" s="67"/>
      <c r="Q103" s="67"/>
    </row>
    <row r="104" spans="14:17" ht="21">
      <c r="N104" s="11" t="s">
        <v>102</v>
      </c>
      <c r="O104" s="67"/>
      <c r="P104" s="67"/>
      <c r="Q104" s="67"/>
    </row>
    <row r="105" spans="14:17" ht="21">
      <c r="N105" s="11" t="s">
        <v>103</v>
      </c>
      <c r="O105" s="67"/>
      <c r="P105" s="67"/>
      <c r="Q105" s="67"/>
    </row>
    <row r="106" spans="14:17" ht="21">
      <c r="N106" s="11" t="s">
        <v>104</v>
      </c>
      <c r="O106" s="67"/>
      <c r="P106" s="67"/>
      <c r="Q106" s="67"/>
    </row>
    <row r="107" spans="14:17" ht="21">
      <c r="N107" s="11" t="s">
        <v>105</v>
      </c>
      <c r="O107" s="67"/>
      <c r="P107" s="67"/>
      <c r="Q107" s="67"/>
    </row>
    <row r="108" spans="14:17" ht="21">
      <c r="N108" s="11" t="s">
        <v>106</v>
      </c>
      <c r="O108" s="67"/>
      <c r="P108" s="67"/>
      <c r="Q108" s="67"/>
    </row>
    <row r="109" spans="14:17" ht="21">
      <c r="N109" s="11" t="s">
        <v>107</v>
      </c>
      <c r="O109" s="67"/>
      <c r="P109" s="67"/>
      <c r="Q109" s="67"/>
    </row>
    <row r="110" spans="14:17" ht="21">
      <c r="N110" s="11" t="s">
        <v>108</v>
      </c>
      <c r="O110" s="67"/>
      <c r="P110" s="67"/>
      <c r="Q110" s="67"/>
    </row>
    <row r="111" spans="14:17" ht="21">
      <c r="N111" s="11" t="s">
        <v>109</v>
      </c>
      <c r="O111" s="67"/>
      <c r="P111" s="67"/>
      <c r="Q111" s="67"/>
    </row>
    <row r="112" spans="14:17" ht="21">
      <c r="N112" s="11" t="s">
        <v>110</v>
      </c>
      <c r="O112" s="67"/>
      <c r="P112" s="67"/>
      <c r="Q112" s="67"/>
    </row>
    <row r="113" spans="14:17" ht="21">
      <c r="N113" s="11" t="s">
        <v>111</v>
      </c>
      <c r="O113" s="67"/>
      <c r="P113" s="67"/>
      <c r="Q113" s="67"/>
    </row>
    <row r="114" spans="14:17" ht="21">
      <c r="N114" s="11" t="s">
        <v>112</v>
      </c>
      <c r="O114" s="67"/>
      <c r="P114" s="67"/>
      <c r="Q114" s="67"/>
    </row>
    <row r="115" spans="14:17" ht="21">
      <c r="N115" s="11" t="s">
        <v>113</v>
      </c>
      <c r="O115" s="67"/>
      <c r="P115" s="67"/>
      <c r="Q115" s="67"/>
    </row>
    <row r="116" spans="14:17" ht="21">
      <c r="N116" s="11" t="s">
        <v>114</v>
      </c>
      <c r="O116" s="67"/>
      <c r="P116" s="67"/>
      <c r="Q116" s="67"/>
    </row>
    <row r="117" spans="14:17" ht="21">
      <c r="N117" s="11" t="s">
        <v>115</v>
      </c>
      <c r="O117" s="67"/>
      <c r="P117" s="67"/>
      <c r="Q117" s="67"/>
    </row>
    <row r="118" spans="14:17" ht="21">
      <c r="N118" s="11" t="s">
        <v>116</v>
      </c>
      <c r="O118" s="67"/>
      <c r="P118" s="67"/>
      <c r="Q118" s="67"/>
    </row>
    <row r="119" spans="14:17" ht="21">
      <c r="N119" s="11" t="s">
        <v>117</v>
      </c>
      <c r="O119" s="67"/>
      <c r="P119" s="67"/>
      <c r="Q119" s="67"/>
    </row>
    <row r="120" spans="14:17" ht="21">
      <c r="N120" s="11" t="s">
        <v>118</v>
      </c>
      <c r="O120" s="67"/>
      <c r="P120" s="67"/>
      <c r="Q120" s="67"/>
    </row>
    <row r="121" spans="14:17" ht="21">
      <c r="N121" s="11" t="s">
        <v>119</v>
      </c>
      <c r="O121" s="67"/>
      <c r="P121" s="67"/>
      <c r="Q121" s="67"/>
    </row>
    <row r="122" spans="14:17" ht="21">
      <c r="N122" s="11" t="s">
        <v>120</v>
      </c>
      <c r="O122" s="67"/>
      <c r="P122" s="67"/>
      <c r="Q122" s="67"/>
    </row>
    <row r="123" spans="14:17" ht="21.75" thickBot="1">
      <c r="N123" s="12" t="s">
        <v>121</v>
      </c>
      <c r="O123" s="67"/>
      <c r="P123" s="67"/>
      <c r="Q123" s="67"/>
    </row>
    <row r="124" spans="14:17" ht="21">
      <c r="N124" s="10" t="s">
        <v>122</v>
      </c>
      <c r="O124" s="67"/>
      <c r="P124" s="67"/>
      <c r="Q124" s="67"/>
    </row>
    <row r="125" spans="14:17" ht="21">
      <c r="N125" s="11" t="s">
        <v>123</v>
      </c>
      <c r="O125" s="67"/>
      <c r="P125" s="67"/>
      <c r="Q125" s="67"/>
    </row>
    <row r="126" spans="14:17" ht="21">
      <c r="N126" s="11" t="s">
        <v>124</v>
      </c>
      <c r="O126" s="67"/>
      <c r="P126" s="67"/>
      <c r="Q126" s="67"/>
    </row>
    <row r="127" spans="14:17" ht="21">
      <c r="N127" s="11" t="s">
        <v>125</v>
      </c>
      <c r="O127" s="67"/>
      <c r="P127" s="67"/>
      <c r="Q127" s="67"/>
    </row>
    <row r="128" spans="14:17" ht="21">
      <c r="N128" s="11" t="s">
        <v>126</v>
      </c>
      <c r="O128" s="67"/>
      <c r="P128" s="67"/>
      <c r="Q128" s="67"/>
    </row>
    <row r="129" spans="14:17" ht="21">
      <c r="N129" s="11" t="s">
        <v>127</v>
      </c>
      <c r="O129" s="67"/>
      <c r="P129" s="67"/>
      <c r="Q129" s="67"/>
    </row>
    <row r="130" spans="14:17" ht="21">
      <c r="N130" s="11" t="s">
        <v>128</v>
      </c>
      <c r="O130" s="67"/>
      <c r="P130" s="67"/>
      <c r="Q130" s="67"/>
    </row>
    <row r="131" spans="14:17" ht="21">
      <c r="N131" s="11" t="s">
        <v>129</v>
      </c>
      <c r="O131" s="67"/>
      <c r="P131" s="67"/>
      <c r="Q131" s="67"/>
    </row>
    <row r="132" spans="14:17" ht="21">
      <c r="N132" s="11" t="s">
        <v>130</v>
      </c>
      <c r="O132" s="67"/>
      <c r="P132" s="67"/>
      <c r="Q132" s="67"/>
    </row>
    <row r="133" spans="14:17" ht="21.75" thickBot="1">
      <c r="N133" s="12" t="s">
        <v>131</v>
      </c>
      <c r="O133" s="67"/>
      <c r="P133" s="67"/>
      <c r="Q133" s="67"/>
    </row>
    <row r="134" spans="14:17">
      <c r="O134" s="67"/>
      <c r="P134" s="67"/>
      <c r="Q134" s="67"/>
    </row>
  </sheetData>
  <mergeCells count="1">
    <mergeCell ref="J2:J3"/>
  </mergeCells>
  <conditionalFormatting sqref="G2:G11">
    <cfRule type="containsText" dxfId="30" priority="34" operator="containsText" text="réparation">
      <formula>NOT(ISERROR(SEARCH("réparation",G2)))</formula>
    </cfRule>
    <cfRule type="containsText" dxfId="29" priority="35" operator="containsText" text="ok">
      <formula>NOT(ISERROR(SEARCH("ok",G2)))</formula>
    </cfRule>
    <cfRule type="containsText" dxfId="28" priority="36" operator="containsText" text="ok">
      <formula>NOT(ISERROR(SEARCH("ok",G2)))</formula>
    </cfRule>
    <cfRule type="containsText" dxfId="27" priority="37" operator="containsText" text="réparation">
      <formula>NOT(ISERROR(SEARCH("réparation",G2)))</formula>
    </cfRule>
  </conditionalFormatting>
  <dataValidations count="5">
    <dataValidation type="list" allowBlank="1" showInputMessage="1" showErrorMessage="1" sqref="G2:G11" xr:uid="{4A73DA55-9072-472D-851F-567BE7A3F812}">
      <formula1>"Ok, HS"</formula1>
    </dataValidation>
    <dataValidation type="list" allowBlank="1" showInputMessage="1" showErrorMessage="1" sqref="B2:B11" xr:uid="{00000000-0002-0000-0000-000000000000}">
      <formula1>$N$3:$N$133</formula1>
    </dataValidation>
    <dataValidation type="list" allowBlank="1" showInputMessage="1" showErrorMessage="1" sqref="H2:H11" xr:uid="{00000000-0002-0000-0000-000002000000}">
      <formula1>OFFSET($P$2,,,COUNTA($P:$P)-1)</formula1>
    </dataValidation>
    <dataValidation type="list" allowBlank="1" showErrorMessage="1" sqref="D2:D11" xr:uid="{B05AF0A7-1EE1-4DD5-92E5-DD35DF559BDE}">
      <formula1>OFFSET($Q$3,,,COUNTA($Q:$Q)-1)</formula1>
    </dataValidation>
    <dataValidation type="list" allowBlank="1" showInputMessage="1" showErrorMessage="1" sqref="E2:E11" xr:uid="{0E7A577B-96EC-4B43-BCCE-D4271104776B}">
      <formula1>OFFSET($O$2,,,COUNTA($O:$O)-1)</formula1>
    </dataValidation>
  </dataValidations>
  <pageMargins left="0.7" right="0.7" top="0.75" bottom="0.75" header="0.3" footer="0.3"/>
  <pageSetup paperSize="9" orientation="portrait" horizontalDpi="4294967292" verticalDpi="4294967292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25"/>
  <sheetViews>
    <sheetView workbookViewId="0">
      <selection activeCell="A23" sqref="A23"/>
    </sheetView>
  </sheetViews>
  <sheetFormatPr baseColWidth="10" defaultRowHeight="15"/>
  <cols>
    <col min="1" max="14" width="15.7109375" customWidth="1"/>
  </cols>
  <sheetData>
    <row r="1" spans="1:16" ht="30">
      <c r="A1" s="4" t="s">
        <v>132</v>
      </c>
      <c r="B1" s="4" t="s">
        <v>143</v>
      </c>
      <c r="C1" s="4" t="s">
        <v>133</v>
      </c>
      <c r="D1" s="4" t="s">
        <v>143</v>
      </c>
      <c r="E1" s="4" t="s">
        <v>134</v>
      </c>
      <c r="F1" s="4" t="s">
        <v>143</v>
      </c>
      <c r="G1" s="4" t="s">
        <v>135</v>
      </c>
      <c r="H1" s="4" t="s">
        <v>144</v>
      </c>
      <c r="I1" s="4" t="s">
        <v>136</v>
      </c>
      <c r="J1" s="4" t="s">
        <v>143</v>
      </c>
      <c r="K1" s="4" t="s">
        <v>137</v>
      </c>
      <c r="L1" s="4" t="s">
        <v>143</v>
      </c>
      <c r="M1" s="4" t="s">
        <v>138</v>
      </c>
      <c r="N1" s="5" t="s">
        <v>143</v>
      </c>
      <c r="P1" t="s">
        <v>191</v>
      </c>
    </row>
    <row r="2" spans="1:16">
      <c r="A2" s="6" t="s">
        <v>21</v>
      </c>
      <c r="B2" s="3" t="s">
        <v>146</v>
      </c>
      <c r="C2" s="6" t="s">
        <v>0</v>
      </c>
      <c r="D2" s="3" t="s">
        <v>146</v>
      </c>
      <c r="E2" s="6" t="s">
        <v>42</v>
      </c>
      <c r="F2" s="3" t="s">
        <v>146</v>
      </c>
      <c r="G2" s="6" t="s">
        <v>63</v>
      </c>
      <c r="H2" s="3" t="s">
        <v>146</v>
      </c>
      <c r="I2" s="6" t="s">
        <v>81</v>
      </c>
      <c r="J2" s="3" t="s">
        <v>146</v>
      </c>
      <c r="K2" s="6" t="s">
        <v>102</v>
      </c>
      <c r="L2" s="3" t="s">
        <v>146</v>
      </c>
      <c r="M2" s="7" t="s">
        <v>122</v>
      </c>
      <c r="N2" s="3" t="s">
        <v>146</v>
      </c>
    </row>
    <row r="3" spans="1:16">
      <c r="A3" s="6" t="s">
        <v>22</v>
      </c>
      <c r="B3" s="3" t="s">
        <v>146</v>
      </c>
      <c r="C3" s="6" t="s">
        <v>1</v>
      </c>
      <c r="D3" s="3" t="s">
        <v>146</v>
      </c>
      <c r="E3" s="6" t="s">
        <v>43</v>
      </c>
      <c r="F3" s="3" t="s">
        <v>146</v>
      </c>
      <c r="G3" s="6" t="s">
        <v>64</v>
      </c>
      <c r="H3" s="3" t="s">
        <v>146</v>
      </c>
      <c r="I3" s="6" t="s">
        <v>82</v>
      </c>
      <c r="J3" s="3" t="s">
        <v>146</v>
      </c>
      <c r="K3" s="6" t="s">
        <v>103</v>
      </c>
      <c r="L3" s="3" t="s">
        <v>146</v>
      </c>
      <c r="M3" s="7" t="s">
        <v>123</v>
      </c>
      <c r="N3" s="3" t="s">
        <v>146</v>
      </c>
    </row>
    <row r="4" spans="1:16">
      <c r="A4" s="6" t="s">
        <v>23</v>
      </c>
      <c r="B4" s="3" t="s">
        <v>192</v>
      </c>
      <c r="C4" s="6" t="s">
        <v>2</v>
      </c>
      <c r="D4" s="3" t="s">
        <v>146</v>
      </c>
      <c r="E4" s="6" t="s">
        <v>44</v>
      </c>
      <c r="F4" s="3" t="s">
        <v>146</v>
      </c>
      <c r="G4" s="6" t="s">
        <v>65</v>
      </c>
      <c r="H4" s="3" t="s">
        <v>146</v>
      </c>
      <c r="I4" s="6" t="s">
        <v>83</v>
      </c>
      <c r="J4" s="3" t="s">
        <v>146</v>
      </c>
      <c r="K4" s="6" t="s">
        <v>104</v>
      </c>
      <c r="L4" s="3" t="s">
        <v>146</v>
      </c>
      <c r="M4" s="7" t="s">
        <v>124</v>
      </c>
      <c r="N4" s="3" t="s">
        <v>146</v>
      </c>
    </row>
    <row r="5" spans="1:16">
      <c r="A5" s="6" t="s">
        <v>24</v>
      </c>
      <c r="B5" s="3" t="s">
        <v>146</v>
      </c>
      <c r="C5" s="6" t="s">
        <v>3</v>
      </c>
      <c r="D5" s="3" t="s">
        <v>146</v>
      </c>
      <c r="E5" s="6" t="s">
        <v>45</v>
      </c>
      <c r="F5" s="3" t="s">
        <v>146</v>
      </c>
      <c r="G5" s="6" t="s">
        <v>66</v>
      </c>
      <c r="H5" s="3" t="s">
        <v>146</v>
      </c>
      <c r="I5" s="6" t="s">
        <v>84</v>
      </c>
      <c r="J5" s="3" t="s">
        <v>146</v>
      </c>
      <c r="K5" s="6" t="s">
        <v>105</v>
      </c>
      <c r="L5" s="3" t="s">
        <v>146</v>
      </c>
      <c r="M5" s="7" t="s">
        <v>125</v>
      </c>
      <c r="N5" s="3" t="s">
        <v>146</v>
      </c>
    </row>
    <row r="6" spans="1:16">
      <c r="A6" s="6" t="s">
        <v>25</v>
      </c>
      <c r="B6" s="3" t="s">
        <v>146</v>
      </c>
      <c r="C6" s="6" t="s">
        <v>4</v>
      </c>
      <c r="D6" s="3" t="s">
        <v>146</v>
      </c>
      <c r="E6" s="6" t="s">
        <v>46</v>
      </c>
      <c r="F6" s="3" t="s">
        <v>146</v>
      </c>
      <c r="G6" s="6" t="s">
        <v>67</v>
      </c>
      <c r="H6" s="3" t="s">
        <v>146</v>
      </c>
      <c r="I6" s="6" t="s">
        <v>85</v>
      </c>
      <c r="J6" s="3" t="s">
        <v>146</v>
      </c>
      <c r="K6" s="6" t="s">
        <v>106</v>
      </c>
      <c r="L6" s="3" t="s">
        <v>146</v>
      </c>
      <c r="M6" s="7" t="s">
        <v>126</v>
      </c>
      <c r="N6" s="3" t="s">
        <v>141</v>
      </c>
    </row>
    <row r="7" spans="1:16">
      <c r="A7" s="6" t="s">
        <v>26</v>
      </c>
      <c r="B7" s="3" t="s">
        <v>146</v>
      </c>
      <c r="C7" s="6" t="s">
        <v>5</v>
      </c>
      <c r="D7" s="3" t="s">
        <v>146</v>
      </c>
      <c r="E7" s="6" t="s">
        <v>47</v>
      </c>
      <c r="F7" s="3" t="s">
        <v>146</v>
      </c>
      <c r="G7" s="6" t="s">
        <v>68</v>
      </c>
      <c r="H7" s="3" t="s">
        <v>146</v>
      </c>
      <c r="I7" s="6" t="s">
        <v>86</v>
      </c>
      <c r="J7" s="3" t="s">
        <v>146</v>
      </c>
      <c r="K7" s="6" t="s">
        <v>107</v>
      </c>
      <c r="L7" s="3" t="s">
        <v>146</v>
      </c>
      <c r="M7" s="7" t="s">
        <v>127</v>
      </c>
      <c r="N7" s="3" t="s">
        <v>146</v>
      </c>
    </row>
    <row r="8" spans="1:16">
      <c r="A8" s="6" t="s">
        <v>27</v>
      </c>
      <c r="B8" s="3" t="s">
        <v>146</v>
      </c>
      <c r="C8" s="6" t="s">
        <v>6</v>
      </c>
      <c r="D8" s="3" t="s">
        <v>146</v>
      </c>
      <c r="E8" s="6" t="s">
        <v>48</v>
      </c>
      <c r="F8" s="3" t="s">
        <v>146</v>
      </c>
      <c r="G8" s="6" t="s">
        <v>69</v>
      </c>
      <c r="H8" s="3" t="s">
        <v>146</v>
      </c>
      <c r="I8" s="6" t="s">
        <v>87</v>
      </c>
      <c r="J8" s="3" t="s">
        <v>146</v>
      </c>
      <c r="K8" s="6" t="s">
        <v>108</v>
      </c>
      <c r="L8" s="3" t="s">
        <v>146</v>
      </c>
      <c r="M8" s="7" t="s">
        <v>128</v>
      </c>
      <c r="N8" s="3" t="s">
        <v>146</v>
      </c>
    </row>
    <row r="9" spans="1:16">
      <c r="A9" s="6" t="s">
        <v>28</v>
      </c>
      <c r="B9" s="3" t="s">
        <v>146</v>
      </c>
      <c r="C9" s="6" t="s">
        <v>7</v>
      </c>
      <c r="D9" s="3" t="s">
        <v>146</v>
      </c>
      <c r="E9" s="6" t="s">
        <v>49</v>
      </c>
      <c r="F9" s="3" t="s">
        <v>146</v>
      </c>
      <c r="G9" s="6" t="s">
        <v>70</v>
      </c>
      <c r="H9" s="3" t="s">
        <v>146</v>
      </c>
      <c r="I9" s="6" t="s">
        <v>88</v>
      </c>
      <c r="J9" s="3" t="s">
        <v>146</v>
      </c>
      <c r="K9" s="6" t="s">
        <v>109</v>
      </c>
      <c r="L9" s="3" t="s">
        <v>146</v>
      </c>
      <c r="M9" s="7" t="s">
        <v>129</v>
      </c>
      <c r="N9" s="3" t="s">
        <v>146</v>
      </c>
    </row>
    <row r="10" spans="1:16">
      <c r="A10" s="6" t="s">
        <v>29</v>
      </c>
      <c r="B10" s="3" t="s">
        <v>146</v>
      </c>
      <c r="C10" s="6" t="s">
        <v>8</v>
      </c>
      <c r="D10" s="3" t="s">
        <v>146</v>
      </c>
      <c r="E10" s="6" t="s">
        <v>50</v>
      </c>
      <c r="F10" s="3" t="s">
        <v>146</v>
      </c>
      <c r="G10" s="6" t="s">
        <v>71</v>
      </c>
      <c r="H10" s="3" t="s">
        <v>146</v>
      </c>
      <c r="I10" s="6" t="s">
        <v>89</v>
      </c>
      <c r="J10" s="3" t="s">
        <v>146</v>
      </c>
      <c r="K10" s="6" t="s">
        <v>110</v>
      </c>
      <c r="L10" s="3" t="s">
        <v>141</v>
      </c>
      <c r="M10" s="7" t="s">
        <v>130</v>
      </c>
      <c r="N10" s="3" t="s">
        <v>146</v>
      </c>
    </row>
    <row r="11" spans="1:16">
      <c r="A11" s="6" t="s">
        <v>30</v>
      </c>
      <c r="B11" s="3" t="s">
        <v>146</v>
      </c>
      <c r="C11" s="6" t="s">
        <v>9</v>
      </c>
      <c r="D11" s="3" t="s">
        <v>146</v>
      </c>
      <c r="E11" s="6" t="s">
        <v>51</v>
      </c>
      <c r="F11" s="3" t="s">
        <v>146</v>
      </c>
      <c r="G11" s="6" t="s">
        <v>72</v>
      </c>
      <c r="H11" s="3" t="s">
        <v>146</v>
      </c>
      <c r="I11" s="7" t="s">
        <v>90</v>
      </c>
      <c r="J11" s="3" t="s">
        <v>146</v>
      </c>
      <c r="K11" s="6" t="s">
        <v>111</v>
      </c>
      <c r="L11" s="3" t="s">
        <v>146</v>
      </c>
      <c r="M11" s="7" t="s">
        <v>131</v>
      </c>
      <c r="N11" s="3" t="s">
        <v>146</v>
      </c>
    </row>
    <row r="12" spans="1:16">
      <c r="A12" s="6" t="s">
        <v>31</v>
      </c>
      <c r="B12" s="3" t="s">
        <v>146</v>
      </c>
      <c r="C12" s="6" t="s">
        <v>10</v>
      </c>
      <c r="D12" s="3" t="s">
        <v>146</v>
      </c>
      <c r="E12" s="6" t="s">
        <v>52</v>
      </c>
      <c r="F12" s="3" t="s">
        <v>146</v>
      </c>
      <c r="G12" s="6" t="s">
        <v>73</v>
      </c>
      <c r="H12" s="3" t="s">
        <v>146</v>
      </c>
      <c r="I12" s="7" t="s">
        <v>91</v>
      </c>
      <c r="J12" s="3" t="s">
        <v>141</v>
      </c>
      <c r="K12" s="6" t="s">
        <v>112</v>
      </c>
      <c r="L12" s="3" t="s">
        <v>146</v>
      </c>
      <c r="M12" s="2"/>
      <c r="N12" s="3"/>
    </row>
    <row r="13" spans="1:16">
      <c r="A13" s="6" t="s">
        <v>32</v>
      </c>
      <c r="B13" s="3" t="s">
        <v>146</v>
      </c>
      <c r="C13" s="6" t="s">
        <v>11</v>
      </c>
      <c r="D13" s="3" t="s">
        <v>146</v>
      </c>
      <c r="E13" s="6" t="s">
        <v>53</v>
      </c>
      <c r="F13" s="3" t="s">
        <v>146</v>
      </c>
      <c r="G13" s="6" t="s">
        <v>74</v>
      </c>
      <c r="H13" s="3" t="s">
        <v>141</v>
      </c>
      <c r="I13" s="7" t="s">
        <v>92</v>
      </c>
      <c r="J13" s="3" t="s">
        <v>146</v>
      </c>
      <c r="K13" s="6" t="s">
        <v>113</v>
      </c>
      <c r="L13" s="3" t="s">
        <v>146</v>
      </c>
      <c r="M13" s="2"/>
      <c r="N13" s="3"/>
    </row>
    <row r="14" spans="1:16">
      <c r="A14" s="6" t="s">
        <v>33</v>
      </c>
      <c r="B14" s="3" t="s">
        <v>189</v>
      </c>
      <c r="C14" s="6" t="s">
        <v>12</v>
      </c>
      <c r="D14" s="3" t="s">
        <v>146</v>
      </c>
      <c r="E14" s="6" t="s">
        <v>54</v>
      </c>
      <c r="F14" s="3" t="s">
        <v>146</v>
      </c>
      <c r="G14" s="6" t="s">
        <v>75</v>
      </c>
      <c r="H14" s="3" t="s">
        <v>146</v>
      </c>
      <c r="I14" s="7" t="s">
        <v>93</v>
      </c>
      <c r="J14" s="3" t="s">
        <v>146</v>
      </c>
      <c r="K14" s="6" t="s">
        <v>114</v>
      </c>
      <c r="L14" s="3" t="s">
        <v>146</v>
      </c>
      <c r="M14" s="2"/>
      <c r="N14" s="3"/>
    </row>
    <row r="15" spans="1:16">
      <c r="A15" s="6" t="s">
        <v>34</v>
      </c>
      <c r="B15" s="3" t="s">
        <v>146</v>
      </c>
      <c r="C15" s="6" t="s">
        <v>13</v>
      </c>
      <c r="D15" s="3" t="s">
        <v>146</v>
      </c>
      <c r="E15" s="6" t="s">
        <v>55</v>
      </c>
      <c r="F15" s="3" t="s">
        <v>141</v>
      </c>
      <c r="G15" s="6" t="s">
        <v>76</v>
      </c>
      <c r="H15" s="3" t="s">
        <v>146</v>
      </c>
      <c r="I15" s="7" t="s">
        <v>94</v>
      </c>
      <c r="J15" s="3" t="s">
        <v>146</v>
      </c>
      <c r="K15" s="6" t="s">
        <v>115</v>
      </c>
      <c r="L15" s="3" t="s">
        <v>146</v>
      </c>
      <c r="M15" s="2"/>
      <c r="N15" s="3"/>
    </row>
    <row r="16" spans="1:16">
      <c r="A16" s="6" t="s">
        <v>35</v>
      </c>
      <c r="B16" s="3" t="s">
        <v>146</v>
      </c>
      <c r="C16" s="6" t="s">
        <v>14</v>
      </c>
      <c r="D16" s="3" t="s">
        <v>146</v>
      </c>
      <c r="E16" s="6" t="s">
        <v>56</v>
      </c>
      <c r="F16" s="3" t="s">
        <v>146</v>
      </c>
      <c r="G16" s="6" t="s">
        <v>77</v>
      </c>
      <c r="H16" s="3" t="s">
        <v>146</v>
      </c>
      <c r="I16" s="7" t="s">
        <v>95</v>
      </c>
      <c r="J16" s="3" t="s">
        <v>146</v>
      </c>
      <c r="K16" s="6" t="s">
        <v>116</v>
      </c>
      <c r="L16" s="3" t="s">
        <v>141</v>
      </c>
      <c r="M16" s="2"/>
      <c r="N16" s="3"/>
    </row>
    <row r="17" spans="1:14">
      <c r="A17" s="6" t="s">
        <v>36</v>
      </c>
      <c r="B17" s="3" t="s">
        <v>146</v>
      </c>
      <c r="C17" s="6" t="s">
        <v>15</v>
      </c>
      <c r="D17" s="3" t="s">
        <v>146</v>
      </c>
      <c r="E17" s="6" t="s">
        <v>57</v>
      </c>
      <c r="F17" s="3" t="s">
        <v>146</v>
      </c>
      <c r="G17" s="6" t="s">
        <v>78</v>
      </c>
      <c r="H17" s="3" t="s">
        <v>146</v>
      </c>
      <c r="I17" s="7" t="s">
        <v>96</v>
      </c>
      <c r="J17" s="3" t="s">
        <v>146</v>
      </c>
      <c r="K17" s="6" t="s">
        <v>117</v>
      </c>
      <c r="L17" s="3" t="s">
        <v>146</v>
      </c>
      <c r="M17" s="2"/>
      <c r="N17" s="3"/>
    </row>
    <row r="18" spans="1:14">
      <c r="A18" s="6" t="s">
        <v>37</v>
      </c>
      <c r="B18" s="3" t="s">
        <v>146</v>
      </c>
      <c r="C18" s="6" t="s">
        <v>16</v>
      </c>
      <c r="D18" s="3" t="s">
        <v>146</v>
      </c>
      <c r="E18" s="6" t="s">
        <v>58</v>
      </c>
      <c r="F18" s="3" t="s">
        <v>146</v>
      </c>
      <c r="G18" s="6" t="s">
        <v>79</v>
      </c>
      <c r="H18" s="3" t="s">
        <v>146</v>
      </c>
      <c r="I18" s="7" t="s">
        <v>97</v>
      </c>
      <c r="J18" s="3" t="s">
        <v>146</v>
      </c>
      <c r="K18" s="6" t="s">
        <v>118</v>
      </c>
      <c r="L18" s="3" t="s">
        <v>145</v>
      </c>
      <c r="M18" s="2"/>
      <c r="N18" s="3"/>
    </row>
    <row r="19" spans="1:14">
      <c r="A19" s="6" t="s">
        <v>38</v>
      </c>
      <c r="B19" s="3" t="s">
        <v>146</v>
      </c>
      <c r="C19" s="6" t="s">
        <v>17</v>
      </c>
      <c r="D19" s="3" t="s">
        <v>146</v>
      </c>
      <c r="E19" s="6" t="s">
        <v>59</v>
      </c>
      <c r="F19" s="3" t="s">
        <v>146</v>
      </c>
      <c r="G19" s="6" t="s">
        <v>80</v>
      </c>
      <c r="H19" s="3" t="s">
        <v>146</v>
      </c>
      <c r="I19" s="7" t="s">
        <v>98</v>
      </c>
      <c r="J19" s="3" t="s">
        <v>146</v>
      </c>
      <c r="K19" s="6" t="s">
        <v>119</v>
      </c>
      <c r="L19" s="3" t="s">
        <v>146</v>
      </c>
      <c r="M19" s="2"/>
      <c r="N19" s="3"/>
    </row>
    <row r="20" spans="1:14">
      <c r="A20" s="6" t="s">
        <v>39</v>
      </c>
      <c r="B20" s="3" t="s">
        <v>146</v>
      </c>
      <c r="C20" s="6" t="s">
        <v>18</v>
      </c>
      <c r="D20" s="3" t="s">
        <v>146</v>
      </c>
      <c r="E20" s="6" t="s">
        <v>60</v>
      </c>
      <c r="F20" s="3" t="s">
        <v>146</v>
      </c>
      <c r="G20" s="2"/>
      <c r="H20" s="3"/>
      <c r="I20" s="7" t="s">
        <v>99</v>
      </c>
      <c r="J20" s="3" t="s">
        <v>145</v>
      </c>
      <c r="K20" s="6" t="s">
        <v>120</v>
      </c>
      <c r="L20" s="3" t="s">
        <v>146</v>
      </c>
      <c r="M20" s="2"/>
      <c r="N20" s="3"/>
    </row>
    <row r="21" spans="1:14">
      <c r="A21" s="6" t="s">
        <v>40</v>
      </c>
      <c r="B21" s="3" t="s">
        <v>146</v>
      </c>
      <c r="C21" s="6" t="s">
        <v>19</v>
      </c>
      <c r="D21" s="3" t="s">
        <v>141</v>
      </c>
      <c r="E21" s="6" t="s">
        <v>61</v>
      </c>
      <c r="F21" s="3" t="s">
        <v>146</v>
      </c>
      <c r="G21" s="2"/>
      <c r="H21" s="3"/>
      <c r="I21" s="7" t="s">
        <v>100</v>
      </c>
      <c r="J21" s="3" t="s">
        <v>146</v>
      </c>
      <c r="K21" s="6" t="s">
        <v>121</v>
      </c>
      <c r="L21" s="3" t="s">
        <v>146</v>
      </c>
      <c r="M21" s="2"/>
      <c r="N21" s="3"/>
    </row>
    <row r="22" spans="1:14">
      <c r="A22" s="6" t="s">
        <v>41</v>
      </c>
      <c r="B22" s="3" t="s">
        <v>146</v>
      </c>
      <c r="C22" s="6" t="s">
        <v>20</v>
      </c>
      <c r="D22" s="3" t="s">
        <v>146</v>
      </c>
      <c r="E22" s="6" t="s">
        <v>62</v>
      </c>
      <c r="F22" s="3" t="s">
        <v>146</v>
      </c>
      <c r="G22" s="2"/>
      <c r="H22" s="3"/>
      <c r="I22" s="7" t="s">
        <v>101</v>
      </c>
      <c r="J22" s="3" t="s">
        <v>146</v>
      </c>
      <c r="K22" s="2"/>
      <c r="L22" s="3"/>
      <c r="M22" s="2"/>
      <c r="N22" s="3"/>
    </row>
    <row r="24" spans="1:14">
      <c r="A24">
        <f>COUNTIF(Maintenance,  "oui")</f>
        <v>3</v>
      </c>
    </row>
    <row r="25" spans="1:14">
      <c r="A25">
        <f>COUNTIF(A1:N22,  "hs")</f>
        <v>7</v>
      </c>
    </row>
  </sheetData>
  <conditionalFormatting sqref="B1:B22 D1:D22 F1:F22 H1:H22 J1:J22 L1:L22 N1:N22">
    <cfRule type="containsText" dxfId="13" priority="3" operator="containsText" text="OK">
      <formula>NOT(ISERROR(SEARCH("OK",B1)))</formula>
    </cfRule>
    <cfRule type="containsText" dxfId="12" priority="4" operator="containsText" text="HS">
      <formula>NOT(ISERROR(SEARCH("HS",B1)))</formula>
    </cfRule>
  </conditionalFormatting>
  <conditionalFormatting sqref="B1:B1048576 D1:D1048576 F1:F1048576 H1:H1048576 J1:J1048576 L1:L1048576 N1:N1048576">
    <cfRule type="containsText" dxfId="11" priority="1" operator="containsText" text="non">
      <formula>NOT(ISERROR(SEARCH("non",B1)))</formula>
    </cfRule>
    <cfRule type="containsText" dxfId="10" priority="2" operator="containsText" text="oui">
      <formula>NOT(ISERROR(SEARCH("oui",B1)))</formula>
    </cfRule>
  </conditionalFormatting>
  <conditionalFormatting sqref="H2:H22 L2:L22 D2:D22 B2:B22 N2:N22 F2:F22 J2:J22">
    <cfRule type="colorScale" priority="5">
      <colorScale>
        <cfvo type="formula" val="&quot;ok&quot;"/>
        <cfvo type="formula" val="&quot;hs&quot;"/>
        <color theme="9" tint="0.39997558519241921"/>
        <color rgb="FFFF0000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34"/>
  <sheetViews>
    <sheetView workbookViewId="0">
      <selection activeCell="B40" sqref="B40"/>
    </sheetView>
  </sheetViews>
  <sheetFormatPr baseColWidth="10" defaultRowHeight="15"/>
  <cols>
    <col min="1" max="14" width="15.7109375" customWidth="1"/>
  </cols>
  <sheetData>
    <row r="1" spans="1:14" ht="30.75" customHeight="1">
      <c r="A1" s="4" t="s">
        <v>132</v>
      </c>
      <c r="B1" s="4" t="s">
        <v>139</v>
      </c>
      <c r="C1" s="4" t="s">
        <v>133</v>
      </c>
      <c r="D1" s="4" t="s">
        <v>139</v>
      </c>
      <c r="E1" s="4" t="s">
        <v>134</v>
      </c>
      <c r="F1" s="4" t="s">
        <v>139</v>
      </c>
      <c r="G1" s="4" t="s">
        <v>135</v>
      </c>
      <c r="H1" s="4" t="s">
        <v>139</v>
      </c>
      <c r="I1" s="4" t="s">
        <v>136</v>
      </c>
      <c r="J1" s="4" t="s">
        <v>139</v>
      </c>
      <c r="K1" s="4" t="s">
        <v>137</v>
      </c>
      <c r="L1" s="4" t="s">
        <v>139</v>
      </c>
      <c r="M1" s="4" t="s">
        <v>138</v>
      </c>
      <c r="N1" s="5" t="s">
        <v>139</v>
      </c>
    </row>
    <row r="2" spans="1:14">
      <c r="A2" s="6" t="s">
        <v>21</v>
      </c>
      <c r="B2" s="3" t="s">
        <v>140</v>
      </c>
      <c r="C2" s="6" t="s">
        <v>0</v>
      </c>
      <c r="D2" s="3" t="s">
        <v>140</v>
      </c>
      <c r="E2" s="6" t="s">
        <v>42</v>
      </c>
      <c r="F2" s="3" t="s">
        <v>140</v>
      </c>
      <c r="G2" s="6" t="s">
        <v>63</v>
      </c>
      <c r="H2" s="3" t="s">
        <v>140</v>
      </c>
      <c r="I2" s="6" t="s">
        <v>81</v>
      </c>
      <c r="J2" s="3" t="s">
        <v>140</v>
      </c>
      <c r="K2" s="6" t="s">
        <v>102</v>
      </c>
      <c r="L2" s="3" t="s">
        <v>140</v>
      </c>
      <c r="M2" s="7" t="s">
        <v>122</v>
      </c>
      <c r="N2" s="3" t="s">
        <v>142</v>
      </c>
    </row>
    <row r="3" spans="1:14">
      <c r="A3" s="6" t="s">
        <v>22</v>
      </c>
      <c r="B3" s="3" t="s">
        <v>142</v>
      </c>
      <c r="C3" s="6" t="s">
        <v>1</v>
      </c>
      <c r="D3" s="3" t="s">
        <v>140</v>
      </c>
      <c r="E3" s="6" t="s">
        <v>43</v>
      </c>
      <c r="F3" s="3" t="s">
        <v>140</v>
      </c>
      <c r="G3" s="6" t="s">
        <v>64</v>
      </c>
      <c r="H3" s="3" t="s">
        <v>140</v>
      </c>
      <c r="I3" s="6" t="s">
        <v>82</v>
      </c>
      <c r="J3" s="3" t="s">
        <v>140</v>
      </c>
      <c r="K3" s="6" t="s">
        <v>103</v>
      </c>
      <c r="L3" s="3" t="s">
        <v>140</v>
      </c>
      <c r="M3" s="7" t="s">
        <v>123</v>
      </c>
      <c r="N3" s="3" t="s">
        <v>140</v>
      </c>
    </row>
    <row r="4" spans="1:14">
      <c r="A4" s="6" t="s">
        <v>23</v>
      </c>
      <c r="B4" s="3" t="s">
        <v>140</v>
      </c>
      <c r="C4" s="6" t="s">
        <v>2</v>
      </c>
      <c r="D4" s="3" t="s">
        <v>140</v>
      </c>
      <c r="E4" s="6" t="s">
        <v>44</v>
      </c>
      <c r="F4" s="3" t="s">
        <v>140</v>
      </c>
      <c r="G4" s="6" t="s">
        <v>65</v>
      </c>
      <c r="H4" s="3" t="s">
        <v>140</v>
      </c>
      <c r="I4" s="6" t="s">
        <v>83</v>
      </c>
      <c r="J4" s="3" t="s">
        <v>140</v>
      </c>
      <c r="K4" s="6" t="s">
        <v>104</v>
      </c>
      <c r="L4" s="3" t="s">
        <v>140</v>
      </c>
      <c r="M4" s="7" t="s">
        <v>124</v>
      </c>
      <c r="N4" s="3" t="s">
        <v>140</v>
      </c>
    </row>
    <row r="5" spans="1:14">
      <c r="A5" s="6" t="s">
        <v>24</v>
      </c>
      <c r="B5" s="3" t="s">
        <v>140</v>
      </c>
      <c r="C5" s="6" t="s">
        <v>3</v>
      </c>
      <c r="D5" s="3" t="s">
        <v>140</v>
      </c>
      <c r="E5" s="6" t="s">
        <v>45</v>
      </c>
      <c r="F5" s="3" t="s">
        <v>140</v>
      </c>
      <c r="G5" s="6" t="s">
        <v>66</v>
      </c>
      <c r="H5" s="3" t="s">
        <v>140</v>
      </c>
      <c r="I5" s="6" t="s">
        <v>84</v>
      </c>
      <c r="J5" s="3" t="s">
        <v>140</v>
      </c>
      <c r="K5" s="6" t="s">
        <v>105</v>
      </c>
      <c r="L5" s="3" t="s">
        <v>140</v>
      </c>
      <c r="M5" s="7" t="s">
        <v>125</v>
      </c>
      <c r="N5" s="3" t="s">
        <v>140</v>
      </c>
    </row>
    <row r="6" spans="1:14">
      <c r="A6" s="6" t="s">
        <v>25</v>
      </c>
      <c r="B6" s="3" t="s">
        <v>140</v>
      </c>
      <c r="C6" s="6" t="s">
        <v>4</v>
      </c>
      <c r="D6" s="3" t="s">
        <v>140</v>
      </c>
      <c r="E6" s="6" t="s">
        <v>46</v>
      </c>
      <c r="F6" s="3" t="s">
        <v>140</v>
      </c>
      <c r="G6" s="6" t="s">
        <v>67</v>
      </c>
      <c r="H6" s="3" t="s">
        <v>140</v>
      </c>
      <c r="I6" s="6" t="s">
        <v>85</v>
      </c>
      <c r="J6" s="3" t="s">
        <v>140</v>
      </c>
      <c r="K6" s="6" t="s">
        <v>106</v>
      </c>
      <c r="L6" s="3" t="s">
        <v>140</v>
      </c>
      <c r="M6" s="7" t="s">
        <v>126</v>
      </c>
      <c r="N6" s="3" t="s">
        <v>141</v>
      </c>
    </row>
    <row r="7" spans="1:14">
      <c r="A7" s="6" t="s">
        <v>26</v>
      </c>
      <c r="B7" s="3" t="s">
        <v>140</v>
      </c>
      <c r="C7" s="6" t="s">
        <v>5</v>
      </c>
      <c r="D7" s="3" t="s">
        <v>140</v>
      </c>
      <c r="E7" s="6" t="s">
        <v>47</v>
      </c>
      <c r="F7" s="3" t="s">
        <v>140</v>
      </c>
      <c r="G7" s="6" t="s">
        <v>68</v>
      </c>
      <c r="H7" s="3" t="s">
        <v>140</v>
      </c>
      <c r="I7" s="6" t="s">
        <v>86</v>
      </c>
      <c r="J7" s="3" t="s">
        <v>140</v>
      </c>
      <c r="K7" s="6" t="s">
        <v>107</v>
      </c>
      <c r="L7" s="3" t="s">
        <v>140</v>
      </c>
      <c r="M7" s="7" t="s">
        <v>127</v>
      </c>
      <c r="N7" s="3" t="s">
        <v>140</v>
      </c>
    </row>
    <row r="8" spans="1:14">
      <c r="A8" s="6" t="s">
        <v>27</v>
      </c>
      <c r="B8" s="3" t="s">
        <v>140</v>
      </c>
      <c r="C8" s="6" t="s">
        <v>6</v>
      </c>
      <c r="D8" s="3" t="s">
        <v>140</v>
      </c>
      <c r="E8" s="6" t="s">
        <v>48</v>
      </c>
      <c r="F8" s="3" t="s">
        <v>140</v>
      </c>
      <c r="G8" s="6" t="s">
        <v>69</v>
      </c>
      <c r="H8" s="3" t="s">
        <v>140</v>
      </c>
      <c r="I8" s="6" t="s">
        <v>87</v>
      </c>
      <c r="J8" s="3" t="s">
        <v>140</v>
      </c>
      <c r="K8" s="6" t="s">
        <v>108</v>
      </c>
      <c r="L8" s="3" t="s">
        <v>140</v>
      </c>
      <c r="M8" s="7" t="s">
        <v>128</v>
      </c>
      <c r="N8" s="3" t="s">
        <v>140</v>
      </c>
    </row>
    <row r="9" spans="1:14">
      <c r="A9" s="6" t="s">
        <v>28</v>
      </c>
      <c r="B9" s="3" t="s">
        <v>140</v>
      </c>
      <c r="C9" s="6" t="s">
        <v>7</v>
      </c>
      <c r="D9" s="3" t="s">
        <v>140</v>
      </c>
      <c r="E9" s="6" t="s">
        <v>49</v>
      </c>
      <c r="F9" s="3" t="s">
        <v>140</v>
      </c>
      <c r="G9" s="6" t="s">
        <v>70</v>
      </c>
      <c r="H9" s="3" t="s">
        <v>140</v>
      </c>
      <c r="I9" s="6" t="s">
        <v>88</v>
      </c>
      <c r="J9" s="3" t="s">
        <v>140</v>
      </c>
      <c r="K9" s="6" t="s">
        <v>109</v>
      </c>
      <c r="L9" s="3" t="s">
        <v>140</v>
      </c>
      <c r="M9" s="7" t="s">
        <v>129</v>
      </c>
      <c r="N9" s="3" t="s">
        <v>140</v>
      </c>
    </row>
    <row r="10" spans="1:14">
      <c r="A10" s="6" t="s">
        <v>29</v>
      </c>
      <c r="B10" s="3" t="s">
        <v>140</v>
      </c>
      <c r="C10" s="6" t="s">
        <v>8</v>
      </c>
      <c r="D10" s="3" t="s">
        <v>140</v>
      </c>
      <c r="E10" s="6" t="s">
        <v>50</v>
      </c>
      <c r="F10" s="3" t="s">
        <v>140</v>
      </c>
      <c r="G10" s="6" t="s">
        <v>71</v>
      </c>
      <c r="H10" s="3" t="s">
        <v>140</v>
      </c>
      <c r="I10" s="6" t="s">
        <v>89</v>
      </c>
      <c r="J10" s="3" t="s">
        <v>140</v>
      </c>
      <c r="K10" s="6" t="s">
        <v>110</v>
      </c>
      <c r="L10" s="3" t="s">
        <v>141</v>
      </c>
      <c r="M10" s="7" t="s">
        <v>130</v>
      </c>
      <c r="N10" s="3" t="s">
        <v>140</v>
      </c>
    </row>
    <row r="11" spans="1:14">
      <c r="A11" s="6" t="s">
        <v>30</v>
      </c>
      <c r="B11" s="3" t="s">
        <v>140</v>
      </c>
      <c r="C11" s="6" t="s">
        <v>9</v>
      </c>
      <c r="D11" s="3" t="s">
        <v>140</v>
      </c>
      <c r="E11" s="6" t="s">
        <v>51</v>
      </c>
      <c r="F11" s="3" t="s">
        <v>140</v>
      </c>
      <c r="G11" s="6" t="s">
        <v>72</v>
      </c>
      <c r="H11" s="3" t="s">
        <v>140</v>
      </c>
      <c r="I11" s="7" t="s">
        <v>90</v>
      </c>
      <c r="J11" s="3" t="s">
        <v>140</v>
      </c>
      <c r="K11" s="6" t="s">
        <v>111</v>
      </c>
      <c r="L11" s="3" t="s">
        <v>140</v>
      </c>
      <c r="M11" s="7" t="s">
        <v>131</v>
      </c>
      <c r="N11" s="3" t="s">
        <v>140</v>
      </c>
    </row>
    <row r="12" spans="1:14">
      <c r="A12" s="6" t="s">
        <v>31</v>
      </c>
      <c r="B12" s="3" t="s">
        <v>140</v>
      </c>
      <c r="C12" s="6" t="s">
        <v>10</v>
      </c>
      <c r="D12" s="3" t="s">
        <v>140</v>
      </c>
      <c r="E12" s="6" t="s">
        <v>52</v>
      </c>
      <c r="F12" s="3" t="s">
        <v>140</v>
      </c>
      <c r="G12" s="6" t="s">
        <v>73</v>
      </c>
      <c r="H12" s="3" t="s">
        <v>140</v>
      </c>
      <c r="I12" s="7" t="s">
        <v>91</v>
      </c>
      <c r="J12" s="3" t="s">
        <v>141</v>
      </c>
      <c r="K12" s="6" t="s">
        <v>112</v>
      </c>
      <c r="L12" s="3" t="s">
        <v>140</v>
      </c>
      <c r="M12" s="2"/>
      <c r="N12" s="3"/>
    </row>
    <row r="13" spans="1:14">
      <c r="A13" s="6" t="s">
        <v>32</v>
      </c>
      <c r="B13" s="3" t="s">
        <v>140</v>
      </c>
      <c r="C13" s="6" t="s">
        <v>11</v>
      </c>
      <c r="D13" s="3" t="s">
        <v>140</v>
      </c>
      <c r="E13" s="6" t="s">
        <v>53</v>
      </c>
      <c r="F13" s="3" t="s">
        <v>140</v>
      </c>
      <c r="G13" s="6" t="s">
        <v>74</v>
      </c>
      <c r="H13" s="3" t="s">
        <v>141</v>
      </c>
      <c r="I13" s="7" t="s">
        <v>92</v>
      </c>
      <c r="J13" s="3" t="s">
        <v>140</v>
      </c>
      <c r="K13" s="6" t="s">
        <v>113</v>
      </c>
      <c r="L13" s="3" t="s">
        <v>140</v>
      </c>
      <c r="M13" s="2"/>
      <c r="N13" s="3"/>
    </row>
    <row r="14" spans="1:14">
      <c r="A14" s="6" t="s">
        <v>33</v>
      </c>
      <c r="B14" s="3" t="s">
        <v>140</v>
      </c>
      <c r="C14" s="6" t="s">
        <v>12</v>
      </c>
      <c r="D14" s="3" t="s">
        <v>140</v>
      </c>
      <c r="E14" s="6" t="s">
        <v>54</v>
      </c>
      <c r="F14" s="3" t="s">
        <v>140</v>
      </c>
      <c r="G14" s="6" t="s">
        <v>75</v>
      </c>
      <c r="H14" s="3" t="s">
        <v>140</v>
      </c>
      <c r="I14" s="7" t="s">
        <v>93</v>
      </c>
      <c r="J14" s="3" t="s">
        <v>140</v>
      </c>
      <c r="K14" s="6" t="s">
        <v>114</v>
      </c>
      <c r="L14" s="3" t="s">
        <v>140</v>
      </c>
      <c r="M14" s="2"/>
      <c r="N14" s="3"/>
    </row>
    <row r="15" spans="1:14">
      <c r="A15" s="6" t="s">
        <v>34</v>
      </c>
      <c r="B15" s="3" t="s">
        <v>140</v>
      </c>
      <c r="C15" s="6" t="s">
        <v>13</v>
      </c>
      <c r="D15" s="3" t="s">
        <v>140</v>
      </c>
      <c r="E15" s="6" t="s">
        <v>55</v>
      </c>
      <c r="F15" s="3" t="s">
        <v>141</v>
      </c>
      <c r="G15" s="6" t="s">
        <v>76</v>
      </c>
      <c r="H15" s="3" t="s">
        <v>140</v>
      </c>
      <c r="I15" s="7" t="s">
        <v>94</v>
      </c>
      <c r="J15" s="3" t="s">
        <v>140</v>
      </c>
      <c r="K15" s="6" t="s">
        <v>115</v>
      </c>
      <c r="L15" s="3" t="s">
        <v>140</v>
      </c>
      <c r="M15" s="2"/>
      <c r="N15" s="3"/>
    </row>
    <row r="16" spans="1:14">
      <c r="A16" s="6" t="s">
        <v>35</v>
      </c>
      <c r="B16" s="3" t="s">
        <v>140</v>
      </c>
      <c r="C16" s="6" t="s">
        <v>14</v>
      </c>
      <c r="D16" s="3" t="s">
        <v>140</v>
      </c>
      <c r="E16" s="6" t="s">
        <v>56</v>
      </c>
      <c r="F16" s="3" t="s">
        <v>140</v>
      </c>
      <c r="G16" s="6" t="s">
        <v>77</v>
      </c>
      <c r="H16" s="3" t="s">
        <v>140</v>
      </c>
      <c r="I16" s="7" t="s">
        <v>95</v>
      </c>
      <c r="J16" s="3" t="s">
        <v>140</v>
      </c>
      <c r="K16" s="6" t="s">
        <v>116</v>
      </c>
      <c r="L16" s="3" t="s">
        <v>141</v>
      </c>
      <c r="M16" s="2"/>
      <c r="N16" s="3"/>
    </row>
    <row r="17" spans="1:14">
      <c r="A17" s="6" t="s">
        <v>36</v>
      </c>
      <c r="B17" s="3" t="s">
        <v>140</v>
      </c>
      <c r="C17" s="6" t="s">
        <v>15</v>
      </c>
      <c r="D17" s="3" t="s">
        <v>140</v>
      </c>
      <c r="E17" s="6" t="s">
        <v>57</v>
      </c>
      <c r="F17" s="3" t="s">
        <v>140</v>
      </c>
      <c r="G17" s="6" t="s">
        <v>78</v>
      </c>
      <c r="H17" s="3" t="s">
        <v>140</v>
      </c>
      <c r="I17" s="7" t="s">
        <v>96</v>
      </c>
      <c r="J17" s="3" t="s">
        <v>140</v>
      </c>
      <c r="K17" s="6" t="s">
        <v>117</v>
      </c>
      <c r="L17" s="3" t="s">
        <v>140</v>
      </c>
      <c r="M17" s="2"/>
      <c r="N17" s="3"/>
    </row>
    <row r="18" spans="1:14">
      <c r="A18" s="6" t="s">
        <v>37</v>
      </c>
      <c r="B18" s="3" t="s">
        <v>140</v>
      </c>
      <c r="C18" s="6" t="s">
        <v>16</v>
      </c>
      <c r="D18" s="3" t="s">
        <v>140</v>
      </c>
      <c r="E18" s="6" t="s">
        <v>58</v>
      </c>
      <c r="F18" s="3" t="s">
        <v>140</v>
      </c>
      <c r="G18" s="6" t="s">
        <v>79</v>
      </c>
      <c r="H18" s="3" t="s">
        <v>140</v>
      </c>
      <c r="I18" s="7" t="s">
        <v>97</v>
      </c>
      <c r="J18" s="3" t="s">
        <v>140</v>
      </c>
      <c r="K18" s="6" t="s">
        <v>118</v>
      </c>
      <c r="L18" s="3" t="s">
        <v>140</v>
      </c>
      <c r="M18" s="2"/>
      <c r="N18" s="3"/>
    </row>
    <row r="19" spans="1:14">
      <c r="A19" s="6" t="s">
        <v>38</v>
      </c>
      <c r="B19" s="3" t="s">
        <v>140</v>
      </c>
      <c r="C19" s="6" t="s">
        <v>17</v>
      </c>
      <c r="D19" s="3" t="s">
        <v>140</v>
      </c>
      <c r="E19" s="6" t="s">
        <v>59</v>
      </c>
      <c r="F19" s="3" t="s">
        <v>140</v>
      </c>
      <c r="G19" s="6" t="s">
        <v>80</v>
      </c>
      <c r="H19" s="3" t="s">
        <v>140</v>
      </c>
      <c r="I19" s="7" t="s">
        <v>98</v>
      </c>
      <c r="J19" s="3" t="s">
        <v>140</v>
      </c>
      <c r="K19" s="6" t="s">
        <v>119</v>
      </c>
      <c r="L19" s="3" t="s">
        <v>140</v>
      </c>
      <c r="M19" s="2"/>
      <c r="N19" s="3"/>
    </row>
    <row r="20" spans="1:14">
      <c r="A20" s="6" t="s">
        <v>39</v>
      </c>
      <c r="B20" s="3" t="s">
        <v>140</v>
      </c>
      <c r="C20" s="6" t="s">
        <v>18</v>
      </c>
      <c r="D20" s="3" t="s">
        <v>140</v>
      </c>
      <c r="E20" s="6" t="s">
        <v>60</v>
      </c>
      <c r="F20" s="3" t="s">
        <v>140</v>
      </c>
      <c r="G20" s="2"/>
      <c r="H20" s="3"/>
      <c r="I20" s="7" t="s">
        <v>99</v>
      </c>
      <c r="J20" s="3" t="s">
        <v>140</v>
      </c>
      <c r="K20" s="6" t="s">
        <v>120</v>
      </c>
      <c r="L20" s="3" t="s">
        <v>140</v>
      </c>
      <c r="M20" s="2"/>
      <c r="N20" s="3"/>
    </row>
    <row r="21" spans="1:14">
      <c r="A21" s="6" t="s">
        <v>40</v>
      </c>
      <c r="B21" s="3" t="s">
        <v>140</v>
      </c>
      <c r="C21" s="6" t="s">
        <v>19</v>
      </c>
      <c r="D21" s="3" t="s">
        <v>141</v>
      </c>
      <c r="E21" s="6" t="s">
        <v>61</v>
      </c>
      <c r="F21" s="3" t="s">
        <v>140</v>
      </c>
      <c r="G21" s="2"/>
      <c r="H21" s="3"/>
      <c r="I21" s="7" t="s">
        <v>100</v>
      </c>
      <c r="J21" s="3" t="s">
        <v>140</v>
      </c>
      <c r="K21" s="6" t="s">
        <v>121</v>
      </c>
      <c r="L21" s="3" t="s">
        <v>140</v>
      </c>
      <c r="M21" s="2"/>
      <c r="N21" s="3"/>
    </row>
    <row r="22" spans="1:14">
      <c r="A22" s="6" t="s">
        <v>41</v>
      </c>
      <c r="B22" s="3" t="s">
        <v>140</v>
      </c>
      <c r="C22" s="6" t="s">
        <v>20</v>
      </c>
      <c r="D22" s="3" t="s">
        <v>140</v>
      </c>
      <c r="E22" s="6" t="s">
        <v>62</v>
      </c>
      <c r="F22" s="3" t="s">
        <v>140</v>
      </c>
      <c r="G22" s="2"/>
      <c r="H22" s="3"/>
      <c r="I22" s="7" t="s">
        <v>101</v>
      </c>
      <c r="J22" s="3" t="s">
        <v>140</v>
      </c>
      <c r="K22" s="2"/>
      <c r="L22" s="3"/>
      <c r="M22" s="2"/>
      <c r="N22" s="3"/>
    </row>
    <row r="23" spans="1:14">
      <c r="H23" s="1"/>
    </row>
    <row r="28" spans="1:14">
      <c r="A28" t="s">
        <v>163</v>
      </c>
      <c r="E28">
        <f>COUNTIF(Maintenance,  "hs")</f>
        <v>7</v>
      </c>
    </row>
    <row r="29" spans="1:14">
      <c r="A29" t="s">
        <v>164</v>
      </c>
    </row>
    <row r="30" spans="1:14">
      <c r="A30" t="s">
        <v>165</v>
      </c>
    </row>
    <row r="31" spans="1:14">
      <c r="A31" t="s">
        <v>166</v>
      </c>
    </row>
    <row r="32" spans="1:14">
      <c r="A32" t="s">
        <v>167</v>
      </c>
    </row>
    <row r="33" spans="1:1">
      <c r="A33" t="s">
        <v>168</v>
      </c>
    </row>
    <row r="34" spans="1:1">
      <c r="A34" t="s">
        <v>169</v>
      </c>
    </row>
  </sheetData>
  <conditionalFormatting sqref="B1:B1048576 F1:F1048576 H1:H1048576 J1:J1048576 N1:N1048576">
    <cfRule type="containsText" dxfId="9" priority="11" operator="containsText" text="OK">
      <formula>NOT(ISERROR(SEARCH("OK",B1)))</formula>
    </cfRule>
    <cfRule type="containsText" dxfId="8" priority="12" operator="containsText" text="HS">
      <formula>NOT(ISERROR(SEARCH("HS",B1)))</formula>
    </cfRule>
  </conditionalFormatting>
  <conditionalFormatting sqref="D1:D1048576">
    <cfRule type="containsText" dxfId="7" priority="3" operator="containsText" text="OK">
      <formula>NOT(ISERROR(SEARCH("OK",D1)))</formula>
    </cfRule>
    <cfRule type="containsText" dxfId="6" priority="4" operator="containsText" text="HS">
      <formula>NOT(ISERROR(SEARCH("HS",D1)))</formula>
    </cfRule>
  </conditionalFormatting>
  <conditionalFormatting sqref="D21">
    <cfRule type="containsText" dxfId="5" priority="1" operator="containsText" text="non">
      <formula>NOT(ISERROR(SEARCH("non",D21)))</formula>
    </cfRule>
    <cfRule type="containsText" dxfId="4" priority="2" operator="containsText" text="oui">
      <formula>NOT(ISERROR(SEARCH("oui",D21)))</formula>
    </cfRule>
    <cfRule type="colorScale" priority="5">
      <colorScale>
        <cfvo type="formula" val="&quot;ok&quot;"/>
        <cfvo type="formula" val="&quot;hs&quot;"/>
        <color theme="9" tint="0.39997558519241921"/>
        <color rgb="FFFF0000"/>
      </colorScale>
    </cfRule>
  </conditionalFormatting>
  <conditionalFormatting sqref="F2:F22 B2:B22 D2:D20 J2:J22 N2:N22 L17:L22 D22 H2:H22 L2:L15">
    <cfRule type="colorScale" priority="13">
      <colorScale>
        <cfvo type="formula" val="&quot;ok&quot;"/>
        <cfvo type="formula" val="&quot;hs&quot;"/>
        <color theme="9" tint="0.39997558519241921"/>
        <color rgb="FFFF0000"/>
      </colorScale>
    </cfRule>
  </conditionalFormatting>
  <conditionalFormatting sqref="L1:L1048576">
    <cfRule type="containsText" dxfId="3" priority="8" operator="containsText" text="OK">
      <formula>NOT(ISERROR(SEARCH("OK",L1)))</formula>
    </cfRule>
    <cfRule type="containsText" dxfId="2" priority="9" operator="containsText" text="HS">
      <formula>NOT(ISERROR(SEARCH("HS",L1)))</formula>
    </cfRule>
  </conditionalFormatting>
  <conditionalFormatting sqref="L16">
    <cfRule type="containsText" dxfId="1" priority="6" operator="containsText" text="non">
      <formula>NOT(ISERROR(SEARCH("non",L16)))</formula>
    </cfRule>
    <cfRule type="containsText" dxfId="0" priority="7" operator="containsText" text="oui">
      <formula>NOT(ISERROR(SEARCH("oui",L16)))</formula>
    </cfRule>
    <cfRule type="colorScale" priority="10">
      <colorScale>
        <cfvo type="formula" val="&quot;ok&quot;"/>
        <cfvo type="formula" val="&quot;hs&quot;"/>
        <color theme="9" tint="0.39997558519241921"/>
        <color rgb="FFFF0000"/>
      </colorScale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25"/>
  <sheetViews>
    <sheetView topLeftCell="A4" workbookViewId="0">
      <selection sqref="A1:N1"/>
    </sheetView>
  </sheetViews>
  <sheetFormatPr baseColWidth="10" defaultRowHeight="15"/>
  <cols>
    <col min="1" max="1" width="15.7109375" customWidth="1"/>
    <col min="2" max="2" width="5.7109375" customWidth="1"/>
    <col min="3" max="3" width="15.7109375" customWidth="1"/>
    <col min="4" max="4" width="5.7109375" customWidth="1"/>
    <col min="5" max="5" width="15.7109375" customWidth="1"/>
    <col min="6" max="6" width="5.7109375" customWidth="1"/>
    <col min="7" max="7" width="15.7109375" customWidth="1"/>
    <col min="8" max="8" width="5.7109375" customWidth="1"/>
    <col min="9" max="9" width="15.7109375" customWidth="1"/>
    <col min="10" max="10" width="5.7109375" customWidth="1"/>
    <col min="11" max="11" width="15.7109375" customWidth="1"/>
    <col min="12" max="12" width="5.7109375" customWidth="1"/>
    <col min="13" max="13" width="15.7109375" customWidth="1"/>
    <col min="14" max="14" width="5.7109375" customWidth="1"/>
  </cols>
  <sheetData>
    <row r="1" spans="1:14" ht="22.5" thickBot="1">
      <c r="A1" s="79" t="s">
        <v>162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</row>
    <row r="2" spans="1:14" ht="15.75" thickBot="1">
      <c r="A2" s="22" t="s">
        <v>153</v>
      </c>
      <c r="B2" s="23"/>
      <c r="C2" s="23" t="s">
        <v>153</v>
      </c>
      <c r="D2" s="23"/>
      <c r="E2" s="23" t="s">
        <v>153</v>
      </c>
      <c r="F2" s="23"/>
      <c r="G2" s="23" t="s">
        <v>153</v>
      </c>
      <c r="H2" s="23"/>
      <c r="I2" s="23" t="s">
        <v>153</v>
      </c>
      <c r="J2" s="23"/>
      <c r="K2" s="23" t="s">
        <v>153</v>
      </c>
      <c r="L2" s="23"/>
      <c r="M2" s="23" t="s">
        <v>153</v>
      </c>
      <c r="N2" s="23"/>
    </row>
    <row r="3" spans="1:14" ht="21.75" thickBot="1">
      <c r="A3" s="20" t="s">
        <v>21</v>
      </c>
      <c r="B3" s="21">
        <f>COUNTIF('Suivi NED'!B2:B11,"EMC1G101")</f>
        <v>0</v>
      </c>
      <c r="C3" s="20" t="s">
        <v>0</v>
      </c>
      <c r="D3" s="21">
        <f>COUNTIF('Suivi NED'!B2:B11,"EMC1D122")</f>
        <v>0</v>
      </c>
      <c r="E3" s="20" t="s">
        <v>42</v>
      </c>
      <c r="F3" s="21">
        <f>COUNTIF('Suivi NED'!B2:B11,"EMC2G201")</f>
        <v>1</v>
      </c>
      <c r="G3" s="20" t="s">
        <v>63</v>
      </c>
      <c r="H3" s="21">
        <f>COUNTIF('Suivi NED'!B2:B11,"EMC2D222")</f>
        <v>0</v>
      </c>
      <c r="I3" s="20" t="s">
        <v>81</v>
      </c>
      <c r="J3" s="21">
        <f>COUNTIF('Suivi NED'!B2:B11,"EMC3G301")</f>
        <v>0</v>
      </c>
      <c r="K3" s="20" t="s">
        <v>152</v>
      </c>
      <c r="L3" s="21">
        <f>COUNTIF('Suivi NED'!B2:B11,"EMC3D322")</f>
        <v>0</v>
      </c>
      <c r="M3" s="20" t="s">
        <v>122</v>
      </c>
      <c r="N3" s="21">
        <f>COUNTIF('Suivi NED'!B2:B11,"EMC2QI07")</f>
        <v>0</v>
      </c>
    </row>
    <row r="4" spans="1:14" ht="21.75" thickBot="1">
      <c r="A4" s="20" t="s">
        <v>22</v>
      </c>
      <c r="B4" s="21">
        <f>COUNTIF('Suivi NED'!B2:B11,"EMC1G102")</f>
        <v>0</v>
      </c>
      <c r="C4" s="20" t="s">
        <v>1</v>
      </c>
      <c r="D4" s="21">
        <f>COUNTIF('Suivi NED'!B2:B11,"EMC1D123")</f>
        <v>0</v>
      </c>
      <c r="E4" s="20" t="s">
        <v>43</v>
      </c>
      <c r="F4" s="21">
        <f>COUNTIF('Suivi NED'!B2:B11,"EMC2G202")</f>
        <v>0</v>
      </c>
      <c r="G4" s="20" t="s">
        <v>64</v>
      </c>
      <c r="H4" s="21">
        <f>COUNTIF('Suivi NED'!B2:B11,"EMC2D223")</f>
        <v>0</v>
      </c>
      <c r="I4" s="20" t="s">
        <v>82</v>
      </c>
      <c r="J4" s="21">
        <f>COUNTIF('Suivi NED'!B2:B11,"EMC3G302")</f>
        <v>0</v>
      </c>
      <c r="K4" s="20" t="s">
        <v>102</v>
      </c>
      <c r="L4" s="21">
        <f>COUNTIF('Suivi NED'!B2:B11,"EMC3D323")</f>
        <v>1</v>
      </c>
      <c r="M4" s="20" t="s">
        <v>123</v>
      </c>
      <c r="N4" s="21">
        <f>COUNTIF('Suivi NED'!B2:B11,"EMC2QI08")</f>
        <v>0</v>
      </c>
    </row>
    <row r="5" spans="1:14" ht="21.75" thickBot="1">
      <c r="A5" s="20" t="s">
        <v>23</v>
      </c>
      <c r="B5" s="21">
        <f>COUNTIF('Suivi NED'!B2:B11,"EMC1G103")</f>
        <v>1</v>
      </c>
      <c r="C5" s="20" t="s">
        <v>2</v>
      </c>
      <c r="D5" s="21">
        <f>COUNTIF('Suivi NED'!B2:B11,"EMC1D124")</f>
        <v>0</v>
      </c>
      <c r="E5" s="20" t="s">
        <v>44</v>
      </c>
      <c r="F5" s="21">
        <f>COUNTIF('Suivi NED'!B2:B11,"EMC2G203")</f>
        <v>0</v>
      </c>
      <c r="G5" s="20" t="s">
        <v>65</v>
      </c>
      <c r="H5" s="21">
        <f>COUNTIF('Suivi NED'!B2:B11,"EMC2D224")</f>
        <v>0</v>
      </c>
      <c r="I5" s="20" t="s">
        <v>83</v>
      </c>
      <c r="J5" s="21">
        <f>COUNTIF('Suivi NED'!B2:B11,"EMC3G303")</f>
        <v>0</v>
      </c>
      <c r="K5" s="20" t="s">
        <v>103</v>
      </c>
      <c r="L5" s="21">
        <f>COUNTIF('Suivi NED'!B2:B11,"EMC3D324")</f>
        <v>0</v>
      </c>
      <c r="M5" s="20" t="s">
        <v>124</v>
      </c>
      <c r="N5" s="21">
        <f>COUNTIF('Suivi NED'!B2:B11,"EMC2QI09")</f>
        <v>0</v>
      </c>
    </row>
    <row r="6" spans="1:14" ht="21.75" thickBot="1">
      <c r="A6" s="20" t="s">
        <v>24</v>
      </c>
      <c r="B6" s="21">
        <f>COUNTIF('Suivi NED'!B2:B11,"EMC1G104")</f>
        <v>0</v>
      </c>
      <c r="C6" s="20" t="s">
        <v>3</v>
      </c>
      <c r="D6" s="21">
        <f>COUNTIF('Suivi NED'!B2:B11,"EMC1D125")</f>
        <v>0</v>
      </c>
      <c r="E6" s="20" t="s">
        <v>45</v>
      </c>
      <c r="F6" s="21">
        <f>COUNTIF('Suivi NED'!B2:B11,"EMC2G204")</f>
        <v>0</v>
      </c>
      <c r="G6" s="20" t="s">
        <v>66</v>
      </c>
      <c r="H6" s="21">
        <f>COUNTIF('Suivi NED'!B2:B11,"EMC2D225")</f>
        <v>0</v>
      </c>
      <c r="I6" s="20" t="s">
        <v>84</v>
      </c>
      <c r="J6" s="21">
        <f>COUNTIF('Suivi NED'!B2:B11,"EMC3G304")</f>
        <v>0</v>
      </c>
      <c r="K6" s="20" t="s">
        <v>104</v>
      </c>
      <c r="L6" s="21">
        <f>COUNTIF('Suivi NED'!B2:B11,"EMC3D325")</f>
        <v>0</v>
      </c>
      <c r="M6" s="20" t="s">
        <v>125</v>
      </c>
      <c r="N6" s="21">
        <f>COUNTIF('Suivi NED'!B2:B11,"EMC2QI10")</f>
        <v>0</v>
      </c>
    </row>
    <row r="7" spans="1:14" ht="21.75" thickBot="1">
      <c r="A7" s="20" t="s">
        <v>25</v>
      </c>
      <c r="B7" s="21">
        <f>COUNTIF('Suivi NED'!B2:B11,"EMC1G105")</f>
        <v>0</v>
      </c>
      <c r="C7" s="20" t="s">
        <v>4</v>
      </c>
      <c r="D7" s="21">
        <f>COUNTIF('Suivi NED'!B2:B11,"EMC1D126")</f>
        <v>0</v>
      </c>
      <c r="E7" s="20" t="s">
        <v>46</v>
      </c>
      <c r="F7" s="21">
        <f>COUNTIF('Suivi NED'!B2:B11,"EMC2G205")</f>
        <v>0</v>
      </c>
      <c r="G7" s="20" t="s">
        <v>67</v>
      </c>
      <c r="H7" s="21">
        <f>COUNTIF('Suivi NED'!B2:B11,"EMC2D226")</f>
        <v>0</v>
      </c>
      <c r="I7" s="20" t="s">
        <v>85</v>
      </c>
      <c r="J7" s="21">
        <f>COUNTIF('Suivi NED'!B2:B11,"EMC3G305")</f>
        <v>0</v>
      </c>
      <c r="K7" s="20" t="s">
        <v>105</v>
      </c>
      <c r="L7" s="21">
        <f>COUNTIF('Suivi NED'!B2:B11,"EMC3D326")</f>
        <v>0</v>
      </c>
      <c r="M7" s="20" t="s">
        <v>126</v>
      </c>
      <c r="N7" s="21">
        <f>COUNTIF('Suivi NED'!B2:B11,"EMC2QI11")</f>
        <v>0</v>
      </c>
    </row>
    <row r="8" spans="1:14" ht="21.75" thickBot="1">
      <c r="A8" s="20" t="s">
        <v>26</v>
      </c>
      <c r="B8" s="21">
        <f>COUNTIF('Suivi NED'!B2:B11,"EMC1G106")</f>
        <v>0</v>
      </c>
      <c r="C8" s="20" t="s">
        <v>5</v>
      </c>
      <c r="D8" s="21">
        <f>COUNTIF('Suivi NED'!B2:B11,"EMC1D127")</f>
        <v>0</v>
      </c>
      <c r="E8" s="20" t="s">
        <v>47</v>
      </c>
      <c r="F8" s="21">
        <f>COUNTIF('Suivi NED'!B2:B11,"EMC2G206")</f>
        <v>0</v>
      </c>
      <c r="G8" s="20" t="s">
        <v>68</v>
      </c>
      <c r="H8" s="21">
        <f>COUNTIF('Suivi NED'!B2:B11,"EMC2D227")</f>
        <v>0</v>
      </c>
      <c r="I8" s="20" t="s">
        <v>86</v>
      </c>
      <c r="J8" s="21">
        <f>COUNTIF('Suivi NED'!B2:B11,"EMC3G306")</f>
        <v>0</v>
      </c>
      <c r="K8" s="20" t="s">
        <v>106</v>
      </c>
      <c r="L8" s="21">
        <f>COUNTIF('Suivi NED'!B2:B11,"EMC3D327")</f>
        <v>0</v>
      </c>
      <c r="M8" s="20" t="s">
        <v>127</v>
      </c>
      <c r="N8" s="21">
        <f>COUNTIF('Suivi NED'!B2:B11,"EMC2QI12")</f>
        <v>1</v>
      </c>
    </row>
    <row r="9" spans="1:14" ht="21.75" thickBot="1">
      <c r="A9" s="20" t="s">
        <v>27</v>
      </c>
      <c r="B9" s="21">
        <f>COUNTIF('Suivi NED'!B2:B11,"EMC1G107")</f>
        <v>0</v>
      </c>
      <c r="C9" s="20" t="s">
        <v>6</v>
      </c>
      <c r="D9" s="21">
        <f>COUNTIF('Suivi NED'!B2:B11,"EMC1D128")</f>
        <v>0</v>
      </c>
      <c r="E9" s="20" t="s">
        <v>48</v>
      </c>
      <c r="F9" s="21">
        <f>COUNTIF('Suivi NED'!B2:B11,"EMC2G207")</f>
        <v>0</v>
      </c>
      <c r="G9" s="20" t="s">
        <v>69</v>
      </c>
      <c r="H9" s="21">
        <f>COUNTIF('Suivi NED'!B2:B11,"EMC2D228")</f>
        <v>0</v>
      </c>
      <c r="I9" s="20" t="s">
        <v>87</v>
      </c>
      <c r="J9" s="21">
        <f>COUNTIF('Suivi NED'!B2:B11,"EMC3G307")</f>
        <v>0</v>
      </c>
      <c r="K9" s="20" t="s">
        <v>107</v>
      </c>
      <c r="L9" s="21">
        <f>COUNTIF('Suivi NED'!B2:B11,"EMC3D328")</f>
        <v>0</v>
      </c>
      <c r="M9" s="20" t="s">
        <v>128</v>
      </c>
      <c r="N9" s="21">
        <f>COUNTIF('Suivi NED'!B2:B11,"EMC2QI13")</f>
        <v>1</v>
      </c>
    </row>
    <row r="10" spans="1:14" ht="21.75" thickBot="1">
      <c r="A10" s="20" t="s">
        <v>28</v>
      </c>
      <c r="B10" s="21">
        <f>COUNTIF('Suivi NED'!B2:B11,"EMC1G108")</f>
        <v>0</v>
      </c>
      <c r="C10" s="20" t="s">
        <v>7</v>
      </c>
      <c r="D10" s="21">
        <f>COUNTIF('Suivi NED'!B2:B11,"EMC1D129")</f>
        <v>0</v>
      </c>
      <c r="E10" s="20" t="s">
        <v>49</v>
      </c>
      <c r="F10" s="21">
        <f>COUNTIF('Suivi NED'!B2:B11,"EMC2G208")</f>
        <v>0</v>
      </c>
      <c r="G10" s="20" t="s">
        <v>70</v>
      </c>
      <c r="H10" s="21">
        <f>COUNTIF('Suivi NED'!B2:B11,"EMC2D229")</f>
        <v>0</v>
      </c>
      <c r="I10" s="20" t="s">
        <v>88</v>
      </c>
      <c r="J10" s="21">
        <f>COUNTIF('Suivi NED'!B2:B11,"EMC3G308")</f>
        <v>0</v>
      </c>
      <c r="K10" s="20" t="s">
        <v>108</v>
      </c>
      <c r="L10" s="21">
        <f>COUNTIF('Suivi NED'!B2:B11,"EMC3D329")</f>
        <v>0</v>
      </c>
      <c r="M10" s="20" t="s">
        <v>129</v>
      </c>
      <c r="N10" s="21">
        <f>COUNTIF('Suivi NED'!B2:B11,"EMC2QI14")</f>
        <v>0</v>
      </c>
    </row>
    <row r="11" spans="1:14" ht="21.75" thickBot="1">
      <c r="A11" s="20" t="s">
        <v>29</v>
      </c>
      <c r="B11" s="21">
        <f>COUNTIF('Suivi NED'!B2:B11,"EMC1G109")</f>
        <v>0</v>
      </c>
      <c r="C11" s="20" t="s">
        <v>8</v>
      </c>
      <c r="D11" s="21">
        <f>COUNTIF('Suivi NED'!B2:B11,"EMC1D130")</f>
        <v>0</v>
      </c>
      <c r="E11" s="20" t="s">
        <v>50</v>
      </c>
      <c r="F11" s="21">
        <f>COUNTIF('Suivi NED'!B2:B11,"EMC2G209")</f>
        <v>0</v>
      </c>
      <c r="G11" s="20" t="s">
        <v>71</v>
      </c>
      <c r="H11" s="21">
        <f>COUNTIF('Suivi NED'!B2:B11,"EMC2D230")</f>
        <v>0</v>
      </c>
      <c r="I11" s="20" t="s">
        <v>89</v>
      </c>
      <c r="J11" s="21">
        <f>COUNTIF('Suivi NED'!B2:B11,"EMC3G309")</f>
        <v>0</v>
      </c>
      <c r="K11" s="20" t="s">
        <v>109</v>
      </c>
      <c r="L11" s="21">
        <f>COUNTIF('Suivi NED'!B2:B11,"EMC3D330")</f>
        <v>1</v>
      </c>
      <c r="M11" s="20" t="s">
        <v>130</v>
      </c>
      <c r="N11" s="21">
        <f>COUNTIF('Suivi NED'!B2:B11,"EMC2QI15")</f>
        <v>0</v>
      </c>
    </row>
    <row r="12" spans="1:14" ht="21.75" thickBot="1">
      <c r="A12" s="20" t="s">
        <v>30</v>
      </c>
      <c r="B12" s="21">
        <f>COUNTIF('Suivi NED'!B2:B11,"EMC1G110")</f>
        <v>0</v>
      </c>
      <c r="C12" s="20" t="s">
        <v>9</v>
      </c>
      <c r="D12" s="21">
        <f>COUNTIF('Suivi NED'!B2:B11,"EMC1D131")</f>
        <v>0</v>
      </c>
      <c r="E12" s="20" t="s">
        <v>51</v>
      </c>
      <c r="F12" s="21">
        <f>COUNTIF('Suivi NED'!B2:B11,"EMC2G210")</f>
        <v>0</v>
      </c>
      <c r="G12" s="20" t="s">
        <v>72</v>
      </c>
      <c r="H12" s="21">
        <f>COUNTIF('Suivi NED'!B2:B11,"EMC2D231")</f>
        <v>1</v>
      </c>
      <c r="I12" s="20" t="s">
        <v>90</v>
      </c>
      <c r="J12" s="21">
        <f>COUNTIF('Suivi NED'!B2:B11,"EMC3G310")</f>
        <v>0</v>
      </c>
      <c r="K12" s="20" t="s">
        <v>110</v>
      </c>
      <c r="L12" s="21">
        <f>COUNTIF('Suivi NED'!B2:B11,"EMC3D331")</f>
        <v>0</v>
      </c>
      <c r="M12" s="20" t="s">
        <v>131</v>
      </c>
      <c r="N12" s="21">
        <f>COUNTIF('Suivi NED'!B2:B11,"EMC2QI16")</f>
        <v>0</v>
      </c>
    </row>
    <row r="13" spans="1:14" ht="21.75" thickBot="1">
      <c r="A13" s="20" t="s">
        <v>31</v>
      </c>
      <c r="B13" s="21">
        <f>COUNTIF('Suivi NED'!B2:B11,"EMC1G111")</f>
        <v>0</v>
      </c>
      <c r="C13" s="20" t="s">
        <v>10</v>
      </c>
      <c r="D13" s="21">
        <f>COUNTIF('Suivi NED'!B2:B11,"EMC1D132")</f>
        <v>0</v>
      </c>
      <c r="E13" s="20" t="s">
        <v>52</v>
      </c>
      <c r="F13" s="21">
        <f>COUNTIF('Suivi NED'!B2:B11,"EMC2G211")</f>
        <v>0</v>
      </c>
      <c r="G13" s="20" t="s">
        <v>73</v>
      </c>
      <c r="H13" s="21">
        <f>COUNTIF('Suivi NED'!B2:B11,"EMC2D235")</f>
        <v>0</v>
      </c>
      <c r="I13" s="20" t="s">
        <v>91</v>
      </c>
      <c r="J13" s="21">
        <f>COUNTIF('Suivi NED'!B2:B11,"EMC3G311")</f>
        <v>0</v>
      </c>
      <c r="K13" s="20" t="s">
        <v>111</v>
      </c>
      <c r="L13" s="21">
        <f>COUNTIF('Suivi NED'!B2:B11,"EMC3D332")</f>
        <v>0</v>
      </c>
      <c r="M13" s="19"/>
      <c r="N13" s="19"/>
    </row>
    <row r="14" spans="1:14" ht="21.75" thickBot="1">
      <c r="A14" s="20" t="s">
        <v>32</v>
      </c>
      <c r="B14" s="21">
        <f>COUNTIF('Suivi NED'!B2:B11,"EMC1G112")</f>
        <v>0</v>
      </c>
      <c r="C14" s="20" t="s">
        <v>11</v>
      </c>
      <c r="D14" s="21">
        <f>COUNTIF('Suivi NED'!B2:B11,"EMC1D133")</f>
        <v>0</v>
      </c>
      <c r="E14" s="20" t="s">
        <v>53</v>
      </c>
      <c r="F14" s="21">
        <f>COUNTIF('Suivi NED'!B2:B11,"EMC2G212")</f>
        <v>0</v>
      </c>
      <c r="G14" s="20" t="s">
        <v>74</v>
      </c>
      <c r="H14" s="21">
        <f>COUNTIF('Suivi NED'!B2:B11,"EMC2D236")</f>
        <v>0</v>
      </c>
      <c r="I14" s="20" t="s">
        <v>92</v>
      </c>
      <c r="J14" s="21">
        <f>COUNTIF('Suivi NED'!B2:B11,"EMC3G312")</f>
        <v>0</v>
      </c>
      <c r="K14" s="20" t="s">
        <v>112</v>
      </c>
      <c r="L14" s="21">
        <f>COUNTIF('Suivi NED'!B2:B11,"EMC3D333")</f>
        <v>0</v>
      </c>
      <c r="M14" s="19"/>
      <c r="N14" s="19"/>
    </row>
    <row r="15" spans="1:14" ht="21.75" thickBot="1">
      <c r="A15" s="20" t="s">
        <v>33</v>
      </c>
      <c r="B15" s="21">
        <f>COUNTIF('Suivi NED'!B2:B11,"EMC1G113")</f>
        <v>1</v>
      </c>
      <c r="C15" s="20" t="s">
        <v>12</v>
      </c>
      <c r="D15" s="21">
        <f>COUNTIF('Suivi NED'!B2:B11,"EMC1D134")</f>
        <v>0</v>
      </c>
      <c r="E15" s="20" t="s">
        <v>54</v>
      </c>
      <c r="F15" s="21">
        <f>COUNTIF('Suivi NED'!B2:B11,"EMC2G213")</f>
        <v>0</v>
      </c>
      <c r="G15" s="20" t="s">
        <v>75</v>
      </c>
      <c r="H15" s="21">
        <f>COUNTIF('Suivi NED'!B2:B11,"EMC2D237")</f>
        <v>0</v>
      </c>
      <c r="I15" s="20" t="s">
        <v>93</v>
      </c>
      <c r="J15" s="21">
        <f>COUNTIF('Suivi NED'!B2:B11,"EMC3G313")</f>
        <v>0</v>
      </c>
      <c r="K15" s="20" t="s">
        <v>113</v>
      </c>
      <c r="L15" s="21">
        <f>COUNTIF('Suivi NED'!B2:B11,"EMC3D334")</f>
        <v>0</v>
      </c>
      <c r="M15" s="19"/>
      <c r="N15" s="19"/>
    </row>
    <row r="16" spans="1:14" ht="21.75" thickBot="1">
      <c r="A16" s="20" t="s">
        <v>34</v>
      </c>
      <c r="B16" s="21">
        <f>COUNTIF('Suivi NED'!B2:B11,"EMC1G114")</f>
        <v>0</v>
      </c>
      <c r="C16" s="20" t="s">
        <v>13</v>
      </c>
      <c r="D16" s="21">
        <f>COUNTIF('Suivi NED'!B2:B11,"EMC1D135")</f>
        <v>0</v>
      </c>
      <c r="E16" s="20" t="s">
        <v>55</v>
      </c>
      <c r="F16" s="21">
        <f>COUNTIF('Suivi NED'!B2:B11,"EMC2G214")</f>
        <v>0</v>
      </c>
      <c r="G16" s="20" t="s">
        <v>76</v>
      </c>
      <c r="H16" s="21">
        <f>COUNTIF('Suivi NED'!B2:B11,"EMC2D238")</f>
        <v>0</v>
      </c>
      <c r="I16" s="20" t="s">
        <v>94</v>
      </c>
      <c r="J16" s="21">
        <f>COUNTIF('Suivi NED'!B2:B11,"EMC3G314")</f>
        <v>0</v>
      </c>
      <c r="K16" s="20" t="s">
        <v>114</v>
      </c>
      <c r="L16" s="21">
        <f>COUNTIF('Suivi NED'!B2:B11,"EMC3D335")</f>
        <v>0</v>
      </c>
      <c r="M16" s="19"/>
      <c r="N16" s="19"/>
    </row>
    <row r="17" spans="1:14" ht="21.75" thickBot="1">
      <c r="A17" s="20" t="s">
        <v>35</v>
      </c>
      <c r="B17" s="21">
        <f>COUNTIF('Suivi NED'!B2:B11,"EMC1G115")</f>
        <v>0</v>
      </c>
      <c r="C17" s="20" t="s">
        <v>14</v>
      </c>
      <c r="D17" s="21">
        <f>COUNTIF('Suivi NED'!B2:B11,"EMC1D136")</f>
        <v>0</v>
      </c>
      <c r="E17" s="20" t="s">
        <v>56</v>
      </c>
      <c r="F17" s="21">
        <f>COUNTIF('Suivi NED'!B2:B11,"EMC2G215")</f>
        <v>0</v>
      </c>
      <c r="G17" s="20" t="s">
        <v>77</v>
      </c>
      <c r="H17" s="21">
        <f>COUNTIF('Suivi NED'!B2:B11,"EMC2D239")</f>
        <v>0</v>
      </c>
      <c r="I17" s="20" t="s">
        <v>95</v>
      </c>
      <c r="J17" s="21">
        <f>COUNTIF('Suivi NED'!B2:B11,"EMC3G315")</f>
        <v>0</v>
      </c>
      <c r="K17" s="20" t="s">
        <v>115</v>
      </c>
      <c r="L17" s="21">
        <f>COUNTIF('Suivi NED'!B2:B11,"EMC3D336")</f>
        <v>0</v>
      </c>
      <c r="M17" s="19"/>
      <c r="N17" s="19"/>
    </row>
    <row r="18" spans="1:14" ht="21.75" thickBot="1">
      <c r="A18" s="20" t="s">
        <v>36</v>
      </c>
      <c r="B18" s="21">
        <f>COUNTIF('Suivi NED'!B2:B11,"EMC1G116")</f>
        <v>0</v>
      </c>
      <c r="C18" s="20" t="s">
        <v>15</v>
      </c>
      <c r="D18" s="21">
        <f>COUNTIF('Suivi NED'!B2:B11,"EMC1D137")</f>
        <v>0</v>
      </c>
      <c r="E18" s="20" t="s">
        <v>57</v>
      </c>
      <c r="F18" s="21">
        <f>COUNTIF('Suivi NED'!B2:B11,"EMC2G216")</f>
        <v>0</v>
      </c>
      <c r="G18" s="20" t="s">
        <v>78</v>
      </c>
      <c r="H18" s="21">
        <f>COUNTIF('Suivi NED'!B2:B11,"EMC2D240")</f>
        <v>0</v>
      </c>
      <c r="I18" s="20" t="s">
        <v>96</v>
      </c>
      <c r="J18" s="21">
        <f>COUNTIF('Suivi NED'!B2:B11,"EMC3G316")</f>
        <v>0</v>
      </c>
      <c r="K18" s="20" t="s">
        <v>116</v>
      </c>
      <c r="L18" s="21">
        <f>COUNTIF('Suivi NED'!B2:B11,"EMC3D337")</f>
        <v>0</v>
      </c>
      <c r="M18" s="19"/>
      <c r="N18" s="19"/>
    </row>
    <row r="19" spans="1:14" ht="21.75" thickBot="1">
      <c r="A19" s="20" t="s">
        <v>37</v>
      </c>
      <c r="B19" s="21">
        <f>COUNTIF('Suivi NED'!B2:B11,"EMC1G117")</f>
        <v>0</v>
      </c>
      <c r="C19" s="20" t="s">
        <v>16</v>
      </c>
      <c r="D19" s="21">
        <f>COUNTIF('Suivi NED'!B2:B11,"EMC1D138")</f>
        <v>0</v>
      </c>
      <c r="E19" s="20" t="s">
        <v>58</v>
      </c>
      <c r="F19" s="21">
        <f>COUNTIF('Suivi NED'!B2:B11,"EMC2G217")</f>
        <v>0</v>
      </c>
      <c r="G19" s="20" t="s">
        <v>79</v>
      </c>
      <c r="H19" s="21">
        <f>COUNTIF('Suivi NED'!B2:B11,"EMC2D241")</f>
        <v>0</v>
      </c>
      <c r="I19" s="20" t="s">
        <v>97</v>
      </c>
      <c r="J19" s="21">
        <f>COUNTIF('Suivi NED'!B2:B11,"EMC3G317")</f>
        <v>0</v>
      </c>
      <c r="K19" s="20" t="s">
        <v>117</v>
      </c>
      <c r="L19" s="21">
        <f>COUNTIF('Suivi NED'!B2:B11,"EMC3D338")</f>
        <v>0</v>
      </c>
      <c r="M19" s="19"/>
      <c r="N19" s="19"/>
    </row>
    <row r="20" spans="1:14" ht="21.75" thickBot="1">
      <c r="A20" s="20" t="s">
        <v>38</v>
      </c>
      <c r="B20" s="21">
        <f>COUNTIF('Suivi NED'!B2:B11,"EMC1G118")</f>
        <v>0</v>
      </c>
      <c r="C20" s="20" t="s">
        <v>17</v>
      </c>
      <c r="D20" s="21">
        <f>COUNTIF('Suivi NED'!B2:B11,"EMC1D139")</f>
        <v>0</v>
      </c>
      <c r="E20" s="20" t="s">
        <v>59</v>
      </c>
      <c r="F20" s="21">
        <f>COUNTIF('Suivi NED'!B2:B11,"EMC2G218")</f>
        <v>0</v>
      </c>
      <c r="G20" s="20" t="s">
        <v>80</v>
      </c>
      <c r="H20" s="21">
        <f>COUNTIF('Suivi NED'!B2:B11,"EMC2D242")</f>
        <v>0</v>
      </c>
      <c r="I20" s="20" t="s">
        <v>98</v>
      </c>
      <c r="J20" s="21">
        <f>COUNTIF('Suivi NED'!B2:B11,"EMC3G318")</f>
        <v>0</v>
      </c>
      <c r="K20" s="20" t="s">
        <v>118</v>
      </c>
      <c r="L20" s="21">
        <f>COUNTIF('Suivi NED'!B2:B11,"EMC3D339")</f>
        <v>1</v>
      </c>
      <c r="M20" s="19"/>
      <c r="N20" s="19"/>
    </row>
    <row r="21" spans="1:14" ht="21.75" thickBot="1">
      <c r="A21" s="20" t="s">
        <v>39</v>
      </c>
      <c r="B21" s="21">
        <f>COUNTIF('Suivi NED'!B2:B11,"EMC1G119")</f>
        <v>0</v>
      </c>
      <c r="C21" s="20" t="s">
        <v>18</v>
      </c>
      <c r="D21" s="21">
        <f>COUNTIF('Suivi NED'!B2:B11,"EMC1D140")</f>
        <v>0</v>
      </c>
      <c r="E21" s="20" t="s">
        <v>60</v>
      </c>
      <c r="F21" s="21">
        <f>COUNTIF('Suivi NED'!B2:B11,"EMC2G219")</f>
        <v>0</v>
      </c>
      <c r="G21" s="19"/>
      <c r="H21" s="19"/>
      <c r="I21" s="20" t="s">
        <v>99</v>
      </c>
      <c r="J21" s="21">
        <f>COUNTIF('Suivi NED'!B2:B11,"EMC3G319")</f>
        <v>1</v>
      </c>
      <c r="K21" s="20" t="s">
        <v>119</v>
      </c>
      <c r="L21" s="21">
        <f>COUNTIF('Suivi NED'!B2:B11,"EMC3D340")</f>
        <v>0</v>
      </c>
      <c r="M21" s="19"/>
      <c r="N21" s="19"/>
    </row>
    <row r="22" spans="1:14" ht="21.75" thickBot="1">
      <c r="A22" s="20" t="s">
        <v>40</v>
      </c>
      <c r="B22" s="21">
        <f>COUNTIF('Suivi NED'!B2:B11,"EMC1G120")</f>
        <v>0</v>
      </c>
      <c r="C22" s="20" t="s">
        <v>19</v>
      </c>
      <c r="D22" s="21">
        <f>COUNTIF('Suivi NED'!B2:B11,"EMC1D141")</f>
        <v>0</v>
      </c>
      <c r="E22" s="20" t="s">
        <v>61</v>
      </c>
      <c r="F22" s="21">
        <f>COUNTIF('Suivi NED'!B2:B11,"EMC2G220")</f>
        <v>0</v>
      </c>
      <c r="G22" s="19"/>
      <c r="H22" s="19"/>
      <c r="I22" s="20" t="s">
        <v>100</v>
      </c>
      <c r="J22" s="21">
        <f>COUNTIF('Suivi NED'!B2:B11,"EMC3G320")</f>
        <v>0</v>
      </c>
      <c r="K22" s="20" t="s">
        <v>120</v>
      </c>
      <c r="L22" s="21">
        <f>COUNTIF('Suivi NED'!B2:B11,"EMC3D341")</f>
        <v>0</v>
      </c>
      <c r="M22" s="19"/>
      <c r="N22" s="19"/>
    </row>
    <row r="23" spans="1:14" ht="21.75" thickBot="1">
      <c r="A23" s="20" t="s">
        <v>41</v>
      </c>
      <c r="B23" s="21">
        <f>COUNTIF('Suivi NED'!B2:B11,"EMC1G121")</f>
        <v>0</v>
      </c>
      <c r="C23" s="20" t="s">
        <v>20</v>
      </c>
      <c r="D23" s="21">
        <f>COUNTIF('Suivi NED'!B2:B11,"EMC1D142")</f>
        <v>0</v>
      </c>
      <c r="E23" s="20" t="s">
        <v>62</v>
      </c>
      <c r="F23" s="21">
        <f>COUNTIF('Suivi NED'!B2:B11,"EMC2G221")</f>
        <v>0</v>
      </c>
      <c r="G23" s="19"/>
      <c r="H23" s="19"/>
      <c r="I23" s="20" t="s">
        <v>101</v>
      </c>
      <c r="J23" s="21">
        <f>COUNTIF('Suivi NED'!B2:B11,"EMC3G321")</f>
        <v>0</v>
      </c>
      <c r="K23" s="20" t="s">
        <v>121</v>
      </c>
      <c r="L23" s="21">
        <f>COUNTIF('Suivi NED'!B2:B11,"EMC3D342")</f>
        <v>0</v>
      </c>
      <c r="M23" s="19"/>
      <c r="N23" s="19"/>
    </row>
    <row r="24" spans="1:14" ht="15.75" thickBot="1">
      <c r="A24" s="26" t="s">
        <v>154</v>
      </c>
      <c r="B24" s="28">
        <f>SUM(B3:B23)</f>
        <v>2</v>
      </c>
      <c r="C24" s="27" t="s">
        <v>155</v>
      </c>
      <c r="D24" s="28">
        <f>SUM(D3:D23)</f>
        <v>0</v>
      </c>
      <c r="E24" s="27" t="s">
        <v>156</v>
      </c>
      <c r="F24" s="28">
        <f>SUM(F3:F23)</f>
        <v>1</v>
      </c>
      <c r="G24" s="27" t="s">
        <v>157</v>
      </c>
      <c r="H24" s="28">
        <f>SUM(H3:H23)</f>
        <v>1</v>
      </c>
      <c r="I24" s="27" t="s">
        <v>158</v>
      </c>
      <c r="J24" s="28">
        <f>SUM(J3:J23)</f>
        <v>1</v>
      </c>
      <c r="K24" s="27" t="s">
        <v>159</v>
      </c>
      <c r="L24" s="28">
        <f>SUM(L3:L23)</f>
        <v>3</v>
      </c>
      <c r="M24" s="27" t="s">
        <v>160</v>
      </c>
      <c r="N24" s="28">
        <f>SUM(N3:N23)</f>
        <v>2</v>
      </c>
    </row>
    <row r="25" spans="1:14" ht="15.75" thickBot="1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5"/>
      <c r="L25" s="78" t="s">
        <v>161</v>
      </c>
      <c r="M25" s="78"/>
      <c r="N25" s="29">
        <f>SUM(B24,D24,F24,H24,J24,L24,N24)</f>
        <v>10</v>
      </c>
    </row>
  </sheetData>
  <mergeCells count="2">
    <mergeCell ref="L25:M25"/>
    <mergeCell ref="A1:N1"/>
  </mergeCells>
  <conditionalFormatting sqref="B3:B23 D3:D23 F3:F23 H3:H20 J3:J23 L3:L23 N3:N12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4 B24 F24 H24 J24 L24 N24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{A6E72BE6-AAD1-44C9-A80B-D093C9F0236D}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6E72BE6-AAD1-44C9-A80B-D093C9F023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D24 B24 F24 H24 J24 L24 N24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Suivi NED</vt:lpstr>
      <vt:lpstr>Maintenance</vt:lpstr>
      <vt:lpstr>Réparation</vt:lpstr>
      <vt:lpstr>STAT INTER</vt:lpstr>
      <vt:lpstr>Maintenance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LECUYER Tristan</dc:creator>
  <cp:lastModifiedBy>Vinciane Olivier</cp:lastModifiedBy>
  <dcterms:created xsi:type="dcterms:W3CDTF">2023-10-06T13:29:54Z</dcterms:created>
  <dcterms:modified xsi:type="dcterms:W3CDTF">2024-04-10T16:04:43Z</dcterms:modified>
</cp:coreProperties>
</file>