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ocuments\Excel\Excel Pratique\ENCOURS\Lafouine\"/>
    </mc:Choice>
  </mc:AlternateContent>
  <xr:revisionPtr revIDLastSave="0" documentId="13_ncr:1_{A1C24819-989E-4EDD-A23C-5A05B36E898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Equipes" sheetId="2" r:id="rId1"/>
    <sheet name="Matchs de poule" sheetId="1" r:id="rId2"/>
    <sheet name="Matchs de classement" sheetId="3" r:id="rId3"/>
    <sheet name="Classement" sheetId="4" r:id="rId4"/>
  </sheets>
  <definedNames>
    <definedName name="_xlnm._FilterDatabase" localSheetId="1" hidden="1">'Matchs de poule'!$C$35:$F$63</definedName>
    <definedName name="Poule_A">OFFSET(Equipes!$A$2,,,COUNTA(Equipes!$A:$A)-1)</definedName>
    <definedName name="Poule_B">OFFSET(Equipes!$C$2,,,COUNTA(Equipes!$C:$C)-1)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4" l="1"/>
  <c r="B15" i="4"/>
  <c r="B16" i="4"/>
  <c r="B17" i="4" s="1"/>
  <c r="P41" i="3" l="1"/>
  <c r="P43" i="3"/>
  <c r="C43" i="3"/>
  <c r="C41" i="3"/>
  <c r="P31" i="3"/>
  <c r="P29" i="3"/>
  <c r="C31" i="3"/>
  <c r="C29" i="3"/>
  <c r="C19" i="3"/>
  <c r="P19" i="3"/>
  <c r="P17" i="3"/>
  <c r="C17" i="3"/>
  <c r="P7" i="3"/>
  <c r="P5" i="3"/>
  <c r="C7" i="3"/>
  <c r="C5" i="3"/>
  <c r="U37" i="1" l="1"/>
  <c r="U38" i="1"/>
  <c r="F40" i="1" s="1"/>
  <c r="U39" i="1"/>
  <c r="F54" i="1" s="1"/>
  <c r="U40" i="1"/>
  <c r="F58" i="1" s="1"/>
  <c r="U41" i="1"/>
  <c r="U42" i="1"/>
  <c r="AY42" i="1" s="1"/>
  <c r="U43" i="1"/>
  <c r="F55" i="1" s="1"/>
  <c r="U36" i="1"/>
  <c r="C48" i="1" s="1"/>
  <c r="U5" i="1"/>
  <c r="U6" i="1"/>
  <c r="U7" i="1"/>
  <c r="F22" i="1" s="1"/>
  <c r="U8" i="1"/>
  <c r="F26" i="1" s="1"/>
  <c r="U9" i="1"/>
  <c r="U10" i="1"/>
  <c r="U11" i="1"/>
  <c r="F23" i="1" s="1"/>
  <c r="U4" i="1"/>
  <c r="C20" i="1" s="1"/>
  <c r="F60" i="1"/>
  <c r="F57" i="1"/>
  <c r="F47" i="1"/>
  <c r="F43" i="1"/>
  <c r="F62" i="1"/>
  <c r="F56" i="1"/>
  <c r="F53" i="1"/>
  <c r="F42" i="1"/>
  <c r="F39" i="1"/>
  <c r="F63" i="1"/>
  <c r="F59" i="1"/>
  <c r="F52" i="1"/>
  <c r="F49" i="1"/>
  <c r="F46" i="1"/>
  <c r="F38" i="1"/>
  <c r="F41" i="1"/>
  <c r="F61" i="1"/>
  <c r="F36" i="1"/>
  <c r="C47" i="1"/>
  <c r="C43" i="1"/>
  <c r="C39" i="1"/>
  <c r="C42" i="1"/>
  <c r="C51" i="1"/>
  <c r="C38" i="1"/>
  <c r="C58" i="1"/>
  <c r="C54" i="1"/>
  <c r="C50" i="1"/>
  <c r="C46" i="1"/>
  <c r="C37" i="1"/>
  <c r="C61" i="1"/>
  <c r="C57" i="1"/>
  <c r="C53" i="1"/>
  <c r="C49" i="1"/>
  <c r="C41" i="1"/>
  <c r="C45" i="1"/>
  <c r="F28" i="1"/>
  <c r="F25" i="1"/>
  <c r="F15" i="1"/>
  <c r="F11" i="1"/>
  <c r="F30" i="1"/>
  <c r="F24" i="1"/>
  <c r="F21" i="1"/>
  <c r="F18" i="1"/>
  <c r="F10" i="1"/>
  <c r="F7" i="1"/>
  <c r="F31" i="1"/>
  <c r="F27" i="1"/>
  <c r="F20" i="1"/>
  <c r="F17" i="1"/>
  <c r="F14" i="1"/>
  <c r="F6" i="1"/>
  <c r="F9" i="1"/>
  <c r="F8" i="1"/>
  <c r="F29" i="1"/>
  <c r="F4" i="1"/>
  <c r="C15" i="1"/>
  <c r="C11" i="1"/>
  <c r="C7" i="1"/>
  <c r="C10" i="1"/>
  <c r="C19" i="1"/>
  <c r="C22" i="1"/>
  <c r="C26" i="1"/>
  <c r="C18" i="1"/>
  <c r="C14" i="1"/>
  <c r="C5" i="1"/>
  <c r="C29" i="1"/>
  <c r="C25" i="1"/>
  <c r="C21" i="1"/>
  <c r="C17" i="1"/>
  <c r="C13" i="1"/>
  <c r="C9" i="1"/>
  <c r="C28" i="1"/>
  <c r="C24" i="1"/>
  <c r="C16" i="1"/>
  <c r="C8" i="1"/>
  <c r="F51" i="1" l="1"/>
  <c r="AY43" i="1"/>
  <c r="C55" i="1"/>
  <c r="F45" i="1"/>
  <c r="C59" i="1"/>
  <c r="C63" i="1"/>
  <c r="F44" i="1"/>
  <c r="F48" i="1"/>
  <c r="C62" i="1"/>
  <c r="F50" i="1"/>
  <c r="F37" i="1"/>
  <c r="C60" i="1"/>
  <c r="C44" i="1"/>
  <c r="C56" i="1"/>
  <c r="C36" i="1"/>
  <c r="C52" i="1"/>
  <c r="C40" i="1"/>
  <c r="C27" i="1"/>
  <c r="C31" i="1"/>
  <c r="F12" i="1"/>
  <c r="F16" i="1"/>
  <c r="F19" i="1"/>
  <c r="C23" i="1"/>
  <c r="F13" i="1"/>
  <c r="C30" i="1"/>
  <c r="F5" i="1"/>
  <c r="C12" i="1"/>
  <c r="AH51" i="1"/>
  <c r="AI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AU59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AU60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AU61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AU62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AU63" i="1"/>
  <c r="AY11" i="1" l="1"/>
  <c r="AY10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H29" i="1"/>
  <c r="AI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AU30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AU31" i="1"/>
  <c r="C6" i="1" l="1"/>
  <c r="C4" i="1"/>
  <c r="AU50" i="1" l="1"/>
  <c r="AT50" i="1"/>
  <c r="AS50" i="1"/>
  <c r="AR50" i="1"/>
  <c r="AQ50" i="1"/>
  <c r="AP50" i="1"/>
  <c r="AO50" i="1"/>
  <c r="AN50" i="1"/>
  <c r="AM50" i="1"/>
  <c r="AL50" i="1"/>
  <c r="AK50" i="1"/>
  <c r="AJ50" i="1"/>
  <c r="AI50" i="1"/>
  <c r="AH50" i="1"/>
  <c r="AU49" i="1"/>
  <c r="AT49" i="1"/>
  <c r="AS49" i="1"/>
  <c r="AR49" i="1"/>
  <c r="AQ49" i="1"/>
  <c r="AP49" i="1"/>
  <c r="AO49" i="1"/>
  <c r="AN49" i="1"/>
  <c r="AM49" i="1"/>
  <c r="AL49" i="1"/>
  <c r="AK49" i="1"/>
  <c r="AJ49" i="1"/>
  <c r="AI49" i="1"/>
  <c r="AH49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U47" i="1"/>
  <c r="AT47" i="1"/>
  <c r="AS47" i="1"/>
  <c r="AR47" i="1"/>
  <c r="AQ47" i="1"/>
  <c r="AP47" i="1"/>
  <c r="AO47" i="1"/>
  <c r="AN47" i="1"/>
  <c r="AM47" i="1"/>
  <c r="AL47" i="1"/>
  <c r="AK47" i="1"/>
  <c r="AJ47" i="1"/>
  <c r="AI47" i="1"/>
  <c r="AH47" i="1"/>
  <c r="AU46" i="1"/>
  <c r="AT46" i="1"/>
  <c r="AS46" i="1"/>
  <c r="AR46" i="1"/>
  <c r="AQ46" i="1"/>
  <c r="AP46" i="1"/>
  <c r="AO46" i="1"/>
  <c r="AN46" i="1"/>
  <c r="AM46" i="1"/>
  <c r="AL46" i="1"/>
  <c r="AK46" i="1"/>
  <c r="AJ46" i="1"/>
  <c r="AI46" i="1"/>
  <c r="AH46" i="1"/>
  <c r="AU45" i="1"/>
  <c r="AT45" i="1"/>
  <c r="AS45" i="1"/>
  <c r="AR45" i="1"/>
  <c r="AQ45" i="1"/>
  <c r="AP45" i="1"/>
  <c r="AO45" i="1"/>
  <c r="AN45" i="1"/>
  <c r="AM45" i="1"/>
  <c r="AL45" i="1"/>
  <c r="AK45" i="1"/>
  <c r="AJ45" i="1"/>
  <c r="AI45" i="1"/>
  <c r="AH45" i="1"/>
  <c r="AU44" i="1"/>
  <c r="AT44" i="1"/>
  <c r="AS44" i="1"/>
  <c r="AR44" i="1"/>
  <c r="AQ44" i="1"/>
  <c r="AP44" i="1"/>
  <c r="AO44" i="1"/>
  <c r="AN44" i="1"/>
  <c r="AM44" i="1"/>
  <c r="AL44" i="1"/>
  <c r="AK44" i="1"/>
  <c r="AJ44" i="1"/>
  <c r="AI44" i="1"/>
  <c r="AH44" i="1"/>
  <c r="AU43" i="1"/>
  <c r="AT43" i="1"/>
  <c r="AS43" i="1"/>
  <c r="AR43" i="1"/>
  <c r="AQ43" i="1"/>
  <c r="AP43" i="1"/>
  <c r="AO43" i="1"/>
  <c r="AN43" i="1"/>
  <c r="AM43" i="1"/>
  <c r="AL43" i="1"/>
  <c r="AK43" i="1"/>
  <c r="AJ43" i="1"/>
  <c r="AI43" i="1"/>
  <c r="AH43" i="1"/>
  <c r="AU42" i="1"/>
  <c r="AT42" i="1"/>
  <c r="AS42" i="1"/>
  <c r="AR42" i="1"/>
  <c r="AQ42" i="1"/>
  <c r="AP42" i="1"/>
  <c r="AO42" i="1"/>
  <c r="AN42" i="1"/>
  <c r="AM42" i="1"/>
  <c r="AL42" i="1"/>
  <c r="AK42" i="1"/>
  <c r="AJ42" i="1"/>
  <c r="AI42" i="1"/>
  <c r="AH42" i="1"/>
  <c r="AY41" i="1"/>
  <c r="AU41" i="1"/>
  <c r="AT41" i="1"/>
  <c r="AS41" i="1"/>
  <c r="AR41" i="1"/>
  <c r="AQ41" i="1"/>
  <c r="AP41" i="1"/>
  <c r="AO41" i="1"/>
  <c r="AN41" i="1"/>
  <c r="AM41" i="1"/>
  <c r="AL41" i="1"/>
  <c r="AK41" i="1"/>
  <c r="AJ41" i="1"/>
  <c r="AI41" i="1"/>
  <c r="AH41" i="1"/>
  <c r="AY40" i="1"/>
  <c r="AU40" i="1"/>
  <c r="AT40" i="1"/>
  <c r="AS40" i="1"/>
  <c r="AR40" i="1"/>
  <c r="AQ40" i="1"/>
  <c r="AP40" i="1"/>
  <c r="AO40" i="1"/>
  <c r="AN40" i="1"/>
  <c r="AM40" i="1"/>
  <c r="AL40" i="1"/>
  <c r="AK40" i="1"/>
  <c r="AJ40" i="1"/>
  <c r="AI40" i="1"/>
  <c r="AH40" i="1"/>
  <c r="AY39" i="1"/>
  <c r="AU39" i="1"/>
  <c r="AT39" i="1"/>
  <c r="AS39" i="1"/>
  <c r="AR39" i="1"/>
  <c r="AQ39" i="1"/>
  <c r="AP39" i="1"/>
  <c r="AO39" i="1"/>
  <c r="AN39" i="1"/>
  <c r="AM39" i="1"/>
  <c r="AL39" i="1"/>
  <c r="AK39" i="1"/>
  <c r="AJ39" i="1"/>
  <c r="AI39" i="1"/>
  <c r="AH39" i="1"/>
  <c r="AY38" i="1"/>
  <c r="AU38" i="1"/>
  <c r="AT38" i="1"/>
  <c r="AS38" i="1"/>
  <c r="AR38" i="1"/>
  <c r="AQ38" i="1"/>
  <c r="AP38" i="1"/>
  <c r="AO38" i="1"/>
  <c r="AN38" i="1"/>
  <c r="AM38" i="1"/>
  <c r="AL38" i="1"/>
  <c r="AK38" i="1"/>
  <c r="AJ38" i="1"/>
  <c r="AI38" i="1"/>
  <c r="AH38" i="1"/>
  <c r="AY37" i="1"/>
  <c r="AU37" i="1"/>
  <c r="AT37" i="1"/>
  <c r="AS37" i="1"/>
  <c r="AR37" i="1"/>
  <c r="AQ37" i="1"/>
  <c r="AP37" i="1"/>
  <c r="AO37" i="1"/>
  <c r="AN37" i="1"/>
  <c r="AM37" i="1"/>
  <c r="AL37" i="1"/>
  <c r="AK37" i="1"/>
  <c r="AJ37" i="1"/>
  <c r="AI37" i="1"/>
  <c r="AH37" i="1"/>
  <c r="AY36" i="1"/>
  <c r="AU36" i="1"/>
  <c r="AT36" i="1"/>
  <c r="AS36" i="1"/>
  <c r="AR36" i="1"/>
  <c r="AQ36" i="1"/>
  <c r="AP36" i="1"/>
  <c r="AO36" i="1"/>
  <c r="AN36" i="1"/>
  <c r="AM36" i="1"/>
  <c r="AL36" i="1"/>
  <c r="AK36" i="1"/>
  <c r="AJ36" i="1"/>
  <c r="AI36" i="1"/>
  <c r="AH36" i="1"/>
  <c r="Y38" i="1" l="1"/>
  <c r="Y40" i="1"/>
  <c r="Y42" i="1"/>
  <c r="Y37" i="1"/>
  <c r="Y41" i="1"/>
  <c r="Y36" i="1"/>
  <c r="Y39" i="1"/>
  <c r="Y43" i="1"/>
  <c r="AC38" i="1"/>
  <c r="AC40" i="1"/>
  <c r="AC42" i="1"/>
  <c r="AC39" i="1"/>
  <c r="AC36" i="1"/>
  <c r="AC37" i="1"/>
  <c r="AC41" i="1"/>
  <c r="AC43" i="1"/>
  <c r="Z36" i="1"/>
  <c r="Z40" i="1"/>
  <c r="Z39" i="1"/>
  <c r="Z41" i="1"/>
  <c r="Z43" i="1"/>
  <c r="Z38" i="1"/>
  <c r="Z42" i="1"/>
  <c r="Z37" i="1"/>
  <c r="AD36" i="1"/>
  <c r="AD37" i="1"/>
  <c r="AD39" i="1"/>
  <c r="AD41" i="1"/>
  <c r="AD43" i="1"/>
  <c r="AD38" i="1"/>
  <c r="AD40" i="1"/>
  <c r="AD42" i="1"/>
  <c r="AA37" i="1"/>
  <c r="AA39" i="1"/>
  <c r="AA41" i="1"/>
  <c r="AA43" i="1"/>
  <c r="AA38" i="1"/>
  <c r="AA42" i="1"/>
  <c r="AA40" i="1"/>
  <c r="AA36" i="1"/>
  <c r="AB41" i="1"/>
  <c r="AB43" i="1"/>
  <c r="AB36" i="1"/>
  <c r="AB37" i="1"/>
  <c r="AB39" i="1"/>
  <c r="AB38" i="1"/>
  <c r="AB40" i="1"/>
  <c r="AB42" i="1"/>
  <c r="X36" i="1"/>
  <c r="X41" i="1"/>
  <c r="X39" i="1"/>
  <c r="X40" i="1"/>
  <c r="X43" i="1"/>
  <c r="X37" i="1"/>
  <c r="X42" i="1"/>
  <c r="X38" i="1"/>
  <c r="AY5" i="1"/>
  <c r="AY6" i="1"/>
  <c r="AY7" i="1"/>
  <c r="AY8" i="1"/>
  <c r="AY9" i="1"/>
  <c r="AU5" i="1"/>
  <c r="AU6" i="1"/>
  <c r="AU7" i="1"/>
  <c r="AU8" i="1"/>
  <c r="AU9" i="1"/>
  <c r="AU10" i="1"/>
  <c r="AU11" i="1"/>
  <c r="AU12" i="1"/>
  <c r="AU13" i="1"/>
  <c r="AU14" i="1"/>
  <c r="AU15" i="1"/>
  <c r="AU16" i="1"/>
  <c r="AU17" i="1"/>
  <c r="AU18" i="1"/>
  <c r="AU4" i="1"/>
  <c r="AT5" i="1"/>
  <c r="AT6" i="1"/>
  <c r="AT7" i="1"/>
  <c r="AT8" i="1"/>
  <c r="AT9" i="1"/>
  <c r="AT10" i="1"/>
  <c r="AT11" i="1"/>
  <c r="AT12" i="1"/>
  <c r="AT13" i="1"/>
  <c r="AT14" i="1"/>
  <c r="AT15" i="1"/>
  <c r="AT16" i="1"/>
  <c r="AT17" i="1"/>
  <c r="AT18" i="1"/>
  <c r="AT4" i="1"/>
  <c r="AS5" i="1"/>
  <c r="AS6" i="1"/>
  <c r="AS7" i="1"/>
  <c r="AS8" i="1"/>
  <c r="AS9" i="1"/>
  <c r="AS10" i="1"/>
  <c r="AS11" i="1"/>
  <c r="AS12" i="1"/>
  <c r="AS13" i="1"/>
  <c r="AS14" i="1"/>
  <c r="AS15" i="1"/>
  <c r="AS16" i="1"/>
  <c r="AS17" i="1"/>
  <c r="AS18" i="1"/>
  <c r="AS4" i="1"/>
  <c r="AR5" i="1"/>
  <c r="AR6" i="1"/>
  <c r="AR7" i="1"/>
  <c r="AR8" i="1"/>
  <c r="AR9" i="1"/>
  <c r="AR10" i="1"/>
  <c r="AR11" i="1"/>
  <c r="AR12" i="1"/>
  <c r="AR13" i="1"/>
  <c r="AR14" i="1"/>
  <c r="AR15" i="1"/>
  <c r="AR16" i="1"/>
  <c r="AR17" i="1"/>
  <c r="AR18" i="1"/>
  <c r="AR4" i="1"/>
  <c r="AQ5" i="1"/>
  <c r="AQ6" i="1"/>
  <c r="AQ7" i="1"/>
  <c r="AQ8" i="1"/>
  <c r="AQ9" i="1"/>
  <c r="AQ10" i="1"/>
  <c r="AQ11" i="1"/>
  <c r="AQ12" i="1"/>
  <c r="AQ13" i="1"/>
  <c r="AQ14" i="1"/>
  <c r="AQ15" i="1"/>
  <c r="AQ16" i="1"/>
  <c r="AQ17" i="1"/>
  <c r="AQ18" i="1"/>
  <c r="AQ4" i="1"/>
  <c r="AP5" i="1"/>
  <c r="AP6" i="1"/>
  <c r="AP7" i="1"/>
  <c r="AP8" i="1"/>
  <c r="AP9" i="1"/>
  <c r="AP10" i="1"/>
  <c r="AP11" i="1"/>
  <c r="AP12" i="1"/>
  <c r="AP13" i="1"/>
  <c r="AP14" i="1"/>
  <c r="AP15" i="1"/>
  <c r="AP16" i="1"/>
  <c r="AP17" i="1"/>
  <c r="AP18" i="1"/>
  <c r="AP4" i="1"/>
  <c r="AO5" i="1"/>
  <c r="AO6" i="1"/>
  <c r="AO7" i="1"/>
  <c r="AO8" i="1"/>
  <c r="AO9" i="1"/>
  <c r="AO10" i="1"/>
  <c r="AO11" i="1"/>
  <c r="AO12" i="1"/>
  <c r="AO13" i="1"/>
  <c r="AO14" i="1"/>
  <c r="AO15" i="1"/>
  <c r="AO16" i="1"/>
  <c r="AO17" i="1"/>
  <c r="AO18" i="1"/>
  <c r="AO4" i="1"/>
  <c r="AN5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4" i="1"/>
  <c r="AM5" i="1"/>
  <c r="AM6" i="1"/>
  <c r="AM7" i="1"/>
  <c r="AM8" i="1"/>
  <c r="AM9" i="1"/>
  <c r="AM10" i="1"/>
  <c r="AM11" i="1"/>
  <c r="AM12" i="1"/>
  <c r="AM13" i="1"/>
  <c r="AM14" i="1"/>
  <c r="AM15" i="1"/>
  <c r="AM16" i="1"/>
  <c r="AM17" i="1"/>
  <c r="AM18" i="1"/>
  <c r="AM4" i="1"/>
  <c r="AL5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4" i="1"/>
  <c r="AE43" i="1" l="1"/>
  <c r="AF43" i="1" s="1"/>
  <c r="AG43" i="1" s="1"/>
  <c r="AE39" i="1"/>
  <c r="AF39" i="1" s="1"/>
  <c r="AG39" i="1" s="1"/>
  <c r="AE42" i="1"/>
  <c r="AF42" i="1" s="1"/>
  <c r="AG42" i="1" s="1"/>
  <c r="AA8" i="1"/>
  <c r="AA7" i="1"/>
  <c r="AA11" i="1"/>
  <c r="AA6" i="1"/>
  <c r="AA10" i="1"/>
  <c r="AA5" i="1"/>
  <c r="AA9" i="1"/>
  <c r="AA4" i="1"/>
  <c r="AC6" i="1"/>
  <c r="AC10" i="1"/>
  <c r="AC5" i="1"/>
  <c r="AC9" i="1"/>
  <c r="AC4" i="1"/>
  <c r="AC8" i="1"/>
  <c r="AC7" i="1"/>
  <c r="AC11" i="1"/>
  <c r="AD7" i="1"/>
  <c r="AD11" i="1"/>
  <c r="AD6" i="1"/>
  <c r="AD10" i="1"/>
  <c r="AD5" i="1"/>
  <c r="AD9" i="1"/>
  <c r="AD4" i="1"/>
  <c r="AD8" i="1"/>
  <c r="Z7" i="1"/>
  <c r="Z11" i="1"/>
  <c r="Z6" i="1"/>
  <c r="Z10" i="1"/>
  <c r="Z5" i="1"/>
  <c r="Z9" i="1"/>
  <c r="Z4" i="1"/>
  <c r="Z8" i="1"/>
  <c r="AB5" i="1"/>
  <c r="AB9" i="1"/>
  <c r="AB4" i="1"/>
  <c r="AB8" i="1"/>
  <c r="AB7" i="1"/>
  <c r="AB11" i="1"/>
  <c r="AB6" i="1"/>
  <c r="AB10" i="1"/>
  <c r="AE41" i="1"/>
  <c r="AF41" i="1" s="1"/>
  <c r="AG41" i="1" s="1"/>
  <c r="AE36" i="1"/>
  <c r="AF36" i="1" s="1"/>
  <c r="AG36" i="1" s="1"/>
  <c r="AE38" i="1"/>
  <c r="AF38" i="1" s="1"/>
  <c r="AG38" i="1" s="1"/>
  <c r="AE37" i="1"/>
  <c r="AF37" i="1" s="1"/>
  <c r="AG37" i="1" s="1"/>
  <c r="AE40" i="1"/>
  <c r="AF40" i="1" s="1"/>
  <c r="AG40" i="1" s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4" i="1"/>
  <c r="AI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4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4" i="1"/>
  <c r="AE11" i="1" l="1"/>
  <c r="V37" i="1"/>
  <c r="V41" i="1"/>
  <c r="V38" i="1"/>
  <c r="V42" i="1"/>
  <c r="V40" i="1"/>
  <c r="V39" i="1"/>
  <c r="V43" i="1"/>
  <c r="V36" i="1"/>
  <c r="Y6" i="1"/>
  <c r="Y10" i="1"/>
  <c r="Y5" i="1"/>
  <c r="Y9" i="1"/>
  <c r="Y4" i="1"/>
  <c r="Y8" i="1"/>
  <c r="Y7" i="1"/>
  <c r="Y11" i="1"/>
  <c r="AE10" i="1"/>
  <c r="X5" i="1"/>
  <c r="X9" i="1"/>
  <c r="X8" i="1"/>
  <c r="X7" i="1"/>
  <c r="X11" i="1"/>
  <c r="AF11" i="1" s="1"/>
  <c r="AG11" i="1" s="1"/>
  <c r="X6" i="1"/>
  <c r="X10" i="1"/>
  <c r="X4" i="1"/>
  <c r="AF10" i="1" l="1"/>
  <c r="AG10" i="1" s="1"/>
  <c r="W37" i="1"/>
  <c r="T37" i="1" s="1"/>
  <c r="W41" i="1"/>
  <c r="T41" i="1" s="1"/>
  <c r="W36" i="1"/>
  <c r="T36" i="1" s="1"/>
  <c r="W38" i="1"/>
  <c r="T38" i="1" s="1"/>
  <c r="W42" i="1"/>
  <c r="T42" i="1" s="1"/>
  <c r="W39" i="1"/>
  <c r="T39" i="1" s="1"/>
  <c r="W43" i="1"/>
  <c r="T43" i="1" s="1"/>
  <c r="W40" i="1"/>
  <c r="T40" i="1" s="1"/>
  <c r="H37" i="1" l="1"/>
  <c r="H41" i="1"/>
  <c r="H38" i="1"/>
  <c r="H36" i="1"/>
  <c r="H42" i="1"/>
  <c r="H39" i="1"/>
  <c r="H43" i="1"/>
  <c r="K43" i="1" s="1"/>
  <c r="H40" i="1"/>
  <c r="AV39" i="1"/>
  <c r="AW39" i="1" s="1"/>
  <c r="AV43" i="1"/>
  <c r="AW43" i="1" s="1"/>
  <c r="AV37" i="1"/>
  <c r="AW37" i="1" s="1"/>
  <c r="AV40" i="1"/>
  <c r="AW40" i="1" s="1"/>
  <c r="AV36" i="1"/>
  <c r="AW36" i="1" s="1"/>
  <c r="AV41" i="1"/>
  <c r="AW41" i="1" s="1"/>
  <c r="AV38" i="1"/>
  <c r="AW38" i="1" s="1"/>
  <c r="AV42" i="1"/>
  <c r="AW42" i="1" s="1"/>
  <c r="AX43" i="1" l="1"/>
  <c r="AX42" i="1"/>
  <c r="K40" i="1"/>
  <c r="Q40" i="1"/>
  <c r="P40" i="1"/>
  <c r="O40" i="1"/>
  <c r="N40" i="1"/>
  <c r="M40" i="1"/>
  <c r="L40" i="1"/>
  <c r="J40" i="1"/>
  <c r="Q43" i="1"/>
  <c r="P43" i="1"/>
  <c r="O43" i="1"/>
  <c r="N43" i="1"/>
  <c r="M43" i="1"/>
  <c r="L43" i="1"/>
  <c r="J43" i="1"/>
  <c r="Q38" i="1"/>
  <c r="P38" i="1"/>
  <c r="O38" i="1"/>
  <c r="N38" i="1"/>
  <c r="M38" i="1"/>
  <c r="L38" i="1"/>
  <c r="J38" i="1"/>
  <c r="K38" i="1"/>
  <c r="K39" i="1"/>
  <c r="B8" i="4" s="1"/>
  <c r="Q39" i="1"/>
  <c r="P39" i="1"/>
  <c r="O39" i="1"/>
  <c r="N39" i="1"/>
  <c r="M39" i="1"/>
  <c r="L39" i="1"/>
  <c r="J39" i="1"/>
  <c r="Q41" i="1"/>
  <c r="P41" i="1"/>
  <c r="O41" i="1"/>
  <c r="N41" i="1"/>
  <c r="M41" i="1"/>
  <c r="L41" i="1"/>
  <c r="J41" i="1"/>
  <c r="K41" i="1"/>
  <c r="Q36" i="1"/>
  <c r="P36" i="1"/>
  <c r="O36" i="1"/>
  <c r="N36" i="1"/>
  <c r="M36" i="1"/>
  <c r="L36" i="1"/>
  <c r="K36" i="1"/>
  <c r="J36" i="1"/>
  <c r="K42" i="1"/>
  <c r="Q42" i="1"/>
  <c r="P42" i="1"/>
  <c r="O42" i="1"/>
  <c r="N42" i="1"/>
  <c r="M42" i="1"/>
  <c r="L42" i="1"/>
  <c r="J42" i="1"/>
  <c r="Q37" i="1"/>
  <c r="P37" i="1"/>
  <c r="O37" i="1"/>
  <c r="N37" i="1"/>
  <c r="M37" i="1"/>
  <c r="L37" i="1"/>
  <c r="J37" i="1"/>
  <c r="K37" i="1"/>
  <c r="AX38" i="1"/>
  <c r="AX41" i="1"/>
  <c r="I42" i="1" s="1"/>
  <c r="AX40" i="1"/>
  <c r="AX37" i="1"/>
  <c r="AX36" i="1"/>
  <c r="AX39" i="1"/>
  <c r="B4" i="4"/>
  <c r="B6" i="4"/>
  <c r="B10" i="4"/>
  <c r="I43" i="1" l="1"/>
  <c r="I37" i="1"/>
  <c r="I38" i="1"/>
  <c r="I41" i="1"/>
  <c r="I40" i="1"/>
  <c r="I39" i="1"/>
  <c r="B11" i="4" l="1"/>
  <c r="B2" i="4"/>
  <c r="B3" i="4"/>
  <c r="B9" i="4"/>
  <c r="B5" i="4"/>
  <c r="B7" i="4"/>
  <c r="AY4" i="1"/>
  <c r="AE5" i="1" l="1"/>
  <c r="AF5" i="1" s="1"/>
  <c r="AE4" i="1"/>
  <c r="AF4" i="1" s="1"/>
  <c r="AG4" i="1" s="1"/>
  <c r="AE8" i="1"/>
  <c r="AF8" i="1" s="1"/>
  <c r="AE9" i="1"/>
  <c r="AF9" i="1" s="1"/>
  <c r="AE7" i="1"/>
  <c r="AF7" i="1" s="1"/>
  <c r="AE6" i="1"/>
  <c r="AF6" i="1" s="1"/>
  <c r="V9" i="1" l="1"/>
  <c r="AG8" i="1"/>
  <c r="V8" i="1"/>
  <c r="AG5" i="1"/>
  <c r="V5" i="1"/>
  <c r="V10" i="1"/>
  <c r="V11" i="1"/>
  <c r="AG6" i="1"/>
  <c r="V6" i="1"/>
  <c r="AG7" i="1"/>
  <c r="V7" i="1"/>
  <c r="AG9" i="1"/>
  <c r="V4" i="1"/>
  <c r="W9" i="1" l="1"/>
  <c r="T9" i="1" s="1"/>
  <c r="W6" i="1"/>
  <c r="T6" i="1" s="1"/>
  <c r="W5" i="1"/>
  <c r="T5" i="1" s="1"/>
  <c r="W10" i="1"/>
  <c r="T10" i="1" s="1"/>
  <c r="W11" i="1"/>
  <c r="T11" i="1" s="1"/>
  <c r="W7" i="1"/>
  <c r="T7" i="1" s="1"/>
  <c r="W8" i="1"/>
  <c r="T8" i="1" s="1"/>
  <c r="W4" i="1"/>
  <c r="T4" i="1" s="1"/>
  <c r="H5" i="1" l="1"/>
  <c r="H9" i="1"/>
  <c r="H6" i="1"/>
  <c r="H10" i="1"/>
  <c r="H7" i="1"/>
  <c r="H11" i="1"/>
  <c r="H8" i="1"/>
  <c r="H4" i="1"/>
  <c r="AV7" i="1"/>
  <c r="AW7" i="1" s="1"/>
  <c r="AV11" i="1"/>
  <c r="AW11" i="1" s="1"/>
  <c r="AV10" i="1"/>
  <c r="AW10" i="1" s="1"/>
  <c r="AV8" i="1"/>
  <c r="AW8" i="1" s="1"/>
  <c r="AV4" i="1"/>
  <c r="AW4" i="1" s="1"/>
  <c r="AV5" i="1"/>
  <c r="AW5" i="1" s="1"/>
  <c r="AV9" i="1"/>
  <c r="AW9" i="1" s="1"/>
  <c r="AV6" i="1"/>
  <c r="AW6" i="1" s="1"/>
  <c r="M8" i="1" l="1"/>
  <c r="Q8" i="1"/>
  <c r="J8" i="1"/>
  <c r="N8" i="1"/>
  <c r="K8" i="1"/>
  <c r="O8" i="1"/>
  <c r="L8" i="1"/>
  <c r="P8" i="1"/>
  <c r="M6" i="1"/>
  <c r="Q6" i="1"/>
  <c r="J6" i="1"/>
  <c r="N6" i="1"/>
  <c r="K6" i="1"/>
  <c r="O6" i="1"/>
  <c r="L6" i="1"/>
  <c r="P6" i="1"/>
  <c r="J11" i="1"/>
  <c r="N11" i="1"/>
  <c r="Q11" i="1"/>
  <c r="K11" i="1"/>
  <c r="O11" i="1"/>
  <c r="M11" i="1"/>
  <c r="L11" i="1"/>
  <c r="P11" i="1"/>
  <c r="M9" i="1"/>
  <c r="Q9" i="1"/>
  <c r="J9" i="1"/>
  <c r="N9" i="1"/>
  <c r="K9" i="1"/>
  <c r="O9" i="1"/>
  <c r="L9" i="1"/>
  <c r="P9" i="1"/>
  <c r="N4" i="1"/>
  <c r="K4" i="1"/>
  <c r="O4" i="1"/>
  <c r="L4" i="1"/>
  <c r="P4" i="1"/>
  <c r="M4" i="1"/>
  <c r="Q4" i="1"/>
  <c r="J4" i="1"/>
  <c r="M10" i="1"/>
  <c r="J10" i="1"/>
  <c r="N10" i="1"/>
  <c r="K10" i="1"/>
  <c r="O10" i="1"/>
  <c r="L10" i="1"/>
  <c r="P10" i="1"/>
  <c r="Q10" i="1"/>
  <c r="M7" i="1"/>
  <c r="Q7" i="1"/>
  <c r="J7" i="1"/>
  <c r="N7" i="1"/>
  <c r="K7" i="1"/>
  <c r="O7" i="1"/>
  <c r="L7" i="1"/>
  <c r="P7" i="1"/>
  <c r="M5" i="1"/>
  <c r="Q5" i="1"/>
  <c r="J5" i="1"/>
  <c r="N5" i="1"/>
  <c r="K5" i="1"/>
  <c r="O5" i="1"/>
  <c r="L5" i="1"/>
  <c r="P5" i="1"/>
  <c r="AX6" i="1"/>
  <c r="AX11" i="1"/>
  <c r="AX10" i="1"/>
  <c r="AX8" i="1"/>
  <c r="AX9" i="1"/>
  <c r="I10" i="1" s="1"/>
  <c r="AX5" i="1"/>
  <c r="AX4" i="1"/>
  <c r="I5" i="1" s="1"/>
  <c r="AX7" i="1"/>
  <c r="I8" i="1" s="1"/>
  <c r="B12" i="4"/>
  <c r="B13" i="4" s="1"/>
  <c r="I9" i="1" l="1"/>
  <c r="I6" i="1"/>
  <c r="I11" i="1"/>
  <c r="I7" i="1"/>
</calcChain>
</file>

<file path=xl/sharedStrings.xml><?xml version="1.0" encoding="utf-8"?>
<sst xmlns="http://schemas.openxmlformats.org/spreadsheetml/2006/main" count="168" uniqueCount="48">
  <si>
    <t>Terrain</t>
  </si>
  <si>
    <t>Heure</t>
  </si>
  <si>
    <t>EQUIPES</t>
  </si>
  <si>
    <t>POULE A</t>
  </si>
  <si>
    <t>POULE B</t>
  </si>
  <si>
    <t>Place</t>
  </si>
  <si>
    <t>Pts</t>
  </si>
  <si>
    <t>J</t>
  </si>
  <si>
    <t>G</t>
  </si>
  <si>
    <t>N</t>
  </si>
  <si>
    <t>P</t>
  </si>
  <si>
    <t xml:space="preserve">B + </t>
  </si>
  <si>
    <t>B -</t>
  </si>
  <si>
    <t>Diff.</t>
  </si>
  <si>
    <t>CLASSEMENT POULE A</t>
  </si>
  <si>
    <t>R</t>
  </si>
  <si>
    <t>B +</t>
  </si>
  <si>
    <t>%</t>
  </si>
  <si>
    <t>CLASSEMENT POULE B</t>
  </si>
  <si>
    <t>Terrain 1</t>
  </si>
  <si>
    <t>Terrain 2</t>
  </si>
  <si>
    <t>FINALE</t>
  </si>
  <si>
    <r>
      <t>11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12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</si>
  <si>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9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10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</si>
  <si>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5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6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</si>
  <si>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7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8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</si>
  <si>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3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4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</si>
  <si>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t>Equipe 1A</t>
  </si>
  <si>
    <t>Equipe 2A</t>
  </si>
  <si>
    <t>Equipe 3A</t>
  </si>
  <si>
    <t>Equipe 4A</t>
  </si>
  <si>
    <t>Equipe 5A</t>
  </si>
  <si>
    <t>Equipe 6A</t>
  </si>
  <si>
    <t>Equipe 1B</t>
  </si>
  <si>
    <t>Equipe 2B</t>
  </si>
  <si>
    <t>Equipe 3B</t>
  </si>
  <si>
    <t>Equipe 4B</t>
  </si>
  <si>
    <t>Equipe 5B</t>
  </si>
  <si>
    <t>Equipe 6B</t>
  </si>
  <si>
    <t>Terrain 3</t>
  </si>
  <si>
    <t>Terrain 4</t>
  </si>
  <si>
    <t>Points</t>
  </si>
  <si>
    <t>Equipe 7A</t>
  </si>
  <si>
    <t>Equipe 8A</t>
  </si>
  <si>
    <t>Equipe 7B</t>
  </si>
  <si>
    <t>Equipe 8B</t>
  </si>
  <si>
    <r>
      <t>15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16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</si>
  <si>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13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14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</si>
</sst>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&quot;h&quot;:mm;@"/>
    <numFmt numFmtId="165" formatCode="#,##0.0000000"/>
    <numFmt numFmtId="166" formatCode="h&quot;h&quot;\ mm;@"/>
  </numFmts>
  <fonts count="2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rgb="FF0000FF"/>
      <name val="Arial"/>
      <family val="2"/>
    </font>
    <font>
      <sz val="10"/>
      <color theme="1"/>
      <name val="Arial Black"/>
      <family val="2"/>
    </font>
    <font>
      <sz val="18"/>
      <color theme="1"/>
      <name val="Arial Black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FF"/>
      <name val="Arial Black"/>
      <family val="2"/>
    </font>
    <font>
      <sz val="18"/>
      <color rgb="FF0000FF"/>
      <name val="Arial Black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rgb="FF00B050"/>
      <name val="Arial Black"/>
      <family val="2"/>
    </font>
    <font>
      <b/>
      <sz val="12"/>
      <color theme="1"/>
      <name val="Arial"/>
      <family val="2"/>
    </font>
    <font>
      <sz val="18"/>
      <color rgb="FF00B0F0"/>
      <name val="Arial Black"/>
      <family val="2"/>
    </font>
    <font>
      <sz val="14"/>
      <color theme="1"/>
      <name val="Arial Black"/>
      <family val="2"/>
    </font>
    <font>
      <sz val="16"/>
      <color rgb="FF0000FF"/>
      <name val="Arial Black"/>
      <family val="2"/>
    </font>
    <font>
      <sz val="18"/>
      <color rgb="FFFF33CC"/>
      <name val="Arial Black"/>
      <family val="2"/>
    </font>
    <font>
      <vertAlign val="superscript"/>
      <sz val="18"/>
      <color rgb="FFFF33CC"/>
      <name val="Arial Black"/>
      <family val="2"/>
    </font>
    <font>
      <sz val="24"/>
      <color rgb="FFFF33CC"/>
      <name val="Arial Black"/>
      <family val="2"/>
    </font>
    <font>
      <sz val="16"/>
      <color rgb="FFFF0000"/>
      <name val="Arial Black"/>
      <family val="2"/>
    </font>
    <font>
      <sz val="16"/>
      <color rgb="FF00B050"/>
      <name val="Arial Black"/>
      <family val="2"/>
    </font>
    <font>
      <sz val="18"/>
      <color rgb="FFFF0000"/>
      <name val="Arial Black"/>
      <family val="2"/>
    </font>
    <font>
      <b/>
      <sz val="10"/>
      <color theme="5" tint="-0.499984740745262"/>
      <name val="Arial"/>
      <family val="2"/>
    </font>
    <font>
      <sz val="10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theme="7" tint="0.59999389629810485"/>
      </patternFill>
    </fill>
    <fill>
      <patternFill patternType="solid">
        <fgColor rgb="FFFFFF99"/>
        <bgColor indexed="64"/>
      </patternFill>
    </fill>
    <fill>
      <patternFill patternType="solid">
        <fgColor rgb="FFFF0000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5">
    <xf numFmtId="0" fontId="0" fillId="0" borderId="0" xfId="0"/>
    <xf numFmtId="0" fontId="3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165" fontId="10" fillId="0" borderId="4" xfId="0" applyNumberFormat="1" applyFont="1" applyBorder="1" applyAlignment="1">
      <alignment horizontal="center" vertical="center"/>
    </xf>
    <xf numFmtId="165" fontId="10" fillId="0" borderId="9" xfId="0" applyNumberFormat="1" applyFont="1" applyBorder="1" applyAlignment="1">
      <alignment horizontal="center" vertical="center"/>
    </xf>
    <xf numFmtId="165" fontId="10" fillId="0" borderId="12" xfId="0" applyNumberFormat="1" applyFont="1" applyBorder="1" applyAlignment="1">
      <alignment horizontal="center" vertical="center"/>
    </xf>
    <xf numFmtId="165" fontId="10" fillId="0" borderId="14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49" fontId="9" fillId="0" borderId="18" xfId="0" applyNumberFormat="1" applyFont="1" applyBorder="1" applyAlignment="1">
      <alignment horizontal="center" vertical="center"/>
    </xf>
    <xf numFmtId="165" fontId="10" fillId="0" borderId="19" xfId="0" applyNumberFormat="1" applyFont="1" applyBorder="1" applyAlignment="1">
      <alignment horizontal="center" vertical="center"/>
    </xf>
    <xf numFmtId="165" fontId="10" fillId="0" borderId="20" xfId="0" applyNumberFormat="1" applyFont="1" applyBorder="1" applyAlignment="1">
      <alignment horizontal="center" vertical="center"/>
    </xf>
    <xf numFmtId="165" fontId="10" fillId="0" borderId="21" xfId="0" applyNumberFormat="1" applyFont="1" applyBorder="1" applyAlignment="1">
      <alignment horizontal="center" vertical="center"/>
    </xf>
    <xf numFmtId="0" fontId="13" fillId="2" borderId="42" xfId="0" applyFont="1" applyFill="1" applyBorder="1" applyAlignment="1">
      <alignment horizontal="center" vertical="center"/>
    </xf>
    <xf numFmtId="0" fontId="13" fillId="2" borderId="43" xfId="0" applyFont="1" applyFill="1" applyBorder="1" applyAlignment="1">
      <alignment horizontal="center" vertical="center"/>
    </xf>
    <xf numFmtId="164" fontId="13" fillId="2" borderId="44" xfId="0" applyNumberFormat="1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4" fillId="0" borderId="31" xfId="0" applyFont="1" applyBorder="1" applyAlignment="1" applyProtection="1">
      <alignment horizontal="center" vertical="center"/>
      <protection locked="0"/>
    </xf>
    <xf numFmtId="164" fontId="5" fillId="0" borderId="32" xfId="0" applyNumberFormat="1" applyFont="1" applyBorder="1" applyAlignment="1" applyProtection="1">
      <alignment horizontal="center" vertical="center"/>
      <protection locked="0"/>
    </xf>
    <xf numFmtId="0" fontId="7" fillId="0" borderId="34" xfId="0" applyFont="1" applyBorder="1" applyAlignment="1" applyProtection="1">
      <alignment horizontal="center" vertical="center"/>
      <protection locked="0"/>
    </xf>
    <xf numFmtId="0" fontId="4" fillId="0" borderId="39" xfId="0" applyFont="1" applyBorder="1" applyAlignment="1" applyProtection="1">
      <alignment horizontal="center" vertical="center"/>
      <protection locked="0"/>
    </xf>
    <xf numFmtId="164" fontId="5" fillId="0" borderId="40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4" fillId="0" borderId="45" xfId="0" applyFont="1" applyBorder="1" applyAlignment="1" applyProtection="1">
      <alignment horizontal="center" vertical="center"/>
      <protection locked="0"/>
    </xf>
    <xf numFmtId="0" fontId="3" fillId="4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3" fillId="7" borderId="43" xfId="0" applyFont="1" applyFill="1" applyBorder="1" applyAlignment="1">
      <alignment horizontal="center" vertical="center"/>
    </xf>
    <xf numFmtId="164" fontId="13" fillId="7" borderId="44" xfId="0" applyNumberFormat="1" applyFont="1" applyFill="1" applyBorder="1" applyAlignment="1">
      <alignment horizontal="center" vertical="center"/>
    </xf>
    <xf numFmtId="0" fontId="13" fillId="7" borderId="42" xfId="0" applyFont="1" applyFill="1" applyBorder="1" applyAlignment="1">
      <alignment horizontal="center" vertical="center"/>
    </xf>
    <xf numFmtId="0" fontId="26" fillId="3" borderId="15" xfId="0" applyFont="1" applyFill="1" applyBorder="1" applyAlignment="1">
      <alignment horizontal="center" vertical="center"/>
    </xf>
    <xf numFmtId="0" fontId="26" fillId="3" borderId="16" xfId="0" applyFont="1" applyFill="1" applyBorder="1" applyAlignment="1">
      <alignment horizontal="center" vertical="center"/>
    </xf>
    <xf numFmtId="0" fontId="26" fillId="3" borderId="17" xfId="0" applyFont="1" applyFill="1" applyBorder="1" applyAlignment="1">
      <alignment horizontal="center" vertical="center"/>
    </xf>
    <xf numFmtId="0" fontId="26" fillId="3" borderId="18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3" fillId="7" borderId="18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4" fillId="0" borderId="33" xfId="0" applyFont="1" applyBorder="1" applyAlignment="1">
      <alignment vertical="center"/>
    </xf>
    <xf numFmtId="0" fontId="14" fillId="0" borderId="41" xfId="0" applyFont="1" applyBorder="1" applyAlignment="1">
      <alignment vertical="center"/>
    </xf>
    <xf numFmtId="0" fontId="6" fillId="0" borderId="41" xfId="0" applyFont="1" applyBorder="1" applyAlignment="1">
      <alignment vertical="center"/>
    </xf>
    <xf numFmtId="0" fontId="26" fillId="3" borderId="15" xfId="0" applyFont="1" applyFill="1" applyBorder="1" applyAlignment="1">
      <alignment vertical="center"/>
    </xf>
    <xf numFmtId="0" fontId="14" fillId="3" borderId="15" xfId="0" applyFont="1" applyFill="1" applyBorder="1" applyAlignment="1">
      <alignment vertical="center"/>
    </xf>
    <xf numFmtId="0" fontId="13" fillId="2" borderId="51" xfId="0" applyFont="1" applyFill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4" fillId="0" borderId="0" xfId="0" applyFont="1" applyAlignment="1" applyProtection="1">
      <alignment horizontal="center" vertical="center"/>
      <protection locked="0"/>
    </xf>
    <xf numFmtId="164" fontId="5" fillId="0" borderId="0" xfId="0" applyNumberFormat="1" applyFont="1" applyAlignment="1" applyProtection="1">
      <alignment horizontal="center" vertical="center"/>
      <protection locked="0"/>
    </xf>
    <xf numFmtId="0" fontId="14" fillId="0" borderId="0" xfId="0" applyFont="1" applyAlignment="1">
      <alignment vertical="center"/>
    </xf>
    <xf numFmtId="0" fontId="7" fillId="0" borderId="0" xfId="0" applyFont="1" applyAlignment="1" applyProtection="1">
      <alignment horizontal="center" vertical="center"/>
      <protection locked="0"/>
    </xf>
    <xf numFmtId="0" fontId="4" fillId="0" borderId="55" xfId="0" applyFont="1" applyBorder="1" applyAlignment="1" applyProtection="1">
      <alignment horizontal="center" vertical="center"/>
      <protection locked="0"/>
    </xf>
    <xf numFmtId="164" fontId="5" fillId="0" borderId="56" xfId="0" applyNumberFormat="1" applyFont="1" applyBorder="1" applyAlignment="1" applyProtection="1">
      <alignment horizontal="center" vertical="center"/>
      <protection locked="0"/>
    </xf>
    <xf numFmtId="0" fontId="14" fillId="0" borderId="57" xfId="0" applyFont="1" applyBorder="1" applyAlignment="1">
      <alignment vertical="center"/>
    </xf>
    <xf numFmtId="164" fontId="5" fillId="0" borderId="58" xfId="0" applyNumberFormat="1" applyFont="1" applyBorder="1" applyAlignment="1" applyProtection="1">
      <alignment horizontal="center" vertical="center"/>
      <protection locked="0"/>
    </xf>
    <xf numFmtId="0" fontId="14" fillId="0" borderId="59" xfId="0" applyFont="1" applyBorder="1" applyAlignment="1">
      <alignment vertical="center"/>
    </xf>
    <xf numFmtId="0" fontId="7" fillId="0" borderId="60" xfId="0" applyFont="1" applyBorder="1" applyAlignment="1" applyProtection="1">
      <alignment horizontal="center" vertical="center"/>
      <protection locked="0"/>
    </xf>
    <xf numFmtId="0" fontId="13" fillId="7" borderId="61" xfId="0" applyFont="1" applyFill="1" applyBorder="1" applyAlignment="1">
      <alignment horizontal="center" vertical="center"/>
    </xf>
    <xf numFmtId="0" fontId="14" fillId="0" borderId="32" xfId="0" applyFont="1" applyBorder="1" applyAlignment="1">
      <alignment vertical="center"/>
    </xf>
    <xf numFmtId="0" fontId="14" fillId="0" borderId="40" xfId="0" applyFont="1" applyBorder="1" applyAlignment="1">
      <alignment vertical="center"/>
    </xf>
    <xf numFmtId="0" fontId="14" fillId="0" borderId="56" xfId="0" applyFont="1" applyBorder="1" applyAlignment="1">
      <alignment vertical="center"/>
    </xf>
    <xf numFmtId="0" fontId="14" fillId="0" borderId="58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35" xfId="0" applyFont="1" applyBorder="1" applyAlignment="1">
      <alignment vertical="center"/>
    </xf>
    <xf numFmtId="165" fontId="10" fillId="0" borderId="38" xfId="0" applyNumberFormat="1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12" xfId="0" applyFont="1" applyBorder="1" applyAlignment="1">
      <alignment vertical="center"/>
    </xf>
    <xf numFmtId="0" fontId="27" fillId="3" borderId="9" xfId="0" applyFont="1" applyFill="1" applyBorder="1" applyAlignment="1">
      <alignment horizontal="center" vertical="center"/>
    </xf>
    <xf numFmtId="0" fontId="27" fillId="3" borderId="7" xfId="0" applyFont="1" applyFill="1" applyBorder="1" applyAlignment="1">
      <alignment horizontal="center" vertical="center"/>
    </xf>
    <xf numFmtId="0" fontId="27" fillId="3" borderId="12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vertical="center"/>
    </xf>
    <xf numFmtId="0" fontId="11" fillId="3" borderId="6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27" fillId="3" borderId="6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vertical="center"/>
    </xf>
    <xf numFmtId="0" fontId="11" fillId="3" borderId="11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0" fontId="27" fillId="3" borderId="11" xfId="0" applyFont="1" applyFill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165" fontId="10" fillId="0" borderId="37" xfId="0" applyNumberFormat="1" applyFont="1" applyBorder="1" applyAlignment="1">
      <alignment horizontal="center" vertical="center"/>
    </xf>
    <xf numFmtId="165" fontId="10" fillId="0" borderId="36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165" fontId="10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vertical="center"/>
    </xf>
    <xf numFmtId="0" fontId="4" fillId="0" borderId="62" xfId="0" applyFont="1" applyBorder="1" applyAlignment="1" applyProtection="1">
      <alignment horizontal="center" vertical="center"/>
      <protection locked="0"/>
    </xf>
    <xf numFmtId="164" fontId="5" fillId="0" borderId="63" xfId="0" applyNumberFormat="1" applyFont="1" applyBorder="1" applyAlignment="1" applyProtection="1">
      <alignment horizontal="center" vertical="center"/>
      <protection locked="0"/>
    </xf>
    <xf numFmtId="0" fontId="6" fillId="0" borderId="64" xfId="0" applyFont="1" applyBorder="1" applyAlignment="1">
      <alignment vertical="center"/>
    </xf>
    <xf numFmtId="0" fontId="7" fillId="0" borderId="65" xfId="0" applyFont="1" applyBorder="1" applyAlignment="1" applyProtection="1">
      <alignment horizontal="center" vertical="center"/>
      <protection locked="0"/>
    </xf>
    <xf numFmtId="0" fontId="6" fillId="0" borderId="59" xfId="0" applyFont="1" applyBorder="1" applyAlignment="1">
      <alignment vertical="center"/>
    </xf>
    <xf numFmtId="0" fontId="11" fillId="3" borderId="19" xfId="0" applyFont="1" applyFill="1" applyBorder="1" applyAlignment="1">
      <alignment horizontal="center" vertical="center"/>
    </xf>
    <xf numFmtId="0" fontId="11" fillId="3" borderId="20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25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2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10" fillId="0" borderId="0" xfId="0" applyFont="1" applyAlignment="1">
      <alignment vertical="center"/>
    </xf>
    <xf numFmtId="0" fontId="10" fillId="0" borderId="22" xfId="0" applyFont="1" applyBorder="1" applyAlignment="1">
      <alignment vertical="center"/>
    </xf>
    <xf numFmtId="0" fontId="15" fillId="3" borderId="12" xfId="0" applyFont="1" applyFill="1" applyBorder="1" applyAlignment="1">
      <alignment horizontal="center" vertical="center"/>
    </xf>
    <xf numFmtId="0" fontId="6" fillId="0" borderId="63" xfId="0" applyFont="1" applyBorder="1" applyAlignment="1">
      <alignment vertical="center"/>
    </xf>
    <xf numFmtId="0" fontId="6" fillId="0" borderId="40" xfId="0" applyFont="1" applyBorder="1" applyAlignment="1">
      <alignment vertical="center"/>
    </xf>
    <xf numFmtId="0" fontId="6" fillId="0" borderId="58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8" fillId="0" borderId="5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1" borderId="52" xfId="0" applyFont="1" applyFill="1" applyBorder="1" applyAlignment="1">
      <alignment horizontal="center" vertical="center"/>
    </xf>
    <xf numFmtId="0" fontId="12" fillId="1" borderId="49" xfId="0" applyFont="1" applyFill="1" applyBorder="1" applyAlignment="1">
      <alignment horizontal="center" vertical="center"/>
    </xf>
    <xf numFmtId="0" fontId="12" fillId="1" borderId="50" xfId="0" applyFont="1" applyFill="1" applyBorder="1" applyAlignment="1">
      <alignment horizontal="center" vertical="center"/>
    </xf>
    <xf numFmtId="0" fontId="12" fillId="1" borderId="53" xfId="0" applyFont="1" applyFill="1" applyBorder="1" applyAlignment="1">
      <alignment horizontal="center" vertical="center"/>
    </xf>
    <xf numFmtId="0" fontId="12" fillId="1" borderId="47" xfId="0" applyFont="1" applyFill="1" applyBorder="1" applyAlignment="1">
      <alignment horizontal="center" vertical="center"/>
    </xf>
    <xf numFmtId="0" fontId="12" fillId="1" borderId="48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29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30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25" fillId="1" borderId="5" xfId="0" applyFont="1" applyFill="1" applyBorder="1" applyAlignment="1">
      <alignment horizontal="center" vertical="center"/>
    </xf>
    <xf numFmtId="0" fontId="25" fillId="1" borderId="6" xfId="0" applyFont="1" applyFill="1" applyBorder="1" applyAlignment="1">
      <alignment horizontal="center" vertical="center"/>
    </xf>
    <xf numFmtId="0" fontId="25" fillId="1" borderId="29" xfId="0" applyFont="1" applyFill="1" applyBorder="1" applyAlignment="1">
      <alignment horizontal="center" vertical="center"/>
    </xf>
    <xf numFmtId="0" fontId="25" fillId="1" borderId="3" xfId="0" applyFont="1" applyFill="1" applyBorder="1" applyAlignment="1">
      <alignment horizontal="center" vertical="center"/>
    </xf>
    <xf numFmtId="0" fontId="25" fillId="5" borderId="5" xfId="0" applyFont="1" applyFill="1" applyBorder="1" applyAlignment="1">
      <alignment horizontal="center" vertical="center"/>
    </xf>
    <xf numFmtId="0" fontId="25" fillId="5" borderId="6" xfId="0" applyFont="1" applyFill="1" applyBorder="1" applyAlignment="1">
      <alignment horizontal="center" vertical="center"/>
    </xf>
    <xf numFmtId="0" fontId="25" fillId="5" borderId="7" xfId="0" applyFont="1" applyFill="1" applyBorder="1" applyAlignment="1">
      <alignment horizontal="center" vertical="center"/>
    </xf>
    <xf numFmtId="0" fontId="25" fillId="5" borderId="29" xfId="0" applyFont="1" applyFill="1" applyBorder="1" applyAlignment="1">
      <alignment horizontal="center" vertical="center"/>
    </xf>
    <xf numFmtId="0" fontId="25" fillId="5" borderId="3" xfId="0" applyFont="1" applyFill="1" applyBorder="1" applyAlignment="1">
      <alignment horizontal="center" vertical="center"/>
    </xf>
    <xf numFmtId="0" fontId="25" fillId="5" borderId="30" xfId="0" applyFont="1" applyFill="1" applyBorder="1" applyAlignment="1">
      <alignment horizontal="center" vertical="center"/>
    </xf>
    <xf numFmtId="0" fontId="17" fillId="6" borderId="0" xfId="0" applyFont="1" applyFill="1" applyAlignment="1" applyProtection="1">
      <alignment horizontal="center" vertical="center" textRotation="180"/>
      <protection locked="0"/>
    </xf>
    <xf numFmtId="166" fontId="17" fillId="6" borderId="22" xfId="0" applyNumberFormat="1" applyFont="1" applyFill="1" applyBorder="1" applyAlignment="1" applyProtection="1">
      <alignment horizontal="center" vertical="center" textRotation="180"/>
      <protection locked="0"/>
    </xf>
    <xf numFmtId="0" fontId="16" fillId="6" borderId="23" xfId="0" applyFont="1" applyFill="1" applyBorder="1" applyAlignment="1">
      <alignment horizontal="center" vertical="center" wrapText="1"/>
    </xf>
    <xf numFmtId="0" fontId="16" fillId="6" borderId="46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3" fillId="6" borderId="23" xfId="0" applyFont="1" applyFill="1" applyBorder="1" applyAlignment="1" applyProtection="1">
      <alignment horizontal="center" vertical="center"/>
      <protection locked="0"/>
    </xf>
    <xf numFmtId="0" fontId="23" fillId="6" borderId="46" xfId="0" applyFont="1" applyFill="1" applyBorder="1" applyAlignment="1" applyProtection="1">
      <alignment horizontal="center" vertical="center"/>
      <protection locked="0"/>
    </xf>
    <xf numFmtId="0" fontId="23" fillId="6" borderId="26" xfId="0" applyFont="1" applyFill="1" applyBorder="1" applyAlignment="1" applyProtection="1">
      <alignment horizontal="center" vertical="center"/>
      <protection locked="0"/>
    </xf>
    <xf numFmtId="0" fontId="23" fillId="6" borderId="28" xfId="0" applyFont="1" applyFill="1" applyBorder="1" applyAlignment="1" applyProtection="1">
      <alignment horizontal="center" vertical="center"/>
      <protection locked="0"/>
    </xf>
    <xf numFmtId="0" fontId="23" fillId="6" borderId="23" xfId="0" applyFont="1" applyFill="1" applyBorder="1" applyAlignment="1">
      <alignment horizontal="center" vertical="center"/>
    </xf>
    <xf numFmtId="0" fontId="23" fillId="6" borderId="24" xfId="0" applyFont="1" applyFill="1" applyBorder="1" applyAlignment="1">
      <alignment horizontal="center" vertical="center"/>
    </xf>
    <xf numFmtId="0" fontId="23" fillId="6" borderId="46" xfId="0" applyFont="1" applyFill="1" applyBorder="1" applyAlignment="1">
      <alignment horizontal="center" vertical="center"/>
    </xf>
    <xf numFmtId="0" fontId="23" fillId="6" borderId="26" xfId="0" applyFont="1" applyFill="1" applyBorder="1" applyAlignment="1">
      <alignment horizontal="center" vertical="center"/>
    </xf>
    <xf numFmtId="0" fontId="23" fillId="6" borderId="27" xfId="0" applyFont="1" applyFill="1" applyBorder="1" applyAlignment="1">
      <alignment horizontal="center" vertical="center"/>
    </xf>
    <xf numFmtId="0" fontId="23" fillId="6" borderId="28" xfId="0" applyFont="1" applyFill="1" applyBorder="1" applyAlignment="1">
      <alignment horizontal="center" vertical="center"/>
    </xf>
    <xf numFmtId="0" fontId="19" fillId="6" borderId="23" xfId="0" applyFont="1" applyFill="1" applyBorder="1" applyAlignment="1">
      <alignment horizontal="center" vertical="center"/>
    </xf>
    <xf numFmtId="0" fontId="19" fillId="6" borderId="24" xfId="0" applyFont="1" applyFill="1" applyBorder="1" applyAlignment="1">
      <alignment horizontal="center" vertical="center"/>
    </xf>
    <xf numFmtId="0" fontId="19" fillId="6" borderId="46" xfId="0" applyFont="1" applyFill="1" applyBorder="1" applyAlignment="1">
      <alignment horizontal="center" vertical="center"/>
    </xf>
    <xf numFmtId="0" fontId="19" fillId="6" borderId="26" xfId="0" applyFont="1" applyFill="1" applyBorder="1" applyAlignment="1">
      <alignment horizontal="center" vertical="center"/>
    </xf>
    <xf numFmtId="0" fontId="19" fillId="6" borderId="27" xfId="0" applyFont="1" applyFill="1" applyBorder="1" applyAlignment="1">
      <alignment horizontal="center" vertical="center"/>
    </xf>
    <xf numFmtId="0" fontId="19" fillId="6" borderId="28" xfId="0" applyFont="1" applyFill="1" applyBorder="1" applyAlignment="1">
      <alignment horizontal="center" vertical="center"/>
    </xf>
    <xf numFmtId="0" fontId="24" fillId="6" borderId="23" xfId="0" applyFont="1" applyFill="1" applyBorder="1" applyAlignment="1" applyProtection="1">
      <alignment horizontal="center" vertical="center"/>
      <protection locked="0"/>
    </xf>
    <xf numFmtId="0" fontId="24" fillId="6" borderId="46" xfId="0" applyFont="1" applyFill="1" applyBorder="1" applyAlignment="1" applyProtection="1">
      <alignment horizontal="center" vertical="center"/>
      <protection locked="0"/>
    </xf>
    <xf numFmtId="0" fontId="24" fillId="6" borderId="26" xfId="0" applyFont="1" applyFill="1" applyBorder="1" applyAlignment="1" applyProtection="1">
      <alignment horizontal="center" vertical="center"/>
      <protection locked="0"/>
    </xf>
    <xf numFmtId="0" fontId="24" fillId="6" borderId="28" xfId="0" applyFont="1" applyFill="1" applyBorder="1" applyAlignment="1" applyProtection="1">
      <alignment horizontal="center" vertical="center"/>
      <protection locked="0"/>
    </xf>
    <xf numFmtId="0" fontId="20" fillId="6" borderId="0" xfId="0" applyFont="1" applyFill="1" applyAlignment="1">
      <alignment horizontal="center"/>
    </xf>
    <xf numFmtId="0" fontId="22" fillId="6" borderId="0" xfId="0" applyFont="1" applyFill="1" applyAlignment="1">
      <alignment horizontal="center" vertical="center"/>
    </xf>
    <xf numFmtId="0" fontId="17" fillId="6" borderId="0" xfId="0" applyFont="1" applyFill="1" applyAlignment="1" applyProtection="1">
      <alignment horizontal="center" vertical="center" textRotation="90"/>
      <protection locked="0"/>
    </xf>
    <xf numFmtId="166" fontId="17" fillId="6" borderId="25" xfId="0" applyNumberFormat="1" applyFont="1" applyFill="1" applyBorder="1" applyAlignment="1" applyProtection="1">
      <alignment horizontal="center" vertical="center" textRotation="90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FF99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9"/>
  <sheetViews>
    <sheetView workbookViewId="0">
      <selection activeCell="E7" sqref="E7"/>
    </sheetView>
  </sheetViews>
  <sheetFormatPr baseColWidth="10" defaultRowHeight="15" x14ac:dyDescent="0.25"/>
  <cols>
    <col min="1" max="1" width="20.140625" style="3" bestFit="1" customWidth="1"/>
    <col min="3" max="3" width="23.5703125" customWidth="1"/>
  </cols>
  <sheetData>
    <row r="1" spans="1:3" x14ac:dyDescent="0.25">
      <c r="A1" s="59" t="s">
        <v>3</v>
      </c>
      <c r="C1" s="4" t="s">
        <v>4</v>
      </c>
    </row>
    <row r="2" spans="1:3" x14ac:dyDescent="0.25">
      <c r="A2" s="5" t="s">
        <v>27</v>
      </c>
      <c r="C2" s="5" t="s">
        <v>33</v>
      </c>
    </row>
    <row r="3" spans="1:3" x14ac:dyDescent="0.25">
      <c r="A3" s="5" t="s">
        <v>28</v>
      </c>
      <c r="C3" s="5" t="s">
        <v>34</v>
      </c>
    </row>
    <row r="4" spans="1:3" x14ac:dyDescent="0.25">
      <c r="A4" s="5" t="s">
        <v>29</v>
      </c>
      <c r="C4" s="5" t="s">
        <v>35</v>
      </c>
    </row>
    <row r="5" spans="1:3" x14ac:dyDescent="0.25">
      <c r="A5" s="5" t="s">
        <v>30</v>
      </c>
      <c r="C5" s="5" t="s">
        <v>36</v>
      </c>
    </row>
    <row r="6" spans="1:3" x14ac:dyDescent="0.25">
      <c r="A6" s="5" t="s">
        <v>31</v>
      </c>
      <c r="C6" s="5" t="s">
        <v>37</v>
      </c>
    </row>
    <row r="7" spans="1:3" x14ac:dyDescent="0.25">
      <c r="A7" s="51" t="s">
        <v>32</v>
      </c>
      <c r="C7" s="51" t="s">
        <v>38</v>
      </c>
    </row>
    <row r="8" spans="1:3" x14ac:dyDescent="0.25">
      <c r="A8" s="51" t="s">
        <v>42</v>
      </c>
      <c r="C8" s="51" t="s">
        <v>44</v>
      </c>
    </row>
    <row r="9" spans="1:3" x14ac:dyDescent="0.25">
      <c r="A9" s="51" t="s">
        <v>43</v>
      </c>
      <c r="C9" s="51" t="s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ZC315"/>
  <sheetViews>
    <sheetView showGridLines="0" tabSelected="1" workbookViewId="0">
      <selection activeCell="K4" sqref="K4"/>
    </sheetView>
  </sheetViews>
  <sheetFormatPr baseColWidth="10" defaultRowHeight="15" x14ac:dyDescent="0.25"/>
  <cols>
    <col min="1" max="1" width="6.7109375" style="1" customWidth="1"/>
    <col min="2" max="2" width="6.7109375" style="2" customWidth="1"/>
    <col min="3" max="3" width="33.42578125" style="1" customWidth="1"/>
    <col min="4" max="5" width="6.7109375" style="1" customWidth="1"/>
    <col min="6" max="6" width="33.42578125" style="1" customWidth="1"/>
    <col min="7" max="7" width="6.7109375" style="1" customWidth="1"/>
    <col min="8" max="8" width="33.7109375" style="1" customWidth="1"/>
    <col min="9" max="20" width="6.7109375" style="1" customWidth="1"/>
    <col min="21" max="21" width="33.7109375" style="1" customWidth="1"/>
    <col min="22" max="31" width="6.7109375" style="1" customWidth="1"/>
    <col min="32" max="33" width="15.7109375" style="1" customWidth="1"/>
    <col min="34" max="47" width="6.7109375" style="1" customWidth="1"/>
    <col min="48" max="48" width="33.7109375" style="6" customWidth="1"/>
    <col min="49" max="49" width="15.7109375" style="6" customWidth="1"/>
    <col min="50" max="50" width="6.7109375" style="6" customWidth="1"/>
    <col min="51" max="51" width="33.42578125" style="6" customWidth="1"/>
    <col min="52" max="2031" width="6.7109375" style="1" customWidth="1"/>
  </cols>
  <sheetData>
    <row r="1" spans="1:2031" ht="15" customHeight="1" x14ac:dyDescent="0.25">
      <c r="A1" s="165" t="s">
        <v>3</v>
      </c>
      <c r="B1" s="166"/>
      <c r="C1" s="166"/>
      <c r="D1" s="166"/>
      <c r="E1" s="166"/>
      <c r="F1" s="166"/>
      <c r="G1" s="122"/>
      <c r="H1" s="169" t="s">
        <v>14</v>
      </c>
      <c r="I1" s="170"/>
      <c r="J1" s="170"/>
      <c r="K1" s="170"/>
      <c r="L1" s="170"/>
      <c r="M1" s="170"/>
      <c r="N1" s="170"/>
      <c r="O1" s="170"/>
      <c r="P1" s="170"/>
      <c r="Q1" s="171"/>
      <c r="R1" s="122"/>
      <c r="S1" s="122"/>
      <c r="T1" s="123"/>
      <c r="U1" s="157" t="s">
        <v>14</v>
      </c>
      <c r="V1" s="158"/>
      <c r="W1" s="158"/>
      <c r="X1" s="158"/>
      <c r="Y1" s="158"/>
      <c r="Z1" s="158"/>
      <c r="AA1" s="158"/>
      <c r="AB1" s="158"/>
      <c r="AC1" s="158"/>
      <c r="AD1" s="158"/>
      <c r="AE1" s="159"/>
      <c r="AF1" s="126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2"/>
      <c r="AR1" s="122"/>
      <c r="AS1" s="122"/>
      <c r="AT1" s="122"/>
      <c r="AU1" s="122"/>
      <c r="AV1" s="122"/>
      <c r="AW1" s="122"/>
      <c r="AX1" s="122"/>
      <c r="AY1" s="122"/>
    </row>
    <row r="2" spans="1:2031" ht="15" customHeight="1" thickBot="1" x14ac:dyDescent="0.3">
      <c r="A2" s="167"/>
      <c r="B2" s="168"/>
      <c r="C2" s="168"/>
      <c r="D2" s="168"/>
      <c r="E2" s="168"/>
      <c r="F2" s="168"/>
      <c r="G2" s="122"/>
      <c r="H2" s="172"/>
      <c r="I2" s="173"/>
      <c r="J2" s="173"/>
      <c r="K2" s="173"/>
      <c r="L2" s="173"/>
      <c r="M2" s="173"/>
      <c r="N2" s="173"/>
      <c r="O2" s="173"/>
      <c r="P2" s="173"/>
      <c r="Q2" s="174"/>
      <c r="R2" s="122"/>
      <c r="S2" s="124"/>
      <c r="T2" s="125"/>
      <c r="U2" s="160"/>
      <c r="V2" s="161"/>
      <c r="W2" s="161"/>
      <c r="X2" s="161"/>
      <c r="Y2" s="161"/>
      <c r="Z2" s="161"/>
      <c r="AA2" s="161"/>
      <c r="AB2" s="161"/>
      <c r="AC2" s="161"/>
      <c r="AD2" s="161"/>
      <c r="AE2" s="162"/>
      <c r="AF2" s="127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24"/>
      <c r="AT2" s="124"/>
      <c r="AU2" s="124"/>
      <c r="AV2" s="124"/>
      <c r="AW2" s="124"/>
      <c r="AX2" s="124"/>
      <c r="AY2" s="124"/>
    </row>
    <row r="3" spans="1:2031" s="129" customFormat="1" ht="15.75" thickBot="1" x14ac:dyDescent="0.3">
      <c r="A3" s="52" t="s">
        <v>0</v>
      </c>
      <c r="B3" s="53" t="s">
        <v>1</v>
      </c>
      <c r="C3" s="60" t="s">
        <v>2</v>
      </c>
      <c r="D3" s="54" t="s">
        <v>6</v>
      </c>
      <c r="E3" s="54" t="s">
        <v>6</v>
      </c>
      <c r="F3" s="81" t="s">
        <v>2</v>
      </c>
      <c r="G3" s="122"/>
      <c r="H3" s="66" t="s">
        <v>2</v>
      </c>
      <c r="I3" s="55" t="s">
        <v>5</v>
      </c>
      <c r="J3" s="57" t="s">
        <v>6</v>
      </c>
      <c r="K3" s="58" t="s">
        <v>7</v>
      </c>
      <c r="L3" s="56" t="s">
        <v>8</v>
      </c>
      <c r="M3" s="56" t="s">
        <v>9</v>
      </c>
      <c r="N3" s="56" t="s">
        <v>10</v>
      </c>
      <c r="O3" s="56" t="s">
        <v>11</v>
      </c>
      <c r="P3" s="56" t="s">
        <v>12</v>
      </c>
      <c r="Q3" s="57" t="s">
        <v>13</v>
      </c>
      <c r="R3" s="122"/>
      <c r="S3" s="163" t="s">
        <v>15</v>
      </c>
      <c r="T3" s="164"/>
      <c r="U3" s="69" t="s">
        <v>2</v>
      </c>
      <c r="V3" s="17" t="s">
        <v>15</v>
      </c>
      <c r="W3" s="17" t="s">
        <v>5</v>
      </c>
      <c r="X3" s="17" t="s">
        <v>6</v>
      </c>
      <c r="Y3" s="17" t="s">
        <v>7</v>
      </c>
      <c r="Z3" s="17" t="s">
        <v>8</v>
      </c>
      <c r="AA3" s="17" t="s">
        <v>9</v>
      </c>
      <c r="AB3" s="17" t="s">
        <v>10</v>
      </c>
      <c r="AC3" s="17" t="s">
        <v>11</v>
      </c>
      <c r="AD3" s="17" t="s">
        <v>12</v>
      </c>
      <c r="AE3" s="18" t="s">
        <v>13</v>
      </c>
      <c r="AF3" s="28" t="s">
        <v>17</v>
      </c>
      <c r="AG3" s="27" t="s">
        <v>17</v>
      </c>
      <c r="AH3" s="16" t="s">
        <v>6</v>
      </c>
      <c r="AI3" s="18" t="s">
        <v>6</v>
      </c>
      <c r="AJ3" s="19" t="s">
        <v>7</v>
      </c>
      <c r="AK3" s="18" t="s">
        <v>7</v>
      </c>
      <c r="AL3" s="19" t="s">
        <v>8</v>
      </c>
      <c r="AM3" s="18" t="s">
        <v>8</v>
      </c>
      <c r="AN3" s="19" t="s">
        <v>9</v>
      </c>
      <c r="AO3" s="18" t="s">
        <v>9</v>
      </c>
      <c r="AP3" s="19" t="s">
        <v>10</v>
      </c>
      <c r="AQ3" s="18" t="s">
        <v>10</v>
      </c>
      <c r="AR3" s="19" t="s">
        <v>16</v>
      </c>
      <c r="AS3" s="18" t="s">
        <v>16</v>
      </c>
      <c r="AT3" s="19" t="s">
        <v>12</v>
      </c>
      <c r="AU3" s="18" t="s">
        <v>12</v>
      </c>
      <c r="AV3" s="16" t="s">
        <v>2</v>
      </c>
      <c r="AW3" s="17" t="s">
        <v>17</v>
      </c>
      <c r="AX3" s="17" t="s">
        <v>15</v>
      </c>
      <c r="AY3" s="18" t="s">
        <v>2</v>
      </c>
      <c r="AZ3" s="128"/>
      <c r="BA3" s="128"/>
      <c r="BB3" s="128"/>
      <c r="BC3" s="128"/>
      <c r="BD3" s="128"/>
      <c r="BE3" s="128"/>
      <c r="BF3" s="128"/>
      <c r="BG3" s="128"/>
      <c r="BH3" s="128"/>
      <c r="BI3" s="128"/>
      <c r="BJ3" s="128"/>
      <c r="BK3" s="128"/>
      <c r="BL3" s="128"/>
      <c r="BM3" s="128"/>
      <c r="BN3" s="128"/>
      <c r="BO3" s="128"/>
      <c r="BP3" s="128"/>
      <c r="BQ3" s="128"/>
      <c r="BR3" s="128"/>
      <c r="BS3" s="128"/>
      <c r="BT3" s="128"/>
      <c r="BU3" s="128"/>
      <c r="BV3" s="128"/>
      <c r="BW3" s="128"/>
      <c r="BX3" s="128"/>
      <c r="BY3" s="128"/>
      <c r="BZ3" s="128"/>
      <c r="CA3" s="128"/>
      <c r="CB3" s="128"/>
      <c r="CC3" s="128"/>
      <c r="CD3" s="128"/>
      <c r="CE3" s="128"/>
      <c r="CF3" s="128"/>
      <c r="CG3" s="128"/>
      <c r="CH3" s="128"/>
      <c r="CI3" s="128"/>
      <c r="CJ3" s="128"/>
      <c r="CK3" s="128"/>
      <c r="CL3" s="128"/>
      <c r="CM3" s="128"/>
      <c r="CN3" s="128"/>
      <c r="CO3" s="128"/>
      <c r="CP3" s="128"/>
      <c r="CQ3" s="128"/>
      <c r="CR3" s="128"/>
      <c r="CS3" s="128"/>
      <c r="CT3" s="128"/>
      <c r="CU3" s="128"/>
      <c r="CV3" s="128"/>
      <c r="CW3" s="128"/>
      <c r="CX3" s="128"/>
      <c r="CY3" s="128"/>
      <c r="CZ3" s="128"/>
      <c r="DA3" s="128"/>
      <c r="DB3" s="128"/>
      <c r="DC3" s="128"/>
      <c r="DD3" s="128"/>
      <c r="DE3" s="128"/>
      <c r="DF3" s="128"/>
      <c r="DG3" s="128"/>
      <c r="DH3" s="128"/>
      <c r="DI3" s="128"/>
      <c r="DJ3" s="128"/>
      <c r="DK3" s="128"/>
      <c r="DL3" s="128"/>
      <c r="DM3" s="128"/>
      <c r="DN3" s="128"/>
      <c r="DO3" s="128"/>
      <c r="DP3" s="128"/>
      <c r="DQ3" s="128"/>
      <c r="DR3" s="128"/>
      <c r="DS3" s="128"/>
      <c r="DT3" s="128"/>
      <c r="DU3" s="128"/>
      <c r="DV3" s="128"/>
      <c r="DW3" s="128"/>
      <c r="DX3" s="128"/>
      <c r="DY3" s="128"/>
      <c r="DZ3" s="128"/>
      <c r="EA3" s="128"/>
      <c r="EB3" s="128"/>
      <c r="EC3" s="128"/>
      <c r="ED3" s="128"/>
      <c r="EE3" s="128"/>
      <c r="EF3" s="128"/>
      <c r="EG3" s="128"/>
      <c r="EH3" s="128"/>
      <c r="EI3" s="128"/>
      <c r="EJ3" s="128"/>
      <c r="EK3" s="128"/>
      <c r="EL3" s="128"/>
      <c r="EM3" s="128"/>
      <c r="EN3" s="128"/>
      <c r="EO3" s="128"/>
      <c r="EP3" s="128"/>
      <c r="EQ3" s="128"/>
      <c r="ER3" s="128"/>
      <c r="ES3" s="128"/>
      <c r="ET3" s="128"/>
      <c r="EU3" s="128"/>
      <c r="EV3" s="128"/>
      <c r="EW3" s="128"/>
      <c r="EX3" s="128"/>
      <c r="EY3" s="128"/>
      <c r="EZ3" s="128"/>
      <c r="FA3" s="128"/>
      <c r="FB3" s="128"/>
      <c r="FC3" s="128"/>
      <c r="FD3" s="128"/>
      <c r="FE3" s="128"/>
      <c r="FF3" s="128"/>
      <c r="FG3" s="128"/>
      <c r="FH3" s="128"/>
      <c r="FI3" s="128"/>
      <c r="FJ3" s="128"/>
      <c r="FK3" s="128"/>
      <c r="FL3" s="128"/>
      <c r="FM3" s="128"/>
      <c r="FN3" s="128"/>
      <c r="FO3" s="128"/>
      <c r="FP3" s="128"/>
      <c r="FQ3" s="128"/>
      <c r="FR3" s="128"/>
      <c r="FS3" s="128"/>
      <c r="FT3" s="128"/>
      <c r="FU3" s="128"/>
      <c r="FV3" s="128"/>
      <c r="FW3" s="128"/>
      <c r="FX3" s="128"/>
      <c r="FY3" s="128"/>
      <c r="FZ3" s="128"/>
      <c r="GA3" s="128"/>
      <c r="GB3" s="128"/>
      <c r="GC3" s="128"/>
      <c r="GD3" s="128"/>
      <c r="GE3" s="128"/>
      <c r="GF3" s="128"/>
      <c r="GG3" s="128"/>
      <c r="GH3" s="128"/>
      <c r="GI3" s="128"/>
      <c r="GJ3" s="128"/>
      <c r="GK3" s="128"/>
      <c r="GL3" s="128"/>
      <c r="GM3" s="128"/>
      <c r="GN3" s="128"/>
      <c r="GO3" s="128"/>
      <c r="GP3" s="128"/>
      <c r="GQ3" s="128"/>
      <c r="GR3" s="128"/>
      <c r="GS3" s="128"/>
      <c r="GT3" s="128"/>
      <c r="GU3" s="128"/>
      <c r="GV3" s="128"/>
      <c r="GW3" s="128"/>
      <c r="GX3" s="128"/>
      <c r="GY3" s="128"/>
      <c r="GZ3" s="128"/>
      <c r="HA3" s="128"/>
      <c r="HB3" s="128"/>
      <c r="HC3" s="128"/>
      <c r="HD3" s="128"/>
      <c r="HE3" s="128"/>
      <c r="HF3" s="128"/>
      <c r="HG3" s="128"/>
      <c r="HH3" s="128"/>
      <c r="HI3" s="128"/>
      <c r="HJ3" s="128"/>
      <c r="HK3" s="128"/>
      <c r="HL3" s="128"/>
      <c r="HM3" s="128"/>
      <c r="HN3" s="128"/>
      <c r="HO3" s="128"/>
      <c r="HP3" s="128"/>
      <c r="HQ3" s="128"/>
      <c r="HR3" s="128"/>
      <c r="HS3" s="128"/>
      <c r="HT3" s="128"/>
      <c r="HU3" s="128"/>
      <c r="HV3" s="128"/>
      <c r="HW3" s="128"/>
      <c r="HX3" s="128"/>
      <c r="HY3" s="128"/>
      <c r="HZ3" s="128"/>
      <c r="IA3" s="128"/>
      <c r="IB3" s="128"/>
      <c r="IC3" s="128"/>
      <c r="ID3" s="128"/>
      <c r="IE3" s="128"/>
      <c r="IF3" s="128"/>
      <c r="IG3" s="128"/>
      <c r="IH3" s="128"/>
      <c r="II3" s="128"/>
      <c r="IJ3" s="128"/>
      <c r="IK3" s="128"/>
      <c r="IL3" s="128"/>
      <c r="IM3" s="128"/>
      <c r="IN3" s="128"/>
      <c r="IO3" s="128"/>
      <c r="IP3" s="128"/>
      <c r="IQ3" s="128"/>
      <c r="IR3" s="128"/>
      <c r="IS3" s="128"/>
      <c r="IT3" s="128"/>
      <c r="IU3" s="128"/>
      <c r="IV3" s="128"/>
      <c r="IW3" s="128"/>
      <c r="IX3" s="128"/>
      <c r="IY3" s="128"/>
      <c r="IZ3" s="128"/>
      <c r="JA3" s="128"/>
      <c r="JB3" s="128"/>
      <c r="JC3" s="128"/>
      <c r="JD3" s="128"/>
      <c r="JE3" s="128"/>
      <c r="JF3" s="128"/>
      <c r="JG3" s="128"/>
      <c r="JH3" s="128"/>
      <c r="JI3" s="128"/>
      <c r="JJ3" s="128"/>
      <c r="JK3" s="128"/>
      <c r="JL3" s="128"/>
      <c r="JM3" s="128"/>
      <c r="JN3" s="128"/>
      <c r="JO3" s="128"/>
      <c r="JP3" s="128"/>
      <c r="JQ3" s="128"/>
      <c r="JR3" s="128"/>
      <c r="JS3" s="128"/>
      <c r="JT3" s="128"/>
      <c r="JU3" s="128"/>
      <c r="JV3" s="128"/>
      <c r="JW3" s="128"/>
      <c r="JX3" s="128"/>
      <c r="JY3" s="128"/>
      <c r="JZ3" s="128"/>
      <c r="KA3" s="128"/>
      <c r="KB3" s="128"/>
      <c r="KC3" s="128"/>
      <c r="KD3" s="128"/>
      <c r="KE3" s="128"/>
      <c r="KF3" s="128"/>
      <c r="KG3" s="128"/>
      <c r="KH3" s="128"/>
      <c r="KI3" s="128"/>
      <c r="KJ3" s="128"/>
      <c r="KK3" s="128"/>
      <c r="KL3" s="128"/>
      <c r="KM3" s="128"/>
      <c r="KN3" s="128"/>
      <c r="KO3" s="128"/>
      <c r="KP3" s="128"/>
      <c r="KQ3" s="128"/>
      <c r="KR3" s="128"/>
      <c r="KS3" s="128"/>
      <c r="KT3" s="128"/>
      <c r="KU3" s="128"/>
      <c r="KV3" s="128"/>
      <c r="KW3" s="128"/>
      <c r="KX3" s="128"/>
      <c r="KY3" s="128"/>
      <c r="KZ3" s="128"/>
      <c r="LA3" s="128"/>
      <c r="LB3" s="128"/>
      <c r="LC3" s="128"/>
      <c r="LD3" s="128"/>
      <c r="LE3" s="128"/>
      <c r="LF3" s="128"/>
      <c r="LG3" s="128"/>
      <c r="LH3" s="128"/>
      <c r="LI3" s="128"/>
      <c r="LJ3" s="128"/>
      <c r="LK3" s="128"/>
      <c r="LL3" s="128"/>
      <c r="LM3" s="128"/>
      <c r="LN3" s="128"/>
      <c r="LO3" s="128"/>
      <c r="LP3" s="128"/>
      <c r="LQ3" s="128"/>
      <c r="LR3" s="128"/>
      <c r="LS3" s="128"/>
      <c r="LT3" s="128"/>
      <c r="LU3" s="128"/>
      <c r="LV3" s="128"/>
      <c r="LW3" s="128"/>
      <c r="LX3" s="128"/>
      <c r="LY3" s="128"/>
      <c r="LZ3" s="128"/>
      <c r="MA3" s="128"/>
      <c r="MB3" s="128"/>
      <c r="MC3" s="128"/>
      <c r="MD3" s="128"/>
      <c r="ME3" s="128"/>
      <c r="MF3" s="128"/>
      <c r="MG3" s="128"/>
      <c r="MH3" s="128"/>
      <c r="MI3" s="128"/>
      <c r="MJ3" s="128"/>
      <c r="MK3" s="128"/>
      <c r="ML3" s="128"/>
      <c r="MM3" s="128"/>
      <c r="MN3" s="128"/>
      <c r="MO3" s="128"/>
      <c r="MP3" s="128"/>
      <c r="MQ3" s="128"/>
      <c r="MR3" s="128"/>
      <c r="MS3" s="128"/>
      <c r="MT3" s="128"/>
      <c r="MU3" s="128"/>
      <c r="MV3" s="128"/>
      <c r="MW3" s="128"/>
      <c r="MX3" s="128"/>
      <c r="MY3" s="128"/>
      <c r="MZ3" s="128"/>
      <c r="NA3" s="128"/>
      <c r="NB3" s="128"/>
      <c r="NC3" s="128"/>
      <c r="ND3" s="128"/>
      <c r="NE3" s="128"/>
      <c r="NF3" s="128"/>
      <c r="NG3" s="128"/>
      <c r="NH3" s="128"/>
      <c r="NI3" s="128"/>
      <c r="NJ3" s="128"/>
      <c r="NK3" s="128"/>
      <c r="NL3" s="128"/>
      <c r="NM3" s="128"/>
      <c r="NN3" s="128"/>
      <c r="NO3" s="128"/>
      <c r="NP3" s="128"/>
      <c r="NQ3" s="128"/>
      <c r="NR3" s="128"/>
      <c r="NS3" s="128"/>
      <c r="NT3" s="128"/>
      <c r="NU3" s="128"/>
      <c r="NV3" s="128"/>
      <c r="NW3" s="128"/>
      <c r="NX3" s="128"/>
      <c r="NY3" s="128"/>
      <c r="NZ3" s="128"/>
      <c r="OA3" s="128"/>
      <c r="OB3" s="128"/>
      <c r="OC3" s="128"/>
      <c r="OD3" s="128"/>
      <c r="OE3" s="128"/>
      <c r="OF3" s="128"/>
      <c r="OG3" s="128"/>
      <c r="OH3" s="128"/>
      <c r="OI3" s="128"/>
      <c r="OJ3" s="128"/>
      <c r="OK3" s="128"/>
      <c r="OL3" s="128"/>
      <c r="OM3" s="128"/>
      <c r="ON3" s="128"/>
      <c r="OO3" s="128"/>
      <c r="OP3" s="128"/>
      <c r="OQ3" s="128"/>
      <c r="OR3" s="128"/>
      <c r="OS3" s="128"/>
      <c r="OT3" s="128"/>
      <c r="OU3" s="128"/>
      <c r="OV3" s="128"/>
      <c r="OW3" s="128"/>
      <c r="OX3" s="128"/>
      <c r="OY3" s="128"/>
      <c r="OZ3" s="128"/>
      <c r="PA3" s="128"/>
      <c r="PB3" s="128"/>
      <c r="PC3" s="128"/>
      <c r="PD3" s="128"/>
      <c r="PE3" s="128"/>
      <c r="PF3" s="128"/>
      <c r="PG3" s="128"/>
      <c r="PH3" s="128"/>
      <c r="PI3" s="128"/>
      <c r="PJ3" s="128"/>
      <c r="PK3" s="128"/>
      <c r="PL3" s="128"/>
      <c r="PM3" s="128"/>
      <c r="PN3" s="128"/>
      <c r="PO3" s="128"/>
      <c r="PP3" s="128"/>
      <c r="PQ3" s="128"/>
      <c r="PR3" s="128"/>
      <c r="PS3" s="128"/>
      <c r="PT3" s="128"/>
      <c r="PU3" s="128"/>
      <c r="PV3" s="128"/>
      <c r="PW3" s="128"/>
      <c r="PX3" s="128"/>
      <c r="PY3" s="128"/>
      <c r="PZ3" s="128"/>
      <c r="QA3" s="128"/>
      <c r="QB3" s="128"/>
      <c r="QC3" s="128"/>
      <c r="QD3" s="128"/>
      <c r="QE3" s="128"/>
      <c r="QF3" s="128"/>
      <c r="QG3" s="128"/>
      <c r="QH3" s="128"/>
      <c r="QI3" s="128"/>
      <c r="QJ3" s="128"/>
      <c r="QK3" s="128"/>
      <c r="QL3" s="128"/>
      <c r="QM3" s="128"/>
      <c r="QN3" s="128"/>
      <c r="QO3" s="128"/>
      <c r="QP3" s="128"/>
      <c r="QQ3" s="128"/>
      <c r="QR3" s="128"/>
      <c r="QS3" s="128"/>
      <c r="QT3" s="128"/>
      <c r="QU3" s="128"/>
      <c r="QV3" s="128"/>
      <c r="QW3" s="128"/>
      <c r="QX3" s="128"/>
      <c r="QY3" s="128"/>
      <c r="QZ3" s="128"/>
      <c r="RA3" s="128"/>
      <c r="RB3" s="128"/>
      <c r="RC3" s="128"/>
      <c r="RD3" s="128"/>
      <c r="RE3" s="128"/>
      <c r="RF3" s="128"/>
      <c r="RG3" s="128"/>
      <c r="RH3" s="128"/>
      <c r="RI3" s="128"/>
      <c r="RJ3" s="128"/>
      <c r="RK3" s="128"/>
      <c r="RL3" s="128"/>
      <c r="RM3" s="128"/>
      <c r="RN3" s="128"/>
      <c r="RO3" s="128"/>
      <c r="RP3" s="128"/>
      <c r="RQ3" s="128"/>
      <c r="RR3" s="128"/>
      <c r="RS3" s="128"/>
      <c r="RT3" s="128"/>
      <c r="RU3" s="128"/>
      <c r="RV3" s="128"/>
      <c r="RW3" s="128"/>
      <c r="RX3" s="128"/>
      <c r="RY3" s="128"/>
      <c r="RZ3" s="128"/>
      <c r="SA3" s="128"/>
      <c r="SB3" s="128"/>
      <c r="SC3" s="128"/>
      <c r="SD3" s="128"/>
      <c r="SE3" s="128"/>
      <c r="SF3" s="128"/>
      <c r="SG3" s="128"/>
      <c r="SH3" s="128"/>
      <c r="SI3" s="128"/>
      <c r="SJ3" s="128"/>
      <c r="SK3" s="128"/>
      <c r="SL3" s="128"/>
      <c r="SM3" s="128"/>
      <c r="SN3" s="128"/>
      <c r="SO3" s="128"/>
      <c r="SP3" s="128"/>
      <c r="SQ3" s="128"/>
      <c r="SR3" s="128"/>
      <c r="SS3" s="128"/>
      <c r="ST3" s="128"/>
      <c r="SU3" s="128"/>
      <c r="SV3" s="128"/>
      <c r="SW3" s="128"/>
      <c r="SX3" s="128"/>
      <c r="SY3" s="128"/>
      <c r="SZ3" s="128"/>
      <c r="TA3" s="128"/>
      <c r="TB3" s="128"/>
      <c r="TC3" s="128"/>
      <c r="TD3" s="128"/>
      <c r="TE3" s="128"/>
      <c r="TF3" s="128"/>
      <c r="TG3" s="128"/>
      <c r="TH3" s="128"/>
      <c r="TI3" s="128"/>
      <c r="TJ3" s="128"/>
      <c r="TK3" s="128"/>
      <c r="TL3" s="128"/>
      <c r="TM3" s="128"/>
      <c r="TN3" s="128"/>
      <c r="TO3" s="128"/>
      <c r="TP3" s="128"/>
      <c r="TQ3" s="128"/>
      <c r="TR3" s="128"/>
      <c r="TS3" s="128"/>
      <c r="TT3" s="128"/>
      <c r="TU3" s="128"/>
      <c r="TV3" s="128"/>
      <c r="TW3" s="128"/>
      <c r="TX3" s="128"/>
      <c r="TY3" s="128"/>
      <c r="TZ3" s="128"/>
      <c r="UA3" s="128"/>
      <c r="UB3" s="128"/>
      <c r="UC3" s="128"/>
      <c r="UD3" s="128"/>
      <c r="UE3" s="128"/>
      <c r="UF3" s="128"/>
      <c r="UG3" s="128"/>
      <c r="UH3" s="128"/>
      <c r="UI3" s="128"/>
      <c r="UJ3" s="128"/>
      <c r="UK3" s="128"/>
      <c r="UL3" s="128"/>
      <c r="UM3" s="128"/>
      <c r="UN3" s="128"/>
      <c r="UO3" s="128"/>
      <c r="UP3" s="128"/>
      <c r="UQ3" s="128"/>
      <c r="UR3" s="128"/>
      <c r="US3" s="128"/>
      <c r="UT3" s="128"/>
      <c r="UU3" s="128"/>
      <c r="UV3" s="128"/>
      <c r="UW3" s="128"/>
      <c r="UX3" s="128"/>
      <c r="UY3" s="128"/>
      <c r="UZ3" s="128"/>
      <c r="VA3" s="128"/>
      <c r="VB3" s="128"/>
      <c r="VC3" s="128"/>
      <c r="VD3" s="128"/>
      <c r="VE3" s="128"/>
      <c r="VF3" s="128"/>
      <c r="VG3" s="128"/>
      <c r="VH3" s="128"/>
      <c r="VI3" s="128"/>
      <c r="VJ3" s="128"/>
      <c r="VK3" s="128"/>
      <c r="VL3" s="128"/>
      <c r="VM3" s="128"/>
      <c r="VN3" s="128"/>
      <c r="VO3" s="128"/>
      <c r="VP3" s="128"/>
      <c r="VQ3" s="128"/>
      <c r="VR3" s="128"/>
      <c r="VS3" s="128"/>
      <c r="VT3" s="128"/>
      <c r="VU3" s="128"/>
      <c r="VV3" s="128"/>
      <c r="VW3" s="128"/>
      <c r="VX3" s="128"/>
      <c r="VY3" s="128"/>
      <c r="VZ3" s="128"/>
      <c r="WA3" s="128"/>
      <c r="WB3" s="128"/>
      <c r="WC3" s="128"/>
      <c r="WD3" s="128"/>
      <c r="WE3" s="128"/>
      <c r="WF3" s="128"/>
      <c r="WG3" s="128"/>
      <c r="WH3" s="128"/>
      <c r="WI3" s="128"/>
      <c r="WJ3" s="128"/>
      <c r="WK3" s="128"/>
      <c r="WL3" s="128"/>
      <c r="WM3" s="128"/>
      <c r="WN3" s="128"/>
      <c r="WO3" s="128"/>
      <c r="WP3" s="128"/>
      <c r="WQ3" s="128"/>
      <c r="WR3" s="128"/>
      <c r="WS3" s="128"/>
      <c r="WT3" s="128"/>
      <c r="WU3" s="128"/>
      <c r="WV3" s="128"/>
      <c r="WW3" s="128"/>
      <c r="WX3" s="128"/>
      <c r="WY3" s="128"/>
      <c r="WZ3" s="128"/>
      <c r="XA3" s="128"/>
      <c r="XB3" s="128"/>
      <c r="XC3" s="128"/>
      <c r="XD3" s="128"/>
      <c r="XE3" s="128"/>
      <c r="XF3" s="128"/>
      <c r="XG3" s="128"/>
      <c r="XH3" s="128"/>
      <c r="XI3" s="128"/>
      <c r="XJ3" s="128"/>
      <c r="XK3" s="128"/>
      <c r="XL3" s="128"/>
      <c r="XM3" s="128"/>
      <c r="XN3" s="128"/>
      <c r="XO3" s="128"/>
      <c r="XP3" s="128"/>
      <c r="XQ3" s="128"/>
      <c r="XR3" s="128"/>
      <c r="XS3" s="128"/>
      <c r="XT3" s="128"/>
      <c r="XU3" s="128"/>
      <c r="XV3" s="128"/>
      <c r="XW3" s="128"/>
      <c r="XX3" s="128"/>
      <c r="XY3" s="128"/>
      <c r="XZ3" s="128"/>
      <c r="YA3" s="128"/>
      <c r="YB3" s="128"/>
      <c r="YC3" s="128"/>
      <c r="YD3" s="128"/>
      <c r="YE3" s="128"/>
      <c r="YF3" s="128"/>
      <c r="YG3" s="128"/>
      <c r="YH3" s="128"/>
      <c r="YI3" s="128"/>
      <c r="YJ3" s="128"/>
      <c r="YK3" s="128"/>
      <c r="YL3" s="128"/>
      <c r="YM3" s="128"/>
      <c r="YN3" s="128"/>
      <c r="YO3" s="128"/>
      <c r="YP3" s="128"/>
      <c r="YQ3" s="128"/>
      <c r="YR3" s="128"/>
      <c r="YS3" s="128"/>
      <c r="YT3" s="128"/>
      <c r="YU3" s="128"/>
      <c r="YV3" s="128"/>
      <c r="YW3" s="128"/>
      <c r="YX3" s="128"/>
      <c r="YY3" s="128"/>
      <c r="YZ3" s="128"/>
      <c r="ZA3" s="128"/>
      <c r="ZB3" s="128"/>
      <c r="ZC3" s="128"/>
      <c r="ZD3" s="128"/>
      <c r="ZE3" s="128"/>
      <c r="ZF3" s="128"/>
      <c r="ZG3" s="128"/>
      <c r="ZH3" s="128"/>
      <c r="ZI3" s="128"/>
      <c r="ZJ3" s="128"/>
      <c r="ZK3" s="128"/>
      <c r="ZL3" s="128"/>
      <c r="ZM3" s="128"/>
      <c r="ZN3" s="128"/>
      <c r="ZO3" s="128"/>
      <c r="ZP3" s="128"/>
      <c r="ZQ3" s="128"/>
      <c r="ZR3" s="128"/>
      <c r="ZS3" s="128"/>
      <c r="ZT3" s="128"/>
      <c r="ZU3" s="128"/>
      <c r="ZV3" s="128"/>
      <c r="ZW3" s="128"/>
      <c r="ZX3" s="128"/>
      <c r="ZY3" s="128"/>
      <c r="ZZ3" s="128"/>
      <c r="AAA3" s="128"/>
      <c r="AAB3" s="128"/>
      <c r="AAC3" s="128"/>
      <c r="AAD3" s="128"/>
      <c r="AAE3" s="128"/>
      <c r="AAF3" s="128"/>
      <c r="AAG3" s="128"/>
      <c r="AAH3" s="128"/>
      <c r="AAI3" s="128"/>
      <c r="AAJ3" s="128"/>
      <c r="AAK3" s="128"/>
      <c r="AAL3" s="128"/>
      <c r="AAM3" s="128"/>
      <c r="AAN3" s="128"/>
      <c r="AAO3" s="128"/>
      <c r="AAP3" s="128"/>
      <c r="AAQ3" s="128"/>
      <c r="AAR3" s="128"/>
      <c r="AAS3" s="128"/>
      <c r="AAT3" s="128"/>
      <c r="AAU3" s="128"/>
      <c r="AAV3" s="128"/>
      <c r="AAW3" s="128"/>
      <c r="AAX3" s="128"/>
      <c r="AAY3" s="128"/>
      <c r="AAZ3" s="128"/>
      <c r="ABA3" s="128"/>
      <c r="ABB3" s="128"/>
      <c r="ABC3" s="128"/>
      <c r="ABD3" s="128"/>
      <c r="ABE3" s="128"/>
      <c r="ABF3" s="128"/>
      <c r="ABG3" s="128"/>
      <c r="ABH3" s="128"/>
      <c r="ABI3" s="128"/>
      <c r="ABJ3" s="128"/>
      <c r="ABK3" s="128"/>
      <c r="ABL3" s="128"/>
      <c r="ABM3" s="128"/>
      <c r="ABN3" s="128"/>
      <c r="ABO3" s="128"/>
      <c r="ABP3" s="128"/>
      <c r="ABQ3" s="128"/>
      <c r="ABR3" s="128"/>
      <c r="ABS3" s="128"/>
      <c r="ABT3" s="128"/>
      <c r="ABU3" s="128"/>
      <c r="ABV3" s="128"/>
      <c r="ABW3" s="128"/>
      <c r="ABX3" s="128"/>
      <c r="ABY3" s="128"/>
      <c r="ABZ3" s="128"/>
      <c r="ACA3" s="128"/>
      <c r="ACB3" s="128"/>
      <c r="ACC3" s="128"/>
      <c r="ACD3" s="128"/>
      <c r="ACE3" s="128"/>
      <c r="ACF3" s="128"/>
      <c r="ACG3" s="128"/>
      <c r="ACH3" s="128"/>
      <c r="ACI3" s="128"/>
      <c r="ACJ3" s="128"/>
      <c r="ACK3" s="128"/>
      <c r="ACL3" s="128"/>
      <c r="ACM3" s="128"/>
      <c r="ACN3" s="128"/>
      <c r="ACO3" s="128"/>
      <c r="ACP3" s="128"/>
      <c r="ACQ3" s="128"/>
      <c r="ACR3" s="128"/>
      <c r="ACS3" s="128"/>
      <c r="ACT3" s="128"/>
      <c r="ACU3" s="128"/>
      <c r="ACV3" s="128"/>
      <c r="ACW3" s="128"/>
      <c r="ACX3" s="128"/>
      <c r="ACY3" s="128"/>
      <c r="ACZ3" s="128"/>
      <c r="ADA3" s="128"/>
      <c r="ADB3" s="128"/>
      <c r="ADC3" s="128"/>
      <c r="ADD3" s="128"/>
      <c r="ADE3" s="128"/>
      <c r="ADF3" s="128"/>
      <c r="ADG3" s="128"/>
      <c r="ADH3" s="128"/>
      <c r="ADI3" s="128"/>
      <c r="ADJ3" s="128"/>
      <c r="ADK3" s="128"/>
      <c r="ADL3" s="128"/>
      <c r="ADM3" s="128"/>
      <c r="ADN3" s="128"/>
      <c r="ADO3" s="128"/>
      <c r="ADP3" s="128"/>
      <c r="ADQ3" s="128"/>
      <c r="ADR3" s="128"/>
      <c r="ADS3" s="128"/>
      <c r="ADT3" s="128"/>
      <c r="ADU3" s="128"/>
      <c r="ADV3" s="128"/>
      <c r="ADW3" s="128"/>
      <c r="ADX3" s="128"/>
      <c r="ADY3" s="128"/>
      <c r="ADZ3" s="128"/>
      <c r="AEA3" s="128"/>
      <c r="AEB3" s="128"/>
      <c r="AEC3" s="128"/>
      <c r="AED3" s="128"/>
      <c r="AEE3" s="128"/>
      <c r="AEF3" s="128"/>
      <c r="AEG3" s="128"/>
      <c r="AEH3" s="128"/>
      <c r="AEI3" s="128"/>
      <c r="AEJ3" s="128"/>
      <c r="AEK3" s="128"/>
      <c r="AEL3" s="128"/>
      <c r="AEM3" s="128"/>
      <c r="AEN3" s="128"/>
      <c r="AEO3" s="128"/>
      <c r="AEP3" s="128"/>
      <c r="AEQ3" s="128"/>
      <c r="AER3" s="128"/>
      <c r="AES3" s="128"/>
      <c r="AET3" s="128"/>
      <c r="AEU3" s="128"/>
      <c r="AEV3" s="128"/>
      <c r="AEW3" s="128"/>
      <c r="AEX3" s="128"/>
      <c r="AEY3" s="128"/>
      <c r="AEZ3" s="128"/>
      <c r="AFA3" s="128"/>
      <c r="AFB3" s="128"/>
      <c r="AFC3" s="128"/>
      <c r="AFD3" s="128"/>
      <c r="AFE3" s="128"/>
      <c r="AFF3" s="128"/>
      <c r="AFG3" s="128"/>
      <c r="AFH3" s="128"/>
      <c r="AFI3" s="128"/>
      <c r="AFJ3" s="128"/>
      <c r="AFK3" s="128"/>
      <c r="AFL3" s="128"/>
      <c r="AFM3" s="128"/>
      <c r="AFN3" s="128"/>
      <c r="AFO3" s="128"/>
      <c r="AFP3" s="128"/>
      <c r="AFQ3" s="128"/>
      <c r="AFR3" s="128"/>
      <c r="AFS3" s="128"/>
      <c r="AFT3" s="128"/>
      <c r="AFU3" s="128"/>
      <c r="AFV3" s="128"/>
      <c r="AFW3" s="128"/>
      <c r="AFX3" s="128"/>
      <c r="AFY3" s="128"/>
      <c r="AFZ3" s="128"/>
      <c r="AGA3" s="128"/>
      <c r="AGB3" s="128"/>
      <c r="AGC3" s="128"/>
      <c r="AGD3" s="128"/>
      <c r="AGE3" s="128"/>
      <c r="AGF3" s="128"/>
      <c r="AGG3" s="128"/>
      <c r="AGH3" s="128"/>
      <c r="AGI3" s="128"/>
      <c r="AGJ3" s="128"/>
      <c r="AGK3" s="128"/>
      <c r="AGL3" s="128"/>
      <c r="AGM3" s="128"/>
      <c r="AGN3" s="128"/>
      <c r="AGO3" s="128"/>
      <c r="AGP3" s="128"/>
      <c r="AGQ3" s="128"/>
      <c r="AGR3" s="128"/>
      <c r="AGS3" s="128"/>
      <c r="AGT3" s="128"/>
      <c r="AGU3" s="128"/>
      <c r="AGV3" s="128"/>
      <c r="AGW3" s="128"/>
      <c r="AGX3" s="128"/>
      <c r="AGY3" s="128"/>
      <c r="AGZ3" s="128"/>
      <c r="AHA3" s="128"/>
      <c r="AHB3" s="128"/>
      <c r="AHC3" s="128"/>
      <c r="AHD3" s="128"/>
      <c r="AHE3" s="128"/>
      <c r="AHF3" s="128"/>
      <c r="AHG3" s="128"/>
      <c r="AHH3" s="128"/>
      <c r="AHI3" s="128"/>
      <c r="AHJ3" s="128"/>
      <c r="AHK3" s="128"/>
      <c r="AHL3" s="128"/>
      <c r="AHM3" s="128"/>
      <c r="AHN3" s="128"/>
      <c r="AHO3" s="128"/>
      <c r="AHP3" s="128"/>
      <c r="AHQ3" s="128"/>
      <c r="AHR3" s="128"/>
      <c r="AHS3" s="128"/>
      <c r="AHT3" s="128"/>
      <c r="AHU3" s="128"/>
      <c r="AHV3" s="128"/>
      <c r="AHW3" s="128"/>
      <c r="AHX3" s="128"/>
      <c r="AHY3" s="128"/>
      <c r="AHZ3" s="128"/>
      <c r="AIA3" s="128"/>
      <c r="AIB3" s="128"/>
      <c r="AIC3" s="128"/>
      <c r="AID3" s="128"/>
      <c r="AIE3" s="128"/>
      <c r="AIF3" s="128"/>
      <c r="AIG3" s="128"/>
      <c r="AIH3" s="128"/>
      <c r="AII3" s="128"/>
      <c r="AIJ3" s="128"/>
      <c r="AIK3" s="128"/>
      <c r="AIL3" s="128"/>
      <c r="AIM3" s="128"/>
      <c r="AIN3" s="128"/>
      <c r="AIO3" s="128"/>
      <c r="AIP3" s="128"/>
      <c r="AIQ3" s="128"/>
      <c r="AIR3" s="128"/>
      <c r="AIS3" s="128"/>
      <c r="AIT3" s="128"/>
      <c r="AIU3" s="128"/>
      <c r="AIV3" s="128"/>
      <c r="AIW3" s="128"/>
      <c r="AIX3" s="128"/>
      <c r="AIY3" s="128"/>
      <c r="AIZ3" s="128"/>
      <c r="AJA3" s="128"/>
      <c r="AJB3" s="128"/>
      <c r="AJC3" s="128"/>
      <c r="AJD3" s="128"/>
      <c r="AJE3" s="128"/>
      <c r="AJF3" s="128"/>
      <c r="AJG3" s="128"/>
      <c r="AJH3" s="128"/>
      <c r="AJI3" s="128"/>
      <c r="AJJ3" s="128"/>
      <c r="AJK3" s="128"/>
      <c r="AJL3" s="128"/>
      <c r="AJM3" s="128"/>
      <c r="AJN3" s="128"/>
      <c r="AJO3" s="128"/>
      <c r="AJP3" s="128"/>
      <c r="AJQ3" s="128"/>
      <c r="AJR3" s="128"/>
      <c r="AJS3" s="128"/>
      <c r="AJT3" s="128"/>
      <c r="AJU3" s="128"/>
      <c r="AJV3" s="128"/>
      <c r="AJW3" s="128"/>
      <c r="AJX3" s="128"/>
      <c r="AJY3" s="128"/>
      <c r="AJZ3" s="128"/>
      <c r="AKA3" s="128"/>
      <c r="AKB3" s="128"/>
      <c r="AKC3" s="128"/>
      <c r="AKD3" s="128"/>
      <c r="AKE3" s="128"/>
      <c r="AKF3" s="128"/>
      <c r="AKG3" s="128"/>
      <c r="AKH3" s="128"/>
      <c r="AKI3" s="128"/>
      <c r="AKJ3" s="128"/>
      <c r="AKK3" s="128"/>
      <c r="AKL3" s="128"/>
      <c r="AKM3" s="128"/>
      <c r="AKN3" s="128"/>
      <c r="AKO3" s="128"/>
      <c r="AKP3" s="128"/>
      <c r="AKQ3" s="128"/>
      <c r="AKR3" s="128"/>
      <c r="AKS3" s="128"/>
      <c r="AKT3" s="128"/>
      <c r="AKU3" s="128"/>
      <c r="AKV3" s="128"/>
      <c r="AKW3" s="128"/>
      <c r="AKX3" s="128"/>
      <c r="AKY3" s="128"/>
      <c r="AKZ3" s="128"/>
      <c r="ALA3" s="128"/>
      <c r="ALB3" s="128"/>
      <c r="ALC3" s="128"/>
      <c r="ALD3" s="128"/>
      <c r="ALE3" s="128"/>
      <c r="ALF3" s="128"/>
      <c r="ALG3" s="128"/>
      <c r="ALH3" s="128"/>
      <c r="ALI3" s="128"/>
      <c r="ALJ3" s="128"/>
      <c r="ALK3" s="128"/>
      <c r="ALL3" s="128"/>
      <c r="ALM3" s="128"/>
      <c r="ALN3" s="128"/>
      <c r="ALO3" s="128"/>
      <c r="ALP3" s="128"/>
      <c r="ALQ3" s="128"/>
      <c r="ALR3" s="128"/>
      <c r="ALS3" s="128"/>
      <c r="ALT3" s="128"/>
      <c r="ALU3" s="128"/>
      <c r="ALV3" s="128"/>
      <c r="ALW3" s="128"/>
      <c r="ALX3" s="128"/>
      <c r="ALY3" s="128"/>
      <c r="ALZ3" s="128"/>
      <c r="AMA3" s="128"/>
      <c r="AMB3" s="128"/>
      <c r="AMC3" s="128"/>
      <c r="AMD3" s="128"/>
      <c r="AME3" s="128"/>
      <c r="AMF3" s="128"/>
      <c r="AMG3" s="128"/>
      <c r="AMH3" s="128"/>
      <c r="AMI3" s="128"/>
      <c r="AMJ3" s="128"/>
      <c r="AMK3" s="128"/>
      <c r="AML3" s="128"/>
      <c r="AMM3" s="128"/>
      <c r="AMN3" s="128"/>
      <c r="AMO3" s="128"/>
      <c r="AMP3" s="128"/>
      <c r="AMQ3" s="128"/>
      <c r="AMR3" s="128"/>
      <c r="AMS3" s="128"/>
      <c r="AMT3" s="128"/>
      <c r="AMU3" s="128"/>
      <c r="AMV3" s="128"/>
      <c r="AMW3" s="128"/>
      <c r="AMX3" s="128"/>
      <c r="AMY3" s="128"/>
      <c r="AMZ3" s="128"/>
      <c r="ANA3" s="128"/>
      <c r="ANB3" s="128"/>
      <c r="ANC3" s="128"/>
      <c r="AND3" s="128"/>
      <c r="ANE3" s="128"/>
      <c r="ANF3" s="128"/>
      <c r="ANG3" s="128"/>
      <c r="ANH3" s="128"/>
      <c r="ANI3" s="128"/>
      <c r="ANJ3" s="128"/>
      <c r="ANK3" s="128"/>
      <c r="ANL3" s="128"/>
      <c r="ANM3" s="128"/>
      <c r="ANN3" s="128"/>
      <c r="ANO3" s="128"/>
      <c r="ANP3" s="128"/>
      <c r="ANQ3" s="128"/>
      <c r="ANR3" s="128"/>
      <c r="ANS3" s="128"/>
      <c r="ANT3" s="128"/>
      <c r="ANU3" s="128"/>
      <c r="ANV3" s="128"/>
      <c r="ANW3" s="128"/>
      <c r="ANX3" s="128"/>
      <c r="ANY3" s="128"/>
      <c r="ANZ3" s="128"/>
      <c r="AOA3" s="128"/>
      <c r="AOB3" s="128"/>
      <c r="AOC3" s="128"/>
      <c r="AOD3" s="128"/>
      <c r="AOE3" s="128"/>
      <c r="AOF3" s="128"/>
      <c r="AOG3" s="128"/>
      <c r="AOH3" s="128"/>
      <c r="AOI3" s="128"/>
      <c r="AOJ3" s="128"/>
      <c r="AOK3" s="128"/>
      <c r="AOL3" s="128"/>
      <c r="AOM3" s="128"/>
      <c r="AON3" s="128"/>
      <c r="AOO3" s="128"/>
      <c r="AOP3" s="128"/>
      <c r="AOQ3" s="128"/>
      <c r="AOR3" s="128"/>
      <c r="AOS3" s="128"/>
      <c r="AOT3" s="128"/>
      <c r="AOU3" s="128"/>
      <c r="AOV3" s="128"/>
      <c r="AOW3" s="128"/>
      <c r="AOX3" s="128"/>
      <c r="AOY3" s="128"/>
      <c r="AOZ3" s="128"/>
      <c r="APA3" s="128"/>
      <c r="APB3" s="128"/>
      <c r="APC3" s="128"/>
      <c r="APD3" s="128"/>
      <c r="APE3" s="128"/>
      <c r="APF3" s="128"/>
      <c r="APG3" s="128"/>
      <c r="APH3" s="128"/>
      <c r="API3" s="128"/>
      <c r="APJ3" s="128"/>
      <c r="APK3" s="128"/>
      <c r="APL3" s="128"/>
      <c r="APM3" s="128"/>
      <c r="APN3" s="128"/>
      <c r="APO3" s="128"/>
      <c r="APP3" s="128"/>
      <c r="APQ3" s="128"/>
      <c r="APR3" s="128"/>
      <c r="APS3" s="128"/>
      <c r="APT3" s="128"/>
      <c r="APU3" s="128"/>
      <c r="APV3" s="128"/>
      <c r="APW3" s="128"/>
      <c r="APX3" s="128"/>
      <c r="APY3" s="128"/>
      <c r="APZ3" s="128"/>
      <c r="AQA3" s="128"/>
      <c r="AQB3" s="128"/>
      <c r="AQC3" s="128"/>
      <c r="AQD3" s="128"/>
      <c r="AQE3" s="128"/>
      <c r="AQF3" s="128"/>
      <c r="AQG3" s="128"/>
      <c r="AQH3" s="128"/>
      <c r="AQI3" s="128"/>
      <c r="AQJ3" s="128"/>
      <c r="AQK3" s="128"/>
      <c r="AQL3" s="128"/>
      <c r="AQM3" s="128"/>
      <c r="AQN3" s="128"/>
      <c r="AQO3" s="128"/>
      <c r="AQP3" s="128"/>
      <c r="AQQ3" s="128"/>
      <c r="AQR3" s="128"/>
      <c r="AQS3" s="128"/>
      <c r="AQT3" s="128"/>
      <c r="AQU3" s="128"/>
      <c r="AQV3" s="128"/>
      <c r="AQW3" s="128"/>
      <c r="AQX3" s="128"/>
      <c r="AQY3" s="128"/>
      <c r="AQZ3" s="128"/>
      <c r="ARA3" s="128"/>
      <c r="ARB3" s="128"/>
      <c r="ARC3" s="128"/>
      <c r="ARD3" s="128"/>
      <c r="ARE3" s="128"/>
      <c r="ARF3" s="128"/>
      <c r="ARG3" s="128"/>
      <c r="ARH3" s="128"/>
      <c r="ARI3" s="128"/>
      <c r="ARJ3" s="128"/>
      <c r="ARK3" s="128"/>
      <c r="ARL3" s="128"/>
      <c r="ARM3" s="128"/>
      <c r="ARN3" s="128"/>
      <c r="ARO3" s="128"/>
      <c r="ARP3" s="128"/>
      <c r="ARQ3" s="128"/>
      <c r="ARR3" s="128"/>
      <c r="ARS3" s="128"/>
      <c r="ART3" s="128"/>
      <c r="ARU3" s="128"/>
      <c r="ARV3" s="128"/>
      <c r="ARW3" s="128"/>
      <c r="ARX3" s="128"/>
      <c r="ARY3" s="128"/>
      <c r="ARZ3" s="128"/>
      <c r="ASA3" s="128"/>
      <c r="ASB3" s="128"/>
      <c r="ASC3" s="128"/>
      <c r="ASD3" s="128"/>
      <c r="ASE3" s="128"/>
      <c r="ASF3" s="128"/>
      <c r="ASG3" s="128"/>
      <c r="ASH3" s="128"/>
      <c r="ASI3" s="128"/>
      <c r="ASJ3" s="128"/>
      <c r="ASK3" s="128"/>
      <c r="ASL3" s="128"/>
      <c r="ASM3" s="128"/>
      <c r="ASN3" s="128"/>
      <c r="ASO3" s="128"/>
      <c r="ASP3" s="128"/>
      <c r="ASQ3" s="128"/>
      <c r="ASR3" s="128"/>
      <c r="ASS3" s="128"/>
      <c r="AST3" s="128"/>
      <c r="ASU3" s="128"/>
      <c r="ASV3" s="128"/>
      <c r="ASW3" s="128"/>
      <c r="ASX3" s="128"/>
      <c r="ASY3" s="128"/>
      <c r="ASZ3" s="128"/>
      <c r="ATA3" s="128"/>
      <c r="ATB3" s="128"/>
      <c r="ATC3" s="128"/>
      <c r="ATD3" s="128"/>
      <c r="ATE3" s="128"/>
      <c r="ATF3" s="128"/>
      <c r="ATG3" s="128"/>
      <c r="ATH3" s="128"/>
      <c r="ATI3" s="128"/>
      <c r="ATJ3" s="128"/>
      <c r="ATK3" s="128"/>
      <c r="ATL3" s="128"/>
      <c r="ATM3" s="128"/>
      <c r="ATN3" s="128"/>
      <c r="ATO3" s="128"/>
      <c r="ATP3" s="128"/>
      <c r="ATQ3" s="128"/>
      <c r="ATR3" s="128"/>
      <c r="ATS3" s="128"/>
      <c r="ATT3" s="128"/>
      <c r="ATU3" s="128"/>
      <c r="ATV3" s="128"/>
      <c r="ATW3" s="128"/>
      <c r="ATX3" s="128"/>
      <c r="ATY3" s="128"/>
      <c r="ATZ3" s="128"/>
      <c r="AUA3" s="128"/>
      <c r="AUB3" s="128"/>
      <c r="AUC3" s="128"/>
      <c r="AUD3" s="128"/>
      <c r="AUE3" s="128"/>
      <c r="AUF3" s="128"/>
      <c r="AUG3" s="128"/>
      <c r="AUH3" s="128"/>
      <c r="AUI3" s="128"/>
      <c r="AUJ3" s="128"/>
      <c r="AUK3" s="128"/>
      <c r="AUL3" s="128"/>
      <c r="AUM3" s="128"/>
      <c r="AUN3" s="128"/>
      <c r="AUO3" s="128"/>
      <c r="AUP3" s="128"/>
      <c r="AUQ3" s="128"/>
      <c r="AUR3" s="128"/>
      <c r="AUS3" s="128"/>
      <c r="AUT3" s="128"/>
      <c r="AUU3" s="128"/>
      <c r="AUV3" s="128"/>
      <c r="AUW3" s="128"/>
      <c r="AUX3" s="128"/>
      <c r="AUY3" s="128"/>
      <c r="AUZ3" s="128"/>
      <c r="AVA3" s="128"/>
      <c r="AVB3" s="128"/>
      <c r="AVC3" s="128"/>
      <c r="AVD3" s="128"/>
      <c r="AVE3" s="128"/>
      <c r="AVF3" s="128"/>
      <c r="AVG3" s="128"/>
      <c r="AVH3" s="128"/>
      <c r="AVI3" s="128"/>
      <c r="AVJ3" s="128"/>
      <c r="AVK3" s="128"/>
      <c r="AVL3" s="128"/>
      <c r="AVM3" s="128"/>
      <c r="AVN3" s="128"/>
      <c r="AVO3" s="128"/>
      <c r="AVP3" s="128"/>
      <c r="AVQ3" s="128"/>
      <c r="AVR3" s="128"/>
      <c r="AVS3" s="128"/>
      <c r="AVT3" s="128"/>
      <c r="AVU3" s="128"/>
      <c r="AVV3" s="128"/>
      <c r="AVW3" s="128"/>
      <c r="AVX3" s="128"/>
      <c r="AVY3" s="128"/>
      <c r="AVZ3" s="128"/>
      <c r="AWA3" s="128"/>
      <c r="AWB3" s="128"/>
      <c r="AWC3" s="128"/>
      <c r="AWD3" s="128"/>
      <c r="AWE3" s="128"/>
      <c r="AWF3" s="128"/>
      <c r="AWG3" s="128"/>
      <c r="AWH3" s="128"/>
      <c r="AWI3" s="128"/>
      <c r="AWJ3" s="128"/>
      <c r="AWK3" s="128"/>
      <c r="AWL3" s="128"/>
      <c r="AWM3" s="128"/>
      <c r="AWN3" s="128"/>
      <c r="AWO3" s="128"/>
      <c r="AWP3" s="128"/>
      <c r="AWQ3" s="128"/>
      <c r="AWR3" s="128"/>
      <c r="AWS3" s="128"/>
      <c r="AWT3" s="128"/>
      <c r="AWU3" s="128"/>
      <c r="AWV3" s="128"/>
      <c r="AWW3" s="128"/>
      <c r="AWX3" s="128"/>
      <c r="AWY3" s="128"/>
      <c r="AWZ3" s="128"/>
      <c r="AXA3" s="128"/>
      <c r="AXB3" s="128"/>
      <c r="AXC3" s="128"/>
      <c r="AXD3" s="128"/>
      <c r="AXE3" s="128"/>
      <c r="AXF3" s="128"/>
      <c r="AXG3" s="128"/>
      <c r="AXH3" s="128"/>
      <c r="AXI3" s="128"/>
      <c r="AXJ3" s="128"/>
      <c r="AXK3" s="128"/>
      <c r="AXL3" s="128"/>
      <c r="AXM3" s="128"/>
      <c r="AXN3" s="128"/>
      <c r="AXO3" s="128"/>
      <c r="AXP3" s="128"/>
      <c r="AXQ3" s="128"/>
      <c r="AXR3" s="128"/>
      <c r="AXS3" s="128"/>
      <c r="AXT3" s="128"/>
      <c r="AXU3" s="128"/>
      <c r="AXV3" s="128"/>
      <c r="AXW3" s="128"/>
      <c r="AXX3" s="128"/>
      <c r="AXY3" s="128"/>
      <c r="AXZ3" s="128"/>
      <c r="AYA3" s="128"/>
      <c r="AYB3" s="128"/>
      <c r="AYC3" s="128"/>
      <c r="AYD3" s="128"/>
      <c r="AYE3" s="128"/>
      <c r="AYF3" s="128"/>
      <c r="AYG3" s="128"/>
      <c r="AYH3" s="128"/>
      <c r="AYI3" s="128"/>
      <c r="AYJ3" s="128"/>
      <c r="AYK3" s="128"/>
      <c r="AYL3" s="128"/>
      <c r="AYM3" s="128"/>
      <c r="AYN3" s="128"/>
      <c r="AYO3" s="128"/>
      <c r="AYP3" s="128"/>
      <c r="AYQ3" s="128"/>
      <c r="AYR3" s="128"/>
      <c r="AYS3" s="128"/>
      <c r="AYT3" s="128"/>
      <c r="AYU3" s="128"/>
      <c r="AYV3" s="128"/>
      <c r="AYW3" s="128"/>
      <c r="AYX3" s="128"/>
      <c r="AYY3" s="128"/>
      <c r="AYZ3" s="128"/>
      <c r="AZA3" s="128"/>
      <c r="AZB3" s="128"/>
      <c r="AZC3" s="128"/>
      <c r="AZD3" s="128"/>
      <c r="AZE3" s="128"/>
      <c r="AZF3" s="128"/>
      <c r="AZG3" s="128"/>
      <c r="AZH3" s="128"/>
      <c r="AZI3" s="128"/>
      <c r="AZJ3" s="128"/>
      <c r="AZK3" s="128"/>
      <c r="AZL3" s="128"/>
      <c r="AZM3" s="128"/>
      <c r="AZN3" s="128"/>
      <c r="AZO3" s="128"/>
      <c r="AZP3" s="128"/>
      <c r="AZQ3" s="128"/>
      <c r="AZR3" s="128"/>
      <c r="AZS3" s="128"/>
      <c r="AZT3" s="128"/>
      <c r="AZU3" s="128"/>
      <c r="AZV3" s="128"/>
      <c r="AZW3" s="128"/>
      <c r="AZX3" s="128"/>
      <c r="AZY3" s="128"/>
      <c r="AZZ3" s="128"/>
      <c r="BAA3" s="128"/>
      <c r="BAB3" s="128"/>
      <c r="BAC3" s="128"/>
      <c r="BAD3" s="128"/>
      <c r="BAE3" s="128"/>
      <c r="BAF3" s="128"/>
      <c r="BAG3" s="128"/>
      <c r="BAH3" s="128"/>
      <c r="BAI3" s="128"/>
      <c r="BAJ3" s="128"/>
      <c r="BAK3" s="128"/>
      <c r="BAL3" s="128"/>
      <c r="BAM3" s="128"/>
      <c r="BAN3" s="128"/>
      <c r="BAO3" s="128"/>
      <c r="BAP3" s="128"/>
      <c r="BAQ3" s="128"/>
      <c r="BAR3" s="128"/>
      <c r="BAS3" s="128"/>
      <c r="BAT3" s="128"/>
      <c r="BAU3" s="128"/>
      <c r="BAV3" s="128"/>
      <c r="BAW3" s="128"/>
      <c r="BAX3" s="128"/>
      <c r="BAY3" s="128"/>
      <c r="BAZ3" s="128"/>
      <c r="BBA3" s="128"/>
      <c r="BBB3" s="128"/>
      <c r="BBC3" s="128"/>
      <c r="BBD3" s="128"/>
      <c r="BBE3" s="128"/>
      <c r="BBF3" s="128"/>
      <c r="BBG3" s="128"/>
      <c r="BBH3" s="128"/>
      <c r="BBI3" s="128"/>
      <c r="BBJ3" s="128"/>
      <c r="BBK3" s="128"/>
      <c r="BBL3" s="128"/>
      <c r="BBM3" s="128"/>
      <c r="BBN3" s="128"/>
      <c r="BBO3" s="128"/>
      <c r="BBP3" s="128"/>
      <c r="BBQ3" s="128"/>
      <c r="BBR3" s="128"/>
      <c r="BBS3" s="128"/>
      <c r="BBT3" s="128"/>
      <c r="BBU3" s="128"/>
      <c r="BBV3" s="128"/>
      <c r="BBW3" s="128"/>
      <c r="BBX3" s="128"/>
      <c r="BBY3" s="128"/>
      <c r="BBZ3" s="128"/>
      <c r="BCA3" s="128"/>
      <c r="BCB3" s="128"/>
      <c r="BCC3" s="128"/>
      <c r="BCD3" s="128"/>
      <c r="BCE3" s="128"/>
      <c r="BCF3" s="128"/>
      <c r="BCG3" s="128"/>
      <c r="BCH3" s="128"/>
      <c r="BCI3" s="128"/>
      <c r="BCJ3" s="128"/>
      <c r="BCK3" s="128"/>
      <c r="BCL3" s="128"/>
      <c r="BCM3" s="128"/>
      <c r="BCN3" s="128"/>
      <c r="BCO3" s="128"/>
      <c r="BCP3" s="128"/>
      <c r="BCQ3" s="128"/>
      <c r="BCR3" s="128"/>
      <c r="BCS3" s="128"/>
      <c r="BCT3" s="128"/>
      <c r="BCU3" s="128"/>
      <c r="BCV3" s="128"/>
      <c r="BCW3" s="128"/>
      <c r="BCX3" s="128"/>
      <c r="BCY3" s="128"/>
      <c r="BCZ3" s="128"/>
      <c r="BDA3" s="128"/>
      <c r="BDB3" s="128"/>
      <c r="BDC3" s="128"/>
      <c r="BDD3" s="128"/>
      <c r="BDE3" s="128"/>
      <c r="BDF3" s="128"/>
      <c r="BDG3" s="128"/>
      <c r="BDH3" s="128"/>
      <c r="BDI3" s="128"/>
      <c r="BDJ3" s="128"/>
      <c r="BDK3" s="128"/>
      <c r="BDL3" s="128"/>
      <c r="BDM3" s="128"/>
      <c r="BDN3" s="128"/>
      <c r="BDO3" s="128"/>
      <c r="BDP3" s="128"/>
      <c r="BDQ3" s="128"/>
      <c r="BDR3" s="128"/>
      <c r="BDS3" s="128"/>
      <c r="BDT3" s="128"/>
      <c r="BDU3" s="128"/>
      <c r="BDV3" s="128"/>
      <c r="BDW3" s="128"/>
      <c r="BDX3" s="128"/>
      <c r="BDY3" s="128"/>
      <c r="BDZ3" s="128"/>
      <c r="BEA3" s="128"/>
      <c r="BEB3" s="128"/>
      <c r="BEC3" s="128"/>
      <c r="BED3" s="128"/>
      <c r="BEE3" s="128"/>
      <c r="BEF3" s="128"/>
      <c r="BEG3" s="128"/>
      <c r="BEH3" s="128"/>
      <c r="BEI3" s="128"/>
      <c r="BEJ3" s="128"/>
      <c r="BEK3" s="128"/>
      <c r="BEL3" s="128"/>
      <c r="BEM3" s="128"/>
      <c r="BEN3" s="128"/>
      <c r="BEO3" s="128"/>
      <c r="BEP3" s="128"/>
      <c r="BEQ3" s="128"/>
      <c r="BER3" s="128"/>
      <c r="BES3" s="128"/>
      <c r="BET3" s="128"/>
      <c r="BEU3" s="128"/>
      <c r="BEV3" s="128"/>
      <c r="BEW3" s="128"/>
      <c r="BEX3" s="128"/>
      <c r="BEY3" s="128"/>
      <c r="BEZ3" s="128"/>
      <c r="BFA3" s="128"/>
      <c r="BFB3" s="128"/>
      <c r="BFC3" s="128"/>
      <c r="BFD3" s="128"/>
      <c r="BFE3" s="128"/>
      <c r="BFF3" s="128"/>
      <c r="BFG3" s="128"/>
      <c r="BFH3" s="128"/>
      <c r="BFI3" s="128"/>
      <c r="BFJ3" s="128"/>
      <c r="BFK3" s="128"/>
      <c r="BFL3" s="128"/>
      <c r="BFM3" s="128"/>
      <c r="BFN3" s="128"/>
      <c r="BFO3" s="128"/>
      <c r="BFP3" s="128"/>
      <c r="BFQ3" s="128"/>
      <c r="BFR3" s="128"/>
      <c r="BFS3" s="128"/>
      <c r="BFT3" s="128"/>
      <c r="BFU3" s="128"/>
      <c r="BFV3" s="128"/>
      <c r="BFW3" s="128"/>
      <c r="BFX3" s="128"/>
      <c r="BFY3" s="128"/>
      <c r="BFZ3" s="128"/>
      <c r="BGA3" s="128"/>
      <c r="BGB3" s="128"/>
      <c r="BGC3" s="128"/>
      <c r="BGD3" s="128"/>
      <c r="BGE3" s="128"/>
      <c r="BGF3" s="128"/>
      <c r="BGG3" s="128"/>
      <c r="BGH3" s="128"/>
      <c r="BGI3" s="128"/>
      <c r="BGJ3" s="128"/>
      <c r="BGK3" s="128"/>
      <c r="BGL3" s="128"/>
      <c r="BGM3" s="128"/>
      <c r="BGN3" s="128"/>
      <c r="BGO3" s="128"/>
      <c r="BGP3" s="128"/>
      <c r="BGQ3" s="128"/>
      <c r="BGR3" s="128"/>
      <c r="BGS3" s="128"/>
      <c r="BGT3" s="128"/>
      <c r="BGU3" s="128"/>
      <c r="BGV3" s="128"/>
      <c r="BGW3" s="128"/>
      <c r="BGX3" s="128"/>
      <c r="BGY3" s="128"/>
      <c r="BGZ3" s="128"/>
      <c r="BHA3" s="128"/>
      <c r="BHB3" s="128"/>
      <c r="BHC3" s="128"/>
      <c r="BHD3" s="128"/>
      <c r="BHE3" s="128"/>
      <c r="BHF3" s="128"/>
      <c r="BHG3" s="128"/>
      <c r="BHH3" s="128"/>
      <c r="BHI3" s="128"/>
      <c r="BHJ3" s="128"/>
      <c r="BHK3" s="128"/>
      <c r="BHL3" s="128"/>
      <c r="BHM3" s="128"/>
      <c r="BHN3" s="128"/>
      <c r="BHO3" s="128"/>
      <c r="BHP3" s="128"/>
      <c r="BHQ3" s="128"/>
      <c r="BHR3" s="128"/>
      <c r="BHS3" s="128"/>
      <c r="BHT3" s="128"/>
      <c r="BHU3" s="128"/>
      <c r="BHV3" s="128"/>
      <c r="BHW3" s="128"/>
      <c r="BHX3" s="128"/>
      <c r="BHY3" s="128"/>
      <c r="BHZ3" s="128"/>
      <c r="BIA3" s="128"/>
      <c r="BIB3" s="128"/>
      <c r="BIC3" s="128"/>
      <c r="BID3" s="128"/>
      <c r="BIE3" s="128"/>
      <c r="BIF3" s="128"/>
      <c r="BIG3" s="128"/>
      <c r="BIH3" s="128"/>
      <c r="BII3" s="128"/>
      <c r="BIJ3" s="128"/>
      <c r="BIK3" s="128"/>
      <c r="BIL3" s="128"/>
      <c r="BIM3" s="128"/>
      <c r="BIN3" s="128"/>
      <c r="BIO3" s="128"/>
      <c r="BIP3" s="128"/>
      <c r="BIQ3" s="128"/>
      <c r="BIR3" s="128"/>
      <c r="BIS3" s="128"/>
      <c r="BIT3" s="128"/>
      <c r="BIU3" s="128"/>
      <c r="BIV3" s="128"/>
      <c r="BIW3" s="128"/>
      <c r="BIX3" s="128"/>
      <c r="BIY3" s="128"/>
      <c r="BIZ3" s="128"/>
      <c r="BJA3" s="128"/>
      <c r="BJB3" s="128"/>
      <c r="BJC3" s="128"/>
      <c r="BJD3" s="128"/>
      <c r="BJE3" s="128"/>
      <c r="BJF3" s="128"/>
      <c r="BJG3" s="128"/>
      <c r="BJH3" s="128"/>
      <c r="BJI3" s="128"/>
      <c r="BJJ3" s="128"/>
      <c r="BJK3" s="128"/>
      <c r="BJL3" s="128"/>
      <c r="BJM3" s="128"/>
      <c r="BJN3" s="128"/>
      <c r="BJO3" s="128"/>
      <c r="BJP3" s="128"/>
      <c r="BJQ3" s="128"/>
      <c r="BJR3" s="128"/>
      <c r="BJS3" s="128"/>
      <c r="BJT3" s="128"/>
      <c r="BJU3" s="128"/>
      <c r="BJV3" s="128"/>
      <c r="BJW3" s="128"/>
      <c r="BJX3" s="128"/>
      <c r="BJY3" s="128"/>
      <c r="BJZ3" s="128"/>
      <c r="BKA3" s="128"/>
      <c r="BKB3" s="128"/>
      <c r="BKC3" s="128"/>
      <c r="BKD3" s="128"/>
      <c r="BKE3" s="128"/>
      <c r="BKF3" s="128"/>
      <c r="BKG3" s="128"/>
      <c r="BKH3" s="128"/>
      <c r="BKI3" s="128"/>
      <c r="BKJ3" s="128"/>
      <c r="BKK3" s="128"/>
      <c r="BKL3" s="128"/>
      <c r="BKM3" s="128"/>
      <c r="BKN3" s="128"/>
      <c r="BKO3" s="128"/>
      <c r="BKP3" s="128"/>
      <c r="BKQ3" s="128"/>
      <c r="BKR3" s="128"/>
      <c r="BKS3" s="128"/>
      <c r="BKT3" s="128"/>
      <c r="BKU3" s="128"/>
      <c r="BKV3" s="128"/>
      <c r="BKW3" s="128"/>
      <c r="BKX3" s="128"/>
      <c r="BKY3" s="128"/>
      <c r="BKZ3" s="128"/>
      <c r="BLA3" s="128"/>
      <c r="BLB3" s="128"/>
      <c r="BLC3" s="128"/>
      <c r="BLD3" s="128"/>
      <c r="BLE3" s="128"/>
      <c r="BLF3" s="128"/>
      <c r="BLG3" s="128"/>
      <c r="BLH3" s="128"/>
      <c r="BLI3" s="128"/>
      <c r="BLJ3" s="128"/>
      <c r="BLK3" s="128"/>
      <c r="BLL3" s="128"/>
      <c r="BLM3" s="128"/>
      <c r="BLN3" s="128"/>
      <c r="BLO3" s="128"/>
      <c r="BLP3" s="128"/>
      <c r="BLQ3" s="128"/>
      <c r="BLR3" s="128"/>
      <c r="BLS3" s="128"/>
      <c r="BLT3" s="128"/>
      <c r="BLU3" s="128"/>
      <c r="BLV3" s="128"/>
      <c r="BLW3" s="128"/>
      <c r="BLX3" s="128"/>
      <c r="BLY3" s="128"/>
      <c r="BLZ3" s="128"/>
      <c r="BMA3" s="128"/>
      <c r="BMB3" s="128"/>
      <c r="BMC3" s="128"/>
      <c r="BMD3" s="128"/>
      <c r="BME3" s="128"/>
      <c r="BMF3" s="128"/>
      <c r="BMG3" s="128"/>
      <c r="BMH3" s="128"/>
      <c r="BMI3" s="128"/>
      <c r="BMJ3" s="128"/>
      <c r="BMK3" s="128"/>
      <c r="BML3" s="128"/>
      <c r="BMM3" s="128"/>
      <c r="BMN3" s="128"/>
      <c r="BMO3" s="128"/>
      <c r="BMP3" s="128"/>
      <c r="BMQ3" s="128"/>
      <c r="BMR3" s="128"/>
      <c r="BMS3" s="128"/>
      <c r="BMT3" s="128"/>
      <c r="BMU3" s="128"/>
      <c r="BMV3" s="128"/>
      <c r="BMW3" s="128"/>
      <c r="BMX3" s="128"/>
      <c r="BMY3" s="128"/>
      <c r="BMZ3" s="128"/>
      <c r="BNA3" s="128"/>
      <c r="BNB3" s="128"/>
      <c r="BNC3" s="128"/>
      <c r="BND3" s="128"/>
      <c r="BNE3" s="128"/>
      <c r="BNF3" s="128"/>
      <c r="BNG3" s="128"/>
      <c r="BNH3" s="128"/>
      <c r="BNI3" s="128"/>
      <c r="BNJ3" s="128"/>
      <c r="BNK3" s="128"/>
      <c r="BNL3" s="128"/>
      <c r="BNM3" s="128"/>
      <c r="BNN3" s="128"/>
      <c r="BNO3" s="128"/>
      <c r="BNP3" s="128"/>
      <c r="BNQ3" s="128"/>
      <c r="BNR3" s="128"/>
      <c r="BNS3" s="128"/>
      <c r="BNT3" s="128"/>
      <c r="BNU3" s="128"/>
      <c r="BNV3" s="128"/>
      <c r="BNW3" s="128"/>
      <c r="BNX3" s="128"/>
      <c r="BNY3" s="128"/>
      <c r="BNZ3" s="128"/>
      <c r="BOA3" s="128"/>
      <c r="BOB3" s="128"/>
      <c r="BOC3" s="128"/>
      <c r="BOD3" s="128"/>
      <c r="BOE3" s="128"/>
      <c r="BOF3" s="128"/>
      <c r="BOG3" s="128"/>
      <c r="BOH3" s="128"/>
      <c r="BOI3" s="128"/>
      <c r="BOJ3" s="128"/>
      <c r="BOK3" s="128"/>
      <c r="BOL3" s="128"/>
      <c r="BOM3" s="128"/>
      <c r="BON3" s="128"/>
      <c r="BOO3" s="128"/>
      <c r="BOP3" s="128"/>
      <c r="BOQ3" s="128"/>
      <c r="BOR3" s="128"/>
      <c r="BOS3" s="128"/>
      <c r="BOT3" s="128"/>
      <c r="BOU3" s="128"/>
      <c r="BOV3" s="128"/>
      <c r="BOW3" s="128"/>
      <c r="BOX3" s="128"/>
      <c r="BOY3" s="128"/>
      <c r="BOZ3" s="128"/>
      <c r="BPA3" s="128"/>
      <c r="BPB3" s="128"/>
      <c r="BPC3" s="128"/>
      <c r="BPD3" s="128"/>
      <c r="BPE3" s="128"/>
      <c r="BPF3" s="128"/>
      <c r="BPG3" s="128"/>
      <c r="BPH3" s="128"/>
      <c r="BPI3" s="128"/>
      <c r="BPJ3" s="128"/>
      <c r="BPK3" s="128"/>
      <c r="BPL3" s="128"/>
      <c r="BPM3" s="128"/>
      <c r="BPN3" s="128"/>
      <c r="BPO3" s="128"/>
      <c r="BPP3" s="128"/>
      <c r="BPQ3" s="128"/>
      <c r="BPR3" s="128"/>
      <c r="BPS3" s="128"/>
      <c r="BPT3" s="128"/>
      <c r="BPU3" s="128"/>
      <c r="BPV3" s="128"/>
      <c r="BPW3" s="128"/>
      <c r="BPX3" s="128"/>
      <c r="BPY3" s="128"/>
      <c r="BPZ3" s="128"/>
      <c r="BQA3" s="128"/>
      <c r="BQB3" s="128"/>
      <c r="BQC3" s="128"/>
      <c r="BQD3" s="128"/>
      <c r="BQE3" s="128"/>
      <c r="BQF3" s="128"/>
      <c r="BQG3" s="128"/>
      <c r="BQH3" s="128"/>
      <c r="BQI3" s="128"/>
      <c r="BQJ3" s="128"/>
      <c r="BQK3" s="128"/>
      <c r="BQL3" s="128"/>
      <c r="BQM3" s="128"/>
      <c r="BQN3" s="128"/>
      <c r="BQO3" s="128"/>
      <c r="BQP3" s="128"/>
      <c r="BQQ3" s="128"/>
      <c r="BQR3" s="128"/>
      <c r="BQS3" s="128"/>
      <c r="BQT3" s="128"/>
      <c r="BQU3" s="128"/>
      <c r="BQV3" s="128"/>
      <c r="BQW3" s="128"/>
      <c r="BQX3" s="128"/>
      <c r="BQY3" s="128"/>
      <c r="BQZ3" s="128"/>
      <c r="BRA3" s="128"/>
      <c r="BRB3" s="128"/>
      <c r="BRC3" s="128"/>
      <c r="BRD3" s="128"/>
      <c r="BRE3" s="128"/>
      <c r="BRF3" s="128"/>
      <c r="BRG3" s="128"/>
      <c r="BRH3" s="128"/>
      <c r="BRI3" s="128"/>
      <c r="BRJ3" s="128"/>
      <c r="BRK3" s="128"/>
      <c r="BRL3" s="128"/>
      <c r="BRM3" s="128"/>
      <c r="BRN3" s="128"/>
      <c r="BRO3" s="128"/>
      <c r="BRP3" s="128"/>
      <c r="BRQ3" s="128"/>
      <c r="BRR3" s="128"/>
      <c r="BRS3" s="128"/>
      <c r="BRT3" s="128"/>
      <c r="BRU3" s="128"/>
      <c r="BRV3" s="128"/>
      <c r="BRW3" s="128"/>
      <c r="BRX3" s="128"/>
      <c r="BRY3" s="128"/>
      <c r="BRZ3" s="128"/>
      <c r="BSA3" s="128"/>
      <c r="BSB3" s="128"/>
      <c r="BSC3" s="128"/>
      <c r="BSD3" s="128"/>
      <c r="BSE3" s="128"/>
      <c r="BSF3" s="128"/>
      <c r="BSG3" s="128"/>
      <c r="BSH3" s="128"/>
      <c r="BSI3" s="128"/>
      <c r="BSJ3" s="128"/>
      <c r="BSK3" s="128"/>
      <c r="BSL3" s="128"/>
      <c r="BSM3" s="128"/>
      <c r="BSN3" s="128"/>
      <c r="BSO3" s="128"/>
      <c r="BSP3" s="128"/>
      <c r="BSQ3" s="128"/>
      <c r="BSR3" s="128"/>
      <c r="BSS3" s="128"/>
      <c r="BST3" s="128"/>
      <c r="BSU3" s="128"/>
      <c r="BSV3" s="128"/>
      <c r="BSW3" s="128"/>
      <c r="BSX3" s="128"/>
      <c r="BSY3" s="128"/>
      <c r="BSZ3" s="128"/>
      <c r="BTA3" s="128"/>
      <c r="BTB3" s="128"/>
      <c r="BTC3" s="128"/>
      <c r="BTD3" s="128"/>
      <c r="BTE3" s="128"/>
      <c r="BTF3" s="128"/>
      <c r="BTG3" s="128"/>
      <c r="BTH3" s="128"/>
      <c r="BTI3" s="128"/>
      <c r="BTJ3" s="128"/>
      <c r="BTK3" s="128"/>
      <c r="BTL3" s="128"/>
      <c r="BTM3" s="128"/>
      <c r="BTN3" s="128"/>
      <c r="BTO3" s="128"/>
      <c r="BTP3" s="128"/>
      <c r="BTQ3" s="128"/>
      <c r="BTR3" s="128"/>
      <c r="BTS3" s="128"/>
      <c r="BTT3" s="128"/>
      <c r="BTU3" s="128"/>
      <c r="BTV3" s="128"/>
      <c r="BTW3" s="128"/>
      <c r="BTX3" s="128"/>
      <c r="BTY3" s="128"/>
      <c r="BTZ3" s="128"/>
      <c r="BUA3" s="128"/>
      <c r="BUB3" s="128"/>
      <c r="BUC3" s="128"/>
      <c r="BUD3" s="128"/>
      <c r="BUE3" s="128"/>
      <c r="BUF3" s="128"/>
      <c r="BUG3" s="128"/>
      <c r="BUH3" s="128"/>
      <c r="BUI3" s="128"/>
      <c r="BUJ3" s="128"/>
      <c r="BUK3" s="128"/>
      <c r="BUL3" s="128"/>
      <c r="BUM3" s="128"/>
      <c r="BUN3" s="128"/>
      <c r="BUO3" s="128"/>
      <c r="BUP3" s="128"/>
      <c r="BUQ3" s="128"/>
      <c r="BUR3" s="128"/>
      <c r="BUS3" s="128"/>
      <c r="BUT3" s="128"/>
      <c r="BUU3" s="128"/>
      <c r="BUV3" s="128"/>
      <c r="BUW3" s="128"/>
      <c r="BUX3" s="128"/>
      <c r="BUY3" s="128"/>
      <c r="BUZ3" s="128"/>
      <c r="BVA3" s="128"/>
      <c r="BVB3" s="128"/>
      <c r="BVC3" s="128"/>
      <c r="BVD3" s="128"/>
      <c r="BVE3" s="128"/>
      <c r="BVF3" s="128"/>
      <c r="BVG3" s="128"/>
      <c r="BVH3" s="128"/>
      <c r="BVI3" s="128"/>
      <c r="BVJ3" s="128"/>
      <c r="BVK3" s="128"/>
      <c r="BVL3" s="128"/>
      <c r="BVM3" s="128"/>
      <c r="BVN3" s="128"/>
      <c r="BVO3" s="128"/>
      <c r="BVP3" s="128"/>
      <c r="BVQ3" s="128"/>
      <c r="BVR3" s="128"/>
      <c r="BVS3" s="128"/>
      <c r="BVT3" s="128"/>
      <c r="BVU3" s="128"/>
      <c r="BVV3" s="128"/>
      <c r="BVW3" s="128"/>
      <c r="BVX3" s="128"/>
      <c r="BVY3" s="128"/>
      <c r="BVZ3" s="128"/>
      <c r="BWA3" s="128"/>
      <c r="BWB3" s="128"/>
      <c r="BWC3" s="128"/>
      <c r="BWD3" s="128"/>
      <c r="BWE3" s="128"/>
      <c r="BWF3" s="128"/>
      <c r="BWG3" s="128"/>
      <c r="BWH3" s="128"/>
      <c r="BWI3" s="128"/>
      <c r="BWJ3" s="128"/>
      <c r="BWK3" s="128"/>
      <c r="BWL3" s="128"/>
      <c r="BWM3" s="128"/>
      <c r="BWN3" s="128"/>
      <c r="BWO3" s="128"/>
      <c r="BWP3" s="128"/>
      <c r="BWQ3" s="128"/>
      <c r="BWR3" s="128"/>
      <c r="BWS3" s="128"/>
      <c r="BWT3" s="128"/>
      <c r="BWU3" s="128"/>
      <c r="BWV3" s="128"/>
      <c r="BWW3" s="128"/>
      <c r="BWX3" s="128"/>
      <c r="BWY3" s="128"/>
      <c r="BWZ3" s="128"/>
      <c r="BXA3" s="128"/>
      <c r="BXB3" s="128"/>
      <c r="BXC3" s="128"/>
      <c r="BXD3" s="128"/>
      <c r="BXE3" s="128"/>
      <c r="BXF3" s="128"/>
      <c r="BXG3" s="128"/>
      <c r="BXH3" s="128"/>
      <c r="BXI3" s="128"/>
      <c r="BXJ3" s="128"/>
      <c r="BXK3" s="128"/>
      <c r="BXL3" s="128"/>
      <c r="BXM3" s="128"/>
      <c r="BXN3" s="128"/>
      <c r="BXO3" s="128"/>
      <c r="BXP3" s="128"/>
      <c r="BXQ3" s="128"/>
      <c r="BXR3" s="128"/>
      <c r="BXS3" s="128"/>
      <c r="BXT3" s="128"/>
      <c r="BXU3" s="128"/>
      <c r="BXV3" s="128"/>
      <c r="BXW3" s="128"/>
      <c r="BXX3" s="128"/>
      <c r="BXY3" s="128"/>
      <c r="BXZ3" s="128"/>
      <c r="BYA3" s="128"/>
      <c r="BYB3" s="128"/>
      <c r="BYC3" s="128"/>
      <c r="BYD3" s="128"/>
      <c r="BYE3" s="128"/>
      <c r="BYF3" s="128"/>
      <c r="BYG3" s="128"/>
      <c r="BYH3" s="128"/>
      <c r="BYI3" s="128"/>
      <c r="BYJ3" s="128"/>
      <c r="BYK3" s="128"/>
      <c r="BYL3" s="128"/>
      <c r="BYM3" s="128"/>
      <c r="BYN3" s="128"/>
      <c r="BYO3" s="128"/>
      <c r="BYP3" s="128"/>
      <c r="BYQ3" s="128"/>
      <c r="BYR3" s="128"/>
      <c r="BYS3" s="128"/>
      <c r="BYT3" s="128"/>
      <c r="BYU3" s="128"/>
      <c r="BYV3" s="128"/>
      <c r="BYW3" s="128"/>
      <c r="BYX3" s="128"/>
      <c r="BYY3" s="128"/>
      <c r="BYZ3" s="128"/>
      <c r="BZA3" s="128"/>
      <c r="BZB3" s="128"/>
      <c r="BZC3" s="128"/>
    </row>
    <row r="4" spans="1:2031" x14ac:dyDescent="0.25">
      <c r="A4" s="42"/>
      <c r="B4" s="43"/>
      <c r="C4" s="63" t="str">
        <f>U4</f>
        <v>Equipe 1A</v>
      </c>
      <c r="D4" s="44"/>
      <c r="E4" s="47"/>
      <c r="F4" s="82" t="str">
        <f>U5</f>
        <v>Equipe 2A</v>
      </c>
      <c r="G4" s="122"/>
      <c r="H4" s="95" t="str">
        <f>VLOOKUP(S4,T$4:U$11,2,0)</f>
        <v>Equipe 1A</v>
      </c>
      <c r="I4" s="96">
        <v>1</v>
      </c>
      <c r="J4" s="97">
        <f>INDEX($U$3:$AE$11,MATCH($H4,$U$3:$U$11,),MATCH(J$3,$U$3:$AE$3,))</f>
        <v>0</v>
      </c>
      <c r="K4" s="98">
        <f t="shared" ref="K4:Q11" si="0">INDEX($U$3:$AE$11,MATCH($H4,$U$3:$U$11,),MATCH(K$3,$U$3:$AE$3,))</f>
        <v>0</v>
      </c>
      <c r="L4" s="98">
        <f t="shared" si="0"/>
        <v>0</v>
      </c>
      <c r="M4" s="98">
        <f t="shared" si="0"/>
        <v>0</v>
      </c>
      <c r="N4" s="98">
        <f t="shared" si="0"/>
        <v>0</v>
      </c>
      <c r="O4" s="98">
        <f t="shared" si="0"/>
        <v>0</v>
      </c>
      <c r="P4" s="98">
        <f t="shared" si="0"/>
        <v>0</v>
      </c>
      <c r="Q4" s="93">
        <f t="shared" si="0"/>
        <v>0</v>
      </c>
      <c r="R4" s="122"/>
      <c r="S4" s="13">
        <v>1</v>
      </c>
      <c r="T4" s="15">
        <f>W4</f>
        <v>1</v>
      </c>
      <c r="U4" s="111" t="str">
        <f>Equipes!A2</f>
        <v>Equipe 1A</v>
      </c>
      <c r="V4" s="14">
        <f>RANK(AF4,AF$4:AF$11)</f>
        <v>1</v>
      </c>
      <c r="W4" s="14">
        <f>RANK(AG4,AG$4:AG$11)</f>
        <v>1</v>
      </c>
      <c r="X4" s="14">
        <f>SUMPRODUCT((C$4:C$31=U4)*(AH$4:AH$31))+SUMPRODUCT((F$4:F$31=U4)*(AI$4:AI$31))</f>
        <v>0</v>
      </c>
      <c r="Y4" s="14">
        <f>SUMPRODUCT((C$4:C$31=U4)*(AJ$4:AJ$31))+SUMPRODUCT((F$4:F$31=U4)*(AK$4:AK$31))</f>
        <v>0</v>
      </c>
      <c r="Z4" s="14">
        <f>SUMPRODUCT((C$4:C$31=U4)*(AL$4:AL$31))+SUMPRODUCT((F$4:F$31=U4)*(AM$4:AM$31))</f>
        <v>0</v>
      </c>
      <c r="AA4" s="14">
        <f>SUMPRODUCT((C$4:C$31=U4)*(AN$4:AN$31))+SUMPRODUCT((F$4:F$31=U4)*(AO$4:AO$31))</f>
        <v>0</v>
      </c>
      <c r="AB4" s="14">
        <f>SUMPRODUCT((C$4:C$31=U4)*(AP$4:AP$31))+SUMPRODUCT((F$4:F$31=U4)*(AQ$4:AQ$31))</f>
        <v>0</v>
      </c>
      <c r="AC4" s="14">
        <f>SUMPRODUCT((C$4:C$31=U4)*(AR$4:AR$31))+SUMPRODUCT((F$4:F$31=U4)*(AS$4:AS$31))</f>
        <v>0</v>
      </c>
      <c r="AD4" s="14">
        <f>SUMPRODUCT((C$4:C$31=U4)*(AT$4:AT$31))+SUMPRODUCT((F$4:F$31=U4)*(AU$4:AU$31))</f>
        <v>0</v>
      </c>
      <c r="AE4" s="15">
        <f>AC4-AD4</f>
        <v>0</v>
      </c>
      <c r="AF4" s="29">
        <f>SUM(X4*1000+(AE4)/10+(AC4)/100)</f>
        <v>0</v>
      </c>
      <c r="AG4" s="26">
        <f>AF4+0.0000008</f>
        <v>7.9999999999999996E-7</v>
      </c>
      <c r="AH4" s="13">
        <f t="shared" ref="AH4:AH18" si="1">IF(D4="",0,IF(D4&gt;E4,3,IF(D4=E4,1,IF(D4&lt;E4,0))))</f>
        <v>0</v>
      </c>
      <c r="AI4" s="15">
        <f t="shared" ref="AI4:AI18" si="2">IF(E4="",0,IF(E4&gt;D4,3,IF(E4=D4,1,IF(E4&lt;D4,0))))</f>
        <v>0</v>
      </c>
      <c r="AJ4" s="20">
        <f t="shared" ref="AJ4:AJ18" si="3">IF(D4="",0,1)</f>
        <v>0</v>
      </c>
      <c r="AK4" s="15">
        <f t="shared" ref="AK4:AK18" si="4">IF(E4="",0,1)</f>
        <v>0</v>
      </c>
      <c r="AL4" s="20" t="b">
        <f t="shared" ref="AL4:AL18" si="5">IF(D4&lt;&gt;"",IF(D4&gt;E4,1))</f>
        <v>0</v>
      </c>
      <c r="AM4" s="15" t="b">
        <f t="shared" ref="AM4:AM18" si="6">IF(E4&lt;&gt;"",IF(E4&gt;D4,1))</f>
        <v>0</v>
      </c>
      <c r="AN4" s="20" t="b">
        <f t="shared" ref="AN4:AN18" si="7">IF(D4&lt;&gt;"",IF(D4=E4,1))</f>
        <v>0</v>
      </c>
      <c r="AO4" s="15" t="b">
        <f t="shared" ref="AO4:AO18" si="8">IF(E4&lt;&gt;"",IF(E4=D4,1))</f>
        <v>0</v>
      </c>
      <c r="AP4" s="20" t="b">
        <f t="shared" ref="AP4:AP18" si="9">IF(D4&lt;&gt;"",IF(D4&lt;E4,1))</f>
        <v>0</v>
      </c>
      <c r="AQ4" s="15" t="b">
        <f t="shared" ref="AQ4:AQ18" si="10">IF(E4&lt;&gt;"",IF(E4&lt;D4,1))</f>
        <v>0</v>
      </c>
      <c r="AR4" s="20">
        <f t="shared" ref="AR4:AR18" si="11">D4</f>
        <v>0</v>
      </c>
      <c r="AS4" s="15">
        <f t="shared" ref="AS4:AS18" si="12">E4</f>
        <v>0</v>
      </c>
      <c r="AT4" s="20">
        <f t="shared" ref="AT4:AT18" si="13">E4</f>
        <v>0</v>
      </c>
      <c r="AU4" s="15">
        <f t="shared" ref="AU4:AU18" si="14">D4</f>
        <v>0</v>
      </c>
      <c r="AV4" s="70" t="str">
        <f>VLOOKUP(S4,T$4:U$11,2,0)</f>
        <v>Equipe 1A</v>
      </c>
      <c r="AW4" s="23">
        <f>INDEX(U$4:AF$11,MATCH($AV4,$U$4:$U$11,0),12)</f>
        <v>0</v>
      </c>
      <c r="AX4" s="14">
        <f>RANK(AW4,AW$4:AW$11)</f>
        <v>1</v>
      </c>
      <c r="AY4" s="86" t="str">
        <f t="shared" ref="AY4:AY9" si="15">U4</f>
        <v>Equipe 1A</v>
      </c>
    </row>
    <row r="5" spans="1:2031" x14ac:dyDescent="0.25">
      <c r="A5" s="45"/>
      <c r="B5" s="46"/>
      <c r="C5" s="64" t="str">
        <f>U6</f>
        <v>Equipe 3A</v>
      </c>
      <c r="D5" s="47"/>
      <c r="E5" s="47"/>
      <c r="F5" s="83" t="str">
        <f>U11</f>
        <v>Equipe 8A</v>
      </c>
      <c r="G5" s="122"/>
      <c r="H5" s="99" t="str">
        <f t="shared" ref="H5:H11" si="16">VLOOKUP(S5,T$4:U$11,2,0)</f>
        <v>Equipe 2A</v>
      </c>
      <c r="I5" s="100">
        <f>IF(AW5=AW4,AX4,AX5)</f>
        <v>1</v>
      </c>
      <c r="J5" s="101">
        <f t="shared" ref="J5:J11" si="17">INDEX($U$3:$AE$11,MATCH($H5,$U$3:$U$11,),MATCH(J$3,$U$3:$AE$3,))</f>
        <v>0</v>
      </c>
      <c r="K5" s="102">
        <f t="shared" si="0"/>
        <v>0</v>
      </c>
      <c r="L5" s="102">
        <f t="shared" si="0"/>
        <v>0</v>
      </c>
      <c r="M5" s="102">
        <f t="shared" si="0"/>
        <v>0</v>
      </c>
      <c r="N5" s="102">
        <f t="shared" si="0"/>
        <v>0</v>
      </c>
      <c r="O5" s="102">
        <f t="shared" si="0"/>
        <v>0</v>
      </c>
      <c r="P5" s="102">
        <f t="shared" si="0"/>
        <v>0</v>
      </c>
      <c r="Q5" s="92">
        <f t="shared" si="0"/>
        <v>0</v>
      </c>
      <c r="R5" s="122"/>
      <c r="S5" s="8">
        <v>2</v>
      </c>
      <c r="T5" s="9">
        <f t="shared" ref="T5:T9" si="18">W5</f>
        <v>2</v>
      </c>
      <c r="U5" s="136" t="str">
        <f>Equipes!A3</f>
        <v>Equipe 2A</v>
      </c>
      <c r="V5" s="14">
        <f t="shared" ref="V5:V11" si="19">RANK(AF5,AF$4:AF$11)</f>
        <v>1</v>
      </c>
      <c r="W5" s="14">
        <f t="shared" ref="W5:W11" si="20">RANK(AG5,AG$4:AG$11)</f>
        <v>2</v>
      </c>
      <c r="X5" s="14">
        <f t="shared" ref="X5:X11" si="21">SUMPRODUCT((C$4:C$31=U5)*(AH$4:AH$31))+SUMPRODUCT((F$4:F$31=U5)*(AI$4:AI$31))</f>
        <v>0</v>
      </c>
      <c r="Y5" s="14">
        <f t="shared" ref="Y5:Y11" si="22">SUMPRODUCT((C$4:C$31=U5)*(AJ$4:AJ$31))+SUMPRODUCT((F$4:F$31=U5)*(AK$4:AK$31))</f>
        <v>0</v>
      </c>
      <c r="Z5" s="14">
        <f t="shared" ref="Z5:Z11" si="23">SUMPRODUCT((C$4:C$31=U5)*(AL$4:AL$31))+SUMPRODUCT((F$4:F$31=U5)*(AM$4:AM$31))</f>
        <v>0</v>
      </c>
      <c r="AA5" s="14">
        <f t="shared" ref="AA5:AA11" si="24">SUMPRODUCT((C$4:C$31=U5)*(AN$4:AN$31))+SUMPRODUCT((F$4:F$31=U5)*(AO$4:AO$31))</f>
        <v>0</v>
      </c>
      <c r="AB5" s="14">
        <f t="shared" ref="AB5:AB11" si="25">SUMPRODUCT((C$4:C$31=U5)*(AP$4:AP$31))+SUMPRODUCT((F$4:F$31=U5)*(AQ$4:AQ$31))</f>
        <v>0</v>
      </c>
      <c r="AC5" s="14">
        <f t="shared" ref="AC5:AC11" si="26">SUMPRODUCT((C$4:C$31=U5)*(AR$4:AR$31))+SUMPRODUCT((F$4:F$31=U5)*(AS$4:AS$31))</f>
        <v>0</v>
      </c>
      <c r="AD5" s="14">
        <f t="shared" ref="AD5:AD11" si="27">SUMPRODUCT((C$4:C$31=U5)*(AT$4:AT$31))+SUMPRODUCT((F$4:F$31=U5)*(AU$4:AU$31))</f>
        <v>0</v>
      </c>
      <c r="AE5" s="9">
        <f t="shared" ref="AE5:AE9" si="28">AC5-AD5</f>
        <v>0</v>
      </c>
      <c r="AF5" s="30">
        <f t="shared" ref="AF5:AF9" si="29">SUM(X5*1000+(AE5)/10+(AC5)/100)</f>
        <v>0</v>
      </c>
      <c r="AG5" s="24">
        <f>AF5+0.0000007</f>
        <v>6.9999999999999997E-7</v>
      </c>
      <c r="AH5" s="8">
        <f t="shared" si="1"/>
        <v>0</v>
      </c>
      <c r="AI5" s="9">
        <f t="shared" si="2"/>
        <v>0</v>
      </c>
      <c r="AJ5" s="21">
        <f t="shared" si="3"/>
        <v>0</v>
      </c>
      <c r="AK5" s="9">
        <f t="shared" si="4"/>
        <v>0</v>
      </c>
      <c r="AL5" s="21" t="b">
        <f t="shared" si="5"/>
        <v>0</v>
      </c>
      <c r="AM5" s="9" t="b">
        <f t="shared" si="6"/>
        <v>0</v>
      </c>
      <c r="AN5" s="21" t="b">
        <f t="shared" si="7"/>
        <v>0</v>
      </c>
      <c r="AO5" s="9" t="b">
        <f t="shared" si="8"/>
        <v>0</v>
      </c>
      <c r="AP5" s="21" t="b">
        <f t="shared" si="9"/>
        <v>0</v>
      </c>
      <c r="AQ5" s="9" t="b">
        <f t="shared" si="10"/>
        <v>0</v>
      </c>
      <c r="AR5" s="21">
        <f t="shared" si="11"/>
        <v>0</v>
      </c>
      <c r="AS5" s="9">
        <f t="shared" si="12"/>
        <v>0</v>
      </c>
      <c r="AT5" s="21">
        <f t="shared" si="13"/>
        <v>0</v>
      </c>
      <c r="AU5" s="9">
        <f t="shared" si="14"/>
        <v>0</v>
      </c>
      <c r="AV5" s="70" t="str">
        <f t="shared" ref="AV5:AV11" si="30">VLOOKUP(S5,T$4:U$11,2,0)</f>
        <v>Equipe 2A</v>
      </c>
      <c r="AW5" s="23">
        <f t="shared" ref="AW5:AW11" si="31">INDEX(U$4:AF$11,MATCH($AV5,$U$4:$U$11,0),12)</f>
        <v>0</v>
      </c>
      <c r="AX5" s="14">
        <f t="shared" ref="AX5:AX11" si="32">RANK(AW5,AW$4:AW$11)</f>
        <v>1</v>
      </c>
      <c r="AY5" s="87" t="str">
        <f t="shared" si="15"/>
        <v>Equipe 2A</v>
      </c>
    </row>
    <row r="6" spans="1:2031" x14ac:dyDescent="0.25">
      <c r="A6" s="45"/>
      <c r="B6" s="46"/>
      <c r="C6" s="64" t="str">
        <f>U7</f>
        <v>Equipe 4A</v>
      </c>
      <c r="D6" s="47"/>
      <c r="E6" s="47"/>
      <c r="F6" s="83" t="str">
        <f>U8</f>
        <v>Equipe 5A</v>
      </c>
      <c r="G6" s="122"/>
      <c r="H6" s="99" t="str">
        <f t="shared" si="16"/>
        <v>Equipe 3A</v>
      </c>
      <c r="I6" s="100">
        <f t="shared" ref="I6:I9" si="33">IF(AW6=AW5,AX5,AX6)</f>
        <v>1</v>
      </c>
      <c r="J6" s="101">
        <f t="shared" si="17"/>
        <v>0</v>
      </c>
      <c r="K6" s="102">
        <f t="shared" si="0"/>
        <v>0</v>
      </c>
      <c r="L6" s="102">
        <f t="shared" si="0"/>
        <v>0</v>
      </c>
      <c r="M6" s="102">
        <f t="shared" si="0"/>
        <v>0</v>
      </c>
      <c r="N6" s="102">
        <f t="shared" si="0"/>
        <v>0</v>
      </c>
      <c r="O6" s="102">
        <f t="shared" si="0"/>
        <v>0</v>
      </c>
      <c r="P6" s="102">
        <f t="shared" si="0"/>
        <v>0</v>
      </c>
      <c r="Q6" s="92">
        <f t="shared" si="0"/>
        <v>0</v>
      </c>
      <c r="R6" s="122"/>
      <c r="S6" s="8">
        <v>3</v>
      </c>
      <c r="T6" s="9">
        <f t="shared" si="18"/>
        <v>3</v>
      </c>
      <c r="U6" s="136" t="str">
        <f>Equipes!A4</f>
        <v>Equipe 3A</v>
      </c>
      <c r="V6" s="14">
        <f t="shared" si="19"/>
        <v>1</v>
      </c>
      <c r="W6" s="14">
        <f t="shared" si="20"/>
        <v>3</v>
      </c>
      <c r="X6" s="14">
        <f t="shared" si="21"/>
        <v>0</v>
      </c>
      <c r="Y6" s="14">
        <f t="shared" si="22"/>
        <v>0</v>
      </c>
      <c r="Z6" s="14">
        <f t="shared" si="23"/>
        <v>0</v>
      </c>
      <c r="AA6" s="14">
        <f t="shared" si="24"/>
        <v>0</v>
      </c>
      <c r="AB6" s="14">
        <f t="shared" si="25"/>
        <v>0</v>
      </c>
      <c r="AC6" s="14">
        <f t="shared" si="26"/>
        <v>0</v>
      </c>
      <c r="AD6" s="14">
        <f t="shared" si="27"/>
        <v>0</v>
      </c>
      <c r="AE6" s="9">
        <f t="shared" si="28"/>
        <v>0</v>
      </c>
      <c r="AF6" s="30">
        <f t="shared" si="29"/>
        <v>0</v>
      </c>
      <c r="AG6" s="24">
        <f>AF6+0.0000006</f>
        <v>5.9999999999999997E-7</v>
      </c>
      <c r="AH6" s="8">
        <f t="shared" si="1"/>
        <v>0</v>
      </c>
      <c r="AI6" s="9">
        <f t="shared" si="2"/>
        <v>0</v>
      </c>
      <c r="AJ6" s="21">
        <f t="shared" si="3"/>
        <v>0</v>
      </c>
      <c r="AK6" s="9">
        <f t="shared" si="4"/>
        <v>0</v>
      </c>
      <c r="AL6" s="21" t="b">
        <f t="shared" si="5"/>
        <v>0</v>
      </c>
      <c r="AM6" s="9" t="b">
        <f t="shared" si="6"/>
        <v>0</v>
      </c>
      <c r="AN6" s="21" t="b">
        <f t="shared" si="7"/>
        <v>0</v>
      </c>
      <c r="AO6" s="9" t="b">
        <f t="shared" si="8"/>
        <v>0</v>
      </c>
      <c r="AP6" s="21" t="b">
        <f t="shared" si="9"/>
        <v>0</v>
      </c>
      <c r="AQ6" s="9" t="b">
        <f t="shared" si="10"/>
        <v>0</v>
      </c>
      <c r="AR6" s="21">
        <f t="shared" si="11"/>
        <v>0</v>
      </c>
      <c r="AS6" s="9">
        <f t="shared" si="12"/>
        <v>0</v>
      </c>
      <c r="AT6" s="21">
        <f t="shared" si="13"/>
        <v>0</v>
      </c>
      <c r="AU6" s="9">
        <f t="shared" si="14"/>
        <v>0</v>
      </c>
      <c r="AV6" s="70" t="str">
        <f t="shared" si="30"/>
        <v>Equipe 3A</v>
      </c>
      <c r="AW6" s="23">
        <f t="shared" si="31"/>
        <v>0</v>
      </c>
      <c r="AX6" s="14">
        <f t="shared" si="32"/>
        <v>1</v>
      </c>
      <c r="AY6" s="87" t="str">
        <f t="shared" si="15"/>
        <v>Equipe 3A</v>
      </c>
    </row>
    <row r="7" spans="1:2031" x14ac:dyDescent="0.25">
      <c r="A7" s="45"/>
      <c r="B7" s="46"/>
      <c r="C7" s="64" t="str">
        <f>U9</f>
        <v>Equipe 6A</v>
      </c>
      <c r="D7" s="47"/>
      <c r="E7" s="47"/>
      <c r="F7" s="83" t="str">
        <f>U10</f>
        <v>Equipe 7A</v>
      </c>
      <c r="G7" s="122"/>
      <c r="H7" s="99" t="str">
        <f t="shared" si="16"/>
        <v>Equipe 4A</v>
      </c>
      <c r="I7" s="100">
        <f t="shared" si="33"/>
        <v>1</v>
      </c>
      <c r="J7" s="101">
        <f t="shared" si="17"/>
        <v>0</v>
      </c>
      <c r="K7" s="102">
        <f t="shared" si="0"/>
        <v>0</v>
      </c>
      <c r="L7" s="102">
        <f t="shared" si="0"/>
        <v>0</v>
      </c>
      <c r="M7" s="102">
        <f t="shared" si="0"/>
        <v>0</v>
      </c>
      <c r="N7" s="102">
        <f t="shared" si="0"/>
        <v>0</v>
      </c>
      <c r="O7" s="102">
        <f t="shared" si="0"/>
        <v>0</v>
      </c>
      <c r="P7" s="102">
        <f t="shared" si="0"/>
        <v>0</v>
      </c>
      <c r="Q7" s="92">
        <f t="shared" si="0"/>
        <v>0</v>
      </c>
      <c r="R7" s="122"/>
      <c r="S7" s="8">
        <v>4</v>
      </c>
      <c r="T7" s="9">
        <f t="shared" si="18"/>
        <v>4</v>
      </c>
      <c r="U7" s="136" t="str">
        <f>Equipes!A5</f>
        <v>Equipe 4A</v>
      </c>
      <c r="V7" s="14">
        <f t="shared" si="19"/>
        <v>1</v>
      </c>
      <c r="W7" s="14">
        <f t="shared" si="20"/>
        <v>4</v>
      </c>
      <c r="X7" s="14">
        <f t="shared" si="21"/>
        <v>0</v>
      </c>
      <c r="Y7" s="14">
        <f t="shared" si="22"/>
        <v>0</v>
      </c>
      <c r="Z7" s="14">
        <f t="shared" si="23"/>
        <v>0</v>
      </c>
      <c r="AA7" s="14">
        <f t="shared" si="24"/>
        <v>0</v>
      </c>
      <c r="AB7" s="14">
        <f t="shared" si="25"/>
        <v>0</v>
      </c>
      <c r="AC7" s="14">
        <f t="shared" si="26"/>
        <v>0</v>
      </c>
      <c r="AD7" s="14">
        <f t="shared" si="27"/>
        <v>0</v>
      </c>
      <c r="AE7" s="9">
        <f t="shared" si="28"/>
        <v>0</v>
      </c>
      <c r="AF7" s="30">
        <f t="shared" si="29"/>
        <v>0</v>
      </c>
      <c r="AG7" s="24">
        <f>AF7+0.0000005</f>
        <v>4.9999999999999998E-7</v>
      </c>
      <c r="AH7" s="8">
        <f t="shared" si="1"/>
        <v>0</v>
      </c>
      <c r="AI7" s="9">
        <f t="shared" si="2"/>
        <v>0</v>
      </c>
      <c r="AJ7" s="21">
        <f t="shared" si="3"/>
        <v>0</v>
      </c>
      <c r="AK7" s="9">
        <f t="shared" si="4"/>
        <v>0</v>
      </c>
      <c r="AL7" s="21" t="b">
        <f t="shared" si="5"/>
        <v>0</v>
      </c>
      <c r="AM7" s="9" t="b">
        <f t="shared" si="6"/>
        <v>0</v>
      </c>
      <c r="AN7" s="21" t="b">
        <f t="shared" si="7"/>
        <v>0</v>
      </c>
      <c r="AO7" s="9" t="b">
        <f t="shared" si="8"/>
        <v>0</v>
      </c>
      <c r="AP7" s="21" t="b">
        <f t="shared" si="9"/>
        <v>0</v>
      </c>
      <c r="AQ7" s="9" t="b">
        <f t="shared" si="10"/>
        <v>0</v>
      </c>
      <c r="AR7" s="21">
        <f t="shared" si="11"/>
        <v>0</v>
      </c>
      <c r="AS7" s="9">
        <f t="shared" si="12"/>
        <v>0</v>
      </c>
      <c r="AT7" s="21">
        <f t="shared" si="13"/>
        <v>0</v>
      </c>
      <c r="AU7" s="9">
        <f t="shared" si="14"/>
        <v>0</v>
      </c>
      <c r="AV7" s="70" t="str">
        <f t="shared" si="30"/>
        <v>Equipe 4A</v>
      </c>
      <c r="AW7" s="23">
        <f t="shared" si="31"/>
        <v>0</v>
      </c>
      <c r="AX7" s="14">
        <f t="shared" si="32"/>
        <v>1</v>
      </c>
      <c r="AY7" s="87" t="str">
        <f t="shared" si="15"/>
        <v>Equipe 4A</v>
      </c>
    </row>
    <row r="8" spans="1:2031" x14ac:dyDescent="0.25">
      <c r="A8" s="45"/>
      <c r="B8" s="46"/>
      <c r="C8" s="64" t="str">
        <f>U4</f>
        <v>Equipe 1A</v>
      </c>
      <c r="D8" s="47"/>
      <c r="E8" s="47"/>
      <c r="F8" s="83" t="str">
        <f>U6</f>
        <v>Equipe 3A</v>
      </c>
      <c r="G8" s="122"/>
      <c r="H8" s="99" t="str">
        <f t="shared" si="16"/>
        <v>Equipe 5A</v>
      </c>
      <c r="I8" s="100">
        <f t="shared" si="33"/>
        <v>1</v>
      </c>
      <c r="J8" s="101">
        <f t="shared" si="17"/>
        <v>0</v>
      </c>
      <c r="K8" s="102">
        <f t="shared" si="0"/>
        <v>0</v>
      </c>
      <c r="L8" s="102">
        <f t="shared" si="0"/>
        <v>0</v>
      </c>
      <c r="M8" s="102">
        <f t="shared" si="0"/>
        <v>0</v>
      </c>
      <c r="N8" s="102">
        <f t="shared" si="0"/>
        <v>0</v>
      </c>
      <c r="O8" s="102">
        <f t="shared" si="0"/>
        <v>0</v>
      </c>
      <c r="P8" s="102">
        <f t="shared" si="0"/>
        <v>0</v>
      </c>
      <c r="Q8" s="92">
        <f t="shared" si="0"/>
        <v>0</v>
      </c>
      <c r="R8" s="122"/>
      <c r="S8" s="8">
        <v>5</v>
      </c>
      <c r="T8" s="9">
        <f t="shared" si="18"/>
        <v>5</v>
      </c>
      <c r="U8" s="136" t="str">
        <f>Equipes!A6</f>
        <v>Equipe 5A</v>
      </c>
      <c r="V8" s="14">
        <f t="shared" si="19"/>
        <v>1</v>
      </c>
      <c r="W8" s="14">
        <f t="shared" si="20"/>
        <v>5</v>
      </c>
      <c r="X8" s="14">
        <f t="shared" si="21"/>
        <v>0</v>
      </c>
      <c r="Y8" s="14">
        <f t="shared" si="22"/>
        <v>0</v>
      </c>
      <c r="Z8" s="14">
        <f t="shared" si="23"/>
        <v>0</v>
      </c>
      <c r="AA8" s="14">
        <f t="shared" si="24"/>
        <v>0</v>
      </c>
      <c r="AB8" s="14">
        <f t="shared" si="25"/>
        <v>0</v>
      </c>
      <c r="AC8" s="14">
        <f t="shared" si="26"/>
        <v>0</v>
      </c>
      <c r="AD8" s="14">
        <f t="shared" si="27"/>
        <v>0</v>
      </c>
      <c r="AE8" s="9">
        <f t="shared" si="28"/>
        <v>0</v>
      </c>
      <c r="AF8" s="30">
        <f t="shared" si="29"/>
        <v>0</v>
      </c>
      <c r="AG8" s="24">
        <f>AF8+0.0000004</f>
        <v>3.9999999999999998E-7</v>
      </c>
      <c r="AH8" s="8">
        <f t="shared" si="1"/>
        <v>0</v>
      </c>
      <c r="AI8" s="9">
        <f t="shared" si="2"/>
        <v>0</v>
      </c>
      <c r="AJ8" s="21">
        <f t="shared" si="3"/>
        <v>0</v>
      </c>
      <c r="AK8" s="9">
        <f t="shared" si="4"/>
        <v>0</v>
      </c>
      <c r="AL8" s="21" t="b">
        <f t="shared" si="5"/>
        <v>0</v>
      </c>
      <c r="AM8" s="9" t="b">
        <f t="shared" si="6"/>
        <v>0</v>
      </c>
      <c r="AN8" s="21" t="b">
        <f t="shared" si="7"/>
        <v>0</v>
      </c>
      <c r="AO8" s="9" t="b">
        <f t="shared" si="8"/>
        <v>0</v>
      </c>
      <c r="AP8" s="21" t="b">
        <f t="shared" si="9"/>
        <v>0</v>
      </c>
      <c r="AQ8" s="9" t="b">
        <f t="shared" si="10"/>
        <v>0</v>
      </c>
      <c r="AR8" s="21">
        <f t="shared" si="11"/>
        <v>0</v>
      </c>
      <c r="AS8" s="9">
        <f t="shared" si="12"/>
        <v>0</v>
      </c>
      <c r="AT8" s="21">
        <f t="shared" si="13"/>
        <v>0</v>
      </c>
      <c r="AU8" s="9">
        <f t="shared" si="14"/>
        <v>0</v>
      </c>
      <c r="AV8" s="70" t="str">
        <f t="shared" si="30"/>
        <v>Equipe 5A</v>
      </c>
      <c r="AW8" s="23">
        <f t="shared" si="31"/>
        <v>0</v>
      </c>
      <c r="AX8" s="14">
        <f t="shared" si="32"/>
        <v>1</v>
      </c>
      <c r="AY8" s="87" t="str">
        <f t="shared" si="15"/>
        <v>Equipe 5A</v>
      </c>
    </row>
    <row r="9" spans="1:2031" x14ac:dyDescent="0.25">
      <c r="A9" s="45"/>
      <c r="B9" s="46"/>
      <c r="C9" s="64" t="str">
        <f>U5</f>
        <v>Equipe 2A</v>
      </c>
      <c r="D9" s="47"/>
      <c r="E9" s="47"/>
      <c r="F9" s="83" t="str">
        <f>U7</f>
        <v>Equipe 4A</v>
      </c>
      <c r="G9" s="122"/>
      <c r="H9" s="99" t="str">
        <f t="shared" si="16"/>
        <v>Equipe 6A</v>
      </c>
      <c r="I9" s="100">
        <f t="shared" si="33"/>
        <v>1</v>
      </c>
      <c r="J9" s="101">
        <f t="shared" si="17"/>
        <v>0</v>
      </c>
      <c r="K9" s="102">
        <f t="shared" si="0"/>
        <v>0</v>
      </c>
      <c r="L9" s="102">
        <f t="shared" si="0"/>
        <v>0</v>
      </c>
      <c r="M9" s="102">
        <f t="shared" si="0"/>
        <v>0</v>
      </c>
      <c r="N9" s="102">
        <f t="shared" si="0"/>
        <v>0</v>
      </c>
      <c r="O9" s="102">
        <f t="shared" si="0"/>
        <v>0</v>
      </c>
      <c r="P9" s="102">
        <f t="shared" si="0"/>
        <v>0</v>
      </c>
      <c r="Q9" s="92">
        <f t="shared" si="0"/>
        <v>0</v>
      </c>
      <c r="R9" s="122"/>
      <c r="S9" s="8">
        <v>6</v>
      </c>
      <c r="T9" s="9">
        <f t="shared" si="18"/>
        <v>6</v>
      </c>
      <c r="U9" s="136" t="str">
        <f>Equipes!A7</f>
        <v>Equipe 6A</v>
      </c>
      <c r="V9" s="14">
        <f t="shared" si="19"/>
        <v>1</v>
      </c>
      <c r="W9" s="14">
        <f t="shared" si="20"/>
        <v>6</v>
      </c>
      <c r="X9" s="14">
        <f t="shared" si="21"/>
        <v>0</v>
      </c>
      <c r="Y9" s="14">
        <f t="shared" si="22"/>
        <v>0</v>
      </c>
      <c r="Z9" s="14">
        <f t="shared" si="23"/>
        <v>0</v>
      </c>
      <c r="AA9" s="14">
        <f t="shared" si="24"/>
        <v>0</v>
      </c>
      <c r="AB9" s="14">
        <f t="shared" si="25"/>
        <v>0</v>
      </c>
      <c r="AC9" s="14">
        <f t="shared" si="26"/>
        <v>0</v>
      </c>
      <c r="AD9" s="14">
        <f t="shared" si="27"/>
        <v>0</v>
      </c>
      <c r="AE9" s="9">
        <f t="shared" si="28"/>
        <v>0</v>
      </c>
      <c r="AF9" s="30">
        <f t="shared" si="29"/>
        <v>0</v>
      </c>
      <c r="AG9" s="24">
        <f>AF9+0.0000003</f>
        <v>2.9999999999999999E-7</v>
      </c>
      <c r="AH9" s="8">
        <f t="shared" si="1"/>
        <v>0</v>
      </c>
      <c r="AI9" s="9">
        <f t="shared" si="2"/>
        <v>0</v>
      </c>
      <c r="AJ9" s="21">
        <f t="shared" si="3"/>
        <v>0</v>
      </c>
      <c r="AK9" s="9">
        <f t="shared" si="4"/>
        <v>0</v>
      </c>
      <c r="AL9" s="21" t="b">
        <f t="shared" si="5"/>
        <v>0</v>
      </c>
      <c r="AM9" s="9" t="b">
        <f t="shared" si="6"/>
        <v>0</v>
      </c>
      <c r="AN9" s="21" t="b">
        <f t="shared" si="7"/>
        <v>0</v>
      </c>
      <c r="AO9" s="9" t="b">
        <f t="shared" si="8"/>
        <v>0</v>
      </c>
      <c r="AP9" s="21" t="b">
        <f t="shared" si="9"/>
        <v>0</v>
      </c>
      <c r="AQ9" s="9" t="b">
        <f t="shared" si="10"/>
        <v>0</v>
      </c>
      <c r="AR9" s="21">
        <f t="shared" si="11"/>
        <v>0</v>
      </c>
      <c r="AS9" s="9">
        <f t="shared" si="12"/>
        <v>0</v>
      </c>
      <c r="AT9" s="21">
        <f t="shared" si="13"/>
        <v>0</v>
      </c>
      <c r="AU9" s="9">
        <f t="shared" si="14"/>
        <v>0</v>
      </c>
      <c r="AV9" s="70" t="str">
        <f t="shared" si="30"/>
        <v>Equipe 6A</v>
      </c>
      <c r="AW9" s="23">
        <f t="shared" si="31"/>
        <v>0</v>
      </c>
      <c r="AX9" s="14">
        <f t="shared" si="32"/>
        <v>1</v>
      </c>
      <c r="AY9" s="87" t="str">
        <f t="shared" si="15"/>
        <v>Equipe 6A</v>
      </c>
    </row>
    <row r="10" spans="1:2031" x14ac:dyDescent="0.25">
      <c r="A10" s="45"/>
      <c r="B10" s="46"/>
      <c r="C10" s="64" t="str">
        <f>U8</f>
        <v>Equipe 5A</v>
      </c>
      <c r="D10" s="47"/>
      <c r="E10" s="47"/>
      <c r="F10" s="83" t="str">
        <f>U10</f>
        <v>Equipe 7A</v>
      </c>
      <c r="G10" s="122"/>
      <c r="H10" s="99" t="str">
        <f t="shared" si="16"/>
        <v>Equipe 7A</v>
      </c>
      <c r="I10" s="100">
        <f t="shared" ref="I10:I11" si="34">IF(AW10=AW9,AX9,AX10)</f>
        <v>1</v>
      </c>
      <c r="J10" s="101">
        <f t="shared" si="17"/>
        <v>0</v>
      </c>
      <c r="K10" s="102">
        <f t="shared" si="0"/>
        <v>0</v>
      </c>
      <c r="L10" s="102">
        <f t="shared" si="0"/>
        <v>0</v>
      </c>
      <c r="M10" s="102">
        <f t="shared" si="0"/>
        <v>0</v>
      </c>
      <c r="N10" s="102">
        <f t="shared" si="0"/>
        <v>0</v>
      </c>
      <c r="O10" s="102">
        <f t="shared" si="0"/>
        <v>0</v>
      </c>
      <c r="P10" s="102">
        <f t="shared" si="0"/>
        <v>0</v>
      </c>
      <c r="Q10" s="92">
        <f t="shared" si="0"/>
        <v>0</v>
      </c>
      <c r="R10" s="122"/>
      <c r="S10" s="8">
        <v>7</v>
      </c>
      <c r="T10" s="9">
        <f t="shared" ref="T10:T11" si="35">W10</f>
        <v>7</v>
      </c>
      <c r="U10" s="136" t="str">
        <f>Equipes!A8</f>
        <v>Equipe 7A</v>
      </c>
      <c r="V10" s="14">
        <f t="shared" si="19"/>
        <v>1</v>
      </c>
      <c r="W10" s="14">
        <f t="shared" si="20"/>
        <v>7</v>
      </c>
      <c r="X10" s="14">
        <f t="shared" si="21"/>
        <v>0</v>
      </c>
      <c r="Y10" s="14">
        <f t="shared" si="22"/>
        <v>0</v>
      </c>
      <c r="Z10" s="14">
        <f t="shared" si="23"/>
        <v>0</v>
      </c>
      <c r="AA10" s="14">
        <f t="shared" si="24"/>
        <v>0</v>
      </c>
      <c r="AB10" s="14">
        <f t="shared" si="25"/>
        <v>0</v>
      </c>
      <c r="AC10" s="14">
        <f t="shared" si="26"/>
        <v>0</v>
      </c>
      <c r="AD10" s="14">
        <f t="shared" si="27"/>
        <v>0</v>
      </c>
      <c r="AE10" s="9">
        <f t="shared" ref="AE10:AE11" si="36">AC10-AD10</f>
        <v>0</v>
      </c>
      <c r="AF10" s="30">
        <f t="shared" ref="AF10:AF11" si="37">SUM(X10*1000+(AE10)/10+(AC10)/100)</f>
        <v>0</v>
      </c>
      <c r="AG10" s="24">
        <f>AF10+0.0000002</f>
        <v>1.9999999999999999E-7</v>
      </c>
      <c r="AH10" s="8">
        <f t="shared" si="1"/>
        <v>0</v>
      </c>
      <c r="AI10" s="9">
        <f t="shared" si="2"/>
        <v>0</v>
      </c>
      <c r="AJ10" s="21">
        <f t="shared" si="3"/>
        <v>0</v>
      </c>
      <c r="AK10" s="9">
        <f t="shared" si="4"/>
        <v>0</v>
      </c>
      <c r="AL10" s="21" t="b">
        <f t="shared" si="5"/>
        <v>0</v>
      </c>
      <c r="AM10" s="9" t="b">
        <f t="shared" si="6"/>
        <v>0</v>
      </c>
      <c r="AN10" s="21" t="b">
        <f t="shared" si="7"/>
        <v>0</v>
      </c>
      <c r="AO10" s="9" t="b">
        <f t="shared" si="8"/>
        <v>0</v>
      </c>
      <c r="AP10" s="21" t="b">
        <f t="shared" si="9"/>
        <v>0</v>
      </c>
      <c r="AQ10" s="9" t="b">
        <f t="shared" si="10"/>
        <v>0</v>
      </c>
      <c r="AR10" s="21">
        <f t="shared" si="11"/>
        <v>0</v>
      </c>
      <c r="AS10" s="9">
        <f t="shared" si="12"/>
        <v>0</v>
      </c>
      <c r="AT10" s="21">
        <f t="shared" si="13"/>
        <v>0</v>
      </c>
      <c r="AU10" s="9">
        <f t="shared" si="14"/>
        <v>0</v>
      </c>
      <c r="AV10" s="70" t="str">
        <f t="shared" si="30"/>
        <v>Equipe 7A</v>
      </c>
      <c r="AW10" s="23">
        <f t="shared" si="31"/>
        <v>0</v>
      </c>
      <c r="AX10" s="14">
        <f t="shared" si="32"/>
        <v>1</v>
      </c>
      <c r="AY10" s="87" t="str">
        <f t="shared" ref="AY10:AY11" si="38">U10</f>
        <v>Equipe 7A</v>
      </c>
    </row>
    <row r="11" spans="1:2031" ht="15.75" thickBot="1" x14ac:dyDescent="0.3">
      <c r="A11" s="45"/>
      <c r="B11" s="46"/>
      <c r="C11" s="64" t="str">
        <f>U9</f>
        <v>Equipe 6A</v>
      </c>
      <c r="D11" s="47"/>
      <c r="E11" s="47"/>
      <c r="F11" s="83" t="str">
        <f>U11</f>
        <v>Equipe 8A</v>
      </c>
      <c r="G11" s="122"/>
      <c r="H11" s="103" t="str">
        <f t="shared" si="16"/>
        <v>Equipe 8A</v>
      </c>
      <c r="I11" s="104">
        <f t="shared" si="34"/>
        <v>1</v>
      </c>
      <c r="J11" s="105">
        <f t="shared" si="17"/>
        <v>0</v>
      </c>
      <c r="K11" s="106">
        <f t="shared" si="0"/>
        <v>0</v>
      </c>
      <c r="L11" s="106">
        <f t="shared" si="0"/>
        <v>0</v>
      </c>
      <c r="M11" s="106">
        <f t="shared" si="0"/>
        <v>0</v>
      </c>
      <c r="N11" s="106">
        <f t="shared" si="0"/>
        <v>0</v>
      </c>
      <c r="O11" s="106">
        <f t="shared" si="0"/>
        <v>0</v>
      </c>
      <c r="P11" s="106">
        <f t="shared" si="0"/>
        <v>0</v>
      </c>
      <c r="Q11" s="94">
        <f t="shared" si="0"/>
        <v>0</v>
      </c>
      <c r="R11" s="122"/>
      <c r="S11" s="10">
        <v>8</v>
      </c>
      <c r="T11" s="12">
        <f t="shared" si="35"/>
        <v>8</v>
      </c>
      <c r="U11" s="137" t="str">
        <f>Equipes!A9</f>
        <v>Equipe 8A</v>
      </c>
      <c r="V11" s="11">
        <f t="shared" si="19"/>
        <v>1</v>
      </c>
      <c r="W11" s="11">
        <f t="shared" si="20"/>
        <v>8</v>
      </c>
      <c r="X11" s="11">
        <f t="shared" si="21"/>
        <v>0</v>
      </c>
      <c r="Y11" s="11">
        <f t="shared" si="22"/>
        <v>0</v>
      </c>
      <c r="Z11" s="11">
        <f t="shared" si="23"/>
        <v>0</v>
      </c>
      <c r="AA11" s="11">
        <f t="shared" si="24"/>
        <v>0</v>
      </c>
      <c r="AB11" s="11">
        <f t="shared" si="25"/>
        <v>0</v>
      </c>
      <c r="AC11" s="11">
        <f t="shared" si="26"/>
        <v>0</v>
      </c>
      <c r="AD11" s="11">
        <f t="shared" si="27"/>
        <v>0</v>
      </c>
      <c r="AE11" s="12">
        <f t="shared" si="36"/>
        <v>0</v>
      </c>
      <c r="AF11" s="31">
        <f t="shared" si="37"/>
        <v>0</v>
      </c>
      <c r="AG11" s="25">
        <f>AF11+0.0000001</f>
        <v>9.9999999999999995E-8</v>
      </c>
      <c r="AH11" s="8">
        <f t="shared" si="1"/>
        <v>0</v>
      </c>
      <c r="AI11" s="9">
        <f t="shared" si="2"/>
        <v>0</v>
      </c>
      <c r="AJ11" s="21">
        <f t="shared" si="3"/>
        <v>0</v>
      </c>
      <c r="AK11" s="9">
        <f t="shared" si="4"/>
        <v>0</v>
      </c>
      <c r="AL11" s="21" t="b">
        <f t="shared" si="5"/>
        <v>0</v>
      </c>
      <c r="AM11" s="9" t="b">
        <f t="shared" si="6"/>
        <v>0</v>
      </c>
      <c r="AN11" s="21" t="b">
        <f t="shared" si="7"/>
        <v>0</v>
      </c>
      <c r="AO11" s="9" t="b">
        <f t="shared" si="8"/>
        <v>0</v>
      </c>
      <c r="AP11" s="21" t="b">
        <f t="shared" si="9"/>
        <v>0</v>
      </c>
      <c r="AQ11" s="9" t="b">
        <f t="shared" si="10"/>
        <v>0</v>
      </c>
      <c r="AR11" s="21">
        <f t="shared" si="11"/>
        <v>0</v>
      </c>
      <c r="AS11" s="9">
        <f t="shared" si="12"/>
        <v>0</v>
      </c>
      <c r="AT11" s="21">
        <f t="shared" si="13"/>
        <v>0</v>
      </c>
      <c r="AU11" s="9">
        <f t="shared" si="14"/>
        <v>0</v>
      </c>
      <c r="AV11" s="88" t="str">
        <f t="shared" si="30"/>
        <v>Equipe 8A</v>
      </c>
      <c r="AW11" s="89">
        <f t="shared" si="31"/>
        <v>0</v>
      </c>
      <c r="AX11" s="90">
        <f t="shared" si="32"/>
        <v>1</v>
      </c>
      <c r="AY11" s="91" t="str">
        <f t="shared" si="38"/>
        <v>Equipe 8A</v>
      </c>
    </row>
    <row r="12" spans="1:2031" x14ac:dyDescent="0.25">
      <c r="A12" s="45"/>
      <c r="B12" s="46"/>
      <c r="C12" s="64" t="str">
        <f>U4</f>
        <v>Equipe 1A</v>
      </c>
      <c r="D12" s="47"/>
      <c r="E12" s="47"/>
      <c r="F12" s="83" t="str">
        <f>U7</f>
        <v>Equipe 4A</v>
      </c>
      <c r="G12" s="122"/>
      <c r="H12" s="122"/>
      <c r="I12" s="122"/>
      <c r="J12" s="122"/>
      <c r="K12" s="122"/>
      <c r="L12" s="122"/>
      <c r="M12" s="122"/>
      <c r="N12" s="122"/>
      <c r="O12" s="122"/>
      <c r="P12" s="122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3"/>
      <c r="AH12" s="8">
        <f t="shared" si="1"/>
        <v>0</v>
      </c>
      <c r="AI12" s="9">
        <f t="shared" si="2"/>
        <v>0</v>
      </c>
      <c r="AJ12" s="21">
        <f t="shared" si="3"/>
        <v>0</v>
      </c>
      <c r="AK12" s="9">
        <f t="shared" si="4"/>
        <v>0</v>
      </c>
      <c r="AL12" s="21" t="b">
        <f t="shared" si="5"/>
        <v>0</v>
      </c>
      <c r="AM12" s="9" t="b">
        <f t="shared" si="6"/>
        <v>0</v>
      </c>
      <c r="AN12" s="21" t="b">
        <f t="shared" si="7"/>
        <v>0</v>
      </c>
      <c r="AO12" s="9" t="b">
        <f t="shared" si="8"/>
        <v>0</v>
      </c>
      <c r="AP12" s="21" t="b">
        <f t="shared" si="9"/>
        <v>0</v>
      </c>
      <c r="AQ12" s="9" t="b">
        <f t="shared" si="10"/>
        <v>0</v>
      </c>
      <c r="AR12" s="21">
        <f t="shared" si="11"/>
        <v>0</v>
      </c>
      <c r="AS12" s="9">
        <f t="shared" si="12"/>
        <v>0</v>
      </c>
      <c r="AT12" s="21">
        <f t="shared" si="13"/>
        <v>0</v>
      </c>
      <c r="AU12" s="9">
        <f t="shared" si="14"/>
        <v>0</v>
      </c>
      <c r="AV12" s="131"/>
      <c r="AW12" s="130"/>
      <c r="AX12" s="130"/>
      <c r="AY12" s="130"/>
    </row>
    <row r="13" spans="1:2031" x14ac:dyDescent="0.25">
      <c r="A13" s="45"/>
      <c r="B13" s="46"/>
      <c r="C13" s="64" t="str">
        <f>U5</f>
        <v>Equipe 2A</v>
      </c>
      <c r="D13" s="47"/>
      <c r="E13" s="47"/>
      <c r="F13" s="83" t="str">
        <f>U8</f>
        <v>Equipe 5A</v>
      </c>
      <c r="G13" s="122"/>
      <c r="H13" s="122"/>
      <c r="I13" s="122"/>
      <c r="J13" s="122"/>
      <c r="K13" s="122"/>
      <c r="L13" s="122"/>
      <c r="M13" s="122"/>
      <c r="N13" s="122"/>
      <c r="O13" s="122"/>
      <c r="P13" s="122"/>
      <c r="Q13" s="122"/>
      <c r="R13" s="122"/>
      <c r="S13" s="122"/>
      <c r="T13" s="122"/>
      <c r="U13" s="122"/>
      <c r="V13" s="122"/>
      <c r="W13" s="122"/>
      <c r="X13" s="122"/>
      <c r="Y13" s="122"/>
      <c r="Z13" s="122"/>
      <c r="AA13" s="122"/>
      <c r="AB13" s="122"/>
      <c r="AC13" s="122"/>
      <c r="AD13" s="122"/>
      <c r="AE13" s="122"/>
      <c r="AF13" s="122"/>
      <c r="AG13" s="123"/>
      <c r="AH13" s="8">
        <f t="shared" si="1"/>
        <v>0</v>
      </c>
      <c r="AI13" s="9">
        <f t="shared" si="2"/>
        <v>0</v>
      </c>
      <c r="AJ13" s="21">
        <f t="shared" si="3"/>
        <v>0</v>
      </c>
      <c r="AK13" s="9">
        <f t="shared" si="4"/>
        <v>0</v>
      </c>
      <c r="AL13" s="21" t="b">
        <f t="shared" si="5"/>
        <v>0</v>
      </c>
      <c r="AM13" s="9" t="b">
        <f t="shared" si="6"/>
        <v>0</v>
      </c>
      <c r="AN13" s="21" t="b">
        <f t="shared" si="7"/>
        <v>0</v>
      </c>
      <c r="AO13" s="9" t="b">
        <f t="shared" si="8"/>
        <v>0</v>
      </c>
      <c r="AP13" s="21" t="b">
        <f t="shared" si="9"/>
        <v>0</v>
      </c>
      <c r="AQ13" s="9" t="b">
        <f t="shared" si="10"/>
        <v>0</v>
      </c>
      <c r="AR13" s="21">
        <f t="shared" si="11"/>
        <v>0</v>
      </c>
      <c r="AS13" s="9">
        <f t="shared" si="12"/>
        <v>0</v>
      </c>
      <c r="AT13" s="21">
        <f t="shared" si="13"/>
        <v>0</v>
      </c>
      <c r="AU13" s="9">
        <f t="shared" si="14"/>
        <v>0</v>
      </c>
      <c r="AV13" s="131"/>
      <c r="AW13" s="130"/>
      <c r="AX13" s="130"/>
      <c r="AY13" s="130"/>
    </row>
    <row r="14" spans="1:2031" x14ac:dyDescent="0.25">
      <c r="A14" s="45"/>
      <c r="B14" s="46"/>
      <c r="C14" s="64" t="str">
        <f>U6</f>
        <v>Equipe 3A</v>
      </c>
      <c r="D14" s="47"/>
      <c r="E14" s="47"/>
      <c r="F14" s="83" t="str">
        <f>U9</f>
        <v>Equipe 6A</v>
      </c>
      <c r="G14" s="122"/>
      <c r="H14" s="122"/>
      <c r="I14" s="122"/>
      <c r="J14" s="122"/>
      <c r="K14" s="122"/>
      <c r="L14" s="122"/>
      <c r="M14" s="122"/>
      <c r="N14" s="122"/>
      <c r="O14" s="122"/>
      <c r="P14" s="122"/>
      <c r="Q14" s="122"/>
      <c r="R14" s="122"/>
      <c r="S14" s="122"/>
      <c r="T14" s="122"/>
      <c r="U14" s="122"/>
      <c r="V14" s="122"/>
      <c r="W14" s="122"/>
      <c r="X14" s="122"/>
      <c r="Y14" s="122"/>
      <c r="Z14" s="122"/>
      <c r="AA14" s="122"/>
      <c r="AB14" s="122"/>
      <c r="AC14" s="122"/>
      <c r="AD14" s="122"/>
      <c r="AE14" s="122"/>
      <c r="AF14" s="122"/>
      <c r="AG14" s="123"/>
      <c r="AH14" s="8">
        <f t="shared" si="1"/>
        <v>0</v>
      </c>
      <c r="AI14" s="9">
        <f t="shared" si="2"/>
        <v>0</v>
      </c>
      <c r="AJ14" s="21">
        <f t="shared" si="3"/>
        <v>0</v>
      </c>
      <c r="AK14" s="9">
        <f t="shared" si="4"/>
        <v>0</v>
      </c>
      <c r="AL14" s="21" t="b">
        <f t="shared" si="5"/>
        <v>0</v>
      </c>
      <c r="AM14" s="9" t="b">
        <f t="shared" si="6"/>
        <v>0</v>
      </c>
      <c r="AN14" s="21" t="b">
        <f t="shared" si="7"/>
        <v>0</v>
      </c>
      <c r="AO14" s="9" t="b">
        <f t="shared" si="8"/>
        <v>0</v>
      </c>
      <c r="AP14" s="21" t="b">
        <f t="shared" si="9"/>
        <v>0</v>
      </c>
      <c r="AQ14" s="9" t="b">
        <f t="shared" si="10"/>
        <v>0</v>
      </c>
      <c r="AR14" s="21">
        <f t="shared" si="11"/>
        <v>0</v>
      </c>
      <c r="AS14" s="9">
        <f t="shared" si="12"/>
        <v>0</v>
      </c>
      <c r="AT14" s="21">
        <f t="shared" si="13"/>
        <v>0</v>
      </c>
      <c r="AU14" s="9">
        <f t="shared" si="14"/>
        <v>0</v>
      </c>
      <c r="AV14" s="131"/>
      <c r="AW14" s="130"/>
      <c r="AX14" s="130"/>
      <c r="AY14" s="130"/>
    </row>
    <row r="15" spans="1:2031" x14ac:dyDescent="0.25">
      <c r="A15" s="45"/>
      <c r="B15" s="46"/>
      <c r="C15" s="64" t="str">
        <f>U10</f>
        <v>Equipe 7A</v>
      </c>
      <c r="D15" s="47"/>
      <c r="E15" s="47"/>
      <c r="F15" s="83" t="str">
        <f>U11</f>
        <v>Equipe 8A</v>
      </c>
      <c r="G15" s="122"/>
      <c r="H15" s="122"/>
      <c r="I15" s="122"/>
      <c r="J15" s="122"/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122"/>
      <c r="V15" s="122"/>
      <c r="W15" s="122"/>
      <c r="X15" s="122"/>
      <c r="Y15" s="122"/>
      <c r="Z15" s="122"/>
      <c r="AA15" s="122"/>
      <c r="AB15" s="122"/>
      <c r="AC15" s="122"/>
      <c r="AD15" s="122"/>
      <c r="AE15" s="122"/>
      <c r="AF15" s="122"/>
      <c r="AG15" s="123"/>
      <c r="AH15" s="8">
        <f t="shared" si="1"/>
        <v>0</v>
      </c>
      <c r="AI15" s="9">
        <f t="shared" si="2"/>
        <v>0</v>
      </c>
      <c r="AJ15" s="21">
        <f t="shared" si="3"/>
        <v>0</v>
      </c>
      <c r="AK15" s="9">
        <f t="shared" si="4"/>
        <v>0</v>
      </c>
      <c r="AL15" s="21" t="b">
        <f t="shared" si="5"/>
        <v>0</v>
      </c>
      <c r="AM15" s="9" t="b">
        <f t="shared" si="6"/>
        <v>0</v>
      </c>
      <c r="AN15" s="21" t="b">
        <f t="shared" si="7"/>
        <v>0</v>
      </c>
      <c r="AO15" s="9" t="b">
        <f t="shared" si="8"/>
        <v>0</v>
      </c>
      <c r="AP15" s="21" t="b">
        <f t="shared" si="9"/>
        <v>0</v>
      </c>
      <c r="AQ15" s="9" t="b">
        <f t="shared" si="10"/>
        <v>0</v>
      </c>
      <c r="AR15" s="21">
        <f t="shared" si="11"/>
        <v>0</v>
      </c>
      <c r="AS15" s="9">
        <f t="shared" si="12"/>
        <v>0</v>
      </c>
      <c r="AT15" s="21">
        <f t="shared" si="13"/>
        <v>0</v>
      </c>
      <c r="AU15" s="9">
        <f t="shared" si="14"/>
        <v>0</v>
      </c>
      <c r="AV15" s="131"/>
      <c r="AW15" s="130"/>
      <c r="AX15" s="130"/>
      <c r="AY15" s="130"/>
    </row>
    <row r="16" spans="1:2031" x14ac:dyDescent="0.25">
      <c r="A16" s="45"/>
      <c r="B16" s="46"/>
      <c r="C16" s="64" t="str">
        <f>U4</f>
        <v>Equipe 1A</v>
      </c>
      <c r="D16" s="47"/>
      <c r="E16" s="47"/>
      <c r="F16" s="83" t="str">
        <f>U8</f>
        <v>Equipe 5A</v>
      </c>
      <c r="G16" s="122"/>
      <c r="H16" s="122"/>
      <c r="I16" s="122"/>
      <c r="J16" s="122"/>
      <c r="K16" s="122"/>
      <c r="L16" s="122"/>
      <c r="M16" s="122"/>
      <c r="N16" s="122"/>
      <c r="O16" s="122"/>
      <c r="P16" s="122"/>
      <c r="Q16" s="122"/>
      <c r="R16" s="122"/>
      <c r="S16" s="122"/>
      <c r="T16" s="122"/>
      <c r="U16" s="122"/>
      <c r="V16" s="122"/>
      <c r="W16" s="122"/>
      <c r="X16" s="122"/>
      <c r="Y16" s="122"/>
      <c r="Z16" s="122"/>
      <c r="AA16" s="122"/>
      <c r="AB16" s="122"/>
      <c r="AC16" s="122"/>
      <c r="AD16" s="122"/>
      <c r="AE16" s="122"/>
      <c r="AF16" s="122"/>
      <c r="AG16" s="123"/>
      <c r="AH16" s="8">
        <f t="shared" si="1"/>
        <v>0</v>
      </c>
      <c r="AI16" s="9">
        <f t="shared" si="2"/>
        <v>0</v>
      </c>
      <c r="AJ16" s="21">
        <f t="shared" si="3"/>
        <v>0</v>
      </c>
      <c r="AK16" s="9">
        <f t="shared" si="4"/>
        <v>0</v>
      </c>
      <c r="AL16" s="21" t="b">
        <f t="shared" si="5"/>
        <v>0</v>
      </c>
      <c r="AM16" s="9" t="b">
        <f t="shared" si="6"/>
        <v>0</v>
      </c>
      <c r="AN16" s="21" t="b">
        <f t="shared" si="7"/>
        <v>0</v>
      </c>
      <c r="AO16" s="9" t="b">
        <f t="shared" si="8"/>
        <v>0</v>
      </c>
      <c r="AP16" s="21" t="b">
        <f t="shared" si="9"/>
        <v>0</v>
      </c>
      <c r="AQ16" s="9" t="b">
        <f t="shared" si="10"/>
        <v>0</v>
      </c>
      <c r="AR16" s="21">
        <f t="shared" si="11"/>
        <v>0</v>
      </c>
      <c r="AS16" s="9">
        <f t="shared" si="12"/>
        <v>0</v>
      </c>
      <c r="AT16" s="21">
        <f t="shared" si="13"/>
        <v>0</v>
      </c>
      <c r="AU16" s="9">
        <f t="shared" si="14"/>
        <v>0</v>
      </c>
      <c r="AV16" s="131"/>
      <c r="AW16" s="130"/>
      <c r="AX16" s="130"/>
      <c r="AY16" s="130"/>
    </row>
    <row r="17" spans="1:51" x14ac:dyDescent="0.25">
      <c r="A17" s="45"/>
      <c r="B17" s="46"/>
      <c r="C17" s="64" t="str">
        <f>U5</f>
        <v>Equipe 2A</v>
      </c>
      <c r="D17" s="47"/>
      <c r="E17" s="47"/>
      <c r="F17" s="83" t="str">
        <f>U9</f>
        <v>Equipe 6A</v>
      </c>
      <c r="G17" s="122"/>
      <c r="H17" s="122"/>
      <c r="I17" s="122"/>
      <c r="J17" s="122"/>
      <c r="K17" s="122"/>
      <c r="L17" s="122"/>
      <c r="M17" s="122"/>
      <c r="N17" s="122"/>
      <c r="O17" s="122"/>
      <c r="P17" s="122"/>
      <c r="Q17" s="122"/>
      <c r="R17" s="122"/>
      <c r="S17" s="122"/>
      <c r="T17" s="122"/>
      <c r="U17" s="122"/>
      <c r="V17" s="122"/>
      <c r="W17" s="122"/>
      <c r="X17" s="122"/>
      <c r="Y17" s="122"/>
      <c r="Z17" s="122"/>
      <c r="AA17" s="122"/>
      <c r="AB17" s="122"/>
      <c r="AC17" s="122"/>
      <c r="AD17" s="122"/>
      <c r="AE17" s="122"/>
      <c r="AF17" s="122"/>
      <c r="AG17" s="123"/>
      <c r="AH17" s="8">
        <f t="shared" si="1"/>
        <v>0</v>
      </c>
      <c r="AI17" s="9">
        <f t="shared" si="2"/>
        <v>0</v>
      </c>
      <c r="AJ17" s="21">
        <f t="shared" si="3"/>
        <v>0</v>
      </c>
      <c r="AK17" s="9">
        <f t="shared" si="4"/>
        <v>0</v>
      </c>
      <c r="AL17" s="21" t="b">
        <f t="shared" si="5"/>
        <v>0</v>
      </c>
      <c r="AM17" s="9" t="b">
        <f t="shared" si="6"/>
        <v>0</v>
      </c>
      <c r="AN17" s="21" t="b">
        <f t="shared" si="7"/>
        <v>0</v>
      </c>
      <c r="AO17" s="9" t="b">
        <f t="shared" si="8"/>
        <v>0</v>
      </c>
      <c r="AP17" s="21" t="b">
        <f t="shared" si="9"/>
        <v>0</v>
      </c>
      <c r="AQ17" s="9" t="b">
        <f t="shared" si="10"/>
        <v>0</v>
      </c>
      <c r="AR17" s="21">
        <f t="shared" si="11"/>
        <v>0</v>
      </c>
      <c r="AS17" s="9">
        <f t="shared" si="12"/>
        <v>0</v>
      </c>
      <c r="AT17" s="21">
        <f t="shared" si="13"/>
        <v>0</v>
      </c>
      <c r="AU17" s="9">
        <f t="shared" si="14"/>
        <v>0</v>
      </c>
      <c r="AV17" s="131"/>
      <c r="AW17" s="130"/>
      <c r="AX17" s="130"/>
      <c r="AY17" s="130"/>
    </row>
    <row r="18" spans="1:51" x14ac:dyDescent="0.25">
      <c r="A18" s="45"/>
      <c r="B18" s="46"/>
      <c r="C18" s="64" t="str">
        <f>U6</f>
        <v>Equipe 3A</v>
      </c>
      <c r="D18" s="47"/>
      <c r="E18" s="47"/>
      <c r="F18" s="83" t="str">
        <f>U10</f>
        <v>Equipe 7A</v>
      </c>
      <c r="G18" s="122"/>
      <c r="H18" s="122"/>
      <c r="I18" s="122"/>
      <c r="J18" s="122"/>
      <c r="K18" s="122"/>
      <c r="L18" s="122"/>
      <c r="M18" s="122"/>
      <c r="N18" s="122"/>
      <c r="O18" s="122"/>
      <c r="P18" s="122"/>
      <c r="Q18" s="122"/>
      <c r="R18" s="122"/>
      <c r="S18" s="122"/>
      <c r="T18" s="122"/>
      <c r="U18" s="122"/>
      <c r="V18" s="122"/>
      <c r="W18" s="122"/>
      <c r="X18" s="122"/>
      <c r="Y18" s="122"/>
      <c r="Z18" s="122"/>
      <c r="AA18" s="122"/>
      <c r="AB18" s="122"/>
      <c r="AC18" s="122"/>
      <c r="AD18" s="122"/>
      <c r="AE18" s="122"/>
      <c r="AF18" s="122"/>
      <c r="AG18" s="123"/>
      <c r="AH18" s="8">
        <f t="shared" si="1"/>
        <v>0</v>
      </c>
      <c r="AI18" s="9">
        <f t="shared" si="2"/>
        <v>0</v>
      </c>
      <c r="AJ18" s="21">
        <f t="shared" si="3"/>
        <v>0</v>
      </c>
      <c r="AK18" s="9">
        <f t="shared" si="4"/>
        <v>0</v>
      </c>
      <c r="AL18" s="21" t="b">
        <f t="shared" si="5"/>
        <v>0</v>
      </c>
      <c r="AM18" s="9" t="b">
        <f t="shared" si="6"/>
        <v>0</v>
      </c>
      <c r="AN18" s="21" t="b">
        <f t="shared" si="7"/>
        <v>0</v>
      </c>
      <c r="AO18" s="9" t="b">
        <f t="shared" si="8"/>
        <v>0</v>
      </c>
      <c r="AP18" s="21" t="b">
        <f t="shared" si="9"/>
        <v>0</v>
      </c>
      <c r="AQ18" s="9" t="b">
        <f t="shared" si="10"/>
        <v>0</v>
      </c>
      <c r="AR18" s="21">
        <f t="shared" si="11"/>
        <v>0</v>
      </c>
      <c r="AS18" s="9">
        <f t="shared" si="12"/>
        <v>0</v>
      </c>
      <c r="AT18" s="21">
        <f t="shared" si="13"/>
        <v>0</v>
      </c>
      <c r="AU18" s="9">
        <f t="shared" si="14"/>
        <v>0</v>
      </c>
      <c r="AV18" s="131"/>
      <c r="AW18" s="130"/>
      <c r="AX18" s="130"/>
      <c r="AY18" s="130"/>
    </row>
    <row r="19" spans="1:51" x14ac:dyDescent="0.25">
      <c r="A19" s="75"/>
      <c r="B19" s="76"/>
      <c r="C19" s="77" t="str">
        <f>U7</f>
        <v>Equipe 4A</v>
      </c>
      <c r="D19" s="47"/>
      <c r="E19" s="47"/>
      <c r="F19" s="84" t="str">
        <f>U11</f>
        <v>Equipe 8A</v>
      </c>
      <c r="G19" s="122"/>
      <c r="H19" s="122"/>
      <c r="I19" s="122"/>
      <c r="J19" s="122"/>
      <c r="K19" s="122"/>
      <c r="L19" s="122"/>
      <c r="M19" s="122"/>
      <c r="N19" s="122"/>
      <c r="O19" s="122"/>
      <c r="P19" s="122"/>
      <c r="Q19" s="122"/>
      <c r="R19" s="122"/>
      <c r="S19" s="122"/>
      <c r="T19" s="122"/>
      <c r="U19" s="122"/>
      <c r="V19" s="122"/>
      <c r="W19" s="122"/>
      <c r="X19" s="122"/>
      <c r="Y19" s="122"/>
      <c r="Z19" s="122"/>
      <c r="AA19" s="122"/>
      <c r="AB19" s="122"/>
      <c r="AC19" s="122"/>
      <c r="AD19" s="122"/>
      <c r="AE19" s="122"/>
      <c r="AF19" s="122"/>
      <c r="AG19" s="122"/>
      <c r="AH19" s="8">
        <f t="shared" ref="AH19:AH31" si="39">IF(D19="",0,IF(D19&gt;E19,3,IF(D19=E19,1,IF(D19&lt;E19,0))))</f>
        <v>0</v>
      </c>
      <c r="AI19" s="9">
        <f t="shared" ref="AI19:AI31" si="40">IF(E19="",0,IF(E19&gt;D19,3,IF(E19=D19,1,IF(E19&lt;D19,0))))</f>
        <v>0</v>
      </c>
      <c r="AJ19" s="21">
        <f t="shared" ref="AJ19:AJ31" si="41">IF(D19="",0,1)</f>
        <v>0</v>
      </c>
      <c r="AK19" s="9">
        <f t="shared" ref="AK19:AK31" si="42">IF(E19="",0,1)</f>
        <v>0</v>
      </c>
      <c r="AL19" s="21" t="b">
        <f t="shared" ref="AL19:AL31" si="43">IF(D19&lt;&gt;"",IF(D19&gt;E19,1))</f>
        <v>0</v>
      </c>
      <c r="AM19" s="9" t="b">
        <f t="shared" ref="AM19:AM31" si="44">IF(E19&lt;&gt;"",IF(E19&gt;D19,1))</f>
        <v>0</v>
      </c>
      <c r="AN19" s="21" t="b">
        <f t="shared" ref="AN19:AN31" si="45">IF(D19&lt;&gt;"",IF(D19=E19,1))</f>
        <v>0</v>
      </c>
      <c r="AO19" s="9" t="b">
        <f t="shared" ref="AO19:AO31" si="46">IF(E19&lt;&gt;"",IF(E19=D19,1))</f>
        <v>0</v>
      </c>
      <c r="AP19" s="21" t="b">
        <f t="shared" ref="AP19:AP31" si="47">IF(D19&lt;&gt;"",IF(D19&lt;E19,1))</f>
        <v>0</v>
      </c>
      <c r="AQ19" s="9" t="b">
        <f t="shared" ref="AQ19:AQ31" si="48">IF(E19&lt;&gt;"",IF(E19&lt;D19,1))</f>
        <v>0</v>
      </c>
      <c r="AR19" s="21">
        <f t="shared" ref="AR19:AR31" si="49">D19</f>
        <v>0</v>
      </c>
      <c r="AS19" s="9">
        <f t="shared" ref="AS19:AS31" si="50">E19</f>
        <v>0</v>
      </c>
      <c r="AT19" s="21">
        <f t="shared" ref="AT19:AT31" si="51">E19</f>
        <v>0</v>
      </c>
      <c r="AU19" s="9">
        <f t="shared" ref="AU19:AU31" si="52">D19</f>
        <v>0</v>
      </c>
      <c r="AV19" s="130"/>
      <c r="AW19" s="130"/>
      <c r="AX19" s="130"/>
      <c r="AY19" s="130"/>
    </row>
    <row r="20" spans="1:51" x14ac:dyDescent="0.25">
      <c r="A20" s="45"/>
      <c r="B20" s="46"/>
      <c r="C20" s="64" t="str">
        <f>U4</f>
        <v>Equipe 1A</v>
      </c>
      <c r="D20" s="47"/>
      <c r="E20" s="47"/>
      <c r="F20" s="83" t="str">
        <f>U9</f>
        <v>Equipe 6A</v>
      </c>
      <c r="G20" s="122"/>
      <c r="H20" s="122"/>
      <c r="I20" s="122"/>
      <c r="J20" s="122"/>
      <c r="K20" s="122"/>
      <c r="L20" s="122"/>
      <c r="M20" s="122"/>
      <c r="N20" s="122"/>
      <c r="O20" s="122"/>
      <c r="P20" s="122"/>
      <c r="Q20" s="122"/>
      <c r="R20" s="122"/>
      <c r="S20" s="122"/>
      <c r="T20" s="122"/>
      <c r="U20" s="122"/>
      <c r="V20" s="122"/>
      <c r="W20" s="122"/>
      <c r="X20" s="122"/>
      <c r="Y20" s="122"/>
      <c r="Z20" s="122"/>
      <c r="AA20" s="122"/>
      <c r="AB20" s="122"/>
      <c r="AC20" s="122"/>
      <c r="AD20" s="122"/>
      <c r="AE20" s="122"/>
      <c r="AF20" s="122"/>
      <c r="AG20" s="122"/>
      <c r="AH20" s="8">
        <f t="shared" si="39"/>
        <v>0</v>
      </c>
      <c r="AI20" s="9">
        <f t="shared" si="40"/>
        <v>0</v>
      </c>
      <c r="AJ20" s="21">
        <f t="shared" si="41"/>
        <v>0</v>
      </c>
      <c r="AK20" s="9">
        <f t="shared" si="42"/>
        <v>0</v>
      </c>
      <c r="AL20" s="21" t="b">
        <f t="shared" si="43"/>
        <v>0</v>
      </c>
      <c r="AM20" s="9" t="b">
        <f t="shared" si="44"/>
        <v>0</v>
      </c>
      <c r="AN20" s="21" t="b">
        <f t="shared" si="45"/>
        <v>0</v>
      </c>
      <c r="AO20" s="9" t="b">
        <f t="shared" si="46"/>
        <v>0</v>
      </c>
      <c r="AP20" s="21" t="b">
        <f t="shared" si="47"/>
        <v>0</v>
      </c>
      <c r="AQ20" s="9" t="b">
        <f t="shared" si="48"/>
        <v>0</v>
      </c>
      <c r="AR20" s="21">
        <f t="shared" si="49"/>
        <v>0</v>
      </c>
      <c r="AS20" s="9">
        <f t="shared" si="50"/>
        <v>0</v>
      </c>
      <c r="AT20" s="21">
        <f t="shared" si="51"/>
        <v>0</v>
      </c>
      <c r="AU20" s="9">
        <f t="shared" si="52"/>
        <v>0</v>
      </c>
      <c r="AV20" s="130"/>
      <c r="AW20" s="130"/>
      <c r="AX20" s="130"/>
      <c r="AY20" s="130"/>
    </row>
    <row r="21" spans="1:51" x14ac:dyDescent="0.25">
      <c r="A21" s="45"/>
      <c r="B21" s="46"/>
      <c r="C21" s="64" t="str">
        <f>U5</f>
        <v>Equipe 2A</v>
      </c>
      <c r="D21" s="47"/>
      <c r="E21" s="47"/>
      <c r="F21" s="83" t="str">
        <f>U10</f>
        <v>Equipe 7A</v>
      </c>
      <c r="G21" s="122"/>
      <c r="H21" s="122"/>
      <c r="I21" s="122"/>
      <c r="J21" s="122"/>
      <c r="K21" s="122"/>
      <c r="L21" s="122"/>
      <c r="M21" s="122"/>
      <c r="N21" s="122"/>
      <c r="O21" s="122"/>
      <c r="P21" s="122"/>
      <c r="Q21" s="122"/>
      <c r="R21" s="122"/>
      <c r="S21" s="122"/>
      <c r="T21" s="122"/>
      <c r="U21" s="122"/>
      <c r="V21" s="122"/>
      <c r="W21" s="122"/>
      <c r="X21" s="122"/>
      <c r="Y21" s="122"/>
      <c r="Z21" s="122"/>
      <c r="AA21" s="122"/>
      <c r="AB21" s="122"/>
      <c r="AC21" s="122"/>
      <c r="AD21" s="122"/>
      <c r="AE21" s="122"/>
      <c r="AF21" s="122"/>
      <c r="AG21" s="122"/>
      <c r="AH21" s="8">
        <f t="shared" si="39"/>
        <v>0</v>
      </c>
      <c r="AI21" s="9">
        <f t="shared" si="40"/>
        <v>0</v>
      </c>
      <c r="AJ21" s="21">
        <f t="shared" si="41"/>
        <v>0</v>
      </c>
      <c r="AK21" s="9">
        <f t="shared" si="42"/>
        <v>0</v>
      </c>
      <c r="AL21" s="21" t="b">
        <f t="shared" si="43"/>
        <v>0</v>
      </c>
      <c r="AM21" s="9" t="b">
        <f t="shared" si="44"/>
        <v>0</v>
      </c>
      <c r="AN21" s="21" t="b">
        <f t="shared" si="45"/>
        <v>0</v>
      </c>
      <c r="AO21" s="9" t="b">
        <f t="shared" si="46"/>
        <v>0</v>
      </c>
      <c r="AP21" s="21" t="b">
        <f t="shared" si="47"/>
        <v>0</v>
      </c>
      <c r="AQ21" s="9" t="b">
        <f t="shared" si="48"/>
        <v>0</v>
      </c>
      <c r="AR21" s="21">
        <f t="shared" si="49"/>
        <v>0</v>
      </c>
      <c r="AS21" s="9">
        <f t="shared" si="50"/>
        <v>0</v>
      </c>
      <c r="AT21" s="21">
        <f t="shared" si="51"/>
        <v>0</v>
      </c>
      <c r="AU21" s="9">
        <f t="shared" si="52"/>
        <v>0</v>
      </c>
      <c r="AV21" s="130"/>
      <c r="AW21" s="130"/>
      <c r="AX21" s="130"/>
      <c r="AY21" s="130"/>
    </row>
    <row r="22" spans="1:51" x14ac:dyDescent="0.25">
      <c r="A22" s="45"/>
      <c r="B22" s="46"/>
      <c r="C22" s="64" t="str">
        <f>U6</f>
        <v>Equipe 3A</v>
      </c>
      <c r="D22" s="47"/>
      <c r="E22" s="47"/>
      <c r="F22" s="83" t="str">
        <f>U7</f>
        <v>Equipe 4A</v>
      </c>
      <c r="G22" s="122"/>
      <c r="H22" s="122"/>
      <c r="I22" s="122"/>
      <c r="J22" s="122"/>
      <c r="K22" s="122"/>
      <c r="L22" s="122"/>
      <c r="M22" s="122"/>
      <c r="N22" s="122"/>
      <c r="O22" s="122"/>
      <c r="P22" s="122"/>
      <c r="Q22" s="122"/>
      <c r="R22" s="122"/>
      <c r="S22" s="122"/>
      <c r="T22" s="122"/>
      <c r="U22" s="122"/>
      <c r="V22" s="122"/>
      <c r="W22" s="122"/>
      <c r="X22" s="122"/>
      <c r="Y22" s="122"/>
      <c r="Z22" s="122"/>
      <c r="AA22" s="122"/>
      <c r="AB22" s="122"/>
      <c r="AC22" s="122"/>
      <c r="AD22" s="122"/>
      <c r="AE22" s="122"/>
      <c r="AF22" s="122"/>
      <c r="AG22" s="122"/>
      <c r="AH22" s="8">
        <f t="shared" si="39"/>
        <v>0</v>
      </c>
      <c r="AI22" s="9">
        <f t="shared" si="40"/>
        <v>0</v>
      </c>
      <c r="AJ22" s="21">
        <f t="shared" si="41"/>
        <v>0</v>
      </c>
      <c r="AK22" s="9">
        <f t="shared" si="42"/>
        <v>0</v>
      </c>
      <c r="AL22" s="21" t="b">
        <f t="shared" si="43"/>
        <v>0</v>
      </c>
      <c r="AM22" s="9" t="b">
        <f t="shared" si="44"/>
        <v>0</v>
      </c>
      <c r="AN22" s="21" t="b">
        <f t="shared" si="45"/>
        <v>0</v>
      </c>
      <c r="AO22" s="9" t="b">
        <f t="shared" si="46"/>
        <v>0</v>
      </c>
      <c r="AP22" s="21" t="b">
        <f t="shared" si="47"/>
        <v>0</v>
      </c>
      <c r="AQ22" s="9" t="b">
        <f t="shared" si="48"/>
        <v>0</v>
      </c>
      <c r="AR22" s="21">
        <f t="shared" si="49"/>
        <v>0</v>
      </c>
      <c r="AS22" s="9">
        <f t="shared" si="50"/>
        <v>0</v>
      </c>
      <c r="AT22" s="21">
        <f t="shared" si="51"/>
        <v>0</v>
      </c>
      <c r="AU22" s="9">
        <f t="shared" si="52"/>
        <v>0</v>
      </c>
      <c r="AV22" s="130"/>
      <c r="AW22" s="130"/>
      <c r="AX22" s="130"/>
      <c r="AY22" s="130"/>
    </row>
    <row r="23" spans="1:51" x14ac:dyDescent="0.25">
      <c r="A23" s="45"/>
      <c r="B23" s="46"/>
      <c r="C23" s="64" t="str">
        <f>U8</f>
        <v>Equipe 5A</v>
      </c>
      <c r="D23" s="47"/>
      <c r="E23" s="47"/>
      <c r="F23" s="83" t="str">
        <f>U11</f>
        <v>Equipe 8A</v>
      </c>
      <c r="G23" s="122"/>
      <c r="H23" s="122"/>
      <c r="I23" s="122"/>
      <c r="J23" s="122"/>
      <c r="K23" s="122"/>
      <c r="L23" s="122"/>
      <c r="M23" s="122"/>
      <c r="N23" s="122"/>
      <c r="O23" s="122"/>
      <c r="P23" s="122"/>
      <c r="Q23" s="122"/>
      <c r="R23" s="122"/>
      <c r="S23" s="122"/>
      <c r="T23" s="122"/>
      <c r="U23" s="122"/>
      <c r="V23" s="122"/>
      <c r="W23" s="122"/>
      <c r="X23" s="122"/>
      <c r="Y23" s="122"/>
      <c r="Z23" s="122"/>
      <c r="AA23" s="122"/>
      <c r="AB23" s="122"/>
      <c r="AC23" s="122"/>
      <c r="AD23" s="122"/>
      <c r="AE23" s="122"/>
      <c r="AF23" s="122"/>
      <c r="AG23" s="122"/>
      <c r="AH23" s="8">
        <f t="shared" si="39"/>
        <v>0</v>
      </c>
      <c r="AI23" s="9">
        <f t="shared" si="40"/>
        <v>0</v>
      </c>
      <c r="AJ23" s="21">
        <f t="shared" si="41"/>
        <v>0</v>
      </c>
      <c r="AK23" s="9">
        <f t="shared" si="42"/>
        <v>0</v>
      </c>
      <c r="AL23" s="21" t="b">
        <f t="shared" si="43"/>
        <v>0</v>
      </c>
      <c r="AM23" s="9" t="b">
        <f t="shared" si="44"/>
        <v>0</v>
      </c>
      <c r="AN23" s="21" t="b">
        <f t="shared" si="45"/>
        <v>0</v>
      </c>
      <c r="AO23" s="9" t="b">
        <f t="shared" si="46"/>
        <v>0</v>
      </c>
      <c r="AP23" s="21" t="b">
        <f t="shared" si="47"/>
        <v>0</v>
      </c>
      <c r="AQ23" s="9" t="b">
        <f t="shared" si="48"/>
        <v>0</v>
      </c>
      <c r="AR23" s="21">
        <f t="shared" si="49"/>
        <v>0</v>
      </c>
      <c r="AS23" s="9">
        <f t="shared" si="50"/>
        <v>0</v>
      </c>
      <c r="AT23" s="21">
        <f t="shared" si="51"/>
        <v>0</v>
      </c>
      <c r="AU23" s="9">
        <f t="shared" si="52"/>
        <v>0</v>
      </c>
      <c r="AV23" s="130"/>
      <c r="AW23" s="130"/>
      <c r="AX23" s="130"/>
      <c r="AY23" s="130"/>
    </row>
    <row r="24" spans="1:51" x14ac:dyDescent="0.25">
      <c r="A24" s="45"/>
      <c r="B24" s="46"/>
      <c r="C24" s="64" t="str">
        <f>U4</f>
        <v>Equipe 1A</v>
      </c>
      <c r="D24" s="47"/>
      <c r="E24" s="47"/>
      <c r="F24" s="83" t="str">
        <f>U10</f>
        <v>Equipe 7A</v>
      </c>
      <c r="G24" s="122"/>
      <c r="H24" s="122"/>
      <c r="I24" s="122"/>
      <c r="J24" s="122"/>
      <c r="K24" s="122"/>
      <c r="L24" s="122"/>
      <c r="M24" s="122"/>
      <c r="N24" s="122"/>
      <c r="O24" s="122"/>
      <c r="P24" s="122"/>
      <c r="Q24" s="122"/>
      <c r="R24" s="122"/>
      <c r="S24" s="122"/>
      <c r="T24" s="122"/>
      <c r="U24" s="122"/>
      <c r="V24" s="122"/>
      <c r="W24" s="122"/>
      <c r="X24" s="122"/>
      <c r="Y24" s="122"/>
      <c r="Z24" s="122"/>
      <c r="AA24" s="122"/>
      <c r="AB24" s="122"/>
      <c r="AC24" s="122"/>
      <c r="AD24" s="122"/>
      <c r="AE24" s="122"/>
      <c r="AF24" s="122"/>
      <c r="AG24" s="122"/>
      <c r="AH24" s="8">
        <f t="shared" si="39"/>
        <v>0</v>
      </c>
      <c r="AI24" s="9">
        <f t="shared" si="40"/>
        <v>0</v>
      </c>
      <c r="AJ24" s="21">
        <f t="shared" si="41"/>
        <v>0</v>
      </c>
      <c r="AK24" s="9">
        <f t="shared" si="42"/>
        <v>0</v>
      </c>
      <c r="AL24" s="21" t="b">
        <f t="shared" si="43"/>
        <v>0</v>
      </c>
      <c r="AM24" s="9" t="b">
        <f t="shared" si="44"/>
        <v>0</v>
      </c>
      <c r="AN24" s="21" t="b">
        <f t="shared" si="45"/>
        <v>0</v>
      </c>
      <c r="AO24" s="9" t="b">
        <f t="shared" si="46"/>
        <v>0</v>
      </c>
      <c r="AP24" s="21" t="b">
        <f t="shared" si="47"/>
        <v>0</v>
      </c>
      <c r="AQ24" s="9" t="b">
        <f t="shared" si="48"/>
        <v>0</v>
      </c>
      <c r="AR24" s="21">
        <f t="shared" si="49"/>
        <v>0</v>
      </c>
      <c r="AS24" s="9">
        <f t="shared" si="50"/>
        <v>0</v>
      </c>
      <c r="AT24" s="21">
        <f t="shared" si="51"/>
        <v>0</v>
      </c>
      <c r="AU24" s="9">
        <f t="shared" si="52"/>
        <v>0</v>
      </c>
      <c r="AV24" s="130"/>
      <c r="AW24" s="130"/>
      <c r="AX24" s="130"/>
      <c r="AY24" s="130"/>
    </row>
    <row r="25" spans="1:51" x14ac:dyDescent="0.25">
      <c r="A25" s="45"/>
      <c r="B25" s="46"/>
      <c r="C25" s="64" t="str">
        <f>U5</f>
        <v>Equipe 2A</v>
      </c>
      <c r="D25" s="47"/>
      <c r="E25" s="47"/>
      <c r="F25" s="83" t="str">
        <f>U11</f>
        <v>Equipe 8A</v>
      </c>
      <c r="G25" s="122"/>
      <c r="H25" s="122"/>
      <c r="I25" s="122"/>
      <c r="J25" s="122"/>
      <c r="K25" s="122"/>
      <c r="L25" s="122"/>
      <c r="M25" s="122"/>
      <c r="N25" s="122"/>
      <c r="O25" s="122"/>
      <c r="P25" s="122"/>
      <c r="Q25" s="122"/>
      <c r="R25" s="122"/>
      <c r="S25" s="122"/>
      <c r="T25" s="122"/>
      <c r="U25" s="122"/>
      <c r="V25" s="122"/>
      <c r="W25" s="122"/>
      <c r="X25" s="122"/>
      <c r="Y25" s="122"/>
      <c r="Z25" s="122"/>
      <c r="AA25" s="122"/>
      <c r="AB25" s="122"/>
      <c r="AC25" s="122"/>
      <c r="AD25" s="122"/>
      <c r="AE25" s="122"/>
      <c r="AF25" s="122"/>
      <c r="AG25" s="122"/>
      <c r="AH25" s="8">
        <f t="shared" si="39"/>
        <v>0</v>
      </c>
      <c r="AI25" s="9">
        <f t="shared" si="40"/>
        <v>0</v>
      </c>
      <c r="AJ25" s="21">
        <f t="shared" si="41"/>
        <v>0</v>
      </c>
      <c r="AK25" s="9">
        <f t="shared" si="42"/>
        <v>0</v>
      </c>
      <c r="AL25" s="21" t="b">
        <f t="shared" si="43"/>
        <v>0</v>
      </c>
      <c r="AM25" s="9" t="b">
        <f t="shared" si="44"/>
        <v>0</v>
      </c>
      <c r="AN25" s="21" t="b">
        <f t="shared" si="45"/>
        <v>0</v>
      </c>
      <c r="AO25" s="9" t="b">
        <f t="shared" si="46"/>
        <v>0</v>
      </c>
      <c r="AP25" s="21" t="b">
        <f t="shared" si="47"/>
        <v>0</v>
      </c>
      <c r="AQ25" s="9" t="b">
        <f t="shared" si="48"/>
        <v>0</v>
      </c>
      <c r="AR25" s="21">
        <f t="shared" si="49"/>
        <v>0</v>
      </c>
      <c r="AS25" s="9">
        <f t="shared" si="50"/>
        <v>0</v>
      </c>
      <c r="AT25" s="21">
        <f t="shared" si="51"/>
        <v>0</v>
      </c>
      <c r="AU25" s="9">
        <f t="shared" si="52"/>
        <v>0</v>
      </c>
      <c r="AV25" s="130"/>
      <c r="AW25" s="130"/>
      <c r="AX25" s="130"/>
      <c r="AY25" s="130"/>
    </row>
    <row r="26" spans="1:51" x14ac:dyDescent="0.25">
      <c r="A26" s="45"/>
      <c r="B26" s="46"/>
      <c r="C26" s="64" t="str">
        <f>U6</f>
        <v>Equipe 3A</v>
      </c>
      <c r="D26" s="47"/>
      <c r="E26" s="47"/>
      <c r="F26" s="83" t="str">
        <f>U8</f>
        <v>Equipe 5A</v>
      </c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  <c r="AC26" s="122"/>
      <c r="AD26" s="122"/>
      <c r="AE26" s="122"/>
      <c r="AF26" s="122"/>
      <c r="AG26" s="122"/>
      <c r="AH26" s="8">
        <f t="shared" si="39"/>
        <v>0</v>
      </c>
      <c r="AI26" s="9">
        <f t="shared" si="40"/>
        <v>0</v>
      </c>
      <c r="AJ26" s="21">
        <f t="shared" si="41"/>
        <v>0</v>
      </c>
      <c r="AK26" s="9">
        <f t="shared" si="42"/>
        <v>0</v>
      </c>
      <c r="AL26" s="21" t="b">
        <f t="shared" si="43"/>
        <v>0</v>
      </c>
      <c r="AM26" s="9" t="b">
        <f t="shared" si="44"/>
        <v>0</v>
      </c>
      <c r="AN26" s="21" t="b">
        <f t="shared" si="45"/>
        <v>0</v>
      </c>
      <c r="AO26" s="9" t="b">
        <f t="shared" si="46"/>
        <v>0</v>
      </c>
      <c r="AP26" s="21" t="b">
        <f t="shared" si="47"/>
        <v>0</v>
      </c>
      <c r="AQ26" s="9" t="b">
        <f t="shared" si="48"/>
        <v>0</v>
      </c>
      <c r="AR26" s="21">
        <f t="shared" si="49"/>
        <v>0</v>
      </c>
      <c r="AS26" s="9">
        <f t="shared" si="50"/>
        <v>0</v>
      </c>
      <c r="AT26" s="21">
        <f t="shared" si="51"/>
        <v>0</v>
      </c>
      <c r="AU26" s="9">
        <f t="shared" si="52"/>
        <v>0</v>
      </c>
      <c r="AV26" s="130"/>
      <c r="AW26" s="130"/>
      <c r="AX26" s="130"/>
      <c r="AY26" s="130"/>
    </row>
    <row r="27" spans="1:51" x14ac:dyDescent="0.25">
      <c r="A27" s="45"/>
      <c r="B27" s="46"/>
      <c r="C27" s="64" t="str">
        <f>U7</f>
        <v>Equipe 4A</v>
      </c>
      <c r="D27" s="47"/>
      <c r="E27" s="47"/>
      <c r="F27" s="83" t="str">
        <f>U9</f>
        <v>Equipe 6A</v>
      </c>
      <c r="G27" s="122"/>
      <c r="H27" s="122"/>
      <c r="I27" s="122"/>
      <c r="J27" s="122"/>
      <c r="K27" s="122"/>
      <c r="L27" s="122"/>
      <c r="M27" s="122"/>
      <c r="N27" s="122"/>
      <c r="O27" s="122"/>
      <c r="P27" s="122"/>
      <c r="Q27" s="122"/>
      <c r="R27" s="122"/>
      <c r="S27" s="122"/>
      <c r="T27" s="122"/>
      <c r="U27" s="122"/>
      <c r="V27" s="122"/>
      <c r="W27" s="122"/>
      <c r="X27" s="122"/>
      <c r="Y27" s="122"/>
      <c r="Z27" s="122"/>
      <c r="AA27" s="122"/>
      <c r="AB27" s="122"/>
      <c r="AC27" s="122"/>
      <c r="AD27" s="122"/>
      <c r="AE27" s="122"/>
      <c r="AF27" s="122"/>
      <c r="AG27" s="122"/>
      <c r="AH27" s="8">
        <f t="shared" si="39"/>
        <v>0</v>
      </c>
      <c r="AI27" s="9">
        <f t="shared" si="40"/>
        <v>0</v>
      </c>
      <c r="AJ27" s="21">
        <f t="shared" si="41"/>
        <v>0</v>
      </c>
      <c r="AK27" s="9">
        <f t="shared" si="42"/>
        <v>0</v>
      </c>
      <c r="AL27" s="21" t="b">
        <f t="shared" si="43"/>
        <v>0</v>
      </c>
      <c r="AM27" s="9" t="b">
        <f t="shared" si="44"/>
        <v>0</v>
      </c>
      <c r="AN27" s="21" t="b">
        <f t="shared" si="45"/>
        <v>0</v>
      </c>
      <c r="AO27" s="9" t="b">
        <f t="shared" si="46"/>
        <v>0</v>
      </c>
      <c r="AP27" s="21" t="b">
        <f t="shared" si="47"/>
        <v>0</v>
      </c>
      <c r="AQ27" s="9" t="b">
        <f t="shared" si="48"/>
        <v>0</v>
      </c>
      <c r="AR27" s="21">
        <f t="shared" si="49"/>
        <v>0</v>
      </c>
      <c r="AS27" s="9">
        <f t="shared" si="50"/>
        <v>0</v>
      </c>
      <c r="AT27" s="21">
        <f t="shared" si="51"/>
        <v>0</v>
      </c>
      <c r="AU27" s="9">
        <f t="shared" si="52"/>
        <v>0</v>
      </c>
      <c r="AV27" s="130"/>
      <c r="AW27" s="130"/>
      <c r="AX27" s="130"/>
      <c r="AY27" s="130"/>
    </row>
    <row r="28" spans="1:51" x14ac:dyDescent="0.25">
      <c r="A28" s="45"/>
      <c r="B28" s="46"/>
      <c r="C28" s="64" t="str">
        <f>U4</f>
        <v>Equipe 1A</v>
      </c>
      <c r="D28" s="47"/>
      <c r="E28" s="47"/>
      <c r="F28" s="83" t="str">
        <f>U11</f>
        <v>Equipe 8A</v>
      </c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2"/>
      <c r="X28" s="122"/>
      <c r="Y28" s="122"/>
      <c r="Z28" s="122"/>
      <c r="AA28" s="122"/>
      <c r="AB28" s="122"/>
      <c r="AC28" s="122"/>
      <c r="AD28" s="122"/>
      <c r="AE28" s="122"/>
      <c r="AF28" s="122"/>
      <c r="AG28" s="122"/>
      <c r="AH28" s="8">
        <f t="shared" si="39"/>
        <v>0</v>
      </c>
      <c r="AI28" s="9">
        <f t="shared" si="40"/>
        <v>0</v>
      </c>
      <c r="AJ28" s="21">
        <f t="shared" si="41"/>
        <v>0</v>
      </c>
      <c r="AK28" s="9">
        <f t="shared" si="42"/>
        <v>0</v>
      </c>
      <c r="AL28" s="21" t="b">
        <f t="shared" si="43"/>
        <v>0</v>
      </c>
      <c r="AM28" s="9" t="b">
        <f t="shared" si="44"/>
        <v>0</v>
      </c>
      <c r="AN28" s="21" t="b">
        <f t="shared" si="45"/>
        <v>0</v>
      </c>
      <c r="AO28" s="9" t="b">
        <f t="shared" si="46"/>
        <v>0</v>
      </c>
      <c r="AP28" s="21" t="b">
        <f t="shared" si="47"/>
        <v>0</v>
      </c>
      <c r="AQ28" s="9" t="b">
        <f t="shared" si="48"/>
        <v>0</v>
      </c>
      <c r="AR28" s="21">
        <f t="shared" si="49"/>
        <v>0</v>
      </c>
      <c r="AS28" s="9">
        <f t="shared" si="50"/>
        <v>0</v>
      </c>
      <c r="AT28" s="21">
        <f t="shared" si="51"/>
        <v>0</v>
      </c>
      <c r="AU28" s="9">
        <f t="shared" si="52"/>
        <v>0</v>
      </c>
      <c r="AV28" s="130"/>
      <c r="AW28" s="130"/>
      <c r="AX28" s="130"/>
      <c r="AY28" s="130"/>
    </row>
    <row r="29" spans="1:51" x14ac:dyDescent="0.25">
      <c r="A29" s="45"/>
      <c r="B29" s="46"/>
      <c r="C29" s="64" t="str">
        <f>U5</f>
        <v>Equipe 2A</v>
      </c>
      <c r="D29" s="47"/>
      <c r="E29" s="47"/>
      <c r="F29" s="83" t="str">
        <f>U6</f>
        <v>Equipe 3A</v>
      </c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2"/>
      <c r="W29" s="122"/>
      <c r="X29" s="122"/>
      <c r="Y29" s="122"/>
      <c r="Z29" s="122"/>
      <c r="AA29" s="122"/>
      <c r="AB29" s="122"/>
      <c r="AC29" s="122"/>
      <c r="AD29" s="122"/>
      <c r="AE29" s="122"/>
      <c r="AF29" s="122"/>
      <c r="AG29" s="122"/>
      <c r="AH29" s="8">
        <f t="shared" si="39"/>
        <v>0</v>
      </c>
      <c r="AI29" s="9">
        <f t="shared" si="40"/>
        <v>0</v>
      </c>
      <c r="AJ29" s="21">
        <f t="shared" si="41"/>
        <v>0</v>
      </c>
      <c r="AK29" s="9">
        <f t="shared" si="42"/>
        <v>0</v>
      </c>
      <c r="AL29" s="21" t="b">
        <f t="shared" si="43"/>
        <v>0</v>
      </c>
      <c r="AM29" s="9" t="b">
        <f t="shared" si="44"/>
        <v>0</v>
      </c>
      <c r="AN29" s="21" t="b">
        <f t="shared" si="45"/>
        <v>0</v>
      </c>
      <c r="AO29" s="9" t="b">
        <f t="shared" si="46"/>
        <v>0</v>
      </c>
      <c r="AP29" s="21" t="b">
        <f t="shared" si="47"/>
        <v>0</v>
      </c>
      <c r="AQ29" s="9" t="b">
        <f t="shared" si="48"/>
        <v>0</v>
      </c>
      <c r="AR29" s="21">
        <f t="shared" si="49"/>
        <v>0</v>
      </c>
      <c r="AS29" s="9">
        <f t="shared" si="50"/>
        <v>0</v>
      </c>
      <c r="AT29" s="21">
        <f t="shared" si="51"/>
        <v>0</v>
      </c>
      <c r="AU29" s="9">
        <f t="shared" si="52"/>
        <v>0</v>
      </c>
      <c r="AV29" s="130"/>
      <c r="AW29" s="130"/>
      <c r="AX29" s="130"/>
      <c r="AY29" s="130"/>
    </row>
    <row r="30" spans="1:51" x14ac:dyDescent="0.25">
      <c r="A30" s="45"/>
      <c r="B30" s="46"/>
      <c r="C30" s="64" t="str">
        <f>U7</f>
        <v>Equipe 4A</v>
      </c>
      <c r="D30" s="47"/>
      <c r="E30" s="47"/>
      <c r="F30" s="83" t="str">
        <f>U10</f>
        <v>Equipe 7A</v>
      </c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2"/>
      <c r="T30" s="122"/>
      <c r="U30" s="122"/>
      <c r="V30" s="122"/>
      <c r="W30" s="122"/>
      <c r="X30" s="122"/>
      <c r="Y30" s="122"/>
      <c r="Z30" s="122"/>
      <c r="AA30" s="122"/>
      <c r="AB30" s="122"/>
      <c r="AC30" s="122"/>
      <c r="AD30" s="122"/>
      <c r="AE30" s="122"/>
      <c r="AF30" s="122"/>
      <c r="AG30" s="122"/>
      <c r="AH30" s="8">
        <f t="shared" si="39"/>
        <v>0</v>
      </c>
      <c r="AI30" s="9">
        <f t="shared" si="40"/>
        <v>0</v>
      </c>
      <c r="AJ30" s="21">
        <f t="shared" si="41"/>
        <v>0</v>
      </c>
      <c r="AK30" s="9">
        <f t="shared" si="42"/>
        <v>0</v>
      </c>
      <c r="AL30" s="21" t="b">
        <f t="shared" si="43"/>
        <v>0</v>
      </c>
      <c r="AM30" s="9" t="b">
        <f t="shared" si="44"/>
        <v>0</v>
      </c>
      <c r="AN30" s="21" t="b">
        <f t="shared" si="45"/>
        <v>0</v>
      </c>
      <c r="AO30" s="9" t="b">
        <f t="shared" si="46"/>
        <v>0</v>
      </c>
      <c r="AP30" s="21" t="b">
        <f t="shared" si="47"/>
        <v>0</v>
      </c>
      <c r="AQ30" s="9" t="b">
        <f t="shared" si="48"/>
        <v>0</v>
      </c>
      <c r="AR30" s="21">
        <f t="shared" si="49"/>
        <v>0</v>
      </c>
      <c r="AS30" s="9">
        <f t="shared" si="50"/>
        <v>0</v>
      </c>
      <c r="AT30" s="21">
        <f t="shared" si="51"/>
        <v>0</v>
      </c>
      <c r="AU30" s="9">
        <f t="shared" si="52"/>
        <v>0</v>
      </c>
      <c r="AV30" s="130"/>
      <c r="AW30" s="130"/>
      <c r="AX30" s="130"/>
      <c r="AY30" s="130"/>
    </row>
    <row r="31" spans="1:51" ht="15.75" thickBot="1" x14ac:dyDescent="0.3">
      <c r="A31" s="48"/>
      <c r="B31" s="78"/>
      <c r="C31" s="79" t="str">
        <f>U8</f>
        <v>Equipe 5A</v>
      </c>
      <c r="D31" s="80"/>
      <c r="E31" s="80"/>
      <c r="F31" s="85" t="str">
        <f>U9</f>
        <v>Equipe 6A</v>
      </c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  <c r="AC31" s="122"/>
      <c r="AD31" s="122"/>
      <c r="AE31" s="122"/>
      <c r="AF31" s="122"/>
      <c r="AG31" s="122"/>
      <c r="AH31" s="10">
        <f t="shared" si="39"/>
        <v>0</v>
      </c>
      <c r="AI31" s="12">
        <f t="shared" si="40"/>
        <v>0</v>
      </c>
      <c r="AJ31" s="22">
        <f t="shared" si="41"/>
        <v>0</v>
      </c>
      <c r="AK31" s="12">
        <f t="shared" si="42"/>
        <v>0</v>
      </c>
      <c r="AL31" s="22" t="b">
        <f t="shared" si="43"/>
        <v>0</v>
      </c>
      <c r="AM31" s="12" t="b">
        <f t="shared" si="44"/>
        <v>0</v>
      </c>
      <c r="AN31" s="22" t="b">
        <f t="shared" si="45"/>
        <v>0</v>
      </c>
      <c r="AO31" s="12" t="b">
        <f t="shared" si="46"/>
        <v>0</v>
      </c>
      <c r="AP31" s="22" t="b">
        <f t="shared" si="47"/>
        <v>0</v>
      </c>
      <c r="AQ31" s="12" t="b">
        <f t="shared" si="48"/>
        <v>0</v>
      </c>
      <c r="AR31" s="22">
        <f t="shared" si="49"/>
        <v>0</v>
      </c>
      <c r="AS31" s="12">
        <f t="shared" si="50"/>
        <v>0</v>
      </c>
      <c r="AT31" s="22">
        <f t="shared" si="51"/>
        <v>0</v>
      </c>
      <c r="AU31" s="12">
        <f t="shared" si="52"/>
        <v>0</v>
      </c>
      <c r="AV31" s="130"/>
      <c r="AW31" s="130"/>
      <c r="AX31" s="130"/>
      <c r="AY31" s="130"/>
    </row>
    <row r="32" spans="1:51" ht="15.75" thickBot="1" x14ac:dyDescent="0.3">
      <c r="A32" s="71"/>
      <c r="B32" s="72"/>
      <c r="C32" s="73"/>
      <c r="D32" s="74"/>
      <c r="E32" s="74"/>
      <c r="F32" s="73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122"/>
      <c r="AC32" s="122"/>
      <c r="AD32" s="122"/>
      <c r="AE32" s="122"/>
      <c r="AF32" s="122"/>
      <c r="AG32" s="122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130"/>
      <c r="AW32" s="130"/>
      <c r="AX32" s="130"/>
      <c r="AY32" s="130"/>
    </row>
    <row r="33" spans="1:2031" ht="15" customHeight="1" x14ac:dyDescent="0.25">
      <c r="A33" s="145" t="s">
        <v>4</v>
      </c>
      <c r="B33" s="146"/>
      <c r="C33" s="146"/>
      <c r="D33" s="146"/>
      <c r="E33" s="146"/>
      <c r="F33" s="147"/>
      <c r="G33" s="122"/>
      <c r="H33" s="151" t="s">
        <v>18</v>
      </c>
      <c r="I33" s="152"/>
      <c r="J33" s="152"/>
      <c r="K33" s="152"/>
      <c r="L33" s="152"/>
      <c r="M33" s="152"/>
      <c r="N33" s="152"/>
      <c r="O33" s="152"/>
      <c r="P33" s="152"/>
      <c r="Q33" s="153"/>
      <c r="R33" s="122"/>
      <c r="S33" s="122"/>
      <c r="T33" s="123"/>
      <c r="U33" s="157" t="s">
        <v>18</v>
      </c>
      <c r="V33" s="158"/>
      <c r="W33" s="158"/>
      <c r="X33" s="158"/>
      <c r="Y33" s="158"/>
      <c r="Z33" s="158"/>
      <c r="AA33" s="158"/>
      <c r="AB33" s="158"/>
      <c r="AC33" s="158"/>
      <c r="AD33" s="158"/>
      <c r="AE33" s="159"/>
      <c r="AF33" s="126"/>
      <c r="AG33" s="122"/>
      <c r="AH33" s="122"/>
      <c r="AI33" s="122"/>
      <c r="AJ33" s="122"/>
      <c r="AK33" s="122"/>
      <c r="AL33" s="122"/>
      <c r="AM33" s="122"/>
      <c r="AN33" s="122"/>
      <c r="AO33" s="122"/>
      <c r="AP33" s="122"/>
      <c r="AQ33" s="122"/>
      <c r="AR33" s="122"/>
      <c r="AS33" s="122"/>
      <c r="AT33" s="122"/>
      <c r="AU33" s="122"/>
      <c r="AV33" s="122"/>
      <c r="AW33" s="122"/>
      <c r="AX33" s="122"/>
      <c r="AY33" s="122"/>
    </row>
    <row r="34" spans="1:2031" ht="15" customHeight="1" thickBot="1" x14ac:dyDescent="0.3">
      <c r="A34" s="148"/>
      <c r="B34" s="149"/>
      <c r="C34" s="149"/>
      <c r="D34" s="149"/>
      <c r="E34" s="149"/>
      <c r="F34" s="150"/>
      <c r="G34" s="122"/>
      <c r="H34" s="154"/>
      <c r="I34" s="155"/>
      <c r="J34" s="155"/>
      <c r="K34" s="155"/>
      <c r="L34" s="155"/>
      <c r="M34" s="155"/>
      <c r="N34" s="155"/>
      <c r="O34" s="155"/>
      <c r="P34" s="155"/>
      <c r="Q34" s="156"/>
      <c r="R34" s="122"/>
      <c r="S34" s="124"/>
      <c r="T34" s="125"/>
      <c r="U34" s="160"/>
      <c r="V34" s="161"/>
      <c r="W34" s="161"/>
      <c r="X34" s="161"/>
      <c r="Y34" s="161"/>
      <c r="Z34" s="161"/>
      <c r="AA34" s="161"/>
      <c r="AB34" s="161"/>
      <c r="AC34" s="161"/>
      <c r="AD34" s="161"/>
      <c r="AE34" s="162"/>
      <c r="AF34" s="127"/>
      <c r="AG34" s="124"/>
      <c r="AH34" s="124"/>
      <c r="AI34" s="124"/>
      <c r="AJ34" s="124"/>
      <c r="AK34" s="124"/>
      <c r="AL34" s="124"/>
      <c r="AM34" s="124"/>
      <c r="AN34" s="124"/>
      <c r="AO34" s="124"/>
      <c r="AP34" s="124"/>
      <c r="AQ34" s="124"/>
      <c r="AR34" s="124"/>
      <c r="AS34" s="124"/>
      <c r="AT34" s="124"/>
      <c r="AU34" s="124"/>
      <c r="AV34" s="124"/>
      <c r="AW34" s="124"/>
      <c r="AX34" s="124"/>
      <c r="AY34" s="124"/>
    </row>
    <row r="35" spans="1:2031" s="129" customFormat="1" ht="15.75" thickBot="1" x14ac:dyDescent="0.3">
      <c r="A35" s="33" t="s">
        <v>0</v>
      </c>
      <c r="B35" s="34" t="s">
        <v>1</v>
      </c>
      <c r="C35" s="61" t="s">
        <v>2</v>
      </c>
      <c r="D35" s="32" t="s">
        <v>6</v>
      </c>
      <c r="E35" s="68" t="s">
        <v>6</v>
      </c>
      <c r="F35" s="62" t="s">
        <v>2</v>
      </c>
      <c r="G35" s="122"/>
      <c r="H35" s="67" t="s">
        <v>2</v>
      </c>
      <c r="I35" s="35" t="s">
        <v>5</v>
      </c>
      <c r="J35" s="36" t="s">
        <v>6</v>
      </c>
      <c r="K35" s="37" t="s">
        <v>7</v>
      </c>
      <c r="L35" s="38" t="s">
        <v>8</v>
      </c>
      <c r="M35" s="38" t="s">
        <v>9</v>
      </c>
      <c r="N35" s="38" t="s">
        <v>10</v>
      </c>
      <c r="O35" s="38" t="s">
        <v>11</v>
      </c>
      <c r="P35" s="38" t="s">
        <v>12</v>
      </c>
      <c r="Q35" s="36" t="s">
        <v>13</v>
      </c>
      <c r="R35" s="122"/>
      <c r="S35" s="163" t="s">
        <v>15</v>
      </c>
      <c r="T35" s="164"/>
      <c r="U35" s="69" t="s">
        <v>2</v>
      </c>
      <c r="V35" s="17" t="s">
        <v>15</v>
      </c>
      <c r="W35" s="17" t="s">
        <v>5</v>
      </c>
      <c r="X35" s="17" t="s">
        <v>6</v>
      </c>
      <c r="Y35" s="17" t="s">
        <v>7</v>
      </c>
      <c r="Z35" s="17" t="s">
        <v>8</v>
      </c>
      <c r="AA35" s="17" t="s">
        <v>9</v>
      </c>
      <c r="AB35" s="17" t="s">
        <v>10</v>
      </c>
      <c r="AC35" s="17" t="s">
        <v>11</v>
      </c>
      <c r="AD35" s="17" t="s">
        <v>12</v>
      </c>
      <c r="AE35" s="18" t="s">
        <v>13</v>
      </c>
      <c r="AF35" s="28" t="s">
        <v>17</v>
      </c>
      <c r="AG35" s="27" t="s">
        <v>17</v>
      </c>
      <c r="AH35" s="16" t="s">
        <v>6</v>
      </c>
      <c r="AI35" s="18" t="s">
        <v>6</v>
      </c>
      <c r="AJ35" s="19" t="s">
        <v>7</v>
      </c>
      <c r="AK35" s="18" t="s">
        <v>7</v>
      </c>
      <c r="AL35" s="19" t="s">
        <v>8</v>
      </c>
      <c r="AM35" s="18" t="s">
        <v>8</v>
      </c>
      <c r="AN35" s="19" t="s">
        <v>9</v>
      </c>
      <c r="AO35" s="18" t="s">
        <v>9</v>
      </c>
      <c r="AP35" s="19" t="s">
        <v>10</v>
      </c>
      <c r="AQ35" s="18" t="s">
        <v>10</v>
      </c>
      <c r="AR35" s="19" t="s">
        <v>16</v>
      </c>
      <c r="AS35" s="18" t="s">
        <v>16</v>
      </c>
      <c r="AT35" s="19" t="s">
        <v>12</v>
      </c>
      <c r="AU35" s="18" t="s">
        <v>12</v>
      </c>
      <c r="AV35" s="16" t="s">
        <v>2</v>
      </c>
      <c r="AW35" s="17" t="s">
        <v>17</v>
      </c>
      <c r="AX35" s="17" t="s">
        <v>15</v>
      </c>
      <c r="AY35" s="17" t="s">
        <v>2</v>
      </c>
      <c r="AZ35" s="128"/>
      <c r="BA35" s="128"/>
      <c r="BB35" s="128"/>
      <c r="BC35" s="128"/>
      <c r="BD35" s="128"/>
      <c r="BE35" s="128"/>
      <c r="BF35" s="128"/>
      <c r="BG35" s="128"/>
      <c r="BH35" s="128"/>
      <c r="BI35" s="128"/>
      <c r="BJ35" s="128"/>
      <c r="BK35" s="128"/>
      <c r="BL35" s="128"/>
      <c r="BM35" s="128"/>
      <c r="BN35" s="128"/>
      <c r="BO35" s="128"/>
      <c r="BP35" s="128"/>
      <c r="BQ35" s="128"/>
      <c r="BR35" s="128"/>
      <c r="BS35" s="128"/>
      <c r="BT35" s="128"/>
      <c r="BU35" s="128"/>
      <c r="BV35" s="128"/>
      <c r="BW35" s="128"/>
      <c r="BX35" s="128"/>
      <c r="BY35" s="128"/>
      <c r="BZ35" s="128"/>
      <c r="CA35" s="128"/>
      <c r="CB35" s="128"/>
      <c r="CC35" s="128"/>
      <c r="CD35" s="128"/>
      <c r="CE35" s="128"/>
      <c r="CF35" s="128"/>
      <c r="CG35" s="128"/>
      <c r="CH35" s="128"/>
      <c r="CI35" s="128"/>
      <c r="CJ35" s="128"/>
      <c r="CK35" s="128"/>
      <c r="CL35" s="128"/>
      <c r="CM35" s="128"/>
      <c r="CN35" s="128"/>
      <c r="CO35" s="128"/>
      <c r="CP35" s="128"/>
      <c r="CQ35" s="128"/>
      <c r="CR35" s="128"/>
      <c r="CS35" s="128"/>
      <c r="CT35" s="128"/>
      <c r="CU35" s="128"/>
      <c r="CV35" s="128"/>
      <c r="CW35" s="128"/>
      <c r="CX35" s="128"/>
      <c r="CY35" s="128"/>
      <c r="CZ35" s="128"/>
      <c r="DA35" s="128"/>
      <c r="DB35" s="128"/>
      <c r="DC35" s="128"/>
      <c r="DD35" s="128"/>
      <c r="DE35" s="128"/>
      <c r="DF35" s="128"/>
      <c r="DG35" s="128"/>
      <c r="DH35" s="128"/>
      <c r="DI35" s="128"/>
      <c r="DJ35" s="128"/>
      <c r="DK35" s="128"/>
      <c r="DL35" s="128"/>
      <c r="DM35" s="128"/>
      <c r="DN35" s="128"/>
      <c r="DO35" s="128"/>
      <c r="DP35" s="128"/>
      <c r="DQ35" s="128"/>
      <c r="DR35" s="128"/>
      <c r="DS35" s="128"/>
      <c r="DT35" s="128"/>
      <c r="DU35" s="128"/>
      <c r="DV35" s="128"/>
      <c r="DW35" s="128"/>
      <c r="DX35" s="128"/>
      <c r="DY35" s="128"/>
      <c r="DZ35" s="128"/>
      <c r="EA35" s="128"/>
      <c r="EB35" s="128"/>
      <c r="EC35" s="128"/>
      <c r="ED35" s="128"/>
      <c r="EE35" s="128"/>
      <c r="EF35" s="128"/>
      <c r="EG35" s="128"/>
      <c r="EH35" s="128"/>
      <c r="EI35" s="128"/>
      <c r="EJ35" s="128"/>
      <c r="EK35" s="128"/>
      <c r="EL35" s="128"/>
      <c r="EM35" s="128"/>
      <c r="EN35" s="128"/>
      <c r="EO35" s="128"/>
      <c r="EP35" s="128"/>
      <c r="EQ35" s="128"/>
      <c r="ER35" s="128"/>
      <c r="ES35" s="128"/>
      <c r="ET35" s="128"/>
      <c r="EU35" s="128"/>
      <c r="EV35" s="128"/>
      <c r="EW35" s="128"/>
      <c r="EX35" s="128"/>
      <c r="EY35" s="128"/>
      <c r="EZ35" s="128"/>
      <c r="FA35" s="128"/>
      <c r="FB35" s="128"/>
      <c r="FC35" s="128"/>
      <c r="FD35" s="128"/>
      <c r="FE35" s="128"/>
      <c r="FF35" s="128"/>
      <c r="FG35" s="128"/>
      <c r="FH35" s="128"/>
      <c r="FI35" s="128"/>
      <c r="FJ35" s="128"/>
      <c r="FK35" s="128"/>
      <c r="FL35" s="128"/>
      <c r="FM35" s="128"/>
      <c r="FN35" s="128"/>
      <c r="FO35" s="128"/>
      <c r="FP35" s="128"/>
      <c r="FQ35" s="128"/>
      <c r="FR35" s="128"/>
      <c r="FS35" s="128"/>
      <c r="FT35" s="128"/>
      <c r="FU35" s="128"/>
      <c r="FV35" s="128"/>
      <c r="FW35" s="128"/>
      <c r="FX35" s="128"/>
      <c r="FY35" s="128"/>
      <c r="FZ35" s="128"/>
      <c r="GA35" s="128"/>
      <c r="GB35" s="128"/>
      <c r="GC35" s="128"/>
      <c r="GD35" s="128"/>
      <c r="GE35" s="128"/>
      <c r="GF35" s="128"/>
      <c r="GG35" s="128"/>
      <c r="GH35" s="128"/>
      <c r="GI35" s="128"/>
      <c r="GJ35" s="128"/>
      <c r="GK35" s="128"/>
      <c r="GL35" s="128"/>
      <c r="GM35" s="128"/>
      <c r="GN35" s="128"/>
      <c r="GO35" s="128"/>
      <c r="GP35" s="128"/>
      <c r="GQ35" s="128"/>
      <c r="GR35" s="128"/>
      <c r="GS35" s="128"/>
      <c r="GT35" s="128"/>
      <c r="GU35" s="128"/>
      <c r="GV35" s="128"/>
      <c r="GW35" s="128"/>
      <c r="GX35" s="128"/>
      <c r="GY35" s="128"/>
      <c r="GZ35" s="128"/>
      <c r="HA35" s="128"/>
      <c r="HB35" s="128"/>
      <c r="HC35" s="128"/>
      <c r="HD35" s="128"/>
      <c r="HE35" s="128"/>
      <c r="HF35" s="128"/>
      <c r="HG35" s="128"/>
      <c r="HH35" s="128"/>
      <c r="HI35" s="128"/>
      <c r="HJ35" s="128"/>
      <c r="HK35" s="128"/>
      <c r="HL35" s="128"/>
      <c r="HM35" s="128"/>
      <c r="HN35" s="128"/>
      <c r="HO35" s="128"/>
      <c r="HP35" s="128"/>
      <c r="HQ35" s="128"/>
      <c r="HR35" s="128"/>
      <c r="HS35" s="128"/>
      <c r="HT35" s="128"/>
      <c r="HU35" s="128"/>
      <c r="HV35" s="128"/>
      <c r="HW35" s="128"/>
      <c r="HX35" s="128"/>
      <c r="HY35" s="128"/>
      <c r="HZ35" s="128"/>
      <c r="IA35" s="128"/>
      <c r="IB35" s="128"/>
      <c r="IC35" s="128"/>
      <c r="ID35" s="128"/>
      <c r="IE35" s="128"/>
      <c r="IF35" s="128"/>
      <c r="IG35" s="128"/>
      <c r="IH35" s="128"/>
      <c r="II35" s="128"/>
      <c r="IJ35" s="128"/>
      <c r="IK35" s="128"/>
      <c r="IL35" s="128"/>
      <c r="IM35" s="128"/>
      <c r="IN35" s="128"/>
      <c r="IO35" s="128"/>
      <c r="IP35" s="128"/>
      <c r="IQ35" s="128"/>
      <c r="IR35" s="128"/>
      <c r="IS35" s="128"/>
      <c r="IT35" s="128"/>
      <c r="IU35" s="128"/>
      <c r="IV35" s="128"/>
      <c r="IW35" s="128"/>
      <c r="IX35" s="128"/>
      <c r="IY35" s="128"/>
      <c r="IZ35" s="128"/>
      <c r="JA35" s="128"/>
      <c r="JB35" s="128"/>
      <c r="JC35" s="128"/>
      <c r="JD35" s="128"/>
      <c r="JE35" s="128"/>
      <c r="JF35" s="128"/>
      <c r="JG35" s="128"/>
      <c r="JH35" s="128"/>
      <c r="JI35" s="128"/>
      <c r="JJ35" s="128"/>
      <c r="JK35" s="128"/>
      <c r="JL35" s="128"/>
      <c r="JM35" s="128"/>
      <c r="JN35" s="128"/>
      <c r="JO35" s="128"/>
      <c r="JP35" s="128"/>
      <c r="JQ35" s="128"/>
      <c r="JR35" s="128"/>
      <c r="JS35" s="128"/>
      <c r="JT35" s="128"/>
      <c r="JU35" s="128"/>
      <c r="JV35" s="128"/>
      <c r="JW35" s="128"/>
      <c r="JX35" s="128"/>
      <c r="JY35" s="128"/>
      <c r="JZ35" s="128"/>
      <c r="KA35" s="128"/>
      <c r="KB35" s="128"/>
      <c r="KC35" s="128"/>
      <c r="KD35" s="128"/>
      <c r="KE35" s="128"/>
      <c r="KF35" s="128"/>
      <c r="KG35" s="128"/>
      <c r="KH35" s="128"/>
      <c r="KI35" s="128"/>
      <c r="KJ35" s="128"/>
      <c r="KK35" s="128"/>
      <c r="KL35" s="128"/>
      <c r="KM35" s="128"/>
      <c r="KN35" s="128"/>
      <c r="KO35" s="128"/>
      <c r="KP35" s="128"/>
      <c r="KQ35" s="128"/>
      <c r="KR35" s="128"/>
      <c r="KS35" s="128"/>
      <c r="KT35" s="128"/>
      <c r="KU35" s="128"/>
      <c r="KV35" s="128"/>
      <c r="KW35" s="128"/>
      <c r="KX35" s="128"/>
      <c r="KY35" s="128"/>
      <c r="KZ35" s="128"/>
      <c r="LA35" s="128"/>
      <c r="LB35" s="128"/>
      <c r="LC35" s="128"/>
      <c r="LD35" s="128"/>
      <c r="LE35" s="128"/>
      <c r="LF35" s="128"/>
      <c r="LG35" s="128"/>
      <c r="LH35" s="128"/>
      <c r="LI35" s="128"/>
      <c r="LJ35" s="128"/>
      <c r="LK35" s="128"/>
      <c r="LL35" s="128"/>
      <c r="LM35" s="128"/>
      <c r="LN35" s="128"/>
      <c r="LO35" s="128"/>
      <c r="LP35" s="128"/>
      <c r="LQ35" s="128"/>
      <c r="LR35" s="128"/>
      <c r="LS35" s="128"/>
      <c r="LT35" s="128"/>
      <c r="LU35" s="128"/>
      <c r="LV35" s="128"/>
      <c r="LW35" s="128"/>
      <c r="LX35" s="128"/>
      <c r="LY35" s="128"/>
      <c r="LZ35" s="128"/>
      <c r="MA35" s="128"/>
      <c r="MB35" s="128"/>
      <c r="MC35" s="128"/>
      <c r="MD35" s="128"/>
      <c r="ME35" s="128"/>
      <c r="MF35" s="128"/>
      <c r="MG35" s="128"/>
      <c r="MH35" s="128"/>
      <c r="MI35" s="128"/>
      <c r="MJ35" s="128"/>
      <c r="MK35" s="128"/>
      <c r="ML35" s="128"/>
      <c r="MM35" s="128"/>
      <c r="MN35" s="128"/>
      <c r="MO35" s="128"/>
      <c r="MP35" s="128"/>
      <c r="MQ35" s="128"/>
      <c r="MR35" s="128"/>
      <c r="MS35" s="128"/>
      <c r="MT35" s="128"/>
      <c r="MU35" s="128"/>
      <c r="MV35" s="128"/>
      <c r="MW35" s="128"/>
      <c r="MX35" s="128"/>
      <c r="MY35" s="128"/>
      <c r="MZ35" s="128"/>
      <c r="NA35" s="128"/>
      <c r="NB35" s="128"/>
      <c r="NC35" s="128"/>
      <c r="ND35" s="128"/>
      <c r="NE35" s="128"/>
      <c r="NF35" s="128"/>
      <c r="NG35" s="128"/>
      <c r="NH35" s="128"/>
      <c r="NI35" s="128"/>
      <c r="NJ35" s="128"/>
      <c r="NK35" s="128"/>
      <c r="NL35" s="128"/>
      <c r="NM35" s="128"/>
      <c r="NN35" s="128"/>
      <c r="NO35" s="128"/>
      <c r="NP35" s="128"/>
      <c r="NQ35" s="128"/>
      <c r="NR35" s="128"/>
      <c r="NS35" s="128"/>
      <c r="NT35" s="128"/>
      <c r="NU35" s="128"/>
      <c r="NV35" s="128"/>
      <c r="NW35" s="128"/>
      <c r="NX35" s="128"/>
      <c r="NY35" s="128"/>
      <c r="NZ35" s="128"/>
      <c r="OA35" s="128"/>
      <c r="OB35" s="128"/>
      <c r="OC35" s="128"/>
      <c r="OD35" s="128"/>
      <c r="OE35" s="128"/>
      <c r="OF35" s="128"/>
      <c r="OG35" s="128"/>
      <c r="OH35" s="128"/>
      <c r="OI35" s="128"/>
      <c r="OJ35" s="128"/>
      <c r="OK35" s="128"/>
      <c r="OL35" s="128"/>
      <c r="OM35" s="128"/>
      <c r="ON35" s="128"/>
      <c r="OO35" s="128"/>
      <c r="OP35" s="128"/>
      <c r="OQ35" s="128"/>
      <c r="OR35" s="128"/>
      <c r="OS35" s="128"/>
      <c r="OT35" s="128"/>
      <c r="OU35" s="128"/>
      <c r="OV35" s="128"/>
      <c r="OW35" s="128"/>
      <c r="OX35" s="128"/>
      <c r="OY35" s="128"/>
      <c r="OZ35" s="128"/>
      <c r="PA35" s="128"/>
      <c r="PB35" s="128"/>
      <c r="PC35" s="128"/>
      <c r="PD35" s="128"/>
      <c r="PE35" s="128"/>
      <c r="PF35" s="128"/>
      <c r="PG35" s="128"/>
      <c r="PH35" s="128"/>
      <c r="PI35" s="128"/>
      <c r="PJ35" s="128"/>
      <c r="PK35" s="128"/>
      <c r="PL35" s="128"/>
      <c r="PM35" s="128"/>
      <c r="PN35" s="128"/>
      <c r="PO35" s="128"/>
      <c r="PP35" s="128"/>
      <c r="PQ35" s="128"/>
      <c r="PR35" s="128"/>
      <c r="PS35" s="128"/>
      <c r="PT35" s="128"/>
      <c r="PU35" s="128"/>
      <c r="PV35" s="128"/>
      <c r="PW35" s="128"/>
      <c r="PX35" s="128"/>
      <c r="PY35" s="128"/>
      <c r="PZ35" s="128"/>
      <c r="QA35" s="128"/>
      <c r="QB35" s="128"/>
      <c r="QC35" s="128"/>
      <c r="QD35" s="128"/>
      <c r="QE35" s="128"/>
      <c r="QF35" s="128"/>
      <c r="QG35" s="128"/>
      <c r="QH35" s="128"/>
      <c r="QI35" s="128"/>
      <c r="QJ35" s="128"/>
      <c r="QK35" s="128"/>
      <c r="QL35" s="128"/>
      <c r="QM35" s="128"/>
      <c r="QN35" s="128"/>
      <c r="QO35" s="128"/>
      <c r="QP35" s="128"/>
      <c r="QQ35" s="128"/>
      <c r="QR35" s="128"/>
      <c r="QS35" s="128"/>
      <c r="QT35" s="128"/>
      <c r="QU35" s="128"/>
      <c r="QV35" s="128"/>
      <c r="QW35" s="128"/>
      <c r="QX35" s="128"/>
      <c r="QY35" s="128"/>
      <c r="QZ35" s="128"/>
      <c r="RA35" s="128"/>
      <c r="RB35" s="128"/>
      <c r="RC35" s="128"/>
      <c r="RD35" s="128"/>
      <c r="RE35" s="128"/>
      <c r="RF35" s="128"/>
      <c r="RG35" s="128"/>
      <c r="RH35" s="128"/>
      <c r="RI35" s="128"/>
      <c r="RJ35" s="128"/>
      <c r="RK35" s="128"/>
      <c r="RL35" s="128"/>
      <c r="RM35" s="128"/>
      <c r="RN35" s="128"/>
      <c r="RO35" s="128"/>
      <c r="RP35" s="128"/>
      <c r="RQ35" s="128"/>
      <c r="RR35" s="128"/>
      <c r="RS35" s="128"/>
      <c r="RT35" s="128"/>
      <c r="RU35" s="128"/>
      <c r="RV35" s="128"/>
      <c r="RW35" s="128"/>
      <c r="RX35" s="128"/>
      <c r="RY35" s="128"/>
      <c r="RZ35" s="128"/>
      <c r="SA35" s="128"/>
      <c r="SB35" s="128"/>
      <c r="SC35" s="128"/>
      <c r="SD35" s="128"/>
      <c r="SE35" s="128"/>
      <c r="SF35" s="128"/>
      <c r="SG35" s="128"/>
      <c r="SH35" s="128"/>
      <c r="SI35" s="128"/>
      <c r="SJ35" s="128"/>
      <c r="SK35" s="128"/>
      <c r="SL35" s="128"/>
      <c r="SM35" s="128"/>
      <c r="SN35" s="128"/>
      <c r="SO35" s="128"/>
      <c r="SP35" s="128"/>
      <c r="SQ35" s="128"/>
      <c r="SR35" s="128"/>
      <c r="SS35" s="128"/>
      <c r="ST35" s="128"/>
      <c r="SU35" s="128"/>
      <c r="SV35" s="128"/>
      <c r="SW35" s="128"/>
      <c r="SX35" s="128"/>
      <c r="SY35" s="128"/>
      <c r="SZ35" s="128"/>
      <c r="TA35" s="128"/>
      <c r="TB35" s="128"/>
      <c r="TC35" s="128"/>
      <c r="TD35" s="128"/>
      <c r="TE35" s="128"/>
      <c r="TF35" s="128"/>
      <c r="TG35" s="128"/>
      <c r="TH35" s="128"/>
      <c r="TI35" s="128"/>
      <c r="TJ35" s="128"/>
      <c r="TK35" s="128"/>
      <c r="TL35" s="128"/>
      <c r="TM35" s="128"/>
      <c r="TN35" s="128"/>
      <c r="TO35" s="128"/>
      <c r="TP35" s="128"/>
      <c r="TQ35" s="128"/>
      <c r="TR35" s="128"/>
      <c r="TS35" s="128"/>
      <c r="TT35" s="128"/>
      <c r="TU35" s="128"/>
      <c r="TV35" s="128"/>
      <c r="TW35" s="128"/>
      <c r="TX35" s="128"/>
      <c r="TY35" s="128"/>
      <c r="TZ35" s="128"/>
      <c r="UA35" s="128"/>
      <c r="UB35" s="128"/>
      <c r="UC35" s="128"/>
      <c r="UD35" s="128"/>
      <c r="UE35" s="128"/>
      <c r="UF35" s="128"/>
      <c r="UG35" s="128"/>
      <c r="UH35" s="128"/>
      <c r="UI35" s="128"/>
      <c r="UJ35" s="128"/>
      <c r="UK35" s="128"/>
      <c r="UL35" s="128"/>
      <c r="UM35" s="128"/>
      <c r="UN35" s="128"/>
      <c r="UO35" s="128"/>
      <c r="UP35" s="128"/>
      <c r="UQ35" s="128"/>
      <c r="UR35" s="128"/>
      <c r="US35" s="128"/>
      <c r="UT35" s="128"/>
      <c r="UU35" s="128"/>
      <c r="UV35" s="128"/>
      <c r="UW35" s="128"/>
      <c r="UX35" s="128"/>
      <c r="UY35" s="128"/>
      <c r="UZ35" s="128"/>
      <c r="VA35" s="128"/>
      <c r="VB35" s="128"/>
      <c r="VC35" s="128"/>
      <c r="VD35" s="128"/>
      <c r="VE35" s="128"/>
      <c r="VF35" s="128"/>
      <c r="VG35" s="128"/>
      <c r="VH35" s="128"/>
      <c r="VI35" s="128"/>
      <c r="VJ35" s="128"/>
      <c r="VK35" s="128"/>
      <c r="VL35" s="128"/>
      <c r="VM35" s="128"/>
      <c r="VN35" s="128"/>
      <c r="VO35" s="128"/>
      <c r="VP35" s="128"/>
      <c r="VQ35" s="128"/>
      <c r="VR35" s="128"/>
      <c r="VS35" s="128"/>
      <c r="VT35" s="128"/>
      <c r="VU35" s="128"/>
      <c r="VV35" s="128"/>
      <c r="VW35" s="128"/>
      <c r="VX35" s="128"/>
      <c r="VY35" s="128"/>
      <c r="VZ35" s="128"/>
      <c r="WA35" s="128"/>
      <c r="WB35" s="128"/>
      <c r="WC35" s="128"/>
      <c r="WD35" s="128"/>
      <c r="WE35" s="128"/>
      <c r="WF35" s="128"/>
      <c r="WG35" s="128"/>
      <c r="WH35" s="128"/>
      <c r="WI35" s="128"/>
      <c r="WJ35" s="128"/>
      <c r="WK35" s="128"/>
      <c r="WL35" s="128"/>
      <c r="WM35" s="128"/>
      <c r="WN35" s="128"/>
      <c r="WO35" s="128"/>
      <c r="WP35" s="128"/>
      <c r="WQ35" s="128"/>
      <c r="WR35" s="128"/>
      <c r="WS35" s="128"/>
      <c r="WT35" s="128"/>
      <c r="WU35" s="128"/>
      <c r="WV35" s="128"/>
      <c r="WW35" s="128"/>
      <c r="WX35" s="128"/>
      <c r="WY35" s="128"/>
      <c r="WZ35" s="128"/>
      <c r="XA35" s="128"/>
      <c r="XB35" s="128"/>
      <c r="XC35" s="128"/>
      <c r="XD35" s="128"/>
      <c r="XE35" s="128"/>
      <c r="XF35" s="128"/>
      <c r="XG35" s="128"/>
      <c r="XH35" s="128"/>
      <c r="XI35" s="128"/>
      <c r="XJ35" s="128"/>
      <c r="XK35" s="128"/>
      <c r="XL35" s="128"/>
      <c r="XM35" s="128"/>
      <c r="XN35" s="128"/>
      <c r="XO35" s="128"/>
      <c r="XP35" s="128"/>
      <c r="XQ35" s="128"/>
      <c r="XR35" s="128"/>
      <c r="XS35" s="128"/>
      <c r="XT35" s="128"/>
      <c r="XU35" s="128"/>
      <c r="XV35" s="128"/>
      <c r="XW35" s="128"/>
      <c r="XX35" s="128"/>
      <c r="XY35" s="128"/>
      <c r="XZ35" s="128"/>
      <c r="YA35" s="128"/>
      <c r="YB35" s="128"/>
      <c r="YC35" s="128"/>
      <c r="YD35" s="128"/>
      <c r="YE35" s="128"/>
      <c r="YF35" s="128"/>
      <c r="YG35" s="128"/>
      <c r="YH35" s="128"/>
      <c r="YI35" s="128"/>
      <c r="YJ35" s="128"/>
      <c r="YK35" s="128"/>
      <c r="YL35" s="128"/>
      <c r="YM35" s="128"/>
      <c r="YN35" s="128"/>
      <c r="YO35" s="128"/>
      <c r="YP35" s="128"/>
      <c r="YQ35" s="128"/>
      <c r="YR35" s="128"/>
      <c r="YS35" s="128"/>
      <c r="YT35" s="128"/>
      <c r="YU35" s="128"/>
      <c r="YV35" s="128"/>
      <c r="YW35" s="128"/>
      <c r="YX35" s="128"/>
      <c r="YY35" s="128"/>
      <c r="YZ35" s="128"/>
      <c r="ZA35" s="128"/>
      <c r="ZB35" s="128"/>
      <c r="ZC35" s="128"/>
      <c r="ZD35" s="128"/>
      <c r="ZE35" s="128"/>
      <c r="ZF35" s="128"/>
      <c r="ZG35" s="128"/>
      <c r="ZH35" s="128"/>
      <c r="ZI35" s="128"/>
      <c r="ZJ35" s="128"/>
      <c r="ZK35" s="128"/>
      <c r="ZL35" s="128"/>
      <c r="ZM35" s="128"/>
      <c r="ZN35" s="128"/>
      <c r="ZO35" s="128"/>
      <c r="ZP35" s="128"/>
      <c r="ZQ35" s="128"/>
      <c r="ZR35" s="128"/>
      <c r="ZS35" s="128"/>
      <c r="ZT35" s="128"/>
      <c r="ZU35" s="128"/>
      <c r="ZV35" s="128"/>
      <c r="ZW35" s="128"/>
      <c r="ZX35" s="128"/>
      <c r="ZY35" s="128"/>
      <c r="ZZ35" s="128"/>
      <c r="AAA35" s="128"/>
      <c r="AAB35" s="128"/>
      <c r="AAC35" s="128"/>
      <c r="AAD35" s="128"/>
      <c r="AAE35" s="128"/>
      <c r="AAF35" s="128"/>
      <c r="AAG35" s="128"/>
      <c r="AAH35" s="128"/>
      <c r="AAI35" s="128"/>
      <c r="AAJ35" s="128"/>
      <c r="AAK35" s="128"/>
      <c r="AAL35" s="128"/>
      <c r="AAM35" s="128"/>
      <c r="AAN35" s="128"/>
      <c r="AAO35" s="128"/>
      <c r="AAP35" s="128"/>
      <c r="AAQ35" s="128"/>
      <c r="AAR35" s="128"/>
      <c r="AAS35" s="128"/>
      <c r="AAT35" s="128"/>
      <c r="AAU35" s="128"/>
      <c r="AAV35" s="128"/>
      <c r="AAW35" s="128"/>
      <c r="AAX35" s="128"/>
      <c r="AAY35" s="128"/>
      <c r="AAZ35" s="128"/>
      <c r="ABA35" s="128"/>
      <c r="ABB35" s="128"/>
      <c r="ABC35" s="128"/>
      <c r="ABD35" s="128"/>
      <c r="ABE35" s="128"/>
      <c r="ABF35" s="128"/>
      <c r="ABG35" s="128"/>
      <c r="ABH35" s="128"/>
      <c r="ABI35" s="128"/>
      <c r="ABJ35" s="128"/>
      <c r="ABK35" s="128"/>
      <c r="ABL35" s="128"/>
      <c r="ABM35" s="128"/>
      <c r="ABN35" s="128"/>
      <c r="ABO35" s="128"/>
      <c r="ABP35" s="128"/>
      <c r="ABQ35" s="128"/>
      <c r="ABR35" s="128"/>
      <c r="ABS35" s="128"/>
      <c r="ABT35" s="128"/>
      <c r="ABU35" s="128"/>
      <c r="ABV35" s="128"/>
      <c r="ABW35" s="128"/>
      <c r="ABX35" s="128"/>
      <c r="ABY35" s="128"/>
      <c r="ABZ35" s="128"/>
      <c r="ACA35" s="128"/>
      <c r="ACB35" s="128"/>
      <c r="ACC35" s="128"/>
      <c r="ACD35" s="128"/>
      <c r="ACE35" s="128"/>
      <c r="ACF35" s="128"/>
      <c r="ACG35" s="128"/>
      <c r="ACH35" s="128"/>
      <c r="ACI35" s="128"/>
      <c r="ACJ35" s="128"/>
      <c r="ACK35" s="128"/>
      <c r="ACL35" s="128"/>
      <c r="ACM35" s="128"/>
      <c r="ACN35" s="128"/>
      <c r="ACO35" s="128"/>
      <c r="ACP35" s="128"/>
      <c r="ACQ35" s="128"/>
      <c r="ACR35" s="128"/>
      <c r="ACS35" s="128"/>
      <c r="ACT35" s="128"/>
      <c r="ACU35" s="128"/>
      <c r="ACV35" s="128"/>
      <c r="ACW35" s="128"/>
      <c r="ACX35" s="128"/>
      <c r="ACY35" s="128"/>
      <c r="ACZ35" s="128"/>
      <c r="ADA35" s="128"/>
      <c r="ADB35" s="128"/>
      <c r="ADC35" s="128"/>
      <c r="ADD35" s="128"/>
      <c r="ADE35" s="128"/>
      <c r="ADF35" s="128"/>
      <c r="ADG35" s="128"/>
      <c r="ADH35" s="128"/>
      <c r="ADI35" s="128"/>
      <c r="ADJ35" s="128"/>
      <c r="ADK35" s="128"/>
      <c r="ADL35" s="128"/>
      <c r="ADM35" s="128"/>
      <c r="ADN35" s="128"/>
      <c r="ADO35" s="128"/>
      <c r="ADP35" s="128"/>
      <c r="ADQ35" s="128"/>
      <c r="ADR35" s="128"/>
      <c r="ADS35" s="128"/>
      <c r="ADT35" s="128"/>
      <c r="ADU35" s="128"/>
      <c r="ADV35" s="128"/>
      <c r="ADW35" s="128"/>
      <c r="ADX35" s="128"/>
      <c r="ADY35" s="128"/>
      <c r="ADZ35" s="128"/>
      <c r="AEA35" s="128"/>
      <c r="AEB35" s="128"/>
      <c r="AEC35" s="128"/>
      <c r="AED35" s="128"/>
      <c r="AEE35" s="128"/>
      <c r="AEF35" s="128"/>
      <c r="AEG35" s="128"/>
      <c r="AEH35" s="128"/>
      <c r="AEI35" s="128"/>
      <c r="AEJ35" s="128"/>
      <c r="AEK35" s="128"/>
      <c r="AEL35" s="128"/>
      <c r="AEM35" s="128"/>
      <c r="AEN35" s="128"/>
      <c r="AEO35" s="128"/>
      <c r="AEP35" s="128"/>
      <c r="AEQ35" s="128"/>
      <c r="AER35" s="128"/>
      <c r="AES35" s="128"/>
      <c r="AET35" s="128"/>
      <c r="AEU35" s="128"/>
      <c r="AEV35" s="128"/>
      <c r="AEW35" s="128"/>
      <c r="AEX35" s="128"/>
      <c r="AEY35" s="128"/>
      <c r="AEZ35" s="128"/>
      <c r="AFA35" s="128"/>
      <c r="AFB35" s="128"/>
      <c r="AFC35" s="128"/>
      <c r="AFD35" s="128"/>
      <c r="AFE35" s="128"/>
      <c r="AFF35" s="128"/>
      <c r="AFG35" s="128"/>
      <c r="AFH35" s="128"/>
      <c r="AFI35" s="128"/>
      <c r="AFJ35" s="128"/>
      <c r="AFK35" s="128"/>
      <c r="AFL35" s="128"/>
      <c r="AFM35" s="128"/>
      <c r="AFN35" s="128"/>
      <c r="AFO35" s="128"/>
      <c r="AFP35" s="128"/>
      <c r="AFQ35" s="128"/>
      <c r="AFR35" s="128"/>
      <c r="AFS35" s="128"/>
      <c r="AFT35" s="128"/>
      <c r="AFU35" s="128"/>
      <c r="AFV35" s="128"/>
      <c r="AFW35" s="128"/>
      <c r="AFX35" s="128"/>
      <c r="AFY35" s="128"/>
      <c r="AFZ35" s="128"/>
      <c r="AGA35" s="128"/>
      <c r="AGB35" s="128"/>
      <c r="AGC35" s="128"/>
      <c r="AGD35" s="128"/>
      <c r="AGE35" s="128"/>
      <c r="AGF35" s="128"/>
      <c r="AGG35" s="128"/>
      <c r="AGH35" s="128"/>
      <c r="AGI35" s="128"/>
      <c r="AGJ35" s="128"/>
      <c r="AGK35" s="128"/>
      <c r="AGL35" s="128"/>
      <c r="AGM35" s="128"/>
      <c r="AGN35" s="128"/>
      <c r="AGO35" s="128"/>
      <c r="AGP35" s="128"/>
      <c r="AGQ35" s="128"/>
      <c r="AGR35" s="128"/>
      <c r="AGS35" s="128"/>
      <c r="AGT35" s="128"/>
      <c r="AGU35" s="128"/>
      <c r="AGV35" s="128"/>
      <c r="AGW35" s="128"/>
      <c r="AGX35" s="128"/>
      <c r="AGY35" s="128"/>
      <c r="AGZ35" s="128"/>
      <c r="AHA35" s="128"/>
      <c r="AHB35" s="128"/>
      <c r="AHC35" s="128"/>
      <c r="AHD35" s="128"/>
      <c r="AHE35" s="128"/>
      <c r="AHF35" s="128"/>
      <c r="AHG35" s="128"/>
      <c r="AHH35" s="128"/>
      <c r="AHI35" s="128"/>
      <c r="AHJ35" s="128"/>
      <c r="AHK35" s="128"/>
      <c r="AHL35" s="128"/>
      <c r="AHM35" s="128"/>
      <c r="AHN35" s="128"/>
      <c r="AHO35" s="128"/>
      <c r="AHP35" s="128"/>
      <c r="AHQ35" s="128"/>
      <c r="AHR35" s="128"/>
      <c r="AHS35" s="128"/>
      <c r="AHT35" s="128"/>
      <c r="AHU35" s="128"/>
      <c r="AHV35" s="128"/>
      <c r="AHW35" s="128"/>
      <c r="AHX35" s="128"/>
      <c r="AHY35" s="128"/>
      <c r="AHZ35" s="128"/>
      <c r="AIA35" s="128"/>
      <c r="AIB35" s="128"/>
      <c r="AIC35" s="128"/>
      <c r="AID35" s="128"/>
      <c r="AIE35" s="128"/>
      <c r="AIF35" s="128"/>
      <c r="AIG35" s="128"/>
      <c r="AIH35" s="128"/>
      <c r="AII35" s="128"/>
      <c r="AIJ35" s="128"/>
      <c r="AIK35" s="128"/>
      <c r="AIL35" s="128"/>
      <c r="AIM35" s="128"/>
      <c r="AIN35" s="128"/>
      <c r="AIO35" s="128"/>
      <c r="AIP35" s="128"/>
      <c r="AIQ35" s="128"/>
      <c r="AIR35" s="128"/>
      <c r="AIS35" s="128"/>
      <c r="AIT35" s="128"/>
      <c r="AIU35" s="128"/>
      <c r="AIV35" s="128"/>
      <c r="AIW35" s="128"/>
      <c r="AIX35" s="128"/>
      <c r="AIY35" s="128"/>
      <c r="AIZ35" s="128"/>
      <c r="AJA35" s="128"/>
      <c r="AJB35" s="128"/>
      <c r="AJC35" s="128"/>
      <c r="AJD35" s="128"/>
      <c r="AJE35" s="128"/>
      <c r="AJF35" s="128"/>
      <c r="AJG35" s="128"/>
      <c r="AJH35" s="128"/>
      <c r="AJI35" s="128"/>
      <c r="AJJ35" s="128"/>
      <c r="AJK35" s="128"/>
      <c r="AJL35" s="128"/>
      <c r="AJM35" s="128"/>
      <c r="AJN35" s="128"/>
      <c r="AJO35" s="128"/>
      <c r="AJP35" s="128"/>
      <c r="AJQ35" s="128"/>
      <c r="AJR35" s="128"/>
      <c r="AJS35" s="128"/>
      <c r="AJT35" s="128"/>
      <c r="AJU35" s="128"/>
      <c r="AJV35" s="128"/>
      <c r="AJW35" s="128"/>
      <c r="AJX35" s="128"/>
      <c r="AJY35" s="128"/>
      <c r="AJZ35" s="128"/>
      <c r="AKA35" s="128"/>
      <c r="AKB35" s="128"/>
      <c r="AKC35" s="128"/>
      <c r="AKD35" s="128"/>
      <c r="AKE35" s="128"/>
      <c r="AKF35" s="128"/>
      <c r="AKG35" s="128"/>
      <c r="AKH35" s="128"/>
      <c r="AKI35" s="128"/>
      <c r="AKJ35" s="128"/>
      <c r="AKK35" s="128"/>
      <c r="AKL35" s="128"/>
      <c r="AKM35" s="128"/>
      <c r="AKN35" s="128"/>
      <c r="AKO35" s="128"/>
      <c r="AKP35" s="128"/>
      <c r="AKQ35" s="128"/>
      <c r="AKR35" s="128"/>
      <c r="AKS35" s="128"/>
      <c r="AKT35" s="128"/>
      <c r="AKU35" s="128"/>
      <c r="AKV35" s="128"/>
      <c r="AKW35" s="128"/>
      <c r="AKX35" s="128"/>
      <c r="AKY35" s="128"/>
      <c r="AKZ35" s="128"/>
      <c r="ALA35" s="128"/>
      <c r="ALB35" s="128"/>
      <c r="ALC35" s="128"/>
      <c r="ALD35" s="128"/>
      <c r="ALE35" s="128"/>
      <c r="ALF35" s="128"/>
      <c r="ALG35" s="128"/>
      <c r="ALH35" s="128"/>
      <c r="ALI35" s="128"/>
      <c r="ALJ35" s="128"/>
      <c r="ALK35" s="128"/>
      <c r="ALL35" s="128"/>
      <c r="ALM35" s="128"/>
      <c r="ALN35" s="128"/>
      <c r="ALO35" s="128"/>
      <c r="ALP35" s="128"/>
      <c r="ALQ35" s="128"/>
      <c r="ALR35" s="128"/>
      <c r="ALS35" s="128"/>
      <c r="ALT35" s="128"/>
      <c r="ALU35" s="128"/>
      <c r="ALV35" s="128"/>
      <c r="ALW35" s="128"/>
      <c r="ALX35" s="128"/>
      <c r="ALY35" s="128"/>
      <c r="ALZ35" s="128"/>
      <c r="AMA35" s="128"/>
      <c r="AMB35" s="128"/>
      <c r="AMC35" s="128"/>
      <c r="AMD35" s="128"/>
      <c r="AME35" s="128"/>
      <c r="AMF35" s="128"/>
      <c r="AMG35" s="128"/>
      <c r="AMH35" s="128"/>
      <c r="AMI35" s="128"/>
      <c r="AMJ35" s="128"/>
      <c r="AMK35" s="128"/>
      <c r="AML35" s="128"/>
      <c r="AMM35" s="128"/>
      <c r="AMN35" s="128"/>
      <c r="AMO35" s="128"/>
      <c r="AMP35" s="128"/>
      <c r="AMQ35" s="128"/>
      <c r="AMR35" s="128"/>
      <c r="AMS35" s="128"/>
      <c r="AMT35" s="128"/>
      <c r="AMU35" s="128"/>
      <c r="AMV35" s="128"/>
      <c r="AMW35" s="128"/>
      <c r="AMX35" s="128"/>
      <c r="AMY35" s="128"/>
      <c r="AMZ35" s="128"/>
      <c r="ANA35" s="128"/>
      <c r="ANB35" s="128"/>
      <c r="ANC35" s="128"/>
      <c r="AND35" s="128"/>
      <c r="ANE35" s="128"/>
      <c r="ANF35" s="128"/>
      <c r="ANG35" s="128"/>
      <c r="ANH35" s="128"/>
      <c r="ANI35" s="128"/>
      <c r="ANJ35" s="128"/>
      <c r="ANK35" s="128"/>
      <c r="ANL35" s="128"/>
      <c r="ANM35" s="128"/>
      <c r="ANN35" s="128"/>
      <c r="ANO35" s="128"/>
      <c r="ANP35" s="128"/>
      <c r="ANQ35" s="128"/>
      <c r="ANR35" s="128"/>
      <c r="ANS35" s="128"/>
      <c r="ANT35" s="128"/>
      <c r="ANU35" s="128"/>
      <c r="ANV35" s="128"/>
      <c r="ANW35" s="128"/>
      <c r="ANX35" s="128"/>
      <c r="ANY35" s="128"/>
      <c r="ANZ35" s="128"/>
      <c r="AOA35" s="128"/>
      <c r="AOB35" s="128"/>
      <c r="AOC35" s="128"/>
      <c r="AOD35" s="128"/>
      <c r="AOE35" s="128"/>
      <c r="AOF35" s="128"/>
      <c r="AOG35" s="128"/>
      <c r="AOH35" s="128"/>
      <c r="AOI35" s="128"/>
      <c r="AOJ35" s="128"/>
      <c r="AOK35" s="128"/>
      <c r="AOL35" s="128"/>
      <c r="AOM35" s="128"/>
      <c r="AON35" s="128"/>
      <c r="AOO35" s="128"/>
      <c r="AOP35" s="128"/>
      <c r="AOQ35" s="128"/>
      <c r="AOR35" s="128"/>
      <c r="AOS35" s="128"/>
      <c r="AOT35" s="128"/>
      <c r="AOU35" s="128"/>
      <c r="AOV35" s="128"/>
      <c r="AOW35" s="128"/>
      <c r="AOX35" s="128"/>
      <c r="AOY35" s="128"/>
      <c r="AOZ35" s="128"/>
      <c r="APA35" s="128"/>
      <c r="APB35" s="128"/>
      <c r="APC35" s="128"/>
      <c r="APD35" s="128"/>
      <c r="APE35" s="128"/>
      <c r="APF35" s="128"/>
      <c r="APG35" s="128"/>
      <c r="APH35" s="128"/>
      <c r="API35" s="128"/>
      <c r="APJ35" s="128"/>
      <c r="APK35" s="128"/>
      <c r="APL35" s="128"/>
      <c r="APM35" s="128"/>
      <c r="APN35" s="128"/>
      <c r="APO35" s="128"/>
      <c r="APP35" s="128"/>
      <c r="APQ35" s="128"/>
      <c r="APR35" s="128"/>
      <c r="APS35" s="128"/>
      <c r="APT35" s="128"/>
      <c r="APU35" s="128"/>
      <c r="APV35" s="128"/>
      <c r="APW35" s="128"/>
      <c r="APX35" s="128"/>
      <c r="APY35" s="128"/>
      <c r="APZ35" s="128"/>
      <c r="AQA35" s="128"/>
      <c r="AQB35" s="128"/>
      <c r="AQC35" s="128"/>
      <c r="AQD35" s="128"/>
      <c r="AQE35" s="128"/>
      <c r="AQF35" s="128"/>
      <c r="AQG35" s="128"/>
      <c r="AQH35" s="128"/>
      <c r="AQI35" s="128"/>
      <c r="AQJ35" s="128"/>
      <c r="AQK35" s="128"/>
      <c r="AQL35" s="128"/>
      <c r="AQM35" s="128"/>
      <c r="AQN35" s="128"/>
      <c r="AQO35" s="128"/>
      <c r="AQP35" s="128"/>
      <c r="AQQ35" s="128"/>
      <c r="AQR35" s="128"/>
      <c r="AQS35" s="128"/>
      <c r="AQT35" s="128"/>
      <c r="AQU35" s="128"/>
      <c r="AQV35" s="128"/>
      <c r="AQW35" s="128"/>
      <c r="AQX35" s="128"/>
      <c r="AQY35" s="128"/>
      <c r="AQZ35" s="128"/>
      <c r="ARA35" s="128"/>
      <c r="ARB35" s="128"/>
      <c r="ARC35" s="128"/>
      <c r="ARD35" s="128"/>
      <c r="ARE35" s="128"/>
      <c r="ARF35" s="128"/>
      <c r="ARG35" s="128"/>
      <c r="ARH35" s="128"/>
      <c r="ARI35" s="128"/>
      <c r="ARJ35" s="128"/>
      <c r="ARK35" s="128"/>
      <c r="ARL35" s="128"/>
      <c r="ARM35" s="128"/>
      <c r="ARN35" s="128"/>
      <c r="ARO35" s="128"/>
      <c r="ARP35" s="128"/>
      <c r="ARQ35" s="128"/>
      <c r="ARR35" s="128"/>
      <c r="ARS35" s="128"/>
      <c r="ART35" s="128"/>
      <c r="ARU35" s="128"/>
      <c r="ARV35" s="128"/>
      <c r="ARW35" s="128"/>
      <c r="ARX35" s="128"/>
      <c r="ARY35" s="128"/>
      <c r="ARZ35" s="128"/>
      <c r="ASA35" s="128"/>
      <c r="ASB35" s="128"/>
      <c r="ASC35" s="128"/>
      <c r="ASD35" s="128"/>
      <c r="ASE35" s="128"/>
      <c r="ASF35" s="128"/>
      <c r="ASG35" s="128"/>
      <c r="ASH35" s="128"/>
      <c r="ASI35" s="128"/>
      <c r="ASJ35" s="128"/>
      <c r="ASK35" s="128"/>
      <c r="ASL35" s="128"/>
      <c r="ASM35" s="128"/>
      <c r="ASN35" s="128"/>
      <c r="ASO35" s="128"/>
      <c r="ASP35" s="128"/>
      <c r="ASQ35" s="128"/>
      <c r="ASR35" s="128"/>
      <c r="ASS35" s="128"/>
      <c r="AST35" s="128"/>
      <c r="ASU35" s="128"/>
      <c r="ASV35" s="128"/>
      <c r="ASW35" s="128"/>
      <c r="ASX35" s="128"/>
      <c r="ASY35" s="128"/>
      <c r="ASZ35" s="128"/>
      <c r="ATA35" s="128"/>
      <c r="ATB35" s="128"/>
      <c r="ATC35" s="128"/>
      <c r="ATD35" s="128"/>
      <c r="ATE35" s="128"/>
      <c r="ATF35" s="128"/>
      <c r="ATG35" s="128"/>
      <c r="ATH35" s="128"/>
      <c r="ATI35" s="128"/>
      <c r="ATJ35" s="128"/>
      <c r="ATK35" s="128"/>
      <c r="ATL35" s="128"/>
      <c r="ATM35" s="128"/>
      <c r="ATN35" s="128"/>
      <c r="ATO35" s="128"/>
      <c r="ATP35" s="128"/>
      <c r="ATQ35" s="128"/>
      <c r="ATR35" s="128"/>
      <c r="ATS35" s="128"/>
      <c r="ATT35" s="128"/>
      <c r="ATU35" s="128"/>
      <c r="ATV35" s="128"/>
      <c r="ATW35" s="128"/>
      <c r="ATX35" s="128"/>
      <c r="ATY35" s="128"/>
      <c r="ATZ35" s="128"/>
      <c r="AUA35" s="128"/>
      <c r="AUB35" s="128"/>
      <c r="AUC35" s="128"/>
      <c r="AUD35" s="128"/>
      <c r="AUE35" s="128"/>
      <c r="AUF35" s="128"/>
      <c r="AUG35" s="128"/>
      <c r="AUH35" s="128"/>
      <c r="AUI35" s="128"/>
      <c r="AUJ35" s="128"/>
      <c r="AUK35" s="128"/>
      <c r="AUL35" s="128"/>
      <c r="AUM35" s="128"/>
      <c r="AUN35" s="128"/>
      <c r="AUO35" s="128"/>
      <c r="AUP35" s="128"/>
      <c r="AUQ35" s="128"/>
      <c r="AUR35" s="128"/>
      <c r="AUS35" s="128"/>
      <c r="AUT35" s="128"/>
      <c r="AUU35" s="128"/>
      <c r="AUV35" s="128"/>
      <c r="AUW35" s="128"/>
      <c r="AUX35" s="128"/>
      <c r="AUY35" s="128"/>
      <c r="AUZ35" s="128"/>
      <c r="AVA35" s="128"/>
      <c r="AVB35" s="128"/>
      <c r="AVC35" s="128"/>
      <c r="AVD35" s="128"/>
      <c r="AVE35" s="128"/>
      <c r="AVF35" s="128"/>
      <c r="AVG35" s="128"/>
      <c r="AVH35" s="128"/>
      <c r="AVI35" s="128"/>
      <c r="AVJ35" s="128"/>
      <c r="AVK35" s="128"/>
      <c r="AVL35" s="128"/>
      <c r="AVM35" s="128"/>
      <c r="AVN35" s="128"/>
      <c r="AVO35" s="128"/>
      <c r="AVP35" s="128"/>
      <c r="AVQ35" s="128"/>
      <c r="AVR35" s="128"/>
      <c r="AVS35" s="128"/>
      <c r="AVT35" s="128"/>
      <c r="AVU35" s="128"/>
      <c r="AVV35" s="128"/>
      <c r="AVW35" s="128"/>
      <c r="AVX35" s="128"/>
      <c r="AVY35" s="128"/>
      <c r="AVZ35" s="128"/>
      <c r="AWA35" s="128"/>
      <c r="AWB35" s="128"/>
      <c r="AWC35" s="128"/>
      <c r="AWD35" s="128"/>
      <c r="AWE35" s="128"/>
      <c r="AWF35" s="128"/>
      <c r="AWG35" s="128"/>
      <c r="AWH35" s="128"/>
      <c r="AWI35" s="128"/>
      <c r="AWJ35" s="128"/>
      <c r="AWK35" s="128"/>
      <c r="AWL35" s="128"/>
      <c r="AWM35" s="128"/>
      <c r="AWN35" s="128"/>
      <c r="AWO35" s="128"/>
      <c r="AWP35" s="128"/>
      <c r="AWQ35" s="128"/>
      <c r="AWR35" s="128"/>
      <c r="AWS35" s="128"/>
      <c r="AWT35" s="128"/>
      <c r="AWU35" s="128"/>
      <c r="AWV35" s="128"/>
      <c r="AWW35" s="128"/>
      <c r="AWX35" s="128"/>
      <c r="AWY35" s="128"/>
      <c r="AWZ35" s="128"/>
      <c r="AXA35" s="128"/>
      <c r="AXB35" s="128"/>
      <c r="AXC35" s="128"/>
      <c r="AXD35" s="128"/>
      <c r="AXE35" s="128"/>
      <c r="AXF35" s="128"/>
      <c r="AXG35" s="128"/>
      <c r="AXH35" s="128"/>
      <c r="AXI35" s="128"/>
      <c r="AXJ35" s="128"/>
      <c r="AXK35" s="128"/>
      <c r="AXL35" s="128"/>
      <c r="AXM35" s="128"/>
      <c r="AXN35" s="128"/>
      <c r="AXO35" s="128"/>
      <c r="AXP35" s="128"/>
      <c r="AXQ35" s="128"/>
      <c r="AXR35" s="128"/>
      <c r="AXS35" s="128"/>
      <c r="AXT35" s="128"/>
      <c r="AXU35" s="128"/>
      <c r="AXV35" s="128"/>
      <c r="AXW35" s="128"/>
      <c r="AXX35" s="128"/>
      <c r="AXY35" s="128"/>
      <c r="AXZ35" s="128"/>
      <c r="AYA35" s="128"/>
      <c r="AYB35" s="128"/>
      <c r="AYC35" s="128"/>
      <c r="AYD35" s="128"/>
      <c r="AYE35" s="128"/>
      <c r="AYF35" s="128"/>
      <c r="AYG35" s="128"/>
      <c r="AYH35" s="128"/>
      <c r="AYI35" s="128"/>
      <c r="AYJ35" s="128"/>
      <c r="AYK35" s="128"/>
      <c r="AYL35" s="128"/>
      <c r="AYM35" s="128"/>
      <c r="AYN35" s="128"/>
      <c r="AYO35" s="128"/>
      <c r="AYP35" s="128"/>
      <c r="AYQ35" s="128"/>
      <c r="AYR35" s="128"/>
      <c r="AYS35" s="128"/>
      <c r="AYT35" s="128"/>
      <c r="AYU35" s="128"/>
      <c r="AYV35" s="128"/>
      <c r="AYW35" s="128"/>
      <c r="AYX35" s="128"/>
      <c r="AYY35" s="128"/>
      <c r="AYZ35" s="128"/>
      <c r="AZA35" s="128"/>
      <c r="AZB35" s="128"/>
      <c r="AZC35" s="128"/>
      <c r="AZD35" s="128"/>
      <c r="AZE35" s="128"/>
      <c r="AZF35" s="128"/>
      <c r="AZG35" s="128"/>
      <c r="AZH35" s="128"/>
      <c r="AZI35" s="128"/>
      <c r="AZJ35" s="128"/>
      <c r="AZK35" s="128"/>
      <c r="AZL35" s="128"/>
      <c r="AZM35" s="128"/>
      <c r="AZN35" s="128"/>
      <c r="AZO35" s="128"/>
      <c r="AZP35" s="128"/>
      <c r="AZQ35" s="128"/>
      <c r="AZR35" s="128"/>
      <c r="AZS35" s="128"/>
      <c r="AZT35" s="128"/>
      <c r="AZU35" s="128"/>
      <c r="AZV35" s="128"/>
      <c r="AZW35" s="128"/>
      <c r="AZX35" s="128"/>
      <c r="AZY35" s="128"/>
      <c r="AZZ35" s="128"/>
      <c r="BAA35" s="128"/>
      <c r="BAB35" s="128"/>
      <c r="BAC35" s="128"/>
      <c r="BAD35" s="128"/>
      <c r="BAE35" s="128"/>
      <c r="BAF35" s="128"/>
      <c r="BAG35" s="128"/>
      <c r="BAH35" s="128"/>
      <c r="BAI35" s="128"/>
      <c r="BAJ35" s="128"/>
      <c r="BAK35" s="128"/>
      <c r="BAL35" s="128"/>
      <c r="BAM35" s="128"/>
      <c r="BAN35" s="128"/>
      <c r="BAO35" s="128"/>
      <c r="BAP35" s="128"/>
      <c r="BAQ35" s="128"/>
      <c r="BAR35" s="128"/>
      <c r="BAS35" s="128"/>
      <c r="BAT35" s="128"/>
      <c r="BAU35" s="128"/>
      <c r="BAV35" s="128"/>
      <c r="BAW35" s="128"/>
      <c r="BAX35" s="128"/>
      <c r="BAY35" s="128"/>
      <c r="BAZ35" s="128"/>
      <c r="BBA35" s="128"/>
      <c r="BBB35" s="128"/>
      <c r="BBC35" s="128"/>
      <c r="BBD35" s="128"/>
      <c r="BBE35" s="128"/>
      <c r="BBF35" s="128"/>
      <c r="BBG35" s="128"/>
      <c r="BBH35" s="128"/>
      <c r="BBI35" s="128"/>
      <c r="BBJ35" s="128"/>
      <c r="BBK35" s="128"/>
      <c r="BBL35" s="128"/>
      <c r="BBM35" s="128"/>
      <c r="BBN35" s="128"/>
      <c r="BBO35" s="128"/>
      <c r="BBP35" s="128"/>
      <c r="BBQ35" s="128"/>
      <c r="BBR35" s="128"/>
      <c r="BBS35" s="128"/>
      <c r="BBT35" s="128"/>
      <c r="BBU35" s="128"/>
      <c r="BBV35" s="128"/>
      <c r="BBW35" s="128"/>
      <c r="BBX35" s="128"/>
      <c r="BBY35" s="128"/>
      <c r="BBZ35" s="128"/>
      <c r="BCA35" s="128"/>
      <c r="BCB35" s="128"/>
      <c r="BCC35" s="128"/>
      <c r="BCD35" s="128"/>
      <c r="BCE35" s="128"/>
      <c r="BCF35" s="128"/>
      <c r="BCG35" s="128"/>
      <c r="BCH35" s="128"/>
      <c r="BCI35" s="128"/>
      <c r="BCJ35" s="128"/>
      <c r="BCK35" s="128"/>
      <c r="BCL35" s="128"/>
      <c r="BCM35" s="128"/>
      <c r="BCN35" s="128"/>
      <c r="BCO35" s="128"/>
      <c r="BCP35" s="128"/>
      <c r="BCQ35" s="128"/>
      <c r="BCR35" s="128"/>
      <c r="BCS35" s="128"/>
      <c r="BCT35" s="128"/>
      <c r="BCU35" s="128"/>
      <c r="BCV35" s="128"/>
      <c r="BCW35" s="128"/>
      <c r="BCX35" s="128"/>
      <c r="BCY35" s="128"/>
      <c r="BCZ35" s="128"/>
      <c r="BDA35" s="128"/>
      <c r="BDB35" s="128"/>
      <c r="BDC35" s="128"/>
      <c r="BDD35" s="128"/>
      <c r="BDE35" s="128"/>
      <c r="BDF35" s="128"/>
      <c r="BDG35" s="128"/>
      <c r="BDH35" s="128"/>
      <c r="BDI35" s="128"/>
      <c r="BDJ35" s="128"/>
      <c r="BDK35" s="128"/>
      <c r="BDL35" s="128"/>
      <c r="BDM35" s="128"/>
      <c r="BDN35" s="128"/>
      <c r="BDO35" s="128"/>
      <c r="BDP35" s="128"/>
      <c r="BDQ35" s="128"/>
      <c r="BDR35" s="128"/>
      <c r="BDS35" s="128"/>
      <c r="BDT35" s="128"/>
      <c r="BDU35" s="128"/>
      <c r="BDV35" s="128"/>
      <c r="BDW35" s="128"/>
      <c r="BDX35" s="128"/>
      <c r="BDY35" s="128"/>
      <c r="BDZ35" s="128"/>
      <c r="BEA35" s="128"/>
      <c r="BEB35" s="128"/>
      <c r="BEC35" s="128"/>
      <c r="BED35" s="128"/>
      <c r="BEE35" s="128"/>
      <c r="BEF35" s="128"/>
      <c r="BEG35" s="128"/>
      <c r="BEH35" s="128"/>
      <c r="BEI35" s="128"/>
      <c r="BEJ35" s="128"/>
      <c r="BEK35" s="128"/>
      <c r="BEL35" s="128"/>
      <c r="BEM35" s="128"/>
      <c r="BEN35" s="128"/>
      <c r="BEO35" s="128"/>
      <c r="BEP35" s="128"/>
      <c r="BEQ35" s="128"/>
      <c r="BER35" s="128"/>
      <c r="BES35" s="128"/>
      <c r="BET35" s="128"/>
      <c r="BEU35" s="128"/>
      <c r="BEV35" s="128"/>
      <c r="BEW35" s="128"/>
      <c r="BEX35" s="128"/>
      <c r="BEY35" s="128"/>
      <c r="BEZ35" s="128"/>
      <c r="BFA35" s="128"/>
      <c r="BFB35" s="128"/>
      <c r="BFC35" s="128"/>
      <c r="BFD35" s="128"/>
      <c r="BFE35" s="128"/>
      <c r="BFF35" s="128"/>
      <c r="BFG35" s="128"/>
      <c r="BFH35" s="128"/>
      <c r="BFI35" s="128"/>
      <c r="BFJ35" s="128"/>
      <c r="BFK35" s="128"/>
      <c r="BFL35" s="128"/>
      <c r="BFM35" s="128"/>
      <c r="BFN35" s="128"/>
      <c r="BFO35" s="128"/>
      <c r="BFP35" s="128"/>
      <c r="BFQ35" s="128"/>
      <c r="BFR35" s="128"/>
      <c r="BFS35" s="128"/>
      <c r="BFT35" s="128"/>
      <c r="BFU35" s="128"/>
      <c r="BFV35" s="128"/>
      <c r="BFW35" s="128"/>
      <c r="BFX35" s="128"/>
      <c r="BFY35" s="128"/>
      <c r="BFZ35" s="128"/>
      <c r="BGA35" s="128"/>
      <c r="BGB35" s="128"/>
      <c r="BGC35" s="128"/>
      <c r="BGD35" s="128"/>
      <c r="BGE35" s="128"/>
      <c r="BGF35" s="128"/>
      <c r="BGG35" s="128"/>
      <c r="BGH35" s="128"/>
      <c r="BGI35" s="128"/>
      <c r="BGJ35" s="128"/>
      <c r="BGK35" s="128"/>
      <c r="BGL35" s="128"/>
      <c r="BGM35" s="128"/>
      <c r="BGN35" s="128"/>
      <c r="BGO35" s="128"/>
      <c r="BGP35" s="128"/>
      <c r="BGQ35" s="128"/>
      <c r="BGR35" s="128"/>
      <c r="BGS35" s="128"/>
      <c r="BGT35" s="128"/>
      <c r="BGU35" s="128"/>
      <c r="BGV35" s="128"/>
      <c r="BGW35" s="128"/>
      <c r="BGX35" s="128"/>
      <c r="BGY35" s="128"/>
      <c r="BGZ35" s="128"/>
      <c r="BHA35" s="128"/>
      <c r="BHB35" s="128"/>
      <c r="BHC35" s="128"/>
      <c r="BHD35" s="128"/>
      <c r="BHE35" s="128"/>
      <c r="BHF35" s="128"/>
      <c r="BHG35" s="128"/>
      <c r="BHH35" s="128"/>
      <c r="BHI35" s="128"/>
      <c r="BHJ35" s="128"/>
      <c r="BHK35" s="128"/>
      <c r="BHL35" s="128"/>
      <c r="BHM35" s="128"/>
      <c r="BHN35" s="128"/>
      <c r="BHO35" s="128"/>
      <c r="BHP35" s="128"/>
      <c r="BHQ35" s="128"/>
      <c r="BHR35" s="128"/>
      <c r="BHS35" s="128"/>
      <c r="BHT35" s="128"/>
      <c r="BHU35" s="128"/>
      <c r="BHV35" s="128"/>
      <c r="BHW35" s="128"/>
      <c r="BHX35" s="128"/>
      <c r="BHY35" s="128"/>
      <c r="BHZ35" s="128"/>
      <c r="BIA35" s="128"/>
      <c r="BIB35" s="128"/>
      <c r="BIC35" s="128"/>
      <c r="BID35" s="128"/>
      <c r="BIE35" s="128"/>
      <c r="BIF35" s="128"/>
      <c r="BIG35" s="128"/>
      <c r="BIH35" s="128"/>
      <c r="BII35" s="128"/>
      <c r="BIJ35" s="128"/>
      <c r="BIK35" s="128"/>
      <c r="BIL35" s="128"/>
      <c r="BIM35" s="128"/>
      <c r="BIN35" s="128"/>
      <c r="BIO35" s="128"/>
      <c r="BIP35" s="128"/>
      <c r="BIQ35" s="128"/>
      <c r="BIR35" s="128"/>
      <c r="BIS35" s="128"/>
      <c r="BIT35" s="128"/>
      <c r="BIU35" s="128"/>
      <c r="BIV35" s="128"/>
      <c r="BIW35" s="128"/>
      <c r="BIX35" s="128"/>
      <c r="BIY35" s="128"/>
      <c r="BIZ35" s="128"/>
      <c r="BJA35" s="128"/>
      <c r="BJB35" s="128"/>
      <c r="BJC35" s="128"/>
      <c r="BJD35" s="128"/>
      <c r="BJE35" s="128"/>
      <c r="BJF35" s="128"/>
      <c r="BJG35" s="128"/>
      <c r="BJH35" s="128"/>
      <c r="BJI35" s="128"/>
      <c r="BJJ35" s="128"/>
      <c r="BJK35" s="128"/>
      <c r="BJL35" s="128"/>
      <c r="BJM35" s="128"/>
      <c r="BJN35" s="128"/>
      <c r="BJO35" s="128"/>
      <c r="BJP35" s="128"/>
      <c r="BJQ35" s="128"/>
      <c r="BJR35" s="128"/>
      <c r="BJS35" s="128"/>
      <c r="BJT35" s="128"/>
      <c r="BJU35" s="128"/>
      <c r="BJV35" s="128"/>
      <c r="BJW35" s="128"/>
      <c r="BJX35" s="128"/>
      <c r="BJY35" s="128"/>
      <c r="BJZ35" s="128"/>
      <c r="BKA35" s="128"/>
      <c r="BKB35" s="128"/>
      <c r="BKC35" s="128"/>
      <c r="BKD35" s="128"/>
      <c r="BKE35" s="128"/>
      <c r="BKF35" s="128"/>
      <c r="BKG35" s="128"/>
      <c r="BKH35" s="128"/>
      <c r="BKI35" s="128"/>
      <c r="BKJ35" s="128"/>
      <c r="BKK35" s="128"/>
      <c r="BKL35" s="128"/>
      <c r="BKM35" s="128"/>
      <c r="BKN35" s="128"/>
      <c r="BKO35" s="128"/>
      <c r="BKP35" s="128"/>
      <c r="BKQ35" s="128"/>
      <c r="BKR35" s="128"/>
      <c r="BKS35" s="128"/>
      <c r="BKT35" s="128"/>
      <c r="BKU35" s="128"/>
      <c r="BKV35" s="128"/>
      <c r="BKW35" s="128"/>
      <c r="BKX35" s="128"/>
      <c r="BKY35" s="128"/>
      <c r="BKZ35" s="128"/>
      <c r="BLA35" s="128"/>
      <c r="BLB35" s="128"/>
      <c r="BLC35" s="128"/>
      <c r="BLD35" s="128"/>
      <c r="BLE35" s="128"/>
      <c r="BLF35" s="128"/>
      <c r="BLG35" s="128"/>
      <c r="BLH35" s="128"/>
      <c r="BLI35" s="128"/>
      <c r="BLJ35" s="128"/>
      <c r="BLK35" s="128"/>
      <c r="BLL35" s="128"/>
      <c r="BLM35" s="128"/>
      <c r="BLN35" s="128"/>
      <c r="BLO35" s="128"/>
      <c r="BLP35" s="128"/>
      <c r="BLQ35" s="128"/>
      <c r="BLR35" s="128"/>
      <c r="BLS35" s="128"/>
      <c r="BLT35" s="128"/>
      <c r="BLU35" s="128"/>
      <c r="BLV35" s="128"/>
      <c r="BLW35" s="128"/>
      <c r="BLX35" s="128"/>
      <c r="BLY35" s="128"/>
      <c r="BLZ35" s="128"/>
      <c r="BMA35" s="128"/>
      <c r="BMB35" s="128"/>
      <c r="BMC35" s="128"/>
      <c r="BMD35" s="128"/>
      <c r="BME35" s="128"/>
      <c r="BMF35" s="128"/>
      <c r="BMG35" s="128"/>
      <c r="BMH35" s="128"/>
      <c r="BMI35" s="128"/>
      <c r="BMJ35" s="128"/>
      <c r="BMK35" s="128"/>
      <c r="BML35" s="128"/>
      <c r="BMM35" s="128"/>
      <c r="BMN35" s="128"/>
      <c r="BMO35" s="128"/>
      <c r="BMP35" s="128"/>
      <c r="BMQ35" s="128"/>
      <c r="BMR35" s="128"/>
      <c r="BMS35" s="128"/>
      <c r="BMT35" s="128"/>
      <c r="BMU35" s="128"/>
      <c r="BMV35" s="128"/>
      <c r="BMW35" s="128"/>
      <c r="BMX35" s="128"/>
      <c r="BMY35" s="128"/>
      <c r="BMZ35" s="128"/>
      <c r="BNA35" s="128"/>
      <c r="BNB35" s="128"/>
      <c r="BNC35" s="128"/>
      <c r="BND35" s="128"/>
      <c r="BNE35" s="128"/>
      <c r="BNF35" s="128"/>
      <c r="BNG35" s="128"/>
      <c r="BNH35" s="128"/>
      <c r="BNI35" s="128"/>
      <c r="BNJ35" s="128"/>
      <c r="BNK35" s="128"/>
      <c r="BNL35" s="128"/>
      <c r="BNM35" s="128"/>
      <c r="BNN35" s="128"/>
      <c r="BNO35" s="128"/>
      <c r="BNP35" s="128"/>
      <c r="BNQ35" s="128"/>
      <c r="BNR35" s="128"/>
      <c r="BNS35" s="128"/>
      <c r="BNT35" s="128"/>
      <c r="BNU35" s="128"/>
      <c r="BNV35" s="128"/>
      <c r="BNW35" s="128"/>
      <c r="BNX35" s="128"/>
      <c r="BNY35" s="128"/>
      <c r="BNZ35" s="128"/>
      <c r="BOA35" s="128"/>
      <c r="BOB35" s="128"/>
      <c r="BOC35" s="128"/>
      <c r="BOD35" s="128"/>
      <c r="BOE35" s="128"/>
      <c r="BOF35" s="128"/>
      <c r="BOG35" s="128"/>
      <c r="BOH35" s="128"/>
      <c r="BOI35" s="128"/>
      <c r="BOJ35" s="128"/>
      <c r="BOK35" s="128"/>
      <c r="BOL35" s="128"/>
      <c r="BOM35" s="128"/>
      <c r="BON35" s="128"/>
      <c r="BOO35" s="128"/>
      <c r="BOP35" s="128"/>
      <c r="BOQ35" s="128"/>
      <c r="BOR35" s="128"/>
      <c r="BOS35" s="128"/>
      <c r="BOT35" s="128"/>
      <c r="BOU35" s="128"/>
      <c r="BOV35" s="128"/>
      <c r="BOW35" s="128"/>
      <c r="BOX35" s="128"/>
      <c r="BOY35" s="128"/>
      <c r="BOZ35" s="128"/>
      <c r="BPA35" s="128"/>
      <c r="BPB35" s="128"/>
      <c r="BPC35" s="128"/>
      <c r="BPD35" s="128"/>
      <c r="BPE35" s="128"/>
      <c r="BPF35" s="128"/>
      <c r="BPG35" s="128"/>
      <c r="BPH35" s="128"/>
      <c r="BPI35" s="128"/>
      <c r="BPJ35" s="128"/>
      <c r="BPK35" s="128"/>
      <c r="BPL35" s="128"/>
      <c r="BPM35" s="128"/>
      <c r="BPN35" s="128"/>
      <c r="BPO35" s="128"/>
      <c r="BPP35" s="128"/>
      <c r="BPQ35" s="128"/>
      <c r="BPR35" s="128"/>
      <c r="BPS35" s="128"/>
      <c r="BPT35" s="128"/>
      <c r="BPU35" s="128"/>
      <c r="BPV35" s="128"/>
      <c r="BPW35" s="128"/>
      <c r="BPX35" s="128"/>
      <c r="BPY35" s="128"/>
      <c r="BPZ35" s="128"/>
      <c r="BQA35" s="128"/>
      <c r="BQB35" s="128"/>
      <c r="BQC35" s="128"/>
      <c r="BQD35" s="128"/>
      <c r="BQE35" s="128"/>
      <c r="BQF35" s="128"/>
      <c r="BQG35" s="128"/>
      <c r="BQH35" s="128"/>
      <c r="BQI35" s="128"/>
      <c r="BQJ35" s="128"/>
      <c r="BQK35" s="128"/>
      <c r="BQL35" s="128"/>
      <c r="BQM35" s="128"/>
      <c r="BQN35" s="128"/>
      <c r="BQO35" s="128"/>
      <c r="BQP35" s="128"/>
      <c r="BQQ35" s="128"/>
      <c r="BQR35" s="128"/>
      <c r="BQS35" s="128"/>
      <c r="BQT35" s="128"/>
      <c r="BQU35" s="128"/>
      <c r="BQV35" s="128"/>
      <c r="BQW35" s="128"/>
      <c r="BQX35" s="128"/>
      <c r="BQY35" s="128"/>
      <c r="BQZ35" s="128"/>
      <c r="BRA35" s="128"/>
      <c r="BRB35" s="128"/>
      <c r="BRC35" s="128"/>
      <c r="BRD35" s="128"/>
      <c r="BRE35" s="128"/>
      <c r="BRF35" s="128"/>
      <c r="BRG35" s="128"/>
      <c r="BRH35" s="128"/>
      <c r="BRI35" s="128"/>
      <c r="BRJ35" s="128"/>
      <c r="BRK35" s="128"/>
      <c r="BRL35" s="128"/>
      <c r="BRM35" s="128"/>
      <c r="BRN35" s="128"/>
      <c r="BRO35" s="128"/>
      <c r="BRP35" s="128"/>
      <c r="BRQ35" s="128"/>
      <c r="BRR35" s="128"/>
      <c r="BRS35" s="128"/>
      <c r="BRT35" s="128"/>
      <c r="BRU35" s="128"/>
      <c r="BRV35" s="128"/>
      <c r="BRW35" s="128"/>
      <c r="BRX35" s="128"/>
      <c r="BRY35" s="128"/>
      <c r="BRZ35" s="128"/>
      <c r="BSA35" s="128"/>
      <c r="BSB35" s="128"/>
      <c r="BSC35" s="128"/>
      <c r="BSD35" s="128"/>
      <c r="BSE35" s="128"/>
      <c r="BSF35" s="128"/>
      <c r="BSG35" s="128"/>
      <c r="BSH35" s="128"/>
      <c r="BSI35" s="128"/>
      <c r="BSJ35" s="128"/>
      <c r="BSK35" s="128"/>
      <c r="BSL35" s="128"/>
      <c r="BSM35" s="128"/>
      <c r="BSN35" s="128"/>
      <c r="BSO35" s="128"/>
      <c r="BSP35" s="128"/>
      <c r="BSQ35" s="128"/>
      <c r="BSR35" s="128"/>
      <c r="BSS35" s="128"/>
      <c r="BST35" s="128"/>
      <c r="BSU35" s="128"/>
      <c r="BSV35" s="128"/>
      <c r="BSW35" s="128"/>
      <c r="BSX35" s="128"/>
      <c r="BSY35" s="128"/>
      <c r="BSZ35" s="128"/>
      <c r="BTA35" s="128"/>
      <c r="BTB35" s="128"/>
      <c r="BTC35" s="128"/>
      <c r="BTD35" s="128"/>
      <c r="BTE35" s="128"/>
      <c r="BTF35" s="128"/>
      <c r="BTG35" s="128"/>
      <c r="BTH35" s="128"/>
      <c r="BTI35" s="128"/>
      <c r="BTJ35" s="128"/>
      <c r="BTK35" s="128"/>
      <c r="BTL35" s="128"/>
      <c r="BTM35" s="128"/>
      <c r="BTN35" s="128"/>
      <c r="BTO35" s="128"/>
      <c r="BTP35" s="128"/>
      <c r="BTQ35" s="128"/>
      <c r="BTR35" s="128"/>
      <c r="BTS35" s="128"/>
      <c r="BTT35" s="128"/>
      <c r="BTU35" s="128"/>
      <c r="BTV35" s="128"/>
      <c r="BTW35" s="128"/>
      <c r="BTX35" s="128"/>
      <c r="BTY35" s="128"/>
      <c r="BTZ35" s="128"/>
      <c r="BUA35" s="128"/>
      <c r="BUB35" s="128"/>
      <c r="BUC35" s="128"/>
      <c r="BUD35" s="128"/>
      <c r="BUE35" s="128"/>
      <c r="BUF35" s="128"/>
      <c r="BUG35" s="128"/>
      <c r="BUH35" s="128"/>
      <c r="BUI35" s="128"/>
      <c r="BUJ35" s="128"/>
      <c r="BUK35" s="128"/>
      <c r="BUL35" s="128"/>
      <c r="BUM35" s="128"/>
      <c r="BUN35" s="128"/>
      <c r="BUO35" s="128"/>
      <c r="BUP35" s="128"/>
      <c r="BUQ35" s="128"/>
      <c r="BUR35" s="128"/>
      <c r="BUS35" s="128"/>
      <c r="BUT35" s="128"/>
      <c r="BUU35" s="128"/>
      <c r="BUV35" s="128"/>
      <c r="BUW35" s="128"/>
      <c r="BUX35" s="128"/>
      <c r="BUY35" s="128"/>
      <c r="BUZ35" s="128"/>
      <c r="BVA35" s="128"/>
      <c r="BVB35" s="128"/>
      <c r="BVC35" s="128"/>
      <c r="BVD35" s="128"/>
      <c r="BVE35" s="128"/>
      <c r="BVF35" s="128"/>
      <c r="BVG35" s="128"/>
      <c r="BVH35" s="128"/>
      <c r="BVI35" s="128"/>
      <c r="BVJ35" s="128"/>
      <c r="BVK35" s="128"/>
      <c r="BVL35" s="128"/>
      <c r="BVM35" s="128"/>
      <c r="BVN35" s="128"/>
      <c r="BVO35" s="128"/>
      <c r="BVP35" s="128"/>
      <c r="BVQ35" s="128"/>
      <c r="BVR35" s="128"/>
      <c r="BVS35" s="128"/>
      <c r="BVT35" s="128"/>
      <c r="BVU35" s="128"/>
      <c r="BVV35" s="128"/>
      <c r="BVW35" s="128"/>
      <c r="BVX35" s="128"/>
      <c r="BVY35" s="128"/>
      <c r="BVZ35" s="128"/>
      <c r="BWA35" s="128"/>
      <c r="BWB35" s="128"/>
      <c r="BWC35" s="128"/>
      <c r="BWD35" s="128"/>
      <c r="BWE35" s="128"/>
      <c r="BWF35" s="128"/>
      <c r="BWG35" s="128"/>
      <c r="BWH35" s="128"/>
      <c r="BWI35" s="128"/>
      <c r="BWJ35" s="128"/>
      <c r="BWK35" s="128"/>
      <c r="BWL35" s="128"/>
      <c r="BWM35" s="128"/>
      <c r="BWN35" s="128"/>
      <c r="BWO35" s="128"/>
      <c r="BWP35" s="128"/>
      <c r="BWQ35" s="128"/>
      <c r="BWR35" s="128"/>
      <c r="BWS35" s="128"/>
      <c r="BWT35" s="128"/>
      <c r="BWU35" s="128"/>
      <c r="BWV35" s="128"/>
      <c r="BWW35" s="128"/>
      <c r="BWX35" s="128"/>
      <c r="BWY35" s="128"/>
      <c r="BWZ35" s="128"/>
      <c r="BXA35" s="128"/>
      <c r="BXB35" s="128"/>
      <c r="BXC35" s="128"/>
      <c r="BXD35" s="128"/>
      <c r="BXE35" s="128"/>
      <c r="BXF35" s="128"/>
      <c r="BXG35" s="128"/>
      <c r="BXH35" s="128"/>
      <c r="BXI35" s="128"/>
      <c r="BXJ35" s="128"/>
      <c r="BXK35" s="128"/>
      <c r="BXL35" s="128"/>
      <c r="BXM35" s="128"/>
      <c r="BXN35" s="128"/>
      <c r="BXO35" s="128"/>
      <c r="BXP35" s="128"/>
      <c r="BXQ35" s="128"/>
      <c r="BXR35" s="128"/>
      <c r="BXS35" s="128"/>
      <c r="BXT35" s="128"/>
      <c r="BXU35" s="128"/>
      <c r="BXV35" s="128"/>
      <c r="BXW35" s="128"/>
      <c r="BXX35" s="128"/>
      <c r="BXY35" s="128"/>
      <c r="BXZ35" s="128"/>
      <c r="BYA35" s="128"/>
      <c r="BYB35" s="128"/>
      <c r="BYC35" s="128"/>
      <c r="BYD35" s="128"/>
      <c r="BYE35" s="128"/>
      <c r="BYF35" s="128"/>
      <c r="BYG35" s="128"/>
      <c r="BYH35" s="128"/>
      <c r="BYI35" s="128"/>
      <c r="BYJ35" s="128"/>
      <c r="BYK35" s="128"/>
      <c r="BYL35" s="128"/>
      <c r="BYM35" s="128"/>
      <c r="BYN35" s="128"/>
      <c r="BYO35" s="128"/>
      <c r="BYP35" s="128"/>
      <c r="BYQ35" s="128"/>
      <c r="BYR35" s="128"/>
      <c r="BYS35" s="128"/>
      <c r="BYT35" s="128"/>
      <c r="BYU35" s="128"/>
      <c r="BYV35" s="128"/>
      <c r="BYW35" s="128"/>
      <c r="BYX35" s="128"/>
      <c r="BYY35" s="128"/>
      <c r="BYZ35" s="128"/>
      <c r="BZA35" s="128"/>
      <c r="BZB35" s="128"/>
      <c r="BZC35" s="128"/>
    </row>
    <row r="36" spans="1:2031" x14ac:dyDescent="0.25">
      <c r="A36" s="115"/>
      <c r="B36" s="116"/>
      <c r="C36" s="117" t="str">
        <f>U36</f>
        <v>Equipe 1B</v>
      </c>
      <c r="D36" s="118"/>
      <c r="E36" s="118"/>
      <c r="F36" s="133" t="str">
        <f>U37</f>
        <v>Equipe 2B</v>
      </c>
      <c r="G36" s="122"/>
      <c r="H36" s="99" t="str">
        <f>VLOOKUP(S36,T$36:U$43,2,0)</f>
        <v>Equipe 1B</v>
      </c>
      <c r="I36" s="120">
        <v>1</v>
      </c>
      <c r="J36" s="40">
        <f t="shared" ref="J36:Q36" si="53">INDEX($U$35:$AE$43,MATCH($H36,$U$35:$U$43,),MATCH(J$35,$U$35:$AE$35,))</f>
        <v>0</v>
      </c>
      <c r="K36" s="39">
        <f t="shared" si="53"/>
        <v>0</v>
      </c>
      <c r="L36" s="39">
        <f t="shared" si="53"/>
        <v>0</v>
      </c>
      <c r="M36" s="39">
        <f t="shared" si="53"/>
        <v>0</v>
      </c>
      <c r="N36" s="39">
        <f t="shared" si="53"/>
        <v>0</v>
      </c>
      <c r="O36" s="39">
        <f t="shared" si="53"/>
        <v>0</v>
      </c>
      <c r="P36" s="39">
        <f t="shared" si="53"/>
        <v>0</v>
      </c>
      <c r="Q36" s="93">
        <f t="shared" si="53"/>
        <v>0</v>
      </c>
      <c r="R36" s="122"/>
      <c r="S36" s="13">
        <v>1</v>
      </c>
      <c r="T36" s="15">
        <f>W36</f>
        <v>1</v>
      </c>
      <c r="U36" s="111" t="str">
        <f>Equipes!C2</f>
        <v>Equipe 1B</v>
      </c>
      <c r="V36" s="14">
        <f>RANK(AF36,AF$36:AF$43)</f>
        <v>1</v>
      </c>
      <c r="W36" s="14">
        <f>RANK(AG36,AG$36:AG$43)</f>
        <v>1</v>
      </c>
      <c r="X36" s="14">
        <f>SUMPRODUCT((C$36:C$63=U36)*(AH$36:AH$63))+SUMPRODUCT((F$36:F$63=U36)*(AI$36:AI$63))</f>
        <v>0</v>
      </c>
      <c r="Y36" s="14">
        <f>SUMPRODUCT((C$36:C$63=U36)*(AJ$36:AJ$63))+SUMPRODUCT((F$36:F$63=U36)*(AK$36:AK$63))</f>
        <v>0</v>
      </c>
      <c r="Z36" s="14">
        <f>SUMPRODUCT((C$36:C$63=U36)*(AL$36:AL$63))+SUMPRODUCT((F$36:F$63=U36)*(AM$36:AM$63))</f>
        <v>0</v>
      </c>
      <c r="AA36" s="14">
        <f>SUMPRODUCT((C$36:C$63=U36)*(AN$36:AN$63))+SUMPRODUCT((F$36:F$63=U36)*(AO$36:AO$63))</f>
        <v>0</v>
      </c>
      <c r="AB36" s="14">
        <f>SUMPRODUCT((C$36:C$63=U36)*(AP$36:AP$63)+SUMPRODUCT((F$36:F$63=U36)*(AQ$36:AQ$63)))</f>
        <v>0</v>
      </c>
      <c r="AC36" s="14">
        <f>SUMPRODUCT((C$36:C$63=U36)*(AR$36:AR$63))+SUMPRODUCT((F$36:F$63=U36)*(AS$36:AS$63))</f>
        <v>0</v>
      </c>
      <c r="AD36" s="14">
        <f>SUMPRODUCT((C$36:C$63=U36)*(AT$36:AT$63))+SUMPRODUCT((F$36:F$63=U36)*(AU$36:AU$63))</f>
        <v>0</v>
      </c>
      <c r="AE36" s="15">
        <f>AC36-AD36</f>
        <v>0</v>
      </c>
      <c r="AF36" s="29">
        <f>SUM(X36*1000+(AE36)/10+(AC36)/100)</f>
        <v>0</v>
      </c>
      <c r="AG36" s="26">
        <f>AF36+0.0000008</f>
        <v>7.9999999999999996E-7</v>
      </c>
      <c r="AH36" s="13">
        <f t="shared" ref="AH36:AH50" si="54">IF(D36="",0,IF(D36&gt;E36,3,IF(D36=E36,1,IF(D36&lt;E36,0))))</f>
        <v>0</v>
      </c>
      <c r="AI36" s="15">
        <f t="shared" ref="AI36:AI50" si="55">IF(E36="",0,IF(E36&gt;D36,3,IF(E36=D36,1,IF(E36&lt;D36,0))))</f>
        <v>0</v>
      </c>
      <c r="AJ36" s="20">
        <f t="shared" ref="AJ36:AJ50" si="56">IF(D36="",0,1)</f>
        <v>0</v>
      </c>
      <c r="AK36" s="15">
        <f t="shared" ref="AK36:AK50" si="57">IF(E36="",0,1)</f>
        <v>0</v>
      </c>
      <c r="AL36" s="20" t="b">
        <f t="shared" ref="AL36:AL50" si="58">IF(D36&lt;&gt;"",IF(D36&gt;E36,1))</f>
        <v>0</v>
      </c>
      <c r="AM36" s="15" t="b">
        <f t="shared" ref="AM36:AM50" si="59">IF(E36&lt;&gt;"",IF(E36&gt;D36,1))</f>
        <v>0</v>
      </c>
      <c r="AN36" s="20" t="b">
        <f t="shared" ref="AN36:AN50" si="60">IF(D36&lt;&gt;"",IF(D36=E36,1))</f>
        <v>0</v>
      </c>
      <c r="AO36" s="15" t="b">
        <f t="shared" ref="AO36:AO50" si="61">IF(E36&lt;&gt;"",IF(E36=D36,1))</f>
        <v>0</v>
      </c>
      <c r="AP36" s="20" t="b">
        <f t="shared" ref="AP36:AP50" si="62">IF(D36&lt;&gt;"",IF(D36&lt;E36,1))</f>
        <v>0</v>
      </c>
      <c r="AQ36" s="15" t="b">
        <f t="shared" ref="AQ36:AQ50" si="63">IF(E36&lt;&gt;"",IF(E36&lt;D36,1))</f>
        <v>0</v>
      </c>
      <c r="AR36" s="20">
        <f t="shared" ref="AR36:AR50" si="64">D36</f>
        <v>0</v>
      </c>
      <c r="AS36" s="15">
        <f t="shared" ref="AS36:AS50" si="65">E36</f>
        <v>0</v>
      </c>
      <c r="AT36" s="20">
        <f t="shared" ref="AT36:AT50" si="66">E36</f>
        <v>0</v>
      </c>
      <c r="AU36" s="15">
        <f t="shared" ref="AU36:AU50" si="67">D36</f>
        <v>0</v>
      </c>
      <c r="AV36" s="111" t="str">
        <f>VLOOKUP(S36,T$36:U$43,2,0)</f>
        <v>Equipe 1B</v>
      </c>
      <c r="AW36" s="112">
        <f>INDEX(U$36:AF$43,MATCH($AV36,$U$36:$U$43,0),12)</f>
        <v>0</v>
      </c>
      <c r="AX36" s="113">
        <f>RANK(AW36,AW$36:AW$43)</f>
        <v>1</v>
      </c>
      <c r="AY36" s="114" t="str">
        <f t="shared" ref="AY36:AY43" si="68">U36</f>
        <v>Equipe 1B</v>
      </c>
    </row>
    <row r="37" spans="1:2031" x14ac:dyDescent="0.25">
      <c r="A37" s="45"/>
      <c r="B37" s="46"/>
      <c r="C37" s="65" t="str">
        <f>U38</f>
        <v>Equipe 3B</v>
      </c>
      <c r="D37" s="47"/>
      <c r="E37" s="47"/>
      <c r="F37" s="134" t="str">
        <f>U43</f>
        <v>Equipe 8B</v>
      </c>
      <c r="G37" s="122"/>
      <c r="H37" s="99" t="str">
        <f t="shared" ref="H37:H43" si="69">VLOOKUP(S37,T$36:U$43,2,0)</f>
        <v>Equipe 2B</v>
      </c>
      <c r="I37" s="121">
        <f>IF(AW37=AW36,AX36,AX37)</f>
        <v>1</v>
      </c>
      <c r="J37" s="40">
        <f t="shared" ref="J37:Q43" si="70">INDEX($U$35:$AE$43,MATCH($H37,$U$35:$U$43,),MATCH(J$35,$U$35:$AE$35,))</f>
        <v>0</v>
      </c>
      <c r="K37" s="39">
        <f t="shared" si="70"/>
        <v>0</v>
      </c>
      <c r="L37" s="39">
        <f t="shared" si="70"/>
        <v>0</v>
      </c>
      <c r="M37" s="39">
        <f t="shared" si="70"/>
        <v>0</v>
      </c>
      <c r="N37" s="39">
        <f t="shared" si="70"/>
        <v>0</v>
      </c>
      <c r="O37" s="39">
        <f t="shared" si="70"/>
        <v>0</v>
      </c>
      <c r="P37" s="39">
        <f t="shared" si="70"/>
        <v>0</v>
      </c>
      <c r="Q37" s="92">
        <f t="shared" si="70"/>
        <v>0</v>
      </c>
      <c r="R37" s="122"/>
      <c r="S37" s="8">
        <v>2</v>
      </c>
      <c r="T37" s="9">
        <f t="shared" ref="T37:T41" si="71">W37</f>
        <v>2</v>
      </c>
      <c r="U37" s="136" t="str">
        <f>Equipes!C3</f>
        <v>Equipe 2B</v>
      </c>
      <c r="V37" s="14">
        <f t="shared" ref="V37:V43" si="72">RANK(AF37,AF$36:AF$43)</f>
        <v>1</v>
      </c>
      <c r="W37" s="14">
        <f t="shared" ref="W37:W43" si="73">RANK(AG37,AG$36:AG$43)</f>
        <v>2</v>
      </c>
      <c r="X37" s="14">
        <f t="shared" ref="X37:X43" si="74">SUMPRODUCT((C$36:C$63=U37)*(AH$36:AH$63))+SUMPRODUCT((F$36:F$63=U37)*(AI$36:AI$63))</f>
        <v>0</v>
      </c>
      <c r="Y37" s="14">
        <f t="shared" ref="Y37:Y43" si="75">SUMPRODUCT((C$36:C$63=U37)*(AJ$36:AJ$63))+SUMPRODUCT((F$36:F$63=U37)*(AK$36:AK$63))</f>
        <v>0</v>
      </c>
      <c r="Z37" s="14">
        <f t="shared" ref="Z37:Z43" si="76">SUMPRODUCT((C$36:C$63=U37)*(AL$36:AL$63))+SUMPRODUCT((F$36:F$63=U37)*(AM$36:AM$63))</f>
        <v>0</v>
      </c>
      <c r="AA37" s="14">
        <f t="shared" ref="AA37:AA43" si="77">SUMPRODUCT((C$36:C$63=U37)*(AN$36:AN$63))+SUMPRODUCT((F$36:F$63=U37)*(AO$36:AO$63))</f>
        <v>0</v>
      </c>
      <c r="AB37" s="14">
        <f t="shared" ref="AB37:AB43" si="78">SUMPRODUCT((C$36:C$63=U37)*(AP$36:AP$63)+SUMPRODUCT((F$36:F$63=U37)*(AQ$36:AQ$63)))</f>
        <v>0</v>
      </c>
      <c r="AC37" s="14">
        <f t="shared" ref="AC37:AC43" si="79">SUMPRODUCT((C$36:C$63=U37)*(AR$36:AR$63))+SUMPRODUCT((F$36:F$63=U37)*(AS$36:AS$63))</f>
        <v>0</v>
      </c>
      <c r="AD37" s="14">
        <f t="shared" ref="AD37:AD43" si="80">SUMPRODUCT((C$36:C$63=U37)*(AT$36:AT$63))+SUMPRODUCT((F$36:F$63=U37)*(AU$36:AU$63))</f>
        <v>0</v>
      </c>
      <c r="AE37" s="9">
        <f t="shared" ref="AE37:AE41" si="81">AC37-AD37</f>
        <v>0</v>
      </c>
      <c r="AF37" s="30">
        <f t="shared" ref="AF37:AF41" si="82">SUM(X37*1000+(AE37)/10+(AC37)/100)</f>
        <v>0</v>
      </c>
      <c r="AG37" s="24">
        <f>AF37+0.0000007</f>
        <v>6.9999999999999997E-7</v>
      </c>
      <c r="AH37" s="8">
        <f t="shared" si="54"/>
        <v>0</v>
      </c>
      <c r="AI37" s="9">
        <f t="shared" si="55"/>
        <v>0</v>
      </c>
      <c r="AJ37" s="21">
        <f t="shared" si="56"/>
        <v>0</v>
      </c>
      <c r="AK37" s="9">
        <f t="shared" si="57"/>
        <v>0</v>
      </c>
      <c r="AL37" s="21" t="b">
        <f t="shared" si="58"/>
        <v>0</v>
      </c>
      <c r="AM37" s="9" t="b">
        <f t="shared" si="59"/>
        <v>0</v>
      </c>
      <c r="AN37" s="21" t="b">
        <f t="shared" si="60"/>
        <v>0</v>
      </c>
      <c r="AO37" s="9" t="b">
        <f t="shared" si="61"/>
        <v>0</v>
      </c>
      <c r="AP37" s="21" t="b">
        <f t="shared" si="62"/>
        <v>0</v>
      </c>
      <c r="AQ37" s="9" t="b">
        <f t="shared" si="63"/>
        <v>0</v>
      </c>
      <c r="AR37" s="21">
        <f t="shared" si="64"/>
        <v>0</v>
      </c>
      <c r="AS37" s="9">
        <f t="shared" si="65"/>
        <v>0</v>
      </c>
      <c r="AT37" s="21">
        <f t="shared" si="66"/>
        <v>0</v>
      </c>
      <c r="AU37" s="9">
        <f t="shared" si="67"/>
        <v>0</v>
      </c>
      <c r="AV37" s="70" t="str">
        <f t="shared" ref="AV37:AV43" si="83">VLOOKUP(S37,T$36:U$43,2,0)</f>
        <v>Equipe 2B</v>
      </c>
      <c r="AW37" s="23">
        <f t="shared" ref="AW37:AW43" si="84">INDEX(U$36:AF$43,MATCH($AV37,$U$36:$U$43,0),12)</f>
        <v>0</v>
      </c>
      <c r="AX37" s="14">
        <f t="shared" ref="AX37:AX42" si="85">RANK(AW37,AW$36:AW$43)</f>
        <v>1</v>
      </c>
      <c r="AY37" s="87" t="str">
        <f t="shared" si="68"/>
        <v>Equipe 2B</v>
      </c>
    </row>
    <row r="38" spans="1:2031" x14ac:dyDescent="0.25">
      <c r="A38" s="45"/>
      <c r="B38" s="46"/>
      <c r="C38" s="65" t="str">
        <f>U39</f>
        <v>Equipe 4B</v>
      </c>
      <c r="D38" s="47"/>
      <c r="E38" s="47"/>
      <c r="F38" s="134" t="str">
        <f>U40</f>
        <v>Equipe 5B</v>
      </c>
      <c r="G38" s="122"/>
      <c r="H38" s="99" t="str">
        <f t="shared" si="69"/>
        <v>Equipe 3B</v>
      </c>
      <c r="I38" s="121">
        <f t="shared" ref="I38:I42" si="86">IF(AW38=AW37,AX37,AX38)</f>
        <v>1</v>
      </c>
      <c r="J38" s="40">
        <f t="shared" si="70"/>
        <v>0</v>
      </c>
      <c r="K38" s="39">
        <f t="shared" si="70"/>
        <v>0</v>
      </c>
      <c r="L38" s="39">
        <f t="shared" si="70"/>
        <v>0</v>
      </c>
      <c r="M38" s="39">
        <f t="shared" si="70"/>
        <v>0</v>
      </c>
      <c r="N38" s="39">
        <f t="shared" si="70"/>
        <v>0</v>
      </c>
      <c r="O38" s="39">
        <f t="shared" si="70"/>
        <v>0</v>
      </c>
      <c r="P38" s="39">
        <f t="shared" si="70"/>
        <v>0</v>
      </c>
      <c r="Q38" s="92">
        <f t="shared" si="70"/>
        <v>0</v>
      </c>
      <c r="R38" s="122"/>
      <c r="S38" s="8">
        <v>3</v>
      </c>
      <c r="T38" s="9">
        <f t="shared" si="71"/>
        <v>3</v>
      </c>
      <c r="U38" s="136" t="str">
        <f>Equipes!C4</f>
        <v>Equipe 3B</v>
      </c>
      <c r="V38" s="14">
        <f t="shared" si="72"/>
        <v>1</v>
      </c>
      <c r="W38" s="14">
        <f t="shared" si="73"/>
        <v>3</v>
      </c>
      <c r="X38" s="14">
        <f t="shared" si="74"/>
        <v>0</v>
      </c>
      <c r="Y38" s="14">
        <f t="shared" si="75"/>
        <v>0</v>
      </c>
      <c r="Z38" s="14">
        <f t="shared" si="76"/>
        <v>0</v>
      </c>
      <c r="AA38" s="14">
        <f t="shared" si="77"/>
        <v>0</v>
      </c>
      <c r="AB38" s="14">
        <f t="shared" si="78"/>
        <v>0</v>
      </c>
      <c r="AC38" s="14">
        <f t="shared" si="79"/>
        <v>0</v>
      </c>
      <c r="AD38" s="14">
        <f t="shared" si="80"/>
        <v>0</v>
      </c>
      <c r="AE38" s="9">
        <f t="shared" si="81"/>
        <v>0</v>
      </c>
      <c r="AF38" s="30">
        <f t="shared" si="82"/>
        <v>0</v>
      </c>
      <c r="AG38" s="24">
        <f>AF38+0.0000006</f>
        <v>5.9999999999999997E-7</v>
      </c>
      <c r="AH38" s="8">
        <f t="shared" si="54"/>
        <v>0</v>
      </c>
      <c r="AI38" s="9">
        <f t="shared" si="55"/>
        <v>0</v>
      </c>
      <c r="AJ38" s="21">
        <f t="shared" si="56"/>
        <v>0</v>
      </c>
      <c r="AK38" s="9">
        <f t="shared" si="57"/>
        <v>0</v>
      </c>
      <c r="AL38" s="21" t="b">
        <f t="shared" si="58"/>
        <v>0</v>
      </c>
      <c r="AM38" s="9" t="b">
        <f t="shared" si="59"/>
        <v>0</v>
      </c>
      <c r="AN38" s="21" t="b">
        <f t="shared" si="60"/>
        <v>0</v>
      </c>
      <c r="AO38" s="9" t="b">
        <f t="shared" si="61"/>
        <v>0</v>
      </c>
      <c r="AP38" s="21" t="b">
        <f t="shared" si="62"/>
        <v>0</v>
      </c>
      <c r="AQ38" s="9" t="b">
        <f t="shared" si="63"/>
        <v>0</v>
      </c>
      <c r="AR38" s="21">
        <f t="shared" si="64"/>
        <v>0</v>
      </c>
      <c r="AS38" s="9">
        <f t="shared" si="65"/>
        <v>0</v>
      </c>
      <c r="AT38" s="21">
        <f t="shared" si="66"/>
        <v>0</v>
      </c>
      <c r="AU38" s="9">
        <f t="shared" si="67"/>
        <v>0</v>
      </c>
      <c r="AV38" s="70" t="str">
        <f t="shared" si="83"/>
        <v>Equipe 3B</v>
      </c>
      <c r="AW38" s="23">
        <f t="shared" si="84"/>
        <v>0</v>
      </c>
      <c r="AX38" s="14">
        <f t="shared" si="85"/>
        <v>1</v>
      </c>
      <c r="AY38" s="87" t="str">
        <f t="shared" si="68"/>
        <v>Equipe 3B</v>
      </c>
    </row>
    <row r="39" spans="1:2031" x14ac:dyDescent="0.25">
      <c r="A39" s="45"/>
      <c r="B39" s="46"/>
      <c r="C39" s="65" t="str">
        <f>U41</f>
        <v>Equipe 6B</v>
      </c>
      <c r="D39" s="47"/>
      <c r="E39" s="47"/>
      <c r="F39" s="134" t="str">
        <f>U42</f>
        <v>Equipe 7B</v>
      </c>
      <c r="G39" s="122"/>
      <c r="H39" s="99" t="str">
        <f t="shared" si="69"/>
        <v>Equipe 4B</v>
      </c>
      <c r="I39" s="121">
        <f t="shared" si="86"/>
        <v>1</v>
      </c>
      <c r="J39" s="40">
        <f t="shared" si="70"/>
        <v>0</v>
      </c>
      <c r="K39" s="39">
        <f t="shared" si="70"/>
        <v>0</v>
      </c>
      <c r="L39" s="39">
        <f t="shared" si="70"/>
        <v>0</v>
      </c>
      <c r="M39" s="39">
        <f t="shared" si="70"/>
        <v>0</v>
      </c>
      <c r="N39" s="39">
        <f t="shared" si="70"/>
        <v>0</v>
      </c>
      <c r="O39" s="39">
        <f t="shared" si="70"/>
        <v>0</v>
      </c>
      <c r="P39" s="39">
        <f t="shared" si="70"/>
        <v>0</v>
      </c>
      <c r="Q39" s="92">
        <f t="shared" si="70"/>
        <v>0</v>
      </c>
      <c r="R39" s="122"/>
      <c r="S39" s="8">
        <v>4</v>
      </c>
      <c r="T39" s="9">
        <f t="shared" si="71"/>
        <v>4</v>
      </c>
      <c r="U39" s="136" t="str">
        <f>Equipes!C5</f>
        <v>Equipe 4B</v>
      </c>
      <c r="V39" s="14">
        <f t="shared" si="72"/>
        <v>1</v>
      </c>
      <c r="W39" s="14">
        <f t="shared" si="73"/>
        <v>4</v>
      </c>
      <c r="X39" s="14">
        <f t="shared" si="74"/>
        <v>0</v>
      </c>
      <c r="Y39" s="14">
        <f t="shared" si="75"/>
        <v>0</v>
      </c>
      <c r="Z39" s="14">
        <f t="shared" si="76"/>
        <v>0</v>
      </c>
      <c r="AA39" s="14">
        <f t="shared" si="77"/>
        <v>0</v>
      </c>
      <c r="AB39" s="14">
        <f t="shared" si="78"/>
        <v>0</v>
      </c>
      <c r="AC39" s="14">
        <f t="shared" si="79"/>
        <v>0</v>
      </c>
      <c r="AD39" s="14">
        <f t="shared" si="80"/>
        <v>0</v>
      </c>
      <c r="AE39" s="9">
        <f t="shared" si="81"/>
        <v>0</v>
      </c>
      <c r="AF39" s="30">
        <f t="shared" si="82"/>
        <v>0</v>
      </c>
      <c r="AG39" s="24">
        <f>AF39+0.0000005</f>
        <v>4.9999999999999998E-7</v>
      </c>
      <c r="AH39" s="8">
        <f t="shared" si="54"/>
        <v>0</v>
      </c>
      <c r="AI39" s="9">
        <f t="shared" si="55"/>
        <v>0</v>
      </c>
      <c r="AJ39" s="21">
        <f t="shared" si="56"/>
        <v>0</v>
      </c>
      <c r="AK39" s="9">
        <f t="shared" si="57"/>
        <v>0</v>
      </c>
      <c r="AL39" s="21" t="b">
        <f t="shared" si="58"/>
        <v>0</v>
      </c>
      <c r="AM39" s="9" t="b">
        <f t="shared" si="59"/>
        <v>0</v>
      </c>
      <c r="AN39" s="21" t="b">
        <f t="shared" si="60"/>
        <v>0</v>
      </c>
      <c r="AO39" s="9" t="b">
        <f t="shared" si="61"/>
        <v>0</v>
      </c>
      <c r="AP39" s="21" t="b">
        <f t="shared" si="62"/>
        <v>0</v>
      </c>
      <c r="AQ39" s="9" t="b">
        <f t="shared" si="63"/>
        <v>0</v>
      </c>
      <c r="AR39" s="21">
        <f t="shared" si="64"/>
        <v>0</v>
      </c>
      <c r="AS39" s="9">
        <f t="shared" si="65"/>
        <v>0</v>
      </c>
      <c r="AT39" s="21">
        <f t="shared" si="66"/>
        <v>0</v>
      </c>
      <c r="AU39" s="9">
        <f t="shared" si="67"/>
        <v>0</v>
      </c>
      <c r="AV39" s="70" t="str">
        <f t="shared" si="83"/>
        <v>Equipe 4B</v>
      </c>
      <c r="AW39" s="23">
        <f t="shared" si="84"/>
        <v>0</v>
      </c>
      <c r="AX39" s="14">
        <f t="shared" si="85"/>
        <v>1</v>
      </c>
      <c r="AY39" s="87" t="str">
        <f t="shared" si="68"/>
        <v>Equipe 4B</v>
      </c>
    </row>
    <row r="40" spans="1:2031" x14ac:dyDescent="0.25">
      <c r="A40" s="45"/>
      <c r="B40" s="46"/>
      <c r="C40" s="65" t="str">
        <f>U36</f>
        <v>Equipe 1B</v>
      </c>
      <c r="D40" s="47"/>
      <c r="E40" s="47"/>
      <c r="F40" s="134" t="str">
        <f>U38</f>
        <v>Equipe 3B</v>
      </c>
      <c r="G40" s="122"/>
      <c r="H40" s="99" t="str">
        <f t="shared" si="69"/>
        <v>Equipe 5B</v>
      </c>
      <c r="I40" s="121">
        <f t="shared" si="86"/>
        <v>1</v>
      </c>
      <c r="J40" s="40">
        <f t="shared" si="70"/>
        <v>0</v>
      </c>
      <c r="K40" s="39">
        <f t="shared" si="70"/>
        <v>0</v>
      </c>
      <c r="L40" s="39">
        <f t="shared" si="70"/>
        <v>0</v>
      </c>
      <c r="M40" s="39">
        <f t="shared" si="70"/>
        <v>0</v>
      </c>
      <c r="N40" s="39">
        <f t="shared" si="70"/>
        <v>0</v>
      </c>
      <c r="O40" s="39">
        <f t="shared" si="70"/>
        <v>0</v>
      </c>
      <c r="P40" s="39">
        <f t="shared" si="70"/>
        <v>0</v>
      </c>
      <c r="Q40" s="92">
        <f t="shared" si="70"/>
        <v>0</v>
      </c>
      <c r="R40" s="122"/>
      <c r="S40" s="8">
        <v>5</v>
      </c>
      <c r="T40" s="9">
        <f t="shared" si="71"/>
        <v>5</v>
      </c>
      <c r="U40" s="136" t="str">
        <f>Equipes!C6</f>
        <v>Equipe 5B</v>
      </c>
      <c r="V40" s="14">
        <f t="shared" si="72"/>
        <v>1</v>
      </c>
      <c r="W40" s="14">
        <f t="shared" si="73"/>
        <v>5</v>
      </c>
      <c r="X40" s="14">
        <f t="shared" si="74"/>
        <v>0</v>
      </c>
      <c r="Y40" s="14">
        <f t="shared" si="75"/>
        <v>0</v>
      </c>
      <c r="Z40" s="14">
        <f t="shared" si="76"/>
        <v>0</v>
      </c>
      <c r="AA40" s="14">
        <f t="shared" si="77"/>
        <v>0</v>
      </c>
      <c r="AB40" s="14">
        <f t="shared" si="78"/>
        <v>0</v>
      </c>
      <c r="AC40" s="14">
        <f t="shared" si="79"/>
        <v>0</v>
      </c>
      <c r="AD40" s="14">
        <f t="shared" si="80"/>
        <v>0</v>
      </c>
      <c r="AE40" s="9">
        <f t="shared" si="81"/>
        <v>0</v>
      </c>
      <c r="AF40" s="30">
        <f t="shared" si="82"/>
        <v>0</v>
      </c>
      <c r="AG40" s="24">
        <f>AF40+0.0000004</f>
        <v>3.9999999999999998E-7</v>
      </c>
      <c r="AH40" s="8">
        <f t="shared" si="54"/>
        <v>0</v>
      </c>
      <c r="AI40" s="9">
        <f t="shared" si="55"/>
        <v>0</v>
      </c>
      <c r="AJ40" s="21">
        <f t="shared" si="56"/>
        <v>0</v>
      </c>
      <c r="AK40" s="9">
        <f t="shared" si="57"/>
        <v>0</v>
      </c>
      <c r="AL40" s="21" t="b">
        <f t="shared" si="58"/>
        <v>0</v>
      </c>
      <c r="AM40" s="9" t="b">
        <f t="shared" si="59"/>
        <v>0</v>
      </c>
      <c r="AN40" s="21" t="b">
        <f t="shared" si="60"/>
        <v>0</v>
      </c>
      <c r="AO40" s="9" t="b">
        <f t="shared" si="61"/>
        <v>0</v>
      </c>
      <c r="AP40" s="21" t="b">
        <f t="shared" si="62"/>
        <v>0</v>
      </c>
      <c r="AQ40" s="9" t="b">
        <f t="shared" si="63"/>
        <v>0</v>
      </c>
      <c r="AR40" s="21">
        <f t="shared" si="64"/>
        <v>0</v>
      </c>
      <c r="AS40" s="9">
        <f t="shared" si="65"/>
        <v>0</v>
      </c>
      <c r="AT40" s="21">
        <f t="shared" si="66"/>
        <v>0</v>
      </c>
      <c r="AU40" s="9">
        <f t="shared" si="67"/>
        <v>0</v>
      </c>
      <c r="AV40" s="70" t="str">
        <f t="shared" si="83"/>
        <v>Equipe 5B</v>
      </c>
      <c r="AW40" s="23">
        <f t="shared" si="84"/>
        <v>0</v>
      </c>
      <c r="AX40" s="14">
        <f t="shared" si="85"/>
        <v>1</v>
      </c>
      <c r="AY40" s="87" t="str">
        <f t="shared" si="68"/>
        <v>Equipe 5B</v>
      </c>
    </row>
    <row r="41" spans="1:2031" x14ac:dyDescent="0.25">
      <c r="A41" s="45"/>
      <c r="B41" s="46"/>
      <c r="C41" s="65" t="str">
        <f>U37</f>
        <v>Equipe 2B</v>
      </c>
      <c r="D41" s="47"/>
      <c r="E41" s="47"/>
      <c r="F41" s="134" t="str">
        <f>U39</f>
        <v>Equipe 4B</v>
      </c>
      <c r="G41" s="122"/>
      <c r="H41" s="99" t="str">
        <f t="shared" si="69"/>
        <v>Equipe 6B</v>
      </c>
      <c r="I41" s="121">
        <f t="shared" si="86"/>
        <v>1</v>
      </c>
      <c r="J41" s="40">
        <f t="shared" si="70"/>
        <v>0</v>
      </c>
      <c r="K41" s="39">
        <f t="shared" si="70"/>
        <v>0</v>
      </c>
      <c r="L41" s="39">
        <f t="shared" si="70"/>
        <v>0</v>
      </c>
      <c r="M41" s="39">
        <f t="shared" si="70"/>
        <v>0</v>
      </c>
      <c r="N41" s="39">
        <f t="shared" si="70"/>
        <v>0</v>
      </c>
      <c r="O41" s="39">
        <f t="shared" si="70"/>
        <v>0</v>
      </c>
      <c r="P41" s="39">
        <f t="shared" si="70"/>
        <v>0</v>
      </c>
      <c r="Q41" s="92">
        <f t="shared" si="70"/>
        <v>0</v>
      </c>
      <c r="R41" s="122"/>
      <c r="S41" s="8">
        <v>6</v>
      </c>
      <c r="T41" s="9">
        <f t="shared" si="71"/>
        <v>6</v>
      </c>
      <c r="U41" s="136" t="str">
        <f>Equipes!C7</f>
        <v>Equipe 6B</v>
      </c>
      <c r="V41" s="7">
        <f t="shared" si="72"/>
        <v>1</v>
      </c>
      <c r="W41" s="14">
        <f t="shared" si="73"/>
        <v>6</v>
      </c>
      <c r="X41" s="14">
        <f t="shared" si="74"/>
        <v>0</v>
      </c>
      <c r="Y41" s="14">
        <f t="shared" si="75"/>
        <v>0</v>
      </c>
      <c r="Z41" s="14">
        <f t="shared" si="76"/>
        <v>0</v>
      </c>
      <c r="AA41" s="14">
        <f t="shared" si="77"/>
        <v>0</v>
      </c>
      <c r="AB41" s="14">
        <f t="shared" si="78"/>
        <v>0</v>
      </c>
      <c r="AC41" s="14">
        <f t="shared" si="79"/>
        <v>0</v>
      </c>
      <c r="AD41" s="14">
        <f t="shared" si="80"/>
        <v>0</v>
      </c>
      <c r="AE41" s="9">
        <f t="shared" si="81"/>
        <v>0</v>
      </c>
      <c r="AF41" s="30">
        <f t="shared" si="82"/>
        <v>0</v>
      </c>
      <c r="AG41" s="24">
        <f>AF41+0.0000003</f>
        <v>2.9999999999999999E-7</v>
      </c>
      <c r="AH41" s="8">
        <f t="shared" si="54"/>
        <v>0</v>
      </c>
      <c r="AI41" s="9">
        <f t="shared" si="55"/>
        <v>0</v>
      </c>
      <c r="AJ41" s="21">
        <f t="shared" si="56"/>
        <v>0</v>
      </c>
      <c r="AK41" s="9">
        <f t="shared" si="57"/>
        <v>0</v>
      </c>
      <c r="AL41" s="21" t="b">
        <f t="shared" si="58"/>
        <v>0</v>
      </c>
      <c r="AM41" s="9" t="b">
        <f t="shared" si="59"/>
        <v>0</v>
      </c>
      <c r="AN41" s="21" t="b">
        <f t="shared" si="60"/>
        <v>0</v>
      </c>
      <c r="AO41" s="9" t="b">
        <f t="shared" si="61"/>
        <v>0</v>
      </c>
      <c r="AP41" s="21" t="b">
        <f t="shared" si="62"/>
        <v>0</v>
      </c>
      <c r="AQ41" s="9" t="b">
        <f t="shared" si="63"/>
        <v>0</v>
      </c>
      <c r="AR41" s="21">
        <f t="shared" si="64"/>
        <v>0</v>
      </c>
      <c r="AS41" s="9">
        <f t="shared" si="65"/>
        <v>0</v>
      </c>
      <c r="AT41" s="21">
        <f t="shared" si="66"/>
        <v>0</v>
      </c>
      <c r="AU41" s="9">
        <f t="shared" si="67"/>
        <v>0</v>
      </c>
      <c r="AV41" s="70" t="str">
        <f t="shared" si="83"/>
        <v>Equipe 6B</v>
      </c>
      <c r="AW41" s="23">
        <f t="shared" si="84"/>
        <v>0</v>
      </c>
      <c r="AX41" s="14">
        <f t="shared" si="85"/>
        <v>1</v>
      </c>
      <c r="AY41" s="87" t="str">
        <f t="shared" si="68"/>
        <v>Equipe 6B</v>
      </c>
    </row>
    <row r="42" spans="1:2031" x14ac:dyDescent="0.25">
      <c r="A42" s="45"/>
      <c r="B42" s="46"/>
      <c r="C42" s="65" t="str">
        <f>U40</f>
        <v>Equipe 5B</v>
      </c>
      <c r="D42" s="47"/>
      <c r="E42" s="47"/>
      <c r="F42" s="134" t="str">
        <f>U42</f>
        <v>Equipe 7B</v>
      </c>
      <c r="G42" s="122"/>
      <c r="H42" s="99" t="str">
        <f>VLOOKUP(S42,T$36:U$43,2,0)</f>
        <v>Equipe 7B</v>
      </c>
      <c r="I42" s="121">
        <f t="shared" si="86"/>
        <v>1</v>
      </c>
      <c r="J42" s="40">
        <f t="shared" si="70"/>
        <v>0</v>
      </c>
      <c r="K42" s="39">
        <f>INDEX($U$35:$AE$43,MATCH($H42,$U$35:$U$43,),MATCH(K$35,$U$35:$AE$35,))</f>
        <v>0</v>
      </c>
      <c r="L42" s="39">
        <f t="shared" si="70"/>
        <v>0</v>
      </c>
      <c r="M42" s="39">
        <f t="shared" si="70"/>
        <v>0</v>
      </c>
      <c r="N42" s="39">
        <f t="shared" si="70"/>
        <v>0</v>
      </c>
      <c r="O42" s="39">
        <f t="shared" si="70"/>
        <v>0</v>
      </c>
      <c r="P42" s="39">
        <f t="shared" si="70"/>
        <v>0</v>
      </c>
      <c r="Q42" s="92">
        <f t="shared" si="70"/>
        <v>0</v>
      </c>
      <c r="R42" s="122"/>
      <c r="S42" s="8">
        <v>7</v>
      </c>
      <c r="T42" s="9">
        <f t="shared" ref="T42:T43" si="87">W42</f>
        <v>7</v>
      </c>
      <c r="U42" s="136" t="str">
        <f>Equipes!C8</f>
        <v>Equipe 7B</v>
      </c>
      <c r="V42" s="7">
        <f t="shared" si="72"/>
        <v>1</v>
      </c>
      <c r="W42" s="14">
        <f t="shared" si="73"/>
        <v>7</v>
      </c>
      <c r="X42" s="14">
        <f t="shared" si="74"/>
        <v>0</v>
      </c>
      <c r="Y42" s="14">
        <f t="shared" si="75"/>
        <v>0</v>
      </c>
      <c r="Z42" s="14">
        <f t="shared" si="76"/>
        <v>0</v>
      </c>
      <c r="AA42" s="14">
        <f t="shared" si="77"/>
        <v>0</v>
      </c>
      <c r="AB42" s="14">
        <f t="shared" si="78"/>
        <v>0</v>
      </c>
      <c r="AC42" s="14">
        <f t="shared" si="79"/>
        <v>0</v>
      </c>
      <c r="AD42" s="14">
        <f t="shared" si="80"/>
        <v>0</v>
      </c>
      <c r="AE42" s="9">
        <f t="shared" ref="AE42:AE43" si="88">AC42-AD42</f>
        <v>0</v>
      </c>
      <c r="AF42" s="30">
        <f t="shared" ref="AF42:AF43" si="89">SUM(X42*1000+(AE42)/10+(AC42)/100)</f>
        <v>0</v>
      </c>
      <c r="AG42" s="24">
        <f>AF42+0.0000002</f>
        <v>1.9999999999999999E-7</v>
      </c>
      <c r="AH42" s="8">
        <f t="shared" si="54"/>
        <v>0</v>
      </c>
      <c r="AI42" s="9">
        <f t="shared" si="55"/>
        <v>0</v>
      </c>
      <c r="AJ42" s="21">
        <f t="shared" si="56"/>
        <v>0</v>
      </c>
      <c r="AK42" s="9">
        <f t="shared" si="57"/>
        <v>0</v>
      </c>
      <c r="AL42" s="21" t="b">
        <f t="shared" si="58"/>
        <v>0</v>
      </c>
      <c r="AM42" s="9" t="b">
        <f t="shared" si="59"/>
        <v>0</v>
      </c>
      <c r="AN42" s="21" t="b">
        <f t="shared" si="60"/>
        <v>0</v>
      </c>
      <c r="AO42" s="9" t="b">
        <f t="shared" si="61"/>
        <v>0</v>
      </c>
      <c r="AP42" s="21" t="b">
        <f t="shared" si="62"/>
        <v>0</v>
      </c>
      <c r="AQ42" s="9" t="b">
        <f t="shared" si="63"/>
        <v>0</v>
      </c>
      <c r="AR42" s="21">
        <f t="shared" si="64"/>
        <v>0</v>
      </c>
      <c r="AS42" s="9">
        <f t="shared" si="65"/>
        <v>0</v>
      </c>
      <c r="AT42" s="21">
        <f t="shared" si="66"/>
        <v>0</v>
      </c>
      <c r="AU42" s="9">
        <f t="shared" si="67"/>
        <v>0</v>
      </c>
      <c r="AV42" s="70" t="str">
        <f t="shared" si="83"/>
        <v>Equipe 7B</v>
      </c>
      <c r="AW42" s="23">
        <f t="shared" si="84"/>
        <v>0</v>
      </c>
      <c r="AX42" s="14">
        <f t="shared" si="85"/>
        <v>1</v>
      </c>
      <c r="AY42" s="87" t="str">
        <f t="shared" si="68"/>
        <v>Equipe 7B</v>
      </c>
    </row>
    <row r="43" spans="1:2031" ht="15.75" thickBot="1" x14ac:dyDescent="0.3">
      <c r="A43" s="45"/>
      <c r="B43" s="46"/>
      <c r="C43" s="65" t="str">
        <f>U41</f>
        <v>Equipe 6B</v>
      </c>
      <c r="D43" s="47"/>
      <c r="E43" s="47"/>
      <c r="F43" s="134" t="str">
        <f>U43</f>
        <v>Equipe 8B</v>
      </c>
      <c r="G43" s="122"/>
      <c r="H43" s="103" t="str">
        <f t="shared" si="69"/>
        <v>Equipe 8B</v>
      </c>
      <c r="I43" s="104">
        <f>IF(AW43=AW42,AX42,AX43)</f>
        <v>1</v>
      </c>
      <c r="J43" s="132">
        <f t="shared" si="70"/>
        <v>0</v>
      </c>
      <c r="K43" s="41">
        <f>INDEX($U$35:$AE$43,MATCH($H43,$U$35:$U$43,),MATCH(K$35,$U$35:$AE$35,))</f>
        <v>0</v>
      </c>
      <c r="L43" s="41">
        <f t="shared" si="70"/>
        <v>0</v>
      </c>
      <c r="M43" s="41">
        <f t="shared" si="70"/>
        <v>0</v>
      </c>
      <c r="N43" s="41">
        <f t="shared" si="70"/>
        <v>0</v>
      </c>
      <c r="O43" s="41">
        <f t="shared" si="70"/>
        <v>0</v>
      </c>
      <c r="P43" s="41">
        <f t="shared" si="70"/>
        <v>0</v>
      </c>
      <c r="Q43" s="94">
        <f t="shared" si="70"/>
        <v>0</v>
      </c>
      <c r="R43" s="122"/>
      <c r="S43" s="107">
        <v>8</v>
      </c>
      <c r="T43" s="108">
        <f t="shared" si="87"/>
        <v>8</v>
      </c>
      <c r="U43" s="137" t="str">
        <f>Equipes!C9</f>
        <v>Equipe 8B</v>
      </c>
      <c r="V43" s="11">
        <f t="shared" si="72"/>
        <v>1</v>
      </c>
      <c r="W43" s="11">
        <f t="shared" si="73"/>
        <v>8</v>
      </c>
      <c r="X43" s="11">
        <f t="shared" si="74"/>
        <v>0</v>
      </c>
      <c r="Y43" s="11">
        <f t="shared" si="75"/>
        <v>0</v>
      </c>
      <c r="Z43" s="11">
        <f t="shared" si="76"/>
        <v>0</v>
      </c>
      <c r="AA43" s="11">
        <f t="shared" si="77"/>
        <v>0</v>
      </c>
      <c r="AB43" s="11">
        <f t="shared" si="78"/>
        <v>0</v>
      </c>
      <c r="AC43" s="11">
        <f t="shared" si="79"/>
        <v>0</v>
      </c>
      <c r="AD43" s="11">
        <f t="shared" si="80"/>
        <v>0</v>
      </c>
      <c r="AE43" s="12">
        <f t="shared" si="88"/>
        <v>0</v>
      </c>
      <c r="AF43" s="109">
        <f t="shared" si="89"/>
        <v>0</v>
      </c>
      <c r="AG43" s="110">
        <f t="shared" ref="AG43" si="90">AF43+0.0000001</f>
        <v>9.9999999999999995E-8</v>
      </c>
      <c r="AH43" s="8">
        <f t="shared" si="54"/>
        <v>0</v>
      </c>
      <c r="AI43" s="9">
        <f t="shared" si="55"/>
        <v>0</v>
      </c>
      <c r="AJ43" s="21">
        <f t="shared" si="56"/>
        <v>0</v>
      </c>
      <c r="AK43" s="9">
        <f t="shared" si="57"/>
        <v>0</v>
      </c>
      <c r="AL43" s="21" t="b">
        <f t="shared" si="58"/>
        <v>0</v>
      </c>
      <c r="AM43" s="9" t="b">
        <f t="shared" si="59"/>
        <v>0</v>
      </c>
      <c r="AN43" s="21" t="b">
        <f t="shared" si="60"/>
        <v>0</v>
      </c>
      <c r="AO43" s="9" t="b">
        <f t="shared" si="61"/>
        <v>0</v>
      </c>
      <c r="AP43" s="21" t="b">
        <f t="shared" si="62"/>
        <v>0</v>
      </c>
      <c r="AQ43" s="9" t="b">
        <f t="shared" si="63"/>
        <v>0</v>
      </c>
      <c r="AR43" s="21">
        <f t="shared" si="64"/>
        <v>0</v>
      </c>
      <c r="AS43" s="9">
        <f t="shared" si="65"/>
        <v>0</v>
      </c>
      <c r="AT43" s="21">
        <f t="shared" si="66"/>
        <v>0</v>
      </c>
      <c r="AU43" s="9">
        <f t="shared" si="67"/>
        <v>0</v>
      </c>
      <c r="AV43" s="88" t="str">
        <f t="shared" si="83"/>
        <v>Equipe 8B</v>
      </c>
      <c r="AW43" s="89">
        <f t="shared" si="84"/>
        <v>0</v>
      </c>
      <c r="AX43" s="90">
        <f>RANK(AW43,AW$36:AW$43)</f>
        <v>1</v>
      </c>
      <c r="AY43" s="91" t="str">
        <f t="shared" si="68"/>
        <v>Equipe 8B</v>
      </c>
    </row>
    <row r="44" spans="1:2031" x14ac:dyDescent="0.25">
      <c r="A44" s="45"/>
      <c r="B44" s="46"/>
      <c r="C44" s="65" t="str">
        <f>U36</f>
        <v>Equipe 1B</v>
      </c>
      <c r="D44" s="47"/>
      <c r="E44" s="47"/>
      <c r="F44" s="134" t="str">
        <f>U39</f>
        <v>Equipe 4B</v>
      </c>
      <c r="G44" s="122"/>
      <c r="H44" s="122"/>
      <c r="I44" s="122"/>
      <c r="J44" s="122"/>
      <c r="K44" s="122"/>
      <c r="L44" s="122"/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  <c r="AC44" s="122"/>
      <c r="AD44" s="122"/>
      <c r="AE44" s="122"/>
      <c r="AF44" s="122"/>
      <c r="AG44" s="123"/>
      <c r="AH44" s="8">
        <f t="shared" si="54"/>
        <v>0</v>
      </c>
      <c r="AI44" s="9">
        <f t="shared" si="55"/>
        <v>0</v>
      </c>
      <c r="AJ44" s="21">
        <f t="shared" si="56"/>
        <v>0</v>
      </c>
      <c r="AK44" s="9">
        <f t="shared" si="57"/>
        <v>0</v>
      </c>
      <c r="AL44" s="21" t="b">
        <f t="shared" si="58"/>
        <v>0</v>
      </c>
      <c r="AM44" s="9" t="b">
        <f t="shared" si="59"/>
        <v>0</v>
      </c>
      <c r="AN44" s="21" t="b">
        <f t="shared" si="60"/>
        <v>0</v>
      </c>
      <c r="AO44" s="9" t="b">
        <f t="shared" si="61"/>
        <v>0</v>
      </c>
      <c r="AP44" s="21" t="b">
        <f t="shared" si="62"/>
        <v>0</v>
      </c>
      <c r="AQ44" s="9" t="b">
        <f t="shared" si="63"/>
        <v>0</v>
      </c>
      <c r="AR44" s="21">
        <f t="shared" si="64"/>
        <v>0</v>
      </c>
      <c r="AS44" s="9">
        <f t="shared" si="65"/>
        <v>0</v>
      </c>
      <c r="AT44" s="21">
        <f t="shared" si="66"/>
        <v>0</v>
      </c>
      <c r="AU44" s="9">
        <f t="shared" si="67"/>
        <v>0</v>
      </c>
      <c r="AV44" s="131"/>
      <c r="AW44" s="130"/>
      <c r="AX44" s="130"/>
      <c r="AY44" s="130"/>
    </row>
    <row r="45" spans="1:2031" x14ac:dyDescent="0.25">
      <c r="A45" s="45"/>
      <c r="B45" s="46"/>
      <c r="C45" s="65" t="str">
        <f>U37</f>
        <v>Equipe 2B</v>
      </c>
      <c r="D45" s="47"/>
      <c r="E45" s="47"/>
      <c r="F45" s="134" t="str">
        <f>U40</f>
        <v>Equipe 5B</v>
      </c>
      <c r="G45" s="122"/>
      <c r="H45" s="122"/>
      <c r="I45" s="122"/>
      <c r="J45" s="122"/>
      <c r="K45" s="122"/>
      <c r="L45" s="122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  <c r="AC45" s="122"/>
      <c r="AD45" s="122"/>
      <c r="AE45" s="122"/>
      <c r="AF45" s="122"/>
      <c r="AG45" s="123"/>
      <c r="AH45" s="8">
        <f t="shared" si="54"/>
        <v>0</v>
      </c>
      <c r="AI45" s="9">
        <f t="shared" si="55"/>
        <v>0</v>
      </c>
      <c r="AJ45" s="21">
        <f t="shared" si="56"/>
        <v>0</v>
      </c>
      <c r="AK45" s="9">
        <f t="shared" si="57"/>
        <v>0</v>
      </c>
      <c r="AL45" s="21" t="b">
        <f t="shared" si="58"/>
        <v>0</v>
      </c>
      <c r="AM45" s="9" t="b">
        <f t="shared" si="59"/>
        <v>0</v>
      </c>
      <c r="AN45" s="21" t="b">
        <f t="shared" si="60"/>
        <v>0</v>
      </c>
      <c r="AO45" s="9" t="b">
        <f t="shared" si="61"/>
        <v>0</v>
      </c>
      <c r="AP45" s="21" t="b">
        <f t="shared" si="62"/>
        <v>0</v>
      </c>
      <c r="AQ45" s="9" t="b">
        <f t="shared" si="63"/>
        <v>0</v>
      </c>
      <c r="AR45" s="21">
        <f t="shared" si="64"/>
        <v>0</v>
      </c>
      <c r="AS45" s="9">
        <f t="shared" si="65"/>
        <v>0</v>
      </c>
      <c r="AT45" s="21">
        <f t="shared" si="66"/>
        <v>0</v>
      </c>
      <c r="AU45" s="9">
        <f t="shared" si="67"/>
        <v>0</v>
      </c>
      <c r="AV45" s="131"/>
      <c r="AW45" s="130"/>
      <c r="AX45" s="130"/>
      <c r="AY45" s="130"/>
    </row>
    <row r="46" spans="1:2031" x14ac:dyDescent="0.25">
      <c r="A46" s="45"/>
      <c r="B46" s="46"/>
      <c r="C46" s="65" t="str">
        <f>U38</f>
        <v>Equipe 3B</v>
      </c>
      <c r="D46" s="47"/>
      <c r="E46" s="47"/>
      <c r="F46" s="134" t="str">
        <f>U41</f>
        <v>Equipe 6B</v>
      </c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23"/>
      <c r="AH46" s="8">
        <f t="shared" si="54"/>
        <v>0</v>
      </c>
      <c r="AI46" s="9">
        <f t="shared" si="55"/>
        <v>0</v>
      </c>
      <c r="AJ46" s="21">
        <f t="shared" si="56"/>
        <v>0</v>
      </c>
      <c r="AK46" s="9">
        <f t="shared" si="57"/>
        <v>0</v>
      </c>
      <c r="AL46" s="21" t="b">
        <f t="shared" si="58"/>
        <v>0</v>
      </c>
      <c r="AM46" s="9" t="b">
        <f t="shared" si="59"/>
        <v>0</v>
      </c>
      <c r="AN46" s="21" t="b">
        <f t="shared" si="60"/>
        <v>0</v>
      </c>
      <c r="AO46" s="9" t="b">
        <f t="shared" si="61"/>
        <v>0</v>
      </c>
      <c r="AP46" s="21" t="b">
        <f t="shared" si="62"/>
        <v>0</v>
      </c>
      <c r="AQ46" s="9" t="b">
        <f t="shared" si="63"/>
        <v>0</v>
      </c>
      <c r="AR46" s="21">
        <f t="shared" si="64"/>
        <v>0</v>
      </c>
      <c r="AS46" s="9">
        <f t="shared" si="65"/>
        <v>0</v>
      </c>
      <c r="AT46" s="21">
        <f t="shared" si="66"/>
        <v>0</v>
      </c>
      <c r="AU46" s="9">
        <f t="shared" si="67"/>
        <v>0</v>
      </c>
      <c r="AV46" s="131"/>
      <c r="AW46" s="130"/>
      <c r="AX46" s="130"/>
      <c r="AY46" s="130"/>
    </row>
    <row r="47" spans="1:2031" x14ac:dyDescent="0.25">
      <c r="A47" s="45"/>
      <c r="B47" s="46"/>
      <c r="C47" s="65" t="str">
        <f>U42</f>
        <v>Equipe 7B</v>
      </c>
      <c r="D47" s="47"/>
      <c r="E47" s="47"/>
      <c r="F47" s="134" t="str">
        <f>U43</f>
        <v>Equipe 8B</v>
      </c>
      <c r="G47" s="122"/>
      <c r="H47" s="122"/>
      <c r="I47" s="122"/>
      <c r="J47" s="122"/>
      <c r="K47" s="122"/>
      <c r="L47" s="122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  <c r="AC47" s="122"/>
      <c r="AD47" s="122"/>
      <c r="AE47" s="122"/>
      <c r="AF47" s="122"/>
      <c r="AG47" s="123"/>
      <c r="AH47" s="8">
        <f t="shared" si="54"/>
        <v>0</v>
      </c>
      <c r="AI47" s="9">
        <f t="shared" si="55"/>
        <v>0</v>
      </c>
      <c r="AJ47" s="21">
        <f t="shared" si="56"/>
        <v>0</v>
      </c>
      <c r="AK47" s="9">
        <f t="shared" si="57"/>
        <v>0</v>
      </c>
      <c r="AL47" s="21" t="b">
        <f t="shared" si="58"/>
        <v>0</v>
      </c>
      <c r="AM47" s="9" t="b">
        <f t="shared" si="59"/>
        <v>0</v>
      </c>
      <c r="AN47" s="21" t="b">
        <f t="shared" si="60"/>
        <v>0</v>
      </c>
      <c r="AO47" s="9" t="b">
        <f t="shared" si="61"/>
        <v>0</v>
      </c>
      <c r="AP47" s="21" t="b">
        <f t="shared" si="62"/>
        <v>0</v>
      </c>
      <c r="AQ47" s="9" t="b">
        <f t="shared" si="63"/>
        <v>0</v>
      </c>
      <c r="AR47" s="21">
        <f t="shared" si="64"/>
        <v>0</v>
      </c>
      <c r="AS47" s="9">
        <f t="shared" si="65"/>
        <v>0</v>
      </c>
      <c r="AT47" s="21">
        <f t="shared" si="66"/>
        <v>0</v>
      </c>
      <c r="AU47" s="9">
        <f t="shared" si="67"/>
        <v>0</v>
      </c>
      <c r="AV47" s="131"/>
      <c r="AW47" s="130"/>
      <c r="AX47" s="130"/>
      <c r="AY47" s="130"/>
    </row>
    <row r="48" spans="1:2031" x14ac:dyDescent="0.25">
      <c r="A48" s="45"/>
      <c r="B48" s="46"/>
      <c r="C48" s="65" t="str">
        <f>U36</f>
        <v>Equipe 1B</v>
      </c>
      <c r="D48" s="47"/>
      <c r="E48" s="47"/>
      <c r="F48" s="134" t="str">
        <f>U40</f>
        <v>Equipe 5B</v>
      </c>
      <c r="G48" s="122"/>
      <c r="H48" s="122"/>
      <c r="I48" s="122"/>
      <c r="J48" s="122"/>
      <c r="K48" s="122"/>
      <c r="L48" s="122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  <c r="AC48" s="122"/>
      <c r="AD48" s="122"/>
      <c r="AE48" s="122"/>
      <c r="AF48" s="122"/>
      <c r="AG48" s="123"/>
      <c r="AH48" s="8">
        <f t="shared" si="54"/>
        <v>0</v>
      </c>
      <c r="AI48" s="9">
        <f t="shared" si="55"/>
        <v>0</v>
      </c>
      <c r="AJ48" s="21">
        <f t="shared" si="56"/>
        <v>0</v>
      </c>
      <c r="AK48" s="9">
        <f t="shared" si="57"/>
        <v>0</v>
      </c>
      <c r="AL48" s="21" t="b">
        <f t="shared" si="58"/>
        <v>0</v>
      </c>
      <c r="AM48" s="9" t="b">
        <f t="shared" si="59"/>
        <v>0</v>
      </c>
      <c r="AN48" s="21" t="b">
        <f t="shared" si="60"/>
        <v>0</v>
      </c>
      <c r="AO48" s="9" t="b">
        <f t="shared" si="61"/>
        <v>0</v>
      </c>
      <c r="AP48" s="21" t="b">
        <f t="shared" si="62"/>
        <v>0</v>
      </c>
      <c r="AQ48" s="9" t="b">
        <f t="shared" si="63"/>
        <v>0</v>
      </c>
      <c r="AR48" s="21">
        <f t="shared" si="64"/>
        <v>0</v>
      </c>
      <c r="AS48" s="9">
        <f t="shared" si="65"/>
        <v>0</v>
      </c>
      <c r="AT48" s="21">
        <f t="shared" si="66"/>
        <v>0</v>
      </c>
      <c r="AU48" s="9">
        <f t="shared" si="67"/>
        <v>0</v>
      </c>
      <c r="AV48" s="131"/>
      <c r="AW48" s="130"/>
      <c r="AX48" s="130"/>
      <c r="AY48" s="130"/>
    </row>
    <row r="49" spans="1:51" x14ac:dyDescent="0.25">
      <c r="A49" s="45"/>
      <c r="B49" s="46"/>
      <c r="C49" s="65" t="str">
        <f>U37</f>
        <v>Equipe 2B</v>
      </c>
      <c r="D49" s="47"/>
      <c r="E49" s="47"/>
      <c r="F49" s="134" t="str">
        <f>U41</f>
        <v>Equipe 6B</v>
      </c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2"/>
      <c r="AD49" s="122"/>
      <c r="AE49" s="122"/>
      <c r="AF49" s="122"/>
      <c r="AG49" s="123"/>
      <c r="AH49" s="8">
        <f t="shared" si="54"/>
        <v>0</v>
      </c>
      <c r="AI49" s="9">
        <f t="shared" si="55"/>
        <v>0</v>
      </c>
      <c r="AJ49" s="21">
        <f t="shared" si="56"/>
        <v>0</v>
      </c>
      <c r="AK49" s="9">
        <f t="shared" si="57"/>
        <v>0</v>
      </c>
      <c r="AL49" s="21" t="b">
        <f t="shared" si="58"/>
        <v>0</v>
      </c>
      <c r="AM49" s="9" t="b">
        <f t="shared" si="59"/>
        <v>0</v>
      </c>
      <c r="AN49" s="21" t="b">
        <f t="shared" si="60"/>
        <v>0</v>
      </c>
      <c r="AO49" s="9" t="b">
        <f t="shared" si="61"/>
        <v>0</v>
      </c>
      <c r="AP49" s="21" t="b">
        <f t="shared" si="62"/>
        <v>0</v>
      </c>
      <c r="AQ49" s="9" t="b">
        <f t="shared" si="63"/>
        <v>0</v>
      </c>
      <c r="AR49" s="21">
        <f t="shared" si="64"/>
        <v>0</v>
      </c>
      <c r="AS49" s="9">
        <f t="shared" si="65"/>
        <v>0</v>
      </c>
      <c r="AT49" s="21">
        <f t="shared" si="66"/>
        <v>0</v>
      </c>
      <c r="AU49" s="9">
        <f t="shared" si="67"/>
        <v>0</v>
      </c>
      <c r="AV49" s="131"/>
      <c r="AW49" s="130"/>
      <c r="AX49" s="130"/>
      <c r="AY49" s="130"/>
    </row>
    <row r="50" spans="1:51" x14ac:dyDescent="0.25">
      <c r="A50" s="45"/>
      <c r="B50" s="46"/>
      <c r="C50" s="65" t="str">
        <f>U38</f>
        <v>Equipe 3B</v>
      </c>
      <c r="D50" s="47"/>
      <c r="E50" s="47"/>
      <c r="F50" s="134" t="str">
        <f>U42</f>
        <v>Equipe 7B</v>
      </c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2"/>
      <c r="AD50" s="122"/>
      <c r="AE50" s="122"/>
      <c r="AF50" s="122"/>
      <c r="AG50" s="123"/>
      <c r="AH50" s="8">
        <f t="shared" si="54"/>
        <v>0</v>
      </c>
      <c r="AI50" s="9">
        <f t="shared" si="55"/>
        <v>0</v>
      </c>
      <c r="AJ50" s="21">
        <f t="shared" si="56"/>
        <v>0</v>
      </c>
      <c r="AK50" s="9">
        <f t="shared" si="57"/>
        <v>0</v>
      </c>
      <c r="AL50" s="21" t="b">
        <f t="shared" si="58"/>
        <v>0</v>
      </c>
      <c r="AM50" s="9" t="b">
        <f t="shared" si="59"/>
        <v>0</v>
      </c>
      <c r="AN50" s="21" t="b">
        <f t="shared" si="60"/>
        <v>0</v>
      </c>
      <c r="AO50" s="9" t="b">
        <f t="shared" si="61"/>
        <v>0</v>
      </c>
      <c r="AP50" s="21" t="b">
        <f t="shared" si="62"/>
        <v>0</v>
      </c>
      <c r="AQ50" s="9" t="b">
        <f t="shared" si="63"/>
        <v>0</v>
      </c>
      <c r="AR50" s="21">
        <f t="shared" si="64"/>
        <v>0</v>
      </c>
      <c r="AS50" s="9">
        <f t="shared" si="65"/>
        <v>0</v>
      </c>
      <c r="AT50" s="21">
        <f t="shared" si="66"/>
        <v>0</v>
      </c>
      <c r="AU50" s="9">
        <f t="shared" si="67"/>
        <v>0</v>
      </c>
      <c r="AV50" s="131"/>
      <c r="AW50" s="130"/>
      <c r="AX50" s="130"/>
      <c r="AY50" s="130"/>
    </row>
    <row r="51" spans="1:51" x14ac:dyDescent="0.25">
      <c r="A51" s="45"/>
      <c r="B51" s="46"/>
      <c r="C51" s="65" t="str">
        <f>U39</f>
        <v>Equipe 4B</v>
      </c>
      <c r="D51" s="47"/>
      <c r="E51" s="47"/>
      <c r="F51" s="134" t="str">
        <f>U43</f>
        <v>Equipe 8B</v>
      </c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22"/>
      <c r="AF51" s="122"/>
      <c r="AG51" s="122"/>
      <c r="AH51" s="8">
        <f t="shared" ref="AH51:AH63" si="91">IF(D51="",0,IF(D51&gt;E51,3,IF(D51=E51,1,IF(D51&lt;E51,0))))</f>
        <v>0</v>
      </c>
      <c r="AI51" s="9">
        <f t="shared" ref="AI51:AI63" si="92">IF(E51="",0,IF(E51&gt;D51,3,IF(E51=D51,1,IF(E51&lt;D51,0))))</f>
        <v>0</v>
      </c>
      <c r="AJ51" s="21">
        <f t="shared" ref="AJ51:AJ63" si="93">IF(D51="",0,1)</f>
        <v>0</v>
      </c>
      <c r="AK51" s="9">
        <f t="shared" ref="AK51:AK63" si="94">IF(E51="",0,1)</f>
        <v>0</v>
      </c>
      <c r="AL51" s="21" t="b">
        <f t="shared" ref="AL51:AL63" si="95">IF(D51&lt;&gt;"",IF(D51&gt;E51,1))</f>
        <v>0</v>
      </c>
      <c r="AM51" s="9" t="b">
        <f t="shared" ref="AM51:AM63" si="96">IF(E51&lt;&gt;"",IF(E51&gt;D51,1))</f>
        <v>0</v>
      </c>
      <c r="AN51" s="21" t="b">
        <f t="shared" ref="AN51:AN63" si="97">IF(D51&lt;&gt;"",IF(D51=E51,1))</f>
        <v>0</v>
      </c>
      <c r="AO51" s="9" t="b">
        <f t="shared" ref="AO51:AO63" si="98">IF(E51&lt;&gt;"",IF(E51=D51,1))</f>
        <v>0</v>
      </c>
      <c r="AP51" s="21" t="b">
        <f t="shared" ref="AP51:AP63" si="99">IF(D51&lt;&gt;"",IF(D51&lt;E51,1))</f>
        <v>0</v>
      </c>
      <c r="AQ51" s="9" t="b">
        <f t="shared" ref="AQ51:AQ63" si="100">IF(E51&lt;&gt;"",IF(E51&lt;D51,1))</f>
        <v>0</v>
      </c>
      <c r="AR51" s="21">
        <f t="shared" ref="AR51:AR63" si="101">D51</f>
        <v>0</v>
      </c>
      <c r="AS51" s="9">
        <f t="shared" ref="AS51:AS63" si="102">E51</f>
        <v>0</v>
      </c>
      <c r="AT51" s="21">
        <f t="shared" ref="AT51:AT63" si="103">E51</f>
        <v>0</v>
      </c>
      <c r="AU51" s="9">
        <f t="shared" ref="AU51:AU63" si="104">D51</f>
        <v>0</v>
      </c>
      <c r="AV51" s="122"/>
      <c r="AW51" s="122"/>
      <c r="AX51" s="122"/>
      <c r="AY51" s="122"/>
    </row>
    <row r="52" spans="1:51" x14ac:dyDescent="0.25">
      <c r="A52" s="45"/>
      <c r="B52" s="46"/>
      <c r="C52" s="65" t="str">
        <f>U36</f>
        <v>Equipe 1B</v>
      </c>
      <c r="D52" s="47"/>
      <c r="E52" s="47"/>
      <c r="F52" s="134" t="str">
        <f>U41</f>
        <v>Equipe 6B</v>
      </c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22"/>
      <c r="AF52" s="122"/>
      <c r="AG52" s="122"/>
      <c r="AH52" s="8">
        <f t="shared" si="91"/>
        <v>0</v>
      </c>
      <c r="AI52" s="9">
        <f t="shared" si="92"/>
        <v>0</v>
      </c>
      <c r="AJ52" s="21">
        <f t="shared" si="93"/>
        <v>0</v>
      </c>
      <c r="AK52" s="9">
        <f t="shared" si="94"/>
        <v>0</v>
      </c>
      <c r="AL52" s="21" t="b">
        <f t="shared" si="95"/>
        <v>0</v>
      </c>
      <c r="AM52" s="9" t="b">
        <f t="shared" si="96"/>
        <v>0</v>
      </c>
      <c r="AN52" s="21" t="b">
        <f t="shared" si="97"/>
        <v>0</v>
      </c>
      <c r="AO52" s="9" t="b">
        <f t="shared" si="98"/>
        <v>0</v>
      </c>
      <c r="AP52" s="21" t="b">
        <f t="shared" si="99"/>
        <v>0</v>
      </c>
      <c r="AQ52" s="9" t="b">
        <f t="shared" si="100"/>
        <v>0</v>
      </c>
      <c r="AR52" s="21">
        <f t="shared" si="101"/>
        <v>0</v>
      </c>
      <c r="AS52" s="9">
        <f t="shared" si="102"/>
        <v>0</v>
      </c>
      <c r="AT52" s="21">
        <f t="shared" si="103"/>
        <v>0</v>
      </c>
      <c r="AU52" s="9">
        <f t="shared" si="104"/>
        <v>0</v>
      </c>
      <c r="AV52" s="122"/>
      <c r="AW52" s="122"/>
      <c r="AX52" s="122"/>
      <c r="AY52" s="122"/>
    </row>
    <row r="53" spans="1:51" x14ac:dyDescent="0.25">
      <c r="A53" s="45"/>
      <c r="B53" s="46"/>
      <c r="C53" s="65" t="str">
        <f>U37</f>
        <v>Equipe 2B</v>
      </c>
      <c r="D53" s="47"/>
      <c r="E53" s="47"/>
      <c r="F53" s="134" t="str">
        <f>U42</f>
        <v>Equipe 7B</v>
      </c>
      <c r="AH53" s="8">
        <f t="shared" si="91"/>
        <v>0</v>
      </c>
      <c r="AI53" s="9">
        <f t="shared" si="92"/>
        <v>0</v>
      </c>
      <c r="AJ53" s="21">
        <f t="shared" si="93"/>
        <v>0</v>
      </c>
      <c r="AK53" s="9">
        <f t="shared" si="94"/>
        <v>0</v>
      </c>
      <c r="AL53" s="21" t="b">
        <f t="shared" si="95"/>
        <v>0</v>
      </c>
      <c r="AM53" s="9" t="b">
        <f t="shared" si="96"/>
        <v>0</v>
      </c>
      <c r="AN53" s="21" t="b">
        <f t="shared" si="97"/>
        <v>0</v>
      </c>
      <c r="AO53" s="9" t="b">
        <f t="shared" si="98"/>
        <v>0</v>
      </c>
      <c r="AP53" s="21" t="b">
        <f t="shared" si="99"/>
        <v>0</v>
      </c>
      <c r="AQ53" s="9" t="b">
        <f t="shared" si="100"/>
        <v>0</v>
      </c>
      <c r="AR53" s="21">
        <f t="shared" si="101"/>
        <v>0</v>
      </c>
      <c r="AS53" s="9">
        <f t="shared" si="102"/>
        <v>0</v>
      </c>
      <c r="AT53" s="21">
        <f t="shared" si="103"/>
        <v>0</v>
      </c>
      <c r="AU53" s="9">
        <f t="shared" si="104"/>
        <v>0</v>
      </c>
    </row>
    <row r="54" spans="1:51" x14ac:dyDescent="0.25">
      <c r="A54" s="45"/>
      <c r="B54" s="46"/>
      <c r="C54" s="65" t="str">
        <f>U38</f>
        <v>Equipe 3B</v>
      </c>
      <c r="D54" s="47"/>
      <c r="E54" s="47"/>
      <c r="F54" s="134" t="str">
        <f>U39</f>
        <v>Equipe 4B</v>
      </c>
      <c r="AH54" s="8">
        <f t="shared" si="91"/>
        <v>0</v>
      </c>
      <c r="AI54" s="9">
        <f t="shared" si="92"/>
        <v>0</v>
      </c>
      <c r="AJ54" s="21">
        <f t="shared" si="93"/>
        <v>0</v>
      </c>
      <c r="AK54" s="9">
        <f t="shared" si="94"/>
        <v>0</v>
      </c>
      <c r="AL54" s="21" t="b">
        <f t="shared" si="95"/>
        <v>0</v>
      </c>
      <c r="AM54" s="9" t="b">
        <f t="shared" si="96"/>
        <v>0</v>
      </c>
      <c r="AN54" s="21" t="b">
        <f t="shared" si="97"/>
        <v>0</v>
      </c>
      <c r="AO54" s="9" t="b">
        <f t="shared" si="98"/>
        <v>0</v>
      </c>
      <c r="AP54" s="21" t="b">
        <f t="shared" si="99"/>
        <v>0</v>
      </c>
      <c r="AQ54" s="9" t="b">
        <f t="shared" si="100"/>
        <v>0</v>
      </c>
      <c r="AR54" s="21">
        <f t="shared" si="101"/>
        <v>0</v>
      </c>
      <c r="AS54" s="9">
        <f t="shared" si="102"/>
        <v>0</v>
      </c>
      <c r="AT54" s="21">
        <f t="shared" si="103"/>
        <v>0</v>
      </c>
      <c r="AU54" s="9">
        <f t="shared" si="104"/>
        <v>0</v>
      </c>
    </row>
    <row r="55" spans="1:51" x14ac:dyDescent="0.25">
      <c r="A55" s="45"/>
      <c r="B55" s="46"/>
      <c r="C55" s="65" t="str">
        <f>U40</f>
        <v>Equipe 5B</v>
      </c>
      <c r="D55" s="47"/>
      <c r="E55" s="47"/>
      <c r="F55" s="134" t="str">
        <f>U43</f>
        <v>Equipe 8B</v>
      </c>
      <c r="AH55" s="8">
        <f t="shared" si="91"/>
        <v>0</v>
      </c>
      <c r="AI55" s="9">
        <f t="shared" si="92"/>
        <v>0</v>
      </c>
      <c r="AJ55" s="21">
        <f t="shared" si="93"/>
        <v>0</v>
      </c>
      <c r="AK55" s="9">
        <f t="shared" si="94"/>
        <v>0</v>
      </c>
      <c r="AL55" s="21" t="b">
        <f t="shared" si="95"/>
        <v>0</v>
      </c>
      <c r="AM55" s="9" t="b">
        <f t="shared" si="96"/>
        <v>0</v>
      </c>
      <c r="AN55" s="21" t="b">
        <f t="shared" si="97"/>
        <v>0</v>
      </c>
      <c r="AO55" s="9" t="b">
        <f t="shared" si="98"/>
        <v>0</v>
      </c>
      <c r="AP55" s="21" t="b">
        <f t="shared" si="99"/>
        <v>0</v>
      </c>
      <c r="AQ55" s="9" t="b">
        <f t="shared" si="100"/>
        <v>0</v>
      </c>
      <c r="AR55" s="21">
        <f t="shared" si="101"/>
        <v>0</v>
      </c>
      <c r="AS55" s="9">
        <f t="shared" si="102"/>
        <v>0</v>
      </c>
      <c r="AT55" s="21">
        <f t="shared" si="103"/>
        <v>0</v>
      </c>
      <c r="AU55" s="9">
        <f t="shared" si="104"/>
        <v>0</v>
      </c>
    </row>
    <row r="56" spans="1:51" x14ac:dyDescent="0.25">
      <c r="A56" s="45"/>
      <c r="B56" s="46"/>
      <c r="C56" s="65" t="str">
        <f>U36</f>
        <v>Equipe 1B</v>
      </c>
      <c r="D56" s="47"/>
      <c r="E56" s="47"/>
      <c r="F56" s="134" t="str">
        <f>U42</f>
        <v>Equipe 7B</v>
      </c>
      <c r="AH56" s="8">
        <f t="shared" si="91"/>
        <v>0</v>
      </c>
      <c r="AI56" s="9">
        <f t="shared" si="92"/>
        <v>0</v>
      </c>
      <c r="AJ56" s="21">
        <f t="shared" si="93"/>
        <v>0</v>
      </c>
      <c r="AK56" s="9">
        <f t="shared" si="94"/>
        <v>0</v>
      </c>
      <c r="AL56" s="21" t="b">
        <f t="shared" si="95"/>
        <v>0</v>
      </c>
      <c r="AM56" s="9" t="b">
        <f t="shared" si="96"/>
        <v>0</v>
      </c>
      <c r="AN56" s="21" t="b">
        <f t="shared" si="97"/>
        <v>0</v>
      </c>
      <c r="AO56" s="9" t="b">
        <f t="shared" si="98"/>
        <v>0</v>
      </c>
      <c r="AP56" s="21" t="b">
        <f t="shared" si="99"/>
        <v>0</v>
      </c>
      <c r="AQ56" s="9" t="b">
        <f t="shared" si="100"/>
        <v>0</v>
      </c>
      <c r="AR56" s="21">
        <f t="shared" si="101"/>
        <v>0</v>
      </c>
      <c r="AS56" s="9">
        <f t="shared" si="102"/>
        <v>0</v>
      </c>
      <c r="AT56" s="21">
        <f t="shared" si="103"/>
        <v>0</v>
      </c>
      <c r="AU56" s="9">
        <f t="shared" si="104"/>
        <v>0</v>
      </c>
    </row>
    <row r="57" spans="1:51" x14ac:dyDescent="0.25">
      <c r="A57" s="45"/>
      <c r="B57" s="46"/>
      <c r="C57" s="65" t="str">
        <f>U37</f>
        <v>Equipe 2B</v>
      </c>
      <c r="D57" s="47"/>
      <c r="E57" s="47"/>
      <c r="F57" s="134" t="str">
        <f>U43</f>
        <v>Equipe 8B</v>
      </c>
      <c r="AH57" s="8">
        <f t="shared" si="91"/>
        <v>0</v>
      </c>
      <c r="AI57" s="9">
        <f t="shared" si="92"/>
        <v>0</v>
      </c>
      <c r="AJ57" s="21">
        <f t="shared" si="93"/>
        <v>0</v>
      </c>
      <c r="AK57" s="9">
        <f t="shared" si="94"/>
        <v>0</v>
      </c>
      <c r="AL57" s="21" t="b">
        <f t="shared" si="95"/>
        <v>0</v>
      </c>
      <c r="AM57" s="9" t="b">
        <f t="shared" si="96"/>
        <v>0</v>
      </c>
      <c r="AN57" s="21" t="b">
        <f t="shared" si="97"/>
        <v>0</v>
      </c>
      <c r="AO57" s="9" t="b">
        <f t="shared" si="98"/>
        <v>0</v>
      </c>
      <c r="AP57" s="21" t="b">
        <f t="shared" si="99"/>
        <v>0</v>
      </c>
      <c r="AQ57" s="9" t="b">
        <f t="shared" si="100"/>
        <v>0</v>
      </c>
      <c r="AR57" s="21">
        <f t="shared" si="101"/>
        <v>0</v>
      </c>
      <c r="AS57" s="9">
        <f t="shared" si="102"/>
        <v>0</v>
      </c>
      <c r="AT57" s="21">
        <f t="shared" si="103"/>
        <v>0</v>
      </c>
      <c r="AU57" s="9">
        <f t="shared" si="104"/>
        <v>0</v>
      </c>
    </row>
    <row r="58" spans="1:51" x14ac:dyDescent="0.25">
      <c r="A58" s="45"/>
      <c r="B58" s="46"/>
      <c r="C58" s="65" t="str">
        <f>U38</f>
        <v>Equipe 3B</v>
      </c>
      <c r="D58" s="47"/>
      <c r="E58" s="47"/>
      <c r="F58" s="134" t="str">
        <f>U40</f>
        <v>Equipe 5B</v>
      </c>
      <c r="AH58" s="8">
        <f t="shared" si="91"/>
        <v>0</v>
      </c>
      <c r="AI58" s="9">
        <f t="shared" si="92"/>
        <v>0</v>
      </c>
      <c r="AJ58" s="21">
        <f t="shared" si="93"/>
        <v>0</v>
      </c>
      <c r="AK58" s="9">
        <f t="shared" si="94"/>
        <v>0</v>
      </c>
      <c r="AL58" s="21" t="b">
        <f t="shared" si="95"/>
        <v>0</v>
      </c>
      <c r="AM58" s="9" t="b">
        <f t="shared" si="96"/>
        <v>0</v>
      </c>
      <c r="AN58" s="21" t="b">
        <f t="shared" si="97"/>
        <v>0</v>
      </c>
      <c r="AO58" s="9" t="b">
        <f t="shared" si="98"/>
        <v>0</v>
      </c>
      <c r="AP58" s="21" t="b">
        <f t="shared" si="99"/>
        <v>0</v>
      </c>
      <c r="AQ58" s="9" t="b">
        <f t="shared" si="100"/>
        <v>0</v>
      </c>
      <c r="AR58" s="21">
        <f t="shared" si="101"/>
        <v>0</v>
      </c>
      <c r="AS58" s="9">
        <f t="shared" si="102"/>
        <v>0</v>
      </c>
      <c r="AT58" s="21">
        <f t="shared" si="103"/>
        <v>0</v>
      </c>
      <c r="AU58" s="9">
        <f t="shared" si="104"/>
        <v>0</v>
      </c>
    </row>
    <row r="59" spans="1:51" x14ac:dyDescent="0.25">
      <c r="A59" s="45"/>
      <c r="B59" s="46"/>
      <c r="C59" s="65" t="str">
        <f>U39</f>
        <v>Equipe 4B</v>
      </c>
      <c r="D59" s="47"/>
      <c r="E59" s="47"/>
      <c r="F59" s="134" t="str">
        <f>U41</f>
        <v>Equipe 6B</v>
      </c>
      <c r="AH59" s="8">
        <f t="shared" si="91"/>
        <v>0</v>
      </c>
      <c r="AI59" s="9">
        <f t="shared" si="92"/>
        <v>0</v>
      </c>
      <c r="AJ59" s="21">
        <f t="shared" si="93"/>
        <v>0</v>
      </c>
      <c r="AK59" s="9">
        <f t="shared" si="94"/>
        <v>0</v>
      </c>
      <c r="AL59" s="21" t="b">
        <f t="shared" si="95"/>
        <v>0</v>
      </c>
      <c r="AM59" s="9" t="b">
        <f t="shared" si="96"/>
        <v>0</v>
      </c>
      <c r="AN59" s="21" t="b">
        <f t="shared" si="97"/>
        <v>0</v>
      </c>
      <c r="AO59" s="9" t="b">
        <f t="shared" si="98"/>
        <v>0</v>
      </c>
      <c r="AP59" s="21" t="b">
        <f t="shared" si="99"/>
        <v>0</v>
      </c>
      <c r="AQ59" s="9" t="b">
        <f t="shared" si="100"/>
        <v>0</v>
      </c>
      <c r="AR59" s="21">
        <f t="shared" si="101"/>
        <v>0</v>
      </c>
      <c r="AS59" s="9">
        <f t="shared" si="102"/>
        <v>0</v>
      </c>
      <c r="AT59" s="21">
        <f t="shared" si="103"/>
        <v>0</v>
      </c>
      <c r="AU59" s="9">
        <f t="shared" si="104"/>
        <v>0</v>
      </c>
    </row>
    <row r="60" spans="1:51" x14ac:dyDescent="0.25">
      <c r="A60" s="45"/>
      <c r="B60" s="46"/>
      <c r="C60" s="65" t="str">
        <f>U36</f>
        <v>Equipe 1B</v>
      </c>
      <c r="D60" s="47"/>
      <c r="E60" s="47"/>
      <c r="F60" s="134" t="str">
        <f>U43</f>
        <v>Equipe 8B</v>
      </c>
      <c r="AH60" s="8">
        <f t="shared" si="91"/>
        <v>0</v>
      </c>
      <c r="AI60" s="9">
        <f t="shared" si="92"/>
        <v>0</v>
      </c>
      <c r="AJ60" s="21">
        <f t="shared" si="93"/>
        <v>0</v>
      </c>
      <c r="AK60" s="9">
        <f t="shared" si="94"/>
        <v>0</v>
      </c>
      <c r="AL60" s="21" t="b">
        <f t="shared" si="95"/>
        <v>0</v>
      </c>
      <c r="AM60" s="9" t="b">
        <f t="shared" si="96"/>
        <v>0</v>
      </c>
      <c r="AN60" s="21" t="b">
        <f t="shared" si="97"/>
        <v>0</v>
      </c>
      <c r="AO60" s="9" t="b">
        <f t="shared" si="98"/>
        <v>0</v>
      </c>
      <c r="AP60" s="21" t="b">
        <f t="shared" si="99"/>
        <v>0</v>
      </c>
      <c r="AQ60" s="9" t="b">
        <f t="shared" si="100"/>
        <v>0</v>
      </c>
      <c r="AR60" s="21">
        <f t="shared" si="101"/>
        <v>0</v>
      </c>
      <c r="AS60" s="9">
        <f t="shared" si="102"/>
        <v>0</v>
      </c>
      <c r="AT60" s="21">
        <f t="shared" si="103"/>
        <v>0</v>
      </c>
      <c r="AU60" s="9">
        <f t="shared" si="104"/>
        <v>0</v>
      </c>
    </row>
    <row r="61" spans="1:51" x14ac:dyDescent="0.25">
      <c r="A61" s="45"/>
      <c r="B61" s="46"/>
      <c r="C61" s="65" t="str">
        <f>U37</f>
        <v>Equipe 2B</v>
      </c>
      <c r="D61" s="47"/>
      <c r="E61" s="47"/>
      <c r="F61" s="134" t="str">
        <f>U38</f>
        <v>Equipe 3B</v>
      </c>
      <c r="AH61" s="8">
        <f t="shared" si="91"/>
        <v>0</v>
      </c>
      <c r="AI61" s="9">
        <f t="shared" si="92"/>
        <v>0</v>
      </c>
      <c r="AJ61" s="21">
        <f t="shared" si="93"/>
        <v>0</v>
      </c>
      <c r="AK61" s="9">
        <f t="shared" si="94"/>
        <v>0</v>
      </c>
      <c r="AL61" s="21" t="b">
        <f t="shared" si="95"/>
        <v>0</v>
      </c>
      <c r="AM61" s="9" t="b">
        <f t="shared" si="96"/>
        <v>0</v>
      </c>
      <c r="AN61" s="21" t="b">
        <f t="shared" si="97"/>
        <v>0</v>
      </c>
      <c r="AO61" s="9" t="b">
        <f t="shared" si="98"/>
        <v>0</v>
      </c>
      <c r="AP61" s="21" t="b">
        <f t="shared" si="99"/>
        <v>0</v>
      </c>
      <c r="AQ61" s="9" t="b">
        <f t="shared" si="100"/>
        <v>0</v>
      </c>
      <c r="AR61" s="21">
        <f t="shared" si="101"/>
        <v>0</v>
      </c>
      <c r="AS61" s="9">
        <f t="shared" si="102"/>
        <v>0</v>
      </c>
      <c r="AT61" s="21">
        <f t="shared" si="103"/>
        <v>0</v>
      </c>
      <c r="AU61" s="9">
        <f t="shared" si="104"/>
        <v>0</v>
      </c>
    </row>
    <row r="62" spans="1:51" x14ac:dyDescent="0.25">
      <c r="A62" s="45"/>
      <c r="B62" s="46"/>
      <c r="C62" s="65" t="str">
        <f>U39</f>
        <v>Equipe 4B</v>
      </c>
      <c r="D62" s="47"/>
      <c r="E62" s="47"/>
      <c r="F62" s="134" t="str">
        <f>U42</f>
        <v>Equipe 7B</v>
      </c>
      <c r="AH62" s="8">
        <f t="shared" si="91"/>
        <v>0</v>
      </c>
      <c r="AI62" s="9">
        <f t="shared" si="92"/>
        <v>0</v>
      </c>
      <c r="AJ62" s="21">
        <f t="shared" si="93"/>
        <v>0</v>
      </c>
      <c r="AK62" s="9">
        <f t="shared" si="94"/>
        <v>0</v>
      </c>
      <c r="AL62" s="21" t="b">
        <f t="shared" si="95"/>
        <v>0</v>
      </c>
      <c r="AM62" s="9" t="b">
        <f t="shared" si="96"/>
        <v>0</v>
      </c>
      <c r="AN62" s="21" t="b">
        <f t="shared" si="97"/>
        <v>0</v>
      </c>
      <c r="AO62" s="9" t="b">
        <f t="shared" si="98"/>
        <v>0</v>
      </c>
      <c r="AP62" s="21" t="b">
        <f t="shared" si="99"/>
        <v>0</v>
      </c>
      <c r="AQ62" s="9" t="b">
        <f t="shared" si="100"/>
        <v>0</v>
      </c>
      <c r="AR62" s="21">
        <f t="shared" si="101"/>
        <v>0</v>
      </c>
      <c r="AS62" s="9">
        <f t="shared" si="102"/>
        <v>0</v>
      </c>
      <c r="AT62" s="21">
        <f t="shared" si="103"/>
        <v>0</v>
      </c>
      <c r="AU62" s="9">
        <f t="shared" si="104"/>
        <v>0</v>
      </c>
    </row>
    <row r="63" spans="1:51" ht="15.75" thickBot="1" x14ac:dyDescent="0.3">
      <c r="A63" s="48"/>
      <c r="B63" s="78"/>
      <c r="C63" s="119" t="str">
        <f>U40</f>
        <v>Equipe 5B</v>
      </c>
      <c r="D63" s="80"/>
      <c r="E63" s="80"/>
      <c r="F63" s="135" t="str">
        <f>U41</f>
        <v>Equipe 6B</v>
      </c>
      <c r="AH63" s="10">
        <f t="shared" si="91"/>
        <v>0</v>
      </c>
      <c r="AI63" s="12">
        <f t="shared" si="92"/>
        <v>0</v>
      </c>
      <c r="AJ63" s="22">
        <f t="shared" si="93"/>
        <v>0</v>
      </c>
      <c r="AK63" s="12">
        <f t="shared" si="94"/>
        <v>0</v>
      </c>
      <c r="AL63" s="22" t="b">
        <f t="shared" si="95"/>
        <v>0</v>
      </c>
      <c r="AM63" s="12" t="b">
        <f t="shared" si="96"/>
        <v>0</v>
      </c>
      <c r="AN63" s="22" t="b">
        <f t="shared" si="97"/>
        <v>0</v>
      </c>
      <c r="AO63" s="12" t="b">
        <f t="shared" si="98"/>
        <v>0</v>
      </c>
      <c r="AP63" s="22" t="b">
        <f t="shared" si="99"/>
        <v>0</v>
      </c>
      <c r="AQ63" s="12" t="b">
        <f t="shared" si="100"/>
        <v>0</v>
      </c>
      <c r="AR63" s="22">
        <f t="shared" si="101"/>
        <v>0</v>
      </c>
      <c r="AS63" s="12">
        <f t="shared" si="102"/>
        <v>0</v>
      </c>
      <c r="AT63" s="22">
        <f t="shared" si="103"/>
        <v>0</v>
      </c>
      <c r="AU63" s="12">
        <f t="shared" si="104"/>
        <v>0</v>
      </c>
    </row>
    <row r="64" spans="1:51" x14ac:dyDescent="0.25"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</row>
    <row r="65" spans="34:47" x14ac:dyDescent="0.25"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</row>
    <row r="66" spans="34:47" x14ac:dyDescent="0.25"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</row>
    <row r="67" spans="34:47" x14ac:dyDescent="0.25"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</row>
    <row r="68" spans="34:47" x14ac:dyDescent="0.25"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</row>
    <row r="69" spans="34:47" x14ac:dyDescent="0.25"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</row>
    <row r="70" spans="34:47" x14ac:dyDescent="0.25"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</row>
    <row r="71" spans="34:47" x14ac:dyDescent="0.25"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</row>
    <row r="72" spans="34:47" x14ac:dyDescent="0.25"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</row>
    <row r="73" spans="34:47" x14ac:dyDescent="0.25"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</row>
    <row r="74" spans="34:47" x14ac:dyDescent="0.25"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</row>
    <row r="75" spans="34:47" x14ac:dyDescent="0.25"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</row>
    <row r="76" spans="34:47" x14ac:dyDescent="0.25"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</row>
    <row r="77" spans="34:47" x14ac:dyDescent="0.25"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</row>
    <row r="78" spans="34:47" x14ac:dyDescent="0.25"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</row>
    <row r="79" spans="34:47" x14ac:dyDescent="0.25"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</row>
    <row r="80" spans="34:47" x14ac:dyDescent="0.25"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</row>
    <row r="81" spans="34:47" x14ac:dyDescent="0.25"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</row>
    <row r="82" spans="34:47" x14ac:dyDescent="0.25"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</row>
    <row r="83" spans="34:47" x14ac:dyDescent="0.25"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</row>
    <row r="84" spans="34:47" x14ac:dyDescent="0.25"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</row>
    <row r="85" spans="34:47" x14ac:dyDescent="0.25"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</row>
    <row r="86" spans="34:47" x14ac:dyDescent="0.25"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</row>
    <row r="87" spans="34:47" x14ac:dyDescent="0.25"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</row>
    <row r="88" spans="34:47" x14ac:dyDescent="0.25"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</row>
    <row r="89" spans="34:47" x14ac:dyDescent="0.25"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</row>
    <row r="90" spans="34:47" x14ac:dyDescent="0.25"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</row>
    <row r="91" spans="34:47" x14ac:dyDescent="0.25"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</row>
    <row r="92" spans="34:47" x14ac:dyDescent="0.25"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</row>
    <row r="93" spans="34:47" x14ac:dyDescent="0.25"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</row>
    <row r="94" spans="34:47" x14ac:dyDescent="0.25"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</row>
    <row r="95" spans="34:47" x14ac:dyDescent="0.25"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</row>
    <row r="96" spans="34:47" x14ac:dyDescent="0.25"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</row>
    <row r="97" spans="34:47" x14ac:dyDescent="0.25"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</row>
    <row r="98" spans="34:47" x14ac:dyDescent="0.25"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</row>
    <row r="99" spans="34:47" x14ac:dyDescent="0.25"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</row>
    <row r="100" spans="34:47" x14ac:dyDescent="0.25"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</row>
    <row r="101" spans="34:47" x14ac:dyDescent="0.25"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</row>
    <row r="102" spans="34:47" x14ac:dyDescent="0.25"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</row>
    <row r="103" spans="34:47" x14ac:dyDescent="0.25"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</row>
    <row r="104" spans="34:47" x14ac:dyDescent="0.25"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</row>
    <row r="105" spans="34:47" x14ac:dyDescent="0.25"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</row>
    <row r="106" spans="34:47" x14ac:dyDescent="0.25"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</row>
    <row r="107" spans="34:47" x14ac:dyDescent="0.25"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</row>
    <row r="108" spans="34:47" x14ac:dyDescent="0.25"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</row>
    <row r="109" spans="34:47" x14ac:dyDescent="0.25"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</row>
    <row r="110" spans="34:47" x14ac:dyDescent="0.25"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</row>
    <row r="111" spans="34:47" x14ac:dyDescent="0.25"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</row>
    <row r="112" spans="34:47" x14ac:dyDescent="0.25"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</row>
    <row r="113" spans="34:47" x14ac:dyDescent="0.25"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</row>
    <row r="114" spans="34:47" x14ac:dyDescent="0.25"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</row>
    <row r="115" spans="34:47" x14ac:dyDescent="0.25"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</row>
    <row r="116" spans="34:47" x14ac:dyDescent="0.25"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</row>
    <row r="117" spans="34:47" x14ac:dyDescent="0.25"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</row>
    <row r="118" spans="34:47" x14ac:dyDescent="0.25"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</row>
    <row r="119" spans="34:47" x14ac:dyDescent="0.25"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</row>
    <row r="120" spans="34:47" x14ac:dyDescent="0.25"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</row>
    <row r="121" spans="34:47" x14ac:dyDescent="0.25"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</row>
    <row r="122" spans="34:47" x14ac:dyDescent="0.25"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</row>
    <row r="123" spans="34:47" x14ac:dyDescent="0.25"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</row>
    <row r="124" spans="34:47" x14ac:dyDescent="0.25"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</row>
    <row r="125" spans="34:47" x14ac:dyDescent="0.25"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</row>
    <row r="126" spans="34:47" x14ac:dyDescent="0.25"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</row>
    <row r="127" spans="34:47" x14ac:dyDescent="0.25"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</row>
    <row r="128" spans="34:47" x14ac:dyDescent="0.25"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</row>
    <row r="129" spans="34:47" x14ac:dyDescent="0.25"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</row>
    <row r="130" spans="34:47" x14ac:dyDescent="0.25"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</row>
    <row r="131" spans="34:47" x14ac:dyDescent="0.25"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</row>
    <row r="132" spans="34:47" x14ac:dyDescent="0.25"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</row>
    <row r="133" spans="34:47" x14ac:dyDescent="0.25"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</row>
    <row r="134" spans="34:47" x14ac:dyDescent="0.25"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</row>
    <row r="135" spans="34:47" x14ac:dyDescent="0.25"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</row>
    <row r="136" spans="34:47" x14ac:dyDescent="0.25"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</row>
    <row r="137" spans="34:47" x14ac:dyDescent="0.25"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</row>
    <row r="138" spans="34:47" x14ac:dyDescent="0.25"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</row>
    <row r="139" spans="34:47" x14ac:dyDescent="0.25"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</row>
    <row r="140" spans="34:47" x14ac:dyDescent="0.25"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</row>
    <row r="141" spans="34:47" x14ac:dyDescent="0.25"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</row>
    <row r="142" spans="34:47" x14ac:dyDescent="0.25"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</row>
    <row r="143" spans="34:47" x14ac:dyDescent="0.25"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</row>
    <row r="144" spans="34:47" x14ac:dyDescent="0.25"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</row>
    <row r="145" spans="34:47" x14ac:dyDescent="0.25"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</row>
    <row r="146" spans="34:47" x14ac:dyDescent="0.25"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</row>
    <row r="147" spans="34:47" x14ac:dyDescent="0.25"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</row>
    <row r="148" spans="34:47" x14ac:dyDescent="0.25"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</row>
    <row r="149" spans="34:47" x14ac:dyDescent="0.25"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</row>
    <row r="150" spans="34:47" x14ac:dyDescent="0.25"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</row>
    <row r="151" spans="34:47" x14ac:dyDescent="0.25"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</row>
    <row r="152" spans="34:47" x14ac:dyDescent="0.25"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</row>
    <row r="153" spans="34:47" x14ac:dyDescent="0.25"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</row>
    <row r="154" spans="34:47" x14ac:dyDescent="0.25"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</row>
    <row r="155" spans="34:47" x14ac:dyDescent="0.25"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</row>
    <row r="156" spans="34:47" x14ac:dyDescent="0.25"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</row>
    <row r="157" spans="34:47" x14ac:dyDescent="0.25"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</row>
    <row r="158" spans="34:47" x14ac:dyDescent="0.25"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</row>
    <row r="159" spans="34:47" x14ac:dyDescent="0.25"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</row>
    <row r="160" spans="34:47" x14ac:dyDescent="0.25"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</row>
    <row r="161" spans="34:47" x14ac:dyDescent="0.25"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</row>
    <row r="162" spans="34:47" x14ac:dyDescent="0.25"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</row>
    <row r="163" spans="34:47" x14ac:dyDescent="0.25"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</row>
    <row r="164" spans="34:47" x14ac:dyDescent="0.25"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</row>
    <row r="165" spans="34:47" x14ac:dyDescent="0.25"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</row>
    <row r="166" spans="34:47" x14ac:dyDescent="0.25"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</row>
    <row r="167" spans="34:47" x14ac:dyDescent="0.25"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</row>
    <row r="168" spans="34:47" x14ac:dyDescent="0.25"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</row>
    <row r="169" spans="34:47" x14ac:dyDescent="0.25"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</row>
    <row r="170" spans="34:47" x14ac:dyDescent="0.25"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</row>
    <row r="171" spans="34:47" x14ac:dyDescent="0.25"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</row>
    <row r="172" spans="34:47" x14ac:dyDescent="0.25"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</row>
    <row r="173" spans="34:47" x14ac:dyDescent="0.25"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</row>
    <row r="174" spans="34:47" x14ac:dyDescent="0.25"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</row>
    <row r="175" spans="34:47" x14ac:dyDescent="0.25"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</row>
    <row r="176" spans="34:47" x14ac:dyDescent="0.25"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</row>
    <row r="177" spans="34:47" x14ac:dyDescent="0.25"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</row>
    <row r="178" spans="34:47" x14ac:dyDescent="0.25"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</row>
    <row r="179" spans="34:47" x14ac:dyDescent="0.25"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</row>
    <row r="180" spans="34:47" x14ac:dyDescent="0.25"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</row>
    <row r="181" spans="34:47" x14ac:dyDescent="0.25"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</row>
    <row r="182" spans="34:47" x14ac:dyDescent="0.25"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</row>
    <row r="183" spans="34:47" x14ac:dyDescent="0.25"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</row>
    <row r="184" spans="34:47" x14ac:dyDescent="0.25"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</row>
    <row r="185" spans="34:47" x14ac:dyDescent="0.25"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</row>
    <row r="186" spans="34:47" x14ac:dyDescent="0.25"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</row>
    <row r="187" spans="34:47" x14ac:dyDescent="0.25"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</row>
    <row r="188" spans="34:47" x14ac:dyDescent="0.25"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</row>
    <row r="189" spans="34:47" x14ac:dyDescent="0.25"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</row>
    <row r="190" spans="34:47" x14ac:dyDescent="0.25"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</row>
    <row r="191" spans="34:47" x14ac:dyDescent="0.25"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</row>
    <row r="192" spans="34:47" x14ac:dyDescent="0.25"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</row>
    <row r="193" spans="34:47" x14ac:dyDescent="0.25"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</row>
    <row r="194" spans="34:47" x14ac:dyDescent="0.25"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</row>
    <row r="195" spans="34:47" x14ac:dyDescent="0.25"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</row>
    <row r="196" spans="34:47" x14ac:dyDescent="0.25"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</row>
    <row r="197" spans="34:47" x14ac:dyDescent="0.25"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</row>
    <row r="198" spans="34:47" x14ac:dyDescent="0.25"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</row>
    <row r="199" spans="34:47" x14ac:dyDescent="0.25"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</row>
    <row r="200" spans="34:47" x14ac:dyDescent="0.25"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</row>
    <row r="201" spans="34:47" x14ac:dyDescent="0.25"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</row>
    <row r="202" spans="34:47" x14ac:dyDescent="0.25"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</row>
    <row r="203" spans="34:47" x14ac:dyDescent="0.25"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</row>
    <row r="204" spans="34:47" x14ac:dyDescent="0.25"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</row>
    <row r="205" spans="34:47" x14ac:dyDescent="0.25"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</row>
    <row r="206" spans="34:47" x14ac:dyDescent="0.25"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</row>
    <row r="207" spans="34:47" x14ac:dyDescent="0.25"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</row>
    <row r="208" spans="34:47" x14ac:dyDescent="0.25"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</row>
    <row r="209" spans="34:47" x14ac:dyDescent="0.25"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</row>
    <row r="210" spans="34:47" x14ac:dyDescent="0.25"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</row>
    <row r="211" spans="34:47" x14ac:dyDescent="0.25"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</row>
    <row r="212" spans="34:47" x14ac:dyDescent="0.25"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</row>
    <row r="213" spans="34:47" x14ac:dyDescent="0.25"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</row>
    <row r="214" spans="34:47" x14ac:dyDescent="0.25"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</row>
    <row r="215" spans="34:47" x14ac:dyDescent="0.25"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</row>
    <row r="216" spans="34:47" x14ac:dyDescent="0.25"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</row>
    <row r="217" spans="34:47" x14ac:dyDescent="0.25"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</row>
    <row r="218" spans="34:47" x14ac:dyDescent="0.25"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</row>
    <row r="219" spans="34:47" x14ac:dyDescent="0.25"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</row>
    <row r="220" spans="34:47" x14ac:dyDescent="0.25"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</row>
    <row r="221" spans="34:47" x14ac:dyDescent="0.25"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</row>
    <row r="222" spans="34:47" x14ac:dyDescent="0.25"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</row>
    <row r="223" spans="34:47" x14ac:dyDescent="0.25"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</row>
    <row r="224" spans="34:47" x14ac:dyDescent="0.25"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</row>
    <row r="225" spans="34:47" x14ac:dyDescent="0.25"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</row>
    <row r="226" spans="34:47" x14ac:dyDescent="0.25"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</row>
    <row r="227" spans="34:47" x14ac:dyDescent="0.25"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</row>
    <row r="228" spans="34:47" x14ac:dyDescent="0.25"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</row>
    <row r="229" spans="34:47" x14ac:dyDescent="0.25"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</row>
    <row r="230" spans="34:47" x14ac:dyDescent="0.25"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</row>
    <row r="231" spans="34:47" x14ac:dyDescent="0.25"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</row>
    <row r="232" spans="34:47" x14ac:dyDescent="0.25"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</row>
    <row r="233" spans="34:47" x14ac:dyDescent="0.25"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</row>
    <row r="234" spans="34:47" x14ac:dyDescent="0.25"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</row>
    <row r="235" spans="34:47" x14ac:dyDescent="0.25"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</row>
    <row r="236" spans="34:47" x14ac:dyDescent="0.25"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</row>
    <row r="237" spans="34:47" x14ac:dyDescent="0.25"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</row>
    <row r="238" spans="34:47" x14ac:dyDescent="0.25"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</row>
    <row r="239" spans="34:47" x14ac:dyDescent="0.25"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</row>
    <row r="240" spans="34:47" x14ac:dyDescent="0.25"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</row>
    <row r="241" spans="34:47" x14ac:dyDescent="0.25"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</row>
    <row r="242" spans="34:47" x14ac:dyDescent="0.25"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</row>
    <row r="243" spans="34:47" x14ac:dyDescent="0.25"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</row>
    <row r="244" spans="34:47" x14ac:dyDescent="0.25"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</row>
    <row r="245" spans="34:47" x14ac:dyDescent="0.25"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</row>
    <row r="246" spans="34:47" x14ac:dyDescent="0.25"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</row>
    <row r="247" spans="34:47" x14ac:dyDescent="0.25"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</row>
    <row r="248" spans="34:47" x14ac:dyDescent="0.25"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</row>
    <row r="249" spans="34:47" x14ac:dyDescent="0.25"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</row>
    <row r="250" spans="34:47" x14ac:dyDescent="0.25"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</row>
    <row r="251" spans="34:47" x14ac:dyDescent="0.25"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</row>
    <row r="252" spans="34:47" x14ac:dyDescent="0.25"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</row>
    <row r="253" spans="34:47" x14ac:dyDescent="0.25"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</row>
    <row r="254" spans="34:47" x14ac:dyDescent="0.25"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</row>
    <row r="255" spans="34:47" x14ac:dyDescent="0.25"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</row>
    <row r="256" spans="34:47" x14ac:dyDescent="0.25"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</row>
    <row r="257" spans="34:47" x14ac:dyDescent="0.25"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</row>
    <row r="258" spans="34:47" x14ac:dyDescent="0.25"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</row>
    <row r="259" spans="34:47" x14ac:dyDescent="0.25"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</row>
    <row r="260" spans="34:47" x14ac:dyDescent="0.25"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</row>
    <row r="261" spans="34:47" x14ac:dyDescent="0.25"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</row>
    <row r="262" spans="34:47" x14ac:dyDescent="0.25"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</row>
    <row r="263" spans="34:47" x14ac:dyDescent="0.25"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</row>
    <row r="264" spans="34:47" x14ac:dyDescent="0.25"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</row>
    <row r="265" spans="34:47" x14ac:dyDescent="0.25"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</row>
    <row r="266" spans="34:47" x14ac:dyDescent="0.25"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</row>
    <row r="267" spans="34:47" x14ac:dyDescent="0.25"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</row>
    <row r="268" spans="34:47" x14ac:dyDescent="0.25"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</row>
    <row r="269" spans="34:47" x14ac:dyDescent="0.25"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</row>
    <row r="270" spans="34:47" x14ac:dyDescent="0.25"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</row>
    <row r="271" spans="34:47" x14ac:dyDescent="0.25"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</row>
    <row r="272" spans="34:47" x14ac:dyDescent="0.25"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</row>
    <row r="273" spans="34:47" x14ac:dyDescent="0.25"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</row>
    <row r="274" spans="34:47" x14ac:dyDescent="0.25"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</row>
    <row r="275" spans="34:47" x14ac:dyDescent="0.25"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</row>
    <row r="276" spans="34:47" x14ac:dyDescent="0.25"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</row>
    <row r="277" spans="34:47" x14ac:dyDescent="0.25"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</row>
    <row r="278" spans="34:47" x14ac:dyDescent="0.25"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</row>
    <row r="279" spans="34:47" x14ac:dyDescent="0.25"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</row>
    <row r="280" spans="34:47" x14ac:dyDescent="0.25"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</row>
    <row r="281" spans="34:47" x14ac:dyDescent="0.25"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</row>
    <row r="282" spans="34:47" x14ac:dyDescent="0.25"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</row>
    <row r="283" spans="34:47" x14ac:dyDescent="0.25"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</row>
    <row r="284" spans="34:47" x14ac:dyDescent="0.25"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</row>
    <row r="285" spans="34:47" x14ac:dyDescent="0.25"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</row>
    <row r="286" spans="34:47" x14ac:dyDescent="0.25"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</row>
    <row r="287" spans="34:47" x14ac:dyDescent="0.25"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</row>
    <row r="288" spans="34:47" x14ac:dyDescent="0.25"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</row>
    <row r="289" spans="34:47" x14ac:dyDescent="0.25"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</row>
    <row r="290" spans="34:47" x14ac:dyDescent="0.25"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</row>
    <row r="291" spans="34:47" x14ac:dyDescent="0.25"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</row>
    <row r="292" spans="34:47" x14ac:dyDescent="0.25"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</row>
    <row r="293" spans="34:47" x14ac:dyDescent="0.25"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</row>
    <row r="294" spans="34:47" x14ac:dyDescent="0.25"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</row>
    <row r="295" spans="34:47" x14ac:dyDescent="0.25"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</row>
    <row r="296" spans="34:47" x14ac:dyDescent="0.25"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</row>
    <row r="297" spans="34:47" x14ac:dyDescent="0.25"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</row>
    <row r="298" spans="34:47" x14ac:dyDescent="0.25"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</row>
    <row r="299" spans="34:47" x14ac:dyDescent="0.25"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</row>
    <row r="300" spans="34:47" x14ac:dyDescent="0.25"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</row>
    <row r="301" spans="34:47" x14ac:dyDescent="0.25"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</row>
    <row r="302" spans="34:47" x14ac:dyDescent="0.25"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</row>
    <row r="303" spans="34:47" x14ac:dyDescent="0.25"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</row>
    <row r="304" spans="34:47" x14ac:dyDescent="0.25"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</row>
    <row r="305" spans="34:47" x14ac:dyDescent="0.25"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</row>
    <row r="306" spans="34:47" x14ac:dyDescent="0.25"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</row>
    <row r="307" spans="34:47" x14ac:dyDescent="0.25"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</row>
    <row r="308" spans="34:47" x14ac:dyDescent="0.25"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</row>
    <row r="309" spans="34:47" x14ac:dyDescent="0.25"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</row>
    <row r="310" spans="34:47" x14ac:dyDescent="0.25"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</row>
    <row r="311" spans="34:47" x14ac:dyDescent="0.25"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</row>
    <row r="312" spans="34:47" x14ac:dyDescent="0.25"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</row>
    <row r="313" spans="34:47" x14ac:dyDescent="0.25"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</row>
    <row r="314" spans="34:47" x14ac:dyDescent="0.25"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</row>
    <row r="315" spans="34:47" x14ac:dyDescent="0.25"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</row>
  </sheetData>
  <mergeCells count="8">
    <mergeCell ref="A33:F34"/>
    <mergeCell ref="H33:Q34"/>
    <mergeCell ref="U33:AE34"/>
    <mergeCell ref="S35:T35"/>
    <mergeCell ref="A1:F2"/>
    <mergeCell ref="S3:T3"/>
    <mergeCell ref="H1:Q2"/>
    <mergeCell ref="U1:AE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Z85"/>
  <sheetViews>
    <sheetView topLeftCell="A40" workbookViewId="0">
      <selection activeCell="E21" sqref="E21:F22"/>
    </sheetView>
  </sheetViews>
  <sheetFormatPr baseColWidth="10" defaultRowHeight="15" x14ac:dyDescent="0.25"/>
  <cols>
    <col min="1" max="130" width="6.7109375" style="1" customWidth="1"/>
  </cols>
  <sheetData>
    <row r="1" spans="1:66" ht="15" customHeight="1" x14ac:dyDescent="0.25">
      <c r="A1" s="50"/>
      <c r="B1" s="50"/>
      <c r="C1" s="201" t="s">
        <v>46</v>
      </c>
      <c r="D1" s="201"/>
      <c r="E1" s="201"/>
      <c r="F1" s="201"/>
      <c r="G1" s="201"/>
      <c r="H1" s="201"/>
      <c r="I1" s="201"/>
      <c r="J1" s="201"/>
      <c r="K1" s="201"/>
      <c r="L1" s="201"/>
      <c r="M1" s="50"/>
      <c r="N1" s="50"/>
      <c r="O1" s="50"/>
      <c r="P1" s="201" t="s">
        <v>47</v>
      </c>
      <c r="Q1" s="201"/>
      <c r="R1" s="201"/>
      <c r="S1" s="201"/>
      <c r="T1" s="201"/>
      <c r="U1" s="201"/>
      <c r="V1" s="201"/>
      <c r="W1" s="201"/>
      <c r="X1" s="201"/>
      <c r="Y1" s="201"/>
      <c r="Z1" s="50"/>
      <c r="AA1" s="50"/>
    </row>
    <row r="2" spans="1:66" ht="15.75" customHeight="1" thickBot="1" x14ac:dyDescent="0.3">
      <c r="A2" s="50"/>
      <c r="B2" s="50"/>
      <c r="C2" s="201"/>
      <c r="D2" s="201"/>
      <c r="E2" s="201"/>
      <c r="F2" s="201"/>
      <c r="G2" s="201"/>
      <c r="H2" s="201"/>
      <c r="I2" s="201"/>
      <c r="J2" s="201"/>
      <c r="K2" s="201"/>
      <c r="L2" s="201"/>
      <c r="M2" s="50"/>
      <c r="N2" s="50"/>
      <c r="O2" s="50"/>
      <c r="P2" s="201"/>
      <c r="Q2" s="201"/>
      <c r="R2" s="201"/>
      <c r="S2" s="201"/>
      <c r="T2" s="201"/>
      <c r="U2" s="201"/>
      <c r="V2" s="201"/>
      <c r="W2" s="201"/>
      <c r="X2" s="201"/>
      <c r="Y2" s="201"/>
      <c r="Z2" s="50"/>
      <c r="AA2" s="50"/>
    </row>
    <row r="3" spans="1:66" ht="15" customHeight="1" x14ac:dyDescent="0.25">
      <c r="A3" s="203" t="s">
        <v>19</v>
      </c>
      <c r="B3" s="204"/>
      <c r="C3" s="177" t="s">
        <v>41</v>
      </c>
      <c r="D3" s="178"/>
      <c r="E3" s="197"/>
      <c r="F3" s="198"/>
      <c r="G3" s="50"/>
      <c r="H3" s="50"/>
      <c r="I3" s="177" t="s">
        <v>41</v>
      </c>
      <c r="J3" s="178"/>
      <c r="K3" s="181"/>
      <c r="L3" s="182"/>
      <c r="M3" s="50"/>
      <c r="N3" s="50"/>
      <c r="O3" s="50"/>
      <c r="P3" s="177" t="s">
        <v>41</v>
      </c>
      <c r="Q3" s="178"/>
      <c r="R3" s="197"/>
      <c r="S3" s="198"/>
      <c r="T3" s="50"/>
      <c r="U3" s="50"/>
      <c r="V3" s="177" t="s">
        <v>41</v>
      </c>
      <c r="W3" s="178"/>
      <c r="X3" s="181"/>
      <c r="Y3" s="182"/>
      <c r="Z3" s="176"/>
      <c r="AA3" s="175" t="s">
        <v>20</v>
      </c>
    </row>
    <row r="4" spans="1:66" ht="15.75" customHeight="1" thickBot="1" x14ac:dyDescent="0.3">
      <c r="A4" s="203"/>
      <c r="B4" s="204"/>
      <c r="C4" s="179"/>
      <c r="D4" s="180"/>
      <c r="E4" s="199"/>
      <c r="F4" s="200"/>
      <c r="G4" s="50"/>
      <c r="H4" s="50"/>
      <c r="I4" s="179"/>
      <c r="J4" s="180"/>
      <c r="K4" s="183"/>
      <c r="L4" s="184"/>
      <c r="M4" s="50"/>
      <c r="N4" s="50"/>
      <c r="O4" s="50"/>
      <c r="P4" s="179"/>
      <c r="Q4" s="180"/>
      <c r="R4" s="199"/>
      <c r="S4" s="200"/>
      <c r="T4" s="50"/>
      <c r="U4" s="50"/>
      <c r="V4" s="179"/>
      <c r="W4" s="180"/>
      <c r="X4" s="183"/>
      <c r="Y4" s="184"/>
      <c r="Z4" s="176"/>
      <c r="AA4" s="175"/>
    </row>
    <row r="5" spans="1:66" x14ac:dyDescent="0.25">
      <c r="A5" s="203"/>
      <c r="B5" s="204"/>
      <c r="C5" s="185" t="str">
        <f>IF('Matchs de poule'!K11=7,'Matchs de poule'!H11,"")</f>
        <v/>
      </c>
      <c r="D5" s="186"/>
      <c r="E5" s="186"/>
      <c r="F5" s="186"/>
      <c r="G5" s="186"/>
      <c r="H5" s="186"/>
      <c r="I5" s="186"/>
      <c r="J5" s="186"/>
      <c r="K5" s="186"/>
      <c r="L5" s="187"/>
      <c r="M5" s="50"/>
      <c r="N5" s="50"/>
      <c r="O5" s="50"/>
      <c r="P5" s="185" t="str">
        <f>IF('Matchs de poule'!K10=7,'Matchs de poule'!H10,"")</f>
        <v/>
      </c>
      <c r="Q5" s="186"/>
      <c r="R5" s="186"/>
      <c r="S5" s="186"/>
      <c r="T5" s="186"/>
      <c r="U5" s="186"/>
      <c r="V5" s="186"/>
      <c r="W5" s="186"/>
      <c r="X5" s="186"/>
      <c r="Y5" s="187"/>
      <c r="Z5" s="176"/>
      <c r="AA5" s="175"/>
    </row>
    <row r="6" spans="1:66" ht="15.75" thickBot="1" x14ac:dyDescent="0.3">
      <c r="A6" s="203"/>
      <c r="B6" s="204"/>
      <c r="C6" s="188"/>
      <c r="D6" s="189"/>
      <c r="E6" s="189"/>
      <c r="F6" s="189"/>
      <c r="G6" s="189"/>
      <c r="H6" s="189"/>
      <c r="I6" s="189"/>
      <c r="J6" s="189"/>
      <c r="K6" s="189"/>
      <c r="L6" s="190"/>
      <c r="M6" s="50"/>
      <c r="N6" s="50"/>
      <c r="O6" s="50"/>
      <c r="P6" s="188"/>
      <c r="Q6" s="189"/>
      <c r="R6" s="189"/>
      <c r="S6" s="189"/>
      <c r="T6" s="189"/>
      <c r="U6" s="189"/>
      <c r="V6" s="189"/>
      <c r="W6" s="189"/>
      <c r="X6" s="189"/>
      <c r="Y6" s="190"/>
      <c r="Z6" s="176"/>
      <c r="AA6" s="175"/>
    </row>
    <row r="7" spans="1:66" x14ac:dyDescent="0.25">
      <c r="A7" s="203"/>
      <c r="B7" s="204"/>
      <c r="C7" s="191" t="str">
        <f>IF('Matchs de poule'!K43=7,'Matchs de poule'!H43,"")</f>
        <v/>
      </c>
      <c r="D7" s="192"/>
      <c r="E7" s="192"/>
      <c r="F7" s="192"/>
      <c r="G7" s="192"/>
      <c r="H7" s="192"/>
      <c r="I7" s="192"/>
      <c r="J7" s="192"/>
      <c r="K7" s="192"/>
      <c r="L7" s="193"/>
      <c r="M7" s="50"/>
      <c r="N7" s="50"/>
      <c r="O7" s="50"/>
      <c r="P7" s="191" t="str">
        <f>IF('Matchs de poule'!K42=7,'Matchs de poule'!H42,"")</f>
        <v/>
      </c>
      <c r="Q7" s="192"/>
      <c r="R7" s="192"/>
      <c r="S7" s="192"/>
      <c r="T7" s="192"/>
      <c r="U7" s="192"/>
      <c r="V7" s="192"/>
      <c r="W7" s="192"/>
      <c r="X7" s="192"/>
      <c r="Y7" s="193"/>
      <c r="Z7" s="176"/>
      <c r="AA7" s="175"/>
    </row>
    <row r="8" spans="1:66" ht="15.75" thickBot="1" x14ac:dyDescent="0.3">
      <c r="A8" s="203"/>
      <c r="B8" s="204"/>
      <c r="C8" s="194"/>
      <c r="D8" s="195"/>
      <c r="E8" s="195"/>
      <c r="F8" s="195"/>
      <c r="G8" s="195"/>
      <c r="H8" s="195"/>
      <c r="I8" s="195"/>
      <c r="J8" s="195"/>
      <c r="K8" s="195"/>
      <c r="L8" s="196"/>
      <c r="M8" s="50"/>
      <c r="N8" s="50"/>
      <c r="O8" s="50"/>
      <c r="P8" s="194"/>
      <c r="Q8" s="195"/>
      <c r="R8" s="195"/>
      <c r="S8" s="195"/>
      <c r="T8" s="195"/>
      <c r="U8" s="195"/>
      <c r="V8" s="195"/>
      <c r="W8" s="195"/>
      <c r="X8" s="195"/>
      <c r="Y8" s="196"/>
      <c r="Z8" s="176"/>
      <c r="AA8" s="175"/>
    </row>
    <row r="9" spans="1:66" ht="15" customHeight="1" x14ac:dyDescent="0.25">
      <c r="A9" s="203"/>
      <c r="B9" s="204"/>
      <c r="C9" s="177" t="s">
        <v>41</v>
      </c>
      <c r="D9" s="178"/>
      <c r="E9" s="197"/>
      <c r="F9" s="198"/>
      <c r="G9" s="50"/>
      <c r="H9" s="50"/>
      <c r="I9" s="177" t="s">
        <v>41</v>
      </c>
      <c r="J9" s="178"/>
      <c r="K9" s="181"/>
      <c r="L9" s="182"/>
      <c r="M9" s="50"/>
      <c r="N9" s="50"/>
      <c r="O9" s="50"/>
      <c r="P9" s="177" t="s">
        <v>41</v>
      </c>
      <c r="Q9" s="178"/>
      <c r="R9" s="197"/>
      <c r="S9" s="198"/>
      <c r="T9" s="50"/>
      <c r="U9" s="50"/>
      <c r="V9" s="177" t="s">
        <v>41</v>
      </c>
      <c r="W9" s="178"/>
      <c r="X9" s="181"/>
      <c r="Y9" s="182"/>
      <c r="Z9" s="176"/>
      <c r="AA9" s="175"/>
    </row>
    <row r="10" spans="1:66" ht="15.75" customHeight="1" thickBot="1" x14ac:dyDescent="0.3">
      <c r="A10" s="203"/>
      <c r="B10" s="204"/>
      <c r="C10" s="179"/>
      <c r="D10" s="180"/>
      <c r="E10" s="199"/>
      <c r="F10" s="200"/>
      <c r="G10" s="50"/>
      <c r="H10" s="50"/>
      <c r="I10" s="179"/>
      <c r="J10" s="180"/>
      <c r="K10" s="183"/>
      <c r="L10" s="184"/>
      <c r="M10" s="50"/>
      <c r="N10" s="50"/>
      <c r="O10" s="50"/>
      <c r="P10" s="179"/>
      <c r="Q10" s="180"/>
      <c r="R10" s="199"/>
      <c r="S10" s="200"/>
      <c r="T10" s="50"/>
      <c r="U10" s="50"/>
      <c r="V10" s="179"/>
      <c r="W10" s="180"/>
      <c r="X10" s="183"/>
      <c r="Y10" s="184"/>
      <c r="Z10" s="176"/>
      <c r="AA10" s="175"/>
    </row>
    <row r="11" spans="1:66" x14ac:dyDescent="0.25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</row>
    <row r="12" spans="1:66" x14ac:dyDescent="0.25">
      <c r="A12" s="50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50"/>
      <c r="X12" s="50"/>
      <c r="Y12" s="50"/>
      <c r="Z12" s="50"/>
      <c r="AA12" s="50"/>
    </row>
    <row r="13" spans="1:66" ht="17.100000000000001" customHeight="1" x14ac:dyDescent="0.25">
      <c r="A13" s="50"/>
      <c r="B13" s="50"/>
      <c r="C13" s="201" t="s">
        <v>22</v>
      </c>
      <c r="D13" s="201"/>
      <c r="E13" s="201"/>
      <c r="F13" s="201"/>
      <c r="G13" s="201"/>
      <c r="H13" s="201"/>
      <c r="I13" s="201"/>
      <c r="J13" s="201"/>
      <c r="K13" s="201"/>
      <c r="L13" s="201"/>
      <c r="M13" s="50"/>
      <c r="N13" s="50"/>
      <c r="O13" s="50"/>
      <c r="P13" s="201" t="s">
        <v>23</v>
      </c>
      <c r="Q13" s="201"/>
      <c r="R13" s="201"/>
      <c r="S13" s="201"/>
      <c r="T13" s="201"/>
      <c r="U13" s="201"/>
      <c r="V13" s="201"/>
      <c r="W13" s="201"/>
      <c r="X13" s="201"/>
      <c r="Y13" s="201"/>
      <c r="Z13" s="50"/>
      <c r="AA13" s="50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</row>
    <row r="14" spans="1:66" ht="17.100000000000001" customHeight="1" thickBot="1" x14ac:dyDescent="0.3">
      <c r="A14" s="50"/>
      <c r="B14" s="50"/>
      <c r="C14" s="201"/>
      <c r="D14" s="201"/>
      <c r="E14" s="201"/>
      <c r="F14" s="201"/>
      <c r="G14" s="201"/>
      <c r="H14" s="201"/>
      <c r="I14" s="201"/>
      <c r="J14" s="201"/>
      <c r="K14" s="201"/>
      <c r="L14" s="201"/>
      <c r="M14" s="50"/>
      <c r="N14" s="50"/>
      <c r="O14" s="50"/>
      <c r="P14" s="201"/>
      <c r="Q14" s="201"/>
      <c r="R14" s="201"/>
      <c r="S14" s="201"/>
      <c r="T14" s="201"/>
      <c r="U14" s="201"/>
      <c r="V14" s="201"/>
      <c r="W14" s="201"/>
      <c r="X14" s="201"/>
      <c r="Y14" s="201"/>
      <c r="Z14" s="50"/>
      <c r="AA14" s="50"/>
      <c r="AB14" s="49"/>
      <c r="AC14" s="49"/>
      <c r="AD14" s="49"/>
      <c r="AE14" s="49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  <c r="BK14" s="49"/>
      <c r="BL14" s="49"/>
      <c r="BM14" s="49"/>
      <c r="BN14" s="49"/>
    </row>
    <row r="15" spans="1:66" ht="17.100000000000001" customHeight="1" x14ac:dyDescent="0.25">
      <c r="A15" s="203" t="s">
        <v>19</v>
      </c>
      <c r="B15" s="204"/>
      <c r="C15" s="177" t="s">
        <v>41</v>
      </c>
      <c r="D15" s="178"/>
      <c r="E15" s="197"/>
      <c r="F15" s="198"/>
      <c r="G15" s="50"/>
      <c r="H15" s="50"/>
      <c r="I15" s="177" t="s">
        <v>41</v>
      </c>
      <c r="J15" s="178"/>
      <c r="K15" s="181"/>
      <c r="L15" s="182"/>
      <c r="M15" s="50"/>
      <c r="N15" s="50"/>
      <c r="O15" s="50"/>
      <c r="P15" s="177" t="s">
        <v>41</v>
      </c>
      <c r="Q15" s="178"/>
      <c r="R15" s="197"/>
      <c r="S15" s="198"/>
      <c r="T15" s="50"/>
      <c r="U15" s="50"/>
      <c r="V15" s="177" t="s">
        <v>41</v>
      </c>
      <c r="W15" s="178"/>
      <c r="X15" s="181"/>
      <c r="Y15" s="182"/>
      <c r="Z15" s="176"/>
      <c r="AA15" s="175" t="s">
        <v>20</v>
      </c>
      <c r="AB15" s="49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  <c r="BC15" s="49"/>
      <c r="BD15" s="49"/>
      <c r="BE15" s="49"/>
      <c r="BF15" s="49"/>
      <c r="BG15" s="49"/>
      <c r="BH15" s="49"/>
      <c r="BI15" s="49"/>
      <c r="BJ15" s="49"/>
      <c r="BK15" s="49"/>
      <c r="BL15" s="49"/>
      <c r="BM15" s="49"/>
      <c r="BN15" s="49"/>
    </row>
    <row r="16" spans="1:66" ht="17.100000000000001" customHeight="1" thickBot="1" x14ac:dyDescent="0.3">
      <c r="A16" s="203"/>
      <c r="B16" s="204"/>
      <c r="C16" s="179"/>
      <c r="D16" s="180"/>
      <c r="E16" s="199"/>
      <c r="F16" s="200"/>
      <c r="G16" s="50"/>
      <c r="H16" s="50"/>
      <c r="I16" s="179"/>
      <c r="J16" s="180"/>
      <c r="K16" s="183"/>
      <c r="L16" s="184"/>
      <c r="M16" s="50"/>
      <c r="N16" s="50"/>
      <c r="O16" s="50"/>
      <c r="P16" s="179"/>
      <c r="Q16" s="180"/>
      <c r="R16" s="199"/>
      <c r="S16" s="200"/>
      <c r="T16" s="50"/>
      <c r="U16" s="50"/>
      <c r="V16" s="179"/>
      <c r="W16" s="180"/>
      <c r="X16" s="183"/>
      <c r="Y16" s="184"/>
      <c r="Z16" s="176"/>
      <c r="AA16" s="175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</row>
    <row r="17" spans="1:66" ht="17.100000000000001" customHeight="1" x14ac:dyDescent="0.25">
      <c r="A17" s="203"/>
      <c r="B17" s="204"/>
      <c r="C17" s="185" t="str">
        <f>IF('Matchs de poule'!K9=7,'Matchs de poule'!H9,"")</f>
        <v/>
      </c>
      <c r="D17" s="186"/>
      <c r="E17" s="186"/>
      <c r="F17" s="186"/>
      <c r="G17" s="186"/>
      <c r="H17" s="186"/>
      <c r="I17" s="186"/>
      <c r="J17" s="186"/>
      <c r="K17" s="186"/>
      <c r="L17" s="187"/>
      <c r="M17" s="50"/>
      <c r="N17" s="50"/>
      <c r="O17" s="50"/>
      <c r="P17" s="185" t="str">
        <f>IF('Matchs de poule'!K8=7,'Matchs de poule'!H8,"")</f>
        <v/>
      </c>
      <c r="Q17" s="186"/>
      <c r="R17" s="186"/>
      <c r="S17" s="186"/>
      <c r="T17" s="186"/>
      <c r="U17" s="186"/>
      <c r="V17" s="186"/>
      <c r="W17" s="186"/>
      <c r="X17" s="186"/>
      <c r="Y17" s="187"/>
      <c r="Z17" s="176"/>
      <c r="AA17" s="175"/>
      <c r="AB17" s="49"/>
      <c r="AC17" s="49"/>
      <c r="AD17" s="49"/>
      <c r="AE17" s="49"/>
      <c r="AF17" s="49"/>
      <c r="AG17" s="49"/>
      <c r="AH17" s="49"/>
      <c r="AI17" s="49"/>
      <c r="AJ17" s="49"/>
      <c r="AK17" s="49"/>
      <c r="AL17" s="49"/>
      <c r="AM17" s="49"/>
      <c r="AN17" s="49"/>
      <c r="AO17" s="49"/>
      <c r="AP17" s="49"/>
      <c r="AQ17" s="49"/>
      <c r="AR17" s="49"/>
      <c r="AS17" s="49"/>
      <c r="AT17" s="49"/>
      <c r="AU17" s="49"/>
      <c r="AV17" s="49"/>
      <c r="AW17" s="49"/>
      <c r="AX17" s="49"/>
      <c r="AY17" s="49"/>
      <c r="AZ17" s="49"/>
      <c r="BA17" s="49"/>
      <c r="BB17" s="49"/>
      <c r="BC17" s="49"/>
      <c r="BD17" s="49"/>
      <c r="BE17" s="49"/>
      <c r="BF17" s="49"/>
      <c r="BG17" s="49"/>
      <c r="BH17" s="49"/>
      <c r="BI17" s="49"/>
      <c r="BJ17" s="49"/>
      <c r="BK17" s="49"/>
      <c r="BL17" s="49"/>
      <c r="BM17" s="49"/>
      <c r="BN17" s="49"/>
    </row>
    <row r="18" spans="1:66" ht="17.100000000000001" customHeight="1" thickBot="1" x14ac:dyDescent="0.3">
      <c r="A18" s="203"/>
      <c r="B18" s="204"/>
      <c r="C18" s="188"/>
      <c r="D18" s="189"/>
      <c r="E18" s="189"/>
      <c r="F18" s="189"/>
      <c r="G18" s="189"/>
      <c r="H18" s="189"/>
      <c r="I18" s="189"/>
      <c r="J18" s="189"/>
      <c r="K18" s="189"/>
      <c r="L18" s="190"/>
      <c r="M18" s="50"/>
      <c r="N18" s="50"/>
      <c r="O18" s="50"/>
      <c r="P18" s="188"/>
      <c r="Q18" s="189"/>
      <c r="R18" s="189"/>
      <c r="S18" s="189"/>
      <c r="T18" s="189"/>
      <c r="U18" s="189"/>
      <c r="V18" s="189"/>
      <c r="W18" s="189"/>
      <c r="X18" s="189"/>
      <c r="Y18" s="190"/>
      <c r="Z18" s="176"/>
      <c r="AA18" s="175"/>
      <c r="AB18" s="49"/>
      <c r="AC18" s="49"/>
      <c r="AD18" s="49"/>
      <c r="AE18" s="49"/>
      <c r="AF18" s="49"/>
      <c r="AG18" s="49"/>
      <c r="AH18" s="49"/>
      <c r="AI18" s="49"/>
      <c r="AJ18" s="49"/>
      <c r="AK18" s="49"/>
      <c r="AL18" s="49"/>
      <c r="AM18" s="49"/>
      <c r="AN18" s="49"/>
      <c r="AO18" s="49"/>
      <c r="AP18" s="49"/>
      <c r="AQ18" s="49"/>
      <c r="AR18" s="49"/>
      <c r="AS18" s="49"/>
      <c r="AT18" s="49"/>
      <c r="AU18" s="49"/>
      <c r="AV18" s="49"/>
      <c r="AW18" s="49"/>
      <c r="AX18" s="49"/>
      <c r="AY18" s="49"/>
      <c r="AZ18" s="49"/>
      <c r="BA18" s="49"/>
      <c r="BB18" s="49"/>
      <c r="BC18" s="49"/>
      <c r="BD18" s="49"/>
      <c r="BE18" s="49"/>
      <c r="BF18" s="49"/>
      <c r="BG18" s="49"/>
      <c r="BH18" s="49"/>
      <c r="BI18" s="49"/>
      <c r="BJ18" s="49"/>
      <c r="BK18" s="49"/>
      <c r="BL18" s="49"/>
      <c r="BM18" s="49"/>
      <c r="BN18" s="49"/>
    </row>
    <row r="19" spans="1:66" ht="17.100000000000001" customHeight="1" x14ac:dyDescent="0.25">
      <c r="A19" s="203"/>
      <c r="B19" s="204"/>
      <c r="C19" s="191" t="str">
        <f>IF('Matchs de poule'!K41=7,'Matchs de poule'!H41,"")</f>
        <v/>
      </c>
      <c r="D19" s="192"/>
      <c r="E19" s="192"/>
      <c r="F19" s="192"/>
      <c r="G19" s="192"/>
      <c r="H19" s="192"/>
      <c r="I19" s="192"/>
      <c r="J19" s="192"/>
      <c r="K19" s="192"/>
      <c r="L19" s="193"/>
      <c r="M19" s="50"/>
      <c r="N19" s="50"/>
      <c r="O19" s="50"/>
      <c r="P19" s="191" t="str">
        <f>IF('Matchs de poule'!K40=7,'Matchs de poule'!H40,"")</f>
        <v/>
      </c>
      <c r="Q19" s="192"/>
      <c r="R19" s="192"/>
      <c r="S19" s="192"/>
      <c r="T19" s="192"/>
      <c r="U19" s="192"/>
      <c r="V19" s="192"/>
      <c r="W19" s="192"/>
      <c r="X19" s="192"/>
      <c r="Y19" s="193"/>
      <c r="Z19" s="176"/>
      <c r="AA19" s="175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49"/>
      <c r="AP19" s="49"/>
      <c r="AQ19" s="49"/>
      <c r="AR19" s="49"/>
      <c r="AS19" s="49"/>
      <c r="AT19" s="49"/>
      <c r="AU19" s="49"/>
      <c r="AV19" s="49"/>
      <c r="AW19" s="49"/>
      <c r="AX19" s="49"/>
      <c r="AY19" s="49"/>
      <c r="AZ19" s="49"/>
      <c r="BA19" s="49"/>
      <c r="BB19" s="49"/>
      <c r="BC19" s="49"/>
      <c r="BD19" s="49"/>
      <c r="BE19" s="49"/>
      <c r="BF19" s="49"/>
      <c r="BG19" s="49"/>
      <c r="BH19" s="49"/>
      <c r="BI19" s="49"/>
      <c r="BJ19" s="49"/>
      <c r="BK19" s="49"/>
      <c r="BL19" s="49"/>
      <c r="BM19" s="49"/>
      <c r="BN19" s="49"/>
    </row>
    <row r="20" spans="1:66" ht="17.100000000000001" customHeight="1" thickBot="1" x14ac:dyDescent="0.3">
      <c r="A20" s="203"/>
      <c r="B20" s="204"/>
      <c r="C20" s="194"/>
      <c r="D20" s="195"/>
      <c r="E20" s="195"/>
      <c r="F20" s="195"/>
      <c r="G20" s="195"/>
      <c r="H20" s="195"/>
      <c r="I20" s="195"/>
      <c r="J20" s="195"/>
      <c r="K20" s="195"/>
      <c r="L20" s="196"/>
      <c r="M20" s="50"/>
      <c r="N20" s="50"/>
      <c r="O20" s="50"/>
      <c r="P20" s="194"/>
      <c r="Q20" s="195"/>
      <c r="R20" s="195"/>
      <c r="S20" s="195"/>
      <c r="T20" s="195"/>
      <c r="U20" s="195"/>
      <c r="V20" s="195"/>
      <c r="W20" s="195"/>
      <c r="X20" s="195"/>
      <c r="Y20" s="196"/>
      <c r="Z20" s="176"/>
      <c r="AA20" s="175"/>
      <c r="AB20" s="49"/>
      <c r="AC20" s="49"/>
      <c r="AD20" s="49"/>
      <c r="AE20" s="49"/>
      <c r="AF20" s="49"/>
      <c r="AG20" s="49"/>
      <c r="AH20" s="49"/>
      <c r="AI20" s="49"/>
      <c r="AJ20" s="49"/>
      <c r="AK20" s="49"/>
      <c r="AL20" s="49"/>
      <c r="AM20" s="49"/>
      <c r="AN20" s="49"/>
      <c r="AO20" s="49"/>
      <c r="AP20" s="49"/>
      <c r="AQ20" s="49"/>
      <c r="AR20" s="49"/>
      <c r="AS20" s="49"/>
      <c r="AT20" s="49"/>
      <c r="AU20" s="49"/>
      <c r="AV20" s="49"/>
      <c r="AW20" s="49"/>
      <c r="AX20" s="49"/>
      <c r="AY20" s="49"/>
      <c r="AZ20" s="49"/>
      <c r="BA20" s="49"/>
      <c r="BB20" s="49"/>
      <c r="BC20" s="49"/>
      <c r="BD20" s="49"/>
      <c r="BE20" s="49"/>
      <c r="BF20" s="49"/>
      <c r="BG20" s="49"/>
      <c r="BH20" s="49"/>
      <c r="BI20" s="49"/>
      <c r="BJ20" s="49"/>
      <c r="BK20" s="49"/>
      <c r="BL20" s="49"/>
      <c r="BM20" s="49"/>
      <c r="BN20" s="49"/>
    </row>
    <row r="21" spans="1:66" ht="17.100000000000001" customHeight="1" x14ac:dyDescent="0.25">
      <c r="A21" s="203"/>
      <c r="B21" s="204"/>
      <c r="C21" s="177" t="s">
        <v>41</v>
      </c>
      <c r="D21" s="178"/>
      <c r="E21" s="197"/>
      <c r="F21" s="198"/>
      <c r="G21" s="50"/>
      <c r="H21" s="50"/>
      <c r="I21" s="177" t="s">
        <v>41</v>
      </c>
      <c r="J21" s="178"/>
      <c r="K21" s="181"/>
      <c r="L21" s="182"/>
      <c r="M21" s="50"/>
      <c r="N21" s="50"/>
      <c r="O21" s="50"/>
      <c r="P21" s="177" t="s">
        <v>41</v>
      </c>
      <c r="Q21" s="178"/>
      <c r="R21" s="197"/>
      <c r="S21" s="198"/>
      <c r="T21" s="50"/>
      <c r="U21" s="50"/>
      <c r="V21" s="177" t="s">
        <v>41</v>
      </c>
      <c r="W21" s="178"/>
      <c r="X21" s="181"/>
      <c r="Y21" s="182"/>
      <c r="Z21" s="176"/>
      <c r="AA21" s="175"/>
      <c r="AB21" s="49"/>
      <c r="AC21" s="49"/>
      <c r="AD21" s="49"/>
      <c r="AE21" s="49"/>
      <c r="AF21" s="49"/>
      <c r="AG21" s="49"/>
      <c r="AH21" s="49"/>
      <c r="AI21" s="49"/>
      <c r="AJ21" s="49"/>
      <c r="AK21" s="49"/>
      <c r="AL21" s="49"/>
      <c r="AM21" s="49"/>
      <c r="AN21" s="49"/>
      <c r="AO21" s="49"/>
      <c r="AP21" s="49"/>
      <c r="AQ21" s="49"/>
      <c r="AR21" s="49"/>
      <c r="AS21" s="49"/>
      <c r="AT21" s="49"/>
      <c r="AU21" s="49"/>
      <c r="AV21" s="49"/>
      <c r="AW21" s="49"/>
      <c r="AX21" s="49"/>
      <c r="AY21" s="49"/>
      <c r="AZ21" s="49"/>
      <c r="BA21" s="49"/>
      <c r="BB21" s="49"/>
      <c r="BC21" s="49"/>
      <c r="BD21" s="49"/>
      <c r="BE21" s="49"/>
      <c r="BF21" s="49"/>
      <c r="BG21" s="49"/>
      <c r="BH21" s="49"/>
      <c r="BI21" s="49"/>
      <c r="BJ21" s="49"/>
      <c r="BK21" s="49"/>
      <c r="BL21" s="49"/>
      <c r="BM21" s="49"/>
      <c r="BN21" s="49"/>
    </row>
    <row r="22" spans="1:66" ht="17.100000000000001" customHeight="1" thickBot="1" x14ac:dyDescent="0.3">
      <c r="A22" s="203"/>
      <c r="B22" s="204"/>
      <c r="C22" s="179"/>
      <c r="D22" s="180"/>
      <c r="E22" s="199"/>
      <c r="F22" s="200"/>
      <c r="G22" s="50"/>
      <c r="H22" s="50"/>
      <c r="I22" s="179"/>
      <c r="J22" s="180"/>
      <c r="K22" s="183"/>
      <c r="L22" s="184"/>
      <c r="M22" s="50"/>
      <c r="N22" s="50"/>
      <c r="O22" s="50"/>
      <c r="P22" s="179"/>
      <c r="Q22" s="180"/>
      <c r="R22" s="199"/>
      <c r="S22" s="200"/>
      <c r="T22" s="50"/>
      <c r="U22" s="50"/>
      <c r="V22" s="179"/>
      <c r="W22" s="180"/>
      <c r="X22" s="183"/>
      <c r="Y22" s="184"/>
      <c r="Z22" s="176"/>
      <c r="AA22" s="175"/>
      <c r="AB22" s="49"/>
      <c r="AC22" s="49"/>
      <c r="AD22" s="49"/>
      <c r="AE22" s="49"/>
      <c r="AF22" s="49"/>
      <c r="AG22" s="49"/>
      <c r="AH22" s="49"/>
      <c r="AI22" s="49"/>
      <c r="AJ22" s="49"/>
      <c r="AK22" s="49"/>
      <c r="AL22" s="49"/>
      <c r="AM22" s="49"/>
      <c r="AN22" s="49"/>
      <c r="AO22" s="49"/>
      <c r="AP22" s="49"/>
      <c r="AQ22" s="49"/>
      <c r="AR22" s="49"/>
      <c r="AS22" s="49"/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</row>
    <row r="23" spans="1:66" ht="17.100000000000001" customHeight="1" x14ac:dyDescent="0.25">
      <c r="A23" s="50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  <c r="AB23" s="49"/>
      <c r="AC23" s="49"/>
      <c r="AD23" s="49"/>
      <c r="AE23" s="49"/>
      <c r="AF23" s="49"/>
      <c r="AG23" s="49"/>
      <c r="AH23" s="49"/>
      <c r="AI23" s="49"/>
      <c r="AJ23" s="49"/>
      <c r="AK23" s="49"/>
      <c r="AL23" s="49"/>
      <c r="AM23" s="49"/>
      <c r="AN23" s="49"/>
      <c r="AO23" s="49"/>
      <c r="AP23" s="49"/>
      <c r="AQ23" s="49"/>
      <c r="AR23" s="49"/>
      <c r="AS23" s="49"/>
      <c r="AT23" s="49"/>
      <c r="AU23" s="49"/>
      <c r="AV23" s="49"/>
      <c r="AW23" s="49"/>
      <c r="AX23" s="49"/>
      <c r="AY23" s="49"/>
      <c r="AZ23" s="49"/>
      <c r="BA23" s="49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</row>
    <row r="24" spans="1:66" ht="17.100000000000001" customHeight="1" x14ac:dyDescent="0.25">
      <c r="A24" s="50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</row>
    <row r="25" spans="1:66" ht="17.100000000000001" customHeight="1" x14ac:dyDescent="0.25">
      <c r="A25" s="50"/>
      <c r="B25" s="50"/>
      <c r="C25" s="201" t="s">
        <v>25</v>
      </c>
      <c r="D25" s="201"/>
      <c r="E25" s="201"/>
      <c r="F25" s="201"/>
      <c r="G25" s="201"/>
      <c r="H25" s="201"/>
      <c r="I25" s="201"/>
      <c r="J25" s="201"/>
      <c r="K25" s="201"/>
      <c r="L25" s="201"/>
      <c r="M25" s="50"/>
      <c r="N25" s="50"/>
      <c r="O25" s="50"/>
      <c r="P25" s="201" t="s">
        <v>24</v>
      </c>
      <c r="Q25" s="201"/>
      <c r="R25" s="201"/>
      <c r="S25" s="201"/>
      <c r="T25" s="201"/>
      <c r="U25" s="201"/>
      <c r="V25" s="201"/>
      <c r="W25" s="201"/>
      <c r="X25" s="201"/>
      <c r="Y25" s="201"/>
      <c r="Z25" s="50"/>
      <c r="AA25" s="50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</row>
    <row r="26" spans="1:66" ht="17.100000000000001" customHeight="1" thickBot="1" x14ac:dyDescent="0.3">
      <c r="A26" s="50"/>
      <c r="B26" s="50"/>
      <c r="C26" s="201"/>
      <c r="D26" s="201"/>
      <c r="E26" s="201"/>
      <c r="F26" s="201"/>
      <c r="G26" s="201"/>
      <c r="H26" s="201"/>
      <c r="I26" s="201"/>
      <c r="J26" s="201"/>
      <c r="K26" s="201"/>
      <c r="L26" s="201"/>
      <c r="M26" s="50"/>
      <c r="N26" s="50"/>
      <c r="O26" s="50"/>
      <c r="P26" s="201"/>
      <c r="Q26" s="201"/>
      <c r="R26" s="201"/>
      <c r="S26" s="201"/>
      <c r="T26" s="201"/>
      <c r="U26" s="201"/>
      <c r="V26" s="201"/>
      <c r="W26" s="201"/>
      <c r="X26" s="201"/>
      <c r="Y26" s="201"/>
      <c r="Z26" s="50"/>
      <c r="AA26" s="50"/>
      <c r="AB26" s="49"/>
      <c r="AC26" s="49"/>
      <c r="AD26" s="49"/>
      <c r="AE26" s="49"/>
      <c r="AF26" s="49"/>
      <c r="AG26" s="49"/>
      <c r="AH26" s="49"/>
      <c r="AI26" s="49"/>
      <c r="AJ26" s="49"/>
      <c r="AK26" s="49"/>
      <c r="AL26" s="49"/>
      <c r="AM26" s="49"/>
      <c r="AN26" s="49"/>
      <c r="AO26" s="49"/>
      <c r="AP26" s="49"/>
      <c r="AQ26" s="49"/>
      <c r="AR26" s="49"/>
      <c r="AS26" s="49"/>
      <c r="AT26" s="49"/>
      <c r="AU26" s="49"/>
      <c r="AV26" s="49"/>
      <c r="AW26" s="49"/>
      <c r="AX26" s="49"/>
      <c r="AY26" s="49"/>
      <c r="AZ26" s="49"/>
      <c r="BA26" s="49"/>
      <c r="BB26" s="49"/>
      <c r="BC26" s="49"/>
      <c r="BD26" s="49"/>
      <c r="BE26" s="49"/>
      <c r="BF26" s="49"/>
      <c r="BG26" s="49"/>
      <c r="BH26" s="49"/>
      <c r="BI26" s="49"/>
      <c r="BJ26" s="49"/>
      <c r="BK26" s="49"/>
      <c r="BL26" s="49"/>
      <c r="BM26" s="49"/>
      <c r="BN26" s="49"/>
    </row>
    <row r="27" spans="1:66" ht="17.100000000000001" customHeight="1" x14ac:dyDescent="0.25">
      <c r="A27" s="203" t="s">
        <v>39</v>
      </c>
      <c r="B27" s="204"/>
      <c r="C27" s="177" t="s">
        <v>41</v>
      </c>
      <c r="D27" s="178"/>
      <c r="E27" s="197"/>
      <c r="F27" s="198"/>
      <c r="G27" s="50"/>
      <c r="H27" s="50"/>
      <c r="I27" s="177" t="s">
        <v>41</v>
      </c>
      <c r="J27" s="178"/>
      <c r="K27" s="181"/>
      <c r="L27" s="182"/>
      <c r="M27" s="50"/>
      <c r="N27" s="50"/>
      <c r="O27" s="50"/>
      <c r="P27" s="177" t="s">
        <v>41</v>
      </c>
      <c r="Q27" s="178"/>
      <c r="R27" s="197"/>
      <c r="S27" s="198"/>
      <c r="T27" s="50"/>
      <c r="U27" s="50"/>
      <c r="V27" s="177" t="s">
        <v>41</v>
      </c>
      <c r="W27" s="178"/>
      <c r="X27" s="181"/>
      <c r="Y27" s="182"/>
      <c r="Z27" s="176"/>
      <c r="AA27" s="175" t="s">
        <v>40</v>
      </c>
      <c r="AB27" s="49"/>
      <c r="AC27" s="49"/>
      <c r="AD27" s="49"/>
      <c r="AE27" s="49"/>
      <c r="AF27" s="49"/>
      <c r="AG27" s="49"/>
      <c r="AH27" s="49"/>
      <c r="AI27" s="49"/>
      <c r="AJ27" s="49"/>
      <c r="AK27" s="49"/>
      <c r="AL27" s="49"/>
      <c r="AM27" s="49"/>
      <c r="AN27" s="49"/>
      <c r="AO27" s="49"/>
      <c r="AP27" s="49"/>
      <c r="AQ27" s="49"/>
      <c r="AR27" s="49"/>
      <c r="AS27" s="49"/>
      <c r="AT27" s="49"/>
      <c r="AU27" s="49"/>
      <c r="AV27" s="49"/>
      <c r="AW27" s="49"/>
      <c r="AX27" s="49"/>
      <c r="AY27" s="49"/>
      <c r="AZ27" s="49"/>
      <c r="BA27" s="49"/>
      <c r="BB27" s="49"/>
      <c r="BC27" s="49"/>
      <c r="BD27" s="49"/>
      <c r="BE27" s="49"/>
      <c r="BF27" s="49"/>
      <c r="BG27" s="49"/>
      <c r="BH27" s="49"/>
      <c r="BI27" s="49"/>
      <c r="BJ27" s="49"/>
      <c r="BK27" s="49"/>
      <c r="BL27" s="49"/>
      <c r="BM27" s="49"/>
      <c r="BN27" s="49"/>
    </row>
    <row r="28" spans="1:66" ht="17.100000000000001" customHeight="1" thickBot="1" x14ac:dyDescent="0.3">
      <c r="A28" s="203"/>
      <c r="B28" s="204"/>
      <c r="C28" s="179"/>
      <c r="D28" s="180"/>
      <c r="E28" s="199"/>
      <c r="F28" s="200"/>
      <c r="G28" s="50"/>
      <c r="H28" s="50"/>
      <c r="I28" s="179"/>
      <c r="J28" s="180"/>
      <c r="K28" s="183"/>
      <c r="L28" s="184"/>
      <c r="M28" s="50"/>
      <c r="N28" s="50"/>
      <c r="O28" s="50"/>
      <c r="P28" s="179"/>
      <c r="Q28" s="180"/>
      <c r="R28" s="199"/>
      <c r="S28" s="200"/>
      <c r="T28" s="50"/>
      <c r="U28" s="50"/>
      <c r="V28" s="179"/>
      <c r="W28" s="180"/>
      <c r="X28" s="183"/>
      <c r="Y28" s="184"/>
      <c r="Z28" s="176"/>
      <c r="AA28" s="175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</row>
    <row r="29" spans="1:66" ht="17.100000000000001" customHeight="1" x14ac:dyDescent="0.25">
      <c r="A29" s="203"/>
      <c r="B29" s="204"/>
      <c r="C29" s="185" t="str">
        <f>IF('Matchs de poule'!K7=7,'Matchs de poule'!H7,"")</f>
        <v/>
      </c>
      <c r="D29" s="186"/>
      <c r="E29" s="186"/>
      <c r="F29" s="186"/>
      <c r="G29" s="186"/>
      <c r="H29" s="186"/>
      <c r="I29" s="186"/>
      <c r="J29" s="186"/>
      <c r="K29" s="186"/>
      <c r="L29" s="187"/>
      <c r="M29" s="50"/>
      <c r="N29" s="50"/>
      <c r="O29" s="50"/>
      <c r="P29" s="185" t="str">
        <f>IF('Matchs de poule'!K6=7,'Matchs de poule'!H6,"")</f>
        <v/>
      </c>
      <c r="Q29" s="186"/>
      <c r="R29" s="186"/>
      <c r="S29" s="186"/>
      <c r="T29" s="186"/>
      <c r="U29" s="186"/>
      <c r="V29" s="186"/>
      <c r="W29" s="186"/>
      <c r="X29" s="186"/>
      <c r="Y29" s="187"/>
      <c r="Z29" s="176"/>
      <c r="AA29" s="175"/>
      <c r="AB29" s="49"/>
      <c r="AC29" s="49"/>
      <c r="AD29" s="49"/>
      <c r="AE29" s="49"/>
      <c r="AF29" s="49"/>
      <c r="AG29" s="49"/>
      <c r="AH29" s="49"/>
      <c r="AI29" s="49"/>
      <c r="AJ29" s="49"/>
      <c r="AK29" s="49"/>
      <c r="AL29" s="49"/>
      <c r="AM29" s="49"/>
      <c r="AN29" s="49"/>
      <c r="AO29" s="49"/>
      <c r="AP29" s="49"/>
      <c r="AQ29" s="49"/>
      <c r="AR29" s="49"/>
      <c r="AS29" s="49"/>
      <c r="AT29" s="49"/>
      <c r="AU29" s="49"/>
      <c r="AV29" s="49"/>
      <c r="AW29" s="49"/>
      <c r="AX29" s="49"/>
      <c r="AY29" s="49"/>
      <c r="AZ29" s="49"/>
      <c r="BA29" s="49"/>
      <c r="BB29" s="49"/>
      <c r="BC29" s="49"/>
      <c r="BD29" s="49"/>
      <c r="BE29" s="49"/>
      <c r="BF29" s="49"/>
      <c r="BG29" s="49"/>
      <c r="BH29" s="49"/>
      <c r="BI29" s="49"/>
      <c r="BJ29" s="49"/>
      <c r="BK29" s="49"/>
      <c r="BL29" s="49"/>
      <c r="BM29" s="49"/>
      <c r="BN29" s="49"/>
    </row>
    <row r="30" spans="1:66" ht="17.100000000000001" customHeight="1" thickBot="1" x14ac:dyDescent="0.3">
      <c r="A30" s="203"/>
      <c r="B30" s="204"/>
      <c r="C30" s="188"/>
      <c r="D30" s="189"/>
      <c r="E30" s="189"/>
      <c r="F30" s="189"/>
      <c r="G30" s="189"/>
      <c r="H30" s="189"/>
      <c r="I30" s="189"/>
      <c r="J30" s="189"/>
      <c r="K30" s="189"/>
      <c r="L30" s="190"/>
      <c r="M30" s="50"/>
      <c r="N30" s="50"/>
      <c r="O30" s="50"/>
      <c r="P30" s="188"/>
      <c r="Q30" s="189"/>
      <c r="R30" s="189"/>
      <c r="S30" s="189"/>
      <c r="T30" s="189"/>
      <c r="U30" s="189"/>
      <c r="V30" s="189"/>
      <c r="W30" s="189"/>
      <c r="X30" s="189"/>
      <c r="Y30" s="190"/>
      <c r="Z30" s="176"/>
      <c r="AA30" s="175"/>
      <c r="AB30" s="49"/>
      <c r="AC30" s="49"/>
      <c r="AD30" s="49"/>
      <c r="AE30" s="49"/>
      <c r="AF30" s="49"/>
      <c r="AG30" s="49"/>
      <c r="AH30" s="49"/>
      <c r="AI30" s="49"/>
      <c r="AJ30" s="49"/>
      <c r="AK30" s="49"/>
      <c r="AL30" s="49"/>
      <c r="AM30" s="49"/>
      <c r="AN30" s="49"/>
      <c r="AO30" s="49"/>
      <c r="AP30" s="49"/>
      <c r="AQ30" s="49"/>
      <c r="AR30" s="49"/>
      <c r="AS30" s="49"/>
      <c r="AT30" s="49"/>
      <c r="AU30" s="49"/>
      <c r="AV30" s="49"/>
      <c r="AW30" s="49"/>
      <c r="AX30" s="49"/>
      <c r="AY30" s="49"/>
      <c r="AZ30" s="49"/>
      <c r="BA30" s="49"/>
      <c r="BB30" s="49"/>
      <c r="BC30" s="49"/>
      <c r="BD30" s="49"/>
      <c r="BE30" s="49"/>
      <c r="BF30" s="49"/>
      <c r="BG30" s="49"/>
      <c r="BH30" s="49"/>
      <c r="BI30" s="49"/>
      <c r="BJ30" s="49"/>
      <c r="BK30" s="49"/>
      <c r="BL30" s="49"/>
      <c r="BM30" s="49"/>
      <c r="BN30" s="49"/>
    </row>
    <row r="31" spans="1:66" ht="17.100000000000001" customHeight="1" x14ac:dyDescent="0.25">
      <c r="A31" s="203"/>
      <c r="B31" s="204"/>
      <c r="C31" s="191" t="str">
        <f>IF('Matchs de poule'!K39=7,'Matchs de poule'!H39,"")</f>
        <v/>
      </c>
      <c r="D31" s="192"/>
      <c r="E31" s="192"/>
      <c r="F31" s="192"/>
      <c r="G31" s="192"/>
      <c r="H31" s="192"/>
      <c r="I31" s="192"/>
      <c r="J31" s="192"/>
      <c r="K31" s="192"/>
      <c r="L31" s="193"/>
      <c r="M31" s="50"/>
      <c r="N31" s="50"/>
      <c r="O31" s="50"/>
      <c r="P31" s="191" t="str">
        <f>IF('Matchs de poule'!K38=7,'Matchs de poule'!H38,"")</f>
        <v/>
      </c>
      <c r="Q31" s="192"/>
      <c r="R31" s="192"/>
      <c r="S31" s="192"/>
      <c r="T31" s="192"/>
      <c r="U31" s="192"/>
      <c r="V31" s="192"/>
      <c r="W31" s="192"/>
      <c r="X31" s="192"/>
      <c r="Y31" s="193"/>
      <c r="Z31" s="176"/>
      <c r="AA31" s="175"/>
      <c r="AB31" s="49"/>
      <c r="AC31" s="49"/>
      <c r="AD31" s="49"/>
      <c r="AE31" s="49"/>
      <c r="AF31" s="49"/>
      <c r="AG31" s="49"/>
      <c r="AH31" s="49"/>
      <c r="AI31" s="49"/>
      <c r="AJ31" s="49"/>
      <c r="AK31" s="49"/>
      <c r="AL31" s="49"/>
      <c r="AM31" s="49"/>
      <c r="AN31" s="49"/>
      <c r="AO31" s="49"/>
      <c r="AP31" s="49"/>
      <c r="AQ31" s="49"/>
      <c r="AR31" s="49"/>
      <c r="AS31" s="49"/>
      <c r="AT31" s="49"/>
      <c r="AU31" s="49"/>
      <c r="AV31" s="49"/>
      <c r="AW31" s="49"/>
      <c r="AX31" s="49"/>
      <c r="AY31" s="49"/>
      <c r="AZ31" s="49"/>
      <c r="BA31" s="49"/>
      <c r="BB31" s="49"/>
      <c r="BC31" s="49"/>
      <c r="BD31" s="49"/>
      <c r="BE31" s="49"/>
      <c r="BF31" s="49"/>
      <c r="BG31" s="49"/>
      <c r="BH31" s="49"/>
      <c r="BI31" s="49"/>
      <c r="BJ31" s="49"/>
      <c r="BK31" s="49"/>
      <c r="BL31" s="49"/>
      <c r="BM31" s="49"/>
      <c r="BN31" s="49"/>
    </row>
    <row r="32" spans="1:66" ht="17.100000000000001" customHeight="1" thickBot="1" x14ac:dyDescent="0.3">
      <c r="A32" s="203"/>
      <c r="B32" s="204"/>
      <c r="C32" s="194"/>
      <c r="D32" s="195"/>
      <c r="E32" s="195"/>
      <c r="F32" s="195"/>
      <c r="G32" s="195"/>
      <c r="H32" s="195"/>
      <c r="I32" s="195"/>
      <c r="J32" s="195"/>
      <c r="K32" s="195"/>
      <c r="L32" s="196"/>
      <c r="M32" s="50"/>
      <c r="N32" s="50"/>
      <c r="O32" s="50"/>
      <c r="P32" s="194"/>
      <c r="Q32" s="195"/>
      <c r="R32" s="195"/>
      <c r="S32" s="195"/>
      <c r="T32" s="195"/>
      <c r="U32" s="195"/>
      <c r="V32" s="195"/>
      <c r="W32" s="195"/>
      <c r="X32" s="195"/>
      <c r="Y32" s="196"/>
      <c r="Z32" s="176"/>
      <c r="AA32" s="175"/>
      <c r="AB32" s="49"/>
      <c r="AC32" s="49"/>
      <c r="AD32" s="49"/>
      <c r="AE32" s="49"/>
      <c r="AF32" s="49"/>
      <c r="AG32" s="49"/>
      <c r="AH32" s="49"/>
      <c r="AI32" s="49"/>
      <c r="AJ32" s="49"/>
      <c r="AK32" s="49"/>
      <c r="AL32" s="49"/>
      <c r="AM32" s="49"/>
      <c r="AN32" s="49"/>
      <c r="AO32" s="49"/>
      <c r="AP32" s="49"/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M32" s="49"/>
      <c r="BN32" s="49"/>
    </row>
    <row r="33" spans="1:66" ht="17.100000000000001" customHeight="1" x14ac:dyDescent="0.25">
      <c r="A33" s="203"/>
      <c r="B33" s="204"/>
      <c r="C33" s="177" t="s">
        <v>41</v>
      </c>
      <c r="D33" s="178"/>
      <c r="E33" s="197"/>
      <c r="F33" s="198"/>
      <c r="G33" s="50"/>
      <c r="H33" s="50"/>
      <c r="I33" s="177" t="s">
        <v>41</v>
      </c>
      <c r="J33" s="178"/>
      <c r="K33" s="181"/>
      <c r="L33" s="182"/>
      <c r="M33" s="50"/>
      <c r="N33" s="50"/>
      <c r="O33" s="50"/>
      <c r="P33" s="177" t="s">
        <v>41</v>
      </c>
      <c r="Q33" s="178"/>
      <c r="R33" s="197"/>
      <c r="S33" s="198"/>
      <c r="T33" s="50"/>
      <c r="U33" s="50"/>
      <c r="V33" s="177" t="s">
        <v>41</v>
      </c>
      <c r="W33" s="178"/>
      <c r="X33" s="181"/>
      <c r="Y33" s="182"/>
      <c r="Z33" s="176"/>
      <c r="AA33" s="175"/>
      <c r="AB33" s="49"/>
      <c r="AC33" s="49"/>
      <c r="AD33" s="49"/>
      <c r="AE33" s="49"/>
      <c r="AF33" s="49"/>
      <c r="AG33" s="49"/>
      <c r="AH33" s="49"/>
      <c r="AI33" s="49"/>
      <c r="AJ33" s="49"/>
      <c r="AK33" s="49"/>
      <c r="AL33" s="49"/>
      <c r="AM33" s="49"/>
      <c r="AN33" s="49"/>
      <c r="AO33" s="49"/>
      <c r="AP33" s="49"/>
      <c r="AQ33" s="49"/>
      <c r="AR33" s="49"/>
      <c r="AS33" s="49"/>
      <c r="AT33" s="49"/>
      <c r="AU33" s="49"/>
      <c r="AV33" s="49"/>
      <c r="AW33" s="49"/>
      <c r="AX33" s="49"/>
      <c r="AY33" s="49"/>
      <c r="AZ33" s="49"/>
      <c r="BA33" s="49"/>
      <c r="BB33" s="49"/>
      <c r="BC33" s="49"/>
      <c r="BD33" s="49"/>
      <c r="BE33" s="49"/>
      <c r="BF33" s="49"/>
      <c r="BG33" s="49"/>
      <c r="BH33" s="49"/>
      <c r="BI33" s="49"/>
      <c r="BJ33" s="49"/>
      <c r="BK33" s="49"/>
      <c r="BL33" s="49"/>
      <c r="BM33" s="49"/>
      <c r="BN33" s="49"/>
    </row>
    <row r="34" spans="1:66" ht="17.100000000000001" customHeight="1" thickBot="1" x14ac:dyDescent="0.3">
      <c r="A34" s="203"/>
      <c r="B34" s="204"/>
      <c r="C34" s="179"/>
      <c r="D34" s="180"/>
      <c r="E34" s="199"/>
      <c r="F34" s="200"/>
      <c r="G34" s="50"/>
      <c r="H34" s="50"/>
      <c r="I34" s="179"/>
      <c r="J34" s="180"/>
      <c r="K34" s="183"/>
      <c r="L34" s="184"/>
      <c r="M34" s="50"/>
      <c r="N34" s="50"/>
      <c r="O34" s="50"/>
      <c r="P34" s="179"/>
      <c r="Q34" s="180"/>
      <c r="R34" s="199"/>
      <c r="S34" s="200"/>
      <c r="T34" s="50"/>
      <c r="U34" s="50"/>
      <c r="V34" s="179"/>
      <c r="W34" s="180"/>
      <c r="X34" s="183"/>
      <c r="Y34" s="184"/>
      <c r="Z34" s="176"/>
      <c r="AA34" s="175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</row>
    <row r="35" spans="1:66" ht="17.100000000000001" customHeight="1" x14ac:dyDescent="0.25">
      <c r="A35" s="50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49"/>
      <c r="AC35" s="49"/>
      <c r="AD35" s="49"/>
      <c r="AE35" s="49"/>
      <c r="AF35" s="49"/>
      <c r="AG35" s="49"/>
      <c r="AH35" s="49"/>
      <c r="AI35" s="49"/>
      <c r="AJ35" s="49"/>
      <c r="AK35" s="49"/>
      <c r="AL35" s="49"/>
      <c r="AM35" s="49"/>
      <c r="AN35" s="49"/>
      <c r="AO35" s="49"/>
      <c r="AP35" s="49"/>
      <c r="AQ35" s="49"/>
      <c r="AR35" s="49"/>
      <c r="AS35" s="49"/>
      <c r="AT35" s="49"/>
      <c r="AU35" s="49"/>
      <c r="AV35" s="49"/>
      <c r="AW35" s="49"/>
      <c r="AX35" s="49"/>
      <c r="AY35" s="49"/>
      <c r="AZ35" s="49"/>
      <c r="BA35" s="49"/>
      <c r="BB35" s="49"/>
      <c r="BC35" s="49"/>
      <c r="BD35" s="49"/>
      <c r="BE35" s="49"/>
      <c r="BF35" s="49"/>
      <c r="BG35" s="49"/>
      <c r="BH35" s="49"/>
      <c r="BI35" s="49"/>
      <c r="BJ35" s="49"/>
      <c r="BK35" s="49"/>
      <c r="BL35" s="49"/>
      <c r="BM35" s="49"/>
      <c r="BN35" s="49"/>
    </row>
    <row r="36" spans="1:66" ht="17.100000000000001" customHeight="1" x14ac:dyDescent="0.25">
      <c r="A36" s="50"/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50"/>
      <c r="T36" s="50"/>
      <c r="U36" s="50"/>
      <c r="V36" s="50"/>
      <c r="W36" s="50"/>
      <c r="X36" s="50"/>
      <c r="Y36" s="50"/>
      <c r="Z36" s="50"/>
      <c r="AA36" s="50"/>
      <c r="AB36" s="49"/>
      <c r="AC36" s="49"/>
      <c r="AD36" s="49"/>
      <c r="AE36" s="49"/>
      <c r="AF36" s="49"/>
      <c r="AG36" s="49"/>
      <c r="AH36" s="49"/>
      <c r="AI36" s="49"/>
      <c r="AJ36" s="49"/>
      <c r="AK36" s="49"/>
      <c r="AL36" s="49"/>
      <c r="AM36" s="49"/>
      <c r="AN36" s="49"/>
      <c r="AO36" s="49"/>
      <c r="AP36" s="49"/>
      <c r="AQ36" s="49"/>
      <c r="AR36" s="49"/>
      <c r="AS36" s="49"/>
      <c r="AT36" s="49"/>
      <c r="AU36" s="49"/>
      <c r="AV36" s="49"/>
      <c r="AW36" s="49"/>
      <c r="AX36" s="49"/>
      <c r="AY36" s="49"/>
      <c r="AZ36" s="49"/>
      <c r="BA36" s="49"/>
      <c r="BB36" s="49"/>
      <c r="BC36" s="49"/>
      <c r="BD36" s="49"/>
      <c r="BE36" s="49"/>
      <c r="BF36" s="49"/>
      <c r="BG36" s="49"/>
      <c r="BH36" s="49"/>
      <c r="BI36" s="49"/>
      <c r="BJ36" s="49"/>
      <c r="BK36" s="49"/>
      <c r="BL36" s="49"/>
      <c r="BM36" s="49"/>
      <c r="BN36" s="49"/>
    </row>
    <row r="37" spans="1:66" ht="17.100000000000001" customHeight="1" x14ac:dyDescent="0.25">
      <c r="A37" s="50"/>
      <c r="B37" s="50"/>
      <c r="C37" s="201" t="s">
        <v>26</v>
      </c>
      <c r="D37" s="201"/>
      <c r="E37" s="201"/>
      <c r="F37" s="201"/>
      <c r="G37" s="201"/>
      <c r="H37" s="201"/>
      <c r="I37" s="201"/>
      <c r="J37" s="201"/>
      <c r="K37" s="201"/>
      <c r="L37" s="201"/>
      <c r="M37" s="50"/>
      <c r="N37" s="50"/>
      <c r="O37" s="50"/>
      <c r="P37" s="202" t="s">
        <v>21</v>
      </c>
      <c r="Q37" s="202"/>
      <c r="R37" s="202"/>
      <c r="S37" s="202"/>
      <c r="T37" s="202"/>
      <c r="U37" s="202"/>
      <c r="V37" s="202"/>
      <c r="W37" s="202"/>
      <c r="X37" s="202"/>
      <c r="Y37" s="202"/>
      <c r="Z37" s="50"/>
      <c r="AA37" s="50"/>
      <c r="AB37" s="49"/>
      <c r="AC37" s="49"/>
      <c r="AD37" s="49"/>
      <c r="AE37" s="49"/>
      <c r="AF37" s="49"/>
      <c r="AG37" s="49"/>
      <c r="AH37" s="49"/>
      <c r="AI37" s="49"/>
      <c r="AJ37" s="49"/>
      <c r="AK37" s="49"/>
      <c r="AL37" s="49"/>
      <c r="AM37" s="49"/>
      <c r="AN37" s="49"/>
      <c r="AO37" s="49"/>
      <c r="AP37" s="49"/>
      <c r="AQ37" s="49"/>
      <c r="AR37" s="49"/>
      <c r="AS37" s="49"/>
      <c r="AT37" s="49"/>
      <c r="AU37" s="49"/>
      <c r="AV37" s="49"/>
      <c r="AW37" s="49"/>
      <c r="AX37" s="49"/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  <c r="BJ37" s="49"/>
      <c r="BK37" s="49"/>
      <c r="BL37" s="49"/>
      <c r="BM37" s="49"/>
      <c r="BN37" s="49"/>
    </row>
    <row r="38" spans="1:66" ht="17.100000000000001" customHeight="1" thickBot="1" x14ac:dyDescent="0.3">
      <c r="A38" s="50"/>
      <c r="B38" s="50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50"/>
      <c r="N38" s="50"/>
      <c r="O38" s="50"/>
      <c r="P38" s="202"/>
      <c r="Q38" s="202"/>
      <c r="R38" s="202"/>
      <c r="S38" s="202"/>
      <c r="T38" s="202"/>
      <c r="U38" s="202"/>
      <c r="V38" s="202"/>
      <c r="W38" s="202"/>
      <c r="X38" s="202"/>
      <c r="Y38" s="202"/>
      <c r="Z38" s="50"/>
      <c r="AA38" s="50"/>
      <c r="AB38" s="49"/>
      <c r="AC38" s="49"/>
      <c r="AD38" s="49"/>
      <c r="AE38" s="49"/>
      <c r="AF38" s="49"/>
      <c r="AG38" s="49"/>
      <c r="AH38" s="49"/>
      <c r="AI38" s="49"/>
      <c r="AJ38" s="49"/>
      <c r="AK38" s="49"/>
      <c r="AL38" s="49"/>
      <c r="AM38" s="49"/>
      <c r="AN38" s="49"/>
      <c r="AO38" s="49"/>
      <c r="AP38" s="49"/>
      <c r="AQ38" s="49"/>
      <c r="AR38" s="49"/>
      <c r="AS38" s="49"/>
      <c r="AT38" s="49"/>
      <c r="AU38" s="49"/>
      <c r="AV38" s="49"/>
      <c r="AW38" s="49"/>
      <c r="AX38" s="49"/>
      <c r="AY38" s="49"/>
      <c r="AZ38" s="49"/>
      <c r="BA38" s="49"/>
      <c r="BB38" s="49"/>
      <c r="BC38" s="49"/>
      <c r="BD38" s="49"/>
      <c r="BE38" s="49"/>
      <c r="BF38" s="49"/>
      <c r="BG38" s="49"/>
      <c r="BH38" s="49"/>
      <c r="BI38" s="49"/>
      <c r="BJ38" s="49"/>
      <c r="BK38" s="49"/>
      <c r="BL38" s="49"/>
      <c r="BM38" s="49"/>
      <c r="BN38" s="49"/>
    </row>
    <row r="39" spans="1:66" ht="17.100000000000001" customHeight="1" x14ac:dyDescent="0.25">
      <c r="A39" s="203" t="s">
        <v>19</v>
      </c>
      <c r="B39" s="204"/>
      <c r="C39" s="177" t="s">
        <v>41</v>
      </c>
      <c r="D39" s="178"/>
      <c r="E39" s="197"/>
      <c r="F39" s="198"/>
      <c r="G39" s="50"/>
      <c r="H39" s="50"/>
      <c r="I39" s="177" t="s">
        <v>41</v>
      </c>
      <c r="J39" s="178"/>
      <c r="K39" s="181"/>
      <c r="L39" s="182"/>
      <c r="M39" s="50"/>
      <c r="N39" s="50"/>
      <c r="O39" s="50"/>
      <c r="P39" s="177" t="s">
        <v>41</v>
      </c>
      <c r="Q39" s="178"/>
      <c r="R39" s="197"/>
      <c r="S39" s="198"/>
      <c r="T39" s="50"/>
      <c r="U39" s="50"/>
      <c r="V39" s="177" t="s">
        <v>41</v>
      </c>
      <c r="W39" s="178"/>
      <c r="X39" s="181"/>
      <c r="Y39" s="182"/>
      <c r="Z39" s="176"/>
      <c r="AA39" s="175" t="s">
        <v>19</v>
      </c>
      <c r="AB39" s="49"/>
      <c r="AC39" s="49"/>
      <c r="AD39" s="49"/>
      <c r="AE39" s="49"/>
      <c r="AF39" s="49"/>
      <c r="AG39" s="49"/>
      <c r="AH39" s="49"/>
      <c r="AI39" s="49"/>
      <c r="AJ39" s="49"/>
      <c r="AK39" s="49"/>
      <c r="AL39" s="49"/>
      <c r="AM39" s="49"/>
      <c r="AN39" s="49"/>
      <c r="AO39" s="49"/>
      <c r="AP39" s="49"/>
      <c r="AQ39" s="49"/>
      <c r="AR39" s="49"/>
      <c r="AS39" s="49"/>
      <c r="AT39" s="49"/>
      <c r="AU39" s="49"/>
      <c r="AV39" s="49"/>
      <c r="AW39" s="49"/>
      <c r="AX39" s="49"/>
      <c r="AY39" s="49"/>
      <c r="AZ39" s="49"/>
      <c r="BA39" s="49"/>
      <c r="BB39" s="49"/>
      <c r="BC39" s="49"/>
      <c r="BD39" s="49"/>
      <c r="BE39" s="49"/>
      <c r="BF39" s="49"/>
      <c r="BG39" s="49"/>
      <c r="BH39" s="49"/>
      <c r="BI39" s="49"/>
      <c r="BJ39" s="49"/>
      <c r="BK39" s="49"/>
      <c r="BL39" s="49"/>
      <c r="BM39" s="49"/>
      <c r="BN39" s="49"/>
    </row>
    <row r="40" spans="1:66" ht="17.100000000000001" customHeight="1" thickBot="1" x14ac:dyDescent="0.3">
      <c r="A40" s="203"/>
      <c r="B40" s="204"/>
      <c r="C40" s="179"/>
      <c r="D40" s="180"/>
      <c r="E40" s="199"/>
      <c r="F40" s="200"/>
      <c r="G40" s="50"/>
      <c r="H40" s="50"/>
      <c r="I40" s="179"/>
      <c r="J40" s="180"/>
      <c r="K40" s="183"/>
      <c r="L40" s="184"/>
      <c r="M40" s="50"/>
      <c r="N40" s="50"/>
      <c r="O40" s="50"/>
      <c r="P40" s="179"/>
      <c r="Q40" s="180"/>
      <c r="R40" s="199"/>
      <c r="S40" s="200"/>
      <c r="T40" s="50"/>
      <c r="U40" s="50"/>
      <c r="V40" s="179"/>
      <c r="W40" s="180"/>
      <c r="X40" s="183"/>
      <c r="Y40" s="184"/>
      <c r="Z40" s="176"/>
      <c r="AA40" s="175"/>
      <c r="AB40" s="49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49"/>
      <c r="AX40" s="49"/>
      <c r="AY40" s="49"/>
      <c r="AZ40" s="49"/>
      <c r="BA40" s="49"/>
      <c r="BB40" s="49"/>
      <c r="BC40" s="49"/>
      <c r="BD40" s="49"/>
      <c r="BE40" s="49"/>
      <c r="BF40" s="49"/>
      <c r="BG40" s="49"/>
      <c r="BH40" s="49"/>
      <c r="BI40" s="49"/>
      <c r="BJ40" s="49"/>
      <c r="BK40" s="49"/>
      <c r="BL40" s="49"/>
      <c r="BM40" s="49"/>
      <c r="BN40" s="49"/>
    </row>
    <row r="41" spans="1:66" ht="17.100000000000001" customHeight="1" x14ac:dyDescent="0.25">
      <c r="A41" s="203"/>
      <c r="B41" s="204"/>
      <c r="C41" s="185" t="str">
        <f>IF('Matchs de poule'!K5=7,'Matchs de poule'!H5,"")</f>
        <v/>
      </c>
      <c r="D41" s="186"/>
      <c r="E41" s="186"/>
      <c r="F41" s="186"/>
      <c r="G41" s="186"/>
      <c r="H41" s="186"/>
      <c r="I41" s="186"/>
      <c r="J41" s="186"/>
      <c r="K41" s="186"/>
      <c r="L41" s="187"/>
      <c r="M41" s="50"/>
      <c r="N41" s="50"/>
      <c r="O41" s="50"/>
      <c r="P41" s="185" t="str">
        <f>IF('Matchs de poule'!K4=7,'Matchs de poule'!H4,"")</f>
        <v/>
      </c>
      <c r="Q41" s="186"/>
      <c r="R41" s="186"/>
      <c r="S41" s="186"/>
      <c r="T41" s="186"/>
      <c r="U41" s="186"/>
      <c r="V41" s="186"/>
      <c r="W41" s="186"/>
      <c r="X41" s="186"/>
      <c r="Y41" s="187"/>
      <c r="Z41" s="176"/>
      <c r="AA41" s="175"/>
      <c r="AB41" s="49"/>
      <c r="AC41" s="49"/>
      <c r="AD41" s="49"/>
      <c r="AE41" s="49"/>
      <c r="AF41" s="49"/>
      <c r="AG41" s="49"/>
      <c r="AH41" s="49"/>
      <c r="AI41" s="49"/>
      <c r="AJ41" s="49"/>
      <c r="AK41" s="49"/>
      <c r="AL41" s="49"/>
      <c r="AM41" s="49"/>
      <c r="AN41" s="49"/>
      <c r="AO41" s="49"/>
      <c r="AP41" s="49"/>
      <c r="AQ41" s="49"/>
      <c r="AR41" s="49"/>
      <c r="AS41" s="49"/>
      <c r="AT41" s="49"/>
      <c r="AU41" s="49"/>
      <c r="AV41" s="49"/>
      <c r="AW41" s="49"/>
      <c r="AX41" s="49"/>
      <c r="AY41" s="49"/>
      <c r="AZ41" s="49"/>
      <c r="BA41" s="49"/>
      <c r="BB41" s="49"/>
      <c r="BC41" s="49"/>
      <c r="BD41" s="49"/>
      <c r="BE41" s="49"/>
      <c r="BF41" s="49"/>
      <c r="BG41" s="49"/>
      <c r="BH41" s="49"/>
      <c r="BI41" s="49"/>
      <c r="BJ41" s="49"/>
      <c r="BK41" s="49"/>
      <c r="BL41" s="49"/>
      <c r="BM41" s="49"/>
      <c r="BN41" s="49"/>
    </row>
    <row r="42" spans="1:66" ht="17.100000000000001" customHeight="1" thickBot="1" x14ac:dyDescent="0.3">
      <c r="A42" s="203"/>
      <c r="B42" s="204"/>
      <c r="C42" s="188"/>
      <c r="D42" s="189"/>
      <c r="E42" s="189"/>
      <c r="F42" s="189"/>
      <c r="G42" s="189"/>
      <c r="H42" s="189"/>
      <c r="I42" s="189"/>
      <c r="J42" s="189"/>
      <c r="K42" s="189"/>
      <c r="L42" s="190"/>
      <c r="M42" s="50"/>
      <c r="N42" s="50"/>
      <c r="O42" s="50"/>
      <c r="P42" s="188"/>
      <c r="Q42" s="189"/>
      <c r="R42" s="189"/>
      <c r="S42" s="189"/>
      <c r="T42" s="189"/>
      <c r="U42" s="189"/>
      <c r="V42" s="189"/>
      <c r="W42" s="189"/>
      <c r="X42" s="189"/>
      <c r="Y42" s="190"/>
      <c r="Z42" s="176"/>
      <c r="AA42" s="175"/>
      <c r="AB42" s="49"/>
      <c r="AC42" s="49"/>
      <c r="AD42" s="49"/>
      <c r="AE42" s="49"/>
      <c r="AF42" s="49"/>
      <c r="AG42" s="49"/>
      <c r="AH42" s="49"/>
      <c r="AI42" s="49"/>
      <c r="AJ42" s="49"/>
      <c r="AK42" s="49"/>
      <c r="AL42" s="49"/>
      <c r="AM42" s="49"/>
      <c r="AN42" s="49"/>
      <c r="AO42" s="49"/>
      <c r="AP42" s="49"/>
      <c r="AQ42" s="49"/>
      <c r="AR42" s="49"/>
      <c r="AS42" s="49"/>
      <c r="AT42" s="49"/>
      <c r="AU42" s="49"/>
      <c r="AV42" s="49"/>
      <c r="AW42" s="49"/>
      <c r="AX42" s="49"/>
      <c r="AY42" s="49"/>
      <c r="AZ42" s="49"/>
      <c r="BA42" s="49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</row>
    <row r="43" spans="1:66" ht="17.100000000000001" customHeight="1" x14ac:dyDescent="0.25">
      <c r="A43" s="203"/>
      <c r="B43" s="204"/>
      <c r="C43" s="191" t="str">
        <f>IF('Matchs de poule'!K37=7,'Matchs de poule'!H37,"")</f>
        <v/>
      </c>
      <c r="D43" s="192"/>
      <c r="E43" s="192"/>
      <c r="F43" s="192"/>
      <c r="G43" s="192"/>
      <c r="H43" s="192"/>
      <c r="I43" s="192"/>
      <c r="J43" s="192"/>
      <c r="K43" s="192"/>
      <c r="L43" s="193"/>
      <c r="M43" s="50"/>
      <c r="N43" s="50"/>
      <c r="O43" s="50"/>
      <c r="P43" s="191" t="str">
        <f>IF('Matchs de poule'!K36=7,'Matchs de poule'!H36,"")</f>
        <v/>
      </c>
      <c r="Q43" s="192"/>
      <c r="R43" s="192"/>
      <c r="S43" s="192"/>
      <c r="T43" s="192"/>
      <c r="U43" s="192"/>
      <c r="V43" s="192"/>
      <c r="W43" s="192"/>
      <c r="X43" s="192"/>
      <c r="Y43" s="193"/>
      <c r="Z43" s="176"/>
      <c r="AA43" s="175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</row>
    <row r="44" spans="1:66" ht="17.100000000000001" customHeight="1" thickBot="1" x14ac:dyDescent="0.3">
      <c r="A44" s="203"/>
      <c r="B44" s="204"/>
      <c r="C44" s="194"/>
      <c r="D44" s="195"/>
      <c r="E44" s="195"/>
      <c r="F44" s="195"/>
      <c r="G44" s="195"/>
      <c r="H44" s="195"/>
      <c r="I44" s="195"/>
      <c r="J44" s="195"/>
      <c r="K44" s="195"/>
      <c r="L44" s="196"/>
      <c r="M44" s="50"/>
      <c r="N44" s="50"/>
      <c r="O44" s="50"/>
      <c r="P44" s="194"/>
      <c r="Q44" s="195"/>
      <c r="R44" s="195"/>
      <c r="S44" s="195"/>
      <c r="T44" s="195"/>
      <c r="U44" s="195"/>
      <c r="V44" s="195"/>
      <c r="W44" s="195"/>
      <c r="X44" s="195"/>
      <c r="Y44" s="196"/>
      <c r="Z44" s="176"/>
      <c r="AA44" s="175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</row>
    <row r="45" spans="1:66" ht="17.100000000000001" customHeight="1" x14ac:dyDescent="0.25">
      <c r="A45" s="203"/>
      <c r="B45" s="204"/>
      <c r="C45" s="177" t="s">
        <v>41</v>
      </c>
      <c r="D45" s="178"/>
      <c r="E45" s="197"/>
      <c r="F45" s="198"/>
      <c r="G45" s="50"/>
      <c r="H45" s="50"/>
      <c r="I45" s="177" t="s">
        <v>41</v>
      </c>
      <c r="J45" s="178"/>
      <c r="K45" s="181"/>
      <c r="L45" s="182"/>
      <c r="M45" s="50"/>
      <c r="N45" s="50"/>
      <c r="O45" s="50"/>
      <c r="P45" s="177" t="s">
        <v>41</v>
      </c>
      <c r="Q45" s="178"/>
      <c r="R45" s="197"/>
      <c r="S45" s="198"/>
      <c r="T45" s="50"/>
      <c r="U45" s="50"/>
      <c r="V45" s="177" t="s">
        <v>41</v>
      </c>
      <c r="W45" s="178"/>
      <c r="X45" s="181"/>
      <c r="Y45" s="182"/>
      <c r="Z45" s="176"/>
      <c r="AA45" s="175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</row>
    <row r="46" spans="1:66" ht="17.100000000000001" customHeight="1" thickBot="1" x14ac:dyDescent="0.3">
      <c r="A46" s="203"/>
      <c r="B46" s="204"/>
      <c r="C46" s="179"/>
      <c r="D46" s="180"/>
      <c r="E46" s="199"/>
      <c r="F46" s="200"/>
      <c r="G46" s="50"/>
      <c r="H46" s="50"/>
      <c r="I46" s="179"/>
      <c r="J46" s="180"/>
      <c r="K46" s="183"/>
      <c r="L46" s="184"/>
      <c r="M46" s="50"/>
      <c r="N46" s="50"/>
      <c r="O46" s="50"/>
      <c r="P46" s="179"/>
      <c r="Q46" s="180"/>
      <c r="R46" s="199"/>
      <c r="S46" s="200"/>
      <c r="T46" s="50"/>
      <c r="U46" s="50"/>
      <c r="V46" s="179"/>
      <c r="W46" s="180"/>
      <c r="X46" s="183"/>
      <c r="Y46" s="184"/>
      <c r="Z46" s="176"/>
      <c r="AA46" s="175"/>
      <c r="AB46" s="49"/>
      <c r="AC46" s="49"/>
      <c r="AD46" s="49"/>
      <c r="AE46" s="49"/>
      <c r="AF46" s="49"/>
      <c r="AG46" s="49"/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9"/>
      <c r="BI46" s="49"/>
      <c r="BJ46" s="49"/>
      <c r="BK46" s="49"/>
      <c r="BL46" s="49"/>
      <c r="BM46" s="49"/>
      <c r="BN46" s="49"/>
    </row>
    <row r="47" spans="1:66" ht="17.100000000000001" customHeight="1" x14ac:dyDescent="0.25">
      <c r="A47" s="5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49"/>
      <c r="AC47" s="49"/>
      <c r="AD47" s="49"/>
      <c r="AE47" s="49"/>
      <c r="AF47" s="49"/>
      <c r="AG47" s="49"/>
      <c r="AH47" s="49"/>
      <c r="AI47" s="49"/>
      <c r="AJ47" s="49"/>
      <c r="AK47" s="49"/>
      <c r="AL47" s="49"/>
      <c r="AM47" s="49"/>
      <c r="AN47" s="49"/>
      <c r="AO47" s="49"/>
      <c r="AP47" s="49"/>
      <c r="AQ47" s="49"/>
      <c r="AR47" s="49"/>
      <c r="AS47" s="49"/>
      <c r="AT47" s="49"/>
      <c r="AU47" s="49"/>
      <c r="AV47" s="49"/>
      <c r="AW47" s="49"/>
      <c r="AX47" s="49"/>
      <c r="AY47" s="49"/>
      <c r="AZ47" s="49"/>
      <c r="BA47" s="49"/>
      <c r="BB47" s="49"/>
      <c r="BC47" s="49"/>
      <c r="BD47" s="49"/>
      <c r="BE47" s="49"/>
      <c r="BF47" s="49"/>
      <c r="BG47" s="49"/>
      <c r="BH47" s="49"/>
      <c r="BI47" s="49"/>
      <c r="BJ47" s="49"/>
      <c r="BK47" s="49"/>
      <c r="BL47" s="49"/>
      <c r="BM47" s="49"/>
      <c r="BN47" s="49"/>
    </row>
    <row r="48" spans="1:66" ht="17.100000000000001" customHeight="1" x14ac:dyDescent="0.25">
      <c r="A48" s="5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49"/>
      <c r="AC48" s="49"/>
      <c r="AD48" s="49"/>
      <c r="AE48" s="49"/>
      <c r="AF48" s="49"/>
      <c r="AG48" s="49"/>
      <c r="AH48" s="49"/>
      <c r="AI48" s="49"/>
      <c r="AJ48" s="49"/>
      <c r="AK48" s="49"/>
      <c r="AL48" s="49"/>
      <c r="AM48" s="49"/>
      <c r="AN48" s="49"/>
      <c r="AO48" s="49"/>
      <c r="AP48" s="49"/>
      <c r="AQ48" s="49"/>
      <c r="AR48" s="49"/>
      <c r="AS48" s="49"/>
      <c r="AT48" s="49"/>
      <c r="AU48" s="49"/>
      <c r="AV48" s="49"/>
      <c r="AW48" s="49"/>
      <c r="AX48" s="49"/>
      <c r="AY48" s="49"/>
      <c r="AZ48" s="49"/>
      <c r="BA48" s="49"/>
      <c r="BB48" s="49"/>
      <c r="BC48" s="49"/>
      <c r="BD48" s="49"/>
      <c r="BE48" s="49"/>
      <c r="BF48" s="49"/>
      <c r="BG48" s="49"/>
      <c r="BH48" s="49"/>
      <c r="BI48" s="49"/>
      <c r="BJ48" s="49"/>
      <c r="BK48" s="49"/>
      <c r="BL48" s="49"/>
      <c r="BM48" s="49"/>
      <c r="BN48" s="49"/>
    </row>
    <row r="49" spans="1:66" x14ac:dyDescent="0.25">
      <c r="A49" s="49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  <c r="AI49" s="49"/>
      <c r="AJ49" s="49"/>
      <c r="AK49" s="49"/>
      <c r="AL49" s="49"/>
      <c r="AM49" s="49"/>
      <c r="AN49" s="49"/>
      <c r="AO49" s="49"/>
      <c r="AP49" s="49"/>
      <c r="AQ49" s="49"/>
      <c r="AR49" s="49"/>
      <c r="AS49" s="49"/>
      <c r="AT49" s="49"/>
      <c r="AU49" s="49"/>
      <c r="AV49" s="49"/>
      <c r="AW49" s="49"/>
      <c r="AX49" s="49"/>
      <c r="AY49" s="49"/>
      <c r="AZ49" s="49"/>
      <c r="BA49" s="49"/>
      <c r="BB49" s="49"/>
      <c r="BC49" s="49"/>
      <c r="BD49" s="49"/>
      <c r="BE49" s="49"/>
      <c r="BF49" s="49"/>
      <c r="BG49" s="49"/>
      <c r="BH49" s="49"/>
      <c r="BI49" s="49"/>
      <c r="BJ49" s="49"/>
      <c r="BK49" s="49"/>
      <c r="BL49" s="49"/>
      <c r="BM49" s="49"/>
      <c r="BN49" s="49"/>
    </row>
    <row r="50" spans="1:66" x14ac:dyDescent="0.25">
      <c r="A50" s="49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49"/>
      <c r="AE50" s="49"/>
      <c r="AF50" s="49"/>
      <c r="AG50" s="49"/>
      <c r="AH50" s="49"/>
      <c r="AI50" s="49"/>
      <c r="AJ50" s="49"/>
      <c r="AK50" s="49"/>
      <c r="AL50" s="49"/>
      <c r="AM50" s="49"/>
      <c r="AN50" s="49"/>
      <c r="AO50" s="49"/>
      <c r="AP50" s="49"/>
      <c r="AQ50" s="49"/>
      <c r="AR50" s="49"/>
      <c r="AS50" s="49"/>
      <c r="AT50" s="49"/>
      <c r="AU50" s="49"/>
      <c r="AV50" s="49"/>
      <c r="AW50" s="49"/>
      <c r="AX50" s="49"/>
      <c r="AY50" s="49"/>
      <c r="AZ50" s="49"/>
      <c r="BA50" s="49"/>
      <c r="BB50" s="49"/>
      <c r="BC50" s="49"/>
      <c r="BD50" s="49"/>
      <c r="BE50" s="49"/>
      <c r="BF50" s="49"/>
      <c r="BG50" s="49"/>
      <c r="BH50" s="49"/>
      <c r="BI50" s="49"/>
      <c r="BJ50" s="49"/>
      <c r="BK50" s="49"/>
      <c r="BL50" s="49"/>
      <c r="BM50" s="49"/>
      <c r="BN50" s="49"/>
    </row>
    <row r="51" spans="1:66" x14ac:dyDescent="0.25">
      <c r="A51" s="49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49"/>
      <c r="Y51" s="49"/>
      <c r="Z51" s="49"/>
      <c r="AA51" s="49"/>
      <c r="AB51" s="49"/>
      <c r="AC51" s="49"/>
      <c r="AD51" s="49"/>
      <c r="AE51" s="49"/>
      <c r="AF51" s="49"/>
      <c r="AG51" s="49"/>
      <c r="AH51" s="49"/>
      <c r="AI51" s="49"/>
      <c r="AJ51" s="49"/>
      <c r="AK51" s="49"/>
      <c r="AL51" s="49"/>
      <c r="AM51" s="49"/>
      <c r="AN51" s="49"/>
      <c r="AO51" s="49"/>
      <c r="AP51" s="49"/>
      <c r="AQ51" s="49"/>
      <c r="AR51" s="49"/>
      <c r="AS51" s="49"/>
      <c r="AT51" s="49"/>
      <c r="AU51" s="49"/>
      <c r="AV51" s="49"/>
      <c r="AW51" s="49"/>
      <c r="AX51" s="49"/>
      <c r="AY51" s="49"/>
      <c r="AZ51" s="49"/>
      <c r="BA51" s="49"/>
      <c r="BB51" s="49"/>
      <c r="BC51" s="49"/>
      <c r="BD51" s="49"/>
      <c r="BE51" s="49"/>
      <c r="BF51" s="49"/>
      <c r="BG51" s="49"/>
      <c r="BH51" s="49"/>
      <c r="BI51" s="49"/>
      <c r="BJ51" s="49"/>
      <c r="BK51" s="49"/>
      <c r="BL51" s="49"/>
      <c r="BM51" s="49"/>
      <c r="BN51" s="49"/>
    </row>
    <row r="52" spans="1:66" x14ac:dyDescent="0.25">
      <c r="A52" s="49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49"/>
      <c r="Y52" s="49"/>
      <c r="Z52" s="49"/>
      <c r="AA52" s="49"/>
      <c r="AB52" s="49"/>
      <c r="AC52" s="49"/>
      <c r="AD52" s="49"/>
      <c r="AE52" s="49"/>
      <c r="AF52" s="49"/>
      <c r="AG52" s="49"/>
      <c r="AH52" s="49"/>
      <c r="AI52" s="49"/>
      <c r="AJ52" s="49"/>
      <c r="AK52" s="49"/>
      <c r="AL52" s="49"/>
      <c r="AM52" s="49"/>
      <c r="AN52" s="49"/>
      <c r="AO52" s="49"/>
      <c r="AP52" s="49"/>
      <c r="AQ52" s="49"/>
      <c r="AR52" s="49"/>
      <c r="AS52" s="49"/>
      <c r="AT52" s="49"/>
      <c r="AU52" s="49"/>
      <c r="AV52" s="49"/>
      <c r="AW52" s="49"/>
      <c r="AX52" s="49"/>
      <c r="AY52" s="49"/>
      <c r="AZ52" s="49"/>
      <c r="BA52" s="49"/>
      <c r="BB52" s="49"/>
      <c r="BC52" s="49"/>
      <c r="BD52" s="49"/>
      <c r="BE52" s="49"/>
      <c r="BF52" s="49"/>
      <c r="BG52" s="49"/>
      <c r="BH52" s="49"/>
      <c r="BI52" s="49"/>
      <c r="BJ52" s="49"/>
      <c r="BK52" s="49"/>
      <c r="BL52" s="49"/>
      <c r="BM52" s="49"/>
      <c r="BN52" s="49"/>
    </row>
    <row r="53" spans="1:66" x14ac:dyDescent="0.25">
      <c r="A53" s="49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49"/>
      <c r="AN53" s="49"/>
      <c r="AO53" s="49"/>
      <c r="AP53" s="49"/>
      <c r="AQ53" s="49"/>
      <c r="AR53" s="49"/>
      <c r="AS53" s="49"/>
      <c r="AT53" s="49"/>
      <c r="AU53" s="49"/>
      <c r="AV53" s="49"/>
      <c r="AW53" s="49"/>
      <c r="AX53" s="49"/>
      <c r="AY53" s="49"/>
      <c r="AZ53" s="49"/>
      <c r="BA53" s="49"/>
      <c r="BB53" s="49"/>
      <c r="BC53" s="49"/>
      <c r="BD53" s="49"/>
      <c r="BE53" s="49"/>
      <c r="BF53" s="49"/>
      <c r="BG53" s="49"/>
      <c r="BH53" s="49"/>
      <c r="BI53" s="49"/>
      <c r="BJ53" s="49"/>
      <c r="BK53" s="49"/>
      <c r="BL53" s="49"/>
      <c r="BM53" s="49"/>
      <c r="BN53" s="49"/>
    </row>
    <row r="54" spans="1:66" x14ac:dyDescent="0.25">
      <c r="A54" s="49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  <c r="BM54" s="49"/>
      <c r="BN54" s="49"/>
    </row>
    <row r="55" spans="1:66" x14ac:dyDescent="0.25">
      <c r="A55" s="49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49"/>
      <c r="AN55" s="49"/>
      <c r="AO55" s="49"/>
      <c r="AP55" s="49"/>
      <c r="AQ55" s="49"/>
      <c r="AR55" s="49"/>
      <c r="AS55" s="49"/>
      <c r="AT55" s="49"/>
      <c r="AU55" s="49"/>
      <c r="AV55" s="49"/>
      <c r="AW55" s="49"/>
      <c r="AX55" s="49"/>
      <c r="AY55" s="49"/>
      <c r="AZ55" s="49"/>
      <c r="BA55" s="49"/>
      <c r="BB55" s="49"/>
      <c r="BC55" s="49"/>
      <c r="BD55" s="49"/>
      <c r="BE55" s="49"/>
      <c r="BF55" s="49"/>
      <c r="BG55" s="49"/>
      <c r="BH55" s="49"/>
      <c r="BI55" s="49"/>
      <c r="BJ55" s="49"/>
      <c r="BK55" s="49"/>
      <c r="BL55" s="49"/>
      <c r="BM55" s="49"/>
      <c r="BN55" s="49"/>
    </row>
    <row r="56" spans="1:66" x14ac:dyDescent="0.25">
      <c r="A56" s="49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49"/>
      <c r="AB56" s="49"/>
      <c r="AC56" s="49"/>
      <c r="AD56" s="49"/>
      <c r="AE56" s="49"/>
      <c r="AF56" s="49"/>
      <c r="AG56" s="49"/>
      <c r="AH56" s="49"/>
      <c r="AI56" s="49"/>
      <c r="AJ56" s="49"/>
      <c r="AK56" s="49"/>
      <c r="AL56" s="49"/>
      <c r="AM56" s="49"/>
      <c r="AN56" s="49"/>
      <c r="AO56" s="49"/>
      <c r="AP56" s="49"/>
      <c r="AQ56" s="49"/>
      <c r="AR56" s="49"/>
      <c r="AS56" s="49"/>
      <c r="AT56" s="49"/>
      <c r="AU56" s="49"/>
      <c r="AV56" s="49"/>
      <c r="AW56" s="49"/>
      <c r="AX56" s="49"/>
      <c r="AY56" s="49"/>
      <c r="AZ56" s="49"/>
      <c r="BA56" s="49"/>
      <c r="BB56" s="49"/>
      <c r="BC56" s="49"/>
      <c r="BD56" s="49"/>
      <c r="BE56" s="49"/>
      <c r="BF56" s="49"/>
      <c r="BG56" s="49"/>
      <c r="BH56" s="49"/>
      <c r="BI56" s="49"/>
      <c r="BJ56" s="49"/>
      <c r="BK56" s="49"/>
      <c r="BL56" s="49"/>
      <c r="BM56" s="49"/>
      <c r="BN56" s="49"/>
    </row>
    <row r="57" spans="1:66" x14ac:dyDescent="0.25">
      <c r="A57" s="49"/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49"/>
      <c r="AI57" s="49"/>
      <c r="AJ57" s="49"/>
      <c r="AK57" s="49"/>
      <c r="AL57" s="49"/>
      <c r="AM57" s="49"/>
      <c r="AN57" s="49"/>
      <c r="AO57" s="49"/>
      <c r="AP57" s="49"/>
      <c r="AQ57" s="49"/>
      <c r="AR57" s="49"/>
      <c r="AS57" s="49"/>
      <c r="AT57" s="49"/>
      <c r="AU57" s="49"/>
      <c r="AV57" s="49"/>
      <c r="AW57" s="49"/>
      <c r="AX57" s="49"/>
      <c r="AY57" s="49"/>
      <c r="AZ57" s="49"/>
      <c r="BA57" s="49"/>
      <c r="BB57" s="49"/>
      <c r="BC57" s="49"/>
      <c r="BD57" s="49"/>
      <c r="BE57" s="49"/>
      <c r="BF57" s="49"/>
      <c r="BG57" s="49"/>
      <c r="BH57" s="49"/>
      <c r="BI57" s="49"/>
      <c r="BJ57" s="49"/>
      <c r="BK57" s="49"/>
      <c r="BL57" s="49"/>
      <c r="BM57" s="49"/>
      <c r="BN57" s="49"/>
    </row>
    <row r="58" spans="1:66" x14ac:dyDescent="0.25">
      <c r="A58" s="49"/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49"/>
      <c r="AB58" s="49"/>
      <c r="AC58" s="49"/>
      <c r="AD58" s="49"/>
      <c r="AE58" s="49"/>
      <c r="AF58" s="49"/>
      <c r="AG58" s="49"/>
      <c r="AH58" s="49"/>
      <c r="AI58" s="49"/>
      <c r="AJ58" s="49"/>
      <c r="AK58" s="49"/>
      <c r="AL58" s="49"/>
      <c r="AM58" s="49"/>
      <c r="AN58" s="49"/>
      <c r="AO58" s="49"/>
      <c r="AP58" s="49"/>
      <c r="AQ58" s="49"/>
      <c r="AR58" s="49"/>
      <c r="AS58" s="49"/>
      <c r="AT58" s="49"/>
      <c r="AU58" s="49"/>
      <c r="AV58" s="49"/>
      <c r="AW58" s="49"/>
      <c r="AX58" s="49"/>
      <c r="AY58" s="49"/>
      <c r="AZ58" s="49"/>
      <c r="BA58" s="49"/>
      <c r="BB58" s="49"/>
      <c r="BC58" s="49"/>
      <c r="BD58" s="49"/>
      <c r="BE58" s="49"/>
      <c r="BF58" s="49"/>
      <c r="BG58" s="49"/>
      <c r="BH58" s="49"/>
      <c r="BI58" s="49"/>
      <c r="BJ58" s="49"/>
      <c r="BK58" s="49"/>
      <c r="BL58" s="49"/>
      <c r="BM58" s="49"/>
      <c r="BN58" s="49"/>
    </row>
    <row r="59" spans="1:66" x14ac:dyDescent="0.25">
      <c r="A59" s="49"/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49"/>
      <c r="Y59" s="49"/>
      <c r="Z59" s="49"/>
      <c r="AA59" s="49"/>
      <c r="AB59" s="49"/>
      <c r="AC59" s="49"/>
      <c r="AD59" s="49"/>
      <c r="AE59" s="49"/>
      <c r="AF59" s="49"/>
      <c r="AG59" s="49"/>
      <c r="AH59" s="49"/>
      <c r="AI59" s="49"/>
      <c r="AJ59" s="49"/>
      <c r="AK59" s="49"/>
      <c r="AL59" s="49"/>
      <c r="AM59" s="49"/>
      <c r="AN59" s="49"/>
      <c r="AO59" s="49"/>
      <c r="AP59" s="49"/>
      <c r="AQ59" s="49"/>
      <c r="AR59" s="49"/>
      <c r="AS59" s="49"/>
      <c r="AT59" s="49"/>
      <c r="AU59" s="49"/>
      <c r="AV59" s="49"/>
      <c r="AW59" s="49"/>
      <c r="AX59" s="49"/>
      <c r="AY59" s="49"/>
      <c r="AZ59" s="49"/>
      <c r="BA59" s="49"/>
      <c r="BB59" s="49"/>
      <c r="BC59" s="49"/>
      <c r="BD59" s="49"/>
      <c r="BE59" s="49"/>
      <c r="BF59" s="49"/>
      <c r="BG59" s="49"/>
      <c r="BH59" s="49"/>
      <c r="BI59" s="49"/>
      <c r="BJ59" s="49"/>
      <c r="BK59" s="49"/>
      <c r="BL59" s="49"/>
      <c r="BM59" s="49"/>
      <c r="BN59" s="49"/>
    </row>
    <row r="60" spans="1:66" x14ac:dyDescent="0.25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</row>
    <row r="61" spans="1:66" x14ac:dyDescent="0.25">
      <c r="A61" s="49"/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49"/>
      <c r="Y61" s="49"/>
      <c r="Z61" s="49"/>
      <c r="AA61" s="49"/>
      <c r="AB61" s="49"/>
      <c r="AC61" s="49"/>
      <c r="AD61" s="49"/>
      <c r="AE61" s="49"/>
      <c r="AF61" s="49"/>
      <c r="AG61" s="49"/>
      <c r="AH61" s="49"/>
      <c r="AI61" s="49"/>
      <c r="AJ61" s="49"/>
      <c r="AK61" s="49"/>
      <c r="AL61" s="49"/>
      <c r="AM61" s="49"/>
      <c r="AN61" s="49"/>
      <c r="AO61" s="49"/>
      <c r="AP61" s="49"/>
      <c r="AQ61" s="49"/>
      <c r="AR61" s="49"/>
      <c r="AS61" s="49"/>
      <c r="AT61" s="49"/>
      <c r="AU61" s="49"/>
      <c r="AV61" s="49"/>
      <c r="AW61" s="49"/>
      <c r="AX61" s="49"/>
      <c r="AY61" s="49"/>
      <c r="AZ61" s="49"/>
      <c r="BA61" s="49"/>
      <c r="BB61" s="49"/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</row>
    <row r="62" spans="1:66" x14ac:dyDescent="0.25">
      <c r="A62" s="49"/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/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</row>
    <row r="63" spans="1:66" x14ac:dyDescent="0.25">
      <c r="A63" s="49"/>
      <c r="B63" s="49"/>
      <c r="C63" s="49"/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/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/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</row>
    <row r="64" spans="1:66" x14ac:dyDescent="0.25">
      <c r="A64" s="49"/>
      <c r="B64" s="49"/>
      <c r="C64" s="49"/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/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/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</row>
    <row r="65" spans="1:66" x14ac:dyDescent="0.25">
      <c r="A65" s="49"/>
      <c r="B65" s="49"/>
      <c r="C65" s="49"/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/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/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</row>
    <row r="66" spans="1:66" x14ac:dyDescent="0.25">
      <c r="A66" s="49"/>
      <c r="B66" s="49"/>
      <c r="C66" s="49"/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/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/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</row>
    <row r="67" spans="1:66" x14ac:dyDescent="0.25">
      <c r="A67" s="49"/>
      <c r="B67" s="49"/>
      <c r="C67" s="49"/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/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/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</row>
    <row r="68" spans="1:66" x14ac:dyDescent="0.25">
      <c r="A68" s="49"/>
      <c r="B68" s="49"/>
      <c r="C68" s="49"/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/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/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</row>
    <row r="69" spans="1:66" x14ac:dyDescent="0.25">
      <c r="A69" s="49"/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/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</row>
    <row r="70" spans="1:66" x14ac:dyDescent="0.25">
      <c r="A70" s="49"/>
      <c r="B70" s="49"/>
      <c r="C70" s="49"/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/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/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</row>
    <row r="71" spans="1:66" x14ac:dyDescent="0.25">
      <c r="A71" s="49"/>
      <c r="B71" s="49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/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</row>
    <row r="72" spans="1:66" x14ac:dyDescent="0.25">
      <c r="A72" s="49"/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</row>
    <row r="73" spans="1:66" x14ac:dyDescent="0.25">
      <c r="A73" s="49"/>
      <c r="B73" s="49"/>
      <c r="C73" s="49"/>
      <c r="D73" s="49"/>
      <c r="E73" s="49"/>
      <c r="F73" s="49"/>
      <c r="G73" s="49"/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49"/>
      <c r="Z73" s="49"/>
      <c r="AA73" s="49"/>
      <c r="AB73" s="49"/>
      <c r="AC73" s="49"/>
      <c r="AD73" s="49"/>
      <c r="AE73" s="49"/>
      <c r="AF73" s="49"/>
      <c r="AG73" s="49"/>
      <c r="AH73" s="49"/>
      <c r="AI73" s="49"/>
      <c r="AJ73" s="49"/>
      <c r="AK73" s="49"/>
      <c r="AL73" s="49"/>
      <c r="AM73" s="49"/>
      <c r="AN73" s="49"/>
      <c r="AO73" s="49"/>
      <c r="AP73" s="49"/>
      <c r="AQ73" s="49"/>
      <c r="AR73" s="49"/>
      <c r="AS73" s="49"/>
      <c r="AT73" s="49"/>
      <c r="AU73" s="49"/>
      <c r="AV73" s="49"/>
      <c r="AW73" s="49"/>
      <c r="AX73" s="49"/>
      <c r="AY73" s="49"/>
      <c r="AZ73" s="49"/>
      <c r="BA73" s="49"/>
      <c r="BB73" s="49"/>
      <c r="BC73" s="49"/>
      <c r="BD73" s="49"/>
      <c r="BE73" s="49"/>
      <c r="BF73" s="49"/>
      <c r="BG73" s="49"/>
      <c r="BH73" s="49"/>
      <c r="BI73" s="49"/>
      <c r="BJ73" s="49"/>
      <c r="BK73" s="49"/>
      <c r="BL73" s="49"/>
      <c r="BM73" s="49"/>
      <c r="BN73" s="49"/>
    </row>
    <row r="74" spans="1:66" x14ac:dyDescent="0.25">
      <c r="A74" s="49"/>
      <c r="B74" s="49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49"/>
      <c r="Z74" s="49"/>
      <c r="AA74" s="49"/>
      <c r="AB74" s="49"/>
      <c r="AC74" s="49"/>
      <c r="AD74" s="49"/>
      <c r="AE74" s="49"/>
      <c r="AF74" s="49"/>
      <c r="AG74" s="49"/>
      <c r="AH74" s="49"/>
      <c r="AI74" s="49"/>
      <c r="AJ74" s="49"/>
      <c r="AK74" s="49"/>
      <c r="AL74" s="49"/>
      <c r="AM74" s="49"/>
      <c r="AN74" s="49"/>
      <c r="AO74" s="49"/>
      <c r="AP74" s="49"/>
      <c r="AQ74" s="49"/>
      <c r="AR74" s="49"/>
      <c r="AS74" s="49"/>
      <c r="AT74" s="49"/>
      <c r="AU74" s="49"/>
      <c r="AV74" s="49"/>
      <c r="AW74" s="49"/>
      <c r="AX74" s="49"/>
      <c r="AY74" s="49"/>
      <c r="AZ74" s="49"/>
      <c r="BA74" s="49"/>
      <c r="BB74" s="49"/>
      <c r="BC74" s="49"/>
      <c r="BD74" s="49"/>
      <c r="BE74" s="49"/>
      <c r="BF74" s="49"/>
      <c r="BG74" s="49"/>
      <c r="BH74" s="49"/>
      <c r="BI74" s="49"/>
      <c r="BJ74" s="49"/>
      <c r="BK74" s="49"/>
      <c r="BL74" s="49"/>
      <c r="BM74" s="49"/>
      <c r="BN74" s="49"/>
    </row>
    <row r="75" spans="1:66" x14ac:dyDescent="0.25">
      <c r="A75" s="49"/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49"/>
      <c r="Z75" s="49"/>
      <c r="AA75" s="49"/>
      <c r="AB75" s="49"/>
      <c r="AC75" s="49"/>
      <c r="AD75" s="49"/>
      <c r="AE75" s="49"/>
      <c r="AF75" s="49"/>
      <c r="AG75" s="49"/>
      <c r="AH75" s="49"/>
      <c r="AI75" s="49"/>
      <c r="AJ75" s="49"/>
      <c r="AK75" s="49"/>
      <c r="AL75" s="49"/>
      <c r="AM75" s="49"/>
      <c r="AN75" s="49"/>
      <c r="AO75" s="49"/>
      <c r="AP75" s="49"/>
      <c r="AQ75" s="49"/>
      <c r="AR75" s="49"/>
      <c r="AS75" s="49"/>
      <c r="AT75" s="49"/>
      <c r="AU75" s="49"/>
      <c r="AV75" s="49"/>
      <c r="AW75" s="49"/>
      <c r="AX75" s="49"/>
      <c r="AY75" s="49"/>
      <c r="AZ75" s="49"/>
      <c r="BA75" s="49"/>
      <c r="BB75" s="49"/>
      <c r="BC75" s="49"/>
      <c r="BD75" s="49"/>
      <c r="BE75" s="49"/>
      <c r="BF75" s="49"/>
      <c r="BG75" s="49"/>
      <c r="BH75" s="49"/>
      <c r="BI75" s="49"/>
      <c r="BJ75" s="49"/>
      <c r="BK75" s="49"/>
      <c r="BL75" s="49"/>
      <c r="BM75" s="49"/>
      <c r="BN75" s="49"/>
    </row>
    <row r="76" spans="1:66" x14ac:dyDescent="0.25">
      <c r="A76" s="49"/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49"/>
      <c r="Z76" s="49"/>
      <c r="AA76" s="49"/>
      <c r="AB76" s="49"/>
      <c r="AC76" s="49"/>
      <c r="AD76" s="49"/>
      <c r="AE76" s="49"/>
      <c r="AF76" s="49"/>
      <c r="AG76" s="49"/>
      <c r="AH76" s="49"/>
      <c r="AI76" s="49"/>
      <c r="AJ76" s="49"/>
      <c r="AK76" s="49"/>
      <c r="AL76" s="49"/>
      <c r="AM76" s="49"/>
      <c r="AN76" s="49"/>
      <c r="AO76" s="49"/>
      <c r="AP76" s="49"/>
      <c r="AQ76" s="49"/>
      <c r="AR76" s="49"/>
      <c r="AS76" s="49"/>
      <c r="AT76" s="49"/>
      <c r="AU76" s="49"/>
      <c r="AV76" s="49"/>
      <c r="AW76" s="49"/>
      <c r="AX76" s="49"/>
      <c r="AY76" s="49"/>
      <c r="AZ76" s="49"/>
      <c r="BA76" s="49"/>
      <c r="BB76" s="49"/>
      <c r="BC76" s="49"/>
      <c r="BD76" s="49"/>
      <c r="BE76" s="49"/>
      <c r="BF76" s="49"/>
      <c r="BG76" s="49"/>
      <c r="BH76" s="49"/>
      <c r="BI76" s="49"/>
      <c r="BJ76" s="49"/>
      <c r="BK76" s="49"/>
      <c r="BL76" s="49"/>
      <c r="BM76" s="49"/>
      <c r="BN76" s="49"/>
    </row>
    <row r="77" spans="1:66" x14ac:dyDescent="0.25">
      <c r="A77" s="49"/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49"/>
      <c r="Z77" s="49"/>
      <c r="AA77" s="49"/>
      <c r="AB77" s="49"/>
      <c r="AC77" s="49"/>
      <c r="AD77" s="49"/>
      <c r="AE77" s="49"/>
      <c r="AF77" s="49"/>
      <c r="AG77" s="49"/>
      <c r="AH77" s="49"/>
      <c r="AI77" s="49"/>
      <c r="AJ77" s="49"/>
      <c r="AK77" s="49"/>
      <c r="AL77" s="49"/>
      <c r="AM77" s="49"/>
      <c r="AN77" s="49"/>
      <c r="AO77" s="49"/>
      <c r="AP77" s="49"/>
      <c r="AQ77" s="49"/>
      <c r="AR77" s="49"/>
      <c r="AS77" s="49"/>
      <c r="AT77" s="49"/>
      <c r="AU77" s="49"/>
      <c r="AV77" s="49"/>
      <c r="AW77" s="49"/>
      <c r="AX77" s="49"/>
      <c r="AY77" s="49"/>
      <c r="AZ77" s="49"/>
      <c r="BA77" s="49"/>
      <c r="BB77" s="49"/>
      <c r="BC77" s="49"/>
      <c r="BD77" s="49"/>
      <c r="BE77" s="49"/>
      <c r="BF77" s="49"/>
      <c r="BG77" s="49"/>
      <c r="BH77" s="49"/>
      <c r="BI77" s="49"/>
      <c r="BJ77" s="49"/>
      <c r="BK77" s="49"/>
      <c r="BL77" s="49"/>
      <c r="BM77" s="49"/>
      <c r="BN77" s="49"/>
    </row>
    <row r="78" spans="1:66" x14ac:dyDescent="0.25">
      <c r="A78" s="49"/>
      <c r="B78" s="49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49"/>
      <c r="Z78" s="49"/>
      <c r="AA78" s="49"/>
      <c r="AB78" s="49"/>
      <c r="AC78" s="49"/>
      <c r="AD78" s="49"/>
      <c r="AE78" s="49"/>
      <c r="AF78" s="49"/>
      <c r="AG78" s="49"/>
      <c r="AH78" s="49"/>
      <c r="AI78" s="49"/>
      <c r="AJ78" s="49"/>
      <c r="AK78" s="49"/>
      <c r="AL78" s="49"/>
      <c r="AM78" s="49"/>
      <c r="AN78" s="49"/>
      <c r="AO78" s="49"/>
      <c r="AP78" s="49"/>
      <c r="AQ78" s="49"/>
      <c r="AR78" s="49"/>
      <c r="AS78" s="49"/>
      <c r="AT78" s="49"/>
      <c r="AU78" s="49"/>
      <c r="AV78" s="49"/>
      <c r="AW78" s="49"/>
      <c r="AX78" s="49"/>
      <c r="AY78" s="49"/>
      <c r="AZ78" s="49"/>
      <c r="BA78" s="49"/>
      <c r="BB78" s="49"/>
      <c r="BC78" s="49"/>
      <c r="BD78" s="49"/>
      <c r="BE78" s="49"/>
      <c r="BF78" s="49"/>
      <c r="BG78" s="49"/>
      <c r="BH78" s="49"/>
      <c r="BI78" s="49"/>
      <c r="BJ78" s="49"/>
      <c r="BK78" s="49"/>
      <c r="BL78" s="49"/>
      <c r="BM78" s="49"/>
      <c r="BN78" s="49"/>
    </row>
    <row r="79" spans="1:66" x14ac:dyDescent="0.25">
      <c r="A79" s="49"/>
      <c r="B79" s="49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49"/>
      <c r="Z79" s="49"/>
      <c r="AA79" s="49"/>
      <c r="AB79" s="49"/>
      <c r="AC79" s="49"/>
      <c r="AD79" s="49"/>
      <c r="AE79" s="49"/>
      <c r="AF79" s="49"/>
      <c r="AG79" s="49"/>
      <c r="AH79" s="49"/>
      <c r="AI79" s="49"/>
      <c r="AJ79" s="49"/>
      <c r="AK79" s="49"/>
      <c r="AL79" s="49"/>
      <c r="AM79" s="49"/>
      <c r="AN79" s="49"/>
      <c r="AO79" s="49"/>
      <c r="AP79" s="49"/>
      <c r="AQ79" s="49"/>
      <c r="AR79" s="49"/>
      <c r="AS79" s="49"/>
      <c r="AT79" s="49"/>
      <c r="AU79" s="49"/>
      <c r="AV79" s="49"/>
      <c r="AW79" s="49"/>
      <c r="AX79" s="49"/>
      <c r="AY79" s="49"/>
      <c r="AZ79" s="49"/>
      <c r="BA79" s="49"/>
      <c r="BB79" s="49"/>
      <c r="BC79" s="49"/>
      <c r="BD79" s="49"/>
      <c r="BE79" s="49"/>
      <c r="BF79" s="49"/>
      <c r="BG79" s="49"/>
      <c r="BH79" s="49"/>
      <c r="BI79" s="49"/>
      <c r="BJ79" s="49"/>
      <c r="BK79" s="49"/>
      <c r="BL79" s="49"/>
      <c r="BM79" s="49"/>
      <c r="BN79" s="49"/>
    </row>
    <row r="80" spans="1:66" x14ac:dyDescent="0.25">
      <c r="A80" s="49"/>
      <c r="B80" s="49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49"/>
      <c r="Z80" s="49"/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49"/>
      <c r="AM80" s="49"/>
      <c r="AN80" s="49"/>
      <c r="AO80" s="49"/>
      <c r="AP80" s="49"/>
      <c r="AQ80" s="49"/>
      <c r="AR80" s="49"/>
      <c r="AS80" s="49"/>
      <c r="AT80" s="49"/>
      <c r="AU80" s="49"/>
      <c r="AV80" s="49"/>
      <c r="AW80" s="49"/>
      <c r="AX80" s="49"/>
      <c r="AY80" s="49"/>
      <c r="AZ80" s="49"/>
      <c r="BA80" s="49"/>
      <c r="BB80" s="49"/>
      <c r="BC80" s="49"/>
      <c r="BD80" s="49"/>
      <c r="BE80" s="49"/>
      <c r="BF80" s="49"/>
      <c r="BG80" s="49"/>
      <c r="BH80" s="49"/>
      <c r="BI80" s="49"/>
      <c r="BJ80" s="49"/>
      <c r="BK80" s="49"/>
      <c r="BL80" s="49"/>
      <c r="BM80" s="49"/>
      <c r="BN80" s="49"/>
    </row>
    <row r="81" spans="1:66" x14ac:dyDescent="0.25">
      <c r="A81" s="49"/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49"/>
      <c r="Y81" s="49"/>
      <c r="Z81" s="49"/>
      <c r="AA81" s="49"/>
      <c r="AB81" s="49"/>
      <c r="AC81" s="49"/>
      <c r="AD81" s="49"/>
      <c r="AE81" s="49"/>
      <c r="AF81" s="49"/>
      <c r="AG81" s="49"/>
      <c r="AH81" s="49"/>
      <c r="AI81" s="49"/>
      <c r="AJ81" s="49"/>
      <c r="AK81" s="49"/>
      <c r="AL81" s="49"/>
      <c r="AM81" s="49"/>
      <c r="AN81" s="49"/>
      <c r="AO81" s="49"/>
      <c r="AP81" s="49"/>
      <c r="AQ81" s="49"/>
      <c r="AR81" s="49"/>
      <c r="AS81" s="49"/>
      <c r="AT81" s="49"/>
      <c r="AU81" s="49"/>
      <c r="AV81" s="49"/>
      <c r="AW81" s="49"/>
      <c r="AX81" s="49"/>
      <c r="AY81" s="49"/>
      <c r="AZ81" s="49"/>
      <c r="BA81" s="49"/>
      <c r="BB81" s="49"/>
      <c r="BC81" s="49"/>
      <c r="BD81" s="49"/>
      <c r="BE81" s="49"/>
      <c r="BF81" s="49"/>
      <c r="BG81" s="49"/>
      <c r="BH81" s="49"/>
      <c r="BI81" s="49"/>
      <c r="BJ81" s="49"/>
      <c r="BK81" s="49"/>
      <c r="BL81" s="49"/>
      <c r="BM81" s="49"/>
      <c r="BN81" s="49"/>
    </row>
    <row r="82" spans="1:66" x14ac:dyDescent="0.25">
      <c r="A82" s="49"/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49"/>
      <c r="AA82" s="49"/>
      <c r="AB82" s="49"/>
      <c r="AC82" s="49"/>
      <c r="AD82" s="49"/>
      <c r="AE82" s="49"/>
      <c r="AF82" s="49"/>
      <c r="AG82" s="49"/>
      <c r="AH82" s="49"/>
      <c r="AI82" s="49"/>
      <c r="AJ82" s="49"/>
      <c r="AK82" s="49"/>
      <c r="AL82" s="49"/>
      <c r="AM82" s="49"/>
      <c r="AN82" s="49"/>
      <c r="AO82" s="49"/>
      <c r="AP82" s="49"/>
      <c r="AQ82" s="49"/>
      <c r="AR82" s="49"/>
      <c r="AS82" s="49"/>
      <c r="AT82" s="49"/>
      <c r="AU82" s="49"/>
      <c r="AV82" s="49"/>
      <c r="AW82" s="49"/>
      <c r="AX82" s="49"/>
      <c r="AY82" s="49"/>
      <c r="AZ82" s="49"/>
      <c r="BA82" s="49"/>
      <c r="BB82" s="49"/>
      <c r="BC82" s="49"/>
      <c r="BD82" s="49"/>
      <c r="BE82" s="49"/>
      <c r="BF82" s="49"/>
      <c r="BG82" s="49"/>
      <c r="BH82" s="49"/>
      <c r="BI82" s="49"/>
      <c r="BJ82" s="49"/>
      <c r="BK82" s="49"/>
      <c r="BL82" s="49"/>
      <c r="BM82" s="49"/>
      <c r="BN82" s="49"/>
    </row>
    <row r="83" spans="1:66" x14ac:dyDescent="0.25">
      <c r="A83" s="49"/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49"/>
      <c r="AC83" s="49"/>
      <c r="AD83" s="49"/>
      <c r="AE83" s="49"/>
      <c r="AF83" s="49"/>
      <c r="AG83" s="49"/>
      <c r="AH83" s="49"/>
      <c r="AI83" s="49"/>
      <c r="AJ83" s="49"/>
      <c r="AK83" s="49"/>
      <c r="AL83" s="49"/>
      <c r="AM83" s="49"/>
      <c r="AN83" s="49"/>
      <c r="AO83" s="49"/>
      <c r="AP83" s="49"/>
      <c r="AQ83" s="49"/>
      <c r="AR83" s="49"/>
      <c r="AS83" s="49"/>
      <c r="AT83" s="49"/>
      <c r="AU83" s="49"/>
      <c r="AV83" s="49"/>
      <c r="AW83" s="49"/>
      <c r="AX83" s="49"/>
      <c r="AY83" s="49"/>
      <c r="AZ83" s="49"/>
      <c r="BA83" s="49"/>
      <c r="BB83" s="49"/>
      <c r="BC83" s="49"/>
      <c r="BD83" s="49"/>
      <c r="BE83" s="49"/>
      <c r="BF83" s="49"/>
      <c r="BG83" s="49"/>
      <c r="BH83" s="49"/>
      <c r="BI83" s="49"/>
      <c r="BJ83" s="49"/>
      <c r="BK83" s="49"/>
      <c r="BL83" s="49"/>
      <c r="BM83" s="49"/>
      <c r="BN83" s="49"/>
    </row>
    <row r="84" spans="1:66" x14ac:dyDescent="0.25">
      <c r="A84" s="49"/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49"/>
      <c r="Y84" s="49"/>
      <c r="Z84" s="49"/>
      <c r="AA84" s="49"/>
      <c r="AB84" s="49"/>
      <c r="AC84" s="49"/>
      <c r="AD84" s="49"/>
      <c r="AE84" s="49"/>
      <c r="AF84" s="49"/>
      <c r="AG84" s="49"/>
      <c r="AH84" s="49"/>
      <c r="AI84" s="49"/>
      <c r="AJ84" s="49"/>
      <c r="AK84" s="49"/>
      <c r="AL84" s="49"/>
      <c r="AM84" s="49"/>
      <c r="AN84" s="49"/>
      <c r="AO84" s="49"/>
      <c r="AP84" s="49"/>
      <c r="AQ84" s="49"/>
      <c r="AR84" s="49"/>
      <c r="AS84" s="49"/>
      <c r="AT84" s="49"/>
      <c r="AU84" s="49"/>
      <c r="AV84" s="49"/>
      <c r="AW84" s="49"/>
      <c r="AX84" s="49"/>
      <c r="AY84" s="49"/>
      <c r="AZ84" s="49"/>
      <c r="BA84" s="49"/>
      <c r="BB84" s="49"/>
      <c r="BC84" s="49"/>
      <c r="BD84" s="49"/>
      <c r="BE84" s="49"/>
      <c r="BF84" s="49"/>
      <c r="BG84" s="49"/>
      <c r="BH84" s="49"/>
      <c r="BI84" s="49"/>
      <c r="BJ84" s="49"/>
      <c r="BK84" s="49"/>
      <c r="BL84" s="49"/>
      <c r="BM84" s="49"/>
      <c r="BN84" s="49"/>
    </row>
    <row r="85" spans="1:66" x14ac:dyDescent="0.25">
      <c r="A85" s="49"/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49"/>
      <c r="Y85" s="49"/>
      <c r="Z85" s="49"/>
      <c r="AA85" s="49"/>
      <c r="AB85" s="49"/>
      <c r="AC85" s="49"/>
      <c r="AD85" s="49"/>
      <c r="AE85" s="49"/>
      <c r="AF85" s="49"/>
      <c r="AG85" s="49"/>
      <c r="AH85" s="49"/>
      <c r="AI85" s="49"/>
      <c r="AJ85" s="49"/>
      <c r="AK85" s="49"/>
      <c r="AL85" s="49"/>
      <c r="AM85" s="49"/>
      <c r="AN85" s="49"/>
      <c r="AO85" s="49"/>
      <c r="AP85" s="49"/>
      <c r="AQ85" s="49"/>
      <c r="AR85" s="49"/>
      <c r="AS85" s="49"/>
      <c r="AT85" s="49"/>
      <c r="AU85" s="49"/>
      <c r="AV85" s="49"/>
      <c r="AW85" s="49"/>
      <c r="AX85" s="49"/>
      <c r="AY85" s="49"/>
      <c r="AZ85" s="49"/>
      <c r="BA85" s="49"/>
      <c r="BB85" s="49"/>
      <c r="BC85" s="49"/>
      <c r="BD85" s="49"/>
      <c r="BE85" s="49"/>
      <c r="BF85" s="49"/>
      <c r="BG85" s="49"/>
      <c r="BH85" s="49"/>
      <c r="BI85" s="49"/>
      <c r="BJ85" s="49"/>
      <c r="BK85" s="49"/>
      <c r="BL85" s="49"/>
      <c r="BM85" s="49"/>
      <c r="BN85" s="49"/>
    </row>
  </sheetData>
  <mergeCells count="104">
    <mergeCell ref="Z3:Z10"/>
    <mergeCell ref="AA3:AA10"/>
    <mergeCell ref="C5:L6"/>
    <mergeCell ref="P5:Y6"/>
    <mergeCell ref="C7:L8"/>
    <mergeCell ref="P7:Y8"/>
    <mergeCell ref="C9:D10"/>
    <mergeCell ref="E9:F10"/>
    <mergeCell ref="I9:J10"/>
    <mergeCell ref="K9:L10"/>
    <mergeCell ref="P9:Q10"/>
    <mergeCell ref="R9:S10"/>
    <mergeCell ref="V9:W10"/>
    <mergeCell ref="X9:Y10"/>
    <mergeCell ref="P1:Y2"/>
    <mergeCell ref="A3:A10"/>
    <mergeCell ref="B3:B10"/>
    <mergeCell ref="C3:D4"/>
    <mergeCell ref="E3:F4"/>
    <mergeCell ref="I3:J4"/>
    <mergeCell ref="K3:L4"/>
    <mergeCell ref="P3:Q4"/>
    <mergeCell ref="R3:S4"/>
    <mergeCell ref="V3:W4"/>
    <mergeCell ref="X3:Y4"/>
    <mergeCell ref="A15:A22"/>
    <mergeCell ref="B15:B22"/>
    <mergeCell ref="K21:L22"/>
    <mergeCell ref="I21:J22"/>
    <mergeCell ref="E21:F22"/>
    <mergeCell ref="C21:D22"/>
    <mergeCell ref="C19:L20"/>
    <mergeCell ref="C17:L18"/>
    <mergeCell ref="C1:L2"/>
    <mergeCell ref="C13:L14"/>
    <mergeCell ref="A39:A46"/>
    <mergeCell ref="B39:B46"/>
    <mergeCell ref="C39:D40"/>
    <mergeCell ref="E39:F40"/>
    <mergeCell ref="I39:J40"/>
    <mergeCell ref="A27:A34"/>
    <mergeCell ref="B27:B34"/>
    <mergeCell ref="C27:D28"/>
    <mergeCell ref="E27:F28"/>
    <mergeCell ref="I27:J28"/>
    <mergeCell ref="C29:L30"/>
    <mergeCell ref="C31:L32"/>
    <mergeCell ref="C33:D34"/>
    <mergeCell ref="E33:F34"/>
    <mergeCell ref="I33:J34"/>
    <mergeCell ref="K33:L34"/>
    <mergeCell ref="K39:L40"/>
    <mergeCell ref="C41:L42"/>
    <mergeCell ref="C43:L44"/>
    <mergeCell ref="C45:D46"/>
    <mergeCell ref="E45:F46"/>
    <mergeCell ref="AA39:AA46"/>
    <mergeCell ref="Z39:Z46"/>
    <mergeCell ref="P39:Q40"/>
    <mergeCell ref="R39:S40"/>
    <mergeCell ref="V39:W40"/>
    <mergeCell ref="X39:Y40"/>
    <mergeCell ref="P41:Y42"/>
    <mergeCell ref="P43:Y44"/>
    <mergeCell ref="K27:L28"/>
    <mergeCell ref="C37:L38"/>
    <mergeCell ref="P37:Y38"/>
    <mergeCell ref="AA27:AA34"/>
    <mergeCell ref="Z27:Z34"/>
    <mergeCell ref="P13:Y14"/>
    <mergeCell ref="C25:L26"/>
    <mergeCell ref="P25:Y26"/>
    <mergeCell ref="P45:Q46"/>
    <mergeCell ref="R45:S46"/>
    <mergeCell ref="V45:W46"/>
    <mergeCell ref="X45:Y46"/>
    <mergeCell ref="P29:Y30"/>
    <mergeCell ref="P31:Y32"/>
    <mergeCell ref="P33:Q34"/>
    <mergeCell ref="R33:S34"/>
    <mergeCell ref="V33:W34"/>
    <mergeCell ref="X33:Y34"/>
    <mergeCell ref="P21:Q22"/>
    <mergeCell ref="R21:S22"/>
    <mergeCell ref="I45:J46"/>
    <mergeCell ref="K45:L46"/>
    <mergeCell ref="K15:L16"/>
    <mergeCell ref="I15:J16"/>
    <mergeCell ref="E15:F16"/>
    <mergeCell ref="C15:D16"/>
    <mergeCell ref="AA15:AA22"/>
    <mergeCell ref="Z15:Z22"/>
    <mergeCell ref="V21:W22"/>
    <mergeCell ref="X21:Y22"/>
    <mergeCell ref="P17:Y18"/>
    <mergeCell ref="P19:Y20"/>
    <mergeCell ref="P27:Q28"/>
    <mergeCell ref="R27:S28"/>
    <mergeCell ref="V27:W28"/>
    <mergeCell ref="X27:Y28"/>
    <mergeCell ref="P15:Q16"/>
    <mergeCell ref="R15:S16"/>
    <mergeCell ref="V15:W16"/>
    <mergeCell ref="X15:Y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E17"/>
  <sheetViews>
    <sheetView showGridLines="0" workbookViewId="0">
      <selection activeCell="B2" sqref="B2"/>
    </sheetView>
  </sheetViews>
  <sheetFormatPr baseColWidth="10" defaultRowHeight="22.5" x14ac:dyDescent="0.25"/>
  <cols>
    <col min="1" max="1" width="6.7109375" style="141" customWidth="1"/>
    <col min="2" max="2" width="67.140625" style="141" customWidth="1"/>
    <col min="3" max="5" width="11.42578125" style="141"/>
  </cols>
  <sheetData>
    <row r="1" spans="1:2" ht="23.25" thickBot="1" x14ac:dyDescent="0.3"/>
    <row r="2" spans="1:2" ht="39" customHeight="1" x14ac:dyDescent="0.25">
      <c r="A2" s="138">
        <v>1</v>
      </c>
      <c r="B2" s="142" t="str">
        <f>IF('Matchs de classement'!R39="","",IF('Matchs de classement'!R39&gt;'Matchs de classement'!R45,'Matchs de classement'!P41,IF('Matchs de classement'!R45&gt;'Matchs de classement'!R39,'Matchs de classement'!P43,IF('Matchs de classement'!R39='Matchs de classement'!R45,IF('Matchs de classement'!X39&gt;'Matchs de classement'!X45,'Matchs de classement'!P41,IF('Matchs de classement'!R45='Matchs de classement'!R39,IF('Matchs de classement'!X45&gt;'Matchs de classement'!X39,'Matchs de classement'!P43)))))))</f>
        <v/>
      </c>
    </row>
    <row r="3" spans="1:2" ht="39" customHeight="1" x14ac:dyDescent="0.25">
      <c r="A3" s="139">
        <v>2</v>
      </c>
      <c r="B3" s="143" t="str">
        <f>IF('Matchs de classement'!R39="","",IF(Classement!B2='Matchs de classement'!P41,'Matchs de classement'!P43,'Matchs de classement'!P41))</f>
        <v/>
      </c>
    </row>
    <row r="4" spans="1:2" ht="39" customHeight="1" x14ac:dyDescent="0.25">
      <c r="A4" s="139">
        <v>3</v>
      </c>
      <c r="B4" s="143" t="str">
        <f>IF('Matchs de classement'!E39="","",IF('Matchs de classement'!E39&gt;'Matchs de classement'!E45,'Matchs de classement'!C41,IF('Matchs de classement'!E45&gt;'Matchs de classement'!E39,'Matchs de classement'!C43,IF('Matchs de classement'!E39='Matchs de classement'!E45,IF('Matchs de classement'!K39&gt;'Matchs de classement'!K45,'Matchs de classement'!C41,IF('Matchs de classement'!E45='Matchs de classement'!E39,IF('Matchs de classement'!K45&gt;'Matchs de classement'!K39,'Matchs de classement'!C43)))))))</f>
        <v/>
      </c>
    </row>
    <row r="5" spans="1:2" ht="39" customHeight="1" x14ac:dyDescent="0.25">
      <c r="A5" s="139">
        <v>4</v>
      </c>
      <c r="B5" s="143" t="str">
        <f>IF('Matchs de classement'!E39="","",IF(Classement!B4='Matchs de classement'!C41,'Matchs de classement'!C43,'Matchs de classement'!C41))</f>
        <v/>
      </c>
    </row>
    <row r="6" spans="1:2" ht="39" customHeight="1" x14ac:dyDescent="0.25">
      <c r="A6" s="139">
        <v>5</v>
      </c>
      <c r="B6" s="143" t="str">
        <f>IF('Matchs de classement'!R27="","",IF('Matchs de classement'!R27&gt;'Matchs de classement'!R33,'Matchs de classement'!P29,IF('Matchs de classement'!R33&gt;'Matchs de classement'!R27,'Matchs de classement'!P31,IF('Matchs de classement'!R27='Matchs de classement'!R33,IF('Matchs de classement'!X27&gt;'Matchs de classement'!X33,'Matchs de classement'!P29,IF('Matchs de classement'!R33='Matchs de classement'!R27,IF('Matchs de classement'!X33&gt;'Matchs de classement'!X27,'Matchs de classement'!P31)))))))</f>
        <v/>
      </c>
    </row>
    <row r="7" spans="1:2" ht="39" customHeight="1" x14ac:dyDescent="0.25">
      <c r="A7" s="139">
        <v>6</v>
      </c>
      <c r="B7" s="143" t="str">
        <f>IF('Matchs de classement'!R27="","",IF(Classement!B6='Matchs de classement'!P29,'Matchs de classement'!P31,'Matchs de classement'!P29))</f>
        <v/>
      </c>
    </row>
    <row r="8" spans="1:2" ht="39" customHeight="1" x14ac:dyDescent="0.25">
      <c r="A8" s="139">
        <v>7</v>
      </c>
      <c r="B8" s="143" t="str">
        <f>IF('Matchs de classement'!E27="","",IF('Matchs de classement'!E27&gt;'Matchs de classement'!E33,'Matchs de classement'!C29,IF('Matchs de classement'!E33&gt;'Matchs de classement'!E27,'Matchs de classement'!C31,IF('Matchs de classement'!E27='Matchs de classement'!E33,IF('Matchs de classement'!K27&gt;'Matchs de classement'!K33,'Matchs de classement'!C29,IF('Matchs de classement'!E33='Matchs de classement'!E27,IF('Matchs de classement'!K33&gt;'Matchs de classement'!K27,'Matchs de classement'!C31)))))))</f>
        <v/>
      </c>
    </row>
    <row r="9" spans="1:2" ht="39" customHeight="1" x14ac:dyDescent="0.25">
      <c r="A9" s="139">
        <v>8</v>
      </c>
      <c r="B9" s="143" t="str">
        <f>IF('Matchs de classement'!E27="","",IF(Classement!B8='Matchs de classement'!C29,'Matchs de classement'!C31,'Matchs de classement'!C29))</f>
        <v/>
      </c>
    </row>
    <row r="10" spans="1:2" ht="39" customHeight="1" x14ac:dyDescent="0.25">
      <c r="A10" s="139">
        <v>9</v>
      </c>
      <c r="B10" s="143" t="str">
        <f>IF('Matchs de classement'!R15="","",IF('Matchs de classement'!R15&gt;'Matchs de classement'!R21,'Matchs de classement'!P17,IF('Matchs de classement'!R21&gt;'Matchs de classement'!R15,'Matchs de classement'!P19,IF('Matchs de classement'!R15='Matchs de classement'!R21,IF('Matchs de classement'!X15&gt;'Matchs de classement'!X21,'Matchs de classement'!P17,IF('Matchs de classement'!R21='Matchs de classement'!R15,IF('Matchs de classement'!X21&gt;'Matchs de classement'!X15,'Matchs de classement'!P19)))))))</f>
        <v/>
      </c>
    </row>
    <row r="11" spans="1:2" ht="39" customHeight="1" x14ac:dyDescent="0.25">
      <c r="A11" s="139">
        <v>10</v>
      </c>
      <c r="B11" s="143" t="str">
        <f>IF('Matchs de classement'!R15="","",IF(Classement!B10='Matchs de classement'!P17,'Matchs de classement'!P19,'Matchs de classement'!P17))</f>
        <v/>
      </c>
    </row>
    <row r="12" spans="1:2" ht="39" customHeight="1" x14ac:dyDescent="0.25">
      <c r="A12" s="139">
        <v>11</v>
      </c>
      <c r="B12" s="143" t="str">
        <f>IF('Matchs de classement'!E15="","",IF('Matchs de classement'!E15&gt;'Matchs de classement'!E21,'Matchs de classement'!C17,IF('Matchs de classement'!E21&gt;'Matchs de classement'!E15,'Matchs de classement'!C19,IF('Matchs de classement'!E15='Matchs de classement'!E21,IF('Matchs de classement'!K15&gt;'Matchs de classement'!K21,'Matchs de classement'!C17,IF('Matchs de classement'!K21&gt;'Matchs de classement'!K15,'Matchs de classement'!C19))))))</f>
        <v/>
      </c>
    </row>
    <row r="13" spans="1:2" ht="39" customHeight="1" x14ac:dyDescent="0.25">
      <c r="A13" s="139">
        <v>12</v>
      </c>
      <c r="B13" s="143" t="str">
        <f>IF('Matchs de classement'!E15="","",IF(Classement!B12='Matchs de classement'!C17,'Matchs de classement'!C19,'Matchs de classement'!C17))</f>
        <v/>
      </c>
    </row>
    <row r="14" spans="1:2" ht="39" customHeight="1" x14ac:dyDescent="0.25">
      <c r="A14" s="139">
        <v>13</v>
      </c>
      <c r="B14" s="143" t="str">
        <f>IF('Matchs de classement'!R3="","",IF('Matchs de classement'!R3&gt;'Matchs de classement'!R9,'Matchs de classement'!P5,IF('Matchs de classement'!R9&gt;'Matchs de classement'!R3,'Matchs de classement'!P7,IF('Matchs de classement'!R3='Matchs de classement'!R9,IF('Matchs de classement'!X3&gt;'Matchs de classement'!X9,'Matchs de classement'!P5,IF('Matchs de classement'!R9='Matchs de classement'!R3,IF('Matchs de classement'!X9&gt;'Matchs de classement'!X3,'Matchs de classement'!P7)))))))</f>
        <v/>
      </c>
    </row>
    <row r="15" spans="1:2" ht="39" customHeight="1" x14ac:dyDescent="0.25">
      <c r="A15" s="139">
        <v>14</v>
      </c>
      <c r="B15" s="143" t="str">
        <f>IF('Matchs de classement'!R3="","",IF(Classement!B14='Matchs de classement'!P5,'Matchs de classement'!P7,'Matchs de classement'!P5))</f>
        <v/>
      </c>
    </row>
    <row r="16" spans="1:2" ht="39" customHeight="1" x14ac:dyDescent="0.25">
      <c r="A16" s="139">
        <v>15</v>
      </c>
      <c r="B16" s="143" t="str">
        <f>IF('Matchs de classement'!E3="","",IF('Matchs de classement'!E3&gt;'Matchs de classement'!E9,'Matchs de classement'!C5,IF('Matchs de classement'!E9&gt;'Matchs de classement'!E3,'Matchs de classement'!C7,IF('Matchs de classement'!E3='Matchs de classement'!E9,IF('Matchs de classement'!K3&gt;'Matchs de classement'!K9,'Matchs de classement'!C5,IF('Matchs de classement'!K9&gt;'Matchs de classement'!K3,'Matchs de classement'!C7))))))</f>
        <v/>
      </c>
    </row>
    <row r="17" spans="1:2" ht="39" customHeight="1" thickBot="1" x14ac:dyDescent="0.3">
      <c r="A17" s="140">
        <v>16</v>
      </c>
      <c r="B17" s="144" t="str">
        <f>IF('Matchs de classement'!E3="","",IF(Classement!B16='Matchs de classement'!C5,'Matchs de classement'!C7,'Matchs de classement'!C5))</f>
        <v/>
      </c>
    </row>
  </sheetData>
  <sheetProtection sheet="1" objects="1" scenarios="1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Equipes</vt:lpstr>
      <vt:lpstr>Matchs de poule</vt:lpstr>
      <vt:lpstr>Matchs de classement</vt:lpstr>
      <vt:lpstr>Classement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Dany</cp:lastModifiedBy>
  <dcterms:created xsi:type="dcterms:W3CDTF">2017-09-16T09:38:32Z</dcterms:created>
  <dcterms:modified xsi:type="dcterms:W3CDTF">2023-08-23T07:55:59Z</dcterms:modified>
</cp:coreProperties>
</file>