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1BAFFFE-96DD-44E9-96FB-8F898874635D}" xr6:coauthVersionLast="47" xr6:coauthVersionMax="47" xr10:uidLastSave="{00000000-0000-0000-0000-000000000000}"/>
  <bookViews>
    <workbookView xWindow="-120" yWindow="-120" windowWidth="20730" windowHeight="11160" tabRatio="602" xr2:uid="{00000000-000D-0000-FFFF-FFFF00000000}"/>
  </bookViews>
  <sheets>
    <sheet name="Veille " sheetId="11" r:id="rId1"/>
    <sheet name="Table validités" sheetId="12" r:id="rId2"/>
  </sheets>
  <definedNames>
    <definedName name="_xlnm._FilterDatabase" localSheetId="0" hidden="1">'Veille '!$B$14:$I$110</definedName>
    <definedName name="_xlnm.Print_Titles" localSheetId="0">'Veille '!$1:$9</definedName>
  </definedNames>
  <calcPr calcId="181029"/>
</workbook>
</file>

<file path=xl/calcChain.xml><?xml version="1.0" encoding="utf-8"?>
<calcChain xmlns="http://schemas.openxmlformats.org/spreadsheetml/2006/main">
  <c r="G16" i="11" l="1"/>
  <c r="I16" i="11" s="1"/>
  <c r="I2" i="11"/>
  <c r="G54" i="11"/>
  <c r="I54" i="11" s="1"/>
  <c r="G51" i="11"/>
  <c r="I51" i="11"/>
  <c r="G52" i="11"/>
  <c r="I52" i="11"/>
  <c r="G53" i="11"/>
  <c r="I53" i="11"/>
  <c r="G55" i="11"/>
  <c r="I55" i="11"/>
  <c r="G57" i="11"/>
  <c r="I57" i="11"/>
  <c r="G58" i="11"/>
  <c r="I58" i="11"/>
  <c r="G59" i="11"/>
  <c r="I59" i="11"/>
  <c r="G60" i="11"/>
  <c r="I60" i="11"/>
  <c r="G61" i="11"/>
  <c r="I61" i="11"/>
  <c r="G62" i="11"/>
  <c r="I62" i="11"/>
  <c r="G63" i="11"/>
  <c r="I63" i="11"/>
  <c r="G64" i="11"/>
  <c r="I64" i="11"/>
  <c r="G65" i="11"/>
  <c r="I65" i="11"/>
  <c r="G66" i="11"/>
  <c r="I66" i="11"/>
  <c r="G67" i="11"/>
  <c r="I67" i="11"/>
  <c r="G68" i="11"/>
  <c r="I68" i="11"/>
  <c r="G69" i="11"/>
  <c r="I69" i="11"/>
  <c r="G70" i="11"/>
  <c r="I70" i="11"/>
  <c r="G71" i="11"/>
  <c r="I71" i="11"/>
  <c r="G72" i="11"/>
  <c r="I72" i="11"/>
  <c r="G73" i="11"/>
  <c r="I73" i="11"/>
  <c r="G74" i="11"/>
  <c r="I74" i="11"/>
  <c r="G75" i="11"/>
  <c r="I75" i="11"/>
  <c r="G76" i="11"/>
  <c r="I76" i="11"/>
  <c r="G77" i="11"/>
  <c r="I77" i="11"/>
  <c r="G78" i="11"/>
  <c r="I78" i="11"/>
  <c r="G79" i="11"/>
  <c r="I79" i="11"/>
  <c r="G80" i="11"/>
  <c r="I80" i="11"/>
  <c r="G81" i="11"/>
  <c r="I81" i="11"/>
  <c r="G82" i="11"/>
  <c r="I82" i="11"/>
  <c r="G83" i="11"/>
  <c r="I83" i="11"/>
  <c r="G84" i="11"/>
  <c r="I84" i="11"/>
  <c r="G85" i="11"/>
  <c r="I85" i="11"/>
  <c r="G86" i="11"/>
  <c r="I86" i="11"/>
  <c r="G87" i="11"/>
  <c r="I87" i="11"/>
  <c r="G88" i="11"/>
  <c r="I88" i="11"/>
  <c r="G89" i="11"/>
  <c r="I89" i="11"/>
  <c r="G90" i="11"/>
  <c r="I90" i="11"/>
  <c r="G91" i="11"/>
  <c r="I91" i="11"/>
  <c r="G92" i="11"/>
  <c r="I92" i="11"/>
  <c r="G93" i="11"/>
  <c r="I93" i="11"/>
  <c r="G94" i="11"/>
  <c r="I94" i="11"/>
  <c r="G95" i="11"/>
  <c r="I95" i="11"/>
  <c r="G96" i="11"/>
  <c r="I96" i="11"/>
  <c r="G97" i="11"/>
  <c r="I97" i="11"/>
  <c r="G98" i="11"/>
  <c r="I98" i="11"/>
  <c r="G99" i="11"/>
  <c r="I99" i="11"/>
  <c r="G100" i="11"/>
  <c r="I100" i="11"/>
  <c r="G101" i="11"/>
  <c r="I101" i="11"/>
  <c r="G102" i="11"/>
  <c r="I102" i="11"/>
  <c r="G103" i="11"/>
  <c r="I103" i="11"/>
  <c r="G104" i="11"/>
  <c r="I104" i="11"/>
  <c r="G105" i="11"/>
  <c r="I105" i="11"/>
  <c r="G106" i="11"/>
  <c r="I106" i="11"/>
  <c r="G107" i="11"/>
  <c r="I107" i="11"/>
  <c r="G108" i="11"/>
  <c r="I108" i="11"/>
  <c r="G109" i="11"/>
  <c r="I109" i="11"/>
  <c r="G110" i="11"/>
  <c r="I110" i="11"/>
  <c r="G20" i="11"/>
  <c r="I20" i="11" s="1"/>
  <c r="G50" i="11"/>
  <c r="I50" i="11" s="1"/>
  <c r="G49" i="11"/>
  <c r="I49" i="11" s="1"/>
  <c r="G48" i="11"/>
  <c r="I48" i="11" s="1"/>
  <c r="G47" i="11"/>
  <c r="I47" i="11" s="1"/>
  <c r="G46" i="11"/>
  <c r="I46" i="11" s="1"/>
  <c r="G45" i="11"/>
  <c r="I45" i="11" s="1"/>
  <c r="G44" i="11"/>
  <c r="I44" i="11" s="1"/>
  <c r="G43" i="11"/>
  <c r="I43" i="11" s="1"/>
  <c r="G42" i="11"/>
  <c r="I42" i="11" s="1"/>
  <c r="G41" i="11"/>
  <c r="I41" i="11" s="1"/>
  <c r="G40" i="11"/>
  <c r="I40" i="11" s="1"/>
  <c r="G39" i="11"/>
  <c r="I39" i="11" s="1"/>
  <c r="G38" i="11"/>
  <c r="I38" i="11" s="1"/>
  <c r="G37" i="11"/>
  <c r="I37" i="11" s="1"/>
  <c r="G36" i="11"/>
  <c r="I36" i="11" s="1"/>
  <c r="G35" i="11"/>
  <c r="I35" i="11" s="1"/>
  <c r="G34" i="11"/>
  <c r="I34" i="11" s="1"/>
  <c r="G33" i="11"/>
  <c r="I33" i="11" s="1"/>
  <c r="G32" i="11"/>
  <c r="I32" i="11" s="1"/>
  <c r="G31" i="11"/>
  <c r="I31" i="11" s="1"/>
  <c r="G30" i="11"/>
  <c r="I30" i="11" s="1"/>
  <c r="G29" i="11"/>
  <c r="I29" i="11" s="1"/>
  <c r="G28" i="11"/>
  <c r="I28" i="11" s="1"/>
  <c r="G27" i="11"/>
  <c r="I27" i="11" s="1"/>
  <c r="G26" i="11"/>
  <c r="I26" i="11" s="1"/>
  <c r="G25" i="11"/>
  <c r="I25" i="11" s="1"/>
  <c r="G24" i="11"/>
  <c r="I24" i="11" s="1"/>
  <c r="G23" i="11"/>
  <c r="I23" i="11" s="1"/>
  <c r="G22" i="11"/>
  <c r="I22" i="11" s="1"/>
  <c r="G21" i="11"/>
  <c r="I21" i="11" s="1"/>
  <c r="G19" i="11"/>
  <c r="I19" i="11" s="1"/>
  <c r="G18" i="11"/>
  <c r="I18" i="11" s="1"/>
  <c r="G17" i="11"/>
  <c r="I17" i="11" s="1"/>
</calcChain>
</file>

<file path=xl/sharedStrings.xml><?xml version="1.0" encoding="utf-8"?>
<sst xmlns="http://schemas.openxmlformats.org/spreadsheetml/2006/main" count="185" uniqueCount="37">
  <si>
    <t>NOM</t>
  </si>
  <si>
    <t>Prénom</t>
  </si>
  <si>
    <t>Cariste</t>
  </si>
  <si>
    <t>ARI</t>
  </si>
  <si>
    <t>Agraffeuse</t>
  </si>
  <si>
    <t>Mission sécurité</t>
  </si>
  <si>
    <t>Echafaudage (utilisation)</t>
  </si>
  <si>
    <t>Habilitation</t>
  </si>
  <si>
    <t>Espaces confinés</t>
  </si>
  <si>
    <t>Hachettes</t>
  </si>
  <si>
    <t>Secouriste d'entreprise</t>
  </si>
  <si>
    <t>Mise à jour:</t>
  </si>
  <si>
    <t>Date</t>
  </si>
  <si>
    <t>Légende :</t>
  </si>
  <si>
    <t>Diplôme / attestation périmée</t>
  </si>
  <si>
    <t>OK</t>
  </si>
  <si>
    <t>Attestation / Certificat</t>
  </si>
  <si>
    <t>N</t>
  </si>
  <si>
    <t>AL</t>
  </si>
  <si>
    <t>Date de la formation</t>
  </si>
  <si>
    <t>Date d'expiration</t>
  </si>
  <si>
    <t>Diplôme/attestation valide</t>
  </si>
  <si>
    <t>Validité (années)</t>
  </si>
  <si>
    <t>Formation</t>
  </si>
  <si>
    <t>Attestation/Certificat</t>
  </si>
  <si>
    <t>TE</t>
  </si>
  <si>
    <t>Diplôme/attestation exipire &lt; 3mois</t>
  </si>
  <si>
    <t>Sécurité</t>
  </si>
  <si>
    <t>Echafaudage</t>
  </si>
  <si>
    <t>Validité</t>
  </si>
  <si>
    <t>Mission Sécurité</t>
  </si>
  <si>
    <t>N.B. : Une formation "espaces confinés donne immédiatement l'habilitation pour l'utilisation</t>
  </si>
  <si>
    <t xml:space="preserve">d'un harnais et d'un ARI; la formation "échafaudage donne trivialement l'habiltation pour </t>
  </si>
  <si>
    <t>l'utilsation d'un harnais.</t>
  </si>
  <si>
    <t>Echec/Inexistant</t>
  </si>
  <si>
    <t xml:space="preserve">Attestation </t>
  </si>
  <si>
    <t xml:space="preserve">Matricule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</si>
</sst>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19" x14ac:knownFonts="1">
    <font>
      <sz val="10"/>
      <name val="Arial"/>
    </font>
    <font>
      <sz val="10"/>
      <name val="Arial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4"/>
      <color indexed="8"/>
      <name val="Century Gothic"/>
      <family val="2"/>
    </font>
    <font>
      <b/>
      <sz val="12"/>
      <color indexed="8"/>
      <name val="Century Gothic"/>
      <family val="2"/>
    </font>
    <font>
      <b/>
      <sz val="11"/>
      <color indexed="8"/>
      <name val="Century Gothic"/>
      <family val="2"/>
    </font>
    <font>
      <sz val="11"/>
      <color indexed="8"/>
      <name val="Century Gothic"/>
      <family val="2"/>
    </font>
    <font>
      <b/>
      <sz val="11"/>
      <color rgb="FF00B050"/>
      <name val="Century Gothic"/>
      <family val="2"/>
    </font>
    <font>
      <sz val="11"/>
      <name val="Century Gothic"/>
      <family val="2"/>
    </font>
    <font>
      <b/>
      <sz val="11"/>
      <color rgb="FFFF0000"/>
      <name val="Century Gothic"/>
      <family val="2"/>
    </font>
    <font>
      <b/>
      <sz val="11"/>
      <color theme="9" tint="-0.249977111117893"/>
      <name val="Century Gothic"/>
      <family val="2"/>
    </font>
    <font>
      <b/>
      <sz val="10"/>
      <color indexed="8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i/>
      <sz val="10"/>
      <name val="Century Gothic"/>
      <family val="2"/>
    </font>
    <font>
      <b/>
      <sz val="10"/>
      <color rgb="FF0000FF"/>
      <name val="Century Gothic"/>
      <family val="2"/>
    </font>
    <font>
      <i/>
      <sz val="11"/>
      <color indexed="8"/>
      <name val="Century Gothic"/>
      <family val="2"/>
    </font>
    <font>
      <i/>
      <sz val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4">
    <xf numFmtId="0" fontId="0" fillId="0" borderId="0" xfId="0"/>
    <xf numFmtId="0" fontId="6" fillId="0" borderId="10" xfId="0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10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2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3" fillId="0" borderId="0" xfId="0" applyFont="1"/>
    <xf numFmtId="0" fontId="7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14" fontId="13" fillId="0" borderId="3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9" fillId="5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Font="1"/>
    <xf numFmtId="0" fontId="18" fillId="0" borderId="3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2" fillId="1" borderId="9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13" fillId="0" borderId="0" xfId="0" applyNumberFormat="1" applyFont="1"/>
    <xf numFmtId="3" fontId="4" fillId="0" borderId="0" xfId="0" applyNumberFormat="1" applyFont="1" applyAlignment="1">
      <alignment horizontal="center" vertical="center"/>
    </xf>
    <xf numFmtId="3" fontId="7" fillId="0" borderId="0" xfId="0" applyNumberFormat="1" applyFont="1" applyAlignment="1">
      <alignment horizontal="center"/>
    </xf>
    <xf numFmtId="3" fontId="13" fillId="0" borderId="0" xfId="0" applyNumberFormat="1" applyFont="1"/>
    <xf numFmtId="3" fontId="14" fillId="4" borderId="10" xfId="0" applyNumberFormat="1" applyFont="1" applyFill="1" applyBorder="1" applyAlignment="1">
      <alignment horizontal="center" vertical="center"/>
    </xf>
    <xf numFmtId="3" fontId="18" fillId="0" borderId="0" xfId="0" applyNumberFormat="1" applyFont="1"/>
    <xf numFmtId="0" fontId="16" fillId="0" borderId="0" xfId="0" applyFont="1" applyAlignment="1">
      <alignment horizontal="center" vertical="center"/>
    </xf>
    <xf numFmtId="3" fontId="13" fillId="0" borderId="1" xfId="0" applyNumberFormat="1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3" fontId="13" fillId="0" borderId="2" xfId="0" applyNumberFormat="1" applyFont="1" applyBorder="1" applyAlignment="1">
      <alignment horizontal="center" vertical="center"/>
    </xf>
    <xf numFmtId="14" fontId="12" fillId="0" borderId="5" xfId="0" applyNumberFormat="1" applyFont="1" applyBorder="1" applyAlignment="1">
      <alignment horizontal="center" vertical="center"/>
    </xf>
    <xf numFmtId="3" fontId="13" fillId="0" borderId="6" xfId="0" applyNumberFormat="1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14" fontId="13" fillId="0" borderId="7" xfId="0" applyNumberFormat="1" applyFont="1" applyBorder="1" applyAlignment="1">
      <alignment horizontal="center" vertical="center"/>
    </xf>
    <xf numFmtId="14" fontId="12" fillId="0" borderId="8" xfId="0" applyNumberFormat="1" applyFont="1" applyBorder="1" applyAlignment="1">
      <alignment horizontal="center" vertical="center"/>
    </xf>
    <xf numFmtId="0" fontId="13" fillId="0" borderId="12" xfId="0" applyFont="1" applyBorder="1"/>
    <xf numFmtId="14" fontId="13" fillId="0" borderId="1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73"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76639-CCD6-4A55-A6C0-BA8E81C356F5}">
  <sheetPr codeName="Feuil1"/>
  <dimension ref="B1:K110"/>
  <sheetViews>
    <sheetView tabSelected="1" zoomScaleNormal="100" workbookViewId="0">
      <selection activeCell="K5" sqref="K5"/>
    </sheetView>
  </sheetViews>
  <sheetFormatPr baseColWidth="10" defaultColWidth="10.85546875" defaultRowHeight="13.5" x14ac:dyDescent="0.25"/>
  <cols>
    <col min="1" max="1" width="12.28515625" style="13" bestFit="1" customWidth="1"/>
    <col min="2" max="2" width="12.28515625" style="32" bestFit="1" customWidth="1"/>
    <col min="3" max="3" width="13.5703125" style="13" customWidth="1"/>
    <col min="4" max="4" width="12.140625" style="24" bestFit="1" customWidth="1"/>
    <col min="5" max="5" width="19.28515625" style="13" bestFit="1" customWidth="1"/>
    <col min="6" max="6" width="35.5703125" style="13" bestFit="1" customWidth="1"/>
    <col min="7" max="8" width="10.85546875" style="13"/>
    <col min="9" max="9" width="11.85546875" style="13" customWidth="1"/>
    <col min="10" max="10" width="10.85546875" style="13" customWidth="1"/>
    <col min="11" max="16384" width="10.85546875" style="13"/>
  </cols>
  <sheetData>
    <row r="1" spans="2:11" s="8" customFormat="1" ht="21.75" customHeight="1" x14ac:dyDescent="0.2">
      <c r="B1" s="30"/>
      <c r="C1" s="50"/>
      <c r="D1" s="50"/>
      <c r="E1" s="50"/>
      <c r="F1" s="50"/>
      <c r="G1" s="51"/>
      <c r="H1" s="52" t="s">
        <v>11</v>
      </c>
      <c r="I1" s="52"/>
      <c r="K1" s="9"/>
    </row>
    <row r="2" spans="2:11" s="8" customFormat="1" ht="22.5" customHeight="1" x14ac:dyDescent="0.2">
      <c r="B2" s="30"/>
      <c r="C2" s="50"/>
      <c r="D2" s="50"/>
      <c r="E2" s="50"/>
      <c r="F2" s="50"/>
      <c r="G2" s="51"/>
      <c r="H2" s="1" t="s">
        <v>12</v>
      </c>
      <c r="I2" s="2">
        <f ca="1">TODAY()</f>
        <v>45121</v>
      </c>
      <c r="K2" s="9"/>
    </row>
    <row r="3" spans="2:11" s="8" customFormat="1" ht="7.5" customHeight="1" x14ac:dyDescent="0.3">
      <c r="B3" s="31"/>
      <c r="C3" s="7"/>
      <c r="D3" s="23"/>
      <c r="E3" s="7"/>
      <c r="F3" s="7"/>
      <c r="G3" s="7"/>
      <c r="H3" s="7"/>
      <c r="I3" s="10"/>
    </row>
    <row r="4" spans="2:11" s="8" customFormat="1" ht="14.25" customHeight="1" x14ac:dyDescent="0.3">
      <c r="B4" s="31"/>
      <c r="C4" s="53" t="s">
        <v>13</v>
      </c>
      <c r="D4" s="53"/>
      <c r="E4" s="11"/>
      <c r="F4" s="14" t="s">
        <v>14</v>
      </c>
      <c r="G4" s="4" t="s">
        <v>15</v>
      </c>
      <c r="H4" s="49" t="s">
        <v>16</v>
      </c>
      <c r="I4" s="49"/>
      <c r="J4" s="7"/>
      <c r="K4" s="7"/>
    </row>
    <row r="5" spans="2:11" s="8" customFormat="1" ht="4.5" customHeight="1" x14ac:dyDescent="0.3">
      <c r="B5" s="31"/>
      <c r="C5" s="7"/>
      <c r="D5" s="23"/>
      <c r="E5" s="7"/>
      <c r="F5" s="7"/>
      <c r="G5" s="3"/>
      <c r="H5" s="7"/>
      <c r="I5" s="7"/>
      <c r="J5" s="7"/>
      <c r="K5" s="7"/>
    </row>
    <row r="6" spans="2:11" s="8" customFormat="1" ht="14.25" customHeight="1" x14ac:dyDescent="0.3">
      <c r="B6" s="31"/>
      <c r="C6" s="7"/>
      <c r="D6" s="23"/>
      <c r="E6" s="22"/>
      <c r="F6" s="14" t="s">
        <v>26</v>
      </c>
      <c r="G6" s="5" t="s">
        <v>17</v>
      </c>
      <c r="H6" s="49" t="s">
        <v>34</v>
      </c>
      <c r="I6" s="49"/>
      <c r="J6" s="7"/>
      <c r="K6" s="7"/>
    </row>
    <row r="7" spans="2:11" s="8" customFormat="1" ht="4.5" customHeight="1" x14ac:dyDescent="0.3">
      <c r="B7" s="31"/>
      <c r="C7" s="7"/>
      <c r="D7" s="23"/>
      <c r="E7" s="7"/>
      <c r="F7" s="7"/>
      <c r="G7" s="3"/>
      <c r="H7" s="7"/>
      <c r="I7" s="7"/>
      <c r="J7" s="7"/>
      <c r="K7" s="7"/>
    </row>
    <row r="8" spans="2:11" s="8" customFormat="1" ht="14.25" customHeight="1" x14ac:dyDescent="0.3">
      <c r="B8" s="31"/>
      <c r="C8" s="7"/>
      <c r="D8" s="23"/>
      <c r="E8" s="12"/>
      <c r="F8" s="14" t="s">
        <v>21</v>
      </c>
      <c r="G8" s="6" t="s">
        <v>18</v>
      </c>
      <c r="H8" s="49" t="s">
        <v>35</v>
      </c>
      <c r="I8" s="49"/>
      <c r="J8" s="7"/>
      <c r="K8" s="7"/>
    </row>
    <row r="9" spans="2:11" ht="5.0999999999999996" customHeight="1" x14ac:dyDescent="0.25"/>
    <row r="10" spans="2:11" ht="14.45" customHeight="1" x14ac:dyDescent="0.25">
      <c r="B10" s="34" t="s">
        <v>31</v>
      </c>
      <c r="G10" s="21" t="s">
        <v>25</v>
      </c>
      <c r="H10" s="13" t="s">
        <v>35</v>
      </c>
    </row>
    <row r="11" spans="2:11" ht="14.45" customHeight="1" x14ac:dyDescent="0.25">
      <c r="B11" s="34" t="s">
        <v>32</v>
      </c>
      <c r="G11" s="35"/>
    </row>
    <row r="12" spans="2:11" ht="14.45" customHeight="1" x14ac:dyDescent="0.25">
      <c r="B12" s="34" t="s">
        <v>33</v>
      </c>
      <c r="G12" s="35"/>
    </row>
    <row r="13" spans="2:11" ht="8.4499999999999993" customHeight="1" x14ac:dyDescent="0.25"/>
    <row r="14" spans="2:11" s="15" customFormat="1" ht="26.45" customHeight="1" x14ac:dyDescent="0.2">
      <c r="B14" s="33" t="s">
        <v>36</v>
      </c>
      <c r="C14" s="16" t="s">
        <v>0</v>
      </c>
      <c r="D14" s="17" t="s">
        <v>1</v>
      </c>
      <c r="E14" s="16" t="s">
        <v>23</v>
      </c>
      <c r="F14" s="16" t="s">
        <v>24</v>
      </c>
      <c r="G14" s="18" t="s">
        <v>22</v>
      </c>
      <c r="H14" s="18" t="s">
        <v>19</v>
      </c>
      <c r="I14" s="18" t="s">
        <v>20</v>
      </c>
    </row>
    <row r="15" spans="2:11" ht="6.6" customHeight="1" x14ac:dyDescent="0.25"/>
    <row r="16" spans="2:11" ht="14.45" customHeight="1" x14ac:dyDescent="0.25">
      <c r="B16" s="36"/>
      <c r="C16" s="37"/>
      <c r="D16" s="38"/>
      <c r="E16" s="37" t="s">
        <v>27</v>
      </c>
      <c r="F16" s="37" t="s">
        <v>15</v>
      </c>
      <c r="G16" s="37">
        <f>VLOOKUP(E16,'Table validités'!$B$5:$C$12,2,0)</f>
        <v>10</v>
      </c>
      <c r="H16" s="39">
        <v>41282</v>
      </c>
      <c r="I16" s="41">
        <f t="shared" ref="I16:I50" si="0">DATE(YEAR(H16)+G16, MONTH(H16), DAY(H16))</f>
        <v>44934</v>
      </c>
      <c r="J16" s="29"/>
      <c r="K16" s="29"/>
    </row>
    <row r="17" spans="2:10" ht="14.45" customHeight="1" x14ac:dyDescent="0.25">
      <c r="B17" s="40"/>
      <c r="C17" s="19"/>
      <c r="D17" s="25"/>
      <c r="E17" s="19" t="s">
        <v>2</v>
      </c>
      <c r="F17" s="19" t="s">
        <v>15</v>
      </c>
      <c r="G17" s="19">
        <f>VLOOKUP(E17,'Table validités'!$B$5:$C$12,2,0)</f>
        <v>5</v>
      </c>
      <c r="H17" s="20">
        <v>36455</v>
      </c>
      <c r="I17" s="41">
        <f t="shared" si="0"/>
        <v>38282</v>
      </c>
    </row>
    <row r="18" spans="2:10" ht="14.45" customHeight="1" x14ac:dyDescent="0.25">
      <c r="B18" s="40"/>
      <c r="C18" s="19"/>
      <c r="D18" s="25"/>
      <c r="E18" s="19" t="s">
        <v>9</v>
      </c>
      <c r="F18" s="19"/>
      <c r="G18" s="19">
        <f>VLOOKUP(E18,'Table validités'!$B$5:$C$12,2,0)</f>
        <v>0</v>
      </c>
      <c r="H18" s="20"/>
      <c r="I18" s="41">
        <f t="shared" si="0"/>
        <v>0</v>
      </c>
    </row>
    <row r="19" spans="2:10" ht="14.45" customHeight="1" x14ac:dyDescent="0.25">
      <c r="B19" s="40"/>
      <c r="C19" s="19"/>
      <c r="D19" s="25"/>
      <c r="E19" s="19" t="s">
        <v>8</v>
      </c>
      <c r="F19" s="19" t="s">
        <v>15</v>
      </c>
      <c r="G19" s="19">
        <f>VLOOKUP(E19,'Table validités'!$B$5:$C$12,2,0)</f>
        <v>0</v>
      </c>
      <c r="H19" s="20">
        <v>44490</v>
      </c>
      <c r="I19" s="41">
        <f t="shared" si="0"/>
        <v>44490</v>
      </c>
    </row>
    <row r="20" spans="2:10" ht="14.45" customHeight="1" x14ac:dyDescent="0.25">
      <c r="B20" s="40"/>
      <c r="C20" s="19"/>
      <c r="D20" s="25"/>
      <c r="E20" s="19" t="s">
        <v>4</v>
      </c>
      <c r="F20" s="19" t="s">
        <v>15</v>
      </c>
      <c r="G20" s="19">
        <f>VLOOKUP(E20,'Table validités'!$B$5:$C$12,2,0)</f>
        <v>5</v>
      </c>
      <c r="H20" s="20">
        <v>42121</v>
      </c>
      <c r="I20" s="41">
        <f t="shared" si="0"/>
        <v>43948</v>
      </c>
    </row>
    <row r="21" spans="2:10" ht="14.45" customHeight="1" x14ac:dyDescent="0.25">
      <c r="B21" s="40"/>
      <c r="C21" s="19"/>
      <c r="D21" s="25"/>
      <c r="E21" s="19" t="s">
        <v>28</v>
      </c>
      <c r="F21" s="19" t="s">
        <v>18</v>
      </c>
      <c r="G21" s="19" t="e">
        <f>VLOOKUP(E21,'Table validités'!$B$5:$C$12,2,0)</f>
        <v>#N/A</v>
      </c>
      <c r="H21" s="20">
        <v>41617</v>
      </c>
      <c r="I21" s="41" t="e">
        <f t="shared" si="0"/>
        <v>#N/A</v>
      </c>
    </row>
    <row r="22" spans="2:10" ht="14.45" customHeight="1" x14ac:dyDescent="0.25">
      <c r="B22" s="40"/>
      <c r="C22" s="19"/>
      <c r="D22" s="25"/>
      <c r="E22" s="19" t="s">
        <v>27</v>
      </c>
      <c r="F22" s="19" t="s">
        <v>15</v>
      </c>
      <c r="G22" s="19">
        <f>VLOOKUP(E22,'Table validités'!$B$5:$C$12,2,0)</f>
        <v>10</v>
      </c>
      <c r="H22" s="20">
        <v>41282</v>
      </c>
      <c r="I22" s="41">
        <f t="shared" si="0"/>
        <v>44934</v>
      </c>
    </row>
    <row r="23" spans="2:10" ht="14.45" customHeight="1" x14ac:dyDescent="0.25">
      <c r="B23" s="40"/>
      <c r="C23" s="19"/>
      <c r="D23" s="25"/>
      <c r="E23" s="19" t="s">
        <v>30</v>
      </c>
      <c r="F23" s="19"/>
      <c r="G23" s="19">
        <f>VLOOKUP(E23,'Table validités'!$B$5:$C$12,2,0)</f>
        <v>0</v>
      </c>
      <c r="H23" s="20"/>
      <c r="I23" s="41">
        <f t="shared" si="0"/>
        <v>0</v>
      </c>
    </row>
    <row r="24" spans="2:10" ht="14.45" customHeight="1" x14ac:dyDescent="0.25">
      <c r="B24" s="40"/>
      <c r="C24" s="19"/>
      <c r="D24" s="25"/>
      <c r="E24" s="19" t="s">
        <v>2</v>
      </c>
      <c r="F24" s="19" t="s">
        <v>15</v>
      </c>
      <c r="G24" s="19">
        <f>VLOOKUP(E24,'Table validités'!$B$5:$C$12,2,0)</f>
        <v>5</v>
      </c>
      <c r="H24" s="20">
        <v>36455</v>
      </c>
      <c r="I24" s="41">
        <f t="shared" si="0"/>
        <v>38282</v>
      </c>
    </row>
    <row r="25" spans="2:10" ht="14.45" customHeight="1" x14ac:dyDescent="0.25">
      <c r="B25" s="40"/>
      <c r="C25" s="19"/>
      <c r="D25" s="25"/>
      <c r="E25" s="19" t="s">
        <v>9</v>
      </c>
      <c r="F25" s="19"/>
      <c r="G25" s="19">
        <f>VLOOKUP(E25,'Table validités'!$B$5:$C$12,2,0)</f>
        <v>0</v>
      </c>
      <c r="H25" s="20"/>
      <c r="I25" s="41">
        <f t="shared" si="0"/>
        <v>0</v>
      </c>
    </row>
    <row r="26" spans="2:10" ht="14.45" customHeight="1" x14ac:dyDescent="0.25">
      <c r="B26" s="40"/>
      <c r="C26" s="19"/>
      <c r="D26" s="25"/>
      <c r="E26" s="19" t="s">
        <v>8</v>
      </c>
      <c r="F26" s="19" t="s">
        <v>15</v>
      </c>
      <c r="G26" s="19">
        <f>VLOOKUP(E26,'Table validités'!$B$5:$C$12,2,0)</f>
        <v>0</v>
      </c>
      <c r="H26" s="20">
        <v>44490</v>
      </c>
      <c r="I26" s="41">
        <f t="shared" si="0"/>
        <v>44490</v>
      </c>
    </row>
    <row r="27" spans="2:10" ht="14.45" customHeight="1" x14ac:dyDescent="0.25">
      <c r="B27" s="40"/>
      <c r="C27" s="19"/>
      <c r="D27" s="25"/>
      <c r="E27" s="19" t="s">
        <v>4</v>
      </c>
      <c r="F27" s="19"/>
      <c r="G27" s="19">
        <f>VLOOKUP(E27,'Table validités'!$B$5:$C$12,2,0)</f>
        <v>5</v>
      </c>
      <c r="H27" s="20"/>
      <c r="I27" s="41">
        <f t="shared" si="0"/>
        <v>1827</v>
      </c>
    </row>
    <row r="28" spans="2:10" ht="14.45" customHeight="1" x14ac:dyDescent="0.25">
      <c r="B28" s="40"/>
      <c r="C28" s="19"/>
      <c r="D28" s="25"/>
      <c r="E28" s="19" t="s">
        <v>28</v>
      </c>
      <c r="F28" s="19" t="s">
        <v>18</v>
      </c>
      <c r="G28" s="19" t="e">
        <f>VLOOKUP(E28,'Table validités'!$B$5:$C$12,2,0)</f>
        <v>#N/A</v>
      </c>
      <c r="H28" s="20">
        <v>41612</v>
      </c>
      <c r="I28" s="41" t="e">
        <f t="shared" si="0"/>
        <v>#N/A</v>
      </c>
    </row>
    <row r="29" spans="2:10" ht="14.45" customHeight="1" x14ac:dyDescent="0.25">
      <c r="B29" s="40"/>
      <c r="C29" s="19"/>
      <c r="D29" s="25"/>
      <c r="E29" s="19" t="s">
        <v>27</v>
      </c>
      <c r="F29" s="19" t="s">
        <v>15</v>
      </c>
      <c r="G29" s="19">
        <f>VLOOKUP(E29,'Table validités'!$B$5:$C$12,2,0)</f>
        <v>10</v>
      </c>
      <c r="H29" s="20">
        <v>44936</v>
      </c>
      <c r="I29" s="41">
        <f t="shared" si="0"/>
        <v>48589</v>
      </c>
      <c r="J29" s="47"/>
    </row>
    <row r="30" spans="2:10" ht="14.45" customHeight="1" x14ac:dyDescent="0.25">
      <c r="B30" s="40"/>
      <c r="C30" s="19"/>
      <c r="D30" s="25"/>
      <c r="E30" s="19" t="s">
        <v>2</v>
      </c>
      <c r="F30" s="19" t="s">
        <v>15</v>
      </c>
      <c r="G30" s="19">
        <f>VLOOKUP(E30,'Table validités'!$B$5:$C$12,2,0)</f>
        <v>5</v>
      </c>
      <c r="H30" s="20">
        <v>44518</v>
      </c>
      <c r="I30" s="41">
        <f t="shared" si="0"/>
        <v>46344</v>
      </c>
      <c r="J30" s="48"/>
    </row>
    <row r="31" spans="2:10" ht="14.45" customHeight="1" x14ac:dyDescent="0.25">
      <c r="B31" s="40"/>
      <c r="C31" s="19"/>
      <c r="D31" s="25"/>
      <c r="E31" s="19" t="s">
        <v>3</v>
      </c>
      <c r="F31" s="19"/>
      <c r="G31" s="19" t="e">
        <f>VLOOKUP(E31,'Table validités'!$B$5:$C$12,2,0)</f>
        <v>#N/A</v>
      </c>
      <c r="H31" s="20"/>
      <c r="I31" s="41" t="e">
        <f t="shared" si="0"/>
        <v>#N/A</v>
      </c>
      <c r="J31" s="47"/>
    </row>
    <row r="32" spans="2:10" ht="14.45" customHeight="1" x14ac:dyDescent="0.25">
      <c r="B32" s="40"/>
      <c r="C32" s="19"/>
      <c r="D32" s="25"/>
      <c r="E32" s="19" t="s">
        <v>9</v>
      </c>
      <c r="F32" s="19"/>
      <c r="G32" s="19">
        <f>VLOOKUP(E32,'Table validités'!$B$5:$C$12,2,0)</f>
        <v>0</v>
      </c>
      <c r="H32" s="20"/>
      <c r="I32" s="41">
        <f t="shared" si="0"/>
        <v>0</v>
      </c>
    </row>
    <row r="33" spans="2:9" ht="14.45" customHeight="1" x14ac:dyDescent="0.25">
      <c r="B33" s="40"/>
      <c r="C33" s="19"/>
      <c r="D33" s="25"/>
      <c r="E33" s="19" t="s">
        <v>4</v>
      </c>
      <c r="F33" s="19"/>
      <c r="G33" s="19">
        <f>VLOOKUP(E33,'Table validités'!$B$5:$C$12,2,0)</f>
        <v>5</v>
      </c>
      <c r="H33" s="20"/>
      <c r="I33" s="41">
        <f t="shared" si="0"/>
        <v>1827</v>
      </c>
    </row>
    <row r="34" spans="2:9" ht="14.45" customHeight="1" x14ac:dyDescent="0.25">
      <c r="B34" s="40"/>
      <c r="C34" s="19"/>
      <c r="D34" s="25"/>
      <c r="E34" s="19" t="s">
        <v>28</v>
      </c>
      <c r="F34" s="19" t="s">
        <v>17</v>
      </c>
      <c r="G34" s="19" t="e">
        <f>VLOOKUP(E34,'Table validités'!$B$5:$C$12,2,0)</f>
        <v>#N/A</v>
      </c>
      <c r="H34" s="20"/>
      <c r="I34" s="41" t="e">
        <f t="shared" si="0"/>
        <v>#N/A</v>
      </c>
    </row>
    <row r="35" spans="2:9" ht="14.45" customHeight="1" x14ac:dyDescent="0.25">
      <c r="B35" s="40"/>
      <c r="C35" s="19"/>
      <c r="D35" s="25"/>
      <c r="E35" s="19" t="s">
        <v>27</v>
      </c>
      <c r="F35" s="19" t="s">
        <v>17</v>
      </c>
      <c r="G35" s="19">
        <f>VLOOKUP(E35,'Table validités'!$B$5:$C$12,2,0)</f>
        <v>10</v>
      </c>
      <c r="H35" s="20"/>
      <c r="I35" s="41">
        <f t="shared" si="0"/>
        <v>3653</v>
      </c>
    </row>
    <row r="36" spans="2:9" ht="14.45" customHeight="1" x14ac:dyDescent="0.25">
      <c r="B36" s="40"/>
      <c r="C36" s="19"/>
      <c r="D36" s="25"/>
      <c r="E36" s="19" t="s">
        <v>2</v>
      </c>
      <c r="F36" s="19" t="s">
        <v>15</v>
      </c>
      <c r="G36" s="19">
        <f>VLOOKUP(E36,'Table validités'!$B$5:$C$12,2,0)</f>
        <v>5</v>
      </c>
      <c r="H36" s="20">
        <v>45007</v>
      </c>
      <c r="I36" s="41">
        <f t="shared" si="0"/>
        <v>46834</v>
      </c>
    </row>
    <row r="37" spans="2:9" ht="14.45" customHeight="1" x14ac:dyDescent="0.25">
      <c r="B37" s="40"/>
      <c r="C37" s="19"/>
      <c r="D37" s="25"/>
      <c r="E37" s="19" t="s">
        <v>3</v>
      </c>
      <c r="F37" s="19"/>
      <c r="G37" s="19" t="e">
        <f>VLOOKUP(E37,'Table validités'!$B$5:$C$12,2,0)</f>
        <v>#N/A</v>
      </c>
      <c r="H37" s="20"/>
      <c r="I37" s="41" t="e">
        <f t="shared" si="0"/>
        <v>#N/A</v>
      </c>
    </row>
    <row r="38" spans="2:9" ht="14.45" customHeight="1" x14ac:dyDescent="0.25">
      <c r="B38" s="40"/>
      <c r="C38" s="19"/>
      <c r="D38" s="25"/>
      <c r="E38" s="19" t="s">
        <v>9</v>
      </c>
      <c r="F38" s="19"/>
      <c r="G38" s="19">
        <f>VLOOKUP(E38,'Table validités'!$B$5:$C$12,2,0)</f>
        <v>0</v>
      </c>
      <c r="H38" s="20"/>
      <c r="I38" s="41">
        <f t="shared" si="0"/>
        <v>0</v>
      </c>
    </row>
    <row r="39" spans="2:9" ht="14.45" customHeight="1" x14ac:dyDescent="0.25">
      <c r="B39" s="40"/>
      <c r="C39" s="19"/>
      <c r="D39" s="25"/>
      <c r="E39" s="19" t="s">
        <v>4</v>
      </c>
      <c r="F39" s="19"/>
      <c r="G39" s="19">
        <f>VLOOKUP(E39,'Table validités'!$B$5:$C$12,2,0)</f>
        <v>5</v>
      </c>
      <c r="H39" s="20"/>
      <c r="I39" s="41">
        <f t="shared" si="0"/>
        <v>1827</v>
      </c>
    </row>
    <row r="40" spans="2:9" ht="14.45" customHeight="1" x14ac:dyDescent="0.25">
      <c r="B40" s="40"/>
      <c r="C40" s="19"/>
      <c r="D40" s="25"/>
      <c r="E40" s="19" t="s">
        <v>28</v>
      </c>
      <c r="F40" s="19" t="s">
        <v>17</v>
      </c>
      <c r="G40" s="19" t="e">
        <f>VLOOKUP(E40,'Table validités'!$B$5:$C$12,2,0)</f>
        <v>#N/A</v>
      </c>
      <c r="H40" s="20"/>
      <c r="I40" s="41" t="e">
        <f t="shared" si="0"/>
        <v>#N/A</v>
      </c>
    </row>
    <row r="41" spans="2:9" ht="14.45" customHeight="1" x14ac:dyDescent="0.25">
      <c r="B41" s="40"/>
      <c r="C41" s="19"/>
      <c r="D41" s="25"/>
      <c r="E41" s="19" t="s">
        <v>27</v>
      </c>
      <c r="F41" s="19" t="s">
        <v>15</v>
      </c>
      <c r="G41" s="19">
        <f>VLOOKUP(E41,'Table validités'!$B$5:$C$12,2,0)</f>
        <v>10</v>
      </c>
      <c r="H41" s="20">
        <v>43402</v>
      </c>
      <c r="I41" s="41">
        <f t="shared" si="0"/>
        <v>47055</v>
      </c>
    </row>
    <row r="42" spans="2:9" ht="14.45" customHeight="1" x14ac:dyDescent="0.25">
      <c r="B42" s="40"/>
      <c r="C42" s="19"/>
      <c r="D42" s="25"/>
      <c r="E42" s="19" t="s">
        <v>2</v>
      </c>
      <c r="F42" s="19" t="s">
        <v>15</v>
      </c>
      <c r="G42" s="19">
        <f>VLOOKUP(E42,'Table validités'!$B$5:$C$12,2,0)</f>
        <v>5</v>
      </c>
      <c r="H42" s="20">
        <v>40143</v>
      </c>
      <c r="I42" s="41">
        <f t="shared" si="0"/>
        <v>41969</v>
      </c>
    </row>
    <row r="43" spans="2:9" ht="14.45" customHeight="1" x14ac:dyDescent="0.25">
      <c r="B43" s="40"/>
      <c r="C43" s="19"/>
      <c r="D43" s="25"/>
      <c r="E43" s="19" t="s">
        <v>3</v>
      </c>
      <c r="F43" s="19"/>
      <c r="G43" s="19" t="e">
        <f>VLOOKUP(E43,'Table validités'!$B$5:$C$12,2,0)</f>
        <v>#N/A</v>
      </c>
      <c r="H43" s="20"/>
      <c r="I43" s="41" t="e">
        <f t="shared" si="0"/>
        <v>#N/A</v>
      </c>
    </row>
    <row r="44" spans="2:9" ht="14.45" customHeight="1" x14ac:dyDescent="0.25">
      <c r="B44" s="40"/>
      <c r="C44" s="19"/>
      <c r="D44" s="25"/>
      <c r="E44" s="19" t="s">
        <v>9</v>
      </c>
      <c r="F44" s="19"/>
      <c r="G44" s="19">
        <f>VLOOKUP(E44,'Table validités'!$B$5:$C$12,2,0)</f>
        <v>0</v>
      </c>
      <c r="H44" s="20"/>
      <c r="I44" s="41">
        <f t="shared" si="0"/>
        <v>0</v>
      </c>
    </row>
    <row r="45" spans="2:9" ht="14.45" customHeight="1" x14ac:dyDescent="0.25">
      <c r="B45" s="40"/>
      <c r="C45" s="19"/>
      <c r="D45" s="25"/>
      <c r="E45" s="19" t="s">
        <v>4</v>
      </c>
      <c r="F45" s="19"/>
      <c r="G45" s="19">
        <f>VLOOKUP(E45,'Table validités'!$B$5:$C$12,2,0)</f>
        <v>5</v>
      </c>
      <c r="H45" s="20"/>
      <c r="I45" s="41">
        <f t="shared" si="0"/>
        <v>1827</v>
      </c>
    </row>
    <row r="46" spans="2:9" ht="14.45" customHeight="1" x14ac:dyDescent="0.25">
      <c r="B46" s="40"/>
      <c r="C46" s="19"/>
      <c r="D46" s="25"/>
      <c r="E46" s="19" t="s">
        <v>28</v>
      </c>
      <c r="F46" s="19" t="s">
        <v>17</v>
      </c>
      <c r="G46" s="19" t="e">
        <f>VLOOKUP(E46,'Table validités'!$B$5:$C$12,2,0)</f>
        <v>#N/A</v>
      </c>
      <c r="H46" s="20"/>
      <c r="I46" s="41" t="e">
        <f t="shared" si="0"/>
        <v>#N/A</v>
      </c>
    </row>
    <row r="47" spans="2:9" ht="14.45" customHeight="1" x14ac:dyDescent="0.25">
      <c r="B47" s="40"/>
      <c r="C47" s="19"/>
      <c r="D47" s="25"/>
      <c r="E47" s="19" t="s">
        <v>27</v>
      </c>
      <c r="F47" s="19" t="s">
        <v>15</v>
      </c>
      <c r="G47" s="19">
        <f>VLOOKUP(E47,'Table validités'!$B$5:$C$12,2,0)</f>
        <v>10</v>
      </c>
      <c r="H47" s="20">
        <v>43399</v>
      </c>
      <c r="I47" s="41">
        <f t="shared" si="0"/>
        <v>47052</v>
      </c>
    </row>
    <row r="48" spans="2:9" ht="14.45" customHeight="1" x14ac:dyDescent="0.25">
      <c r="B48" s="40"/>
      <c r="C48" s="19"/>
      <c r="D48" s="25"/>
      <c r="E48" s="19" t="s">
        <v>2</v>
      </c>
      <c r="F48" s="19" t="s">
        <v>15</v>
      </c>
      <c r="G48" s="19">
        <f>VLOOKUP(E48,'Table validités'!$B$5:$C$12,2,0)</f>
        <v>5</v>
      </c>
      <c r="H48" s="20">
        <v>42489</v>
      </c>
      <c r="I48" s="41">
        <f t="shared" si="0"/>
        <v>44315</v>
      </c>
    </row>
    <row r="49" spans="2:9" ht="14.45" customHeight="1" x14ac:dyDescent="0.25">
      <c r="B49" s="40"/>
      <c r="C49" s="19"/>
      <c r="D49" s="25"/>
      <c r="E49" s="19" t="s">
        <v>9</v>
      </c>
      <c r="F49" s="19"/>
      <c r="G49" s="19">
        <f>VLOOKUP(E49,'Table validités'!$B$5:$C$12,2,0)</f>
        <v>0</v>
      </c>
      <c r="H49" s="20"/>
      <c r="I49" s="41">
        <f t="shared" si="0"/>
        <v>0</v>
      </c>
    </row>
    <row r="50" spans="2:9" ht="14.45" customHeight="1" x14ac:dyDescent="0.25">
      <c r="B50" s="40"/>
      <c r="C50" s="19"/>
      <c r="D50" s="25"/>
      <c r="E50" s="19" t="s">
        <v>8</v>
      </c>
      <c r="F50" s="19"/>
      <c r="G50" s="19">
        <f>VLOOKUP(E50,'Table validités'!$B$5:$C$12,2,0)</f>
        <v>0</v>
      </c>
      <c r="H50" s="20"/>
      <c r="I50" s="41">
        <f t="shared" si="0"/>
        <v>0</v>
      </c>
    </row>
    <row r="51" spans="2:9" x14ac:dyDescent="0.25">
      <c r="B51" s="40"/>
      <c r="C51" s="19"/>
      <c r="D51" s="25"/>
      <c r="E51" s="19" t="s">
        <v>4</v>
      </c>
      <c r="F51" s="19"/>
      <c r="G51" s="19">
        <f>VLOOKUP(E51,'Table validités'!$B$5:$C$12,2,0)</f>
        <v>5</v>
      </c>
      <c r="H51" s="20"/>
      <c r="I51" s="41">
        <f t="shared" ref="I51:I110" si="1">DATE(YEAR(H51)+G51, MONTH(H51), DAY(H51))</f>
        <v>1827</v>
      </c>
    </row>
    <row r="52" spans="2:9" x14ac:dyDescent="0.25">
      <c r="B52" s="40"/>
      <c r="C52" s="19"/>
      <c r="D52" s="25"/>
      <c r="E52" s="19" t="s">
        <v>28</v>
      </c>
      <c r="F52" s="19" t="s">
        <v>17</v>
      </c>
      <c r="G52" s="19" t="e">
        <f>VLOOKUP(E52,'Table validités'!$B$5:$C$12,2,0)</f>
        <v>#N/A</v>
      </c>
      <c r="H52" s="20"/>
      <c r="I52" s="41" t="e">
        <f t="shared" si="1"/>
        <v>#N/A</v>
      </c>
    </row>
    <row r="53" spans="2:9" x14ac:dyDescent="0.25">
      <c r="B53" s="40"/>
      <c r="C53" s="19"/>
      <c r="D53" s="25"/>
      <c r="E53" s="19" t="s">
        <v>27</v>
      </c>
      <c r="F53" s="19" t="s">
        <v>15</v>
      </c>
      <c r="G53" s="19">
        <f>VLOOKUP(E53,'Table validités'!$B$5:$C$12,2,0)</f>
        <v>10</v>
      </c>
      <c r="H53" s="20">
        <v>43402</v>
      </c>
      <c r="I53" s="41">
        <f t="shared" si="1"/>
        <v>47055</v>
      </c>
    </row>
    <row r="54" spans="2:9" x14ac:dyDescent="0.25">
      <c r="B54" s="40"/>
      <c r="C54" s="19"/>
      <c r="D54" s="25"/>
      <c r="E54" s="19" t="s">
        <v>2</v>
      </c>
      <c r="F54" s="19" t="s">
        <v>15</v>
      </c>
      <c r="G54" s="19">
        <f>VLOOKUP(E54,'Table validités'!$B$5:$C$12,2,0)</f>
        <v>5</v>
      </c>
      <c r="H54" s="20">
        <v>43518</v>
      </c>
      <c r="I54" s="41">
        <f t="shared" si="1"/>
        <v>45344</v>
      </c>
    </row>
    <row r="55" spans="2:9" x14ac:dyDescent="0.25">
      <c r="B55" s="40"/>
      <c r="C55" s="19"/>
      <c r="D55" s="25"/>
      <c r="E55" s="19" t="s">
        <v>9</v>
      </c>
      <c r="F55" s="19"/>
      <c r="G55" s="19">
        <f>VLOOKUP(E55,'Table validités'!$B$5:$C$12,2,0)</f>
        <v>0</v>
      </c>
      <c r="H55" s="20"/>
      <c r="I55" s="41">
        <f t="shared" si="1"/>
        <v>0</v>
      </c>
    </row>
    <row r="56" spans="2:9" x14ac:dyDescent="0.25">
      <c r="B56" s="40"/>
      <c r="C56" s="19"/>
      <c r="D56" s="25"/>
      <c r="E56" s="19" t="s">
        <v>8</v>
      </c>
      <c r="F56" s="19" t="s">
        <v>15</v>
      </c>
      <c r="G56" s="19"/>
      <c r="H56" s="20">
        <v>44518</v>
      </c>
      <c r="I56" s="41"/>
    </row>
    <row r="57" spans="2:9" x14ac:dyDescent="0.25">
      <c r="B57" s="40"/>
      <c r="C57" s="19"/>
      <c r="D57" s="25"/>
      <c r="E57" s="19" t="s">
        <v>4</v>
      </c>
      <c r="F57" s="19"/>
      <c r="G57" s="19">
        <f>VLOOKUP(E57,'Table validités'!$B$5:$C$12,2,0)</f>
        <v>5</v>
      </c>
      <c r="H57" s="20"/>
      <c r="I57" s="41">
        <f t="shared" si="1"/>
        <v>1827</v>
      </c>
    </row>
    <row r="58" spans="2:9" x14ac:dyDescent="0.25">
      <c r="B58" s="40"/>
      <c r="C58" s="19"/>
      <c r="D58" s="25"/>
      <c r="E58" s="19" t="s">
        <v>28</v>
      </c>
      <c r="F58" s="19" t="s">
        <v>17</v>
      </c>
      <c r="G58" s="19" t="e">
        <f>VLOOKUP(E58,'Table validités'!$B$5:$C$12,2,0)</f>
        <v>#N/A</v>
      </c>
      <c r="H58" s="20"/>
      <c r="I58" s="41" t="e">
        <f t="shared" si="1"/>
        <v>#N/A</v>
      </c>
    </row>
    <row r="59" spans="2:9" x14ac:dyDescent="0.25">
      <c r="B59" s="40"/>
      <c r="C59" s="19"/>
      <c r="D59" s="25"/>
      <c r="E59" s="19" t="s">
        <v>27</v>
      </c>
      <c r="F59" s="19" t="s">
        <v>15</v>
      </c>
      <c r="G59" s="19">
        <f>VLOOKUP(E59,'Table validités'!$B$5:$C$12,2,0)</f>
        <v>10</v>
      </c>
      <c r="H59" s="20">
        <v>42135</v>
      </c>
      <c r="I59" s="41">
        <f t="shared" si="1"/>
        <v>45788</v>
      </c>
    </row>
    <row r="60" spans="2:9" x14ac:dyDescent="0.25">
      <c r="B60" s="40"/>
      <c r="C60" s="19"/>
      <c r="D60" s="25"/>
      <c r="E60" s="19" t="s">
        <v>2</v>
      </c>
      <c r="F60" s="19" t="s">
        <v>15</v>
      </c>
      <c r="G60" s="19">
        <f>VLOOKUP(E60,'Table validités'!$B$5:$C$12,2,0)</f>
        <v>5</v>
      </c>
      <c r="H60" s="20">
        <v>38485</v>
      </c>
      <c r="I60" s="41">
        <f t="shared" si="1"/>
        <v>40311</v>
      </c>
    </row>
    <row r="61" spans="2:9" x14ac:dyDescent="0.25">
      <c r="B61" s="40"/>
      <c r="C61" s="19"/>
      <c r="D61" s="25"/>
      <c r="E61" s="19" t="s">
        <v>9</v>
      </c>
      <c r="F61" s="19"/>
      <c r="G61" s="19">
        <f>VLOOKUP(E61,'Table validités'!$B$5:$C$12,2,0)</f>
        <v>0</v>
      </c>
      <c r="H61" s="20"/>
      <c r="I61" s="41">
        <f t="shared" si="1"/>
        <v>0</v>
      </c>
    </row>
    <row r="62" spans="2:9" x14ac:dyDescent="0.25">
      <c r="B62" s="40"/>
      <c r="C62" s="19"/>
      <c r="D62" s="25"/>
      <c r="E62" s="19" t="s">
        <v>8</v>
      </c>
      <c r="F62" s="19" t="s">
        <v>15</v>
      </c>
      <c r="G62" s="19">
        <f>VLOOKUP(E62,'Table validités'!$B$5:$C$12,2,0)</f>
        <v>0</v>
      </c>
      <c r="H62" s="20">
        <v>44490</v>
      </c>
      <c r="I62" s="41">
        <f t="shared" si="1"/>
        <v>44490</v>
      </c>
    </row>
    <row r="63" spans="2:9" x14ac:dyDescent="0.25">
      <c r="B63" s="40"/>
      <c r="C63" s="19"/>
      <c r="D63" s="25"/>
      <c r="E63" s="19" t="s">
        <v>4</v>
      </c>
      <c r="F63" s="19"/>
      <c r="G63" s="19">
        <f>VLOOKUP(E63,'Table validités'!$B$5:$C$12,2,0)</f>
        <v>5</v>
      </c>
      <c r="H63" s="20"/>
      <c r="I63" s="41">
        <f t="shared" si="1"/>
        <v>1827</v>
      </c>
    </row>
    <row r="64" spans="2:9" x14ac:dyDescent="0.25">
      <c r="B64" s="40"/>
      <c r="C64" s="19"/>
      <c r="D64" s="25"/>
      <c r="E64" s="19" t="s">
        <v>28</v>
      </c>
      <c r="F64" s="19" t="s">
        <v>18</v>
      </c>
      <c r="G64" s="19" t="e">
        <f>VLOOKUP(E64,'Table validités'!$B$5:$C$12,2,0)</f>
        <v>#N/A</v>
      </c>
      <c r="H64" s="20">
        <v>41612</v>
      </c>
      <c r="I64" s="41" t="e">
        <f t="shared" si="1"/>
        <v>#N/A</v>
      </c>
    </row>
    <row r="65" spans="2:9" x14ac:dyDescent="0.25">
      <c r="B65" s="40"/>
      <c r="C65" s="19"/>
      <c r="D65" s="25"/>
      <c r="E65" s="19" t="s">
        <v>27</v>
      </c>
      <c r="F65" s="19" t="s">
        <v>17</v>
      </c>
      <c r="G65" s="19">
        <f>VLOOKUP(E65,'Table validités'!$B$5:$C$12,2,0)</f>
        <v>10</v>
      </c>
      <c r="H65" s="20"/>
      <c r="I65" s="41">
        <f t="shared" si="1"/>
        <v>3653</v>
      </c>
    </row>
    <row r="66" spans="2:9" x14ac:dyDescent="0.25">
      <c r="B66" s="40"/>
      <c r="C66" s="19"/>
      <c r="D66" s="25"/>
      <c r="E66" s="19" t="s">
        <v>9</v>
      </c>
      <c r="F66" s="19"/>
      <c r="G66" s="19">
        <f>VLOOKUP(E66,'Table validités'!$B$5:$C$12,2,0)</f>
        <v>0</v>
      </c>
      <c r="H66" s="20"/>
      <c r="I66" s="41">
        <f t="shared" si="1"/>
        <v>0</v>
      </c>
    </row>
    <row r="67" spans="2:9" x14ac:dyDescent="0.25">
      <c r="B67" s="40"/>
      <c r="C67" s="19"/>
      <c r="D67" s="25"/>
      <c r="E67" s="19" t="s">
        <v>4</v>
      </c>
      <c r="F67" s="19"/>
      <c r="G67" s="19">
        <f>VLOOKUP(E67,'Table validités'!$B$5:$C$12,2,0)</f>
        <v>5</v>
      </c>
      <c r="H67" s="20"/>
      <c r="I67" s="41">
        <f t="shared" si="1"/>
        <v>1827</v>
      </c>
    </row>
    <row r="68" spans="2:9" x14ac:dyDescent="0.25">
      <c r="B68" s="40"/>
      <c r="C68" s="19"/>
      <c r="D68" s="25"/>
      <c r="E68" s="19" t="s">
        <v>27</v>
      </c>
      <c r="F68" s="19" t="s">
        <v>15</v>
      </c>
      <c r="G68" s="19">
        <f>VLOOKUP(E68,'Table validités'!$B$5:$C$12,2,0)</f>
        <v>10</v>
      </c>
      <c r="H68" s="20">
        <v>44938</v>
      </c>
      <c r="I68" s="41">
        <f t="shared" si="1"/>
        <v>48591</v>
      </c>
    </row>
    <row r="69" spans="2:9" x14ac:dyDescent="0.25">
      <c r="B69" s="40"/>
      <c r="C69" s="19"/>
      <c r="D69" s="25"/>
      <c r="E69" s="19" t="s">
        <v>2</v>
      </c>
      <c r="F69" s="19" t="s">
        <v>15</v>
      </c>
      <c r="G69" s="19">
        <f>VLOOKUP(E69,'Table validités'!$B$5:$C$12,2,0)</f>
        <v>5</v>
      </c>
      <c r="H69" s="20">
        <v>44518</v>
      </c>
      <c r="I69" s="41">
        <f t="shared" si="1"/>
        <v>46344</v>
      </c>
    </row>
    <row r="70" spans="2:9" x14ac:dyDescent="0.25">
      <c r="B70" s="40"/>
      <c r="C70" s="19"/>
      <c r="D70" s="25"/>
      <c r="E70" s="19" t="s">
        <v>9</v>
      </c>
      <c r="F70" s="19"/>
      <c r="G70" s="19">
        <f>VLOOKUP(E70,'Table validités'!$B$5:$C$12,2,0)</f>
        <v>0</v>
      </c>
      <c r="H70" s="20"/>
      <c r="I70" s="41">
        <f t="shared" si="1"/>
        <v>0</v>
      </c>
    </row>
    <row r="71" spans="2:9" x14ac:dyDescent="0.25">
      <c r="B71" s="40"/>
      <c r="C71" s="19"/>
      <c r="D71" s="25"/>
      <c r="E71" s="19" t="s">
        <v>4</v>
      </c>
      <c r="F71" s="19"/>
      <c r="G71" s="19">
        <f>VLOOKUP(E71,'Table validités'!$B$5:$C$12,2,0)</f>
        <v>5</v>
      </c>
      <c r="H71" s="20"/>
      <c r="I71" s="41">
        <f t="shared" si="1"/>
        <v>1827</v>
      </c>
    </row>
    <row r="72" spans="2:9" x14ac:dyDescent="0.25">
      <c r="B72" s="40"/>
      <c r="C72" s="19"/>
      <c r="D72" s="25"/>
      <c r="E72" s="19" t="s">
        <v>28</v>
      </c>
      <c r="F72" s="19" t="s">
        <v>17</v>
      </c>
      <c r="G72" s="19" t="e">
        <f>VLOOKUP(E72,'Table validités'!$B$5:$C$12,2,0)</f>
        <v>#N/A</v>
      </c>
      <c r="H72" s="20"/>
      <c r="I72" s="41" t="e">
        <f t="shared" si="1"/>
        <v>#N/A</v>
      </c>
    </row>
    <row r="73" spans="2:9" x14ac:dyDescent="0.25">
      <c r="B73" s="40"/>
      <c r="C73" s="19"/>
      <c r="D73" s="25"/>
      <c r="E73" s="19" t="s">
        <v>27</v>
      </c>
      <c r="F73" s="19" t="s">
        <v>15</v>
      </c>
      <c r="G73" s="19">
        <f>VLOOKUP(E73,'Table validités'!$B$5:$C$12,2,0)</f>
        <v>10</v>
      </c>
      <c r="H73" s="20">
        <v>41282</v>
      </c>
      <c r="I73" s="41">
        <f t="shared" si="1"/>
        <v>44934</v>
      </c>
    </row>
    <row r="74" spans="2:9" x14ac:dyDescent="0.25">
      <c r="B74" s="40"/>
      <c r="C74" s="19"/>
      <c r="D74" s="25"/>
      <c r="E74" s="19" t="s">
        <v>2</v>
      </c>
      <c r="F74" s="19" t="s">
        <v>15</v>
      </c>
      <c r="G74" s="19">
        <f>VLOOKUP(E74,'Table validités'!$B$5:$C$12,2,0)</f>
        <v>5</v>
      </c>
      <c r="H74" s="20">
        <v>38485</v>
      </c>
      <c r="I74" s="41">
        <f t="shared" si="1"/>
        <v>40311</v>
      </c>
    </row>
    <row r="75" spans="2:9" x14ac:dyDescent="0.25">
      <c r="B75" s="40"/>
      <c r="C75" s="19"/>
      <c r="D75" s="25"/>
      <c r="E75" s="19" t="s">
        <v>9</v>
      </c>
      <c r="F75" s="19"/>
      <c r="G75" s="19">
        <f>VLOOKUP(E75,'Table validités'!$B$5:$C$12,2,0)</f>
        <v>0</v>
      </c>
      <c r="H75" s="20"/>
      <c r="I75" s="41">
        <f t="shared" si="1"/>
        <v>0</v>
      </c>
    </row>
    <row r="76" spans="2:9" x14ac:dyDescent="0.25">
      <c r="B76" s="40"/>
      <c r="C76" s="19"/>
      <c r="D76" s="25"/>
      <c r="E76" s="19" t="s">
        <v>8</v>
      </c>
      <c r="F76" s="19"/>
      <c r="G76" s="19">
        <f>VLOOKUP(E76,'Table validités'!$B$5:$C$12,2,0)</f>
        <v>0</v>
      </c>
      <c r="H76" s="20"/>
      <c r="I76" s="41">
        <f t="shared" si="1"/>
        <v>0</v>
      </c>
    </row>
    <row r="77" spans="2:9" x14ac:dyDescent="0.25">
      <c r="B77" s="40"/>
      <c r="C77" s="19"/>
      <c r="D77" s="25"/>
      <c r="E77" s="19" t="s">
        <v>4</v>
      </c>
      <c r="F77" s="19"/>
      <c r="G77" s="19">
        <f>VLOOKUP(E77,'Table validités'!$B$5:$C$12,2,0)</f>
        <v>5</v>
      </c>
      <c r="H77" s="20"/>
      <c r="I77" s="41">
        <f t="shared" si="1"/>
        <v>1827</v>
      </c>
    </row>
    <row r="78" spans="2:9" x14ac:dyDescent="0.25">
      <c r="B78" s="40"/>
      <c r="C78" s="19"/>
      <c r="D78" s="25"/>
      <c r="E78" s="19" t="s">
        <v>28</v>
      </c>
      <c r="F78" s="19" t="s">
        <v>17</v>
      </c>
      <c r="G78" s="19" t="e">
        <f>VLOOKUP(E78,'Table validités'!$B$5:$C$12,2,0)</f>
        <v>#N/A</v>
      </c>
      <c r="H78" s="20"/>
      <c r="I78" s="41" t="e">
        <f t="shared" si="1"/>
        <v>#N/A</v>
      </c>
    </row>
    <row r="79" spans="2:9" x14ac:dyDescent="0.25">
      <c r="B79" s="40"/>
      <c r="C79" s="19"/>
      <c r="D79" s="25"/>
      <c r="E79" s="19" t="s">
        <v>27</v>
      </c>
      <c r="F79" s="19" t="s">
        <v>15</v>
      </c>
      <c r="G79" s="19">
        <f>VLOOKUP(E79,'Table validités'!$B$5:$C$12,2,0)</f>
        <v>10</v>
      </c>
      <c r="H79" s="20">
        <v>43392</v>
      </c>
      <c r="I79" s="41">
        <f t="shared" si="1"/>
        <v>47045</v>
      </c>
    </row>
    <row r="80" spans="2:9" x14ac:dyDescent="0.25">
      <c r="B80" s="40"/>
      <c r="C80" s="19"/>
      <c r="D80" s="25"/>
      <c r="E80" s="19" t="s">
        <v>2</v>
      </c>
      <c r="F80" s="19" t="s">
        <v>15</v>
      </c>
      <c r="G80" s="19">
        <f>VLOOKUP(E80,'Table validités'!$B$5:$C$12,2,0)</f>
        <v>5</v>
      </c>
      <c r="H80" s="20">
        <v>43182</v>
      </c>
      <c r="I80" s="41">
        <f t="shared" si="1"/>
        <v>45008</v>
      </c>
    </row>
    <row r="81" spans="2:9" x14ac:dyDescent="0.25">
      <c r="B81" s="40"/>
      <c r="C81" s="19"/>
      <c r="D81" s="25"/>
      <c r="E81" s="19" t="s">
        <v>9</v>
      </c>
      <c r="F81" s="19"/>
      <c r="G81" s="19">
        <f>VLOOKUP(E81,'Table validités'!$B$5:$C$12,2,0)</f>
        <v>0</v>
      </c>
      <c r="H81" s="20"/>
      <c r="I81" s="41">
        <f t="shared" si="1"/>
        <v>0</v>
      </c>
    </row>
    <row r="82" spans="2:9" x14ac:dyDescent="0.25">
      <c r="B82" s="40"/>
      <c r="C82" s="19"/>
      <c r="D82" s="25"/>
      <c r="E82" s="19" t="s">
        <v>28</v>
      </c>
      <c r="F82" s="19" t="s">
        <v>17</v>
      </c>
      <c r="G82" s="19" t="e">
        <f>VLOOKUP(E82,'Table validités'!$B$5:$C$12,2,0)</f>
        <v>#N/A</v>
      </c>
      <c r="H82" s="20"/>
      <c r="I82" s="41" t="e">
        <f t="shared" si="1"/>
        <v>#N/A</v>
      </c>
    </row>
    <row r="83" spans="2:9" x14ac:dyDescent="0.25">
      <c r="B83" s="40"/>
      <c r="C83" s="19"/>
      <c r="D83" s="25"/>
      <c r="E83" s="19" t="s">
        <v>27</v>
      </c>
      <c r="F83" s="19" t="s">
        <v>15</v>
      </c>
      <c r="G83" s="19">
        <f>VLOOKUP(E83,'Table validités'!$B$5:$C$12,2,0)</f>
        <v>10</v>
      </c>
      <c r="H83" s="20">
        <v>44648</v>
      </c>
      <c r="I83" s="41">
        <f t="shared" si="1"/>
        <v>48301</v>
      </c>
    </row>
    <row r="84" spans="2:9" x14ac:dyDescent="0.25">
      <c r="B84" s="40"/>
      <c r="C84" s="19"/>
      <c r="D84" s="25"/>
      <c r="E84" s="19" t="s">
        <v>30</v>
      </c>
      <c r="F84" s="19"/>
      <c r="G84" s="19">
        <f>VLOOKUP(E84,'Table validités'!$B$5:$C$12,2,0)</f>
        <v>0</v>
      </c>
      <c r="H84" s="20"/>
      <c r="I84" s="41">
        <f t="shared" si="1"/>
        <v>0</v>
      </c>
    </row>
    <row r="85" spans="2:9" x14ac:dyDescent="0.25">
      <c r="B85" s="40"/>
      <c r="C85" s="19"/>
      <c r="D85" s="25"/>
      <c r="E85" s="19" t="s">
        <v>2</v>
      </c>
      <c r="F85" s="19" t="s">
        <v>15</v>
      </c>
      <c r="G85" s="19">
        <f>VLOOKUP(E85,'Table validités'!$B$5:$C$12,2,0)</f>
        <v>5</v>
      </c>
      <c r="H85" s="20">
        <v>33539</v>
      </c>
      <c r="I85" s="41">
        <f t="shared" si="1"/>
        <v>35366</v>
      </c>
    </row>
    <row r="86" spans="2:9" x14ac:dyDescent="0.25">
      <c r="B86" s="40"/>
      <c r="C86" s="19"/>
      <c r="D86" s="25"/>
      <c r="E86" s="19" t="s">
        <v>9</v>
      </c>
      <c r="F86" s="19"/>
      <c r="G86" s="19">
        <f>VLOOKUP(E86,'Table validités'!$B$5:$C$12,2,0)</f>
        <v>0</v>
      </c>
      <c r="H86" s="20"/>
      <c r="I86" s="41">
        <f t="shared" si="1"/>
        <v>0</v>
      </c>
    </row>
    <row r="87" spans="2:9" x14ac:dyDescent="0.25">
      <c r="B87" s="40"/>
      <c r="C87" s="19"/>
      <c r="D87" s="25"/>
      <c r="E87" s="19" t="s">
        <v>8</v>
      </c>
      <c r="F87" s="19" t="s">
        <v>15</v>
      </c>
      <c r="G87" s="19">
        <f>VLOOKUP(E87,'Table validités'!$B$5:$C$12,2,0)</f>
        <v>0</v>
      </c>
      <c r="H87" s="20">
        <v>44490</v>
      </c>
      <c r="I87" s="41">
        <f t="shared" si="1"/>
        <v>44490</v>
      </c>
    </row>
    <row r="88" spans="2:9" x14ac:dyDescent="0.25">
      <c r="B88" s="40"/>
      <c r="C88" s="19"/>
      <c r="D88" s="25"/>
      <c r="E88" s="19" t="s">
        <v>4</v>
      </c>
      <c r="F88" s="19"/>
      <c r="G88" s="19">
        <f>VLOOKUP(E88,'Table validités'!$B$5:$C$12,2,0)</f>
        <v>5</v>
      </c>
      <c r="H88" s="20"/>
      <c r="I88" s="41">
        <f t="shared" si="1"/>
        <v>1827</v>
      </c>
    </row>
    <row r="89" spans="2:9" x14ac:dyDescent="0.25">
      <c r="B89" s="40"/>
      <c r="C89" s="19"/>
      <c r="D89" s="25"/>
      <c r="E89" s="19" t="s">
        <v>28</v>
      </c>
      <c r="F89" s="19" t="s">
        <v>18</v>
      </c>
      <c r="G89" s="19" t="e">
        <f>VLOOKUP(E89,'Table validités'!$B$5:$C$12,2,0)</f>
        <v>#N/A</v>
      </c>
      <c r="H89" s="20">
        <v>41612</v>
      </c>
      <c r="I89" s="41" t="e">
        <f t="shared" si="1"/>
        <v>#N/A</v>
      </c>
    </row>
    <row r="90" spans="2:9" x14ac:dyDescent="0.25">
      <c r="B90" s="40"/>
      <c r="C90" s="19"/>
      <c r="D90" s="25"/>
      <c r="E90" s="19" t="s">
        <v>27</v>
      </c>
      <c r="F90" s="19" t="s">
        <v>15</v>
      </c>
      <c r="G90" s="19">
        <f>VLOOKUP(E90,'Table validités'!$B$5:$C$12,2,0)</f>
        <v>10</v>
      </c>
      <c r="H90" s="20">
        <v>44943</v>
      </c>
      <c r="I90" s="41">
        <f t="shared" si="1"/>
        <v>48596</v>
      </c>
    </row>
    <row r="91" spans="2:9" x14ac:dyDescent="0.25">
      <c r="B91" s="40"/>
      <c r="C91" s="19"/>
      <c r="D91" s="25"/>
      <c r="E91" s="19" t="s">
        <v>2</v>
      </c>
      <c r="F91" s="19" t="s">
        <v>15</v>
      </c>
      <c r="G91" s="19">
        <f>VLOOKUP(E91,'Table validités'!$B$5:$C$12,2,0)</f>
        <v>5</v>
      </c>
      <c r="H91" s="20">
        <v>38485</v>
      </c>
      <c r="I91" s="41">
        <f t="shared" si="1"/>
        <v>40311</v>
      </c>
    </row>
    <row r="92" spans="2:9" x14ac:dyDescent="0.25">
      <c r="B92" s="40"/>
      <c r="C92" s="19"/>
      <c r="D92" s="25"/>
      <c r="E92" s="19" t="s">
        <v>9</v>
      </c>
      <c r="F92" s="19"/>
      <c r="G92" s="19">
        <f>VLOOKUP(E92,'Table validités'!$B$5:$C$12,2,0)</f>
        <v>0</v>
      </c>
      <c r="H92" s="20"/>
      <c r="I92" s="41">
        <f t="shared" si="1"/>
        <v>0</v>
      </c>
    </row>
    <row r="93" spans="2:9" x14ac:dyDescent="0.25">
      <c r="B93" s="40"/>
      <c r="C93" s="19"/>
      <c r="D93" s="25"/>
      <c r="E93" s="19" t="s">
        <v>8</v>
      </c>
      <c r="F93" s="19"/>
      <c r="G93" s="19">
        <f>VLOOKUP(E93,'Table validités'!$B$5:$C$12,2,0)</f>
        <v>0</v>
      </c>
      <c r="H93" s="20"/>
      <c r="I93" s="41">
        <f t="shared" si="1"/>
        <v>0</v>
      </c>
    </row>
    <row r="94" spans="2:9" x14ac:dyDescent="0.25">
      <c r="B94" s="40"/>
      <c r="C94" s="19"/>
      <c r="D94" s="25"/>
      <c r="E94" s="19" t="s">
        <v>4</v>
      </c>
      <c r="F94" s="19"/>
      <c r="G94" s="19">
        <f>VLOOKUP(E94,'Table validités'!$B$5:$C$12,2,0)</f>
        <v>5</v>
      </c>
      <c r="H94" s="20"/>
      <c r="I94" s="41">
        <f t="shared" si="1"/>
        <v>1827</v>
      </c>
    </row>
    <row r="95" spans="2:9" x14ac:dyDescent="0.25">
      <c r="B95" s="40"/>
      <c r="C95" s="19"/>
      <c r="D95" s="25"/>
      <c r="E95" s="19" t="s">
        <v>28</v>
      </c>
      <c r="F95" s="19" t="s">
        <v>18</v>
      </c>
      <c r="G95" s="19" t="e">
        <f>VLOOKUP(E95,'Table validités'!$B$5:$C$12,2,0)</f>
        <v>#N/A</v>
      </c>
      <c r="H95" s="20">
        <v>41612</v>
      </c>
      <c r="I95" s="41" t="e">
        <f t="shared" si="1"/>
        <v>#N/A</v>
      </c>
    </row>
    <row r="96" spans="2:9" x14ac:dyDescent="0.25">
      <c r="B96" s="40"/>
      <c r="C96" s="19"/>
      <c r="D96" s="25"/>
      <c r="E96" s="19" t="s">
        <v>27</v>
      </c>
      <c r="F96" s="19" t="s">
        <v>17</v>
      </c>
      <c r="G96" s="19">
        <f>VLOOKUP(E96,'Table validités'!$B$5:$C$12,2,0)</f>
        <v>10</v>
      </c>
      <c r="H96" s="20"/>
      <c r="I96" s="41">
        <f t="shared" si="1"/>
        <v>3653</v>
      </c>
    </row>
    <row r="97" spans="2:9" x14ac:dyDescent="0.25">
      <c r="B97" s="40"/>
      <c r="C97" s="19"/>
      <c r="D97" s="25"/>
      <c r="E97" s="19" t="s">
        <v>9</v>
      </c>
      <c r="F97" s="19"/>
      <c r="G97" s="19">
        <f>VLOOKUP(E97,'Table validités'!$B$5:$C$12,2,0)</f>
        <v>0</v>
      </c>
      <c r="H97" s="20"/>
      <c r="I97" s="41">
        <f t="shared" si="1"/>
        <v>0</v>
      </c>
    </row>
    <row r="98" spans="2:9" x14ac:dyDescent="0.25">
      <c r="B98" s="40"/>
      <c r="C98" s="19"/>
      <c r="D98" s="25"/>
      <c r="E98" s="19" t="s">
        <v>27</v>
      </c>
      <c r="F98" s="19" t="s">
        <v>15</v>
      </c>
      <c r="G98" s="19">
        <f>VLOOKUP(E98,'Table validités'!$B$5:$C$12,2,0)</f>
        <v>10</v>
      </c>
      <c r="H98" s="20">
        <v>44641</v>
      </c>
      <c r="I98" s="41">
        <f t="shared" si="1"/>
        <v>48294</v>
      </c>
    </row>
    <row r="99" spans="2:9" x14ac:dyDescent="0.25">
      <c r="B99" s="40"/>
      <c r="C99" s="19"/>
      <c r="D99" s="25"/>
      <c r="E99" s="19" t="s">
        <v>2</v>
      </c>
      <c r="F99" s="19" t="s">
        <v>15</v>
      </c>
      <c r="G99" s="19">
        <f>VLOOKUP(E99,'Table validités'!$B$5:$C$12,2,0)</f>
        <v>5</v>
      </c>
      <c r="H99" s="20">
        <v>44498</v>
      </c>
      <c r="I99" s="41">
        <f t="shared" si="1"/>
        <v>46324</v>
      </c>
    </row>
    <row r="100" spans="2:9" x14ac:dyDescent="0.25">
      <c r="B100" s="40"/>
      <c r="C100" s="19"/>
      <c r="D100" s="25"/>
      <c r="E100" s="19" t="s">
        <v>9</v>
      </c>
      <c r="F100" s="19"/>
      <c r="G100" s="19">
        <f>VLOOKUP(E100,'Table validités'!$B$5:$C$12,2,0)</f>
        <v>0</v>
      </c>
      <c r="H100" s="20"/>
      <c r="I100" s="41">
        <f t="shared" si="1"/>
        <v>0</v>
      </c>
    </row>
    <row r="101" spans="2:9" x14ac:dyDescent="0.25">
      <c r="B101" s="40"/>
      <c r="C101" s="19"/>
      <c r="D101" s="25"/>
      <c r="E101" s="19" t="s">
        <v>8</v>
      </c>
      <c r="F101" s="19" t="s">
        <v>15</v>
      </c>
      <c r="G101" s="19">
        <f>VLOOKUP(E101,'Table validités'!$B$5:$C$12,2,0)</f>
        <v>0</v>
      </c>
      <c r="H101" s="20">
        <v>44999</v>
      </c>
      <c r="I101" s="41">
        <f t="shared" si="1"/>
        <v>44999</v>
      </c>
    </row>
    <row r="102" spans="2:9" x14ac:dyDescent="0.25">
      <c r="B102" s="40"/>
      <c r="C102" s="19"/>
      <c r="D102" s="25"/>
      <c r="E102" s="19" t="s">
        <v>4</v>
      </c>
      <c r="F102" s="19"/>
      <c r="G102" s="19">
        <f>VLOOKUP(E102,'Table validités'!$B$5:$C$12,2,0)</f>
        <v>5</v>
      </c>
      <c r="H102" s="20"/>
      <c r="I102" s="41">
        <f t="shared" si="1"/>
        <v>1827</v>
      </c>
    </row>
    <row r="103" spans="2:9" x14ac:dyDescent="0.25">
      <c r="B103" s="40"/>
      <c r="C103" s="19"/>
      <c r="D103" s="25"/>
      <c r="E103" s="19" t="s">
        <v>28</v>
      </c>
      <c r="F103" s="19" t="s">
        <v>17</v>
      </c>
      <c r="G103" s="19" t="e">
        <f>VLOOKUP(E103,'Table validités'!$B$5:$C$12,2,0)</f>
        <v>#N/A</v>
      </c>
      <c r="H103" s="20"/>
      <c r="I103" s="41" t="e">
        <f t="shared" si="1"/>
        <v>#N/A</v>
      </c>
    </row>
    <row r="104" spans="2:9" x14ac:dyDescent="0.25">
      <c r="B104" s="40"/>
      <c r="C104" s="19"/>
      <c r="D104" s="25"/>
      <c r="E104" s="19" t="s">
        <v>27</v>
      </c>
      <c r="F104" s="19" t="s">
        <v>17</v>
      </c>
      <c r="G104" s="19">
        <f>VLOOKUP(E104,'Table validités'!$B$5:$C$12,2,0)</f>
        <v>10</v>
      </c>
      <c r="H104" s="20"/>
      <c r="I104" s="41">
        <f t="shared" si="1"/>
        <v>3653</v>
      </c>
    </row>
    <row r="105" spans="2:9" x14ac:dyDescent="0.25">
      <c r="B105" s="40"/>
      <c r="C105" s="19"/>
      <c r="D105" s="25"/>
      <c r="E105" s="19" t="s">
        <v>30</v>
      </c>
      <c r="F105" s="19"/>
      <c r="G105" s="19">
        <f>VLOOKUP(E105,'Table validités'!$B$5:$C$12,2,0)</f>
        <v>0</v>
      </c>
      <c r="H105" s="20"/>
      <c r="I105" s="41">
        <f t="shared" si="1"/>
        <v>0</v>
      </c>
    </row>
    <row r="106" spans="2:9" x14ac:dyDescent="0.25">
      <c r="B106" s="40"/>
      <c r="C106" s="19"/>
      <c r="D106" s="25"/>
      <c r="E106" s="19" t="s">
        <v>2</v>
      </c>
      <c r="F106" s="19" t="s">
        <v>15</v>
      </c>
      <c r="G106" s="19">
        <f>VLOOKUP(E106,'Table validités'!$B$5:$C$12,2,0)</f>
        <v>5</v>
      </c>
      <c r="H106" s="20">
        <v>44999</v>
      </c>
      <c r="I106" s="41">
        <f t="shared" si="1"/>
        <v>46826</v>
      </c>
    </row>
    <row r="107" spans="2:9" x14ac:dyDescent="0.25">
      <c r="B107" s="40"/>
      <c r="C107" s="19"/>
      <c r="D107" s="25"/>
      <c r="E107" s="19" t="s">
        <v>9</v>
      </c>
      <c r="F107" s="19"/>
      <c r="G107" s="19">
        <f>VLOOKUP(E107,'Table validités'!$B$5:$C$12,2,0)</f>
        <v>0</v>
      </c>
      <c r="H107" s="20"/>
      <c r="I107" s="41">
        <f t="shared" si="1"/>
        <v>0</v>
      </c>
    </row>
    <row r="108" spans="2:9" x14ac:dyDescent="0.25">
      <c r="B108" s="40"/>
      <c r="C108" s="19"/>
      <c r="D108" s="25"/>
      <c r="E108" s="19" t="s">
        <v>8</v>
      </c>
      <c r="F108" s="19" t="s">
        <v>15</v>
      </c>
      <c r="G108" s="19">
        <f>VLOOKUP(E108,'Table validités'!$B$5:$C$12,2,0)</f>
        <v>0</v>
      </c>
      <c r="H108" s="20">
        <v>44999</v>
      </c>
      <c r="I108" s="41">
        <f t="shared" si="1"/>
        <v>44999</v>
      </c>
    </row>
    <row r="109" spans="2:9" x14ac:dyDescent="0.25">
      <c r="B109" s="40"/>
      <c r="C109" s="19"/>
      <c r="D109" s="25"/>
      <c r="E109" s="19" t="s">
        <v>4</v>
      </c>
      <c r="F109" s="19"/>
      <c r="G109" s="19">
        <f>VLOOKUP(E109,'Table validités'!$B$5:$C$12,2,0)</f>
        <v>5</v>
      </c>
      <c r="H109" s="20"/>
      <c r="I109" s="41">
        <f t="shared" si="1"/>
        <v>1827</v>
      </c>
    </row>
    <row r="110" spans="2:9" x14ac:dyDescent="0.25">
      <c r="B110" s="42"/>
      <c r="C110" s="43"/>
      <c r="D110" s="44"/>
      <c r="E110" s="43" t="s">
        <v>28</v>
      </c>
      <c r="F110" s="43" t="s">
        <v>17</v>
      </c>
      <c r="G110" s="43" t="e">
        <f>VLOOKUP(E110,'Table validités'!$B$5:$C$12,2,0)</f>
        <v>#N/A</v>
      </c>
      <c r="H110" s="45"/>
      <c r="I110" s="46" t="e">
        <f t="shared" si="1"/>
        <v>#N/A</v>
      </c>
    </row>
  </sheetData>
  <autoFilter ref="B14:I110" xr:uid="{D3A76639-CCD6-4A55-A6C0-BA8E81C356F5}"/>
  <mergeCells count="7">
    <mergeCell ref="H8:I8"/>
    <mergeCell ref="C1:G1"/>
    <mergeCell ref="H1:I1"/>
    <mergeCell ref="C2:G2"/>
    <mergeCell ref="C4:D4"/>
    <mergeCell ref="H4:I4"/>
    <mergeCell ref="H6:I6"/>
  </mergeCells>
  <conditionalFormatting sqref="F16:F110">
    <cfRule type="expression" dxfId="17" priority="4">
      <formula>"f14=""TE"""</formula>
    </cfRule>
    <cfRule type="expression" dxfId="16" priority="5">
      <formula>F16="AL"</formula>
    </cfRule>
    <cfRule type="expression" dxfId="15" priority="7">
      <formula>F16="N"</formula>
    </cfRule>
    <cfRule type="expression" dxfId="14" priority="8">
      <formula>F16="OK"</formula>
    </cfRule>
  </conditionalFormatting>
  <conditionalFormatting sqref="H16:H110">
    <cfRule type="expression" dxfId="13" priority="10">
      <formula>F16="N"</formula>
    </cfRule>
  </conditionalFormatting>
  <conditionalFormatting sqref="I16:I110">
    <cfRule type="cellIs" dxfId="9" priority="14" operator="greaterThan">
      <formula>DATE(YEAR(TODAY()),MONTH(TODAY())+3,DAY(TODAY()))</formula>
    </cfRule>
    <cfRule type="expression" dxfId="12" priority="1">
      <formula>OR(F16="N",I16&lt;$I$2)</formula>
    </cfRule>
    <cfRule type="cellIs" dxfId="11" priority="13" operator="between">
      <formula>TODAY()</formula>
      <formula>DATE(YEAR(TODAY()),MONTH(TODAY())+3,DAY(TODAY()))</formula>
    </cfRule>
  </conditionalFormatting>
  <conditionalFormatting sqref="J30">
    <cfRule type="expression" dxfId="10" priority="2">
      <formula>H30="N"</formula>
    </cfRule>
  </conditionalFormatting>
  <pageMargins left="0.70866141732283472" right="0.70866141732283472" top="0.74803149606299213" bottom="0.74803149606299213" header="0.31496062992125984" footer="0.31496062992125984"/>
  <pageSetup paperSize="9" scale="99" orientation="landscape" verticalDpi="0" r:id="rId1"/>
  <headerFooter>
    <oddFooter>&amp;L&amp;"Century Gothic,Normal"HD&amp;C&amp;"Century Gothic,Normal"TE-Veille Validation Compétences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76AA7-ACEA-4AD4-A32A-342062A9F276}">
  <sheetPr codeName="Feuil2"/>
  <dimension ref="B4:C12"/>
  <sheetViews>
    <sheetView workbookViewId="0">
      <selection activeCell="C6" sqref="C6"/>
    </sheetView>
  </sheetViews>
  <sheetFormatPr baseColWidth="10" defaultColWidth="10.85546875" defaultRowHeight="16.5" customHeight="1" x14ac:dyDescent="0.25"/>
  <cols>
    <col min="1" max="1" width="10.85546875" style="13"/>
    <col min="2" max="2" width="22.5703125" style="26" bestFit="1" customWidth="1"/>
    <col min="3" max="16384" width="10.85546875" style="13"/>
  </cols>
  <sheetData>
    <row r="4" spans="2:3" ht="14.25" x14ac:dyDescent="0.25">
      <c r="B4" s="27" t="s">
        <v>7</v>
      </c>
      <c r="C4" s="27" t="s">
        <v>29</v>
      </c>
    </row>
    <row r="5" spans="2:3" x14ac:dyDescent="0.25">
      <c r="B5" s="28" t="s">
        <v>27</v>
      </c>
      <c r="C5" s="28">
        <v>10</v>
      </c>
    </row>
    <row r="6" spans="2:3" ht="13.5" customHeight="1" x14ac:dyDescent="0.25">
      <c r="B6" s="28" t="s">
        <v>10</v>
      </c>
      <c r="C6" s="28">
        <v>1</v>
      </c>
    </row>
    <row r="7" spans="2:3" ht="13.5" customHeight="1" x14ac:dyDescent="0.25">
      <c r="B7" s="28" t="s">
        <v>5</v>
      </c>
      <c r="C7" s="28"/>
    </row>
    <row r="8" spans="2:3" x14ac:dyDescent="0.25">
      <c r="B8" s="28" t="s">
        <v>2</v>
      </c>
      <c r="C8" s="28">
        <v>5</v>
      </c>
    </row>
    <row r="9" spans="2:3" ht="12.6" customHeight="1" x14ac:dyDescent="0.25">
      <c r="B9" s="28" t="s">
        <v>8</v>
      </c>
      <c r="C9" s="28"/>
    </row>
    <row r="10" spans="2:3" x14ac:dyDescent="0.25">
      <c r="B10" s="28" t="s">
        <v>9</v>
      </c>
      <c r="C10" s="28"/>
    </row>
    <row r="11" spans="2:3" x14ac:dyDescent="0.25">
      <c r="B11" s="28" t="s">
        <v>4</v>
      </c>
      <c r="C11" s="28">
        <v>5</v>
      </c>
    </row>
    <row r="12" spans="2:3" ht="12.6" customHeight="1" x14ac:dyDescent="0.25">
      <c r="B12" s="28" t="s">
        <v>6</v>
      </c>
      <c r="C12" s="2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Veille </vt:lpstr>
      <vt:lpstr>Table validités</vt:lpstr>
      <vt:lpstr>'Veille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Delfroge Maxime</dc:creator>
  <cp:lastModifiedBy>Dany</cp:lastModifiedBy>
  <cp:lastPrinted>2023-07-14T11:45:31Z</cp:lastPrinted>
  <dcterms:created xsi:type="dcterms:W3CDTF">2014-03-25T10:32:36Z</dcterms:created>
  <dcterms:modified xsi:type="dcterms:W3CDTF">2023-07-14T20:17:54Z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593b6e-8994-43c5-a486-e951b5f02cec_Enabled">
    <vt:lpwstr>true</vt:lpwstr>
  </property>
  <property fmtid="{D5CDD505-2E9C-101B-9397-08002B2CF9AE}" pid="3" name="MSIP_Label_a4593b6e-8994-43c5-a486-e951b5f02cec_SetDate">
    <vt:lpwstr>2023-04-05T13:02:34Z</vt:lpwstr>
  </property>
  <property fmtid="{D5CDD505-2E9C-101B-9397-08002B2CF9AE}" pid="4" name="MSIP_Label_a4593b6e-8994-43c5-a486-e951b5f02cec_Method">
    <vt:lpwstr>Privileged</vt:lpwstr>
  </property>
  <property fmtid="{D5CDD505-2E9C-101B-9397-08002B2CF9AE}" pid="5" name="MSIP_Label_a4593b6e-8994-43c5-a486-e951b5f02cec_Name">
    <vt:lpwstr>a4593b6e-8994-43c5-a486-e951b5f02cec</vt:lpwstr>
  </property>
  <property fmtid="{D5CDD505-2E9C-101B-9397-08002B2CF9AE}" pid="6" name="MSIP_Label_a4593b6e-8994-43c5-a486-e951b5f02cec_SiteId">
    <vt:lpwstr>329e91b0-e21f-48fb-a071-456717ecc28e</vt:lpwstr>
  </property>
  <property fmtid="{D5CDD505-2E9C-101B-9397-08002B2CF9AE}" pid="7" name="MSIP_Label_a4593b6e-8994-43c5-a486-e951b5f02cec_ActionId">
    <vt:lpwstr>7e25827a-851c-4504-80f8-4a009540ba92</vt:lpwstr>
  </property>
  <property fmtid="{D5CDD505-2E9C-101B-9397-08002B2CF9AE}" pid="8" name="MSIP_Label_a4593b6e-8994-43c5-a486-e951b5f02cec_ContentBits">
    <vt:lpwstr>0</vt:lpwstr>
  </property>
</Properties>
</file>