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1E706499-EFBB-417D-87E5-BD6F9B1C53B9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STOCK" sheetId="1" r:id="rId1"/>
    <sheet name="DS12" sheetId="4" r:id="rId2"/>
    <sheet name="QUOTIDIENNE" sheetId="3" r:id="rId3"/>
    <sheet name="VN A PAYER" sheetId="5" r:id="rId4"/>
    <sheet name="Sauvegarde" sheetId="7" state="hidden" r:id="rId5"/>
    <sheet name="A PAYER EXEMPLE" sheetId="6" r:id="rId6"/>
  </sheets>
  <definedNames>
    <definedName name="_xlnm._FilterDatabase" localSheetId="2" hidden="1">QUOTIDIENNE!$A$2:$S$2</definedName>
    <definedName name="_xlnm._FilterDatabase" localSheetId="0" hidden="1">STOCK!$A$1:$K$690</definedName>
    <definedName name="_xlnm._FilterDatabase" localSheetId="3" hidden="1">'VN A PAYER'!$A$10:$F$12</definedName>
  </definedNames>
  <calcPr calcId="181029"/>
</workbook>
</file>

<file path=xl/calcChain.xml><?xml version="1.0" encoding="utf-8"?>
<calcChain xmlns="http://schemas.openxmlformats.org/spreadsheetml/2006/main">
  <c r="B12" i="5" l="1"/>
  <c r="F12" i="5" s="1"/>
  <c r="A12" i="5"/>
  <c r="C12" i="5" l="1"/>
  <c r="D12" i="5"/>
  <c r="E12" i="5"/>
  <c r="D12" i="7"/>
  <c r="B12" i="7"/>
  <c r="F12" i="7" s="1"/>
  <c r="A12" i="7"/>
  <c r="E11" i="7"/>
  <c r="B11" i="7"/>
  <c r="D11" i="7" s="1"/>
  <c r="A11" i="7"/>
  <c r="A7" i="7"/>
  <c r="B4" i="7"/>
  <c r="A4" i="7"/>
  <c r="B4" i="5"/>
  <c r="C12" i="7" l="1"/>
  <c r="E12" i="7"/>
  <c r="B5" i="7"/>
  <c r="H6" i="7"/>
  <c r="B7" i="7"/>
  <c r="F11" i="7"/>
  <c r="C11" i="7"/>
  <c r="H5" i="7"/>
  <c r="J5" i="7"/>
  <c r="I5" i="7" l="1"/>
  <c r="J6" i="7"/>
  <c r="I6" i="7" s="1"/>
  <c r="A11" i="5"/>
  <c r="I7" i="7" l="1"/>
  <c r="J7" i="7"/>
  <c r="B11" i="5"/>
  <c r="F11" i="5" l="1"/>
  <c r="D11" i="5"/>
  <c r="C11" i="5"/>
  <c r="E11" i="5"/>
  <c r="A4" i="5"/>
  <c r="B7" i="5"/>
  <c r="H5" i="5"/>
  <c r="H6" i="5" l="1"/>
  <c r="J6" i="5"/>
  <c r="I6" i="5" s="1"/>
  <c r="A7" i="5"/>
  <c r="B5" i="5"/>
  <c r="J5" i="5"/>
  <c r="J7" i="5" l="1"/>
  <c r="I5" i="5"/>
  <c r="I7" i="5" s="1"/>
</calcChain>
</file>

<file path=xl/sharedStrings.xml><?xml version="1.0" encoding="utf-8"?>
<sst xmlns="http://schemas.openxmlformats.org/spreadsheetml/2006/main" count="12753" uniqueCount="4042">
  <si>
    <t>R�f�rence</t>
  </si>
  <si>
    <t/>
  </si>
  <si>
    <t>Num�ro Facture</t>
  </si>
  <si>
    <t>Prise en compte</t>
  </si>
  <si>
    <t>Montant Facture</t>
  </si>
  <si>
    <t>Type Bien</t>
  </si>
  <si>
    <t>Prochaine cat�gorie d'agios</t>
  </si>
  <si>
    <t>Ligne Produit</t>
  </si>
  <si>
    <t>N� Immatr.</t>
  </si>
  <si>
    <t>Date Immatr.</t>
  </si>
  <si>
    <t>Marque</t>
  </si>
  <si>
    <t>KL145907</t>
  </si>
  <si>
    <t>VR7ARHNSK</t>
  </si>
  <si>
    <t>00311664</t>
  </si>
  <si>
    <t>22/12/2020</t>
  </si>
  <si>
    <t>30867.60</t>
  </si>
  <si>
    <t>V�hicule neuf</t>
  </si>
  <si>
    <t>21/04/2021</t>
  </si>
  <si>
    <t>CE</t>
  </si>
  <si>
    <t>CITROEN</t>
  </si>
  <si>
    <t>LE516157</t>
  </si>
  <si>
    <t>VF70BYHYJ</t>
  </si>
  <si>
    <t>00212070</t>
  </si>
  <si>
    <t>30/09/2020</t>
  </si>
  <si>
    <t>23706.00</t>
  </si>
  <si>
    <t>Courtoisie Gratuite</t>
  </si>
  <si>
    <t>29/03/2021</t>
  </si>
  <si>
    <t>E3</t>
  </si>
  <si>
    <t>FT-327-CA</t>
  </si>
  <si>
    <t>LE517113</t>
  </si>
  <si>
    <t>00220816</t>
  </si>
  <si>
    <t>23359.20</t>
  </si>
  <si>
    <t>FT-071-AR</t>
  </si>
  <si>
    <t>29/09/2020</t>
  </si>
  <si>
    <t>LE517572</t>
  </si>
  <si>
    <t>00220388</t>
  </si>
  <si>
    <t>22113.60</t>
  </si>
  <si>
    <t>28/03/2021</t>
  </si>
  <si>
    <t>FT-497-BH</t>
  </si>
  <si>
    <t>LE517818</t>
  </si>
  <si>
    <t>VR7BAHNSB</t>
  </si>
  <si>
    <t>00235200</t>
  </si>
  <si>
    <t>30/11/2020</t>
  </si>
  <si>
    <t>27691.20</t>
  </si>
  <si>
    <t>30/03/2021</t>
  </si>
  <si>
    <t>LE</t>
  </si>
  <si>
    <t>FV-288-LK</t>
  </si>
  <si>
    <t>LE518270</t>
  </si>
  <si>
    <t>VR7BCZKXC</t>
  </si>
  <si>
    <t>00235653</t>
  </si>
  <si>
    <t>16/11/2020</t>
  </si>
  <si>
    <t>36960.00</t>
  </si>
  <si>
    <t>16/03/2021</t>
  </si>
  <si>
    <t>FV-520-CV</t>
  </si>
  <si>
    <t>LE518456</t>
  </si>
  <si>
    <t>VF70PHNPM</t>
  </si>
  <si>
    <t>00231585</t>
  </si>
  <si>
    <t>21403.20</t>
  </si>
  <si>
    <t>LE518465</t>
  </si>
  <si>
    <t>00224974</t>
  </si>
  <si>
    <t>21558.00</t>
  </si>
  <si>
    <t>FT-699-CA</t>
  </si>
  <si>
    <t>LE518524</t>
  </si>
  <si>
    <t>00228791</t>
  </si>
  <si>
    <t>FT-238-CA</t>
  </si>
  <si>
    <t>LE518590</t>
  </si>
  <si>
    <t>00230441</t>
  </si>
  <si>
    <t>30/10/2020</t>
  </si>
  <si>
    <t>27/02/2021</t>
  </si>
  <si>
    <t>FT-361-WJ</t>
  </si>
  <si>
    <t>LE518835</t>
  </si>
  <si>
    <t>00234429</t>
  </si>
  <si>
    <t>05/10/2020</t>
  </si>
  <si>
    <t>03/04/2021</t>
  </si>
  <si>
    <t>LE518951</t>
  </si>
  <si>
    <t>00234430</t>
  </si>
  <si>
    <t>30/12/2020</t>
  </si>
  <si>
    <t>21867.60</t>
  </si>
  <si>
    <t>29/04/2021</t>
  </si>
  <si>
    <t>FW-875-FT</t>
  </si>
  <si>
    <t>31/12/2020</t>
  </si>
  <si>
    <t>LE519061</t>
  </si>
  <si>
    <t>00234431</t>
  </si>
  <si>
    <t>LE519507</t>
  </si>
  <si>
    <t>00236668</t>
  </si>
  <si>
    <t>07/10/2020</t>
  </si>
  <si>
    <t>19975.20</t>
  </si>
  <si>
    <t>05/04/2021</t>
  </si>
  <si>
    <t>LE519531</t>
  </si>
  <si>
    <t>00236669</t>
  </si>
  <si>
    <t>30/04/2021</t>
  </si>
  <si>
    <t>FW-619-FT</t>
  </si>
  <si>
    <t>LE519683</t>
  </si>
  <si>
    <t>00246870</t>
  </si>
  <si>
    <t>29/12/2020</t>
  </si>
  <si>
    <t>28/04/2021</t>
  </si>
  <si>
    <t>FW-817-FC</t>
  </si>
  <si>
    <t>LE519724</t>
  </si>
  <si>
    <t>00246871</t>
  </si>
  <si>
    <t>29/10/2020</t>
  </si>
  <si>
    <t>26/02/2021</t>
  </si>
  <si>
    <t>FT-058-VT</t>
  </si>
  <si>
    <t>LE519920</t>
  </si>
  <si>
    <t>00235643</t>
  </si>
  <si>
    <t>06/10/2020</t>
  </si>
  <si>
    <t>04/04/2021</t>
  </si>
  <si>
    <t>LE519951</t>
  </si>
  <si>
    <t>00277518</t>
  </si>
  <si>
    <t>19/11/2020</t>
  </si>
  <si>
    <t>19/03/2021</t>
  </si>
  <si>
    <t>LE519964</t>
  </si>
  <si>
    <t>00246872</t>
  </si>
  <si>
    <t>FT-824-VS</t>
  </si>
  <si>
    <t>LE520327</t>
  </si>
  <si>
    <t>VR7BAHNSA</t>
  </si>
  <si>
    <t>00272648</t>
  </si>
  <si>
    <t>26772.00</t>
  </si>
  <si>
    <t>FV-244-LK</t>
  </si>
  <si>
    <t>LE520489</t>
  </si>
  <si>
    <t>VR7BBYHZB</t>
  </si>
  <si>
    <t>00290924</t>
  </si>
  <si>
    <t>28/01/2021</t>
  </si>
  <si>
    <t>30313.20</t>
  </si>
  <si>
    <t>28/05/2021</t>
  </si>
  <si>
    <t>FW-291-VG</t>
  </si>
  <si>
    <t>LE520613</t>
  </si>
  <si>
    <t>00277520</t>
  </si>
  <si>
    <t>28/11/2020</t>
  </si>
  <si>
    <t>25483.20</t>
  </si>
  <si>
    <t>FV-898-LA</t>
  </si>
  <si>
    <t>LE520769</t>
  </si>
  <si>
    <t>00273095</t>
  </si>
  <si>
    <t>26/11/2020</t>
  </si>
  <si>
    <t>26/03/2021</t>
  </si>
  <si>
    <t>FV-767-JS</t>
  </si>
  <si>
    <t>LE520772</t>
  </si>
  <si>
    <t>00293356</t>
  </si>
  <si>
    <t>04/12/2020</t>
  </si>
  <si>
    <t>16/04/2021</t>
  </si>
  <si>
    <t>LE520777</t>
  </si>
  <si>
    <t>00286004</t>
  </si>
  <si>
    <t>FV-731-LJ</t>
  </si>
  <si>
    <t>LE520953</t>
  </si>
  <si>
    <t>00272107</t>
  </si>
  <si>
    <t>FV-873-JM</t>
  </si>
  <si>
    <t>LE520958</t>
  </si>
  <si>
    <t>00293365</t>
  </si>
  <si>
    <t>11/12/2020</t>
  </si>
  <si>
    <t>10/04/2021</t>
  </si>
  <si>
    <t>FV-465-TG</t>
  </si>
  <si>
    <t>LE521067</t>
  </si>
  <si>
    <t>00280240</t>
  </si>
  <si>
    <t>27/11/2020</t>
  </si>
  <si>
    <t>27/03/2021</t>
  </si>
  <si>
    <t>FV-038-KK</t>
  </si>
  <si>
    <t>LE521248</t>
  </si>
  <si>
    <t>00292500</t>
  </si>
  <si>
    <t>08/04/2021</t>
  </si>
  <si>
    <t>LE521255</t>
  </si>
  <si>
    <t>00286726</t>
  </si>
  <si>
    <t>29071.20</t>
  </si>
  <si>
    <t>FV-900-LA</t>
  </si>
  <si>
    <t>LE521488</t>
  </si>
  <si>
    <t>00293307</t>
  </si>
  <si>
    <t>17/04/2021</t>
  </si>
  <si>
    <t>LE521725</t>
  </si>
  <si>
    <t>00295441</t>
  </si>
  <si>
    <t>FW-723-EW</t>
  </si>
  <si>
    <t>LE521727</t>
  </si>
  <si>
    <t>00293358</t>
  </si>
  <si>
    <t>07/12/2020</t>
  </si>
  <si>
    <t>06/04/2021</t>
  </si>
  <si>
    <t>FV-678-PM</t>
  </si>
  <si>
    <t>LE522009</t>
  </si>
  <si>
    <t>00298971</t>
  </si>
  <si>
    <t>12/12/2020</t>
  </si>
  <si>
    <t>02/03/2021</t>
  </si>
  <si>
    <t>LE522176</t>
  </si>
  <si>
    <t>00277146</t>
  </si>
  <si>
    <t>FV-433-LK</t>
  </si>
  <si>
    <t>LE522304</t>
  </si>
  <si>
    <t>00293368</t>
  </si>
  <si>
    <t>LE524848</t>
  </si>
  <si>
    <t>00288400</t>
  </si>
  <si>
    <t>28933.20</t>
  </si>
  <si>
    <t>FV-493-TG</t>
  </si>
  <si>
    <t>LE526128</t>
  </si>
  <si>
    <t>00293987</t>
  </si>
  <si>
    <t>26127.60</t>
  </si>
  <si>
    <t>FW-921-FC</t>
  </si>
  <si>
    <t>LE526562</t>
  </si>
  <si>
    <t>00298823</t>
  </si>
  <si>
    <t>28473.60</t>
  </si>
  <si>
    <t>12/03/2021</t>
  </si>
  <si>
    <t>LE526724</t>
  </si>
  <si>
    <t>00299888</t>
  </si>
  <si>
    <t>27/01/2021</t>
  </si>
  <si>
    <t>27/05/2021</t>
  </si>
  <si>
    <t>FW-781-TT</t>
  </si>
  <si>
    <t>LE527589</t>
  </si>
  <si>
    <t>00304898</t>
  </si>
  <si>
    <t>02/02/2021</t>
  </si>
  <si>
    <t>02/06/2021</t>
  </si>
  <si>
    <t>FW-060-XE</t>
  </si>
  <si>
    <t>01/02/2021</t>
  </si>
  <si>
    <t>LE527940</t>
  </si>
  <si>
    <t>00305434</t>
  </si>
  <si>
    <t>29/01/2021</t>
  </si>
  <si>
    <t>28796.40</t>
  </si>
  <si>
    <t>29/05/2021</t>
  </si>
  <si>
    <t>FW-266-WH</t>
  </si>
  <si>
    <t>LE528025</t>
  </si>
  <si>
    <t>00307071</t>
  </si>
  <si>
    <t>21/12/2020</t>
  </si>
  <si>
    <t>11/03/2021</t>
  </si>
  <si>
    <t>LE528047</t>
  </si>
  <si>
    <t>00307054</t>
  </si>
  <si>
    <t>26725.20</t>
  </si>
  <si>
    <t>FW-172-FD</t>
  </si>
  <si>
    <t>LE528142</t>
  </si>
  <si>
    <t>00306615</t>
  </si>
  <si>
    <t>21/03/2021</t>
  </si>
  <si>
    <t>LE528162</t>
  </si>
  <si>
    <t>00306616</t>
  </si>
  <si>
    <t>11/02/2021</t>
  </si>
  <si>
    <t>11/06/2021</t>
  </si>
  <si>
    <t>FX-055-CB</t>
  </si>
  <si>
    <t>LE528207</t>
  </si>
  <si>
    <t>00312664</t>
  </si>
  <si>
    <t>25023.60</t>
  </si>
  <si>
    <t>FW-970-FT</t>
  </si>
  <si>
    <t>LE528280</t>
  </si>
  <si>
    <t>00309325</t>
  </si>
  <si>
    <t>22/03/2021</t>
  </si>
  <si>
    <t>LJ562910</t>
  </si>
  <si>
    <t>VR7ECYHZJ</t>
  </si>
  <si>
    <t>00130076</t>
  </si>
  <si>
    <t>28/09/2020</t>
  </si>
  <si>
    <t>27547.20</t>
  </si>
  <si>
    <t>K9</t>
  </si>
  <si>
    <t>FT-255-AS</t>
  </si>
  <si>
    <t>LJ702573</t>
  </si>
  <si>
    <t>VF73AHNS4</t>
  </si>
  <si>
    <t>00309318</t>
  </si>
  <si>
    <t>20/12/2020</t>
  </si>
  <si>
    <t>34872.00</t>
  </si>
  <si>
    <t>19/04/2021</t>
  </si>
  <si>
    <t>H5</t>
  </si>
  <si>
    <t>LJ734514</t>
  </si>
  <si>
    <t>VR7EFYHYC</t>
  </si>
  <si>
    <t>00165705</t>
  </si>
  <si>
    <t>30/07/2020</t>
  </si>
  <si>
    <t>24300.00</t>
  </si>
  <si>
    <t>FR-458-VB</t>
  </si>
  <si>
    <t>LJ750487</t>
  </si>
  <si>
    <t>VF73AYHZ2</t>
  </si>
  <si>
    <t>00310066</t>
  </si>
  <si>
    <t>30321.60</t>
  </si>
  <si>
    <t>LJ790243</t>
  </si>
  <si>
    <t>00200494</t>
  </si>
  <si>
    <t>15/09/2020</t>
  </si>
  <si>
    <t>23328.00</t>
  </si>
  <si>
    <t>14/03/2021</t>
  </si>
  <si>
    <t>FS-048-RK</t>
  </si>
  <si>
    <t>LJ817653</t>
  </si>
  <si>
    <t>VR7ECYHYC</t>
  </si>
  <si>
    <t>00217446</t>
  </si>
  <si>
    <t>25/09/2020</t>
  </si>
  <si>
    <t>25635.60</t>
  </si>
  <si>
    <t>24/03/2021</t>
  </si>
  <si>
    <t>FS-040-YL</t>
  </si>
  <si>
    <t>LJ819678</t>
  </si>
  <si>
    <t>00212537</t>
  </si>
  <si>
    <t>26091.60</t>
  </si>
  <si>
    <t>FS-648-ZL</t>
  </si>
  <si>
    <t>LJ847820</t>
  </si>
  <si>
    <t>VR7EFYHWC</t>
  </si>
  <si>
    <t>00310631</t>
  </si>
  <si>
    <t>21060.00</t>
  </si>
  <si>
    <t>LJ863473</t>
  </si>
  <si>
    <t>00286733</t>
  </si>
  <si>
    <t>35418.00</t>
  </si>
  <si>
    <t>FV-067-LV</t>
  </si>
  <si>
    <t>LJ880754</t>
  </si>
  <si>
    <t>00243236</t>
  </si>
  <si>
    <t>24926.40</t>
  </si>
  <si>
    <t>FT-316-WG</t>
  </si>
  <si>
    <t>LJ909162</t>
  </si>
  <si>
    <t>00264084</t>
  </si>
  <si>
    <t>25044.00</t>
  </si>
  <si>
    <t>FV-355-LA</t>
  </si>
  <si>
    <t>LJ917019</t>
  </si>
  <si>
    <t>00312167</t>
  </si>
  <si>
    <t>23/12/2020</t>
  </si>
  <si>
    <t>24354.00</t>
  </si>
  <si>
    <t>22/04/2021</t>
  </si>
  <si>
    <t>LJ917020</t>
  </si>
  <si>
    <t>00312168</t>
  </si>
  <si>
    <t>28/07/2021</t>
  </si>
  <si>
    <t>FW-630-WJ</t>
  </si>
  <si>
    <t>LJ934822</t>
  </si>
  <si>
    <t>VF73AYHZR</t>
  </si>
  <si>
    <t>00274078</t>
  </si>
  <si>
    <t>37282.80</t>
  </si>
  <si>
    <t>FW-703-TR</t>
  </si>
  <si>
    <t>LJ938884</t>
  </si>
  <si>
    <t>00277519</t>
  </si>
  <si>
    <t>34561.20</t>
  </si>
  <si>
    <t>FV-902-LA</t>
  </si>
  <si>
    <t>LJ971587</t>
  </si>
  <si>
    <t>00296026</t>
  </si>
  <si>
    <t>09/12/2020</t>
  </si>
  <si>
    <t>09/03/2021</t>
  </si>
  <si>
    <t>LJ978630</t>
  </si>
  <si>
    <t>VR7ECYHT2</t>
  </si>
  <si>
    <t>00298969</t>
  </si>
  <si>
    <t>24433.20</t>
  </si>
  <si>
    <t>FW-305-FT</t>
  </si>
  <si>
    <t>LJ982199</t>
  </si>
  <si>
    <t>00299042</t>
  </si>
  <si>
    <t>13/12/2020</t>
  </si>
  <si>
    <t>13/03/2021</t>
  </si>
  <si>
    <t>LJ982206</t>
  </si>
  <si>
    <t>00302765</t>
  </si>
  <si>
    <t>24397.20</t>
  </si>
  <si>
    <t>FW-955-WG</t>
  </si>
  <si>
    <t>LJ988938</t>
  </si>
  <si>
    <t>00304863</t>
  </si>
  <si>
    <t>18/12/2020</t>
  </si>
  <si>
    <t>24192.00</t>
  </si>
  <si>
    <t>18/03/2021</t>
  </si>
  <si>
    <t>LJ988943</t>
  </si>
  <si>
    <t>00303397</t>
  </si>
  <si>
    <t>17/12/2020</t>
  </si>
  <si>
    <t>24289.20</t>
  </si>
  <si>
    <t>17/03/2021</t>
  </si>
  <si>
    <t>LJ988944</t>
  </si>
  <si>
    <t>00304864</t>
  </si>
  <si>
    <t>LJ988945</t>
  </si>
  <si>
    <t>00305860</t>
  </si>
  <si>
    <t>20/03/2021</t>
  </si>
  <si>
    <t>LJ988946</t>
  </si>
  <si>
    <t>00304865</t>
  </si>
  <si>
    <t>LJ988947</t>
  </si>
  <si>
    <t>00304866</t>
  </si>
  <si>
    <t>LJ989063</t>
  </si>
  <si>
    <t>00304867</t>
  </si>
  <si>
    <t>23112.00</t>
  </si>
  <si>
    <t>LJ989359</t>
  </si>
  <si>
    <t>00304868</t>
  </si>
  <si>
    <t>23490.00</t>
  </si>
  <si>
    <t>LJ991515</t>
  </si>
  <si>
    <t>00306139</t>
  </si>
  <si>
    <t>24246.00</t>
  </si>
  <si>
    <t>27/07/2021</t>
  </si>
  <si>
    <t>FW-306-VG</t>
  </si>
  <si>
    <t>LJ993073</t>
  </si>
  <si>
    <t>VR7ECYHZ2</t>
  </si>
  <si>
    <t>00309324</t>
  </si>
  <si>
    <t>27754.80</t>
  </si>
  <si>
    <t>LJ993154</t>
  </si>
  <si>
    <t>00310276</t>
  </si>
  <si>
    <t>25070.40</t>
  </si>
  <si>
    <t>23/03/2021</t>
  </si>
  <si>
    <t>FX-790-CR</t>
  </si>
  <si>
    <t>12/02/2021</t>
  </si>
  <si>
    <t>LL052385</t>
  </si>
  <si>
    <t>VR7ACYHZR</t>
  </si>
  <si>
    <t>00170859</t>
  </si>
  <si>
    <t>31/08/2020</t>
  </si>
  <si>
    <t>35490.00</t>
  </si>
  <si>
    <t>FS-922-JD</t>
  </si>
  <si>
    <t>LL054472</t>
  </si>
  <si>
    <t>00177755</t>
  </si>
  <si>
    <t>36099.60</t>
  </si>
  <si>
    <t>FS-907-JD</t>
  </si>
  <si>
    <t>LL055386</t>
  </si>
  <si>
    <t>00177374</t>
  </si>
  <si>
    <t>35508.00</t>
  </si>
  <si>
    <t>FT-023-BH</t>
  </si>
  <si>
    <t>LL055765</t>
  </si>
  <si>
    <t>00179061</t>
  </si>
  <si>
    <t>35853.60</t>
  </si>
  <si>
    <t>FT-904-VR</t>
  </si>
  <si>
    <t>LL061084</t>
  </si>
  <si>
    <t>VR7ACYHZK</t>
  </si>
  <si>
    <t>00310088</t>
  </si>
  <si>
    <t>29666.40</t>
  </si>
  <si>
    <t>LL063603</t>
  </si>
  <si>
    <t>VR7A4DGZS</t>
  </si>
  <si>
    <t>00224970</t>
  </si>
  <si>
    <t>41812.80</t>
  </si>
  <si>
    <t>FT-069-VE</t>
  </si>
  <si>
    <t>LL063633</t>
  </si>
  <si>
    <t>00226552</t>
  </si>
  <si>
    <t>20/11/2020</t>
  </si>
  <si>
    <t>FV-027-FT</t>
  </si>
  <si>
    <t>LL068927</t>
  </si>
  <si>
    <t>VR7ACYHZJ</t>
  </si>
  <si>
    <t>00222305</t>
  </si>
  <si>
    <t>32505.60</t>
  </si>
  <si>
    <t>FT-635-AR</t>
  </si>
  <si>
    <t>LL068929</t>
  </si>
  <si>
    <t>00222308</t>
  </si>
  <si>
    <t>FW-387-FT</t>
  </si>
  <si>
    <t>LL068938</t>
  </si>
  <si>
    <t>00222309</t>
  </si>
  <si>
    <t>31504.80</t>
  </si>
  <si>
    <t>FW-513-FT</t>
  </si>
  <si>
    <t>LL071270</t>
  </si>
  <si>
    <t>VR7AJEHZR</t>
  </si>
  <si>
    <t>00228795</t>
  </si>
  <si>
    <t>38692.80</t>
  </si>
  <si>
    <t>FV-897-LA</t>
  </si>
  <si>
    <t>LL072665</t>
  </si>
  <si>
    <t>VR7ARHNSS</t>
  </si>
  <si>
    <t>00286731</t>
  </si>
  <si>
    <t>29474.40</t>
  </si>
  <si>
    <t>FW-269-FT</t>
  </si>
  <si>
    <t>LL072716</t>
  </si>
  <si>
    <t>00248049</t>
  </si>
  <si>
    <t>29902.80</t>
  </si>
  <si>
    <t>FW-567-WH</t>
  </si>
  <si>
    <t>LL074148</t>
  </si>
  <si>
    <t>00236259</t>
  </si>
  <si>
    <t>32850.00</t>
  </si>
  <si>
    <t>FT-885-WF</t>
  </si>
  <si>
    <t>LL074265</t>
  </si>
  <si>
    <t>00250616</t>
  </si>
  <si>
    <t>35326.80</t>
  </si>
  <si>
    <t>FW-638-FT</t>
  </si>
  <si>
    <t>LL074400</t>
  </si>
  <si>
    <t>00248052</t>
  </si>
  <si>
    <t>35718.00</t>
  </si>
  <si>
    <t>FW-129-WH</t>
  </si>
  <si>
    <t>LL074566</t>
  </si>
  <si>
    <t>00231584</t>
  </si>
  <si>
    <t>42735.60</t>
  </si>
  <si>
    <t>FT-188-VS</t>
  </si>
  <si>
    <t>LL076752</t>
  </si>
  <si>
    <t>VR7ACYHZS</t>
  </si>
  <si>
    <t>00242121</t>
  </si>
  <si>
    <t>35826.00</t>
  </si>
  <si>
    <t>FW-315-EB</t>
  </si>
  <si>
    <t>LL081525</t>
  </si>
  <si>
    <t>00286753</t>
  </si>
  <si>
    <t>26726.40</t>
  </si>
  <si>
    <t>25/02/2021</t>
  </si>
  <si>
    <t>FX-035-EV</t>
  </si>
  <si>
    <t>17/02/2021</t>
  </si>
  <si>
    <t>LL081533</t>
  </si>
  <si>
    <t>00286759</t>
  </si>
  <si>
    <t>LL081535</t>
  </si>
  <si>
    <t>00286015</t>
  </si>
  <si>
    <t>FX-386-HC</t>
  </si>
  <si>
    <t>22/02/2021</t>
  </si>
  <si>
    <t>LL081570</t>
  </si>
  <si>
    <t>00286732</t>
  </si>
  <si>
    <t>28592.40</t>
  </si>
  <si>
    <t>FV-383-LK</t>
  </si>
  <si>
    <t>LL083882</t>
  </si>
  <si>
    <t>00255710</t>
  </si>
  <si>
    <t>36217.20</t>
  </si>
  <si>
    <t>FW-545-EW</t>
  </si>
  <si>
    <t>LL085649</t>
  </si>
  <si>
    <t>00261079</t>
  </si>
  <si>
    <t>37118.40</t>
  </si>
  <si>
    <t>FW-129-FD</t>
  </si>
  <si>
    <t>LL087131</t>
  </si>
  <si>
    <t>00265416</t>
  </si>
  <si>
    <t>03/11/2020</t>
  </si>
  <si>
    <t>29320.80</t>
  </si>
  <si>
    <t>03/03/2021</t>
  </si>
  <si>
    <t>FX-801-EE</t>
  </si>
  <si>
    <t>16/02/2021</t>
  </si>
  <si>
    <t>LL087497</t>
  </si>
  <si>
    <t>00266896</t>
  </si>
  <si>
    <t>04/11/2020</t>
  </si>
  <si>
    <t>30367.20</t>
  </si>
  <si>
    <t>04/03/2021</t>
  </si>
  <si>
    <t>LL088562</t>
  </si>
  <si>
    <t>00268524</t>
  </si>
  <si>
    <t>06/11/2020</t>
  </si>
  <si>
    <t>31731.60</t>
  </si>
  <si>
    <t>06/03/2021</t>
  </si>
  <si>
    <t>LL088785</t>
  </si>
  <si>
    <t>00268520</t>
  </si>
  <si>
    <t>LL088788</t>
  </si>
  <si>
    <t>00273079</t>
  </si>
  <si>
    <t>13/11/2020</t>
  </si>
  <si>
    <t>32823.60</t>
  </si>
  <si>
    <t>LL089054</t>
  </si>
  <si>
    <t>00286014</t>
  </si>
  <si>
    <t>32259.60</t>
  </si>
  <si>
    <t>LL089470</t>
  </si>
  <si>
    <t>00269612</t>
  </si>
  <si>
    <t>36600.00</t>
  </si>
  <si>
    <t>FW-555-VF</t>
  </si>
  <si>
    <t>LL089824</t>
  </si>
  <si>
    <t>00270136</t>
  </si>
  <si>
    <t>10/11/2020</t>
  </si>
  <si>
    <t>31050.00</t>
  </si>
  <si>
    <t>10/03/2021</t>
  </si>
  <si>
    <t>LL092365</t>
  </si>
  <si>
    <t>00286760</t>
  </si>
  <si>
    <t>LL092553</t>
  </si>
  <si>
    <t>00280940</t>
  </si>
  <si>
    <t>24/11/2020</t>
  </si>
  <si>
    <t>41950.80</t>
  </si>
  <si>
    <t>LL093501</t>
  </si>
  <si>
    <t>00281541</t>
  </si>
  <si>
    <t>44010.00</t>
  </si>
  <si>
    <t>LL093596</t>
  </si>
  <si>
    <t>00286730</t>
  </si>
  <si>
    <t>32233.20</t>
  </si>
  <si>
    <t>FV-487-LK</t>
  </si>
  <si>
    <t>LL093655</t>
  </si>
  <si>
    <t>00288037</t>
  </si>
  <si>
    <t>FW-414-FT</t>
  </si>
  <si>
    <t>LL101125</t>
  </si>
  <si>
    <t>00306559</t>
  </si>
  <si>
    <t>20/04/2021</t>
  </si>
  <si>
    <t>LL101279</t>
  </si>
  <si>
    <t>00306560</t>
  </si>
  <si>
    <t>21/01/2021</t>
  </si>
  <si>
    <t>42688.80</t>
  </si>
  <si>
    <t>21/05/2021</t>
  </si>
  <si>
    <t>FW-536-QH</t>
  </si>
  <si>
    <t>LL101297</t>
  </si>
  <si>
    <t>00309319</t>
  </si>
  <si>
    <t>43410.00</t>
  </si>
  <si>
    <t>LN529588</t>
  </si>
  <si>
    <t>00161683</t>
  </si>
  <si>
    <t>FR-140-VC</t>
  </si>
  <si>
    <t>LN530730</t>
  </si>
  <si>
    <t>00172197</t>
  </si>
  <si>
    <t>23241.60</t>
  </si>
  <si>
    <t>FS-051-RK</t>
  </si>
  <si>
    <t>LN544610</t>
  </si>
  <si>
    <t>00212838</t>
  </si>
  <si>
    <t>22896.00</t>
  </si>
  <si>
    <t>FT-659-AR</t>
  </si>
  <si>
    <t>LN567539</t>
  </si>
  <si>
    <t>00315042</t>
  </si>
  <si>
    <t>06/01/2021</t>
  </si>
  <si>
    <t>LN567540</t>
  </si>
  <si>
    <t>00315043</t>
  </si>
  <si>
    <t>07/01/2021</t>
  </si>
  <si>
    <t>07/04/2021</t>
  </si>
  <si>
    <t>LN567541</t>
  </si>
  <si>
    <t>00314398</t>
  </si>
  <si>
    <t>LN567545</t>
  </si>
  <si>
    <t>00314399</t>
  </si>
  <si>
    <t>LN567546</t>
  </si>
  <si>
    <t>00315044</t>
  </si>
  <si>
    <t>LN567547</t>
  </si>
  <si>
    <t>00314400</t>
  </si>
  <si>
    <t>LR552746</t>
  </si>
  <si>
    <t>VF7PSCFB7</t>
  </si>
  <si>
    <t>00196208</t>
  </si>
  <si>
    <t>13560.00</t>
  </si>
  <si>
    <t>B1</t>
  </si>
  <si>
    <t>FT-995-BG</t>
  </si>
  <si>
    <t>LR554168</t>
  </si>
  <si>
    <t>00201567</t>
  </si>
  <si>
    <t>12849.60</t>
  </si>
  <si>
    <t>FT-035-BH</t>
  </si>
  <si>
    <t>LR554867</t>
  </si>
  <si>
    <t>00215492</t>
  </si>
  <si>
    <t>11958.00</t>
  </si>
  <si>
    <t>FT-191-AR</t>
  </si>
  <si>
    <t>LR554893</t>
  </si>
  <si>
    <t>00215493</t>
  </si>
  <si>
    <t>LR556437</t>
  </si>
  <si>
    <t>00226580</t>
  </si>
  <si>
    <t>13322.40</t>
  </si>
  <si>
    <t>FT-020-VT</t>
  </si>
  <si>
    <t>LR557529</t>
  </si>
  <si>
    <t>00246380</t>
  </si>
  <si>
    <t>13650.00</t>
  </si>
  <si>
    <t>FT-860-VR</t>
  </si>
  <si>
    <t>LR558261</t>
  </si>
  <si>
    <t>00235202</t>
  </si>
  <si>
    <t>12994.80</t>
  </si>
  <si>
    <t>FT-085-WG</t>
  </si>
  <si>
    <t>LR558900</t>
  </si>
  <si>
    <t>00249212</t>
  </si>
  <si>
    <t>14732.40</t>
  </si>
  <si>
    <t>FT-006-VT</t>
  </si>
  <si>
    <t>LR559408</t>
  </si>
  <si>
    <t>00249213</t>
  </si>
  <si>
    <t>21/10/2020</t>
  </si>
  <si>
    <t>16315.20</t>
  </si>
  <si>
    <t>LR559422</t>
  </si>
  <si>
    <t>00248275</t>
  </si>
  <si>
    <t>14150.40</t>
  </si>
  <si>
    <t>FW-969-EW</t>
  </si>
  <si>
    <t>LR559552</t>
  </si>
  <si>
    <t>00243635</t>
  </si>
  <si>
    <t>15/10/2020</t>
  </si>
  <si>
    <t>11848.80</t>
  </si>
  <si>
    <t>13/04/2021</t>
  </si>
  <si>
    <t>LR559621</t>
  </si>
  <si>
    <t>00241515</t>
  </si>
  <si>
    <t>FT-800-TM</t>
  </si>
  <si>
    <t>28/10/2020</t>
  </si>
  <si>
    <t>LR559882</t>
  </si>
  <si>
    <t>00242185</t>
  </si>
  <si>
    <t>13368.00</t>
  </si>
  <si>
    <t>FT-322-VE</t>
  </si>
  <si>
    <t>LR560072</t>
  </si>
  <si>
    <t>00261078</t>
  </si>
  <si>
    <t>13550.40</t>
  </si>
  <si>
    <t>FV-251-LK</t>
  </si>
  <si>
    <t>LR560363</t>
  </si>
  <si>
    <t>00244959</t>
  </si>
  <si>
    <t>16/10/2020</t>
  </si>
  <si>
    <t>11821.20</t>
  </si>
  <si>
    <t>14/04/2021</t>
  </si>
  <si>
    <t>LR560415</t>
  </si>
  <si>
    <t>00248047</t>
  </si>
  <si>
    <t>20/10/2020</t>
  </si>
  <si>
    <t>13987.20</t>
  </si>
  <si>
    <t>18/04/2021</t>
  </si>
  <si>
    <t>LR560439</t>
  </si>
  <si>
    <t>00248048</t>
  </si>
  <si>
    <t>FW-185-FD</t>
  </si>
  <si>
    <t>LR561491</t>
  </si>
  <si>
    <t>00250018</t>
  </si>
  <si>
    <t>12759.60</t>
  </si>
  <si>
    <t>FT-626-WT</t>
  </si>
  <si>
    <t>LR563413</t>
  </si>
  <si>
    <t>00278886</t>
  </si>
  <si>
    <t>21/11/2020</t>
  </si>
  <si>
    <t>12840.00</t>
  </si>
  <si>
    <t>LR563419</t>
  </si>
  <si>
    <t>00278887</t>
  </si>
  <si>
    <t>LR564010</t>
  </si>
  <si>
    <t>00289401</t>
  </si>
  <si>
    <t>FW-458-FT</t>
  </si>
  <si>
    <t>LR564529</t>
  </si>
  <si>
    <t>00323606</t>
  </si>
  <si>
    <t>25/01/2021</t>
  </si>
  <si>
    <t>LR565271</t>
  </si>
  <si>
    <t>00280932</t>
  </si>
  <si>
    <t>13123.20</t>
  </si>
  <si>
    <t>LR565420</t>
  </si>
  <si>
    <t>00289261</t>
  </si>
  <si>
    <t>01/12/2020</t>
  </si>
  <si>
    <t>13623.60</t>
  </si>
  <si>
    <t>01/03/2021</t>
  </si>
  <si>
    <t>LR565678</t>
  </si>
  <si>
    <t>00290172</t>
  </si>
  <si>
    <t>13312.80</t>
  </si>
  <si>
    <t>FW-070-FD</t>
  </si>
  <si>
    <t>LR565730</t>
  </si>
  <si>
    <t>00289969</t>
  </si>
  <si>
    <t>03/12/2020</t>
  </si>
  <si>
    <t>LR565811</t>
  </si>
  <si>
    <t>00289405</t>
  </si>
  <si>
    <t>13951.20</t>
  </si>
  <si>
    <t>31/03/2021</t>
  </si>
  <si>
    <t>LR566432</t>
  </si>
  <si>
    <t>00289402</t>
  </si>
  <si>
    <t>LR566758</t>
  </si>
  <si>
    <t>00289288</t>
  </si>
  <si>
    <t>LR566879</t>
  </si>
  <si>
    <t>00294931</t>
  </si>
  <si>
    <t>08/12/2020</t>
  </si>
  <si>
    <t>12968.40</t>
  </si>
  <si>
    <t>LR566906</t>
  </si>
  <si>
    <t>00288036</t>
  </si>
  <si>
    <t>FW-069-FV</t>
  </si>
  <si>
    <t>LR567106</t>
  </si>
  <si>
    <t>00295006</t>
  </si>
  <si>
    <t>12986.40</t>
  </si>
  <si>
    <t>LR567111</t>
  </si>
  <si>
    <t>00295307</t>
  </si>
  <si>
    <t>FW-039-FD</t>
  </si>
  <si>
    <t>LR567798</t>
  </si>
  <si>
    <t>00295005</t>
  </si>
  <si>
    <t>13022.40</t>
  </si>
  <si>
    <t>LR568068</t>
  </si>
  <si>
    <t>00290178</t>
  </si>
  <si>
    <t>13159.20</t>
  </si>
  <si>
    <t>LR568485</t>
  </si>
  <si>
    <t>00289967</t>
  </si>
  <si>
    <t>12440.40</t>
  </si>
  <si>
    <t>FX-215-EF</t>
  </si>
  <si>
    <t>LR568493</t>
  </si>
  <si>
    <t>00290171</t>
  </si>
  <si>
    <t>14551.20</t>
  </si>
  <si>
    <t>LR568528</t>
  </si>
  <si>
    <t>00295322</t>
  </si>
  <si>
    <t>13286.40</t>
  </si>
  <si>
    <t>LR568538</t>
  </si>
  <si>
    <t>00295306</t>
  </si>
  <si>
    <t>13058.40</t>
  </si>
  <si>
    <t>FW-844-FC</t>
  </si>
  <si>
    <t>LR568780</t>
  </si>
  <si>
    <t>00295308</t>
  </si>
  <si>
    <t>13514.40</t>
  </si>
  <si>
    <t>08/03/2021</t>
  </si>
  <si>
    <t>LR569072</t>
  </si>
  <si>
    <t>00295309</t>
  </si>
  <si>
    <t>LR569108</t>
  </si>
  <si>
    <t>00295310</t>
  </si>
  <si>
    <t>LR570709</t>
  </si>
  <si>
    <t>00302064</t>
  </si>
  <si>
    <t>16/12/2020</t>
  </si>
  <si>
    <t>LR571568</t>
  </si>
  <si>
    <t>00312662</t>
  </si>
  <si>
    <t>15060.00</t>
  </si>
  <si>
    <t>LR571589</t>
  </si>
  <si>
    <t>00307072</t>
  </si>
  <si>
    <t>LR571716</t>
  </si>
  <si>
    <t>00312669</t>
  </si>
  <si>
    <t>14478.00</t>
  </si>
  <si>
    <t>LR572035</t>
  </si>
  <si>
    <t>00313922</t>
  </si>
  <si>
    <t>04/01/2021</t>
  </si>
  <si>
    <t>14323.20</t>
  </si>
  <si>
    <t>04/05/2021</t>
  </si>
  <si>
    <t>LR572045</t>
  </si>
  <si>
    <t>00313874</t>
  </si>
  <si>
    <t>FW-952-WJ</t>
  </si>
  <si>
    <t>LR573292</t>
  </si>
  <si>
    <t>00318784</t>
  </si>
  <si>
    <t>18/01/2021</t>
  </si>
  <si>
    <t>14396.40</t>
  </si>
  <si>
    <t>LR573345</t>
  </si>
  <si>
    <t>00317648</t>
  </si>
  <si>
    <t>15/01/2021</t>
  </si>
  <si>
    <t>13332.00</t>
  </si>
  <si>
    <t>15/04/2021</t>
  </si>
  <si>
    <t>LR573435</t>
  </si>
  <si>
    <t>00318788</t>
  </si>
  <si>
    <t>14623.20</t>
  </si>
  <si>
    <t>LR573631</t>
  </si>
  <si>
    <t>00318548</t>
  </si>
  <si>
    <t>LR573816</t>
  </si>
  <si>
    <t>00319400</t>
  </si>
  <si>
    <t>19/01/2021</t>
  </si>
  <si>
    <t>LR573826</t>
  </si>
  <si>
    <t>00320148</t>
  </si>
  <si>
    <t>20/01/2021</t>
  </si>
  <si>
    <t>LR574818</t>
  </si>
  <si>
    <t>00342058</t>
  </si>
  <si>
    <t>22/06/2021</t>
  </si>
  <si>
    <t>LR576677</t>
  </si>
  <si>
    <t>00334746</t>
  </si>
  <si>
    <t>10/02/2021</t>
  </si>
  <si>
    <t>12831.60</t>
  </si>
  <si>
    <t>LR577187</t>
  </si>
  <si>
    <t>00336825</t>
  </si>
  <si>
    <t>15/02/2021</t>
  </si>
  <si>
    <t>14215.20</t>
  </si>
  <si>
    <t>15/06/2021</t>
  </si>
  <si>
    <t>LR577212</t>
  </si>
  <si>
    <t>00337329</t>
  </si>
  <si>
    <t>LR577380</t>
  </si>
  <si>
    <t>00338084</t>
  </si>
  <si>
    <t>LR577441</t>
  </si>
  <si>
    <t>00338903</t>
  </si>
  <si>
    <t>LR577552</t>
  </si>
  <si>
    <t>00339238</t>
  </si>
  <si>
    <t>18/02/2021</t>
  </si>
  <si>
    <t>15260.40</t>
  </si>
  <si>
    <t>LR577557</t>
  </si>
  <si>
    <t>00338904</t>
  </si>
  <si>
    <t>LR577682</t>
  </si>
  <si>
    <t>00339589</t>
  </si>
  <si>
    <t>LR577729</t>
  </si>
  <si>
    <t>00339594</t>
  </si>
  <si>
    <t>13422.00</t>
  </si>
  <si>
    <t>LR577737</t>
  </si>
  <si>
    <t>00339590</t>
  </si>
  <si>
    <t>LT582407</t>
  </si>
  <si>
    <t>VF7SXHMRV</t>
  </si>
  <si>
    <t>00171336</t>
  </si>
  <si>
    <t>16392.00</t>
  </si>
  <si>
    <t>B6</t>
  </si>
  <si>
    <t>FT-737-CA</t>
  </si>
  <si>
    <t>LT582409</t>
  </si>
  <si>
    <t>00172782</t>
  </si>
  <si>
    <t>FT-370-CA</t>
  </si>
  <si>
    <t>LT586910</t>
  </si>
  <si>
    <t>00179653</t>
  </si>
  <si>
    <t>17590.80</t>
  </si>
  <si>
    <t>FT-539-CP</t>
  </si>
  <si>
    <t>LT588520</t>
  </si>
  <si>
    <t>00177370</t>
  </si>
  <si>
    <t>16900.80</t>
  </si>
  <si>
    <t>FS-918-JD</t>
  </si>
  <si>
    <t>LT588891</t>
  </si>
  <si>
    <t>00182061</t>
  </si>
  <si>
    <t>FT-262-AR</t>
  </si>
  <si>
    <t>LT589161</t>
  </si>
  <si>
    <t>VF7SXYHYP</t>
  </si>
  <si>
    <t>00177765</t>
  </si>
  <si>
    <t>21501.60</t>
  </si>
  <si>
    <t>FS-749-JD</t>
  </si>
  <si>
    <t>LT597473</t>
  </si>
  <si>
    <t>00194018</t>
  </si>
  <si>
    <t>16947.60</t>
  </si>
  <si>
    <t>FS-680-JD</t>
  </si>
  <si>
    <t>LT600081</t>
  </si>
  <si>
    <t>00197593</t>
  </si>
  <si>
    <t>16624.80</t>
  </si>
  <si>
    <t>FT-647-BH</t>
  </si>
  <si>
    <t>LT602146</t>
  </si>
  <si>
    <t>00198677</t>
  </si>
  <si>
    <t>17452.80</t>
  </si>
  <si>
    <t>FT-379-BH</t>
  </si>
  <si>
    <t>LT602237</t>
  </si>
  <si>
    <t>00198678</t>
  </si>
  <si>
    <t>18142.80</t>
  </si>
  <si>
    <t>FS-732-JD</t>
  </si>
  <si>
    <t>LT602330</t>
  </si>
  <si>
    <t>00196768</t>
  </si>
  <si>
    <t>17820.00</t>
  </si>
  <si>
    <t>FT-398-BH</t>
  </si>
  <si>
    <t>LT605303</t>
  </si>
  <si>
    <t>00201569</t>
  </si>
  <si>
    <t>FT-812-VR</t>
  </si>
  <si>
    <t>LT607222</t>
  </si>
  <si>
    <t>00205080</t>
  </si>
  <si>
    <t>16514.40</t>
  </si>
  <si>
    <t>FT-956-BG</t>
  </si>
  <si>
    <t>LT607223</t>
  </si>
  <si>
    <t>00203695</t>
  </si>
  <si>
    <t>FT-789-BG</t>
  </si>
  <si>
    <t>LT607224</t>
  </si>
  <si>
    <t>00205081</t>
  </si>
  <si>
    <t>FT-033-BH</t>
  </si>
  <si>
    <t>LT608330</t>
  </si>
  <si>
    <t>00206071</t>
  </si>
  <si>
    <t>FT-822-BG</t>
  </si>
  <si>
    <t>LT608807</t>
  </si>
  <si>
    <t>00209411</t>
  </si>
  <si>
    <t>17048.40</t>
  </si>
  <si>
    <t>FT-541-BH</t>
  </si>
  <si>
    <t>LT608823</t>
  </si>
  <si>
    <t>00209416</t>
  </si>
  <si>
    <t>16725.60</t>
  </si>
  <si>
    <t>FT-442-BH</t>
  </si>
  <si>
    <t>LT608825</t>
  </si>
  <si>
    <t>00209084</t>
  </si>
  <si>
    <t>21/09/2020</t>
  </si>
  <si>
    <t>FS-144-VJ</t>
  </si>
  <si>
    <t>LT608826</t>
  </si>
  <si>
    <t>00209418</t>
  </si>
  <si>
    <t>FT-532-WG</t>
  </si>
  <si>
    <t>LT608834</t>
  </si>
  <si>
    <t>00209085</t>
  </si>
  <si>
    <t>FS-349-VJ</t>
  </si>
  <si>
    <t>LT620781</t>
  </si>
  <si>
    <t>00219330</t>
  </si>
  <si>
    <t>FT-612-BH</t>
  </si>
  <si>
    <t>LT622659</t>
  </si>
  <si>
    <t>VF7SXHNPY</t>
  </si>
  <si>
    <t>00223590</t>
  </si>
  <si>
    <t>20930.40</t>
  </si>
  <si>
    <t>FT-876-BG</t>
  </si>
  <si>
    <t>LT624438</t>
  </si>
  <si>
    <t>00226541</t>
  </si>
  <si>
    <t>18170.40</t>
  </si>
  <si>
    <t>FT-097-AS</t>
  </si>
  <si>
    <t>LT628230</t>
  </si>
  <si>
    <t>00230450</t>
  </si>
  <si>
    <t>22237.20</t>
  </si>
  <si>
    <t>FT-977-CB</t>
  </si>
  <si>
    <t>LT630290</t>
  </si>
  <si>
    <t>00239722</t>
  </si>
  <si>
    <t>18261.60</t>
  </si>
  <si>
    <t>FT-083-VD</t>
  </si>
  <si>
    <t>LT634155</t>
  </si>
  <si>
    <t>00239786</t>
  </si>
  <si>
    <t>17121.60</t>
  </si>
  <si>
    <t>FT-010-VD</t>
  </si>
  <si>
    <t>LT634215</t>
  </si>
  <si>
    <t>00242187</t>
  </si>
  <si>
    <t>16615.20</t>
  </si>
  <si>
    <t>FT-673-VR</t>
  </si>
  <si>
    <t>LT634273</t>
  </si>
  <si>
    <t>00239790</t>
  </si>
  <si>
    <t>FT-609-VR</t>
  </si>
  <si>
    <t>LT634280</t>
  </si>
  <si>
    <t>00239791</t>
  </si>
  <si>
    <t>FT-018-VD</t>
  </si>
  <si>
    <t>LT636054</t>
  </si>
  <si>
    <t>00242191</t>
  </si>
  <si>
    <t>16938.00</t>
  </si>
  <si>
    <t>FT-618-VD</t>
  </si>
  <si>
    <t>LT636130</t>
  </si>
  <si>
    <t>00243177</t>
  </si>
  <si>
    <t>FW-381-FT</t>
  </si>
  <si>
    <t>LT636774</t>
  </si>
  <si>
    <t>00248054</t>
  </si>
  <si>
    <t>16882.80</t>
  </si>
  <si>
    <t>FW-553-FT</t>
  </si>
  <si>
    <t>LT637000</t>
  </si>
  <si>
    <t>VF7SXHNPZ</t>
  </si>
  <si>
    <t>00248055</t>
  </si>
  <si>
    <t>18631.20</t>
  </si>
  <si>
    <t>FT-196-VS</t>
  </si>
  <si>
    <t>LT642598</t>
  </si>
  <si>
    <t>00256886</t>
  </si>
  <si>
    <t>16054.80</t>
  </si>
  <si>
    <t>FT-338-VD</t>
  </si>
  <si>
    <t>LT643139</t>
  </si>
  <si>
    <t>00258214</t>
  </si>
  <si>
    <t>21391.20</t>
  </si>
  <si>
    <t>FT-517-WH</t>
  </si>
  <si>
    <t>LT643821</t>
  </si>
  <si>
    <t>00258212</t>
  </si>
  <si>
    <t>17113.20</t>
  </si>
  <si>
    <t>FW-428-FT</t>
  </si>
  <si>
    <t>LT646674</t>
  </si>
  <si>
    <t>00284149</t>
  </si>
  <si>
    <t>18860.40</t>
  </si>
  <si>
    <t>24/02/2021</t>
  </si>
  <si>
    <t>LT646758</t>
  </si>
  <si>
    <t>00285088</t>
  </si>
  <si>
    <t>FW-794-TT</t>
  </si>
  <si>
    <t>LT647641</t>
  </si>
  <si>
    <t>00264453</t>
  </si>
  <si>
    <t>18355.20</t>
  </si>
  <si>
    <t>FW-213-DW</t>
  </si>
  <si>
    <t>LT648849</t>
  </si>
  <si>
    <t>00285087</t>
  </si>
  <si>
    <t>21040.80</t>
  </si>
  <si>
    <t>FW-740-FC</t>
  </si>
  <si>
    <t>LT648867</t>
  </si>
  <si>
    <t>00284148</t>
  </si>
  <si>
    <t>LT651676</t>
  </si>
  <si>
    <t>00276617</t>
  </si>
  <si>
    <t>FW-789-TT</t>
  </si>
  <si>
    <t>LT652534</t>
  </si>
  <si>
    <t>00275134</t>
  </si>
  <si>
    <t>17/11/2020</t>
  </si>
  <si>
    <t>20074.80</t>
  </si>
  <si>
    <t>LT652549</t>
  </si>
  <si>
    <t>00275636</t>
  </si>
  <si>
    <t>LT652666</t>
  </si>
  <si>
    <t>00285106</t>
  </si>
  <si>
    <t>17389.20</t>
  </si>
  <si>
    <t>LT656786</t>
  </si>
  <si>
    <t>00278165</t>
  </si>
  <si>
    <t>FW-210-TS</t>
  </si>
  <si>
    <t>LT659391</t>
  </si>
  <si>
    <t>00280432</t>
  </si>
  <si>
    <t>17709.60</t>
  </si>
  <si>
    <t>FW-966-EW</t>
  </si>
  <si>
    <t>LT659411</t>
  </si>
  <si>
    <t>00280431</t>
  </si>
  <si>
    <t>18216.00</t>
  </si>
  <si>
    <t>FW-902-EW</t>
  </si>
  <si>
    <t>LT673555</t>
  </si>
  <si>
    <t>VF7SXYHTU</t>
  </si>
  <si>
    <t>00299544</t>
  </si>
  <si>
    <t>14/12/2020</t>
  </si>
  <si>
    <t>21445.20</t>
  </si>
  <si>
    <t>LT673559</t>
  </si>
  <si>
    <t>00303409</t>
  </si>
  <si>
    <t>21390.00</t>
  </si>
  <si>
    <t>LT673560</t>
  </si>
  <si>
    <t>00299900</t>
  </si>
  <si>
    <t>LT673561</t>
  </si>
  <si>
    <t>00302063</t>
  </si>
  <si>
    <t>LT675259</t>
  </si>
  <si>
    <t>00304874</t>
  </si>
  <si>
    <t>19503.60</t>
  </si>
  <si>
    <t>LT675264</t>
  </si>
  <si>
    <t>00304372</t>
  </si>
  <si>
    <t>LT675673</t>
  </si>
  <si>
    <t>00301443</t>
  </si>
  <si>
    <t>21823.20</t>
  </si>
  <si>
    <t>LT676553</t>
  </si>
  <si>
    <t>VF7SWYHTU</t>
  </si>
  <si>
    <t>00304878</t>
  </si>
  <si>
    <t>16891.20</t>
  </si>
  <si>
    <t>LT677161</t>
  </si>
  <si>
    <t>00310063</t>
  </si>
  <si>
    <t>19329.60</t>
  </si>
  <si>
    <t>LT677363</t>
  </si>
  <si>
    <t>00306609</t>
  </si>
  <si>
    <t>16440.00</t>
  </si>
  <si>
    <t>LT677365</t>
  </si>
  <si>
    <t>00306610</t>
  </si>
  <si>
    <t>FW-987-TR</t>
  </si>
  <si>
    <t>LT677367</t>
  </si>
  <si>
    <t>00309322</t>
  </si>
  <si>
    <t>LT677424</t>
  </si>
  <si>
    <t>00304365</t>
  </si>
  <si>
    <t>17029.20</t>
  </si>
  <si>
    <t>LT677425</t>
  </si>
  <si>
    <t>00306611</t>
  </si>
  <si>
    <t>LT677458</t>
  </si>
  <si>
    <t>00310079</t>
  </si>
  <si>
    <t>17112.00</t>
  </si>
  <si>
    <t>LT677492</t>
  </si>
  <si>
    <t>00305431</t>
  </si>
  <si>
    <t>19/12/2020</t>
  </si>
  <si>
    <t>16605.60</t>
  </si>
  <si>
    <t>LT677497</t>
  </si>
  <si>
    <t>00304366</t>
  </si>
  <si>
    <t>LT677500</t>
  </si>
  <si>
    <t>00305432</t>
  </si>
  <si>
    <t>FW-108-TS</t>
  </si>
  <si>
    <t>LT677513</t>
  </si>
  <si>
    <t>00304367</t>
  </si>
  <si>
    <t>16724.40</t>
  </si>
  <si>
    <t>LT677548</t>
  </si>
  <si>
    <t>00310083</t>
  </si>
  <si>
    <t>17572.80</t>
  </si>
  <si>
    <t>LT677578</t>
  </si>
  <si>
    <t>00304368</t>
  </si>
  <si>
    <t>LT677582</t>
  </si>
  <si>
    <t>00306612</t>
  </si>
  <si>
    <t>FW-932-TR</t>
  </si>
  <si>
    <t>LT677585</t>
  </si>
  <si>
    <t>00305433</t>
  </si>
  <si>
    <t>LT677641</t>
  </si>
  <si>
    <t>00304266</t>
  </si>
  <si>
    <t>21216.00</t>
  </si>
  <si>
    <t>FW-464-DW</t>
  </si>
  <si>
    <t>LT677712</t>
  </si>
  <si>
    <t>00304369</t>
  </si>
  <si>
    <t>18639.60</t>
  </si>
  <si>
    <t>LT678039</t>
  </si>
  <si>
    <t>00305615</t>
  </si>
  <si>
    <t>21436.80</t>
  </si>
  <si>
    <t>LT678050</t>
  </si>
  <si>
    <t>00304897</t>
  </si>
  <si>
    <t>21620.40</t>
  </si>
  <si>
    <t>LT678509</t>
  </si>
  <si>
    <t>00310082</t>
  </si>
  <si>
    <t>16706.40</t>
  </si>
  <si>
    <t>LT678510</t>
  </si>
  <si>
    <t>00310080</t>
  </si>
  <si>
    <t>LT678925</t>
  </si>
  <si>
    <t>00312193</t>
  </si>
  <si>
    <t>20037.60</t>
  </si>
  <si>
    <t>LT678931</t>
  </si>
  <si>
    <t>00311681</t>
  </si>
  <si>
    <t>28/12/2020</t>
  </si>
  <si>
    <t>LT679317</t>
  </si>
  <si>
    <t>00310633</t>
  </si>
  <si>
    <t>19890.00</t>
  </si>
  <si>
    <t>FW-777-WJ</t>
  </si>
  <si>
    <t>LT679924</t>
  </si>
  <si>
    <t>00312667</t>
  </si>
  <si>
    <t>LT680990</t>
  </si>
  <si>
    <t>00316461</t>
  </si>
  <si>
    <t>12/01/2021</t>
  </si>
  <si>
    <t>12/04/2021</t>
  </si>
  <si>
    <t>LT682037</t>
  </si>
  <si>
    <t>00319661</t>
  </si>
  <si>
    <t>17084.40</t>
  </si>
  <si>
    <t>FW-755-VE</t>
  </si>
  <si>
    <t>LT682041</t>
  </si>
  <si>
    <t>00319662</t>
  </si>
  <si>
    <t>LT682053</t>
  </si>
  <si>
    <t>00321423</t>
  </si>
  <si>
    <t>FW-803-TT</t>
  </si>
  <si>
    <t>LT682055</t>
  </si>
  <si>
    <t>00320450</t>
  </si>
  <si>
    <t>LT682257</t>
  </si>
  <si>
    <t>00325216</t>
  </si>
  <si>
    <t>26/01/2021</t>
  </si>
  <si>
    <t>17636.40</t>
  </si>
  <si>
    <t>LT682258</t>
  </si>
  <si>
    <t>00321424</t>
  </si>
  <si>
    <t>LT682448</t>
  </si>
  <si>
    <t>00322997</t>
  </si>
  <si>
    <t>24/01/2021</t>
  </si>
  <si>
    <t>19226.40</t>
  </si>
  <si>
    <t>24/04/2021</t>
  </si>
  <si>
    <t>FW-349-VF</t>
  </si>
  <si>
    <t>LT682471</t>
  </si>
  <si>
    <t>00323000</t>
  </si>
  <si>
    <t>16992.00</t>
  </si>
  <si>
    <t>LT682642</t>
  </si>
  <si>
    <t>00324010</t>
  </si>
  <si>
    <t>18232.80</t>
  </si>
  <si>
    <t>FW-214-TH</t>
  </si>
  <si>
    <t>LT682841</t>
  </si>
  <si>
    <t>00334533</t>
  </si>
  <si>
    <t>09/02/2021</t>
  </si>
  <si>
    <t>FX-684-FX</t>
  </si>
  <si>
    <t>LW011494</t>
  </si>
  <si>
    <t>VR1UCYHZS</t>
  </si>
  <si>
    <t>00230379</t>
  </si>
  <si>
    <t>22/10/2020</t>
  </si>
  <si>
    <t>35779.20</t>
  </si>
  <si>
    <t>D3</t>
  </si>
  <si>
    <t>FT-303-PN</t>
  </si>
  <si>
    <t>LW023991</t>
  </si>
  <si>
    <t>VR1URHNSS</t>
  </si>
  <si>
    <t>00216407</t>
  </si>
  <si>
    <t>10/12/2020</t>
  </si>
  <si>
    <t>33330.00</t>
  </si>
  <si>
    <t>09/04/2021</t>
  </si>
  <si>
    <t>FV-100-SL</t>
  </si>
  <si>
    <t>LW024738</t>
  </si>
  <si>
    <t>VR1UJZKXZ</t>
  </si>
  <si>
    <t>00232294</t>
  </si>
  <si>
    <t>42640.80</t>
  </si>
  <si>
    <t>FW-724-FC</t>
  </si>
  <si>
    <t>LW025214</t>
  </si>
  <si>
    <t>VR1URHNKK</t>
  </si>
  <si>
    <t>00235607</t>
  </si>
  <si>
    <t>27010.80</t>
  </si>
  <si>
    <t>FW-717-EW</t>
  </si>
  <si>
    <t>LW025517</t>
  </si>
  <si>
    <t>00240089</t>
  </si>
  <si>
    <t>33597.60</t>
  </si>
  <si>
    <t>FW-997-FK</t>
  </si>
  <si>
    <t>LW025770</t>
  </si>
  <si>
    <t>00300816</t>
  </si>
  <si>
    <t>35911.20</t>
  </si>
  <si>
    <t>DS</t>
  </si>
  <si>
    <t>LW027189</t>
  </si>
  <si>
    <t>00276566</t>
  </si>
  <si>
    <t>18/11/2020</t>
  </si>
  <si>
    <t>34488.00</t>
  </si>
  <si>
    <t>LW027447</t>
  </si>
  <si>
    <t>00265874</t>
  </si>
  <si>
    <t>34220.40</t>
  </si>
  <si>
    <t>LW027524</t>
  </si>
  <si>
    <t>00261005</t>
  </si>
  <si>
    <t>08/02/2021</t>
  </si>
  <si>
    <t>34844.40</t>
  </si>
  <si>
    <t>08/06/2021</t>
  </si>
  <si>
    <t>FX-444-AE</t>
  </si>
  <si>
    <t>LW027861</t>
  </si>
  <si>
    <t>00265869</t>
  </si>
  <si>
    <t>32130.00</t>
  </si>
  <si>
    <t>FX-892-FM</t>
  </si>
  <si>
    <t>LW028745</t>
  </si>
  <si>
    <t>00290138</t>
  </si>
  <si>
    <t>40341.60</t>
  </si>
  <si>
    <t>02/04/2021</t>
  </si>
  <si>
    <t>LW029040</t>
  </si>
  <si>
    <t>00290139</t>
  </si>
  <si>
    <t>38409.60</t>
  </si>
  <si>
    <t>FX-460-DN</t>
  </si>
  <si>
    <t>LW029090</t>
  </si>
  <si>
    <t>00294262</t>
  </si>
  <si>
    <t>37688.40</t>
  </si>
  <si>
    <t>LW029129</t>
  </si>
  <si>
    <t>VR1URHNNS</t>
  </si>
  <si>
    <t>00294263</t>
  </si>
  <si>
    <t>38668.80</t>
  </si>
  <si>
    <t>FV-931-XH</t>
  </si>
  <si>
    <t>LW029233</t>
  </si>
  <si>
    <t>00306970</t>
  </si>
  <si>
    <t>36889.20</t>
  </si>
  <si>
    <t>FW-144-FD</t>
  </si>
  <si>
    <t>LW029289</t>
  </si>
  <si>
    <t>00297540</t>
  </si>
  <si>
    <t>25410.00</t>
  </si>
  <si>
    <t>LW029485</t>
  </si>
  <si>
    <t>00299830</t>
  </si>
  <si>
    <t>33152.40</t>
  </si>
  <si>
    <t>LW030253</t>
  </si>
  <si>
    <t>00309960</t>
  </si>
  <si>
    <t>27901.20</t>
  </si>
  <si>
    <t>LW030373</t>
  </si>
  <si>
    <t>00304776</t>
  </si>
  <si>
    <t>35511.60</t>
  </si>
  <si>
    <t>LW030420</t>
  </si>
  <si>
    <t>00309959</t>
  </si>
  <si>
    <t>LY029125</t>
  </si>
  <si>
    <t>VR1J45GBU</t>
  </si>
  <si>
    <t>00281462</t>
  </si>
  <si>
    <t>66416.40</t>
  </si>
  <si>
    <t>X8</t>
  </si>
  <si>
    <t>FV-899-XH</t>
  </si>
  <si>
    <t>LY036071</t>
  </si>
  <si>
    <t>VR1JJEHZR</t>
  </si>
  <si>
    <t>00223523</t>
  </si>
  <si>
    <t>54662.40</t>
  </si>
  <si>
    <t>FV-860-PQ</t>
  </si>
  <si>
    <t>LY037794</t>
  </si>
  <si>
    <t>VR1JCYHZU</t>
  </si>
  <si>
    <t>00299829</t>
  </si>
  <si>
    <t>44065.20</t>
  </si>
  <si>
    <t>12/06/2021</t>
  </si>
  <si>
    <t>LY043071</t>
  </si>
  <si>
    <t>VR1J45GGU</t>
  </si>
  <si>
    <t>00254975</t>
  </si>
  <si>
    <t>53479.20</t>
  </si>
  <si>
    <t>FT-766-TG</t>
  </si>
  <si>
    <t>LY044898</t>
  </si>
  <si>
    <t>00263972</t>
  </si>
  <si>
    <t>31/10/2020</t>
  </si>
  <si>
    <t>48140.40</t>
  </si>
  <si>
    <t>28/02/2021</t>
  </si>
  <si>
    <t>LY045979</t>
  </si>
  <si>
    <t>00266830</t>
  </si>
  <si>
    <t>52660.80</t>
  </si>
  <si>
    <t>LY047035</t>
  </si>
  <si>
    <t>00271858</t>
  </si>
  <si>
    <t>45968.40</t>
  </si>
  <si>
    <t>FV-375-ZV</t>
  </si>
  <si>
    <t>LY047192</t>
  </si>
  <si>
    <t>00320423</t>
  </si>
  <si>
    <t>66370.80</t>
  </si>
  <si>
    <t>19/06/2021</t>
  </si>
  <si>
    <t>FW-612-FX</t>
  </si>
  <si>
    <t>LY047468</t>
  </si>
  <si>
    <t>00273547</t>
  </si>
  <si>
    <t>14/11/2020</t>
  </si>
  <si>
    <t>50329.20</t>
  </si>
  <si>
    <t>FX-472-HF</t>
  </si>
  <si>
    <t>LY047475</t>
  </si>
  <si>
    <t>00271861</t>
  </si>
  <si>
    <t>12/11/2020</t>
  </si>
  <si>
    <t>48628.80</t>
  </si>
  <si>
    <t>LY048632</t>
  </si>
  <si>
    <t>00275562</t>
  </si>
  <si>
    <t>50142.00</t>
  </si>
  <si>
    <t>LY048649</t>
  </si>
  <si>
    <t>00280188</t>
  </si>
  <si>
    <t>23/11/2020</t>
  </si>
  <si>
    <t>48237.60</t>
  </si>
  <si>
    <t>LY048672</t>
  </si>
  <si>
    <t>VR1J4DGZU</t>
  </si>
  <si>
    <t>00275560</t>
  </si>
  <si>
    <t>60757.20</t>
  </si>
  <si>
    <t>FV-799-PH</t>
  </si>
  <si>
    <t>LY049467</t>
  </si>
  <si>
    <t>00278622</t>
  </si>
  <si>
    <t>51576.00</t>
  </si>
  <si>
    <t>LY050059</t>
  </si>
  <si>
    <t>00280189</t>
  </si>
  <si>
    <t>49795.20</t>
  </si>
  <si>
    <t>LY050535</t>
  </si>
  <si>
    <t>VR1JCYHZR</t>
  </si>
  <si>
    <t>00282582</t>
  </si>
  <si>
    <t>25/11/2020</t>
  </si>
  <si>
    <t>42363.60</t>
  </si>
  <si>
    <t>25/03/2021</t>
  </si>
  <si>
    <t>LY050555</t>
  </si>
  <si>
    <t>00282586</t>
  </si>
  <si>
    <t>FV-937-PA</t>
  </si>
  <si>
    <t>LY050559</t>
  </si>
  <si>
    <t>00282583</t>
  </si>
  <si>
    <t>FV-717-PM</t>
  </si>
  <si>
    <t>LY050613</t>
  </si>
  <si>
    <t>00282584</t>
  </si>
  <si>
    <t>52900.80</t>
  </si>
  <si>
    <t>LY050927</t>
  </si>
  <si>
    <t>00305591</t>
  </si>
  <si>
    <t>58650.00</t>
  </si>
  <si>
    <t>LY050928</t>
  </si>
  <si>
    <t>00304780</t>
  </si>
  <si>
    <t>63148.80</t>
  </si>
  <si>
    <t>LY051274</t>
  </si>
  <si>
    <t>00300814</t>
  </si>
  <si>
    <t>15/12/2020</t>
  </si>
  <si>
    <t>60434.40</t>
  </si>
  <si>
    <t>LY053224</t>
  </si>
  <si>
    <t>00295979</t>
  </si>
  <si>
    <t>46627.20</t>
  </si>
  <si>
    <t>LY053302</t>
  </si>
  <si>
    <t>00295268</t>
  </si>
  <si>
    <t>52162.80</t>
  </si>
  <si>
    <t>LY053950</t>
  </si>
  <si>
    <t>00298581</t>
  </si>
  <si>
    <t>39693.60</t>
  </si>
  <si>
    <t>LY054263</t>
  </si>
  <si>
    <t>00301984</t>
  </si>
  <si>
    <t>47454.00</t>
  </si>
  <si>
    <t>LY054901</t>
  </si>
  <si>
    <t>00299827</t>
  </si>
  <si>
    <t>LY055240</t>
  </si>
  <si>
    <t>00306969</t>
  </si>
  <si>
    <t>LY055346</t>
  </si>
  <si>
    <t>VR1J45GFU</t>
  </si>
  <si>
    <t>00300807</t>
  </si>
  <si>
    <t>49039.20</t>
  </si>
  <si>
    <t>LY055907</t>
  </si>
  <si>
    <t>00301985</t>
  </si>
  <si>
    <t>40762.80</t>
  </si>
  <si>
    <t>LY055968</t>
  </si>
  <si>
    <t>00301982</t>
  </si>
  <si>
    <t>52810.80</t>
  </si>
  <si>
    <t>LY056005</t>
  </si>
  <si>
    <t>00303324</t>
  </si>
  <si>
    <t>53266.80</t>
  </si>
  <si>
    <t>LY056028</t>
  </si>
  <si>
    <t>00301983</t>
  </si>
  <si>
    <t>LY056048</t>
  </si>
  <si>
    <t>00303331</t>
  </si>
  <si>
    <t>54813.60</t>
  </si>
  <si>
    <t>LY056459</t>
  </si>
  <si>
    <t>00316092</t>
  </si>
  <si>
    <t>11/01/2021</t>
  </si>
  <si>
    <t>46458.00</t>
  </si>
  <si>
    <t>LY056976</t>
  </si>
  <si>
    <t>00333027</t>
  </si>
  <si>
    <t>05/02/2021</t>
  </si>
  <si>
    <t>64778.40</t>
  </si>
  <si>
    <t>LZ070269</t>
  </si>
  <si>
    <t>VF7V1ZKXZ</t>
  </si>
  <si>
    <t>00228796</t>
  </si>
  <si>
    <t>49502.40</t>
  </si>
  <si>
    <t>09/06/2021</t>
  </si>
  <si>
    <t>K0</t>
  </si>
  <si>
    <t>FV-699-TG</t>
  </si>
  <si>
    <t>LZ074300</t>
  </si>
  <si>
    <t>VF7VFAHKK</t>
  </si>
  <si>
    <t>00261100</t>
  </si>
  <si>
    <t>37044.00</t>
  </si>
  <si>
    <t>LZ074782</t>
  </si>
  <si>
    <t>VF7VZZKXZ</t>
  </si>
  <si>
    <t>00264035</t>
  </si>
  <si>
    <t>61634.40</t>
  </si>
  <si>
    <t>LZ075079</t>
  </si>
  <si>
    <t>00263444</t>
  </si>
  <si>
    <t>54589.20</t>
  </si>
  <si>
    <t>FX-924-CH</t>
  </si>
  <si>
    <t>LZ076618</t>
  </si>
  <si>
    <t>00246883</t>
  </si>
  <si>
    <t>19/10/2020</t>
  </si>
  <si>
    <t>35370.00</t>
  </si>
  <si>
    <t>LZ092681</t>
  </si>
  <si>
    <t>00314104</t>
  </si>
  <si>
    <t>05/01/2021</t>
  </si>
  <si>
    <t>31665.60</t>
  </si>
  <si>
    <t>LZ093400</t>
  </si>
  <si>
    <t>VF7VGAHKK</t>
  </si>
  <si>
    <t>00321947</t>
  </si>
  <si>
    <t>22/01/2021</t>
  </si>
  <si>
    <t>29268.00</t>
  </si>
  <si>
    <t>L4344261</t>
  </si>
  <si>
    <t>VF72RHNPM</t>
  </si>
  <si>
    <t>00204523</t>
  </si>
  <si>
    <t>22603.20</t>
  </si>
  <si>
    <t>W8</t>
  </si>
  <si>
    <t>FT-770-BG</t>
  </si>
  <si>
    <t>L4352594</t>
  </si>
  <si>
    <t>00212072</t>
  </si>
  <si>
    <t>22076.40</t>
  </si>
  <si>
    <t>FT-339-BH</t>
  </si>
  <si>
    <t>L4352618</t>
  </si>
  <si>
    <t>00212924</t>
  </si>
  <si>
    <t>21758.40</t>
  </si>
  <si>
    <t>FT-057-CA</t>
  </si>
  <si>
    <t>L4354584</t>
  </si>
  <si>
    <t>VF72CYHSM</t>
  </si>
  <si>
    <t>00307805</t>
  </si>
  <si>
    <t>22130.40</t>
  </si>
  <si>
    <t>L4355812</t>
  </si>
  <si>
    <t>VF72CYHXX</t>
  </si>
  <si>
    <t>00218842</t>
  </si>
  <si>
    <t>25197.60</t>
  </si>
  <si>
    <t>FT-732-CA</t>
  </si>
  <si>
    <t>L4366492</t>
  </si>
  <si>
    <t>00214724</t>
  </si>
  <si>
    <t>22358.40</t>
  </si>
  <si>
    <t>FS-997-ZL</t>
  </si>
  <si>
    <t>L4375875</t>
  </si>
  <si>
    <t>VF72RHNS1</t>
  </si>
  <si>
    <t>00224978</t>
  </si>
  <si>
    <t>24488.40</t>
  </si>
  <si>
    <t>FT-184-CA</t>
  </si>
  <si>
    <t>L4375895</t>
  </si>
  <si>
    <t>00226575</t>
  </si>
  <si>
    <t>24469.20</t>
  </si>
  <si>
    <t>FT-880-BG</t>
  </si>
  <si>
    <t>L4379373</t>
  </si>
  <si>
    <t>00226577</t>
  </si>
  <si>
    <t>FT-762-BG</t>
  </si>
  <si>
    <t>L4379730</t>
  </si>
  <si>
    <t>00224981</t>
  </si>
  <si>
    <t>24170.40</t>
  </si>
  <si>
    <t>FT-451-BH</t>
  </si>
  <si>
    <t>L4381034</t>
  </si>
  <si>
    <t>00224968</t>
  </si>
  <si>
    <t>21394.80</t>
  </si>
  <si>
    <t>FT-585-CA</t>
  </si>
  <si>
    <t>L4381045</t>
  </si>
  <si>
    <t>00226579</t>
  </si>
  <si>
    <t>24151.20</t>
  </si>
  <si>
    <t>FT-652-CP</t>
  </si>
  <si>
    <t>L4381161</t>
  </si>
  <si>
    <t>00224982</t>
  </si>
  <si>
    <t>FT-088-BH</t>
  </si>
  <si>
    <t>L4388983</t>
  </si>
  <si>
    <t>00231047</t>
  </si>
  <si>
    <t>21986.40</t>
  </si>
  <si>
    <t>FT-878-VR</t>
  </si>
  <si>
    <t>L4389090</t>
  </si>
  <si>
    <t>00231048</t>
  </si>
  <si>
    <t>FT-766-WN</t>
  </si>
  <si>
    <t>L4392860</t>
  </si>
  <si>
    <t>00236261</t>
  </si>
  <si>
    <t>FT-634-VR</t>
  </si>
  <si>
    <t>L4399317</t>
  </si>
  <si>
    <t>00248076</t>
  </si>
  <si>
    <t>FT-724-WF</t>
  </si>
  <si>
    <t>L4405531</t>
  </si>
  <si>
    <t>00245813</t>
  </si>
  <si>
    <t>23724.00</t>
  </si>
  <si>
    <t>FT-433-VL</t>
  </si>
  <si>
    <t>L4406200</t>
  </si>
  <si>
    <t>00248075</t>
  </si>
  <si>
    <t>23396.40</t>
  </si>
  <si>
    <t>FT-022-VL</t>
  </si>
  <si>
    <t>L4407779</t>
  </si>
  <si>
    <t>00252504</t>
  </si>
  <si>
    <t>FT-380-TM</t>
  </si>
  <si>
    <t>L4409245</t>
  </si>
  <si>
    <t>00247613</t>
  </si>
  <si>
    <t>21039.60</t>
  </si>
  <si>
    <t>FW-973-DV</t>
  </si>
  <si>
    <t>L4409892</t>
  </si>
  <si>
    <t>00247147</t>
  </si>
  <si>
    <t>24042.00</t>
  </si>
  <si>
    <t>FT-496-VL</t>
  </si>
  <si>
    <t>L4413872</t>
  </si>
  <si>
    <t>VF72CYHX1</t>
  </si>
  <si>
    <t>00246298</t>
  </si>
  <si>
    <t>25515.60</t>
  </si>
  <si>
    <t>FT-242-VE</t>
  </si>
  <si>
    <t>L4423993</t>
  </si>
  <si>
    <t>00283981</t>
  </si>
  <si>
    <t>20764.80</t>
  </si>
  <si>
    <t>L4424305</t>
  </si>
  <si>
    <t>00257084</t>
  </si>
  <si>
    <t>24260.40</t>
  </si>
  <si>
    <t>FT-070-VD</t>
  </si>
  <si>
    <t>L4424409</t>
  </si>
  <si>
    <t>00285105</t>
  </si>
  <si>
    <t>L4427971</t>
  </si>
  <si>
    <t>00257081</t>
  </si>
  <si>
    <t>22651.20</t>
  </si>
  <si>
    <t>FT-090-WG</t>
  </si>
  <si>
    <t>L4427979</t>
  </si>
  <si>
    <t>00257086</t>
  </si>
  <si>
    <t>FT-996-WN</t>
  </si>
  <si>
    <t>L4430177</t>
  </si>
  <si>
    <t>00257087</t>
  </si>
  <si>
    <t>23942.40</t>
  </si>
  <si>
    <t>FT-049-WP</t>
  </si>
  <si>
    <t>L4430948</t>
  </si>
  <si>
    <t>00259602</t>
  </si>
  <si>
    <t>21712.80</t>
  </si>
  <si>
    <t>FW-948-FC</t>
  </si>
  <si>
    <t>L4466110</t>
  </si>
  <si>
    <t>00286018</t>
  </si>
  <si>
    <t>21448.80</t>
  </si>
  <si>
    <t>L4468027</t>
  </si>
  <si>
    <t>00286734</t>
  </si>
  <si>
    <t>L4468216</t>
  </si>
  <si>
    <t>00283113</t>
  </si>
  <si>
    <t>22068.00</t>
  </si>
  <si>
    <t>FW-335-VG</t>
  </si>
  <si>
    <t>L4468718</t>
  </si>
  <si>
    <t>00285085</t>
  </si>
  <si>
    <t>FW-495-FT</t>
  </si>
  <si>
    <t>L4468739</t>
  </si>
  <si>
    <t>00285084</t>
  </si>
  <si>
    <t>21985.20</t>
  </si>
  <si>
    <t>FW-061-FD</t>
  </si>
  <si>
    <t>L4472250</t>
  </si>
  <si>
    <t>00284146</t>
  </si>
  <si>
    <t>FW-145-TS</t>
  </si>
  <si>
    <t>L4472897</t>
  </si>
  <si>
    <t>00285928</t>
  </si>
  <si>
    <t>23214.00</t>
  </si>
  <si>
    <t>FW-368-EB</t>
  </si>
  <si>
    <t>L5024572</t>
  </si>
  <si>
    <t>VR79AZ2CA</t>
  </si>
  <si>
    <t>00262616</t>
  </si>
  <si>
    <t>7200.00</t>
  </si>
  <si>
    <t>O2</t>
  </si>
  <si>
    <t>FV-922-RR</t>
  </si>
  <si>
    <t>L5024574</t>
  </si>
  <si>
    <t>00262087</t>
  </si>
  <si>
    <t>FV-287-YV</t>
  </si>
  <si>
    <t>L7062105</t>
  </si>
  <si>
    <t>00279645</t>
  </si>
  <si>
    <t>32043.60</t>
  </si>
  <si>
    <t>L7068248</t>
  </si>
  <si>
    <t>00316720</t>
  </si>
  <si>
    <t>13/01/2021</t>
  </si>
  <si>
    <t>L7068249</t>
  </si>
  <si>
    <t>00315976</t>
  </si>
  <si>
    <t>32151.60</t>
  </si>
  <si>
    <t>ME000186</t>
  </si>
  <si>
    <t>00313448</t>
  </si>
  <si>
    <t>26541.60</t>
  </si>
  <si>
    <t>ME000192</t>
  </si>
  <si>
    <t>00312170</t>
  </si>
  <si>
    <t>25299.60</t>
  </si>
  <si>
    <t>FW-097-WK</t>
  </si>
  <si>
    <t>ME000368</t>
  </si>
  <si>
    <t>00315451</t>
  </si>
  <si>
    <t>25897.20</t>
  </si>
  <si>
    <t>FW-156-WK</t>
  </si>
  <si>
    <t>ME002534</t>
  </si>
  <si>
    <t>00339587</t>
  </si>
  <si>
    <t>29577.60</t>
  </si>
  <si>
    <t>ME002759</t>
  </si>
  <si>
    <t>00330069</t>
  </si>
  <si>
    <t>30/01/2021</t>
  </si>
  <si>
    <t>28381.20</t>
  </si>
  <si>
    <t>ME002792</t>
  </si>
  <si>
    <t>00338083</t>
  </si>
  <si>
    <t>28197.60</t>
  </si>
  <si>
    <t>ME002879</t>
  </si>
  <si>
    <t>00329595</t>
  </si>
  <si>
    <t>31141.20</t>
  </si>
  <si>
    <t>ME003141</t>
  </si>
  <si>
    <t>00331593</t>
  </si>
  <si>
    <t>03/02/2021</t>
  </si>
  <si>
    <t>05/03/2021</t>
  </si>
  <si>
    <t>ME003597</t>
  </si>
  <si>
    <t>00338429</t>
  </si>
  <si>
    <t>37248.00</t>
  </si>
  <si>
    <t>ME003762</t>
  </si>
  <si>
    <t>00335665</t>
  </si>
  <si>
    <t>ME003780</t>
  </si>
  <si>
    <t>00336413</t>
  </si>
  <si>
    <t>36768.00</t>
  </si>
  <si>
    <t>ME004315</t>
  </si>
  <si>
    <t>00338202</t>
  </si>
  <si>
    <t>26035.20</t>
  </si>
  <si>
    <t>ME004402</t>
  </si>
  <si>
    <t>00337327</t>
  </si>
  <si>
    <t>25713.60</t>
  </si>
  <si>
    <t>ME004404</t>
  </si>
  <si>
    <t>00337619</t>
  </si>
  <si>
    <t>ME004824</t>
  </si>
  <si>
    <t>00339284</t>
  </si>
  <si>
    <t>ME005402</t>
  </si>
  <si>
    <t>VR7BAHNNB</t>
  </si>
  <si>
    <t>00340667</t>
  </si>
  <si>
    <t>19/02/2021</t>
  </si>
  <si>
    <t>28704.00</t>
  </si>
  <si>
    <t>ME005832</t>
  </si>
  <si>
    <t>00341563</t>
  </si>
  <si>
    <t>27093.60</t>
  </si>
  <si>
    <t>MJ528057</t>
  </si>
  <si>
    <t>00310085</t>
  </si>
  <si>
    <t>31394.40</t>
  </si>
  <si>
    <t>MJ531186</t>
  </si>
  <si>
    <t>00313928</t>
  </si>
  <si>
    <t>32960.40</t>
  </si>
  <si>
    <t>MJ531189</t>
  </si>
  <si>
    <t>00314227</t>
  </si>
  <si>
    <t>MJ553002</t>
  </si>
  <si>
    <t>00319663</t>
  </si>
  <si>
    <t>25488.00</t>
  </si>
  <si>
    <t>MJ559036</t>
  </si>
  <si>
    <t>00321422</t>
  </si>
  <si>
    <t>27709.20</t>
  </si>
  <si>
    <t>MJ559043</t>
  </si>
  <si>
    <t>00320641</t>
  </si>
  <si>
    <t>28118.40</t>
  </si>
  <si>
    <t>MJ562004</t>
  </si>
  <si>
    <t>VR7EFYHZJ</t>
  </si>
  <si>
    <t>00321633</t>
  </si>
  <si>
    <t>26708.40</t>
  </si>
  <si>
    <t>MJ563082</t>
  </si>
  <si>
    <t>00322825</t>
  </si>
  <si>
    <t>10/06/2021</t>
  </si>
  <si>
    <t>FX-043-CB</t>
  </si>
  <si>
    <t>MJ565213</t>
  </si>
  <si>
    <t>00325213</t>
  </si>
  <si>
    <t>29575.20</t>
  </si>
  <si>
    <t>MJ567143</t>
  </si>
  <si>
    <t>00326939</t>
  </si>
  <si>
    <t>24207.60</t>
  </si>
  <si>
    <t>MJ570803</t>
  </si>
  <si>
    <t>00327948</t>
  </si>
  <si>
    <t>25261.20</t>
  </si>
  <si>
    <t>FX-634-HG</t>
  </si>
  <si>
    <t>MJ570806</t>
  </si>
  <si>
    <t>00327947</t>
  </si>
  <si>
    <t>MJ574374</t>
  </si>
  <si>
    <t>00329130</t>
  </si>
  <si>
    <t>FX-628-HG</t>
  </si>
  <si>
    <t>MJ575158</t>
  </si>
  <si>
    <t>VR7ERHNP2</t>
  </si>
  <si>
    <t>00329129</t>
  </si>
  <si>
    <t>20793.60</t>
  </si>
  <si>
    <t>MJ575168</t>
  </si>
  <si>
    <t>00329597</t>
  </si>
  <si>
    <t>MJ575213</t>
  </si>
  <si>
    <t>00330771</t>
  </si>
  <si>
    <t>22522.80</t>
  </si>
  <si>
    <t>MJ575468</t>
  </si>
  <si>
    <t>00330256</t>
  </si>
  <si>
    <t>31/01/2021</t>
  </si>
  <si>
    <t>28346.40</t>
  </si>
  <si>
    <t>MJ577619</t>
  </si>
  <si>
    <t>00330437</t>
  </si>
  <si>
    <t>27073.20</t>
  </si>
  <si>
    <t>FX-067-EF</t>
  </si>
  <si>
    <t>MJ577631</t>
  </si>
  <si>
    <t>00330770</t>
  </si>
  <si>
    <t>25616.40</t>
  </si>
  <si>
    <t>MJ594563</t>
  </si>
  <si>
    <t>00335125</t>
  </si>
  <si>
    <t>FX-730-GZ</t>
  </si>
  <si>
    <t>MJ599827</t>
  </si>
  <si>
    <t>00336414</t>
  </si>
  <si>
    <t>25162.80</t>
  </si>
  <si>
    <t>MJ601037</t>
  </si>
  <si>
    <t>VF73AYHZ4</t>
  </si>
  <si>
    <t>00336824</t>
  </si>
  <si>
    <t>FX-819-EE</t>
  </si>
  <si>
    <t>MJ605056</t>
  </si>
  <si>
    <t>00338901</t>
  </si>
  <si>
    <t>MJ606605</t>
  </si>
  <si>
    <t>00339581</t>
  </si>
  <si>
    <t>23544.00</t>
  </si>
  <si>
    <t>MJ606606</t>
  </si>
  <si>
    <t>00339582</t>
  </si>
  <si>
    <t>MJ607180</t>
  </si>
  <si>
    <t>00339588</t>
  </si>
  <si>
    <t>28164.00</t>
  </si>
  <si>
    <t>MJ610797</t>
  </si>
  <si>
    <t>00340076</t>
  </si>
  <si>
    <t>24634.80</t>
  </si>
  <si>
    <t>MJ611969</t>
  </si>
  <si>
    <t>00339583</t>
  </si>
  <si>
    <t>24615.60</t>
  </si>
  <si>
    <t>MJ613692</t>
  </si>
  <si>
    <t>00342060</t>
  </si>
  <si>
    <t>26179.20</t>
  </si>
  <si>
    <t>ML004143</t>
  </si>
  <si>
    <t>00316127</t>
  </si>
  <si>
    <t>30848.40</t>
  </si>
  <si>
    <t>ML005901</t>
  </si>
  <si>
    <t>00320150</t>
  </si>
  <si>
    <t>35880.00</t>
  </si>
  <si>
    <t>ML006048</t>
  </si>
  <si>
    <t>00320151</t>
  </si>
  <si>
    <t>ML006374</t>
  </si>
  <si>
    <t>00321995</t>
  </si>
  <si>
    <t>ML006513</t>
  </si>
  <si>
    <t>00324014</t>
  </si>
  <si>
    <t>31622.40</t>
  </si>
  <si>
    <t>ML006623</t>
  </si>
  <si>
    <t>00322323</t>
  </si>
  <si>
    <t>32714.40</t>
  </si>
  <si>
    <t>ML006751</t>
  </si>
  <si>
    <t>00321996</t>
  </si>
  <si>
    <t>ML006763</t>
  </si>
  <si>
    <t>00322324</t>
  </si>
  <si>
    <t>43844.40</t>
  </si>
  <si>
    <t>ML006923</t>
  </si>
  <si>
    <t>00320457</t>
  </si>
  <si>
    <t>38024.40</t>
  </si>
  <si>
    <t>FW-818-TH</t>
  </si>
  <si>
    <t>ML007042</t>
  </si>
  <si>
    <t>00321944</t>
  </si>
  <si>
    <t>34261.20</t>
  </si>
  <si>
    <t>FW-445-WH</t>
  </si>
  <si>
    <t>ML007045</t>
  </si>
  <si>
    <t>00321945</t>
  </si>
  <si>
    <t>33852.00</t>
  </si>
  <si>
    <t>FW-005-WK</t>
  </si>
  <si>
    <t>ML007051</t>
  </si>
  <si>
    <t>00321946</t>
  </si>
  <si>
    <t>34515.60</t>
  </si>
  <si>
    <t>FW-597-WJ</t>
  </si>
  <si>
    <t>ML007411</t>
  </si>
  <si>
    <t>00324011</t>
  </si>
  <si>
    <t>41767.20</t>
  </si>
  <si>
    <t>ML007759</t>
  </si>
  <si>
    <t>00330071</t>
  </si>
  <si>
    <t>28984.80</t>
  </si>
  <si>
    <t>FX-774-DJ</t>
  </si>
  <si>
    <t>ML007940</t>
  </si>
  <si>
    <t>00325538</t>
  </si>
  <si>
    <t>44518.80</t>
  </si>
  <si>
    <t>FW-203-VG</t>
  </si>
  <si>
    <t>ML007992</t>
  </si>
  <si>
    <t>00326260</t>
  </si>
  <si>
    <t>33696.00</t>
  </si>
  <si>
    <t>ML008247</t>
  </si>
  <si>
    <t>00326256</t>
  </si>
  <si>
    <t>43197.60</t>
  </si>
  <si>
    <t>ML008252</t>
  </si>
  <si>
    <t>00326257</t>
  </si>
  <si>
    <t>42828.00</t>
  </si>
  <si>
    <t>ML008264</t>
  </si>
  <si>
    <t>00326258</t>
  </si>
  <si>
    <t>43363.20</t>
  </si>
  <si>
    <t>ML008265</t>
  </si>
  <si>
    <t>00326140</t>
  </si>
  <si>
    <t>04/02/2021</t>
  </si>
  <si>
    <t>42901.20</t>
  </si>
  <si>
    <t>04/06/2021</t>
  </si>
  <si>
    <t>FW-063-ZA</t>
  </si>
  <si>
    <t>ML008642</t>
  </si>
  <si>
    <t>00333078</t>
  </si>
  <si>
    <t>35990.40</t>
  </si>
  <si>
    <t>ML008688</t>
  </si>
  <si>
    <t>00326259</t>
  </si>
  <si>
    <t>42993.60</t>
  </si>
  <si>
    <t>ML008709</t>
  </si>
  <si>
    <t>00326261</t>
  </si>
  <si>
    <t>ML008931</t>
  </si>
  <si>
    <t>00332703</t>
  </si>
  <si>
    <t>32787.60</t>
  </si>
  <si>
    <t>FX-467-HF</t>
  </si>
  <si>
    <t>ML009325</t>
  </si>
  <si>
    <t>00329127</t>
  </si>
  <si>
    <t>32240.40</t>
  </si>
  <si>
    <t>ML010699</t>
  </si>
  <si>
    <t>00333089</t>
  </si>
  <si>
    <t>42874.80</t>
  </si>
  <si>
    <t>FX-252-CS</t>
  </si>
  <si>
    <t>ML011728</t>
  </si>
  <si>
    <t>00340671</t>
  </si>
  <si>
    <t>31030.80</t>
  </si>
  <si>
    <t>FX-668-GY</t>
  </si>
  <si>
    <t>ML012460</t>
  </si>
  <si>
    <t>00340673</t>
  </si>
  <si>
    <t>30158.40</t>
  </si>
  <si>
    <t>ML012689</t>
  </si>
  <si>
    <t>00340668</t>
  </si>
  <si>
    <t>40334.40</t>
  </si>
  <si>
    <t>ML013002</t>
  </si>
  <si>
    <t>00339737</t>
  </si>
  <si>
    <t>36262.80</t>
  </si>
  <si>
    <t>ML013211</t>
  </si>
  <si>
    <t>00336427</t>
  </si>
  <si>
    <t>32350.80</t>
  </si>
  <si>
    <t>ML013469</t>
  </si>
  <si>
    <t>00340669</t>
  </si>
  <si>
    <t>44306.40</t>
  </si>
  <si>
    <t>ML013568</t>
  </si>
  <si>
    <t>00340674</t>
  </si>
  <si>
    <t>29848.80</t>
  </si>
  <si>
    <t>ML013619</t>
  </si>
  <si>
    <t>00338089</t>
  </si>
  <si>
    <t>37284.00</t>
  </si>
  <si>
    <t>ML013733</t>
  </si>
  <si>
    <t>00340672</t>
  </si>
  <si>
    <t>30712.80</t>
  </si>
  <si>
    <t>ML013747</t>
  </si>
  <si>
    <t>00340009</t>
  </si>
  <si>
    <t>32396.40</t>
  </si>
  <si>
    <t>ML013821</t>
  </si>
  <si>
    <t>00340677</t>
  </si>
  <si>
    <t>31986.00</t>
  </si>
  <si>
    <t>ML014283</t>
  </si>
  <si>
    <t>00340670</t>
  </si>
  <si>
    <t>ML014633</t>
  </si>
  <si>
    <t>00340010</t>
  </si>
  <si>
    <t>46311.60</t>
  </si>
  <si>
    <t>ML014641</t>
  </si>
  <si>
    <t>00340678</t>
  </si>
  <si>
    <t>44833.20</t>
  </si>
  <si>
    <t>ML015423</t>
  </si>
  <si>
    <t>00341562</t>
  </si>
  <si>
    <t>23/04/2021</t>
  </si>
  <si>
    <t>MN504949</t>
  </si>
  <si>
    <t>00326911</t>
  </si>
  <si>
    <t>24235.20</t>
  </si>
  <si>
    <t>MN504951</t>
  </si>
  <si>
    <t>00326912</t>
  </si>
  <si>
    <t>MN504952</t>
  </si>
  <si>
    <t>00326913</t>
  </si>
  <si>
    <t>MN504954</t>
  </si>
  <si>
    <t>00326914</t>
  </si>
  <si>
    <t>MN504955</t>
  </si>
  <si>
    <t>00327945</t>
  </si>
  <si>
    <t>MN507215</t>
  </si>
  <si>
    <t>00333229</t>
  </si>
  <si>
    <t>06/02/2021</t>
  </si>
  <si>
    <t>26492.40</t>
  </si>
  <si>
    <t>MN507968</t>
  </si>
  <si>
    <t>00333537</t>
  </si>
  <si>
    <t>MN507982</t>
  </si>
  <si>
    <t>00333828</t>
  </si>
  <si>
    <t>11/08/2021</t>
  </si>
  <si>
    <t>FX-885-CH</t>
  </si>
  <si>
    <t>MN508856</t>
  </si>
  <si>
    <t>00334786</t>
  </si>
  <si>
    <t>MN508857</t>
  </si>
  <si>
    <t>00335406</t>
  </si>
  <si>
    <t>MN508861</t>
  </si>
  <si>
    <t>00335666</t>
  </si>
  <si>
    <t>MN509385</t>
  </si>
  <si>
    <t>00336675</t>
  </si>
  <si>
    <t>MN509387</t>
  </si>
  <si>
    <t>00336415</t>
  </si>
  <si>
    <t>23868.00</t>
  </si>
  <si>
    <t>MN509395</t>
  </si>
  <si>
    <t>00336676</t>
  </si>
  <si>
    <t>13/02/2021</t>
  </si>
  <si>
    <t>15/03/2021</t>
  </si>
  <si>
    <t>MT501538</t>
  </si>
  <si>
    <t>00312663</t>
  </si>
  <si>
    <t>20424.00</t>
  </si>
  <si>
    <t>MT502342</t>
  </si>
  <si>
    <t>00316851</t>
  </si>
  <si>
    <t>16936.80</t>
  </si>
  <si>
    <t>MT502675</t>
  </si>
  <si>
    <t>00313851</t>
  </si>
  <si>
    <t>20470.80</t>
  </si>
  <si>
    <t>MT502794</t>
  </si>
  <si>
    <t>00318104</t>
  </si>
  <si>
    <t>16/01/2021</t>
  </si>
  <si>
    <t>20700.00</t>
  </si>
  <si>
    <t>MT502822</t>
  </si>
  <si>
    <t>00315502</t>
  </si>
  <si>
    <t>08/01/2021</t>
  </si>
  <si>
    <t>19154.40</t>
  </si>
  <si>
    <t>MT502825</t>
  </si>
  <si>
    <t>00318030</t>
  </si>
  <si>
    <t>MT503537</t>
  </si>
  <si>
    <t>00315739</t>
  </si>
  <si>
    <t>09/01/2021</t>
  </si>
  <si>
    <t>MT503538</t>
  </si>
  <si>
    <t>00316323</t>
  </si>
  <si>
    <t>MT503539</t>
  </si>
  <si>
    <t>00315740</t>
  </si>
  <si>
    <t>MT503578</t>
  </si>
  <si>
    <t>00316848</t>
  </si>
  <si>
    <t>MT507394</t>
  </si>
  <si>
    <t>00316721</t>
  </si>
  <si>
    <t>20377.20</t>
  </si>
  <si>
    <t>MT507402</t>
  </si>
  <si>
    <t>00320149</t>
  </si>
  <si>
    <t>MT508040</t>
  </si>
  <si>
    <t>00318499</t>
  </si>
  <si>
    <t>17865.60</t>
  </si>
  <si>
    <t>FW-641-WJ</t>
  </si>
  <si>
    <t>MT508160</t>
  </si>
  <si>
    <t>00316722</t>
  </si>
  <si>
    <t>21354.00</t>
  </si>
  <si>
    <t>MT511037</t>
  </si>
  <si>
    <t>00321065</t>
  </si>
  <si>
    <t>MT511038</t>
  </si>
  <si>
    <t>00321066</t>
  </si>
  <si>
    <t>MT512298</t>
  </si>
  <si>
    <t>00321998</t>
  </si>
  <si>
    <t>19365.60</t>
  </si>
  <si>
    <t>MT512342</t>
  </si>
  <si>
    <t>00322312</t>
  </si>
  <si>
    <t>19227.60</t>
  </si>
  <si>
    <t>FW-786-TT</t>
  </si>
  <si>
    <t>MT513708</t>
  </si>
  <si>
    <t>00322615</t>
  </si>
  <si>
    <t>19292.40</t>
  </si>
  <si>
    <t>FW-135-WK</t>
  </si>
  <si>
    <t>MT514562</t>
  </si>
  <si>
    <t>00322930</t>
  </si>
  <si>
    <t>18878.40</t>
  </si>
  <si>
    <t>FW-686-WJ</t>
  </si>
  <si>
    <t>MT514619</t>
  </si>
  <si>
    <t>00324012</t>
  </si>
  <si>
    <t>20350.80</t>
  </si>
  <si>
    <t>MT514846</t>
  </si>
  <si>
    <t>00326917</t>
  </si>
  <si>
    <t>17774.40</t>
  </si>
  <si>
    <t>MT514847</t>
  </si>
  <si>
    <t>00326916</t>
  </si>
  <si>
    <t>MT515157</t>
  </si>
  <si>
    <t>00326944</t>
  </si>
  <si>
    <t>21032.40</t>
  </si>
  <si>
    <t>MT515808</t>
  </si>
  <si>
    <t>00328127</t>
  </si>
  <si>
    <t>20883.60</t>
  </si>
  <si>
    <t>MT515809</t>
  </si>
  <si>
    <t>00325537</t>
  </si>
  <si>
    <t>20560.80</t>
  </si>
  <si>
    <t>FW-048-VG</t>
  </si>
  <si>
    <t>MT516348</t>
  </si>
  <si>
    <t>00328460</t>
  </si>
  <si>
    <t>18447.60</t>
  </si>
  <si>
    <t>MT517006</t>
  </si>
  <si>
    <t>00327374</t>
  </si>
  <si>
    <t>19476.00</t>
  </si>
  <si>
    <t>MT517024</t>
  </si>
  <si>
    <t>00327466</t>
  </si>
  <si>
    <t>FX-744-HG</t>
  </si>
  <si>
    <t>MT517046</t>
  </si>
  <si>
    <t>00328395</t>
  </si>
  <si>
    <t>20378.40</t>
  </si>
  <si>
    <t>FX-584-GY</t>
  </si>
  <si>
    <t>MT517163</t>
  </si>
  <si>
    <t>00331067</t>
  </si>
  <si>
    <t>MT517175</t>
  </si>
  <si>
    <t>00332701</t>
  </si>
  <si>
    <t>07/03/2021</t>
  </si>
  <si>
    <t>MT517569</t>
  </si>
  <si>
    <t>00330167</t>
  </si>
  <si>
    <t>19504.80</t>
  </si>
  <si>
    <t>MT518787</t>
  </si>
  <si>
    <t>00331022</t>
  </si>
  <si>
    <t>16164.00</t>
  </si>
  <si>
    <t>MT518788</t>
  </si>
  <si>
    <t>00332651</t>
  </si>
  <si>
    <t>MT518808</t>
  </si>
  <si>
    <t>00331867</t>
  </si>
  <si>
    <t>16652.40</t>
  </si>
  <si>
    <t>MT518824</t>
  </si>
  <si>
    <t>00332702</t>
  </si>
  <si>
    <t>MT518883</t>
  </si>
  <si>
    <t>00331023</t>
  </si>
  <si>
    <t>17268.00</t>
  </si>
  <si>
    <t>MT518913</t>
  </si>
  <si>
    <t>00330252</t>
  </si>
  <si>
    <t>19660.80</t>
  </si>
  <si>
    <t>MT518936</t>
  </si>
  <si>
    <t>00332084</t>
  </si>
  <si>
    <t>18326.40</t>
  </si>
  <si>
    <t>MT519513</t>
  </si>
  <si>
    <t>00334538</t>
  </si>
  <si>
    <t>MT519553</t>
  </si>
  <si>
    <t>00333826</t>
  </si>
  <si>
    <t>17130.00</t>
  </si>
  <si>
    <t>MT519559</t>
  </si>
  <si>
    <t>00331068</t>
  </si>
  <si>
    <t>17230.80</t>
  </si>
  <si>
    <t>MT519569</t>
  </si>
  <si>
    <t>00333536</t>
  </si>
  <si>
    <t>MT519698</t>
  </si>
  <si>
    <t>00334531</t>
  </si>
  <si>
    <t>19384.80</t>
  </si>
  <si>
    <t>FX-428-HF</t>
  </si>
  <si>
    <t>MT520301</t>
  </si>
  <si>
    <t>00334091</t>
  </si>
  <si>
    <t>17222.40</t>
  </si>
  <si>
    <t>MT520955</t>
  </si>
  <si>
    <t>00333076</t>
  </si>
  <si>
    <t>15363.60</t>
  </si>
  <si>
    <t>MT520962</t>
  </si>
  <si>
    <t>00333077</t>
  </si>
  <si>
    <t>MT521255</t>
  </si>
  <si>
    <t>00334747</t>
  </si>
  <si>
    <t>18740.40</t>
  </si>
  <si>
    <t>MT521307</t>
  </si>
  <si>
    <t>00334141</t>
  </si>
  <si>
    <t>21362.40</t>
  </si>
  <si>
    <t>MT521308</t>
  </si>
  <si>
    <t>00334142</t>
  </si>
  <si>
    <t>MT522560</t>
  </si>
  <si>
    <t>00334539</t>
  </si>
  <si>
    <t>17976.00</t>
  </si>
  <si>
    <t>MT524557</t>
  </si>
  <si>
    <t>00335988</t>
  </si>
  <si>
    <t>17544.00</t>
  </si>
  <si>
    <t>MT524561</t>
  </si>
  <si>
    <t>00335989</t>
  </si>
  <si>
    <t>MT524633</t>
  </si>
  <si>
    <t>00338079</t>
  </si>
  <si>
    <t>15180.00</t>
  </si>
  <si>
    <t>MT524635</t>
  </si>
  <si>
    <t>00338080</t>
  </si>
  <si>
    <t>MT524636</t>
  </si>
  <si>
    <t>00336416</t>
  </si>
  <si>
    <t>MT524638</t>
  </si>
  <si>
    <t>00338081</t>
  </si>
  <si>
    <t>MT524639</t>
  </si>
  <si>
    <t>00336417</t>
  </si>
  <si>
    <t>MT525160</t>
  </si>
  <si>
    <t>00336424</t>
  </si>
  <si>
    <t>18565.20</t>
  </si>
  <si>
    <t>MT525657</t>
  </si>
  <si>
    <t>00336426</t>
  </si>
  <si>
    <t>19688.40</t>
  </si>
  <si>
    <t>MT525661</t>
  </si>
  <si>
    <t>00336418</t>
  </si>
  <si>
    <t>20010.00</t>
  </si>
  <si>
    <t>MT526355</t>
  </si>
  <si>
    <t>00336425</t>
  </si>
  <si>
    <t>18399.60</t>
  </si>
  <si>
    <t>MT529967</t>
  </si>
  <si>
    <t>00339584</t>
  </si>
  <si>
    <t>17958.00</t>
  </si>
  <si>
    <t>MT530185</t>
  </si>
  <si>
    <t>00339585</t>
  </si>
  <si>
    <t>19614.00</t>
  </si>
  <si>
    <t>MT530207</t>
  </si>
  <si>
    <t>00339277</t>
  </si>
  <si>
    <t>19752.00</t>
  </si>
  <si>
    <t>MT530208</t>
  </si>
  <si>
    <t>00339278</t>
  </si>
  <si>
    <t>MT530209</t>
  </si>
  <si>
    <t>00339279</t>
  </si>
  <si>
    <t>MT530210</t>
  </si>
  <si>
    <t>00339280</t>
  </si>
  <si>
    <t>MT530211</t>
  </si>
  <si>
    <t>00339281</t>
  </si>
  <si>
    <t>MT530212</t>
  </si>
  <si>
    <t>00338480</t>
  </si>
  <si>
    <t>MT530331</t>
  </si>
  <si>
    <t>00338906</t>
  </si>
  <si>
    <t>20654.40</t>
  </si>
  <si>
    <t>MT530652</t>
  </si>
  <si>
    <t>00340903</t>
  </si>
  <si>
    <t>20/02/2021</t>
  </si>
  <si>
    <t>16422.00</t>
  </si>
  <si>
    <t>MT530653</t>
  </si>
  <si>
    <t>00339283</t>
  </si>
  <si>
    <t>MT530659</t>
  </si>
  <si>
    <t>00341564</t>
  </si>
  <si>
    <t>MT530827</t>
  </si>
  <si>
    <t>00342059</t>
  </si>
  <si>
    <t>18464.40</t>
  </si>
  <si>
    <t>MT531691</t>
  </si>
  <si>
    <t>00340665</t>
  </si>
  <si>
    <t>18417.60</t>
  </si>
  <si>
    <t>MT531873</t>
  </si>
  <si>
    <t>00340666</t>
  </si>
  <si>
    <t>20065.20</t>
  </si>
  <si>
    <t>MT532111</t>
  </si>
  <si>
    <t>00341079</t>
  </si>
  <si>
    <t>21/02/2021</t>
  </si>
  <si>
    <t>MW001755</t>
  </si>
  <si>
    <t>00317251</t>
  </si>
  <si>
    <t>32485.20</t>
  </si>
  <si>
    <t>FW-479-VF</t>
  </si>
  <si>
    <t>MW002263</t>
  </si>
  <si>
    <t>00326873</t>
  </si>
  <si>
    <t>35110.80</t>
  </si>
  <si>
    <t>MW003569</t>
  </si>
  <si>
    <t>00329061</t>
  </si>
  <si>
    <t>33109.20</t>
  </si>
  <si>
    <t>MW003809</t>
  </si>
  <si>
    <t>VR1UCYHSK</t>
  </si>
  <si>
    <t>00330741</t>
  </si>
  <si>
    <t>30572.40</t>
  </si>
  <si>
    <t>MW006836</t>
  </si>
  <si>
    <t>00335639</t>
  </si>
  <si>
    <t>29415.60</t>
  </si>
  <si>
    <t>MW009140</t>
  </si>
  <si>
    <t>00342032</t>
  </si>
  <si>
    <t>32084.40</t>
  </si>
  <si>
    <t>MY002317</t>
  </si>
  <si>
    <t>00317259</t>
  </si>
  <si>
    <t>14/01/2021</t>
  </si>
  <si>
    <t>43200.00</t>
  </si>
  <si>
    <t>MY003038</t>
  </si>
  <si>
    <t>00318753</t>
  </si>
  <si>
    <t>48033.60</t>
  </si>
  <si>
    <t>FX-321-CS</t>
  </si>
  <si>
    <t>MY004103</t>
  </si>
  <si>
    <t>00333025</t>
  </si>
  <si>
    <t>44632.80</t>
  </si>
  <si>
    <t>MY004114</t>
  </si>
  <si>
    <t>00333026</t>
  </si>
  <si>
    <t>48006.00</t>
  </si>
  <si>
    <t>MY005068</t>
  </si>
  <si>
    <t>00326874</t>
  </si>
  <si>
    <t>36579.60</t>
  </si>
  <si>
    <t>FX-559-DT</t>
  </si>
  <si>
    <t>MY005127</t>
  </si>
  <si>
    <t>00326875</t>
  </si>
  <si>
    <t>39872.40</t>
  </si>
  <si>
    <t>FX-616-DT</t>
  </si>
  <si>
    <t>MY005306</t>
  </si>
  <si>
    <t>00327906</t>
  </si>
  <si>
    <t>64548.00</t>
  </si>
  <si>
    <t>MY005848</t>
  </si>
  <si>
    <t>VR1JRHNSU</t>
  </si>
  <si>
    <t>00329062</t>
  </si>
  <si>
    <t>39427.20</t>
  </si>
  <si>
    <t>MY005970</t>
  </si>
  <si>
    <t>00330043</t>
  </si>
  <si>
    <t>46004.40</t>
  </si>
  <si>
    <t>MY007437</t>
  </si>
  <si>
    <t>00333799</t>
  </si>
  <si>
    <t>58090.80</t>
  </si>
  <si>
    <t>MZ019090</t>
  </si>
  <si>
    <t>VF7VFAHK8</t>
  </si>
  <si>
    <t>00321070</t>
  </si>
  <si>
    <t>36385.20</t>
  </si>
  <si>
    <t>26/07/2021</t>
  </si>
  <si>
    <t>FW-104-TV</t>
  </si>
  <si>
    <t>MZ019287</t>
  </si>
  <si>
    <t>VF7VEEHZ7</t>
  </si>
  <si>
    <t>00321430</t>
  </si>
  <si>
    <t>49140.00</t>
  </si>
  <si>
    <t>MZ020797</t>
  </si>
  <si>
    <t>VF7VBYHVK</t>
  </si>
  <si>
    <t>00326266</t>
  </si>
  <si>
    <t>32778.00</t>
  </si>
  <si>
    <t>MZ020799</t>
  </si>
  <si>
    <t>00326267</t>
  </si>
  <si>
    <t>MZ020966</t>
  </si>
  <si>
    <t>00326262</t>
  </si>
  <si>
    <t>49958.40</t>
  </si>
  <si>
    <t>MZ024322</t>
  </si>
  <si>
    <t>00333538</t>
  </si>
  <si>
    <t>MZ024918</t>
  </si>
  <si>
    <t>00334143</t>
  </si>
  <si>
    <t>33739.20</t>
  </si>
  <si>
    <t>M4020648</t>
  </si>
  <si>
    <t>00302049</t>
  </si>
  <si>
    <t>23932.80</t>
  </si>
  <si>
    <t>FW-795-FC</t>
  </si>
  <si>
    <t>M4020692</t>
  </si>
  <si>
    <t>00303399</t>
  </si>
  <si>
    <t>23404.80</t>
  </si>
  <si>
    <t>M4021283</t>
  </si>
  <si>
    <t>00309338</t>
  </si>
  <si>
    <t>22840.80</t>
  </si>
  <si>
    <t>M4021549</t>
  </si>
  <si>
    <t>00302050</t>
  </si>
  <si>
    <t>23887.20</t>
  </si>
  <si>
    <t>M4026228</t>
  </si>
  <si>
    <t>00309328</t>
  </si>
  <si>
    <t>22723.20</t>
  </si>
  <si>
    <t>FW-217-TV</t>
  </si>
  <si>
    <t>M4026918</t>
  </si>
  <si>
    <t>00310060</t>
  </si>
  <si>
    <t>19928.40</t>
  </si>
  <si>
    <t>FW-771-FC</t>
  </si>
  <si>
    <t>M4028381</t>
  </si>
  <si>
    <t>00309329</t>
  </si>
  <si>
    <t>M4029339</t>
  </si>
  <si>
    <t>00309321</t>
  </si>
  <si>
    <t>25909.20</t>
  </si>
  <si>
    <t>FX-567-GY</t>
  </si>
  <si>
    <t>M4029454</t>
  </si>
  <si>
    <t>00310062</t>
  </si>
  <si>
    <t>24496.80</t>
  </si>
  <si>
    <t>M4029508</t>
  </si>
  <si>
    <t>00310061</t>
  </si>
  <si>
    <t>19520.40</t>
  </si>
  <si>
    <t>FW-759-TT</t>
  </si>
  <si>
    <t>M4030057</t>
  </si>
  <si>
    <t>00309126</t>
  </si>
  <si>
    <t>26134.80</t>
  </si>
  <si>
    <t>FW-743-DV</t>
  </si>
  <si>
    <t>M4054894</t>
  </si>
  <si>
    <t>00318103</t>
  </si>
  <si>
    <t>24478.80</t>
  </si>
  <si>
    <t>M4055029</t>
  </si>
  <si>
    <t>00318105</t>
  </si>
  <si>
    <t>22203.60</t>
  </si>
  <si>
    <t>M4055046</t>
  </si>
  <si>
    <t>00318032</t>
  </si>
  <si>
    <t>24662.40</t>
  </si>
  <si>
    <t>M4055149</t>
  </si>
  <si>
    <t>00318549</t>
  </si>
  <si>
    <t>22814.40</t>
  </si>
  <si>
    <t>M4055152</t>
  </si>
  <si>
    <t>00318031</t>
  </si>
  <si>
    <t>M4055199</t>
  </si>
  <si>
    <t>00317901</t>
  </si>
  <si>
    <t>22813.20</t>
  </si>
  <si>
    <t>M4055203</t>
  </si>
  <si>
    <t>00318789</t>
  </si>
  <si>
    <t>24796.80</t>
  </si>
  <si>
    <t>M4055254</t>
  </si>
  <si>
    <t>00318550</t>
  </si>
  <si>
    <t>22296.00</t>
  </si>
  <si>
    <t>M4055422</t>
  </si>
  <si>
    <t>00318783</t>
  </si>
  <si>
    <t>FW-798-TT</t>
  </si>
  <si>
    <t>M4055546</t>
  </si>
  <si>
    <t>00319401</t>
  </si>
  <si>
    <t>22314.00</t>
  </si>
  <si>
    <t>FW-213-TV</t>
  </si>
  <si>
    <t>M4055590</t>
  </si>
  <si>
    <t>00318551</t>
  </si>
  <si>
    <t>24816.00</t>
  </si>
  <si>
    <t>M4058269</t>
  </si>
  <si>
    <t>00318552</t>
  </si>
  <si>
    <t>24706.80</t>
  </si>
  <si>
    <t>M4059477</t>
  </si>
  <si>
    <t>00319402</t>
  </si>
  <si>
    <t>22540.80</t>
  </si>
  <si>
    <t>M4059519</t>
  </si>
  <si>
    <t>00318793</t>
  </si>
  <si>
    <t>M4059592</t>
  </si>
  <si>
    <t>00319403</t>
  </si>
  <si>
    <t>M4059742</t>
  </si>
  <si>
    <t>00319399</t>
  </si>
  <si>
    <t>24498.00</t>
  </si>
  <si>
    <t>M4060235</t>
  </si>
  <si>
    <t>00320459</t>
  </si>
  <si>
    <t>22386.00</t>
  </si>
  <si>
    <t>M4060319</t>
  </si>
  <si>
    <t>00320458</t>
  </si>
  <si>
    <t>23997.60</t>
  </si>
  <si>
    <t>18/06/2021</t>
  </si>
  <si>
    <t>FX-657-FC</t>
  </si>
  <si>
    <t>M4062158</t>
  </si>
  <si>
    <t>00321067</t>
  </si>
  <si>
    <t>23360.40</t>
  </si>
  <si>
    <t>M4062355</t>
  </si>
  <si>
    <t>00321068</t>
  </si>
  <si>
    <t>M4062538</t>
  </si>
  <si>
    <t>00321069</t>
  </si>
  <si>
    <t>M4064221</t>
  </si>
  <si>
    <t>00322830</t>
  </si>
  <si>
    <t>23/01/2021</t>
  </si>
  <si>
    <t>23632.80</t>
  </si>
  <si>
    <t>M4064496</t>
  </si>
  <si>
    <t>00325227</t>
  </si>
  <si>
    <t>22294.80</t>
  </si>
  <si>
    <t>M4067740</t>
  </si>
  <si>
    <t>00326263</t>
  </si>
  <si>
    <t>22614.00</t>
  </si>
  <si>
    <t>M4067746</t>
  </si>
  <si>
    <t>00322658</t>
  </si>
  <si>
    <t>M4067852</t>
  </si>
  <si>
    <t>00322826</t>
  </si>
  <si>
    <t>23931.60</t>
  </si>
  <si>
    <t>M4069465</t>
  </si>
  <si>
    <t>00322616</t>
  </si>
  <si>
    <t>FW-041-WK</t>
  </si>
  <si>
    <t>M4069498</t>
  </si>
  <si>
    <t>00323607</t>
  </si>
  <si>
    <t>23816.40</t>
  </si>
  <si>
    <t>M4069520</t>
  </si>
  <si>
    <t>00322829</t>
  </si>
  <si>
    <t>23386.80</t>
  </si>
  <si>
    <t>M4069785</t>
  </si>
  <si>
    <t>00324020</t>
  </si>
  <si>
    <t>M4069850</t>
  </si>
  <si>
    <t>00323609</t>
  </si>
  <si>
    <t>24907.20</t>
  </si>
  <si>
    <t>M4070215</t>
  </si>
  <si>
    <t>00326940</t>
  </si>
  <si>
    <t>24661.20</t>
  </si>
  <si>
    <t>M4070234</t>
  </si>
  <si>
    <t>00323608</t>
  </si>
  <si>
    <t>FX-593-HC</t>
  </si>
  <si>
    <t>M4070537</t>
  </si>
  <si>
    <t>00326941</t>
  </si>
  <si>
    <t>M4070924</t>
  </si>
  <si>
    <t>00326264</t>
  </si>
  <si>
    <t>M4071058</t>
  </si>
  <si>
    <t>00324693</t>
  </si>
  <si>
    <t>23588.40</t>
  </si>
  <si>
    <t>M4071174</t>
  </si>
  <si>
    <t>00326915</t>
  </si>
  <si>
    <t>M4071309</t>
  </si>
  <si>
    <t>00326945</t>
  </si>
  <si>
    <t>23133.60</t>
  </si>
  <si>
    <t>M4072819</t>
  </si>
  <si>
    <t>00324694</t>
  </si>
  <si>
    <t>24680.40</t>
  </si>
  <si>
    <t>M4073113</t>
  </si>
  <si>
    <t>00325226</t>
  </si>
  <si>
    <t>25890.00</t>
  </si>
  <si>
    <t>M4073508</t>
  </si>
  <si>
    <t>00326946</t>
  </si>
  <si>
    <t>22312.80</t>
  </si>
  <si>
    <t>M4073635</t>
  </si>
  <si>
    <t>00326265</t>
  </si>
  <si>
    <t>M4075200</t>
  </si>
  <si>
    <t>00327094</t>
  </si>
  <si>
    <t>24770.40</t>
  </si>
  <si>
    <t>FW-710-WJ</t>
  </si>
  <si>
    <t>M4075456</t>
  </si>
  <si>
    <t>00327961</t>
  </si>
  <si>
    <t>M4075680</t>
  </si>
  <si>
    <t>00327962</t>
  </si>
  <si>
    <t>24343.20</t>
  </si>
  <si>
    <t>M4075693</t>
  </si>
  <si>
    <t>00329141</t>
  </si>
  <si>
    <t>M4079119</t>
  </si>
  <si>
    <t>00328461</t>
  </si>
  <si>
    <t>M4084446</t>
  </si>
  <si>
    <t>00332376</t>
  </si>
  <si>
    <t>M4089524</t>
  </si>
  <si>
    <t>00334092</t>
  </si>
  <si>
    <t>21858.00</t>
  </si>
  <si>
    <t>M4089711</t>
  </si>
  <si>
    <t>00340012</t>
  </si>
  <si>
    <t>20156.40</t>
  </si>
  <si>
    <t>M4094256</t>
  </si>
  <si>
    <t>00335767</t>
  </si>
  <si>
    <t>23678.40</t>
  </si>
  <si>
    <t>FX-683-FX</t>
  </si>
  <si>
    <t>M4098944</t>
  </si>
  <si>
    <t>00336968</t>
  </si>
  <si>
    <t>20766.00</t>
  </si>
  <si>
    <t>M4099148</t>
  </si>
  <si>
    <t>00337328</t>
  </si>
  <si>
    <t>16834.80</t>
  </si>
  <si>
    <t>M4101049</t>
  </si>
  <si>
    <t>00338077</t>
  </si>
  <si>
    <t>20538.00</t>
  </si>
  <si>
    <t>M4101668</t>
  </si>
  <si>
    <t>00338082</t>
  </si>
  <si>
    <t>22842.00</t>
  </si>
  <si>
    <t>M4104546</t>
  </si>
  <si>
    <t>00338902</t>
  </si>
  <si>
    <t>21175.20</t>
  </si>
  <si>
    <t>M4104584</t>
  </si>
  <si>
    <t>00338900</t>
  </si>
  <si>
    <t>20264.40</t>
  </si>
  <si>
    <t>M4104616</t>
  </si>
  <si>
    <t>00338430</t>
  </si>
  <si>
    <t>19128.00</t>
  </si>
  <si>
    <t>M4105894</t>
  </si>
  <si>
    <t>00339586</t>
  </si>
  <si>
    <t>20174.40</t>
  </si>
  <si>
    <t>M4108419</t>
  </si>
  <si>
    <t>00341506</t>
  </si>
  <si>
    <t>19946.40</t>
  </si>
  <si>
    <t>M4108523</t>
  </si>
  <si>
    <t>00342062</t>
  </si>
  <si>
    <t>20448.00</t>
  </si>
  <si>
    <t>M4109289</t>
  </si>
  <si>
    <t>00339738</t>
  </si>
  <si>
    <t>22495.20</t>
  </si>
  <si>
    <t>M4109626</t>
  </si>
  <si>
    <t>00340011</t>
  </si>
  <si>
    <t>23450.40</t>
  </si>
  <si>
    <t>12P82344</t>
  </si>
  <si>
    <t>VF7YBBNFB</t>
  </si>
  <si>
    <t>00258223</t>
  </si>
  <si>
    <t>27/10/2020</t>
  </si>
  <si>
    <t>39830.40</t>
  </si>
  <si>
    <t>U9</t>
  </si>
  <si>
    <t>FX-355-GN</t>
  </si>
  <si>
    <t>12P95640</t>
  </si>
  <si>
    <t>VF7YCBNFB</t>
  </si>
  <si>
    <t>00257092</t>
  </si>
  <si>
    <t>40392.00</t>
  </si>
  <si>
    <t>12R02505</t>
  </si>
  <si>
    <t>VF7YABNFB</t>
  </si>
  <si>
    <t>00257089</t>
  </si>
  <si>
    <t>37983.60</t>
  </si>
  <si>
    <t>27/04/2021</t>
  </si>
  <si>
    <t>FT-754-VR</t>
  </si>
  <si>
    <t>12R15235</t>
  </si>
  <si>
    <t>VF7YAANFB</t>
  </si>
  <si>
    <t>00264041</t>
  </si>
  <si>
    <t>35046.00</t>
  </si>
  <si>
    <t>12R22292</t>
  </si>
  <si>
    <t>VF7YAANFA</t>
  </si>
  <si>
    <t>00261080</t>
  </si>
  <si>
    <t>33642.00</t>
  </si>
  <si>
    <t>27/06/2021</t>
  </si>
  <si>
    <t>FW-789-FC</t>
  </si>
  <si>
    <t>12R25860</t>
  </si>
  <si>
    <t>VF7YCBNFC</t>
  </si>
  <si>
    <t>00305437</t>
  </si>
  <si>
    <t>41418.00</t>
  </si>
  <si>
    <t>12R43600</t>
  </si>
  <si>
    <t>VF7YCANFB</t>
  </si>
  <si>
    <t>00305606</t>
  </si>
  <si>
    <t>39528.00</t>
  </si>
  <si>
    <t>12R51218</t>
  </si>
  <si>
    <t>VF7YCBNCU</t>
  </si>
  <si>
    <t>00298178</t>
  </si>
  <si>
    <t>34884.00</t>
  </si>
  <si>
    <t>12R58979</t>
  </si>
  <si>
    <t>00305604</t>
  </si>
  <si>
    <t>42174.00</t>
  </si>
  <si>
    <t>12R65020</t>
  </si>
  <si>
    <t>00305436</t>
  </si>
  <si>
    <t>40521.60</t>
  </si>
  <si>
    <t>12R75908</t>
  </si>
  <si>
    <t>00312665</t>
  </si>
  <si>
    <t>38394.00</t>
  </si>
  <si>
    <t>12R82115</t>
  </si>
  <si>
    <t>00321999</t>
  </si>
  <si>
    <t>22/05/2021</t>
  </si>
  <si>
    <t>12R86778</t>
  </si>
  <si>
    <t>00325539</t>
  </si>
  <si>
    <t>12R98792</t>
  </si>
  <si>
    <t>00331868</t>
  </si>
  <si>
    <t>41310.00</t>
  </si>
  <si>
    <t>03/06/2021</t>
  </si>
  <si>
    <t>12S05872</t>
  </si>
  <si>
    <t>00334532</t>
  </si>
  <si>
    <t>39312.00</t>
  </si>
  <si>
    <t>12S05930</t>
  </si>
  <si>
    <t>00335123</t>
  </si>
  <si>
    <t>12S06369</t>
  </si>
  <si>
    <t>00339282</t>
  </si>
  <si>
    <t>12S07942</t>
  </si>
  <si>
    <t>00340013</t>
  </si>
  <si>
    <t>12S11573</t>
  </si>
  <si>
    <t>00338078</t>
  </si>
  <si>
    <t>38934.00</t>
  </si>
  <si>
    <t>16/06/2021</t>
  </si>
  <si>
    <t>12S16732</t>
  </si>
  <si>
    <t>00342063</t>
  </si>
  <si>
    <t>43459.20</t>
  </si>
  <si>
    <t>12S17900</t>
  </si>
  <si>
    <t>VF7YCCNFC</t>
  </si>
  <si>
    <t>00340675</t>
  </si>
  <si>
    <t>43869.60</t>
  </si>
  <si>
    <t>QUOTIDIENNE VN NANCY</t>
  </si>
  <si>
    <t>Site (Lib)</t>
  </si>
  <si>
    <t>Numéro dossier</t>
  </si>
  <si>
    <t>Date liv</t>
  </si>
  <si>
    <t>VIN</t>
  </si>
  <si>
    <t>Date achat</t>
  </si>
  <si>
    <t>Gamme</t>
  </si>
  <si>
    <t>Genre</t>
  </si>
  <si>
    <t>Type de vente (Lib)</t>
  </si>
  <si>
    <t>Nom client</t>
  </si>
  <si>
    <t>Vendeur</t>
  </si>
  <si>
    <t>Vente + options</t>
  </si>
  <si>
    <t>Achat + options</t>
  </si>
  <si>
    <t>% Marge 1</t>
  </si>
  <si>
    <t>Aides</t>
  </si>
  <si>
    <t>Remise</t>
  </si>
  <si>
    <t>% REMISE CLIENT</t>
  </si>
  <si>
    <t>% NEGO</t>
  </si>
  <si>
    <t>MARGE RESTANTE U</t>
  </si>
  <si>
    <t>% MARGE RESTANTE</t>
  </si>
  <si>
    <t>LUDRES</t>
  </si>
  <si>
    <t>VN005604</t>
  </si>
  <si>
    <t>LZ063118</t>
  </si>
  <si>
    <t>JUMPY</t>
  </si>
  <si>
    <t>VU</t>
  </si>
  <si>
    <t>VN LOUEUR</t>
  </si>
  <si>
    <t>VN005607</t>
  </si>
  <si>
    <t>L7048027</t>
  </si>
  <si>
    <t>VN005652</t>
  </si>
  <si>
    <t>L7048024</t>
  </si>
  <si>
    <t>VN005655</t>
  </si>
  <si>
    <t>L7048020</t>
  </si>
  <si>
    <t>VN006002</t>
  </si>
  <si>
    <t>L4399367</t>
  </si>
  <si>
    <t>C3 AIRCROSS</t>
  </si>
  <si>
    <t>VP</t>
  </si>
  <si>
    <t>VN006169</t>
  </si>
  <si>
    <t>LT662203</t>
  </si>
  <si>
    <t>NOUVELLE C3</t>
  </si>
  <si>
    <t>VN SOCIETE</t>
  </si>
  <si>
    <t>VN005448</t>
  </si>
  <si>
    <t>LL091179</t>
  </si>
  <si>
    <t>C5 AIRCROSS</t>
  </si>
  <si>
    <t>VN005457</t>
  </si>
  <si>
    <t>L4279645</t>
  </si>
  <si>
    <t>VN005484</t>
  </si>
  <si>
    <t>LZ059024</t>
  </si>
  <si>
    <t>ROBIN</t>
  </si>
  <si>
    <t>VN006562</t>
  </si>
  <si>
    <t>M4009864</t>
  </si>
  <si>
    <t>VN AGENT</t>
  </si>
  <si>
    <t>VN006582</t>
  </si>
  <si>
    <t>LT677491</t>
  </si>
  <si>
    <t>VN005066</t>
  </si>
  <si>
    <t>LT504377</t>
  </si>
  <si>
    <t>VN005483</t>
  </si>
  <si>
    <t>LZ059026</t>
  </si>
  <si>
    <t>VN005539</t>
  </si>
  <si>
    <t>LZ066820</t>
  </si>
  <si>
    <t>VN005549</t>
  </si>
  <si>
    <t>LZ065930</t>
  </si>
  <si>
    <t>VN006075</t>
  </si>
  <si>
    <t>LT587417</t>
  </si>
  <si>
    <t>VN006302</t>
  </si>
  <si>
    <t>LT634018</t>
  </si>
  <si>
    <t>VN006425</t>
  </si>
  <si>
    <t>LT670675</t>
  </si>
  <si>
    <t>VN PARTICULIER</t>
  </si>
  <si>
    <t>VN006655</t>
  </si>
  <si>
    <t>LT663944</t>
  </si>
  <si>
    <t>VN005837</t>
  </si>
  <si>
    <t>LT578176</t>
  </si>
  <si>
    <t>VD-VS PARTICUL.</t>
  </si>
  <si>
    <t>VN006144</t>
  </si>
  <si>
    <t>LJ837853</t>
  </si>
  <si>
    <t>C4 PICASSO</t>
  </si>
  <si>
    <t>VN006237</t>
  </si>
  <si>
    <t>LJ851823</t>
  </si>
  <si>
    <t>VN006244</t>
  </si>
  <si>
    <t>LJ851818</t>
  </si>
  <si>
    <t>VN006384</t>
  </si>
  <si>
    <t>L4448254</t>
  </si>
  <si>
    <t>VN006682</t>
  </si>
  <si>
    <t>LT676921</t>
  </si>
  <si>
    <t>INTER SITE</t>
  </si>
  <si>
    <t>CESSION IS VN ST-AVOLD</t>
  </si>
  <si>
    <t>VN005761</t>
  </si>
  <si>
    <t>LJ723072</t>
  </si>
  <si>
    <t>NV BERLINGO</t>
  </si>
  <si>
    <t>VN005770</t>
  </si>
  <si>
    <t>LJ723073</t>
  </si>
  <si>
    <t>VN005933</t>
  </si>
  <si>
    <t>LL018608</t>
  </si>
  <si>
    <t>VD-VS SOCIETE</t>
  </si>
  <si>
    <t>VN006067</t>
  </si>
  <si>
    <t>LJ783832</t>
  </si>
  <si>
    <t>VN006142</t>
  </si>
  <si>
    <t>LJ844125</t>
  </si>
  <si>
    <t>VN006143</t>
  </si>
  <si>
    <t>LJ834370</t>
  </si>
  <si>
    <t>VN006232</t>
  </si>
  <si>
    <t>LJ874681</t>
  </si>
  <si>
    <t>VN005380</t>
  </si>
  <si>
    <t>LE516346</t>
  </si>
  <si>
    <t>C4 CACTUS</t>
  </si>
  <si>
    <t>VN006027</t>
  </si>
  <si>
    <t>LJ886584</t>
  </si>
  <si>
    <t>VN006045</t>
  </si>
  <si>
    <t>LT677147</t>
  </si>
  <si>
    <t>INTRA GROUPE</t>
  </si>
  <si>
    <t>OBLINGER HAGUENAU VN-VO</t>
  </si>
  <si>
    <t>VN006095</t>
  </si>
  <si>
    <t>LJ783843</t>
  </si>
  <si>
    <t>VN006216</t>
  </si>
  <si>
    <t>LL069162</t>
  </si>
  <si>
    <t>VN006238</t>
  </si>
  <si>
    <t>LJ851819</t>
  </si>
  <si>
    <t>VN006240</t>
  </si>
  <si>
    <t>LJ878476</t>
  </si>
  <si>
    <t>VN005767</t>
  </si>
  <si>
    <t>LJ723071</t>
  </si>
  <si>
    <t>VN005995</t>
  </si>
  <si>
    <t>12P77323</t>
  </si>
  <si>
    <t>JUMPER</t>
  </si>
  <si>
    <t>VN006187</t>
  </si>
  <si>
    <t>LJ842050</t>
  </si>
  <si>
    <t>VN006387</t>
  </si>
  <si>
    <t>LT636098</t>
  </si>
  <si>
    <t>VN006596</t>
  </si>
  <si>
    <t>LE526243</t>
  </si>
  <si>
    <t>NOUVELLE C4</t>
  </si>
  <si>
    <t>VN005964</t>
  </si>
  <si>
    <t>LE517171</t>
  </si>
  <si>
    <t>CITROEN CAR AVENUE</t>
  </si>
  <si>
    <t>VN006093</t>
  </si>
  <si>
    <t>L7057772</t>
  </si>
  <si>
    <t>VN006098</t>
  </si>
  <si>
    <t>L7057771</t>
  </si>
  <si>
    <t>VN006432</t>
  </si>
  <si>
    <t>L7064700</t>
  </si>
  <si>
    <t>VN006520</t>
  </si>
  <si>
    <t>M4002679</t>
  </si>
  <si>
    <t>VN006578</t>
  </si>
  <si>
    <t>L4419739</t>
  </si>
  <si>
    <t>VN006892</t>
  </si>
  <si>
    <t>LE528028</t>
  </si>
  <si>
    <t>VN005505</t>
  </si>
  <si>
    <t>L7067254</t>
  </si>
  <si>
    <t>VN005826</t>
  </si>
  <si>
    <t>LT622764</t>
  </si>
  <si>
    <t>VN006633</t>
  </si>
  <si>
    <t>LT663100</t>
  </si>
  <si>
    <t>VN006640</t>
  </si>
  <si>
    <t>LT663098</t>
  </si>
  <si>
    <t>VN006773</t>
  </si>
  <si>
    <t>MT501148</t>
  </si>
  <si>
    <t>VN006777</t>
  </si>
  <si>
    <t>MT501147</t>
  </si>
  <si>
    <t>VN005799</t>
  </si>
  <si>
    <t>LE516314</t>
  </si>
  <si>
    <t>VN006203</t>
  </si>
  <si>
    <t>LJ910366</t>
  </si>
  <si>
    <t>VN006207</t>
  </si>
  <si>
    <t>LZ092405</t>
  </si>
  <si>
    <t>VN006393</t>
  </si>
  <si>
    <t>L4449082</t>
  </si>
  <si>
    <t>VN006040</t>
  </si>
  <si>
    <t>LJ795440</t>
  </si>
  <si>
    <t>VN006485</t>
  </si>
  <si>
    <t>LL089631</t>
  </si>
  <si>
    <t>VN006532</t>
  </si>
  <si>
    <t>12R24126</t>
  </si>
  <si>
    <t>VN006587</t>
  </si>
  <si>
    <t>LJ984568</t>
  </si>
  <si>
    <t>VN006885</t>
  </si>
  <si>
    <t>12R25742</t>
  </si>
  <si>
    <t>VN004475</t>
  </si>
  <si>
    <t>LZ039674</t>
  </si>
  <si>
    <t>VN005559</t>
  </si>
  <si>
    <t>LJ804336</t>
  </si>
  <si>
    <t>VN005581</t>
  </si>
  <si>
    <t>LZ092927</t>
  </si>
  <si>
    <t>SPACE TOURER</t>
  </si>
  <si>
    <t>VN006094</t>
  </si>
  <si>
    <t>LJ795434</t>
  </si>
  <si>
    <t>VN006141</t>
  </si>
  <si>
    <t>LR557779</t>
  </si>
  <si>
    <t>NVC1</t>
  </si>
  <si>
    <t>VN006390</t>
  </si>
  <si>
    <t>LT636286</t>
  </si>
  <si>
    <t>CESSION IS VN METZ</t>
  </si>
  <si>
    <t>VN006431</t>
  </si>
  <si>
    <t>LT676892</t>
  </si>
  <si>
    <t>VN006683</t>
  </si>
  <si>
    <t>LT673185</t>
  </si>
  <si>
    <t>VN005583</t>
  </si>
  <si>
    <t>L7048998</t>
  </si>
  <si>
    <t>VN005738</t>
  </si>
  <si>
    <t>LJ723040</t>
  </si>
  <si>
    <t>VN006030</t>
  </si>
  <si>
    <t>LJ919045</t>
  </si>
  <si>
    <t>VN006117</t>
  </si>
  <si>
    <t>LE517380</t>
  </si>
  <si>
    <t>VN006159</t>
  </si>
  <si>
    <t>LJ834366</t>
  </si>
  <si>
    <t>VN006160</t>
  </si>
  <si>
    <t>LJ834362</t>
  </si>
  <si>
    <t>VN006234</t>
  </si>
  <si>
    <t>LJ874679</t>
  </si>
  <si>
    <t>VN006275</t>
  </si>
  <si>
    <t>L4419801</t>
  </si>
  <si>
    <t>VN006475</t>
  </si>
  <si>
    <t>M4020865</t>
  </si>
  <si>
    <t>VN006558</t>
  </si>
  <si>
    <t>LE527668</t>
  </si>
  <si>
    <t>VN006628</t>
  </si>
  <si>
    <t>M4007038</t>
  </si>
  <si>
    <t>VN006638</t>
  </si>
  <si>
    <t>LT673346</t>
  </si>
  <si>
    <t>VN006641</t>
  </si>
  <si>
    <t>LT673343</t>
  </si>
  <si>
    <t>VN005665</t>
  </si>
  <si>
    <t>12P46051</t>
  </si>
  <si>
    <t>VN005765</t>
  </si>
  <si>
    <t>LT642195</t>
  </si>
  <si>
    <t>VN005996</t>
  </si>
  <si>
    <t>L7057836</t>
  </si>
  <si>
    <t>VN006145</t>
  </si>
  <si>
    <t>LJ842043</t>
  </si>
  <si>
    <t>VN006162</t>
  </si>
  <si>
    <t>LJ838927</t>
  </si>
  <si>
    <t>VN006196</t>
  </si>
  <si>
    <t>LJ842058</t>
  </si>
  <si>
    <t>VN006337</t>
  </si>
  <si>
    <t>LT663108</t>
  </si>
  <si>
    <t>VN006604</t>
  </si>
  <si>
    <t>LE520152</t>
  </si>
  <si>
    <t>VN006711</t>
  </si>
  <si>
    <t>12R77782</t>
  </si>
  <si>
    <t>VN006769</t>
  </si>
  <si>
    <t>LE527585</t>
  </si>
  <si>
    <t>VN005982</t>
  </si>
  <si>
    <t>LT630387</t>
  </si>
  <si>
    <t>VN006121</t>
  </si>
  <si>
    <t>LR550703</t>
  </si>
  <si>
    <t>VN006271</t>
  </si>
  <si>
    <t>L4426400</t>
  </si>
  <si>
    <t>VN006376</t>
  </si>
  <si>
    <t>LT678250</t>
  </si>
  <si>
    <t>VN006483</t>
  </si>
  <si>
    <t>LE526919</t>
  </si>
  <si>
    <t>VN006537</t>
  </si>
  <si>
    <t>MJ528048</t>
  </si>
  <si>
    <t>VN006565</t>
  </si>
  <si>
    <t>LL088916</t>
  </si>
  <si>
    <t>VN006776</t>
  </si>
  <si>
    <t>MT502898</t>
  </si>
  <si>
    <t>OBLINGER COLMAR VN-VO</t>
  </si>
  <si>
    <t>VN006843</t>
  </si>
  <si>
    <t>CESSION IS VN TOUL</t>
  </si>
  <si>
    <t>VN005654</t>
  </si>
  <si>
    <t>CESSION IS VN PAM</t>
  </si>
  <si>
    <t>VN005754</t>
  </si>
  <si>
    <t>LJ760106</t>
  </si>
  <si>
    <t>VN005762</t>
  </si>
  <si>
    <t>LJ723075</t>
  </si>
  <si>
    <t>VN005773</t>
  </si>
  <si>
    <t>LJ717725</t>
  </si>
  <si>
    <t>VN005778</t>
  </si>
  <si>
    <t>LT607164</t>
  </si>
  <si>
    <t>VN005782</t>
  </si>
  <si>
    <t>VN006044</t>
  </si>
  <si>
    <t>LJ783816</t>
  </si>
  <si>
    <t>VN006068</t>
  </si>
  <si>
    <t>LJ795435</t>
  </si>
  <si>
    <t>VN006189</t>
  </si>
  <si>
    <t>LJ844111</t>
  </si>
  <si>
    <t>VN006192</t>
  </si>
  <si>
    <t>LJ837868</t>
  </si>
  <si>
    <t>VN006612</t>
  </si>
  <si>
    <t>ME000245</t>
  </si>
  <si>
    <t>VN006613</t>
  </si>
  <si>
    <t>LJ935366</t>
  </si>
  <si>
    <t>VN006900</t>
  </si>
  <si>
    <t>MZ014613</t>
  </si>
  <si>
    <t>VN005447</t>
  </si>
  <si>
    <t>LL087389</t>
  </si>
  <si>
    <t>VN005449</t>
  </si>
  <si>
    <t>LL087884</t>
  </si>
  <si>
    <t>VN005783</t>
  </si>
  <si>
    <t>LT682399</t>
  </si>
  <si>
    <t>VN005848</t>
  </si>
  <si>
    <t>LL054801</t>
  </si>
  <si>
    <t>VN006096</t>
  </si>
  <si>
    <t>L4415449</t>
  </si>
  <si>
    <t>VN006440</t>
  </si>
  <si>
    <t>ME000533</t>
  </si>
  <si>
    <t>VN006486</t>
  </si>
  <si>
    <t>LT647876</t>
  </si>
  <si>
    <t>VN006826</t>
  </si>
  <si>
    <t>12P84318</t>
  </si>
  <si>
    <t>VN005722</t>
  </si>
  <si>
    <t>LT600807</t>
  </si>
  <si>
    <t>VN005723</t>
  </si>
  <si>
    <t>LT597565</t>
  </si>
  <si>
    <t>VN005861</t>
  </si>
  <si>
    <t>LT578174</t>
  </si>
  <si>
    <t>VN005864</t>
  </si>
  <si>
    <t>KE552560</t>
  </si>
  <si>
    <t>VN005932</t>
  </si>
  <si>
    <t>LL018639</t>
  </si>
  <si>
    <t>VN006252</t>
  </si>
  <si>
    <t>LR556259</t>
  </si>
  <si>
    <t>VN006262</t>
  </si>
  <si>
    <t>LT624388</t>
  </si>
  <si>
    <t>VN006267</t>
  </si>
  <si>
    <t>LT645579</t>
  </si>
  <si>
    <t>VN006553</t>
  </si>
  <si>
    <t>LT630400</t>
  </si>
  <si>
    <t>VN006652</t>
  </si>
  <si>
    <t>LJ971449</t>
  </si>
  <si>
    <t>VN006658</t>
  </si>
  <si>
    <t>LJ971451</t>
  </si>
  <si>
    <t>VN004542</t>
  </si>
  <si>
    <t>KT692067</t>
  </si>
  <si>
    <t>VN004578</t>
  </si>
  <si>
    <t>KT700969</t>
  </si>
  <si>
    <t>VN005721</t>
  </si>
  <si>
    <t>LT600000</t>
  </si>
  <si>
    <t>VN005915</t>
  </si>
  <si>
    <t>LL026695</t>
  </si>
  <si>
    <t>VN005963</t>
  </si>
  <si>
    <t>LE511903</t>
  </si>
  <si>
    <t>VN005988</t>
  </si>
  <si>
    <t>LT621482</t>
  </si>
  <si>
    <t>VN006164</t>
  </si>
  <si>
    <t>LJ837864</t>
  </si>
  <si>
    <t>VN006311</t>
  </si>
  <si>
    <t>LT634128</t>
  </si>
  <si>
    <t>VN006381</t>
  </si>
  <si>
    <t>LT636009</t>
  </si>
  <si>
    <t>VN006497</t>
  </si>
  <si>
    <t>LE526314</t>
  </si>
  <si>
    <t>VN006551</t>
  </si>
  <si>
    <t>LR558833</t>
  </si>
  <si>
    <t>VN006605</t>
  </si>
  <si>
    <t>LE520490</t>
  </si>
  <si>
    <t>VN006667</t>
  </si>
  <si>
    <t>LT675956</t>
  </si>
  <si>
    <t>VN006671</t>
  </si>
  <si>
    <t>LT676825</t>
  </si>
  <si>
    <t>VN006675</t>
  </si>
  <si>
    <t>LT676824</t>
  </si>
  <si>
    <t>VN006676</t>
  </si>
  <si>
    <t>LT676822</t>
  </si>
  <si>
    <t>VN006681</t>
  </si>
  <si>
    <t>LJ993007</t>
  </si>
  <si>
    <t>VN006690</t>
  </si>
  <si>
    <t>LT675959</t>
  </si>
  <si>
    <t>VN006931</t>
  </si>
  <si>
    <t>LN558263</t>
  </si>
  <si>
    <t>VN006936</t>
  </si>
  <si>
    <t>MT508023</t>
  </si>
  <si>
    <t>VN006304</t>
  </si>
  <si>
    <t>LT636515</t>
  </si>
  <si>
    <t>VN005515</t>
  </si>
  <si>
    <t>L4298117</t>
  </si>
  <si>
    <t>VN006158</t>
  </si>
  <si>
    <t>LJ834368</t>
  </si>
  <si>
    <t>VN006188</t>
  </si>
  <si>
    <t>LJ842034</t>
  </si>
  <si>
    <t>VN006193</t>
  </si>
  <si>
    <t>LJ844133</t>
  </si>
  <si>
    <t>VN006233</t>
  </si>
  <si>
    <t>LJ874686</t>
  </si>
  <si>
    <t>VN006236</t>
  </si>
  <si>
    <t>LJ851836</t>
  </si>
  <si>
    <t>VN006509</t>
  </si>
  <si>
    <t>LR565832</t>
  </si>
  <si>
    <t>VN006524</t>
  </si>
  <si>
    <t>M4078949</t>
  </si>
  <si>
    <t>VN006666</t>
  </si>
  <si>
    <t>LJ991704</t>
  </si>
  <si>
    <t>VN006670</t>
  </si>
  <si>
    <t>LJ993006</t>
  </si>
  <si>
    <t>VN006674</t>
  </si>
  <si>
    <t>LJ993004</t>
  </si>
  <si>
    <t>VN006678</t>
  </si>
  <si>
    <t>LT675958</t>
  </si>
  <si>
    <t>VN006680</t>
  </si>
  <si>
    <t>LT675955</t>
  </si>
  <si>
    <t>VN006132</t>
  </si>
  <si>
    <t>LZ074989</t>
  </si>
  <si>
    <t>VN006512</t>
  </si>
  <si>
    <t>LJ991802</t>
  </si>
  <si>
    <t>VN006770</t>
  </si>
  <si>
    <t>ML003939</t>
  </si>
  <si>
    <t>VN006935</t>
  </si>
  <si>
    <t>M4063818</t>
  </si>
  <si>
    <t>VN006334</t>
  </si>
  <si>
    <t>LN551828</t>
  </si>
  <si>
    <t>VN006424</t>
  </si>
  <si>
    <t>L4457112</t>
  </si>
  <si>
    <t>VN006618</t>
  </si>
  <si>
    <t>LJ971444</t>
  </si>
  <si>
    <t>VN006802</t>
  </si>
  <si>
    <t>MJ548125</t>
  </si>
  <si>
    <t>VN004872</t>
  </si>
  <si>
    <t>L7041207</t>
  </si>
  <si>
    <t>VN006161</t>
  </si>
  <si>
    <t>LJ844123</t>
  </si>
  <si>
    <t>VN006163</t>
  </si>
  <si>
    <t>LJ834386</t>
  </si>
  <si>
    <t>VN006523</t>
  </si>
  <si>
    <t>LR566289</t>
  </si>
  <si>
    <t>OBLINGER SAVERNE VN-VO</t>
  </si>
  <si>
    <t>VN006235</t>
  </si>
  <si>
    <t>LJ874685</t>
  </si>
  <si>
    <t>VN006243</t>
  </si>
  <si>
    <t>LJ863444</t>
  </si>
  <si>
    <t>VN006426</t>
  </si>
  <si>
    <t>LT681925</t>
  </si>
  <si>
    <t>VN005760</t>
  </si>
  <si>
    <t>LJ723074</t>
  </si>
  <si>
    <t>VN006043</t>
  </si>
  <si>
    <t>LJ795431</t>
  </si>
  <si>
    <t>VN006191</t>
  </si>
  <si>
    <t>LJ837869</t>
  </si>
  <si>
    <t>VN006195</t>
  </si>
  <si>
    <t>LJ842059</t>
  </si>
  <si>
    <t>VN006295</t>
  </si>
  <si>
    <t>LL070604</t>
  </si>
  <si>
    <t>VN006247</t>
  </si>
  <si>
    <t>LL075551</t>
  </si>
  <si>
    <t>VN006306</t>
  </si>
  <si>
    <t>MT502461</t>
  </si>
  <si>
    <t>VN006464</t>
  </si>
  <si>
    <t>LT650946</t>
  </si>
  <si>
    <t>VN006661</t>
  </si>
  <si>
    <t>MT512654</t>
  </si>
  <si>
    <t>VN006701</t>
  </si>
  <si>
    <t>MT512709</t>
  </si>
  <si>
    <t>VN006713</t>
  </si>
  <si>
    <t>MT512717</t>
  </si>
  <si>
    <t>VN006780</t>
  </si>
  <si>
    <t>ML006322</t>
  </si>
  <si>
    <t>VN005496</t>
  </si>
  <si>
    <t>LJ784988</t>
  </si>
  <si>
    <t>VN005877</t>
  </si>
  <si>
    <t>LT578210</t>
  </si>
  <si>
    <t>VN005974</t>
  </si>
  <si>
    <t>LE517438</t>
  </si>
  <si>
    <t>VN006065</t>
  </si>
  <si>
    <t>LJ907668</t>
  </si>
  <si>
    <t>VN006230</t>
  </si>
  <si>
    <t>LJ878474</t>
  </si>
  <si>
    <t>VN006242</t>
  </si>
  <si>
    <t>LJ876483</t>
  </si>
  <si>
    <t>VN006259</t>
  </si>
  <si>
    <t>LT624575</t>
  </si>
  <si>
    <t>VN006619</t>
  </si>
  <si>
    <t>MT514830</t>
  </si>
  <si>
    <t>VN006702</t>
  </si>
  <si>
    <t>MT512725</t>
  </si>
  <si>
    <t>VN006706</t>
  </si>
  <si>
    <t>MT512697</t>
  </si>
  <si>
    <t>VN006712</t>
  </si>
  <si>
    <t>MT512721</t>
  </si>
  <si>
    <t>VN005132</t>
  </si>
  <si>
    <t>L7033558</t>
  </si>
  <si>
    <t>VN005328</t>
  </si>
  <si>
    <t>K7008316</t>
  </si>
  <si>
    <t>VN006157</t>
  </si>
  <si>
    <t>LJ834364</t>
  </si>
  <si>
    <t>VN006229</t>
  </si>
  <si>
    <t>LJ919012</t>
  </si>
  <si>
    <t>VN006560</t>
  </si>
  <si>
    <t>12R84789</t>
  </si>
  <si>
    <t>VN006569</t>
  </si>
  <si>
    <t>MZ020165</t>
  </si>
  <si>
    <t>VN006626</t>
  </si>
  <si>
    <t>LJ968579</t>
  </si>
  <si>
    <t>VN006627</t>
  </si>
  <si>
    <t>LJ971445</t>
  </si>
  <si>
    <t>VN006629</t>
  </si>
  <si>
    <t>LJ968600</t>
  </si>
  <si>
    <t>VN006662</t>
  </si>
  <si>
    <t>LT673188</t>
  </si>
  <si>
    <t>VN005506</t>
  </si>
  <si>
    <t>MZ016764</t>
  </si>
  <si>
    <t>VN006277</t>
  </si>
  <si>
    <t>LT652746</t>
  </si>
  <si>
    <t>VN006568</t>
  </si>
  <si>
    <t>LR560094</t>
  </si>
  <si>
    <t>VN006806</t>
  </si>
  <si>
    <t>MN504921</t>
  </si>
  <si>
    <t>VN005784</t>
  </si>
  <si>
    <t>LT682393</t>
  </si>
  <si>
    <t>VN005821</t>
  </si>
  <si>
    <t>LJ756874</t>
  </si>
  <si>
    <t>VN006190</t>
  </si>
  <si>
    <t>LJ844114</t>
  </si>
  <si>
    <t>VN006245</t>
  </si>
  <si>
    <t>LL071792</t>
  </si>
  <si>
    <t>VN006621</t>
  </si>
  <si>
    <t>LJ968581</t>
  </si>
  <si>
    <t>VN006630</t>
  </si>
  <si>
    <t>LJ969791</t>
  </si>
  <si>
    <t>VN006649</t>
  </si>
  <si>
    <t>LZ092619</t>
  </si>
  <si>
    <t>VN006650</t>
  </si>
  <si>
    <t>LZ092998</t>
  </si>
  <si>
    <t>VN006231</t>
  </si>
  <si>
    <t>LJ878475</t>
  </si>
  <si>
    <t>VN006285</t>
  </si>
  <si>
    <t>LT678178</t>
  </si>
  <si>
    <t>VN006292</t>
  </si>
  <si>
    <t>LL070087</t>
  </si>
  <si>
    <t>VN006556</t>
  </si>
  <si>
    <t>LR574410</t>
  </si>
  <si>
    <t>VN006584</t>
  </si>
  <si>
    <t>VN006668</t>
  </si>
  <si>
    <t>LT676095</t>
  </si>
  <si>
    <t>VN006677</t>
  </si>
  <si>
    <t>LT676100</t>
  </si>
  <si>
    <t>VN006749</t>
  </si>
  <si>
    <t>MT517302</t>
  </si>
  <si>
    <t>VN007055</t>
  </si>
  <si>
    <t>MT517197</t>
  </si>
  <si>
    <t>VN006614</t>
  </si>
  <si>
    <t>ME003030</t>
  </si>
  <si>
    <t>VN006820</t>
  </si>
  <si>
    <t>MT522535</t>
  </si>
  <si>
    <t>VN005429</t>
  </si>
  <si>
    <t>LZ059837</t>
  </si>
  <si>
    <t>VN005673</t>
  </si>
  <si>
    <t>LE516539</t>
  </si>
  <si>
    <t>VN005998</t>
  </si>
  <si>
    <t>LT681379</t>
  </si>
  <si>
    <t>VN006184</t>
  </si>
  <si>
    <t>LT631244</t>
  </si>
  <si>
    <t>VN006546</t>
  </si>
  <si>
    <t>LR561588</t>
  </si>
  <si>
    <t>VN006653</t>
  </si>
  <si>
    <t>LZ092801</t>
  </si>
  <si>
    <t>VN006756</t>
  </si>
  <si>
    <t>LJ994312</t>
  </si>
  <si>
    <t>VN006759</t>
  </si>
  <si>
    <t>ML006753</t>
  </si>
  <si>
    <t>VN006984</t>
  </si>
  <si>
    <t>M4029200</t>
  </si>
  <si>
    <t>VN005994</t>
  </si>
  <si>
    <t>LT680632</t>
  </si>
  <si>
    <t>VN006634</t>
  </si>
  <si>
    <t>LJ989284</t>
  </si>
  <si>
    <t>VN006636</t>
  </si>
  <si>
    <t>LJ968679</t>
  </si>
  <si>
    <t>VN006735</t>
  </si>
  <si>
    <t>LJ989062</t>
  </si>
  <si>
    <t>VN006768</t>
  </si>
  <si>
    <t>M7812507</t>
  </si>
  <si>
    <t>TIM EXPRESS</t>
  </si>
  <si>
    <t>VN007035</t>
  </si>
  <si>
    <t>MZ022659</t>
  </si>
  <si>
    <t>VN005828</t>
  </si>
  <si>
    <t>LT622768</t>
  </si>
  <si>
    <t>VN005961</t>
  </si>
  <si>
    <t>LZ074252</t>
  </si>
  <si>
    <t>VN006867</t>
  </si>
  <si>
    <t>VN006767</t>
  </si>
  <si>
    <t>VN007059</t>
  </si>
  <si>
    <t>12R92101</t>
  </si>
  <si>
    <t>QUOTIDIENNE VN METZ</t>
  </si>
  <si>
    <t>VN005349</t>
  </si>
  <si>
    <t>LT678217</t>
  </si>
  <si>
    <t>ALD AUTOMOTIVE</t>
  </si>
  <si>
    <t>AKYUZ AYHAN</t>
  </si>
  <si>
    <t>METZ</t>
  </si>
  <si>
    <t>VN004879</t>
  </si>
  <si>
    <t>LT600279</t>
  </si>
  <si>
    <t>AAESEMO</t>
  </si>
  <si>
    <t>ANCIEN DOSSIER</t>
  </si>
  <si>
    <t>VN005142</t>
  </si>
  <si>
    <t>LE519005</t>
  </si>
  <si>
    <t>BURDY JEAN MICHEL</t>
  </si>
  <si>
    <t>HIRTZIG-PROV</t>
  </si>
  <si>
    <t>VN005301</t>
  </si>
  <si>
    <t>M4024824</t>
  </si>
  <si>
    <t>VN005517</t>
  </si>
  <si>
    <t>LJ929023</t>
  </si>
  <si>
    <t>CONRAD FRANCIS</t>
  </si>
  <si>
    <t>VN005055</t>
  </si>
  <si>
    <t>12R23922</t>
  </si>
  <si>
    <t>SOCOFERM</t>
  </si>
  <si>
    <t>VN005350</t>
  </si>
  <si>
    <t>LE521109</t>
  </si>
  <si>
    <t>BARTHELEMY SARL</t>
  </si>
  <si>
    <t>VN005351</t>
  </si>
  <si>
    <t>LE521489</t>
  </si>
  <si>
    <t>DELANAUX SARL</t>
  </si>
  <si>
    <t>VN005352</t>
  </si>
  <si>
    <t>LE521253</t>
  </si>
  <si>
    <t>TRIGO SARL</t>
  </si>
  <si>
    <t>VN005313</t>
  </si>
  <si>
    <t>LE526180</t>
  </si>
  <si>
    <t>SCHNEIDER MARTINE</t>
  </si>
  <si>
    <t>ALEXANDRE FR</t>
  </si>
  <si>
    <t>VN005499</t>
  </si>
  <si>
    <t>LR565000</t>
  </si>
  <si>
    <t>FEY VICTORIA</t>
  </si>
  <si>
    <t>VN005208</t>
  </si>
  <si>
    <t>LE526770</t>
  </si>
  <si>
    <t>RICHARD JULIEN</t>
  </si>
  <si>
    <t>VN004084</t>
  </si>
  <si>
    <t>KT689068</t>
  </si>
  <si>
    <t>VD-VS AGTS</t>
  </si>
  <si>
    <t>LECLEIRE FRANCOISE</t>
  </si>
  <si>
    <t>VN005088</t>
  </si>
  <si>
    <t>L4415879</t>
  </si>
  <si>
    <t>VN005187</t>
  </si>
  <si>
    <t>LT628935</t>
  </si>
  <si>
    <t>VN005241</t>
  </si>
  <si>
    <t>LR568770</t>
  </si>
  <si>
    <t>KLEIN MIREILLE</t>
  </si>
  <si>
    <t>VN005263</t>
  </si>
  <si>
    <t>LL098763</t>
  </si>
  <si>
    <t>SZALAMACHA BRUNO</t>
  </si>
  <si>
    <t>VN005306</t>
  </si>
  <si>
    <t>LT653720</t>
  </si>
  <si>
    <t>VN005408</t>
  </si>
  <si>
    <t>LL090126</t>
  </si>
  <si>
    <t>ARVAL SERVICE LEASE</t>
  </si>
  <si>
    <t>VN005620</t>
  </si>
  <si>
    <t>LJ850574</t>
  </si>
  <si>
    <t>CENCIARINI JEAN PIERRE</t>
  </si>
  <si>
    <t>VN004332</t>
  </si>
  <si>
    <t>LJ567521</t>
  </si>
  <si>
    <t>VN004333</t>
  </si>
  <si>
    <t>LJ567522</t>
  </si>
  <si>
    <t>VN004334</t>
  </si>
  <si>
    <t>LJ567520</t>
  </si>
  <si>
    <t>VN004416</t>
  </si>
  <si>
    <t>LT672447</t>
  </si>
  <si>
    <t>PUBLIC LLD</t>
  </si>
  <si>
    <t>VN004417</t>
  </si>
  <si>
    <t>LT672446</t>
  </si>
  <si>
    <t>VN005265</t>
  </si>
  <si>
    <t>LL081805</t>
  </si>
  <si>
    <t>VN005353</t>
  </si>
  <si>
    <t>LE520721</t>
  </si>
  <si>
    <t>LALLEMENT PIERRE</t>
  </si>
  <si>
    <t>VN005372</t>
  </si>
  <si>
    <t>LL088814</t>
  </si>
  <si>
    <t>VN005377</t>
  </si>
  <si>
    <t>LT662273</t>
  </si>
  <si>
    <t>VN005397</t>
  </si>
  <si>
    <t>LT661892</t>
  </si>
  <si>
    <t>LEASEWAY SERVICE COURTOISIE</t>
  </si>
  <si>
    <t>VN005400</t>
  </si>
  <si>
    <t>LL096537</t>
  </si>
  <si>
    <t>ZIMMERMANN CHRISTIAN</t>
  </si>
  <si>
    <t>CESSION IS VN LUDRES</t>
  </si>
  <si>
    <t>VN004798</t>
  </si>
  <si>
    <t>LT649244</t>
  </si>
  <si>
    <t>PETIG ERNEST</t>
  </si>
  <si>
    <t>VN005051</t>
  </si>
  <si>
    <t>LT673552</t>
  </si>
  <si>
    <t>INFOBUREAU</t>
  </si>
  <si>
    <t>LN546871</t>
  </si>
  <si>
    <t>VN005135</t>
  </si>
  <si>
    <t>LN546868</t>
  </si>
  <si>
    <t>VN005137</t>
  </si>
  <si>
    <t>LN546870</t>
  </si>
  <si>
    <t>VN005140</t>
  </si>
  <si>
    <t>LN546865</t>
  </si>
  <si>
    <t>VN005318</t>
  </si>
  <si>
    <t>M4017768</t>
  </si>
  <si>
    <t>HUMBERTCLAUDE PASCAL</t>
  </si>
  <si>
    <t>VN005335</t>
  </si>
  <si>
    <t>LL101143</t>
  </si>
  <si>
    <t>PIAULT DOMINIQUE</t>
  </si>
  <si>
    <t>VN003841</t>
  </si>
  <si>
    <t>KT691094</t>
  </si>
  <si>
    <t>GIORDANI GRELING LAURENT</t>
  </si>
  <si>
    <t>VN004723</t>
  </si>
  <si>
    <t>LT608958</t>
  </si>
  <si>
    <t>VN004899</t>
  </si>
  <si>
    <t>LT608346</t>
  </si>
  <si>
    <t>GARAGE COLIN</t>
  </si>
  <si>
    <t>VN005136</t>
  </si>
  <si>
    <t>LN546869</t>
  </si>
  <si>
    <t>VN004947</t>
  </si>
  <si>
    <t>LT587851</t>
  </si>
  <si>
    <t>PARENT MARC MDE BASBAGILL</t>
  </si>
  <si>
    <t>VN005307</t>
  </si>
  <si>
    <t>LT655089</t>
  </si>
  <si>
    <t>MARTIAL GERALD</t>
  </si>
  <si>
    <t>VN005378</t>
  </si>
  <si>
    <t>LT662275</t>
  </si>
  <si>
    <t>VN005518</t>
  </si>
  <si>
    <t>LJ912196</t>
  </si>
  <si>
    <t>VN004718</t>
  </si>
  <si>
    <t>KR546206</t>
  </si>
  <si>
    <t>LEWANDROWSKI GENEVIEVE</t>
  </si>
  <si>
    <t>VN005013</t>
  </si>
  <si>
    <t>LT673762</t>
  </si>
  <si>
    <t>SARL ZETOM</t>
  </si>
  <si>
    <t>VN005240</t>
  </si>
  <si>
    <t>LT671205</t>
  </si>
  <si>
    <t>JOLY DANIEL</t>
  </si>
  <si>
    <t>ALEXANDRE HOBAM</t>
  </si>
  <si>
    <t>VN005588</t>
  </si>
  <si>
    <t>L4419750</t>
  </si>
  <si>
    <t>PIERRET HERVE</t>
  </si>
  <si>
    <t>VN004328</t>
  </si>
  <si>
    <t>LJ567523</t>
  </si>
  <si>
    <t>VN004730</t>
  </si>
  <si>
    <t>LT582715</t>
  </si>
  <si>
    <t>DIEBOLD GUY</t>
  </si>
  <si>
    <t>VN005116</t>
  </si>
  <si>
    <t>LT634156</t>
  </si>
  <si>
    <t>VN005192</t>
  </si>
  <si>
    <t>LT671232</t>
  </si>
  <si>
    <t>BLASZCZYK BERNARD</t>
  </si>
  <si>
    <t>VN005442</t>
  </si>
  <si>
    <t>LT659422</t>
  </si>
  <si>
    <t>EPHAD PIERRE MENDES</t>
  </si>
  <si>
    <t>VN005443</t>
  </si>
  <si>
    <t>LT659427</t>
  </si>
  <si>
    <t>VN005473</t>
  </si>
  <si>
    <t>LT673553</t>
  </si>
  <si>
    <t>ALFA LOCATION</t>
  </si>
  <si>
    <t>VN004846</t>
  </si>
  <si>
    <t>LT642413</t>
  </si>
  <si>
    <t>VN004988</t>
  </si>
  <si>
    <t>LR568227</t>
  </si>
  <si>
    <t>VN005058</t>
  </si>
  <si>
    <t>LT673759</t>
  </si>
  <si>
    <t>AUTO ECOLE STOP</t>
  </si>
  <si>
    <t>VN005059</t>
  </si>
  <si>
    <t>LT673751</t>
  </si>
  <si>
    <t>VN005060</t>
  </si>
  <si>
    <t>LT648115</t>
  </si>
  <si>
    <t>VN005276</t>
  </si>
  <si>
    <t>LT651670</t>
  </si>
  <si>
    <t>MATINIER GERALD</t>
  </si>
  <si>
    <t>VN005394</t>
  </si>
  <si>
    <t>LR560203</t>
  </si>
  <si>
    <t>OBLINGER SARREBOURG VN-VO</t>
  </si>
  <si>
    <t>VN005450</t>
  </si>
  <si>
    <t>LJ989972</t>
  </si>
  <si>
    <t>CREDIT MUTUEL LEASING</t>
  </si>
  <si>
    <t>VN005465</t>
  </si>
  <si>
    <t>LL101310</t>
  </si>
  <si>
    <t>VN005512</t>
  </si>
  <si>
    <t>LR562850</t>
  </si>
  <si>
    <t>DEZA ALBERT</t>
  </si>
  <si>
    <t>VN005630</t>
  </si>
  <si>
    <t>L7064405</t>
  </si>
  <si>
    <t>CASTEL PARTNER</t>
  </si>
  <si>
    <t>VN002497</t>
  </si>
  <si>
    <t>LJ752966</t>
  </si>
  <si>
    <t>TRAN PIERRE</t>
  </si>
  <si>
    <t>VN005170</t>
  </si>
  <si>
    <t>LT628730</t>
  </si>
  <si>
    <t>MADAME CATHERINE HERFELD</t>
  </si>
  <si>
    <t>VN005232</t>
  </si>
  <si>
    <t>L4460059</t>
  </si>
  <si>
    <t>VN005493</t>
  </si>
  <si>
    <t>LJ982205</t>
  </si>
  <si>
    <t>VN005495</t>
  </si>
  <si>
    <t>LJ982207</t>
  </si>
  <si>
    <t>VN004771</t>
  </si>
  <si>
    <t>LT577981</t>
  </si>
  <si>
    <t>SCHIESTEL CORINNE</t>
  </si>
  <si>
    <t>VN005105</t>
  </si>
  <si>
    <t>L4454079</t>
  </si>
  <si>
    <t>LUCAS JEAN PIERRE</t>
  </si>
  <si>
    <t>VN005254</t>
  </si>
  <si>
    <t>VN005289</t>
  </si>
  <si>
    <t>LL085785</t>
  </si>
  <si>
    <t>VN005290</t>
  </si>
  <si>
    <t>LT663287</t>
  </si>
  <si>
    <t>MT501141</t>
  </si>
  <si>
    <t>SERGEANT CHRISTIAN</t>
  </si>
  <si>
    <t>VN005631</t>
  </si>
  <si>
    <t>L4454527</t>
  </si>
  <si>
    <t>DESCAMPS JEAN PIERRE</t>
  </si>
  <si>
    <t>VN005638</t>
  </si>
  <si>
    <t>LT636755</t>
  </si>
  <si>
    <t>LAMBERT ANNE SOPHIE</t>
  </si>
  <si>
    <t>VN005641</t>
  </si>
  <si>
    <t>LT632184</t>
  </si>
  <si>
    <t>HEITZ MAURICE</t>
  </si>
  <si>
    <t>VN005028</t>
  </si>
  <si>
    <t>LR554798</t>
  </si>
  <si>
    <t>BREUIL SERGE ET MIREILLE</t>
  </si>
  <si>
    <t>VN005040</t>
  </si>
  <si>
    <t>L4454057</t>
  </si>
  <si>
    <t>VN005409</t>
  </si>
  <si>
    <t>M4062316</t>
  </si>
  <si>
    <t>VN005596</t>
  </si>
  <si>
    <t>LT566989</t>
  </si>
  <si>
    <t>MASCIULLI SEVERINE</t>
  </si>
  <si>
    <t>VN005214</t>
  </si>
  <si>
    <t>LE528239</t>
  </si>
  <si>
    <t>KRAMER CEDRIC</t>
  </si>
  <si>
    <t>VN005262</t>
  </si>
  <si>
    <t>L4430082</t>
  </si>
  <si>
    <t>CESSION IS VN SARREG</t>
  </si>
  <si>
    <t>VN005270</t>
  </si>
  <si>
    <t>12R79619</t>
  </si>
  <si>
    <t>VN005288</t>
  </si>
  <si>
    <t>LT648819</t>
  </si>
  <si>
    <t>VN005605</t>
  </si>
  <si>
    <t>LT664217</t>
  </si>
  <si>
    <t>ZHURAVLOV VLADYSLAV ALEXANDROVA YANA</t>
  </si>
  <si>
    <t>VN004909</t>
  </si>
  <si>
    <t>LT620869</t>
  </si>
  <si>
    <t>FEUGERE JONATHAN</t>
  </si>
  <si>
    <t>VN005436</t>
  </si>
  <si>
    <t>LT677715</t>
  </si>
  <si>
    <t>DOUVILLE CECILIE</t>
  </si>
  <si>
    <t>VN005670</t>
  </si>
  <si>
    <t>LT638077</t>
  </si>
  <si>
    <t>HILLER MARCELLE</t>
  </si>
  <si>
    <t>VN005671</t>
  </si>
  <si>
    <t>LE520153</t>
  </si>
  <si>
    <t>HALLINGER MAURICE</t>
  </si>
  <si>
    <t>VN004768</t>
  </si>
  <si>
    <t>MZ020802</t>
  </si>
  <si>
    <t>VN005080</t>
  </si>
  <si>
    <t>LT677635</t>
  </si>
  <si>
    <t>RODRIGUES SONIA MARISA</t>
  </si>
  <si>
    <t>VN005196</t>
  </si>
  <si>
    <t>LL074144</t>
  </si>
  <si>
    <t>FURLOTTI HERVE</t>
  </si>
  <si>
    <t>VN005278</t>
  </si>
  <si>
    <t>L7066369</t>
  </si>
  <si>
    <t>SOLS AFFAIRES</t>
  </si>
  <si>
    <t>VN005323</t>
  </si>
  <si>
    <t>LL095791</t>
  </si>
  <si>
    <t>ARVAL FLEET SERVICES</t>
  </si>
  <si>
    <t>VN005441</t>
  </si>
  <si>
    <t>LJ988908</t>
  </si>
  <si>
    <t>VN003719</t>
  </si>
  <si>
    <t>KL117709</t>
  </si>
  <si>
    <t>VIAXEL-CA CONSUMER FRANCE</t>
  </si>
  <si>
    <t>VN004201</t>
  </si>
  <si>
    <t>12N33899</t>
  </si>
  <si>
    <t>VN004208</t>
  </si>
  <si>
    <t>KL154901</t>
  </si>
  <si>
    <t>ZERROUKI GAMAL</t>
  </si>
  <si>
    <t>VN005273</t>
  </si>
  <si>
    <t>LT662396</t>
  </si>
  <si>
    <t>VN005339</t>
  </si>
  <si>
    <t>LJ932411</t>
  </si>
  <si>
    <t>VN005410</t>
  </si>
  <si>
    <t>LJ969010</t>
  </si>
  <si>
    <t>MAYOT CHRISTIAN</t>
  </si>
  <si>
    <t>VN005666</t>
  </si>
  <si>
    <t>LE520813</t>
  </si>
  <si>
    <t>SEYVE MATTHIEU</t>
  </si>
  <si>
    <t>VN004443</t>
  </si>
  <si>
    <t>LT570930</t>
  </si>
  <si>
    <t>VN004444</t>
  </si>
  <si>
    <t>LT570931</t>
  </si>
  <si>
    <t>VN004783</t>
  </si>
  <si>
    <t>L4110102</t>
  </si>
  <si>
    <t>ROLL MICHEL</t>
  </si>
  <si>
    <t>VN005096</t>
  </si>
  <si>
    <t>L4430312</t>
  </si>
  <si>
    <t>LOUYOT ROGER</t>
  </si>
  <si>
    <t>VN005224</t>
  </si>
  <si>
    <t>LT668946</t>
  </si>
  <si>
    <t>PEP 57</t>
  </si>
  <si>
    <t>VN005226</t>
  </si>
  <si>
    <t>LT668948</t>
  </si>
  <si>
    <t>VN005227</t>
  </si>
  <si>
    <t>LT668947</t>
  </si>
  <si>
    <t>VN005236</t>
  </si>
  <si>
    <t>L4463988</t>
  </si>
  <si>
    <t>MIETHKE MARLENE</t>
  </si>
  <si>
    <t>VN005336</t>
  </si>
  <si>
    <t>M4062507</t>
  </si>
  <si>
    <t>VN004065</t>
  </si>
  <si>
    <t>LL074542</t>
  </si>
  <si>
    <t>ASS ETUDE REAL REGIME PREVOY PRO</t>
  </si>
  <si>
    <t>VN005225</t>
  </si>
  <si>
    <t>LT668945</t>
  </si>
  <si>
    <t>VN005228</t>
  </si>
  <si>
    <t>LT668944</t>
  </si>
  <si>
    <t>VN005310</t>
  </si>
  <si>
    <t>LT648818</t>
  </si>
  <si>
    <t>VN005420</t>
  </si>
  <si>
    <t>LJ989987</t>
  </si>
  <si>
    <t>ASS CMSEA</t>
  </si>
  <si>
    <t>VN005475</t>
  </si>
  <si>
    <t>LT673554</t>
  </si>
  <si>
    <t>VN004844</t>
  </si>
  <si>
    <t>LT641477</t>
  </si>
  <si>
    <t>VN005161</t>
  </si>
  <si>
    <t>LT668004</t>
  </si>
  <si>
    <t>VN005337</t>
  </si>
  <si>
    <t>LJ977748</t>
  </si>
  <si>
    <t>SAS MATUSIAK</t>
  </si>
  <si>
    <t>VN005468</t>
  </si>
  <si>
    <t>LT676784</t>
  </si>
  <si>
    <t>CICAPERF</t>
  </si>
  <si>
    <t>VN005472</t>
  </si>
  <si>
    <t>M4024503</t>
  </si>
  <si>
    <t>VN005156</t>
  </si>
  <si>
    <t>LZ080736</t>
  </si>
  <si>
    <t>CHAMBRE DES METIERS ALSACE</t>
  </si>
  <si>
    <t>VN005578</t>
  </si>
  <si>
    <t>MT500869</t>
  </si>
  <si>
    <t>BPCE CAR LEASE</t>
  </si>
  <si>
    <t>VN005683</t>
  </si>
  <si>
    <t>12R77943</t>
  </si>
  <si>
    <t>LM FERMETURES</t>
  </si>
  <si>
    <t>VN004266</t>
  </si>
  <si>
    <t>KL152576</t>
  </si>
  <si>
    <t>GOBERT ERIC</t>
  </si>
  <si>
    <t>VN004931</t>
  </si>
  <si>
    <t>LJ854370</t>
  </si>
  <si>
    <t>VN004977</t>
  </si>
  <si>
    <t>LL055522</t>
  </si>
  <si>
    <t>PIGNARD PIERRE</t>
  </si>
  <si>
    <t>VN005233</t>
  </si>
  <si>
    <t>L4453696</t>
  </si>
  <si>
    <t>CECILIOT ELISABETH</t>
  </si>
  <si>
    <t>VN005257</t>
  </si>
  <si>
    <t>L4466554</t>
  </si>
  <si>
    <t>THOMAS MICHEL</t>
  </si>
  <si>
    <t>VN005417</t>
  </si>
  <si>
    <t>LT675290</t>
  </si>
  <si>
    <t>VN005684</t>
  </si>
  <si>
    <t>MATINIER MARTIAL</t>
  </si>
  <si>
    <t>VN005757</t>
  </si>
  <si>
    <t>MZ020186</t>
  </si>
  <si>
    <t>MASSON POLYFROID LOCATION</t>
  </si>
  <si>
    <t>VN005764</t>
  </si>
  <si>
    <t>MT512867</t>
  </si>
  <si>
    <t>UPERIO HIGH PERSPECTIVES</t>
  </si>
  <si>
    <t>VN005009</t>
  </si>
  <si>
    <t>LT681556</t>
  </si>
  <si>
    <t>VN005010</t>
  </si>
  <si>
    <t>LT681559</t>
  </si>
  <si>
    <t>VN005011</t>
  </si>
  <si>
    <t>LT681548</t>
  </si>
  <si>
    <t>VN005061</t>
  </si>
  <si>
    <t>LT669935</t>
  </si>
  <si>
    <t>VN005344</t>
  </si>
  <si>
    <t>LJ991808</t>
  </si>
  <si>
    <t>GIORGETTI RENE</t>
  </si>
  <si>
    <t>VN005379</t>
  </si>
  <si>
    <t>VN005724</t>
  </si>
  <si>
    <t>STEINER MATERIAUX</t>
  </si>
  <si>
    <t>VN005213</t>
  </si>
  <si>
    <t>GARAGE ACTIPOLE</t>
  </si>
  <si>
    <t>VN005258</t>
  </si>
  <si>
    <t>L4474885</t>
  </si>
  <si>
    <t>FOUGEROUSSE GILBERT</t>
  </si>
  <si>
    <t>VN005469</t>
  </si>
  <si>
    <t>VN005622</t>
  </si>
  <si>
    <t>12P84324</t>
  </si>
  <si>
    <t>ALYS</t>
  </si>
  <si>
    <t>VN004885</t>
  </si>
  <si>
    <t>LT620780</t>
  </si>
  <si>
    <t>PAREL PATRICK</t>
  </si>
  <si>
    <t>VN005160</t>
  </si>
  <si>
    <t>LT676758</t>
  </si>
  <si>
    <t>VN005184</t>
  </si>
  <si>
    <t>VN005422</t>
  </si>
  <si>
    <t>L4364638</t>
  </si>
  <si>
    <t>THIERY ALAIN</t>
  </si>
  <si>
    <t>VN005423</t>
  </si>
  <si>
    <t>LT678215</t>
  </si>
  <si>
    <t>VN005430</t>
  </si>
  <si>
    <t>LT678239</t>
  </si>
  <si>
    <t>VN005482</t>
  </si>
  <si>
    <t>LJ982200</t>
  </si>
  <si>
    <t>GANDAR MICHEL</t>
  </si>
  <si>
    <t>VN002557</t>
  </si>
  <si>
    <t>LJ899530</t>
  </si>
  <si>
    <t>VN004568</t>
  </si>
  <si>
    <t>12P33026</t>
  </si>
  <si>
    <t>VN005103</t>
  </si>
  <si>
    <t>L4431235</t>
  </si>
  <si>
    <t>WITCZAK RICHARD ET INGRID</t>
  </si>
  <si>
    <t>VN005119</t>
  </si>
  <si>
    <t>LT634213</t>
  </si>
  <si>
    <t>VN005446</t>
  </si>
  <si>
    <t>LT677711</t>
  </si>
  <si>
    <t>GOENNER THIERRY</t>
  </si>
  <si>
    <t>VN005590</t>
  </si>
  <si>
    <t>MT510021</t>
  </si>
  <si>
    <t>BROCHELARD YANNICK</t>
  </si>
  <si>
    <t>VN005595</t>
  </si>
  <si>
    <t>ML009378</t>
  </si>
  <si>
    <t>VN004588</t>
  </si>
  <si>
    <t>L7049018</t>
  </si>
  <si>
    <t>VN005426</t>
  </si>
  <si>
    <t>LT678221</t>
  </si>
  <si>
    <t>VN005428</t>
  </si>
  <si>
    <t>LT678241</t>
  </si>
  <si>
    <t>VN005434</t>
  </si>
  <si>
    <t>LT670174</t>
  </si>
  <si>
    <t>BATIGERE RHONE ALPES</t>
  </si>
  <si>
    <t>VN005437</t>
  </si>
  <si>
    <t>LT670173</t>
  </si>
  <si>
    <t>LT670175</t>
  </si>
  <si>
    <t>VN005501</t>
  </si>
  <si>
    <t>LR565273</t>
  </si>
  <si>
    <t>PIERROT CLAUDE</t>
  </si>
  <si>
    <t>M4026805</t>
  </si>
  <si>
    <t>VN005516</t>
  </si>
  <si>
    <t>VN005554</t>
  </si>
  <si>
    <t>RETROCESSIONS</t>
  </si>
  <si>
    <t>CITROEN MULHOUSE</t>
  </si>
  <si>
    <t>VN005569</t>
  </si>
  <si>
    <t>MT501937</t>
  </si>
  <si>
    <t>VN005570</t>
  </si>
  <si>
    <t>MT500907</t>
  </si>
  <si>
    <t>VN005733</t>
  </si>
  <si>
    <t>FOLNY JEANINE</t>
  </si>
  <si>
    <t>VN005367</t>
  </si>
  <si>
    <t>MT511871</t>
  </si>
  <si>
    <t>AUTO ECOLE DU TECHNOPOLE</t>
  </si>
  <si>
    <t>VN005369</t>
  </si>
  <si>
    <t>MT511881</t>
  </si>
  <si>
    <t>VN002593</t>
  </si>
  <si>
    <t>JJ883519</t>
  </si>
  <si>
    <t>STREIFF MICHEL</t>
  </si>
  <si>
    <t>VN005056</t>
  </si>
  <si>
    <t>12R23963</t>
  </si>
  <si>
    <t>VN005298</t>
  </si>
  <si>
    <t>VN005419</t>
  </si>
  <si>
    <t>M4064524</t>
  </si>
  <si>
    <t>MASOCCO DOMINIQUE</t>
  </si>
  <si>
    <t>VN005497</t>
  </si>
  <si>
    <t>SARL DELANAUX JEAN GARAGE AUTO</t>
  </si>
  <si>
    <t>VN005158</t>
  </si>
  <si>
    <t>LT678219</t>
  </si>
  <si>
    <t>VN005159</t>
  </si>
  <si>
    <t>LT678237</t>
  </si>
  <si>
    <t>VN005162</t>
  </si>
  <si>
    <t>LT676772</t>
  </si>
  <si>
    <t>VN005165</t>
  </si>
  <si>
    <t>LT676767</t>
  </si>
  <si>
    <t>VN005407</t>
  </si>
  <si>
    <t>LT676699</t>
  </si>
  <si>
    <t>VN005474</t>
  </si>
  <si>
    <t>VN005090</t>
  </si>
  <si>
    <t>LL066278</t>
  </si>
  <si>
    <t>NATIOCREDIMURS SNC</t>
  </si>
  <si>
    <t>VN005143</t>
  </si>
  <si>
    <t>LE517350</t>
  </si>
  <si>
    <t>IPH FRANCE</t>
  </si>
  <si>
    <t>VN005259</t>
  </si>
  <si>
    <t>L4463618</t>
  </si>
  <si>
    <t>DIETRICH ALAIN</t>
  </si>
  <si>
    <t>VN005333</t>
  </si>
  <si>
    <t>VN005340</t>
  </si>
  <si>
    <t>LJ932409</t>
  </si>
  <si>
    <t>VN005777</t>
  </si>
  <si>
    <t>CAR AVENUE SERVICES</t>
  </si>
  <si>
    <t>GIACOMETTI CEDRIC</t>
  </si>
  <si>
    <t>VN005295</t>
  </si>
  <si>
    <t>M4060281</t>
  </si>
  <si>
    <t>CONRAD THEOPHILE</t>
  </si>
  <si>
    <t>QUOTIDIENNE VN TOUL</t>
  </si>
  <si>
    <t>VN001708</t>
  </si>
  <si>
    <t>L7068453</t>
  </si>
  <si>
    <t>SYNERGIHP</t>
  </si>
  <si>
    <t>JEAN CLAUDE MOTTA</t>
  </si>
  <si>
    <t>VN001677</t>
  </si>
  <si>
    <t>L7068451</t>
  </si>
  <si>
    <t>TOUL</t>
  </si>
  <si>
    <t>VN001777</t>
  </si>
  <si>
    <t>LT616617</t>
  </si>
  <si>
    <t>SUEZ RV NORD EST</t>
  </si>
  <si>
    <t>VN001814</t>
  </si>
  <si>
    <t>L4399275</t>
  </si>
  <si>
    <t>HARMAND JEAN CHARLES</t>
  </si>
  <si>
    <t>AURELIEN BERNARD</t>
  </si>
  <si>
    <t>VN001918</t>
  </si>
  <si>
    <t>L4426249</t>
  </si>
  <si>
    <t>VOSGIN PATRICK</t>
  </si>
  <si>
    <t>VN002095</t>
  </si>
  <si>
    <t>LE526102</t>
  </si>
  <si>
    <t>ROLIN AUTO INDUSTRIE</t>
  </si>
  <si>
    <t>VN002018</t>
  </si>
  <si>
    <t>LE526006</t>
  </si>
  <si>
    <t>CORNEVIN</t>
  </si>
  <si>
    <t>VN002021</t>
  </si>
  <si>
    <t>LE520479</t>
  </si>
  <si>
    <t>ENZO BONALDI</t>
  </si>
  <si>
    <t>VN001867</t>
  </si>
  <si>
    <t>LL058350</t>
  </si>
  <si>
    <t>SIEGES REYREN</t>
  </si>
  <si>
    <t>VN001872</t>
  </si>
  <si>
    <t>LR553903</t>
  </si>
  <si>
    <t>ROMANONI CYRIL</t>
  </si>
  <si>
    <t>THOMAS VENUTI</t>
  </si>
  <si>
    <t>VN002035</t>
  </si>
  <si>
    <t>LL101188</t>
  </si>
  <si>
    <t>GETRA</t>
  </si>
  <si>
    <t>VN001993</t>
  </si>
  <si>
    <t>M4028707</t>
  </si>
  <si>
    <t>PELSER VERONIQUE</t>
  </si>
  <si>
    <t>VN002105</t>
  </si>
  <si>
    <t>LEJEUNE ALAIN</t>
  </si>
  <si>
    <t>VN001705</t>
  </si>
  <si>
    <t>LL037208</t>
  </si>
  <si>
    <t>CLAUSSIN THIERRY</t>
  </si>
  <si>
    <t>VN001673</t>
  </si>
  <si>
    <t>LZ091848</t>
  </si>
  <si>
    <t>VN001678</t>
  </si>
  <si>
    <t>LZ091850</t>
  </si>
  <si>
    <t>VN001680</t>
  </si>
  <si>
    <t>LZ091849</t>
  </si>
  <si>
    <t>VN001840</t>
  </si>
  <si>
    <t>LT641291</t>
  </si>
  <si>
    <t>ABONDANCE CHEVEUX</t>
  </si>
  <si>
    <t>VN001974</t>
  </si>
  <si>
    <t>LE521905</t>
  </si>
  <si>
    <t>VILLEMINOT</t>
  </si>
  <si>
    <t>VN001675</t>
  </si>
  <si>
    <t>LZ092845</t>
  </si>
  <si>
    <t>VN001676</t>
  </si>
  <si>
    <t>L7067587</t>
  </si>
  <si>
    <t>VN001711</t>
  </si>
  <si>
    <t>L7068372</t>
  </si>
  <si>
    <t>VN001712</t>
  </si>
  <si>
    <t>LZ092846</t>
  </si>
  <si>
    <t>VN001976</t>
  </si>
  <si>
    <t>L4434898</t>
  </si>
  <si>
    <t>JEANNIN MICHEL</t>
  </si>
  <si>
    <t>VN002025</t>
  </si>
  <si>
    <t>LE521110</t>
  </si>
  <si>
    <t>SARL GILBERT PATIC</t>
  </si>
  <si>
    <t>VN002104</t>
  </si>
  <si>
    <t>LT663949</t>
  </si>
  <si>
    <t>POIROT KATY</t>
  </si>
  <si>
    <t>VN001887</t>
  </si>
  <si>
    <t>LL060834</t>
  </si>
  <si>
    <t>CANON MARCEL</t>
  </si>
  <si>
    <t>VN001870</t>
  </si>
  <si>
    <t>LL061490</t>
  </si>
  <si>
    <t>CORNIL JEAN YVES</t>
  </si>
  <si>
    <t>VN001882</t>
  </si>
  <si>
    <t>L4356310</t>
  </si>
  <si>
    <t>OUDIN PATRICK</t>
  </si>
  <si>
    <t>VN001949</t>
  </si>
  <si>
    <t>LR559528</t>
  </si>
  <si>
    <t>HENQUINET GABRIEL</t>
  </si>
  <si>
    <t>VN001991</t>
  </si>
  <si>
    <t>L4468234</t>
  </si>
  <si>
    <t>AGNUS JEAN FRANCOIS</t>
  </si>
  <si>
    <t>VN001716</t>
  </si>
  <si>
    <t>LT594764</t>
  </si>
  <si>
    <t>BERNAUDAT MARYSE</t>
  </si>
  <si>
    <t>VN001931</t>
  </si>
  <si>
    <t>LT626490</t>
  </si>
  <si>
    <t>SEIROLLE ANDRE</t>
  </si>
  <si>
    <t>VN001988</t>
  </si>
  <si>
    <t>MJ528059</t>
  </si>
  <si>
    <t>ELANCO FRANCE SAS</t>
  </si>
  <si>
    <t>VN002158</t>
  </si>
  <si>
    <t>LL073525</t>
  </si>
  <si>
    <t>FERREIRA CARLOS</t>
  </si>
  <si>
    <t>VN001863</t>
  </si>
  <si>
    <t>LR560541</t>
  </si>
  <si>
    <t>LORANCHET COLETTE</t>
  </si>
  <si>
    <t>VN001962</t>
  </si>
  <si>
    <t>LT642009</t>
  </si>
  <si>
    <t>MATHIOT FRANCOIS</t>
  </si>
  <si>
    <t>VN001737</t>
  </si>
  <si>
    <t>L4356417</t>
  </si>
  <si>
    <t>IMPELLIZZERI GIOVANNI</t>
  </si>
  <si>
    <t>VN001925</t>
  </si>
  <si>
    <t>LT680728</t>
  </si>
  <si>
    <t>VN002103</t>
  </si>
  <si>
    <t>LT630402</t>
  </si>
  <si>
    <t>SINDONINO JACKY</t>
  </si>
  <si>
    <t>VN001797</t>
  </si>
  <si>
    <t>LT601102</t>
  </si>
  <si>
    <t>BERNARD MARINA</t>
  </si>
  <si>
    <t>VN001866</t>
  </si>
  <si>
    <t>LL061504</t>
  </si>
  <si>
    <t>VUILLEMARD VINCENT</t>
  </si>
  <si>
    <t>VN002023</t>
  </si>
  <si>
    <t>LE521515</t>
  </si>
  <si>
    <t>LETELLIER JEAN-MICHEL</t>
  </si>
  <si>
    <t>VN002077</t>
  </si>
  <si>
    <t>VN002169</t>
  </si>
  <si>
    <t>VN001861</t>
  </si>
  <si>
    <t>LR560695</t>
  </si>
  <si>
    <t>CHAPELLIER SOPHIE</t>
  </si>
  <si>
    <t>VN002082</t>
  </si>
  <si>
    <t>MT511622</t>
  </si>
  <si>
    <t>VN001804</t>
  </si>
  <si>
    <t>LL057201</t>
  </si>
  <si>
    <t>THOUILLOT THIERRY</t>
  </si>
  <si>
    <t>VN001921</t>
  </si>
  <si>
    <t>L4408038</t>
  </si>
  <si>
    <t>CHATOUREL NOEL</t>
  </si>
  <si>
    <t>VN001929</t>
  </si>
  <si>
    <t>LT629651</t>
  </si>
  <si>
    <t>CHRISTOPHE WEBER AUTOMOBILES</t>
  </si>
  <si>
    <t>VN001957</t>
  </si>
  <si>
    <t>GROSJEAN CINDY</t>
  </si>
  <si>
    <t>VN002044</t>
  </si>
  <si>
    <t>M4062274</t>
  </si>
  <si>
    <t>MULLER CHRISTINE</t>
  </si>
  <si>
    <t>VN002166</t>
  </si>
  <si>
    <t>LAMAESTRA ALEXANDRA</t>
  </si>
  <si>
    <t>VN001679</t>
  </si>
  <si>
    <t>L7068454</t>
  </si>
  <si>
    <t>VN001710</t>
  </si>
  <si>
    <t>L7068452</t>
  </si>
  <si>
    <t>VN002015</t>
  </si>
  <si>
    <t>LL074311</t>
  </si>
  <si>
    <t>PANCHER RENE</t>
  </si>
  <si>
    <t>VN002043</t>
  </si>
  <si>
    <t>M4069914</t>
  </si>
  <si>
    <t>GARAGE ST EVRE</t>
  </si>
  <si>
    <t>VN001674</t>
  </si>
  <si>
    <t>L7068373</t>
  </si>
  <si>
    <t>VN001709</t>
  </si>
  <si>
    <t>L7068371</t>
  </si>
  <si>
    <t>VN001815</t>
  </si>
  <si>
    <t>LT621425</t>
  </si>
  <si>
    <t>CRUSSIERE</t>
  </si>
  <si>
    <t>VN001967</t>
  </si>
  <si>
    <t>GARAGE DE L ETOILE</t>
  </si>
  <si>
    <t>VN001985</t>
  </si>
  <si>
    <t>MJ527999</t>
  </si>
  <si>
    <t>KIMBERLY CLARK SAS</t>
  </si>
  <si>
    <t>VN002001</t>
  </si>
  <si>
    <t>MJ531136</t>
  </si>
  <si>
    <t>SOCIETE DES FOURS A CHAUX</t>
  </si>
  <si>
    <t>VN002171</t>
  </si>
  <si>
    <t>VN001828</t>
  </si>
  <si>
    <t>VN001964</t>
  </si>
  <si>
    <t>L4415200</t>
  </si>
  <si>
    <t>CROWN EMBALLAGE FRANCE SAS</t>
  </si>
  <si>
    <t>VN001965</t>
  </si>
  <si>
    <t>GOMBEAU LUDOVIC</t>
  </si>
  <si>
    <t>VN002013</t>
  </si>
  <si>
    <t>MT510478</t>
  </si>
  <si>
    <t>AUTO ECOLE MARC</t>
  </si>
  <si>
    <t>YVES AUBRY</t>
  </si>
  <si>
    <t>VN002016</t>
  </si>
  <si>
    <t>LL085669</t>
  </si>
  <si>
    <t>VN002031</t>
  </si>
  <si>
    <t>LJ995474</t>
  </si>
  <si>
    <t>ESPACE CANIN DE LA PLAINE VOSG</t>
  </si>
  <si>
    <t>VN002042</t>
  </si>
  <si>
    <t>LE528567</t>
  </si>
  <si>
    <t>DEZOTHEZ PEGGY</t>
  </si>
  <si>
    <t>VN002059</t>
  </si>
  <si>
    <t>ML008129</t>
  </si>
  <si>
    <t>GONCALVES JOSE</t>
  </si>
  <si>
    <t>VN002062</t>
  </si>
  <si>
    <t>VN001850</t>
  </si>
  <si>
    <t>LT589010</t>
  </si>
  <si>
    <t>LEVAISQUE JACQUES</t>
  </si>
  <si>
    <t>VN001912</t>
  </si>
  <si>
    <t>DELINCHANT HERVE</t>
  </si>
  <si>
    <t>VN001915</t>
  </si>
  <si>
    <t>HAUCHECORNE MONIQUE</t>
  </si>
  <si>
    <t>VN001927</t>
  </si>
  <si>
    <t>LT641676</t>
  </si>
  <si>
    <t>VOUILLON CHRISTOPHE</t>
  </si>
  <si>
    <t>VN001941</t>
  </si>
  <si>
    <t>LEJEUNE NELLY</t>
  </si>
  <si>
    <t>VN001977</t>
  </si>
  <si>
    <t>RIVIERE-CALOT ADELE-STEPHANE</t>
  </si>
  <si>
    <t>VN002075</t>
  </si>
  <si>
    <t>VN002084</t>
  </si>
  <si>
    <t>VN002108</t>
  </si>
  <si>
    <t>VN002119</t>
  </si>
  <si>
    <t>FAESSEL DUCHAUD ARMANDE</t>
  </si>
  <si>
    <t>QUOTIDIENNE VN PAM</t>
  </si>
  <si>
    <t>PAM</t>
  </si>
  <si>
    <t>VN000955</t>
  </si>
  <si>
    <t>L4339618</t>
  </si>
  <si>
    <t>VN000874</t>
  </si>
  <si>
    <t>LT579134</t>
  </si>
  <si>
    <t>VN000940</t>
  </si>
  <si>
    <t>LT632268</t>
  </si>
  <si>
    <t>VN001005</t>
  </si>
  <si>
    <t>VN000886</t>
  </si>
  <si>
    <t>LE516524</t>
  </si>
  <si>
    <t>VN000914</t>
  </si>
  <si>
    <t>LE517913</t>
  </si>
  <si>
    <t>VN000984</t>
  </si>
  <si>
    <t>VN001024</t>
  </si>
  <si>
    <t>LR572905</t>
  </si>
  <si>
    <t>VN001052</t>
  </si>
  <si>
    <t>L4454353</t>
  </si>
  <si>
    <t>VN001057</t>
  </si>
  <si>
    <t>VN000875</t>
  </si>
  <si>
    <t>LT579032</t>
  </si>
  <si>
    <t>VN001003</t>
  </si>
  <si>
    <t>VN000836</t>
  </si>
  <si>
    <t>VN001021</t>
  </si>
  <si>
    <t>LL093266</t>
  </si>
  <si>
    <t>VN001037</t>
  </si>
  <si>
    <t>ML005032</t>
  </si>
  <si>
    <t>VN001066</t>
  </si>
  <si>
    <t>VN001035</t>
  </si>
  <si>
    <t>ML009028</t>
  </si>
  <si>
    <t>VN001056</t>
  </si>
  <si>
    <t>MZ018677</t>
  </si>
  <si>
    <t>VN000816</t>
  </si>
  <si>
    <t>LZ079136</t>
  </si>
  <si>
    <t>VN001025</t>
  </si>
  <si>
    <t>VN001030</t>
  </si>
  <si>
    <t>VN001000</t>
  </si>
  <si>
    <t>LT651581</t>
  </si>
  <si>
    <t>VN000976</t>
  </si>
  <si>
    <t>VN001014</t>
  </si>
  <si>
    <t>LL100499</t>
  </si>
  <si>
    <t>VN001078</t>
  </si>
  <si>
    <t>QUOTIDIENNE VN FORBACH</t>
  </si>
  <si>
    <t>QUOTIDIENNE VN SARREGUEMINES</t>
  </si>
  <si>
    <t>SARRE</t>
  </si>
  <si>
    <t>VN002387</t>
  </si>
  <si>
    <t>LT667144</t>
  </si>
  <si>
    <t>VN002344</t>
  </si>
  <si>
    <t>L4421536</t>
  </si>
  <si>
    <t>VN002373</t>
  </si>
  <si>
    <t>LT655224</t>
  </si>
  <si>
    <t>VN002383</t>
  </si>
  <si>
    <t>VN002396</t>
  </si>
  <si>
    <t>LT672737</t>
  </si>
  <si>
    <t>VN002399</t>
  </si>
  <si>
    <t>LT672736</t>
  </si>
  <si>
    <t>VN002421</t>
  </si>
  <si>
    <t>LJ980364</t>
  </si>
  <si>
    <t>VN002404</t>
  </si>
  <si>
    <t>LT675630</t>
  </si>
  <si>
    <t>SORIA BIEBER</t>
  </si>
  <si>
    <t>VN002347</t>
  </si>
  <si>
    <t>VN002051</t>
  </si>
  <si>
    <t>KL118647</t>
  </si>
  <si>
    <t>VN002419</t>
  </si>
  <si>
    <t>MT502900</t>
  </si>
  <si>
    <t>VN002312</t>
  </si>
  <si>
    <t>L4405653</t>
  </si>
  <si>
    <t>VN002398</t>
  </si>
  <si>
    <t>LT672735</t>
  </si>
  <si>
    <t>VN002426</t>
  </si>
  <si>
    <t>MT500911</t>
  </si>
  <si>
    <t>VN002385</t>
  </si>
  <si>
    <t>M4005066</t>
  </si>
  <si>
    <t>VN001738</t>
  </si>
  <si>
    <t>JL077393</t>
  </si>
  <si>
    <t>VN002282</t>
  </si>
  <si>
    <t>L4451050</t>
  </si>
  <si>
    <t>VN002340</t>
  </si>
  <si>
    <t>LT671731</t>
  </si>
  <si>
    <t>VN002391</t>
  </si>
  <si>
    <t>MT506606</t>
  </si>
  <si>
    <t>VN002392</t>
  </si>
  <si>
    <t>MT506607</t>
  </si>
  <si>
    <t>VN002397</t>
  </si>
  <si>
    <t>MT506604</t>
  </si>
  <si>
    <t>VN002400</t>
  </si>
  <si>
    <t>MT506605</t>
  </si>
  <si>
    <t>VN002427</t>
  </si>
  <si>
    <t>M4069369</t>
  </si>
  <si>
    <t>VN002449</t>
  </si>
  <si>
    <t>L4404298</t>
  </si>
  <si>
    <t>VN002453</t>
  </si>
  <si>
    <t>VN002367</t>
  </si>
  <si>
    <t>LR566244</t>
  </si>
  <si>
    <t>VN002401</t>
  </si>
  <si>
    <t>LT673545</t>
  </si>
  <si>
    <t>VN002413</t>
  </si>
  <si>
    <t>LT679489</t>
  </si>
  <si>
    <t>VN002467</t>
  </si>
  <si>
    <t>LT682181</t>
  </si>
  <si>
    <t>VN002299</t>
  </si>
  <si>
    <t>VN002431</t>
  </si>
  <si>
    <t>LT662818</t>
  </si>
  <si>
    <t>VN002382</t>
  </si>
  <si>
    <t>VN002348</t>
  </si>
  <si>
    <t>LT634005</t>
  </si>
  <si>
    <t>VN002294</t>
  </si>
  <si>
    <t>VN002311</t>
  </si>
  <si>
    <t>LT629781</t>
  </si>
  <si>
    <t>VN002422</t>
  </si>
  <si>
    <t>VN002360</t>
  </si>
  <si>
    <t>MZ022798</t>
  </si>
  <si>
    <t>VN002369</t>
  </si>
  <si>
    <t>LT652679</t>
  </si>
  <si>
    <t>VN002442</t>
  </si>
  <si>
    <t>MJ571333</t>
  </si>
  <si>
    <t>VN002300</t>
  </si>
  <si>
    <t>QUOTIDIENNE VN ST AVOLD</t>
  </si>
  <si>
    <t>STAVO</t>
  </si>
  <si>
    <t>VN003041</t>
  </si>
  <si>
    <t>VN003192</t>
  </si>
  <si>
    <t>LJ969839</t>
  </si>
  <si>
    <t>VN003001</t>
  </si>
  <si>
    <t>L7055913</t>
  </si>
  <si>
    <t>VN003174</t>
  </si>
  <si>
    <t>LL099311</t>
  </si>
  <si>
    <t>VN003186</t>
  </si>
  <si>
    <t>LT669588</t>
  </si>
  <si>
    <t>VN003109</t>
  </si>
  <si>
    <t>LT678051</t>
  </si>
  <si>
    <t>VN003076</t>
  </si>
  <si>
    <t>LL060913</t>
  </si>
  <si>
    <t>VN003191</t>
  </si>
  <si>
    <t>LT587685</t>
  </si>
  <si>
    <t>VN003070</t>
  </si>
  <si>
    <t>VN003195</t>
  </si>
  <si>
    <t>LJ969830</t>
  </si>
  <si>
    <t>VN003038</t>
  </si>
  <si>
    <t>VN003201</t>
  </si>
  <si>
    <t>VN003114</t>
  </si>
  <si>
    <t>VN002980</t>
  </si>
  <si>
    <t>LT665120</t>
  </si>
  <si>
    <t>VN003173</t>
  </si>
  <si>
    <t>MJ526980</t>
  </si>
  <si>
    <t>VN002974</t>
  </si>
  <si>
    <t>L4453525</t>
  </si>
  <si>
    <t>VN003176</t>
  </si>
  <si>
    <t>M4026524</t>
  </si>
  <si>
    <t>VN003300</t>
  </si>
  <si>
    <t>LT677250</t>
  </si>
  <si>
    <t>VN003313</t>
  </si>
  <si>
    <t>MT514627</t>
  </si>
  <si>
    <t>VN003323</t>
  </si>
  <si>
    <t>VN003326</t>
  </si>
  <si>
    <t>VN003328</t>
  </si>
  <si>
    <t>VN003338</t>
  </si>
  <si>
    <t>VN003137</t>
  </si>
  <si>
    <t>M4054939</t>
  </si>
  <si>
    <t>VN003204</t>
  </si>
  <si>
    <t>ME000720</t>
  </si>
  <si>
    <t>VN003205</t>
  </si>
  <si>
    <t>ME000719</t>
  </si>
  <si>
    <t>VN003206</t>
  </si>
  <si>
    <t>ME000718</t>
  </si>
  <si>
    <t>VN003254</t>
  </si>
  <si>
    <t>MT502897</t>
  </si>
  <si>
    <t>VN003327</t>
  </si>
  <si>
    <t>VN003346</t>
  </si>
  <si>
    <t>VN003352</t>
  </si>
  <si>
    <t>L4421606</t>
  </si>
  <si>
    <t>VN003353</t>
  </si>
  <si>
    <t>LT682571</t>
  </si>
  <si>
    <t>VN003241</t>
  </si>
  <si>
    <t>MT514839</t>
  </si>
  <si>
    <t>VN003242</t>
  </si>
  <si>
    <t>MT513998</t>
  </si>
  <si>
    <t>VN003321</t>
  </si>
  <si>
    <t>MT515168</t>
  </si>
  <si>
    <t>VN003332</t>
  </si>
  <si>
    <t>LT638737</t>
  </si>
  <si>
    <t>VN003356</t>
  </si>
  <si>
    <t>LT677703</t>
  </si>
  <si>
    <t>VN003357</t>
  </si>
  <si>
    <t>VN003113</t>
  </si>
  <si>
    <t>LT641668</t>
  </si>
  <si>
    <t>VN003179</t>
  </si>
  <si>
    <t>LT682576</t>
  </si>
  <si>
    <t>VN003193</t>
  </si>
  <si>
    <t>MN502033</t>
  </si>
  <si>
    <t>VN003232</t>
  </si>
  <si>
    <t>ML004711</t>
  </si>
  <si>
    <t>VN003361</t>
  </si>
  <si>
    <t>VN003188</t>
  </si>
  <si>
    <t>LT669784</t>
  </si>
  <si>
    <t>VN003249</t>
  </si>
  <si>
    <t>LT652637</t>
  </si>
  <si>
    <t>VN003253</t>
  </si>
  <si>
    <t>MT503615</t>
  </si>
  <si>
    <t>VN003351</t>
  </si>
  <si>
    <t>MZ017574</t>
  </si>
  <si>
    <t>VN003165</t>
  </si>
  <si>
    <t>VN002978</t>
  </si>
  <si>
    <t>VN003194</t>
  </si>
  <si>
    <t>VN003034</t>
  </si>
  <si>
    <t>VN003160</t>
  </si>
  <si>
    <t>LJ991494</t>
  </si>
  <si>
    <t>VN003290</t>
  </si>
  <si>
    <t>ME003661</t>
  </si>
  <si>
    <t>VN003372</t>
  </si>
  <si>
    <t>VN003219</t>
  </si>
  <si>
    <t>QUOTIDIENNE VN DS TOUL</t>
  </si>
  <si>
    <t>QUOTIDIENNE VN DS LUDRES</t>
  </si>
  <si>
    <t>DS LUDRES</t>
  </si>
  <si>
    <t>VN000533</t>
  </si>
  <si>
    <t>LY055774</t>
  </si>
  <si>
    <t>DS7</t>
  </si>
  <si>
    <t>VN000502</t>
  </si>
  <si>
    <t>LY044582</t>
  </si>
  <si>
    <t>VN000532</t>
  </si>
  <si>
    <t>MW000843</t>
  </si>
  <si>
    <t>DS3</t>
  </si>
  <si>
    <t>VN000508</t>
  </si>
  <si>
    <t>LY047577</t>
  </si>
  <si>
    <t>VN000330</t>
  </si>
  <si>
    <t>KW129221</t>
  </si>
  <si>
    <t>VN000518</t>
  </si>
  <si>
    <t>LW030521</t>
  </si>
  <si>
    <t>VN000524</t>
  </si>
  <si>
    <t>LY050168</t>
  </si>
  <si>
    <t>VN000472</t>
  </si>
  <si>
    <t>LY050925</t>
  </si>
  <si>
    <t>VN000448</t>
  </si>
  <si>
    <t>LW024481</t>
  </si>
  <si>
    <t>VN000527</t>
  </si>
  <si>
    <t>LY055888</t>
  </si>
  <si>
    <t>VN000167</t>
  </si>
  <si>
    <t>KW504049</t>
  </si>
  <si>
    <t>VN000457</t>
  </si>
  <si>
    <t>LW024751</t>
  </si>
  <si>
    <t>VN000464</t>
  </si>
  <si>
    <t>MY002329</t>
  </si>
  <si>
    <t>VN000516</t>
  </si>
  <si>
    <t>MW001322</t>
  </si>
  <si>
    <t>VN000546</t>
  </si>
  <si>
    <t>MW002002</t>
  </si>
  <si>
    <t>VN000397</t>
  </si>
  <si>
    <t>LW007708</t>
  </si>
  <si>
    <t>VN000534</t>
  </si>
  <si>
    <t>LY054598</t>
  </si>
  <si>
    <t>VN000550</t>
  </si>
  <si>
    <t>MW002837</t>
  </si>
  <si>
    <t>VN000478</t>
  </si>
  <si>
    <t>DS3 CROSSBACK E-TENSE</t>
  </si>
  <si>
    <t>VN000481</t>
  </si>
  <si>
    <t>LY042043</t>
  </si>
  <si>
    <t>VN000466</t>
  </si>
  <si>
    <t>LW014535</t>
  </si>
  <si>
    <t>VN000451</t>
  </si>
  <si>
    <t>LW023627</t>
  </si>
  <si>
    <t>VN000543</t>
  </si>
  <si>
    <t>MY003850</t>
  </si>
  <si>
    <t>VN000520</t>
  </si>
  <si>
    <t>MW000614</t>
  </si>
  <si>
    <t>VN000540</t>
  </si>
  <si>
    <t>LY056488</t>
  </si>
  <si>
    <t>VN000564</t>
  </si>
  <si>
    <t>MY005947</t>
  </si>
  <si>
    <t>VN000545</t>
  </si>
  <si>
    <t>LW030297</t>
  </si>
  <si>
    <t>VN000496</t>
  </si>
  <si>
    <t>LY054161</t>
  </si>
  <si>
    <t>QUOTIDIENNE VN DS METZ</t>
  </si>
  <si>
    <t>DS METZ</t>
  </si>
  <si>
    <t>VN000193</t>
  </si>
  <si>
    <t>LW029468</t>
  </si>
  <si>
    <t>VN000288</t>
  </si>
  <si>
    <t>LW030358</t>
  </si>
  <si>
    <t>VN000282</t>
  </si>
  <si>
    <t>LY049824</t>
  </si>
  <si>
    <t>VN000303</t>
  </si>
  <si>
    <t>LY055899</t>
  </si>
  <si>
    <t>VN000321</t>
  </si>
  <si>
    <t>LY054530</t>
  </si>
  <si>
    <t>VN000182</t>
  </si>
  <si>
    <t>LY051020</t>
  </si>
  <si>
    <t>VN000310</t>
  </si>
  <si>
    <t>LW030485</t>
  </si>
  <si>
    <t>VN000255</t>
  </si>
  <si>
    <t>LY045345</t>
  </si>
  <si>
    <t>VN000176</t>
  </si>
  <si>
    <t>LW026504</t>
  </si>
  <si>
    <t>VN000312</t>
  </si>
  <si>
    <t>MW001349</t>
  </si>
  <si>
    <t>VN000293</t>
  </si>
  <si>
    <t>LW030514</t>
  </si>
  <si>
    <t>VN000274</t>
  </si>
  <si>
    <t>LY034637</t>
  </si>
  <si>
    <t>VN000161</t>
  </si>
  <si>
    <t>LW030512</t>
  </si>
  <si>
    <t>VN000278</t>
  </si>
  <si>
    <t>LY055204</t>
  </si>
  <si>
    <t>VN000305</t>
  </si>
  <si>
    <t>MY002679</t>
  </si>
  <si>
    <t>VN000292</t>
  </si>
  <si>
    <t>MW002779</t>
  </si>
  <si>
    <t>VN000237</t>
  </si>
  <si>
    <t>VN000307</t>
  </si>
  <si>
    <t>LW030345</t>
  </si>
  <si>
    <t>VN000317</t>
  </si>
  <si>
    <t>MY005268</t>
  </si>
  <si>
    <t>VN000314</t>
  </si>
  <si>
    <t>MY005324</t>
  </si>
  <si>
    <t>VN000262</t>
  </si>
  <si>
    <t>VN000159</t>
  </si>
  <si>
    <t>LW023950</t>
  </si>
  <si>
    <t>VN000160</t>
  </si>
  <si>
    <t>VN000210</t>
  </si>
  <si>
    <t>LY044574</t>
  </si>
  <si>
    <t>VN000301</t>
  </si>
  <si>
    <t>LY054206</t>
  </si>
  <si>
    <t>QUOTIDIENNE VN DS SGMS</t>
  </si>
  <si>
    <t>DSSAR</t>
  </si>
  <si>
    <t>VN000143</t>
  </si>
  <si>
    <t>LW029598</t>
  </si>
  <si>
    <t>VN000144</t>
  </si>
  <si>
    <t>MW000837</t>
  </si>
  <si>
    <t>VN000145</t>
  </si>
  <si>
    <t>LY053636</t>
  </si>
  <si>
    <t>VN000131</t>
  </si>
  <si>
    <t>VN000136</t>
  </si>
  <si>
    <t>MY003019</t>
  </si>
  <si>
    <t>VN000148</t>
  </si>
  <si>
    <t>MW002895</t>
  </si>
  <si>
    <t>Num�ro de S�rie</t>
  </si>
  <si>
    <t>Type Mine</t>
  </si>
  <si>
    <t>Date facture</t>
  </si>
  <si>
    <t>Montant TTC</t>
  </si>
  <si>
    <t>Solde</t>
  </si>
  <si>
    <t>NUMERO FACT A PAYER</t>
  </si>
  <si>
    <t>00305861</t>
  </si>
  <si>
    <t>00330251</t>
  </si>
  <si>
    <t>00338076</t>
  </si>
  <si>
    <t>00331571</t>
  </si>
  <si>
    <t>LEGENDE</t>
  </si>
  <si>
    <t>DETAIL</t>
  </si>
  <si>
    <t>H.T</t>
  </si>
  <si>
    <t xml:space="preserve">VENTES </t>
  </si>
  <si>
    <t>DONT DS12</t>
  </si>
  <si>
    <t>DONT TX 3</t>
  </si>
  <si>
    <t>MONTANT A PAYER</t>
  </si>
  <si>
    <t>TTC</t>
  </si>
  <si>
    <t>DS12</t>
  </si>
  <si>
    <t>DS 12</t>
  </si>
  <si>
    <t>Stock</t>
  </si>
  <si>
    <t>Nbre lignes</t>
  </si>
  <si>
    <t>Date Fact</t>
  </si>
  <si>
    <t>Nbres à recopier</t>
  </si>
  <si>
    <t>à Payer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</si>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</sst>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_);_(@_)"/>
    <numFmt numFmtId="165" formatCode="###\ ###\ ##0.00"/>
    <numFmt numFmtId="166" formatCode="dd/mm/yy;@"/>
  </numFmts>
  <fonts count="1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FFFFFF"/>
      <name val="Arial"/>
      <family val="2"/>
    </font>
    <font>
      <sz val="7"/>
      <color rgb="FFFFFFFF"/>
      <name val="Arial"/>
      <family val="2"/>
    </font>
    <font>
      <sz val="11"/>
      <color theme="1"/>
      <name val="Arial"/>
      <family val="2"/>
    </font>
    <font>
      <sz val="7"/>
      <color theme="1"/>
      <name val="Arial"/>
      <family val="2"/>
    </font>
    <font>
      <sz val="7"/>
      <color rgb="FFFF0000"/>
      <name val="Arial"/>
      <family val="2"/>
    </font>
    <font>
      <sz val="12"/>
      <color theme="1"/>
      <name val="Arial"/>
      <family val="2"/>
    </font>
    <font>
      <sz val="12"/>
      <color rgb="FFFFFFFF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6699C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808080"/>
      </left>
      <right/>
      <top/>
      <bottom/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20">
    <xf numFmtId="0" fontId="0" fillId="0" borderId="0" xfId="0"/>
    <xf numFmtId="0" fontId="4" fillId="0" borderId="0" xfId="0" applyFont="1"/>
    <xf numFmtId="0" fontId="5" fillId="2" borderId="4" xfId="0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0" fontId="6" fillId="2" borderId="5" xfId="0" applyFont="1" applyFill="1" applyBorder="1" applyAlignment="1">
      <alignment wrapText="1"/>
    </xf>
    <xf numFmtId="49" fontId="7" fillId="0" borderId="4" xfId="0" applyNumberFormat="1" applyFont="1" applyBorder="1" applyAlignment="1">
      <alignment wrapText="1"/>
    </xf>
    <xf numFmtId="49" fontId="8" fillId="0" borderId="0" xfId="0" applyNumberFormat="1" applyFont="1" applyAlignment="1">
      <alignment wrapText="1"/>
    </xf>
    <xf numFmtId="14" fontId="8" fillId="0" borderId="0" xfId="0" applyNumberFormat="1" applyFont="1" applyAlignment="1">
      <alignment wrapText="1"/>
    </xf>
    <xf numFmtId="165" fontId="8" fillId="0" borderId="0" xfId="0" applyNumberFormat="1" applyFont="1" applyAlignment="1">
      <alignment horizontal="right" wrapText="1"/>
    </xf>
    <xf numFmtId="2" fontId="8" fillId="0" borderId="0" xfId="0" applyNumberFormat="1" applyFont="1" applyAlignment="1">
      <alignment horizontal="right" wrapText="1"/>
    </xf>
    <xf numFmtId="2" fontId="8" fillId="0" borderId="5" xfId="0" applyNumberFormat="1" applyFont="1" applyBorder="1" applyAlignment="1">
      <alignment horizontal="right" wrapText="1"/>
    </xf>
    <xf numFmtId="49" fontId="7" fillId="3" borderId="4" xfId="0" applyNumberFormat="1" applyFont="1" applyFill="1" applyBorder="1" applyAlignment="1">
      <alignment wrapText="1"/>
    </xf>
    <xf numFmtId="49" fontId="8" fillId="3" borderId="0" xfId="0" applyNumberFormat="1" applyFont="1" applyFill="1" applyAlignment="1">
      <alignment wrapText="1"/>
    </xf>
    <xf numFmtId="14" fontId="8" fillId="3" borderId="0" xfId="0" applyNumberFormat="1" applyFont="1" applyFill="1" applyAlignment="1">
      <alignment wrapText="1"/>
    </xf>
    <xf numFmtId="165" fontId="8" fillId="3" borderId="0" xfId="0" applyNumberFormat="1" applyFont="1" applyFill="1" applyAlignment="1">
      <alignment horizontal="right" wrapText="1"/>
    </xf>
    <xf numFmtId="2" fontId="8" fillId="3" borderId="0" xfId="0" applyNumberFormat="1" applyFont="1" applyFill="1" applyAlignment="1">
      <alignment horizontal="right" wrapText="1"/>
    </xf>
    <xf numFmtId="2" fontId="8" fillId="3" borderId="5" xfId="0" applyNumberFormat="1" applyFont="1" applyFill="1" applyBorder="1" applyAlignment="1">
      <alignment horizontal="right" wrapText="1"/>
    </xf>
    <xf numFmtId="2" fontId="9" fillId="0" borderId="0" xfId="0" applyNumberFormat="1" applyFont="1" applyAlignment="1">
      <alignment horizontal="right" wrapText="1"/>
    </xf>
    <xf numFmtId="2" fontId="9" fillId="0" borderId="5" xfId="0" applyNumberFormat="1" applyFont="1" applyBorder="1" applyAlignment="1">
      <alignment horizontal="right" wrapText="1"/>
    </xf>
    <xf numFmtId="2" fontId="9" fillId="3" borderId="0" xfId="0" applyNumberFormat="1" applyFont="1" applyFill="1" applyAlignment="1">
      <alignment horizontal="right" wrapText="1"/>
    </xf>
    <xf numFmtId="2" fontId="9" fillId="3" borderId="5" xfId="0" applyNumberFormat="1" applyFont="1" applyFill="1" applyBorder="1" applyAlignment="1">
      <alignment horizontal="right" wrapText="1"/>
    </xf>
    <xf numFmtId="49" fontId="7" fillId="2" borderId="6" xfId="0" applyNumberFormat="1" applyFont="1" applyFill="1" applyBorder="1" applyAlignment="1">
      <alignment wrapText="1"/>
    </xf>
    <xf numFmtId="0" fontId="8" fillId="2" borderId="7" xfId="0" applyFont="1" applyFill="1" applyBorder="1" applyAlignment="1">
      <alignment horizontal="right" wrapText="1"/>
    </xf>
    <xf numFmtId="49" fontId="8" fillId="2" borderId="7" xfId="0" applyNumberFormat="1" applyFont="1" applyFill="1" applyBorder="1" applyAlignment="1">
      <alignment wrapText="1"/>
    </xf>
    <xf numFmtId="165" fontId="8" fillId="2" borderId="7" xfId="0" applyNumberFormat="1" applyFont="1" applyFill="1" applyBorder="1" applyAlignment="1">
      <alignment horizontal="right" wrapText="1"/>
    </xf>
    <xf numFmtId="2" fontId="8" fillId="2" borderId="7" xfId="0" applyNumberFormat="1" applyFont="1" applyFill="1" applyBorder="1" applyAlignment="1">
      <alignment horizontal="right" wrapText="1"/>
    </xf>
    <xf numFmtId="49" fontId="8" fillId="2" borderId="8" xfId="0" applyNumberFormat="1" applyFont="1" applyFill="1" applyBorder="1" applyAlignment="1">
      <alignment wrapText="1"/>
    </xf>
    <xf numFmtId="49" fontId="7" fillId="2" borderId="4" xfId="0" applyNumberFormat="1" applyFont="1" applyFill="1" applyBorder="1" applyAlignment="1">
      <alignment wrapText="1"/>
    </xf>
    <xf numFmtId="0" fontId="8" fillId="2" borderId="0" xfId="0" applyFont="1" applyFill="1" applyAlignment="1">
      <alignment horizontal="right" wrapText="1"/>
    </xf>
    <xf numFmtId="49" fontId="8" fillId="2" borderId="0" xfId="0" applyNumberFormat="1" applyFont="1" applyFill="1" applyAlignment="1">
      <alignment wrapText="1"/>
    </xf>
    <xf numFmtId="165" fontId="8" fillId="2" borderId="0" xfId="0" applyNumberFormat="1" applyFont="1" applyFill="1" applyAlignment="1">
      <alignment horizontal="right" wrapText="1"/>
    </xf>
    <xf numFmtId="2" fontId="8" fillId="2" borderId="0" xfId="0" applyNumberFormat="1" applyFont="1" applyFill="1" applyAlignment="1">
      <alignment horizontal="right" wrapText="1"/>
    </xf>
    <xf numFmtId="2" fontId="9" fillId="2" borderId="0" xfId="0" applyNumberFormat="1" applyFont="1" applyFill="1" applyAlignment="1">
      <alignment horizontal="right" wrapText="1"/>
    </xf>
    <xf numFmtId="49" fontId="8" fillId="2" borderId="5" xfId="0" applyNumberFormat="1" applyFont="1" applyFill="1" applyBorder="1" applyAlignment="1">
      <alignment wrapText="1"/>
    </xf>
    <xf numFmtId="2" fontId="9" fillId="2" borderId="7" xfId="0" applyNumberFormat="1" applyFont="1" applyFill="1" applyBorder="1" applyAlignment="1">
      <alignment horizontal="right" wrapText="1"/>
    </xf>
    <xf numFmtId="0" fontId="5" fillId="2" borderId="6" xfId="0" applyFont="1" applyFill="1" applyBorder="1" applyAlignment="1">
      <alignment wrapText="1"/>
    </xf>
    <xf numFmtId="0" fontId="6" fillId="2" borderId="7" xfId="0" applyFont="1" applyFill="1" applyBorder="1" applyAlignment="1">
      <alignment wrapText="1"/>
    </xf>
    <xf numFmtId="0" fontId="6" fillId="2" borderId="8" xfId="0" applyFont="1" applyFill="1" applyBorder="1" applyAlignment="1">
      <alignment wrapText="1"/>
    </xf>
    <xf numFmtId="0" fontId="1" fillId="0" borderId="0" xfId="1"/>
    <xf numFmtId="14" fontId="10" fillId="0" borderId="4" xfId="0" applyNumberFormat="1" applyFont="1" applyBorder="1" applyAlignment="1">
      <alignment wrapText="1"/>
    </xf>
    <xf numFmtId="49" fontId="10" fillId="0" borderId="0" xfId="0" applyNumberFormat="1" applyFont="1" applyAlignment="1">
      <alignment wrapText="1"/>
    </xf>
    <xf numFmtId="49" fontId="10" fillId="0" borderId="4" xfId="0" applyNumberFormat="1" applyFont="1" applyBorder="1" applyAlignment="1">
      <alignment wrapText="1"/>
    </xf>
    <xf numFmtId="14" fontId="10" fillId="0" borderId="0" xfId="2" applyNumberFormat="1" applyFont="1" applyAlignment="1">
      <alignment wrapText="1"/>
    </xf>
    <xf numFmtId="0" fontId="11" fillId="2" borderId="0" xfId="2" applyFont="1" applyFill="1" applyAlignment="1">
      <alignment wrapText="1"/>
    </xf>
    <xf numFmtId="0" fontId="10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2" fontId="2" fillId="0" borderId="1" xfId="0" applyNumberFormat="1" applyFont="1" applyBorder="1" applyAlignment="1">
      <alignment horizontal="center"/>
    </xf>
    <xf numFmtId="1" fontId="2" fillId="0" borderId="3" xfId="0" applyNumberFormat="1" applyFont="1" applyBorder="1"/>
    <xf numFmtId="2" fontId="2" fillId="0" borderId="3" xfId="0" applyNumberFormat="1" applyFont="1" applyBorder="1"/>
    <xf numFmtId="2" fontId="12" fillId="4" borderId="3" xfId="0" applyNumberFormat="1" applyFont="1" applyFill="1" applyBorder="1" applyAlignment="1">
      <alignment horizontal="center"/>
    </xf>
    <xf numFmtId="0" fontId="10" fillId="0" borderId="3" xfId="0" applyFont="1" applyBorder="1"/>
    <xf numFmtId="0" fontId="2" fillId="0" borderId="3" xfId="0" applyFont="1" applyBorder="1"/>
    <xf numFmtId="0" fontId="2" fillId="0" borderId="1" xfId="0" applyFont="1" applyBorder="1"/>
    <xf numFmtId="0" fontId="10" fillId="0" borderId="2" xfId="0" applyFont="1" applyBorder="1"/>
    <xf numFmtId="0" fontId="11" fillId="2" borderId="0" xfId="0" applyFont="1" applyFill="1" applyAlignment="1">
      <alignment wrapText="1"/>
    </xf>
    <xf numFmtId="49" fontId="10" fillId="4" borderId="0" xfId="0" applyNumberFormat="1" applyFont="1" applyFill="1" applyAlignment="1">
      <alignment wrapText="1"/>
    </xf>
    <xf numFmtId="2" fontId="10" fillId="0" borderId="4" xfId="0" applyNumberFormat="1" applyFont="1" applyBorder="1" applyAlignment="1">
      <alignment wrapText="1"/>
    </xf>
    <xf numFmtId="1" fontId="1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/>
    <xf numFmtId="0" fontId="5" fillId="2" borderId="9" xfId="0" applyFont="1" applyFill="1" applyBorder="1" applyAlignment="1">
      <alignment wrapText="1"/>
    </xf>
    <xf numFmtId="0" fontId="5" fillId="2" borderId="10" xfId="0" applyFont="1" applyFill="1" applyBorder="1" applyAlignment="1">
      <alignment wrapText="1"/>
    </xf>
    <xf numFmtId="0" fontId="5" fillId="2" borderId="11" xfId="0" applyFont="1" applyFill="1" applyBorder="1" applyAlignment="1">
      <alignment wrapText="1"/>
    </xf>
    <xf numFmtId="14" fontId="10" fillId="0" borderId="0" xfId="0" applyNumberFormat="1" applyFont="1" applyBorder="1" applyAlignment="1" applyProtection="1">
      <alignment wrapText="1"/>
    </xf>
    <xf numFmtId="166" fontId="10" fillId="0" borderId="0" xfId="0" applyNumberFormat="1" applyFont="1" applyBorder="1" applyAlignment="1" applyProtection="1">
      <alignment wrapText="1"/>
    </xf>
    <xf numFmtId="164" fontId="10" fillId="0" borderId="0" xfId="0" applyNumberFormat="1" applyFont="1" applyBorder="1" applyAlignment="1" applyProtection="1">
      <alignment horizontal="center" wrapText="1"/>
    </xf>
    <xf numFmtId="0" fontId="10" fillId="0" borderId="0" xfId="0" applyFont="1" applyProtection="1"/>
    <xf numFmtId="0" fontId="0" fillId="0" borderId="0" xfId="0" applyProtection="1"/>
    <xf numFmtId="164" fontId="0" fillId="0" borderId="0" xfId="0" applyNumberFormat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14" fontId="10" fillId="5" borderId="0" xfId="0" applyNumberFormat="1" applyFont="1" applyFill="1" applyBorder="1" applyAlignment="1" applyProtection="1">
      <alignment horizontal="center" wrapText="1"/>
    </xf>
    <xf numFmtId="2" fontId="2" fillId="0" borderId="1" xfId="0" applyNumberFormat="1" applyFont="1" applyBorder="1" applyAlignment="1" applyProtection="1">
      <alignment horizontal="center"/>
    </xf>
    <xf numFmtId="1" fontId="2" fillId="0" borderId="3" xfId="0" applyNumberFormat="1" applyFont="1" applyBorder="1" applyProtection="1"/>
    <xf numFmtId="4" fontId="2" fillId="0" borderId="3" xfId="0" applyNumberFormat="1" applyFont="1" applyBorder="1" applyProtection="1"/>
    <xf numFmtId="1" fontId="10" fillId="6" borderId="0" xfId="0" applyNumberFormat="1" applyFont="1" applyFill="1" applyBorder="1" applyAlignment="1" applyProtection="1">
      <alignment horizontal="center" wrapText="1"/>
    </xf>
    <xf numFmtId="2" fontId="12" fillId="4" borderId="3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right"/>
    </xf>
    <xf numFmtId="1" fontId="10" fillId="0" borderId="0" xfId="0" applyNumberFormat="1" applyFont="1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2" fontId="12" fillId="4" borderId="0" xfId="0" applyNumberFormat="1" applyFont="1" applyFill="1" applyBorder="1" applyAlignment="1" applyProtection="1">
      <alignment horizontal="center" vertical="center"/>
    </xf>
    <xf numFmtId="0" fontId="11" fillId="2" borderId="0" xfId="2" applyFont="1" applyFill="1" applyAlignment="1" applyProtection="1">
      <alignment horizontal="center" vertical="center" wrapText="1"/>
    </xf>
    <xf numFmtId="166" fontId="11" fillId="2" borderId="0" xfId="2" applyNumberFormat="1" applyFont="1" applyFill="1" applyAlignment="1" applyProtection="1">
      <alignment horizontal="center" vertical="center" wrapText="1"/>
    </xf>
    <xf numFmtId="164" fontId="11" fillId="2" borderId="0" xfId="2" applyNumberFormat="1" applyFont="1" applyFill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164" fontId="13" fillId="0" borderId="0" xfId="0" applyNumberFormat="1" applyFont="1" applyBorder="1" applyAlignment="1" applyProtection="1">
      <alignment horizontal="center" wrapText="1"/>
    </xf>
    <xf numFmtId="166" fontId="10" fillId="0" borderId="0" xfId="0" applyNumberFormat="1" applyFont="1" applyBorder="1" applyAlignment="1" applyProtection="1">
      <alignment horizontal="center" wrapText="1"/>
    </xf>
    <xf numFmtId="0" fontId="1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" fontId="10" fillId="7" borderId="0" xfId="0" applyNumberFormat="1" applyFont="1" applyFill="1" applyBorder="1" applyAlignment="1" applyProtection="1">
      <alignment horizontal="center" wrapText="1"/>
    </xf>
    <xf numFmtId="0" fontId="2" fillId="0" borderId="12" xfId="0" applyFont="1" applyBorder="1" applyAlignment="1" applyProtection="1">
      <alignment horizontal="center"/>
    </xf>
    <xf numFmtId="4" fontId="2" fillId="0" borderId="12" xfId="0" applyNumberFormat="1" applyFont="1" applyBorder="1" applyProtection="1"/>
    <xf numFmtId="0" fontId="2" fillId="0" borderId="0" xfId="0" applyFont="1" applyBorder="1" applyAlignment="1" applyProtection="1">
      <alignment horizontal="center"/>
    </xf>
    <xf numFmtId="0" fontId="0" fillId="0" borderId="0" xfId="0" applyBorder="1" applyProtection="1"/>
    <xf numFmtId="166" fontId="10" fillId="0" borderId="0" xfId="0" applyNumberFormat="1" applyFont="1" applyBorder="1" applyAlignment="1" applyProtection="1">
      <alignment wrapText="1"/>
      <protection locked="0"/>
    </xf>
    <xf numFmtId="164" fontId="10" fillId="0" borderId="0" xfId="0" applyNumberFormat="1" applyFont="1" applyBorder="1" applyAlignment="1" applyProtection="1">
      <alignment horizontal="center" wrapText="1"/>
      <protection locked="0"/>
    </xf>
    <xf numFmtId="0" fontId="10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1" fontId="10" fillId="0" borderId="0" xfId="0" applyNumberFormat="1" applyFont="1" applyBorder="1" applyAlignment="1" applyProtection="1">
      <alignment horizontal="center" wrapText="1"/>
      <protection locked="0"/>
    </xf>
    <xf numFmtId="2" fontId="2" fillId="0" borderId="1" xfId="0" applyNumberFormat="1" applyFont="1" applyBorder="1" applyAlignment="1" applyProtection="1">
      <alignment horizontal="center"/>
      <protection locked="0"/>
    </xf>
    <xf numFmtId="1" fontId="2" fillId="0" borderId="3" xfId="0" applyNumberFormat="1" applyFont="1" applyBorder="1" applyProtection="1">
      <protection locked="0"/>
    </xf>
    <xf numFmtId="4" fontId="2" fillId="0" borderId="3" xfId="0" applyNumberFormat="1" applyFont="1" applyBorder="1" applyProtection="1">
      <protection locked="0"/>
    </xf>
    <xf numFmtId="2" fontId="12" fillId="4" borderId="3" xfId="0" applyNumberFormat="1" applyFont="1" applyFill="1" applyBorder="1" applyAlignment="1" applyProtection="1">
      <alignment horizontal="center"/>
      <protection locked="0"/>
    </xf>
    <xf numFmtId="4" fontId="2" fillId="0" borderId="12" xfId="0" applyNumberFormat="1" applyFont="1" applyBorder="1" applyProtection="1">
      <protection locked="0"/>
    </xf>
    <xf numFmtId="164" fontId="13" fillId="0" borderId="0" xfId="0" applyNumberFormat="1" applyFont="1" applyBorder="1" applyAlignment="1" applyProtection="1">
      <alignment horizontal="center" wrapText="1"/>
      <protection locked="0"/>
    </xf>
    <xf numFmtId="166" fontId="10" fillId="0" borderId="0" xfId="0" applyNumberFormat="1" applyFont="1" applyBorder="1" applyAlignment="1" applyProtection="1">
      <alignment horizontal="center" wrapText="1"/>
      <protection locked="0"/>
    </xf>
    <xf numFmtId="0" fontId="10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14" fontId="10" fillId="5" borderId="0" xfId="0" applyNumberFormat="1" applyFont="1" applyFill="1" applyBorder="1" applyAlignment="1" applyProtection="1">
      <alignment horizontal="center" vertical="center" wrapText="1"/>
    </xf>
    <xf numFmtId="1" fontId="10" fillId="8" borderId="0" xfId="0" applyNumberFormat="1" applyFont="1" applyFill="1" applyBorder="1" applyAlignment="1" applyProtection="1">
      <alignment horizontal="center" wrapText="1"/>
    </xf>
    <xf numFmtId="0" fontId="10" fillId="0" borderId="13" xfId="0" applyFont="1" applyBorder="1" applyAlignment="1" applyProtection="1">
      <alignment horizontal="center"/>
      <protection locked="0"/>
    </xf>
    <xf numFmtId="0" fontId="10" fillId="0" borderId="14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center"/>
    </xf>
    <xf numFmtId="0" fontId="10" fillId="0" borderId="14" xfId="0" applyFont="1" applyBorder="1" applyAlignment="1" applyProtection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393700</xdr:colOff>
      <xdr:row>5</xdr:row>
      <xdr:rowOff>95250</xdr:rowOff>
    </xdr:from>
    <xdr:to>
      <xdr:col>3</xdr:col>
      <xdr:colOff>800100</xdr:colOff>
      <xdr:row>7</xdr:row>
      <xdr:rowOff>95250</xdr:rowOff>
    </xdr:to>
    <xdr:sp macro="[0]!test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rrowheads="1"/>
        </xdr:cNvSpPr>
      </xdr:nvSpPr>
      <xdr:spPr bwMode="auto">
        <a:xfrm>
          <a:off x="2146300" y="1092200"/>
          <a:ext cx="1168400" cy="4000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FFCC00" mc:Ignorable="a14" a14:legacySpreadsheetColorIndex="51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scene3d>
          <a:camera prst="orthographicFront"/>
          <a:lightRig rig="threePt" dir="t"/>
        </a:scene3d>
        <a:sp3d>
          <a:bevelT prst="convex"/>
        </a:sp3d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Analyse</a:t>
          </a:r>
        </a:p>
      </xdr:txBody>
    </xdr:sp>
    <xdr:clientData/>
  </xdr:twoCellAnchor>
  <xdr:twoCellAnchor editAs="absolute">
    <xdr:from>
      <xdr:col>4</xdr:col>
      <xdr:colOff>298450</xdr:colOff>
      <xdr:row>5</xdr:row>
      <xdr:rowOff>88900</xdr:rowOff>
    </xdr:from>
    <xdr:to>
      <xdr:col>5</xdr:col>
      <xdr:colOff>152648</xdr:colOff>
      <xdr:row>7</xdr:row>
      <xdr:rowOff>84850</xdr:rowOff>
    </xdr:to>
    <xdr:sp macro="[0]!_xludf.sélection" textlink="">
      <xdr:nvSpPr>
        <xdr:cNvPr id="9" name="AutoShape 33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4051300" y="1085850"/>
          <a:ext cx="1079748" cy="3960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scene3d>
          <a:camera prst="orthographicFront"/>
          <a:lightRig rig="threePt" dir="t"/>
        </a:scene3d>
        <a:sp3d>
          <a:bevelT prst="convex"/>
        </a:sp3d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à payer</a:t>
          </a:r>
        </a:p>
      </xdr:txBody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2</xdr:row>
      <xdr:rowOff>107950</xdr:rowOff>
    </xdr:to>
    <xdr:sp macro="" textlink="">
      <xdr:nvSpPr>
        <xdr:cNvPr id="1031" name="AutoShape 7" descr="Comment réinitialiser mon iPhone ?">
          <a:extLst>
            <a:ext uri="{FF2B5EF4-FFF2-40B4-BE49-F238E27FC236}">
              <a16:creationId xmlns:a16="http://schemas.microsoft.com/office/drawing/2014/main" id="{00000000-0008-0000-03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3752850" y="196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146050</xdr:rowOff>
    </xdr:to>
    <xdr:sp macro="" textlink="">
      <xdr:nvSpPr>
        <xdr:cNvPr id="1032" name="AutoShape 8" descr="Réinitialisation de votre ordinateur">
          <a:extLst>
            <a:ext uri="{FF2B5EF4-FFF2-40B4-BE49-F238E27FC236}">
              <a16:creationId xmlns:a16="http://schemas.microsoft.com/office/drawing/2014/main" id="{00000000-0008-0000-03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3752850" y="305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146050</xdr:rowOff>
    </xdr:to>
    <xdr:sp macro="" textlink="">
      <xdr:nvSpPr>
        <xdr:cNvPr id="1033" name="AutoShape 9" descr="Réinitialisation de votre ordinateur">
          <a:extLst>
            <a:ext uri="{FF2B5EF4-FFF2-40B4-BE49-F238E27FC236}">
              <a16:creationId xmlns:a16="http://schemas.microsoft.com/office/drawing/2014/main" id="{00000000-0008-0000-03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3752850" y="289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146050</xdr:rowOff>
    </xdr:to>
    <xdr:sp macro="" textlink="">
      <xdr:nvSpPr>
        <xdr:cNvPr id="1034" name="AutoShape 10" descr="Réinitialisation de votre ordinateur">
          <a:extLst>
            <a:ext uri="{FF2B5EF4-FFF2-40B4-BE49-F238E27FC236}">
              <a16:creationId xmlns:a16="http://schemas.microsoft.com/office/drawing/2014/main" id="{00000000-0008-0000-03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752850" y="289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438150</xdr:colOff>
      <xdr:row>1</xdr:row>
      <xdr:rowOff>63500</xdr:rowOff>
    </xdr:from>
    <xdr:to>
      <xdr:col>4</xdr:col>
      <xdr:colOff>1130300</xdr:colOff>
      <xdr:row>3</xdr:row>
      <xdr:rowOff>101600</xdr:rowOff>
    </xdr:to>
    <xdr:sp macro="[0]!raz" textlink="">
      <xdr:nvSpPr>
        <xdr:cNvPr id="11" name="Plaqu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191000" y="260350"/>
          <a:ext cx="692150" cy="438150"/>
        </a:xfrm>
        <a:prstGeom prst="beve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5</xdr:row>
      <xdr:rowOff>88900</xdr:rowOff>
    </xdr:from>
    <xdr:to>
      <xdr:col>3</xdr:col>
      <xdr:colOff>635000</xdr:colOff>
      <xdr:row>7</xdr:row>
      <xdr:rowOff>88900</xdr:rowOff>
    </xdr:to>
    <xdr:sp macro="[0]!test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1981200" y="1085850"/>
          <a:ext cx="1168400" cy="4000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FFCC00" mc:Ignorable="a14" a14:legacySpreadsheetColorIndex="51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scene3d>
          <a:camera prst="orthographicFront"/>
          <a:lightRig rig="threePt" dir="t"/>
        </a:scene3d>
        <a:sp3d>
          <a:bevelT prst="convex"/>
        </a:sp3d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Analyse</a:t>
          </a:r>
        </a:p>
      </xdr:txBody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2</xdr:row>
      <xdr:rowOff>101600</xdr:rowOff>
    </xdr:to>
    <xdr:sp macro="" textlink="">
      <xdr:nvSpPr>
        <xdr:cNvPr id="4" name="AutoShape 7" descr="Comment réinitialiser mon iPhone ?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752850" y="196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107950</xdr:rowOff>
    </xdr:to>
    <xdr:sp macro="" textlink="">
      <xdr:nvSpPr>
        <xdr:cNvPr id="5" name="AutoShape 8" descr="Réinitialisation de votre ordinateur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752850" y="257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107950</xdr:rowOff>
    </xdr:to>
    <xdr:sp macro="" textlink="">
      <xdr:nvSpPr>
        <xdr:cNvPr id="6" name="AutoShape 9" descr="Réinitialisation de votre ordinateur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3752850" y="257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107950</xdr:rowOff>
    </xdr:to>
    <xdr:sp macro="" textlink="">
      <xdr:nvSpPr>
        <xdr:cNvPr id="7" name="AutoShape 10" descr="Réinitialisation de votre ordinateur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752850" y="257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438150</xdr:colOff>
      <xdr:row>1</xdr:row>
      <xdr:rowOff>63500</xdr:rowOff>
    </xdr:from>
    <xdr:to>
      <xdr:col>4</xdr:col>
      <xdr:colOff>1130300</xdr:colOff>
      <xdr:row>3</xdr:row>
      <xdr:rowOff>101600</xdr:rowOff>
    </xdr:to>
    <xdr:sp macro="[0]!raz" textlink="">
      <xdr:nvSpPr>
        <xdr:cNvPr id="8" name="Plaqu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4191000" y="260350"/>
          <a:ext cx="692150" cy="438150"/>
        </a:xfrm>
        <a:prstGeom prst="beve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Reset</a:t>
          </a:r>
        </a:p>
      </xdr:txBody>
    </xdr:sp>
    <xdr:clientData/>
  </xdr:twoCellAnchor>
  <xdr:twoCellAnchor editAs="absolute">
    <xdr:from>
      <xdr:col>3</xdr:col>
      <xdr:colOff>1079500</xdr:colOff>
      <xdr:row>5</xdr:row>
      <xdr:rowOff>101600</xdr:rowOff>
    </xdr:from>
    <xdr:to>
      <xdr:col>4</xdr:col>
      <xdr:colOff>920998</xdr:colOff>
      <xdr:row>7</xdr:row>
      <xdr:rowOff>97550</xdr:rowOff>
    </xdr:to>
    <xdr:sp macro="[0]!_xludf.sélection" textlink="">
      <xdr:nvSpPr>
        <xdr:cNvPr id="9" name="AutoShape 33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594100" y="1098550"/>
          <a:ext cx="1079748" cy="3960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scene3d>
          <a:camera prst="orthographicFront"/>
          <a:lightRig rig="threePt" dir="t"/>
        </a:scene3d>
        <a:sp3d>
          <a:bevelT prst="convex"/>
        </a:sp3d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à payer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690"/>
  <sheetViews>
    <sheetView workbookViewId="0">
      <selection activeCell="A690" sqref="A690"/>
    </sheetView>
  </sheetViews>
  <sheetFormatPr baseColWidth="10" defaultColWidth="9.140625" defaultRowHeight="12.75" x14ac:dyDescent="0.2"/>
  <cols>
    <col min="1" max="2" width="19" bestFit="1" customWidth="1"/>
    <col min="3" max="3" width="24" bestFit="1" customWidth="1"/>
    <col min="4" max="5" width="25" bestFit="1" customWidth="1"/>
    <col min="6" max="6" width="29" bestFit="1" customWidth="1"/>
    <col min="7" max="7" width="37" bestFit="1" customWidth="1"/>
    <col min="8" max="8" width="23" bestFit="1" customWidth="1"/>
    <col min="9" max="9" width="20" bestFit="1" customWidth="1"/>
    <col min="10" max="10" width="22" bestFit="1" customWidth="1"/>
    <col min="11" max="11" width="17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</v>
      </c>
      <c r="J2" t="s">
        <v>1</v>
      </c>
      <c r="K2" t="s">
        <v>19</v>
      </c>
    </row>
    <row r="3" spans="1:11" x14ac:dyDescent="0.2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23</v>
      </c>
      <c r="K3" t="s">
        <v>19</v>
      </c>
    </row>
    <row r="4" spans="1:11" x14ac:dyDescent="0.2">
      <c r="A4" t="s">
        <v>29</v>
      </c>
      <c r="B4" t="s">
        <v>21</v>
      </c>
      <c r="C4" t="s">
        <v>30</v>
      </c>
      <c r="D4" t="s">
        <v>23</v>
      </c>
      <c r="E4" t="s">
        <v>31</v>
      </c>
      <c r="F4" t="s">
        <v>25</v>
      </c>
      <c r="G4" t="s">
        <v>26</v>
      </c>
      <c r="H4" t="s">
        <v>27</v>
      </c>
      <c r="I4" t="s">
        <v>32</v>
      </c>
      <c r="J4" t="s">
        <v>33</v>
      </c>
      <c r="K4" t="s">
        <v>19</v>
      </c>
    </row>
    <row r="5" spans="1:11" x14ac:dyDescent="0.2">
      <c r="A5" t="s">
        <v>34</v>
      </c>
      <c r="B5" t="s">
        <v>21</v>
      </c>
      <c r="C5" t="s">
        <v>35</v>
      </c>
      <c r="D5" t="s">
        <v>33</v>
      </c>
      <c r="E5" t="s">
        <v>36</v>
      </c>
      <c r="F5" t="s">
        <v>25</v>
      </c>
      <c r="G5" t="s">
        <v>37</v>
      </c>
      <c r="H5" t="s">
        <v>27</v>
      </c>
      <c r="I5" t="s">
        <v>38</v>
      </c>
      <c r="J5" t="s">
        <v>33</v>
      </c>
      <c r="K5" t="s">
        <v>19</v>
      </c>
    </row>
    <row r="6" spans="1:11" x14ac:dyDescent="0.2">
      <c r="A6" t="s">
        <v>39</v>
      </c>
      <c r="B6" t="s">
        <v>40</v>
      </c>
      <c r="C6" t="s">
        <v>41</v>
      </c>
      <c r="D6" t="s">
        <v>42</v>
      </c>
      <c r="E6" t="s">
        <v>43</v>
      </c>
      <c r="F6" t="s">
        <v>25</v>
      </c>
      <c r="G6" t="s">
        <v>44</v>
      </c>
      <c r="H6" t="s">
        <v>45</v>
      </c>
      <c r="I6" t="s">
        <v>46</v>
      </c>
      <c r="J6" t="s">
        <v>42</v>
      </c>
      <c r="K6" t="s">
        <v>19</v>
      </c>
    </row>
    <row r="7" spans="1:11" x14ac:dyDescent="0.2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25</v>
      </c>
      <c r="G7" t="s">
        <v>52</v>
      </c>
      <c r="H7" t="s">
        <v>45</v>
      </c>
      <c r="I7" t="s">
        <v>53</v>
      </c>
      <c r="J7" t="s">
        <v>50</v>
      </c>
      <c r="K7" t="s">
        <v>19</v>
      </c>
    </row>
    <row r="8" spans="1:11" x14ac:dyDescent="0.2">
      <c r="A8" t="s">
        <v>54</v>
      </c>
      <c r="B8" t="s">
        <v>55</v>
      </c>
      <c r="C8" t="s">
        <v>56</v>
      </c>
      <c r="D8" t="s">
        <v>23</v>
      </c>
      <c r="E8" t="s">
        <v>57</v>
      </c>
      <c r="F8" t="s">
        <v>16</v>
      </c>
      <c r="G8" t="s">
        <v>26</v>
      </c>
      <c r="H8" t="s">
        <v>27</v>
      </c>
      <c r="I8" t="s">
        <v>1</v>
      </c>
      <c r="J8" t="s">
        <v>1</v>
      </c>
      <c r="K8" t="s">
        <v>19</v>
      </c>
    </row>
    <row r="9" spans="1:11" x14ac:dyDescent="0.2">
      <c r="A9" t="s">
        <v>58</v>
      </c>
      <c r="B9" t="s">
        <v>55</v>
      </c>
      <c r="C9" t="s">
        <v>59</v>
      </c>
      <c r="D9" t="s">
        <v>23</v>
      </c>
      <c r="E9" t="s">
        <v>60</v>
      </c>
      <c r="F9" t="s">
        <v>25</v>
      </c>
      <c r="G9" t="s">
        <v>26</v>
      </c>
      <c r="H9" t="s">
        <v>27</v>
      </c>
      <c r="I9" t="s">
        <v>61</v>
      </c>
      <c r="J9" t="s">
        <v>23</v>
      </c>
      <c r="K9" t="s">
        <v>19</v>
      </c>
    </row>
    <row r="10" spans="1:11" x14ac:dyDescent="0.2">
      <c r="A10" t="s">
        <v>62</v>
      </c>
      <c r="B10" t="s">
        <v>21</v>
      </c>
      <c r="C10" t="s">
        <v>63</v>
      </c>
      <c r="D10" t="s">
        <v>23</v>
      </c>
      <c r="E10" t="s">
        <v>36</v>
      </c>
      <c r="F10" t="s">
        <v>25</v>
      </c>
      <c r="G10" t="s">
        <v>26</v>
      </c>
      <c r="H10" t="s">
        <v>27</v>
      </c>
      <c r="I10" t="s">
        <v>64</v>
      </c>
      <c r="J10" t="s">
        <v>23</v>
      </c>
      <c r="K10" t="s">
        <v>19</v>
      </c>
    </row>
    <row r="11" spans="1:11" x14ac:dyDescent="0.2">
      <c r="A11" t="s">
        <v>65</v>
      </c>
      <c r="B11" t="s">
        <v>48</v>
      </c>
      <c r="C11" t="s">
        <v>66</v>
      </c>
      <c r="D11" t="s">
        <v>67</v>
      </c>
      <c r="E11" t="s">
        <v>51</v>
      </c>
      <c r="F11" t="s">
        <v>25</v>
      </c>
      <c r="G11" t="s">
        <v>68</v>
      </c>
      <c r="H11" t="s">
        <v>45</v>
      </c>
      <c r="I11" t="s">
        <v>69</v>
      </c>
      <c r="J11" t="s">
        <v>67</v>
      </c>
      <c r="K11" t="s">
        <v>19</v>
      </c>
    </row>
    <row r="12" spans="1:11" x14ac:dyDescent="0.2">
      <c r="A12" t="s">
        <v>70</v>
      </c>
      <c r="B12" t="s">
        <v>55</v>
      </c>
      <c r="C12" t="s">
        <v>71</v>
      </c>
      <c r="D12" t="s">
        <v>72</v>
      </c>
      <c r="E12" t="s">
        <v>57</v>
      </c>
      <c r="F12" t="s">
        <v>16</v>
      </c>
      <c r="G12" t="s">
        <v>73</v>
      </c>
      <c r="H12" t="s">
        <v>27</v>
      </c>
      <c r="I12" t="s">
        <v>1</v>
      </c>
      <c r="J12" t="s">
        <v>1</v>
      </c>
      <c r="K12" t="s">
        <v>19</v>
      </c>
    </row>
    <row r="13" spans="1:11" x14ac:dyDescent="0.2">
      <c r="A13" t="s">
        <v>74</v>
      </c>
      <c r="B13" t="s">
        <v>55</v>
      </c>
      <c r="C13" t="s">
        <v>75</v>
      </c>
      <c r="D13" t="s">
        <v>76</v>
      </c>
      <c r="E13" t="s">
        <v>77</v>
      </c>
      <c r="F13" t="s">
        <v>25</v>
      </c>
      <c r="G13" t="s">
        <v>78</v>
      </c>
      <c r="H13" t="s">
        <v>27</v>
      </c>
      <c r="I13" t="s">
        <v>79</v>
      </c>
      <c r="J13" t="s">
        <v>80</v>
      </c>
      <c r="K13" t="s">
        <v>19</v>
      </c>
    </row>
    <row r="14" spans="1:11" x14ac:dyDescent="0.2">
      <c r="A14" t="s">
        <v>81</v>
      </c>
      <c r="B14" t="s">
        <v>55</v>
      </c>
      <c r="C14" t="s">
        <v>82</v>
      </c>
      <c r="D14" t="s">
        <v>72</v>
      </c>
      <c r="E14" t="s">
        <v>57</v>
      </c>
      <c r="F14" t="s">
        <v>16</v>
      </c>
      <c r="G14" t="s">
        <v>73</v>
      </c>
      <c r="H14" t="s">
        <v>27</v>
      </c>
      <c r="I14" t="s">
        <v>1</v>
      </c>
      <c r="J14" t="s">
        <v>1</v>
      </c>
      <c r="K14" t="s">
        <v>19</v>
      </c>
    </row>
    <row r="15" spans="1:11" x14ac:dyDescent="0.2">
      <c r="A15" t="s">
        <v>83</v>
      </c>
      <c r="B15" t="s">
        <v>55</v>
      </c>
      <c r="C15" t="s">
        <v>84</v>
      </c>
      <c r="D15" t="s">
        <v>85</v>
      </c>
      <c r="E15" t="s">
        <v>86</v>
      </c>
      <c r="F15" t="s">
        <v>16</v>
      </c>
      <c r="G15" t="s">
        <v>87</v>
      </c>
      <c r="H15" t="s">
        <v>27</v>
      </c>
      <c r="I15" t="s">
        <v>1</v>
      </c>
      <c r="J15" t="s">
        <v>1</v>
      </c>
      <c r="K15" t="s">
        <v>19</v>
      </c>
    </row>
    <row r="16" spans="1:11" x14ac:dyDescent="0.2">
      <c r="A16" t="s">
        <v>88</v>
      </c>
      <c r="B16" t="s">
        <v>55</v>
      </c>
      <c r="C16" t="s">
        <v>89</v>
      </c>
      <c r="D16" t="s">
        <v>80</v>
      </c>
      <c r="E16" t="s">
        <v>86</v>
      </c>
      <c r="F16" t="s">
        <v>25</v>
      </c>
      <c r="G16" t="s">
        <v>90</v>
      </c>
      <c r="H16" t="s">
        <v>27</v>
      </c>
      <c r="I16" t="s">
        <v>91</v>
      </c>
      <c r="J16" t="s">
        <v>80</v>
      </c>
      <c r="K16" t="s">
        <v>19</v>
      </c>
    </row>
    <row r="17" spans="1:11" x14ac:dyDescent="0.2">
      <c r="A17" t="s">
        <v>92</v>
      </c>
      <c r="B17" t="s">
        <v>21</v>
      </c>
      <c r="C17" t="s">
        <v>93</v>
      </c>
      <c r="D17" t="s">
        <v>94</v>
      </c>
      <c r="E17" t="s">
        <v>36</v>
      </c>
      <c r="F17" t="s">
        <v>25</v>
      </c>
      <c r="G17" t="s">
        <v>95</v>
      </c>
      <c r="H17" t="s">
        <v>27</v>
      </c>
      <c r="I17" t="s">
        <v>96</v>
      </c>
      <c r="J17" t="s">
        <v>76</v>
      </c>
      <c r="K17" t="s">
        <v>19</v>
      </c>
    </row>
    <row r="18" spans="1:11" x14ac:dyDescent="0.2">
      <c r="A18" t="s">
        <v>97</v>
      </c>
      <c r="B18" t="s">
        <v>55</v>
      </c>
      <c r="C18" t="s">
        <v>98</v>
      </c>
      <c r="D18" t="s">
        <v>99</v>
      </c>
      <c r="E18" t="s">
        <v>86</v>
      </c>
      <c r="F18" t="s">
        <v>25</v>
      </c>
      <c r="G18" t="s">
        <v>100</v>
      </c>
      <c r="H18" t="s">
        <v>27</v>
      </c>
      <c r="I18" t="s">
        <v>101</v>
      </c>
      <c r="J18" t="s">
        <v>99</v>
      </c>
      <c r="K18" t="s">
        <v>19</v>
      </c>
    </row>
    <row r="19" spans="1:11" x14ac:dyDescent="0.2">
      <c r="A19" t="s">
        <v>102</v>
      </c>
      <c r="B19" t="s">
        <v>21</v>
      </c>
      <c r="C19" t="s">
        <v>103</v>
      </c>
      <c r="D19" t="s">
        <v>104</v>
      </c>
      <c r="E19" t="s">
        <v>36</v>
      </c>
      <c r="F19" t="s">
        <v>16</v>
      </c>
      <c r="G19" t="s">
        <v>105</v>
      </c>
      <c r="H19" t="s">
        <v>27</v>
      </c>
      <c r="I19" t="s">
        <v>1</v>
      </c>
      <c r="J19" t="s">
        <v>1</v>
      </c>
      <c r="K19" t="s">
        <v>19</v>
      </c>
    </row>
    <row r="20" spans="1:11" x14ac:dyDescent="0.2">
      <c r="A20" t="s">
        <v>106</v>
      </c>
      <c r="B20" t="s">
        <v>55</v>
      </c>
      <c r="C20" t="s">
        <v>107</v>
      </c>
      <c r="D20" t="s">
        <v>108</v>
      </c>
      <c r="E20" t="s">
        <v>86</v>
      </c>
      <c r="F20" t="s">
        <v>16</v>
      </c>
      <c r="G20" t="s">
        <v>109</v>
      </c>
      <c r="H20" t="s">
        <v>27</v>
      </c>
      <c r="I20" t="s">
        <v>1</v>
      </c>
      <c r="J20" t="s">
        <v>1</v>
      </c>
      <c r="K20" t="s">
        <v>19</v>
      </c>
    </row>
    <row r="21" spans="1:11" x14ac:dyDescent="0.2">
      <c r="A21" t="s">
        <v>110</v>
      </c>
      <c r="B21" t="s">
        <v>55</v>
      </c>
      <c r="C21" t="s">
        <v>111</v>
      </c>
      <c r="D21" t="s">
        <v>99</v>
      </c>
      <c r="E21" t="s">
        <v>86</v>
      </c>
      <c r="F21" t="s">
        <v>25</v>
      </c>
      <c r="G21" t="s">
        <v>100</v>
      </c>
      <c r="H21" t="s">
        <v>27</v>
      </c>
      <c r="I21" t="s">
        <v>112</v>
      </c>
      <c r="J21" t="s">
        <v>99</v>
      </c>
      <c r="K21" t="s">
        <v>19</v>
      </c>
    </row>
    <row r="22" spans="1:11" x14ac:dyDescent="0.2">
      <c r="A22" t="s">
        <v>113</v>
      </c>
      <c r="B22" t="s">
        <v>114</v>
      </c>
      <c r="C22" t="s">
        <v>115</v>
      </c>
      <c r="D22" t="s">
        <v>42</v>
      </c>
      <c r="E22" t="s">
        <v>116</v>
      </c>
      <c r="F22" t="s">
        <v>25</v>
      </c>
      <c r="G22" t="s">
        <v>44</v>
      </c>
      <c r="H22" t="s">
        <v>45</v>
      </c>
      <c r="I22" t="s">
        <v>117</v>
      </c>
      <c r="J22" t="s">
        <v>42</v>
      </c>
      <c r="K22" t="s">
        <v>19</v>
      </c>
    </row>
    <row r="23" spans="1:11" x14ac:dyDescent="0.2">
      <c r="A23" t="s">
        <v>118</v>
      </c>
      <c r="B23" t="s">
        <v>119</v>
      </c>
      <c r="C23" t="s">
        <v>120</v>
      </c>
      <c r="D23" t="s">
        <v>121</v>
      </c>
      <c r="E23" t="s">
        <v>122</v>
      </c>
      <c r="F23" t="s">
        <v>25</v>
      </c>
      <c r="G23" t="s">
        <v>123</v>
      </c>
      <c r="H23" t="s">
        <v>45</v>
      </c>
      <c r="I23" t="s">
        <v>124</v>
      </c>
      <c r="J23" t="s">
        <v>121</v>
      </c>
      <c r="K23" t="s">
        <v>19</v>
      </c>
    </row>
    <row r="24" spans="1:11" x14ac:dyDescent="0.2">
      <c r="A24" t="s">
        <v>125</v>
      </c>
      <c r="B24" t="s">
        <v>114</v>
      </c>
      <c r="C24" t="s">
        <v>126</v>
      </c>
      <c r="D24" t="s">
        <v>127</v>
      </c>
      <c r="E24" t="s">
        <v>128</v>
      </c>
      <c r="F24" t="s">
        <v>25</v>
      </c>
      <c r="G24" t="s">
        <v>37</v>
      </c>
      <c r="H24" t="s">
        <v>45</v>
      </c>
      <c r="I24" t="s">
        <v>129</v>
      </c>
      <c r="J24" t="s">
        <v>127</v>
      </c>
      <c r="K24" t="s">
        <v>19</v>
      </c>
    </row>
    <row r="25" spans="1:11" x14ac:dyDescent="0.2">
      <c r="A25" t="s">
        <v>130</v>
      </c>
      <c r="B25" t="s">
        <v>119</v>
      </c>
      <c r="C25" t="s">
        <v>131</v>
      </c>
      <c r="D25" t="s">
        <v>132</v>
      </c>
      <c r="E25" t="s">
        <v>122</v>
      </c>
      <c r="F25" t="s">
        <v>25</v>
      </c>
      <c r="G25" t="s">
        <v>133</v>
      </c>
      <c r="H25" t="s">
        <v>45</v>
      </c>
      <c r="I25" t="s">
        <v>134</v>
      </c>
      <c r="J25" t="s">
        <v>132</v>
      </c>
      <c r="K25" t="s">
        <v>19</v>
      </c>
    </row>
    <row r="26" spans="1:11" x14ac:dyDescent="0.2">
      <c r="A26" t="s">
        <v>135</v>
      </c>
      <c r="B26" t="s">
        <v>119</v>
      </c>
      <c r="C26" t="s">
        <v>136</v>
      </c>
      <c r="D26" t="s">
        <v>137</v>
      </c>
      <c r="E26" t="s">
        <v>122</v>
      </c>
      <c r="F26" t="s">
        <v>16</v>
      </c>
      <c r="G26" t="s">
        <v>138</v>
      </c>
      <c r="H26" t="s">
        <v>45</v>
      </c>
      <c r="I26" t="s">
        <v>1</v>
      </c>
      <c r="J26" t="s">
        <v>1</v>
      </c>
      <c r="K26" t="s">
        <v>19</v>
      </c>
    </row>
    <row r="27" spans="1:11" x14ac:dyDescent="0.2">
      <c r="A27" t="s">
        <v>139</v>
      </c>
      <c r="B27" t="s">
        <v>119</v>
      </c>
      <c r="C27" t="s">
        <v>140</v>
      </c>
      <c r="D27" t="s">
        <v>42</v>
      </c>
      <c r="E27" t="s">
        <v>122</v>
      </c>
      <c r="F27" t="s">
        <v>25</v>
      </c>
      <c r="G27" t="s">
        <v>44</v>
      </c>
      <c r="H27" t="s">
        <v>45</v>
      </c>
      <c r="I27" t="s">
        <v>141</v>
      </c>
      <c r="J27" t="s">
        <v>42</v>
      </c>
      <c r="K27" t="s">
        <v>19</v>
      </c>
    </row>
    <row r="28" spans="1:11" x14ac:dyDescent="0.2">
      <c r="A28" t="s">
        <v>142</v>
      </c>
      <c r="B28" t="s">
        <v>114</v>
      </c>
      <c r="C28" t="s">
        <v>143</v>
      </c>
      <c r="D28" t="s">
        <v>132</v>
      </c>
      <c r="E28" t="s">
        <v>128</v>
      </c>
      <c r="F28" t="s">
        <v>25</v>
      </c>
      <c r="G28" t="s">
        <v>133</v>
      </c>
      <c r="H28" t="s">
        <v>45</v>
      </c>
      <c r="I28" t="s">
        <v>144</v>
      </c>
      <c r="J28" t="s">
        <v>132</v>
      </c>
      <c r="K28" t="s">
        <v>19</v>
      </c>
    </row>
    <row r="29" spans="1:11" x14ac:dyDescent="0.2">
      <c r="A29" t="s">
        <v>145</v>
      </c>
      <c r="B29" t="s">
        <v>114</v>
      </c>
      <c r="C29" t="s">
        <v>146</v>
      </c>
      <c r="D29" t="s">
        <v>147</v>
      </c>
      <c r="E29" t="s">
        <v>128</v>
      </c>
      <c r="F29" t="s">
        <v>25</v>
      </c>
      <c r="G29" t="s">
        <v>148</v>
      </c>
      <c r="H29" t="s">
        <v>45</v>
      </c>
      <c r="I29" t="s">
        <v>149</v>
      </c>
      <c r="J29" t="s">
        <v>147</v>
      </c>
      <c r="K29" t="s">
        <v>19</v>
      </c>
    </row>
    <row r="30" spans="1:11" x14ac:dyDescent="0.2">
      <c r="A30" t="s">
        <v>150</v>
      </c>
      <c r="B30" t="s">
        <v>114</v>
      </c>
      <c r="C30" t="s">
        <v>151</v>
      </c>
      <c r="D30" t="s">
        <v>152</v>
      </c>
      <c r="E30" t="s">
        <v>116</v>
      </c>
      <c r="F30" t="s">
        <v>25</v>
      </c>
      <c r="G30" t="s">
        <v>153</v>
      </c>
      <c r="H30" t="s">
        <v>45</v>
      </c>
      <c r="I30" t="s">
        <v>154</v>
      </c>
      <c r="J30" t="s">
        <v>152</v>
      </c>
      <c r="K30" t="s">
        <v>19</v>
      </c>
    </row>
    <row r="31" spans="1:11" x14ac:dyDescent="0.2">
      <c r="A31" t="s">
        <v>155</v>
      </c>
      <c r="B31" t="s">
        <v>114</v>
      </c>
      <c r="C31" t="s">
        <v>156</v>
      </c>
      <c r="D31" t="s">
        <v>137</v>
      </c>
      <c r="E31" t="s">
        <v>116</v>
      </c>
      <c r="F31" t="s">
        <v>16</v>
      </c>
      <c r="G31" t="s">
        <v>157</v>
      </c>
      <c r="H31" t="s">
        <v>45</v>
      </c>
      <c r="I31" t="s">
        <v>1</v>
      </c>
      <c r="J31" t="s">
        <v>1</v>
      </c>
      <c r="K31" t="s">
        <v>19</v>
      </c>
    </row>
    <row r="32" spans="1:11" x14ac:dyDescent="0.2">
      <c r="A32" t="s">
        <v>158</v>
      </c>
      <c r="B32" t="s">
        <v>119</v>
      </c>
      <c r="C32" t="s">
        <v>159</v>
      </c>
      <c r="D32" t="s">
        <v>127</v>
      </c>
      <c r="E32" t="s">
        <v>160</v>
      </c>
      <c r="F32" t="s">
        <v>25</v>
      </c>
      <c r="G32" t="s">
        <v>37</v>
      </c>
      <c r="H32" t="s">
        <v>45</v>
      </c>
      <c r="I32" t="s">
        <v>161</v>
      </c>
      <c r="J32" t="s">
        <v>127</v>
      </c>
      <c r="K32" t="s">
        <v>19</v>
      </c>
    </row>
    <row r="33" spans="1:11" x14ac:dyDescent="0.2">
      <c r="A33" t="s">
        <v>162</v>
      </c>
      <c r="B33" t="s">
        <v>114</v>
      </c>
      <c r="C33" t="s">
        <v>163</v>
      </c>
      <c r="D33" t="s">
        <v>137</v>
      </c>
      <c r="E33" t="s">
        <v>128</v>
      </c>
      <c r="F33" t="s">
        <v>16</v>
      </c>
      <c r="G33" t="s">
        <v>164</v>
      </c>
      <c r="H33" t="s">
        <v>45</v>
      </c>
      <c r="I33" t="s">
        <v>1</v>
      </c>
      <c r="J33" t="s">
        <v>1</v>
      </c>
      <c r="K33" t="s">
        <v>19</v>
      </c>
    </row>
    <row r="34" spans="1:11" x14ac:dyDescent="0.2">
      <c r="A34" t="s">
        <v>165</v>
      </c>
      <c r="B34" t="s">
        <v>48</v>
      </c>
      <c r="C34" t="s">
        <v>166</v>
      </c>
      <c r="D34" t="s">
        <v>76</v>
      </c>
      <c r="E34" t="s">
        <v>51</v>
      </c>
      <c r="F34" t="s">
        <v>25</v>
      </c>
      <c r="G34" t="s">
        <v>78</v>
      </c>
      <c r="H34" t="s">
        <v>45</v>
      </c>
      <c r="I34" t="s">
        <v>167</v>
      </c>
      <c r="J34" t="s">
        <v>76</v>
      </c>
      <c r="K34" t="s">
        <v>19</v>
      </c>
    </row>
    <row r="35" spans="1:11" x14ac:dyDescent="0.2">
      <c r="A35" t="s">
        <v>168</v>
      </c>
      <c r="B35" t="s">
        <v>48</v>
      </c>
      <c r="C35" t="s">
        <v>169</v>
      </c>
      <c r="D35" t="s">
        <v>170</v>
      </c>
      <c r="E35" t="s">
        <v>51</v>
      </c>
      <c r="F35" t="s">
        <v>25</v>
      </c>
      <c r="G35" t="s">
        <v>171</v>
      </c>
      <c r="H35" t="s">
        <v>45</v>
      </c>
      <c r="I35" t="s">
        <v>172</v>
      </c>
      <c r="J35" t="s">
        <v>137</v>
      </c>
      <c r="K35" t="s">
        <v>19</v>
      </c>
    </row>
    <row r="36" spans="1:11" x14ac:dyDescent="0.2">
      <c r="A36" t="s">
        <v>173</v>
      </c>
      <c r="B36" t="s">
        <v>48</v>
      </c>
      <c r="C36" t="s">
        <v>174</v>
      </c>
      <c r="D36" t="s">
        <v>175</v>
      </c>
      <c r="E36" t="s">
        <v>51</v>
      </c>
      <c r="F36" t="s">
        <v>16</v>
      </c>
      <c r="G36" t="s">
        <v>176</v>
      </c>
      <c r="H36" t="s">
        <v>45</v>
      </c>
      <c r="I36" t="s">
        <v>1</v>
      </c>
      <c r="J36" t="s">
        <v>1</v>
      </c>
      <c r="K36" t="s">
        <v>19</v>
      </c>
    </row>
    <row r="37" spans="1:11" x14ac:dyDescent="0.2">
      <c r="A37" t="s">
        <v>177</v>
      </c>
      <c r="B37" t="s">
        <v>48</v>
      </c>
      <c r="C37" t="s">
        <v>178</v>
      </c>
      <c r="D37" t="s">
        <v>42</v>
      </c>
      <c r="E37" t="s">
        <v>51</v>
      </c>
      <c r="F37" t="s">
        <v>25</v>
      </c>
      <c r="G37" t="s">
        <v>44</v>
      </c>
      <c r="H37" t="s">
        <v>45</v>
      </c>
      <c r="I37" t="s">
        <v>179</v>
      </c>
      <c r="J37" t="s">
        <v>42</v>
      </c>
      <c r="K37" t="s">
        <v>19</v>
      </c>
    </row>
    <row r="38" spans="1:11" x14ac:dyDescent="0.2">
      <c r="A38" t="s">
        <v>180</v>
      </c>
      <c r="B38" t="s">
        <v>48</v>
      </c>
      <c r="C38" t="s">
        <v>181</v>
      </c>
      <c r="D38" t="s">
        <v>137</v>
      </c>
      <c r="E38" t="s">
        <v>51</v>
      </c>
      <c r="F38" t="s">
        <v>16</v>
      </c>
      <c r="G38" t="s">
        <v>171</v>
      </c>
      <c r="H38" t="s">
        <v>45</v>
      </c>
      <c r="I38" t="s">
        <v>1</v>
      </c>
      <c r="J38" t="s">
        <v>1</v>
      </c>
      <c r="K38" t="s">
        <v>19</v>
      </c>
    </row>
    <row r="39" spans="1:11" x14ac:dyDescent="0.2">
      <c r="A39" t="s">
        <v>182</v>
      </c>
      <c r="B39" t="s">
        <v>119</v>
      </c>
      <c r="C39" t="s">
        <v>183</v>
      </c>
      <c r="D39" t="s">
        <v>147</v>
      </c>
      <c r="E39" t="s">
        <v>184</v>
      </c>
      <c r="F39" t="s">
        <v>25</v>
      </c>
      <c r="G39" t="s">
        <v>148</v>
      </c>
      <c r="H39" t="s">
        <v>45</v>
      </c>
      <c r="I39" t="s">
        <v>185</v>
      </c>
      <c r="J39" t="s">
        <v>147</v>
      </c>
      <c r="K39" t="s">
        <v>19</v>
      </c>
    </row>
    <row r="40" spans="1:11" x14ac:dyDescent="0.2">
      <c r="A40" t="s">
        <v>186</v>
      </c>
      <c r="B40" t="s">
        <v>40</v>
      </c>
      <c r="C40" t="s">
        <v>187</v>
      </c>
      <c r="D40" t="s">
        <v>76</v>
      </c>
      <c r="E40" t="s">
        <v>188</v>
      </c>
      <c r="F40" t="s">
        <v>25</v>
      </c>
      <c r="G40" t="s">
        <v>78</v>
      </c>
      <c r="H40" t="s">
        <v>45</v>
      </c>
      <c r="I40" t="s">
        <v>189</v>
      </c>
      <c r="J40" t="s">
        <v>76</v>
      </c>
      <c r="K40" t="s">
        <v>19</v>
      </c>
    </row>
    <row r="41" spans="1:11" x14ac:dyDescent="0.2">
      <c r="A41" t="s">
        <v>190</v>
      </c>
      <c r="B41" t="s">
        <v>119</v>
      </c>
      <c r="C41" t="s">
        <v>191</v>
      </c>
      <c r="D41" t="s">
        <v>175</v>
      </c>
      <c r="E41" t="s">
        <v>192</v>
      </c>
      <c r="F41" t="s">
        <v>16</v>
      </c>
      <c r="G41" t="s">
        <v>193</v>
      </c>
      <c r="H41" t="s">
        <v>45</v>
      </c>
      <c r="I41" t="s">
        <v>1</v>
      </c>
      <c r="J41" t="s">
        <v>1</v>
      </c>
      <c r="K41" t="s">
        <v>19</v>
      </c>
    </row>
    <row r="42" spans="1:11" x14ac:dyDescent="0.2">
      <c r="A42" t="s">
        <v>194</v>
      </c>
      <c r="B42" t="s">
        <v>40</v>
      </c>
      <c r="C42" t="s">
        <v>195</v>
      </c>
      <c r="D42" t="s">
        <v>196</v>
      </c>
      <c r="E42" t="s">
        <v>188</v>
      </c>
      <c r="F42" t="s">
        <v>25</v>
      </c>
      <c r="G42" t="s">
        <v>197</v>
      </c>
      <c r="H42" t="s">
        <v>45</v>
      </c>
      <c r="I42" t="s">
        <v>198</v>
      </c>
      <c r="J42" t="s">
        <v>196</v>
      </c>
      <c r="K42" t="s">
        <v>19</v>
      </c>
    </row>
    <row r="43" spans="1:11" x14ac:dyDescent="0.2">
      <c r="A43" t="s">
        <v>199</v>
      </c>
      <c r="B43" t="s">
        <v>119</v>
      </c>
      <c r="C43" t="s">
        <v>200</v>
      </c>
      <c r="D43" t="s">
        <v>201</v>
      </c>
      <c r="E43" t="s">
        <v>184</v>
      </c>
      <c r="F43" t="s">
        <v>25</v>
      </c>
      <c r="G43" t="s">
        <v>202</v>
      </c>
      <c r="H43" t="s">
        <v>45</v>
      </c>
      <c r="I43" t="s">
        <v>203</v>
      </c>
      <c r="J43" t="s">
        <v>204</v>
      </c>
      <c r="K43" t="s">
        <v>19</v>
      </c>
    </row>
    <row r="44" spans="1:11" x14ac:dyDescent="0.2">
      <c r="A44" t="s">
        <v>205</v>
      </c>
      <c r="B44" t="s">
        <v>119</v>
      </c>
      <c r="C44" t="s">
        <v>206</v>
      </c>
      <c r="D44" t="s">
        <v>207</v>
      </c>
      <c r="E44" t="s">
        <v>208</v>
      </c>
      <c r="F44" t="s">
        <v>25</v>
      </c>
      <c r="G44" t="s">
        <v>209</v>
      </c>
      <c r="H44" t="s">
        <v>45</v>
      </c>
      <c r="I44" t="s">
        <v>210</v>
      </c>
      <c r="J44" t="s">
        <v>207</v>
      </c>
      <c r="K44" t="s">
        <v>19</v>
      </c>
    </row>
    <row r="45" spans="1:11" x14ac:dyDescent="0.2">
      <c r="A45" t="s">
        <v>211</v>
      </c>
      <c r="B45" t="s">
        <v>119</v>
      </c>
      <c r="C45" t="s">
        <v>212</v>
      </c>
      <c r="D45" t="s">
        <v>213</v>
      </c>
      <c r="E45" t="s">
        <v>184</v>
      </c>
      <c r="F45" t="s">
        <v>16</v>
      </c>
      <c r="G45" t="s">
        <v>214</v>
      </c>
      <c r="H45" t="s">
        <v>45</v>
      </c>
      <c r="I45" t="s">
        <v>1</v>
      </c>
      <c r="J45" t="s">
        <v>1</v>
      </c>
      <c r="K45" t="s">
        <v>19</v>
      </c>
    </row>
    <row r="46" spans="1:11" x14ac:dyDescent="0.2">
      <c r="A46" t="s">
        <v>215</v>
      </c>
      <c r="B46" t="s">
        <v>40</v>
      </c>
      <c r="C46" t="s">
        <v>216</v>
      </c>
      <c r="D46" t="s">
        <v>94</v>
      </c>
      <c r="E46" t="s">
        <v>217</v>
      </c>
      <c r="F46" t="s">
        <v>25</v>
      </c>
      <c r="G46" t="s">
        <v>95</v>
      </c>
      <c r="H46" t="s">
        <v>45</v>
      </c>
      <c r="I46" t="s">
        <v>218</v>
      </c>
      <c r="J46" t="s">
        <v>76</v>
      </c>
      <c r="K46" t="s">
        <v>19</v>
      </c>
    </row>
    <row r="47" spans="1:11" x14ac:dyDescent="0.2">
      <c r="A47" t="s">
        <v>219</v>
      </c>
      <c r="B47" t="s">
        <v>119</v>
      </c>
      <c r="C47" t="s">
        <v>220</v>
      </c>
      <c r="D47" t="s">
        <v>213</v>
      </c>
      <c r="E47" t="s">
        <v>160</v>
      </c>
      <c r="F47" t="s">
        <v>16</v>
      </c>
      <c r="G47" t="s">
        <v>221</v>
      </c>
      <c r="H47" t="s">
        <v>45</v>
      </c>
      <c r="I47" t="s">
        <v>1</v>
      </c>
      <c r="J47" t="s">
        <v>1</v>
      </c>
      <c r="K47" t="s">
        <v>19</v>
      </c>
    </row>
    <row r="48" spans="1:11" x14ac:dyDescent="0.2">
      <c r="A48" t="s">
        <v>222</v>
      </c>
      <c r="B48" t="s">
        <v>119</v>
      </c>
      <c r="C48" t="s">
        <v>223</v>
      </c>
      <c r="D48" t="s">
        <v>224</v>
      </c>
      <c r="E48" t="s">
        <v>160</v>
      </c>
      <c r="F48" t="s">
        <v>25</v>
      </c>
      <c r="G48" t="s">
        <v>225</v>
      </c>
      <c r="H48" t="s">
        <v>45</v>
      </c>
      <c r="I48" t="s">
        <v>226</v>
      </c>
      <c r="J48" t="s">
        <v>224</v>
      </c>
      <c r="K48" t="s">
        <v>19</v>
      </c>
    </row>
    <row r="49" spans="1:11" x14ac:dyDescent="0.2">
      <c r="A49" t="s">
        <v>227</v>
      </c>
      <c r="B49" t="s">
        <v>114</v>
      </c>
      <c r="C49" t="s">
        <v>228</v>
      </c>
      <c r="D49" t="s">
        <v>76</v>
      </c>
      <c r="E49" t="s">
        <v>229</v>
      </c>
      <c r="F49" t="s">
        <v>25</v>
      </c>
      <c r="G49" t="s">
        <v>78</v>
      </c>
      <c r="H49" t="s">
        <v>45</v>
      </c>
      <c r="I49" t="s">
        <v>230</v>
      </c>
      <c r="J49" t="s">
        <v>80</v>
      </c>
      <c r="K49" t="s">
        <v>19</v>
      </c>
    </row>
    <row r="50" spans="1:11" x14ac:dyDescent="0.2">
      <c r="A50" t="s">
        <v>231</v>
      </c>
      <c r="B50" t="s">
        <v>119</v>
      </c>
      <c r="C50" t="s">
        <v>232</v>
      </c>
      <c r="D50" t="s">
        <v>14</v>
      </c>
      <c r="E50" t="s">
        <v>184</v>
      </c>
      <c r="F50" t="s">
        <v>16</v>
      </c>
      <c r="G50" t="s">
        <v>233</v>
      </c>
      <c r="H50" t="s">
        <v>45</v>
      </c>
      <c r="I50" t="s">
        <v>1</v>
      </c>
      <c r="J50" t="s">
        <v>1</v>
      </c>
      <c r="K50" t="s">
        <v>19</v>
      </c>
    </row>
    <row r="51" spans="1:11" x14ac:dyDescent="0.2">
      <c r="A51" t="s">
        <v>234</v>
      </c>
      <c r="B51" t="s">
        <v>235</v>
      </c>
      <c r="C51" t="s">
        <v>236</v>
      </c>
      <c r="D51" t="s">
        <v>237</v>
      </c>
      <c r="E51" t="s">
        <v>238</v>
      </c>
      <c r="F51" t="s">
        <v>25</v>
      </c>
      <c r="G51" t="s">
        <v>153</v>
      </c>
      <c r="H51" t="s">
        <v>239</v>
      </c>
      <c r="I51" t="s">
        <v>240</v>
      </c>
      <c r="J51" t="s">
        <v>33</v>
      </c>
      <c r="K51" t="s">
        <v>19</v>
      </c>
    </row>
    <row r="52" spans="1:11" x14ac:dyDescent="0.2">
      <c r="A52" t="s">
        <v>241</v>
      </c>
      <c r="B52" t="s">
        <v>242</v>
      </c>
      <c r="C52" t="s">
        <v>243</v>
      </c>
      <c r="D52" t="s">
        <v>244</v>
      </c>
      <c r="E52" t="s">
        <v>245</v>
      </c>
      <c r="F52" t="s">
        <v>16</v>
      </c>
      <c r="G52" t="s">
        <v>246</v>
      </c>
      <c r="H52" t="s">
        <v>247</v>
      </c>
      <c r="I52" t="s">
        <v>1</v>
      </c>
      <c r="J52" t="s">
        <v>1</v>
      </c>
      <c r="K52" t="s">
        <v>19</v>
      </c>
    </row>
    <row r="53" spans="1:11" x14ac:dyDescent="0.2">
      <c r="A53" t="s">
        <v>248</v>
      </c>
      <c r="B53" t="s">
        <v>249</v>
      </c>
      <c r="C53" t="s">
        <v>250</v>
      </c>
      <c r="D53" t="s">
        <v>251</v>
      </c>
      <c r="E53" t="s">
        <v>252</v>
      </c>
      <c r="F53" t="s">
        <v>25</v>
      </c>
      <c r="G53" t="s">
        <v>153</v>
      </c>
      <c r="H53" t="s">
        <v>239</v>
      </c>
      <c r="I53" t="s">
        <v>253</v>
      </c>
      <c r="J53" t="s">
        <v>251</v>
      </c>
      <c r="K53" t="s">
        <v>19</v>
      </c>
    </row>
    <row r="54" spans="1:11" x14ac:dyDescent="0.2">
      <c r="A54" t="s">
        <v>254</v>
      </c>
      <c r="B54" t="s">
        <v>255</v>
      </c>
      <c r="C54" t="s">
        <v>256</v>
      </c>
      <c r="D54" t="s">
        <v>14</v>
      </c>
      <c r="E54" t="s">
        <v>257</v>
      </c>
      <c r="F54" t="s">
        <v>16</v>
      </c>
      <c r="G54" t="s">
        <v>17</v>
      </c>
      <c r="H54" t="s">
        <v>247</v>
      </c>
      <c r="I54" t="s">
        <v>1</v>
      </c>
      <c r="J54" t="s">
        <v>1</v>
      </c>
      <c r="K54" t="s">
        <v>19</v>
      </c>
    </row>
    <row r="55" spans="1:11" x14ac:dyDescent="0.2">
      <c r="A55" t="s">
        <v>258</v>
      </c>
      <c r="B55" t="s">
        <v>249</v>
      </c>
      <c r="C55" t="s">
        <v>259</v>
      </c>
      <c r="D55" t="s">
        <v>260</v>
      </c>
      <c r="E55" t="s">
        <v>261</v>
      </c>
      <c r="F55" t="s">
        <v>25</v>
      </c>
      <c r="G55" t="s">
        <v>262</v>
      </c>
      <c r="H55" t="s">
        <v>239</v>
      </c>
      <c r="I55" t="s">
        <v>263</v>
      </c>
      <c r="J55" t="s">
        <v>260</v>
      </c>
      <c r="K55" t="s">
        <v>19</v>
      </c>
    </row>
    <row r="56" spans="1:11" x14ac:dyDescent="0.2">
      <c r="A56" t="s">
        <v>264</v>
      </c>
      <c r="B56" t="s">
        <v>265</v>
      </c>
      <c r="C56" t="s">
        <v>266</v>
      </c>
      <c r="D56" t="s">
        <v>267</v>
      </c>
      <c r="E56" t="s">
        <v>268</v>
      </c>
      <c r="F56" t="s">
        <v>25</v>
      </c>
      <c r="G56" t="s">
        <v>269</v>
      </c>
      <c r="H56" t="s">
        <v>239</v>
      </c>
      <c r="I56" t="s">
        <v>270</v>
      </c>
      <c r="J56" t="s">
        <v>267</v>
      </c>
      <c r="K56" t="s">
        <v>19</v>
      </c>
    </row>
    <row r="57" spans="1:11" x14ac:dyDescent="0.2">
      <c r="A57" t="s">
        <v>271</v>
      </c>
      <c r="B57" t="s">
        <v>265</v>
      </c>
      <c r="C57" t="s">
        <v>272</v>
      </c>
      <c r="D57" t="s">
        <v>237</v>
      </c>
      <c r="E57" t="s">
        <v>273</v>
      </c>
      <c r="F57" t="s">
        <v>25</v>
      </c>
      <c r="G57" t="s">
        <v>153</v>
      </c>
      <c r="H57" t="s">
        <v>239</v>
      </c>
      <c r="I57" t="s">
        <v>274</v>
      </c>
      <c r="J57" t="s">
        <v>237</v>
      </c>
      <c r="K57" t="s">
        <v>19</v>
      </c>
    </row>
    <row r="58" spans="1:11" x14ac:dyDescent="0.2">
      <c r="A58" t="s">
        <v>275</v>
      </c>
      <c r="B58" t="s">
        <v>276</v>
      </c>
      <c r="C58" t="s">
        <v>277</v>
      </c>
      <c r="D58" t="s">
        <v>14</v>
      </c>
      <c r="E58" t="s">
        <v>278</v>
      </c>
      <c r="F58" t="s">
        <v>16</v>
      </c>
      <c r="G58" t="s">
        <v>17</v>
      </c>
      <c r="H58" t="s">
        <v>239</v>
      </c>
      <c r="I58" t="s">
        <v>1</v>
      </c>
      <c r="J58" t="s">
        <v>1</v>
      </c>
      <c r="K58" t="s">
        <v>19</v>
      </c>
    </row>
    <row r="59" spans="1:11" x14ac:dyDescent="0.2">
      <c r="A59" t="s">
        <v>279</v>
      </c>
      <c r="B59" t="s">
        <v>242</v>
      </c>
      <c r="C59" t="s">
        <v>280</v>
      </c>
      <c r="D59" t="s">
        <v>42</v>
      </c>
      <c r="E59" t="s">
        <v>281</v>
      </c>
      <c r="F59" t="s">
        <v>25</v>
      </c>
      <c r="G59" t="s">
        <v>44</v>
      </c>
      <c r="H59" t="s">
        <v>247</v>
      </c>
      <c r="I59" t="s">
        <v>282</v>
      </c>
      <c r="J59" t="s">
        <v>42</v>
      </c>
      <c r="K59" t="s">
        <v>19</v>
      </c>
    </row>
    <row r="60" spans="1:11" x14ac:dyDescent="0.2">
      <c r="A60" t="s">
        <v>283</v>
      </c>
      <c r="B60" t="s">
        <v>249</v>
      </c>
      <c r="C60" t="s">
        <v>284</v>
      </c>
      <c r="D60" t="s">
        <v>67</v>
      </c>
      <c r="E60" t="s">
        <v>285</v>
      </c>
      <c r="F60" t="s">
        <v>25</v>
      </c>
      <c r="G60" t="s">
        <v>95</v>
      </c>
      <c r="H60" t="s">
        <v>239</v>
      </c>
      <c r="I60" t="s">
        <v>286</v>
      </c>
      <c r="J60" t="s">
        <v>67</v>
      </c>
      <c r="K60" t="s">
        <v>19</v>
      </c>
    </row>
    <row r="61" spans="1:11" x14ac:dyDescent="0.2">
      <c r="A61" t="s">
        <v>287</v>
      </c>
      <c r="B61" t="s">
        <v>265</v>
      </c>
      <c r="C61" t="s">
        <v>288</v>
      </c>
      <c r="D61" t="s">
        <v>127</v>
      </c>
      <c r="E61" t="s">
        <v>289</v>
      </c>
      <c r="F61" t="s">
        <v>25</v>
      </c>
      <c r="G61" t="s">
        <v>37</v>
      </c>
      <c r="H61" t="s">
        <v>239</v>
      </c>
      <c r="I61" t="s">
        <v>290</v>
      </c>
      <c r="J61" t="s">
        <v>127</v>
      </c>
      <c r="K61" t="s">
        <v>19</v>
      </c>
    </row>
    <row r="62" spans="1:11" x14ac:dyDescent="0.2">
      <c r="A62" t="s">
        <v>291</v>
      </c>
      <c r="B62" t="s">
        <v>249</v>
      </c>
      <c r="C62" t="s">
        <v>292</v>
      </c>
      <c r="D62" t="s">
        <v>293</v>
      </c>
      <c r="E62" t="s">
        <v>294</v>
      </c>
      <c r="F62" t="s">
        <v>16</v>
      </c>
      <c r="G62" t="s">
        <v>295</v>
      </c>
      <c r="H62" t="s">
        <v>239</v>
      </c>
      <c r="I62" t="s">
        <v>1</v>
      </c>
      <c r="J62" t="s">
        <v>1</v>
      </c>
      <c r="K62" t="s">
        <v>19</v>
      </c>
    </row>
    <row r="63" spans="1:11" x14ac:dyDescent="0.2">
      <c r="A63" t="s">
        <v>296</v>
      </c>
      <c r="B63" t="s">
        <v>249</v>
      </c>
      <c r="C63" t="s">
        <v>297</v>
      </c>
      <c r="D63" t="s">
        <v>207</v>
      </c>
      <c r="E63" t="s">
        <v>294</v>
      </c>
      <c r="F63" t="s">
        <v>25</v>
      </c>
      <c r="G63" t="s">
        <v>298</v>
      </c>
      <c r="H63" t="s">
        <v>239</v>
      </c>
      <c r="I63" t="s">
        <v>299</v>
      </c>
      <c r="J63" t="s">
        <v>207</v>
      </c>
      <c r="K63" t="s">
        <v>19</v>
      </c>
    </row>
    <row r="64" spans="1:11" x14ac:dyDescent="0.2">
      <c r="A64" t="s">
        <v>300</v>
      </c>
      <c r="B64" t="s">
        <v>301</v>
      </c>
      <c r="C64" t="s">
        <v>302</v>
      </c>
      <c r="D64" t="s">
        <v>196</v>
      </c>
      <c r="E64" t="s">
        <v>303</v>
      </c>
      <c r="F64" t="s">
        <v>25</v>
      </c>
      <c r="G64" t="s">
        <v>197</v>
      </c>
      <c r="H64" t="s">
        <v>247</v>
      </c>
      <c r="I64" t="s">
        <v>304</v>
      </c>
      <c r="J64" t="s">
        <v>196</v>
      </c>
      <c r="K64" t="s">
        <v>19</v>
      </c>
    </row>
    <row r="65" spans="1:11" x14ac:dyDescent="0.2">
      <c r="A65" t="s">
        <v>305</v>
      </c>
      <c r="B65" t="s">
        <v>301</v>
      </c>
      <c r="C65" t="s">
        <v>306</v>
      </c>
      <c r="D65" t="s">
        <v>127</v>
      </c>
      <c r="E65" t="s">
        <v>307</v>
      </c>
      <c r="F65" t="s">
        <v>25</v>
      </c>
      <c r="G65" t="s">
        <v>37</v>
      </c>
      <c r="H65" t="s">
        <v>247</v>
      </c>
      <c r="I65" t="s">
        <v>308</v>
      </c>
      <c r="J65" t="s">
        <v>127</v>
      </c>
      <c r="K65" t="s">
        <v>19</v>
      </c>
    </row>
    <row r="66" spans="1:11" x14ac:dyDescent="0.2">
      <c r="A66" t="s">
        <v>309</v>
      </c>
      <c r="B66" t="s">
        <v>249</v>
      </c>
      <c r="C66" t="s">
        <v>310</v>
      </c>
      <c r="D66" t="s">
        <v>311</v>
      </c>
      <c r="E66" t="s">
        <v>294</v>
      </c>
      <c r="F66" t="s">
        <v>16</v>
      </c>
      <c r="G66" t="s">
        <v>312</v>
      </c>
      <c r="H66" t="s">
        <v>239</v>
      </c>
      <c r="I66" t="s">
        <v>1</v>
      </c>
      <c r="J66" t="s">
        <v>1</v>
      </c>
      <c r="K66" t="s">
        <v>19</v>
      </c>
    </row>
    <row r="67" spans="1:11" x14ac:dyDescent="0.2">
      <c r="A67" t="s">
        <v>313</v>
      </c>
      <c r="B67" t="s">
        <v>314</v>
      </c>
      <c r="C67" t="s">
        <v>315</v>
      </c>
      <c r="D67" t="s">
        <v>80</v>
      </c>
      <c r="E67" t="s">
        <v>316</v>
      </c>
      <c r="F67" t="s">
        <v>25</v>
      </c>
      <c r="G67" t="s">
        <v>90</v>
      </c>
      <c r="H67" t="s">
        <v>239</v>
      </c>
      <c r="I67" t="s">
        <v>317</v>
      </c>
      <c r="J67" t="s">
        <v>80</v>
      </c>
      <c r="K67" t="s">
        <v>19</v>
      </c>
    </row>
    <row r="68" spans="1:11" x14ac:dyDescent="0.2">
      <c r="A68" t="s">
        <v>318</v>
      </c>
      <c r="B68" t="s">
        <v>249</v>
      </c>
      <c r="C68" t="s">
        <v>319</v>
      </c>
      <c r="D68" t="s">
        <v>320</v>
      </c>
      <c r="E68" t="s">
        <v>285</v>
      </c>
      <c r="F68" t="s">
        <v>16</v>
      </c>
      <c r="G68" t="s">
        <v>321</v>
      </c>
      <c r="H68" t="s">
        <v>239</v>
      </c>
      <c r="I68" t="s">
        <v>1</v>
      </c>
      <c r="J68" t="s">
        <v>1</v>
      </c>
      <c r="K68" t="s">
        <v>19</v>
      </c>
    </row>
    <row r="69" spans="1:11" x14ac:dyDescent="0.2">
      <c r="A69" t="s">
        <v>322</v>
      </c>
      <c r="B69" t="s">
        <v>249</v>
      </c>
      <c r="C69" t="s">
        <v>323</v>
      </c>
      <c r="D69" t="s">
        <v>207</v>
      </c>
      <c r="E69" t="s">
        <v>324</v>
      </c>
      <c r="F69" t="s">
        <v>25</v>
      </c>
      <c r="G69" t="s">
        <v>298</v>
      </c>
      <c r="H69" t="s">
        <v>239</v>
      </c>
      <c r="I69" t="s">
        <v>325</v>
      </c>
      <c r="J69" t="s">
        <v>207</v>
      </c>
      <c r="K69" t="s">
        <v>19</v>
      </c>
    </row>
    <row r="70" spans="1:11" x14ac:dyDescent="0.2">
      <c r="A70" t="s">
        <v>326</v>
      </c>
      <c r="B70" t="s">
        <v>249</v>
      </c>
      <c r="C70" t="s">
        <v>327</v>
      </c>
      <c r="D70" t="s">
        <v>328</v>
      </c>
      <c r="E70" t="s">
        <v>329</v>
      </c>
      <c r="F70" t="s">
        <v>16</v>
      </c>
      <c r="G70" t="s">
        <v>330</v>
      </c>
      <c r="H70" t="s">
        <v>239</v>
      </c>
      <c r="I70" t="s">
        <v>1</v>
      </c>
      <c r="J70" t="s">
        <v>1</v>
      </c>
      <c r="K70" t="s">
        <v>19</v>
      </c>
    </row>
    <row r="71" spans="1:11" x14ac:dyDescent="0.2">
      <c r="A71" t="s">
        <v>331</v>
      </c>
      <c r="B71" t="s">
        <v>249</v>
      </c>
      <c r="C71" t="s">
        <v>332</v>
      </c>
      <c r="D71" t="s">
        <v>333</v>
      </c>
      <c r="E71" t="s">
        <v>334</v>
      </c>
      <c r="F71" t="s">
        <v>16</v>
      </c>
      <c r="G71" t="s">
        <v>335</v>
      </c>
      <c r="H71" t="s">
        <v>239</v>
      </c>
      <c r="I71" t="s">
        <v>1</v>
      </c>
      <c r="J71" t="s">
        <v>1</v>
      </c>
      <c r="K71" t="s">
        <v>19</v>
      </c>
    </row>
    <row r="72" spans="1:11" x14ac:dyDescent="0.2">
      <c r="A72" t="s">
        <v>336</v>
      </c>
      <c r="B72" t="s">
        <v>249</v>
      </c>
      <c r="C72" t="s">
        <v>337</v>
      </c>
      <c r="D72" t="s">
        <v>328</v>
      </c>
      <c r="E72" t="s">
        <v>334</v>
      </c>
      <c r="F72" t="s">
        <v>16</v>
      </c>
      <c r="G72" t="s">
        <v>330</v>
      </c>
      <c r="H72" t="s">
        <v>239</v>
      </c>
      <c r="I72" t="s">
        <v>1</v>
      </c>
      <c r="J72" t="s">
        <v>1</v>
      </c>
      <c r="K72" t="s">
        <v>19</v>
      </c>
    </row>
    <row r="73" spans="1:11" x14ac:dyDescent="0.2">
      <c r="A73" t="s">
        <v>338</v>
      </c>
      <c r="B73" t="s">
        <v>249</v>
      </c>
      <c r="C73" t="s">
        <v>339</v>
      </c>
      <c r="D73" t="s">
        <v>244</v>
      </c>
      <c r="E73" t="s">
        <v>334</v>
      </c>
      <c r="F73" t="s">
        <v>16</v>
      </c>
      <c r="G73" t="s">
        <v>340</v>
      </c>
      <c r="H73" t="s">
        <v>239</v>
      </c>
      <c r="I73" t="s">
        <v>1</v>
      </c>
      <c r="J73" t="s">
        <v>1</v>
      </c>
      <c r="K73" t="s">
        <v>19</v>
      </c>
    </row>
    <row r="74" spans="1:11" x14ac:dyDescent="0.2">
      <c r="A74" t="s">
        <v>341</v>
      </c>
      <c r="B74" t="s">
        <v>249</v>
      </c>
      <c r="C74" t="s">
        <v>342</v>
      </c>
      <c r="D74" t="s">
        <v>328</v>
      </c>
      <c r="E74" t="s">
        <v>334</v>
      </c>
      <c r="F74" t="s">
        <v>16</v>
      </c>
      <c r="G74" t="s">
        <v>330</v>
      </c>
      <c r="H74" t="s">
        <v>239</v>
      </c>
      <c r="I74" t="s">
        <v>1</v>
      </c>
      <c r="J74" t="s">
        <v>1</v>
      </c>
      <c r="K74" t="s">
        <v>19</v>
      </c>
    </row>
    <row r="75" spans="1:11" x14ac:dyDescent="0.2">
      <c r="A75" t="s">
        <v>343</v>
      </c>
      <c r="B75" t="s">
        <v>249</v>
      </c>
      <c r="C75" t="s">
        <v>344</v>
      </c>
      <c r="D75" t="s">
        <v>328</v>
      </c>
      <c r="E75" t="s">
        <v>334</v>
      </c>
      <c r="F75" t="s">
        <v>16</v>
      </c>
      <c r="G75" t="s">
        <v>330</v>
      </c>
      <c r="H75" t="s">
        <v>239</v>
      </c>
      <c r="I75" t="s">
        <v>1</v>
      </c>
      <c r="J75" t="s">
        <v>1</v>
      </c>
      <c r="K75" t="s">
        <v>19</v>
      </c>
    </row>
    <row r="76" spans="1:11" x14ac:dyDescent="0.2">
      <c r="A76" t="s">
        <v>345</v>
      </c>
      <c r="B76" t="s">
        <v>249</v>
      </c>
      <c r="C76" t="s">
        <v>346</v>
      </c>
      <c r="D76" t="s">
        <v>328</v>
      </c>
      <c r="E76" t="s">
        <v>347</v>
      </c>
      <c r="F76" t="s">
        <v>16</v>
      </c>
      <c r="G76" t="s">
        <v>330</v>
      </c>
      <c r="H76" t="s">
        <v>239</v>
      </c>
      <c r="I76" t="s">
        <v>1</v>
      </c>
      <c r="J76" t="s">
        <v>1</v>
      </c>
      <c r="K76" t="s">
        <v>19</v>
      </c>
    </row>
    <row r="77" spans="1:11" x14ac:dyDescent="0.2">
      <c r="A77" t="s">
        <v>348</v>
      </c>
      <c r="B77" t="s">
        <v>249</v>
      </c>
      <c r="C77" t="s">
        <v>349</v>
      </c>
      <c r="D77" t="s">
        <v>328</v>
      </c>
      <c r="E77" t="s">
        <v>350</v>
      </c>
      <c r="F77" t="s">
        <v>16</v>
      </c>
      <c r="G77" t="s">
        <v>330</v>
      </c>
      <c r="H77" t="s">
        <v>239</v>
      </c>
      <c r="I77" t="s">
        <v>1</v>
      </c>
      <c r="J77" t="s">
        <v>1</v>
      </c>
      <c r="K77" t="s">
        <v>19</v>
      </c>
    </row>
    <row r="78" spans="1:11" x14ac:dyDescent="0.2">
      <c r="A78" t="s">
        <v>351</v>
      </c>
      <c r="B78" t="s">
        <v>249</v>
      </c>
      <c r="C78" t="s">
        <v>352</v>
      </c>
      <c r="D78" t="s">
        <v>121</v>
      </c>
      <c r="E78" t="s">
        <v>353</v>
      </c>
      <c r="F78" t="s">
        <v>25</v>
      </c>
      <c r="G78" t="s">
        <v>354</v>
      </c>
      <c r="H78" t="s">
        <v>239</v>
      </c>
      <c r="I78" t="s">
        <v>355</v>
      </c>
      <c r="J78" t="s">
        <v>121</v>
      </c>
      <c r="K78" t="s">
        <v>19</v>
      </c>
    </row>
    <row r="79" spans="1:11" x14ac:dyDescent="0.2">
      <c r="A79" t="s">
        <v>356</v>
      </c>
      <c r="B79" t="s">
        <v>357</v>
      </c>
      <c r="C79" t="s">
        <v>358</v>
      </c>
      <c r="D79" t="s">
        <v>14</v>
      </c>
      <c r="E79" t="s">
        <v>359</v>
      </c>
      <c r="F79" t="s">
        <v>16</v>
      </c>
      <c r="G79" t="s">
        <v>233</v>
      </c>
      <c r="H79" t="s">
        <v>239</v>
      </c>
      <c r="I79" t="s">
        <v>1</v>
      </c>
      <c r="J79" t="s">
        <v>1</v>
      </c>
      <c r="K79" t="s">
        <v>19</v>
      </c>
    </row>
    <row r="80" spans="1:11" x14ac:dyDescent="0.2">
      <c r="A80" t="s">
        <v>360</v>
      </c>
      <c r="B80" t="s">
        <v>314</v>
      </c>
      <c r="C80" t="s">
        <v>361</v>
      </c>
      <c r="D80" t="s">
        <v>293</v>
      </c>
      <c r="E80" t="s">
        <v>362</v>
      </c>
      <c r="F80" t="s">
        <v>16</v>
      </c>
      <c r="G80" t="s">
        <v>363</v>
      </c>
      <c r="H80" t="s">
        <v>239</v>
      </c>
      <c r="I80" t="s">
        <v>364</v>
      </c>
      <c r="J80" t="s">
        <v>365</v>
      </c>
      <c r="K80" t="s">
        <v>19</v>
      </c>
    </row>
    <row r="81" spans="1:11" x14ac:dyDescent="0.2">
      <c r="A81" t="s">
        <v>366</v>
      </c>
      <c r="B81" t="s">
        <v>367</v>
      </c>
      <c r="C81" t="s">
        <v>368</v>
      </c>
      <c r="D81" t="s">
        <v>369</v>
      </c>
      <c r="E81" t="s">
        <v>370</v>
      </c>
      <c r="F81" t="s">
        <v>25</v>
      </c>
      <c r="G81" t="s">
        <v>68</v>
      </c>
      <c r="H81" t="s">
        <v>18</v>
      </c>
      <c r="I81" t="s">
        <v>371</v>
      </c>
      <c r="J81" t="s">
        <v>369</v>
      </c>
      <c r="K81" t="s">
        <v>19</v>
      </c>
    </row>
    <row r="82" spans="1:11" x14ac:dyDescent="0.2">
      <c r="A82" t="s">
        <v>372</v>
      </c>
      <c r="B82" t="s">
        <v>367</v>
      </c>
      <c r="C82" t="s">
        <v>373</v>
      </c>
      <c r="D82" t="s">
        <v>369</v>
      </c>
      <c r="E82" t="s">
        <v>374</v>
      </c>
      <c r="F82" t="s">
        <v>25</v>
      </c>
      <c r="G82" t="s">
        <v>68</v>
      </c>
      <c r="H82" t="s">
        <v>18</v>
      </c>
      <c r="I82" t="s">
        <v>375</v>
      </c>
      <c r="J82" t="s">
        <v>369</v>
      </c>
      <c r="K82" t="s">
        <v>19</v>
      </c>
    </row>
    <row r="83" spans="1:11" x14ac:dyDescent="0.2">
      <c r="A83" t="s">
        <v>376</v>
      </c>
      <c r="B83" t="s">
        <v>367</v>
      </c>
      <c r="C83" t="s">
        <v>377</v>
      </c>
      <c r="D83" t="s">
        <v>33</v>
      </c>
      <c r="E83" t="s">
        <v>378</v>
      </c>
      <c r="F83" t="s">
        <v>25</v>
      </c>
      <c r="G83" t="s">
        <v>37</v>
      </c>
      <c r="H83" t="s">
        <v>18</v>
      </c>
      <c r="I83" t="s">
        <v>379</v>
      </c>
      <c r="J83" t="s">
        <v>33</v>
      </c>
      <c r="K83" t="s">
        <v>19</v>
      </c>
    </row>
    <row r="84" spans="1:11" x14ac:dyDescent="0.2">
      <c r="A84" t="s">
        <v>380</v>
      </c>
      <c r="B84" t="s">
        <v>367</v>
      </c>
      <c r="C84" t="s">
        <v>381</v>
      </c>
      <c r="D84" t="s">
        <v>99</v>
      </c>
      <c r="E84" t="s">
        <v>382</v>
      </c>
      <c r="F84" t="s">
        <v>25</v>
      </c>
      <c r="G84" t="s">
        <v>100</v>
      </c>
      <c r="H84" t="s">
        <v>18</v>
      </c>
      <c r="I84" t="s">
        <v>383</v>
      </c>
      <c r="J84" t="s">
        <v>99</v>
      </c>
      <c r="K84" t="s">
        <v>19</v>
      </c>
    </row>
    <row r="85" spans="1:11" x14ac:dyDescent="0.2">
      <c r="A85" t="s">
        <v>384</v>
      </c>
      <c r="B85" t="s">
        <v>385</v>
      </c>
      <c r="C85" t="s">
        <v>386</v>
      </c>
      <c r="D85" t="s">
        <v>14</v>
      </c>
      <c r="E85" t="s">
        <v>387</v>
      </c>
      <c r="F85" t="s">
        <v>16</v>
      </c>
      <c r="G85" t="s">
        <v>17</v>
      </c>
      <c r="H85" t="s">
        <v>18</v>
      </c>
      <c r="I85" t="s">
        <v>1</v>
      </c>
      <c r="J85" t="s">
        <v>1</v>
      </c>
      <c r="K85" t="s">
        <v>19</v>
      </c>
    </row>
    <row r="86" spans="1:11" x14ac:dyDescent="0.2">
      <c r="A86" t="s">
        <v>388</v>
      </c>
      <c r="B86" t="s">
        <v>389</v>
      </c>
      <c r="C86" t="s">
        <v>390</v>
      </c>
      <c r="D86" t="s">
        <v>99</v>
      </c>
      <c r="E86" t="s">
        <v>391</v>
      </c>
      <c r="F86" t="s">
        <v>25</v>
      </c>
      <c r="G86" t="s">
        <v>100</v>
      </c>
      <c r="H86" t="s">
        <v>18</v>
      </c>
      <c r="I86" t="s">
        <v>392</v>
      </c>
      <c r="J86" t="s">
        <v>99</v>
      </c>
      <c r="K86" t="s">
        <v>19</v>
      </c>
    </row>
    <row r="87" spans="1:11" x14ac:dyDescent="0.2">
      <c r="A87" t="s">
        <v>393</v>
      </c>
      <c r="B87" t="s">
        <v>389</v>
      </c>
      <c r="C87" t="s">
        <v>394</v>
      </c>
      <c r="D87" t="s">
        <v>395</v>
      </c>
      <c r="E87" t="s">
        <v>391</v>
      </c>
      <c r="F87" t="s">
        <v>25</v>
      </c>
      <c r="G87" t="s">
        <v>340</v>
      </c>
      <c r="H87" t="s">
        <v>18</v>
      </c>
      <c r="I87" t="s">
        <v>396</v>
      </c>
      <c r="J87" t="s">
        <v>395</v>
      </c>
      <c r="K87" t="s">
        <v>19</v>
      </c>
    </row>
    <row r="88" spans="1:11" x14ac:dyDescent="0.2">
      <c r="A88" t="s">
        <v>397</v>
      </c>
      <c r="B88" t="s">
        <v>398</v>
      </c>
      <c r="C88" t="s">
        <v>399</v>
      </c>
      <c r="D88" t="s">
        <v>237</v>
      </c>
      <c r="E88" t="s">
        <v>400</v>
      </c>
      <c r="F88" t="s">
        <v>25</v>
      </c>
      <c r="G88" t="s">
        <v>153</v>
      </c>
      <c r="H88" t="s">
        <v>18</v>
      </c>
      <c r="I88" t="s">
        <v>401</v>
      </c>
      <c r="J88" t="s">
        <v>33</v>
      </c>
      <c r="K88" t="s">
        <v>19</v>
      </c>
    </row>
    <row r="89" spans="1:11" x14ac:dyDescent="0.2">
      <c r="A89" t="s">
        <v>402</v>
      </c>
      <c r="B89" t="s">
        <v>398</v>
      </c>
      <c r="C89" t="s">
        <v>403</v>
      </c>
      <c r="D89" t="s">
        <v>76</v>
      </c>
      <c r="E89" t="s">
        <v>400</v>
      </c>
      <c r="F89" t="s">
        <v>25</v>
      </c>
      <c r="G89" t="s">
        <v>78</v>
      </c>
      <c r="H89" t="s">
        <v>18</v>
      </c>
      <c r="I89" t="s">
        <v>404</v>
      </c>
      <c r="J89" t="s">
        <v>80</v>
      </c>
      <c r="K89" t="s">
        <v>19</v>
      </c>
    </row>
    <row r="90" spans="1:11" x14ac:dyDescent="0.2">
      <c r="A90" t="s">
        <v>405</v>
      </c>
      <c r="B90" t="s">
        <v>398</v>
      </c>
      <c r="C90" t="s">
        <v>406</v>
      </c>
      <c r="D90" t="s">
        <v>76</v>
      </c>
      <c r="E90" t="s">
        <v>407</v>
      </c>
      <c r="F90" t="s">
        <v>25</v>
      </c>
      <c r="G90" t="s">
        <v>78</v>
      </c>
      <c r="H90" t="s">
        <v>18</v>
      </c>
      <c r="I90" t="s">
        <v>408</v>
      </c>
      <c r="J90" t="s">
        <v>80</v>
      </c>
      <c r="K90" t="s">
        <v>19</v>
      </c>
    </row>
    <row r="91" spans="1:11" x14ac:dyDescent="0.2">
      <c r="A91" t="s">
        <v>409</v>
      </c>
      <c r="B91" t="s">
        <v>410</v>
      </c>
      <c r="C91" t="s">
        <v>411</v>
      </c>
      <c r="D91" t="s">
        <v>127</v>
      </c>
      <c r="E91" t="s">
        <v>412</v>
      </c>
      <c r="F91" t="s">
        <v>25</v>
      </c>
      <c r="G91" t="s">
        <v>37</v>
      </c>
      <c r="H91" t="s">
        <v>18</v>
      </c>
      <c r="I91" t="s">
        <v>413</v>
      </c>
      <c r="J91" t="s">
        <v>127</v>
      </c>
      <c r="K91" t="s">
        <v>19</v>
      </c>
    </row>
    <row r="92" spans="1:11" x14ac:dyDescent="0.2">
      <c r="A92" t="s">
        <v>414</v>
      </c>
      <c r="B92" t="s">
        <v>415</v>
      </c>
      <c r="C92" t="s">
        <v>416</v>
      </c>
      <c r="D92" t="s">
        <v>76</v>
      </c>
      <c r="E92" t="s">
        <v>417</v>
      </c>
      <c r="F92" t="s">
        <v>25</v>
      </c>
      <c r="G92" t="s">
        <v>78</v>
      </c>
      <c r="H92" t="s">
        <v>18</v>
      </c>
      <c r="I92" t="s">
        <v>418</v>
      </c>
      <c r="J92" t="s">
        <v>80</v>
      </c>
      <c r="K92" t="s">
        <v>19</v>
      </c>
    </row>
    <row r="93" spans="1:11" x14ac:dyDescent="0.2">
      <c r="A93" t="s">
        <v>419</v>
      </c>
      <c r="B93" t="s">
        <v>415</v>
      </c>
      <c r="C93" t="s">
        <v>420</v>
      </c>
      <c r="D93" t="s">
        <v>207</v>
      </c>
      <c r="E93" t="s">
        <v>421</v>
      </c>
      <c r="F93" t="s">
        <v>25</v>
      </c>
      <c r="G93" t="s">
        <v>209</v>
      </c>
      <c r="H93" t="s">
        <v>18</v>
      </c>
      <c r="I93" t="s">
        <v>422</v>
      </c>
      <c r="J93" t="s">
        <v>207</v>
      </c>
      <c r="K93" t="s">
        <v>19</v>
      </c>
    </row>
    <row r="94" spans="1:11" x14ac:dyDescent="0.2">
      <c r="A94" t="s">
        <v>423</v>
      </c>
      <c r="B94" t="s">
        <v>415</v>
      </c>
      <c r="C94" t="s">
        <v>424</v>
      </c>
      <c r="D94" t="s">
        <v>67</v>
      </c>
      <c r="E94" t="s">
        <v>425</v>
      </c>
      <c r="F94" t="s">
        <v>25</v>
      </c>
      <c r="G94" t="s">
        <v>68</v>
      </c>
      <c r="H94" t="s">
        <v>18</v>
      </c>
      <c r="I94" t="s">
        <v>426</v>
      </c>
      <c r="J94" t="s">
        <v>67</v>
      </c>
      <c r="K94" t="s">
        <v>19</v>
      </c>
    </row>
    <row r="95" spans="1:11" x14ac:dyDescent="0.2">
      <c r="A95" t="s">
        <v>427</v>
      </c>
      <c r="B95" t="s">
        <v>367</v>
      </c>
      <c r="C95" t="s">
        <v>428</v>
      </c>
      <c r="D95" t="s">
        <v>80</v>
      </c>
      <c r="E95" t="s">
        <v>429</v>
      </c>
      <c r="F95" t="s">
        <v>25</v>
      </c>
      <c r="G95" t="s">
        <v>90</v>
      </c>
      <c r="H95" t="s">
        <v>18</v>
      </c>
      <c r="I95" t="s">
        <v>430</v>
      </c>
      <c r="J95" t="s">
        <v>80</v>
      </c>
      <c r="K95" t="s">
        <v>19</v>
      </c>
    </row>
    <row r="96" spans="1:11" x14ac:dyDescent="0.2">
      <c r="A96" t="s">
        <v>431</v>
      </c>
      <c r="B96" t="s">
        <v>367</v>
      </c>
      <c r="C96" t="s">
        <v>432</v>
      </c>
      <c r="D96" t="s">
        <v>207</v>
      </c>
      <c r="E96" t="s">
        <v>433</v>
      </c>
      <c r="F96" t="s">
        <v>25</v>
      </c>
      <c r="G96" t="s">
        <v>209</v>
      </c>
      <c r="H96" t="s">
        <v>18</v>
      </c>
      <c r="I96" t="s">
        <v>434</v>
      </c>
      <c r="J96" t="s">
        <v>207</v>
      </c>
      <c r="K96" t="s">
        <v>19</v>
      </c>
    </row>
    <row r="97" spans="1:11" x14ac:dyDescent="0.2">
      <c r="A97" t="s">
        <v>435</v>
      </c>
      <c r="B97" t="s">
        <v>389</v>
      </c>
      <c r="C97" t="s">
        <v>436</v>
      </c>
      <c r="D97" t="s">
        <v>99</v>
      </c>
      <c r="E97" t="s">
        <v>437</v>
      </c>
      <c r="F97" t="s">
        <v>25</v>
      </c>
      <c r="G97" t="s">
        <v>100</v>
      </c>
      <c r="H97" t="s">
        <v>18</v>
      </c>
      <c r="I97" t="s">
        <v>438</v>
      </c>
      <c r="J97" t="s">
        <v>99</v>
      </c>
      <c r="K97" t="s">
        <v>19</v>
      </c>
    </row>
    <row r="98" spans="1:11" x14ac:dyDescent="0.2">
      <c r="A98" t="s">
        <v>439</v>
      </c>
      <c r="B98" t="s">
        <v>440</v>
      </c>
      <c r="C98" t="s">
        <v>441</v>
      </c>
      <c r="D98" t="s">
        <v>94</v>
      </c>
      <c r="E98" t="s">
        <v>442</v>
      </c>
      <c r="F98" t="s">
        <v>25</v>
      </c>
      <c r="G98" t="s">
        <v>95</v>
      </c>
      <c r="H98" t="s">
        <v>18</v>
      </c>
      <c r="I98" t="s">
        <v>443</v>
      </c>
      <c r="J98" t="s">
        <v>94</v>
      </c>
      <c r="K98" t="s">
        <v>19</v>
      </c>
    </row>
    <row r="99" spans="1:11" x14ac:dyDescent="0.2">
      <c r="A99" t="s">
        <v>444</v>
      </c>
      <c r="B99" t="s">
        <v>12</v>
      </c>
      <c r="C99" t="s">
        <v>445</v>
      </c>
      <c r="D99" t="s">
        <v>152</v>
      </c>
      <c r="E99" t="s">
        <v>446</v>
      </c>
      <c r="F99" t="s">
        <v>16</v>
      </c>
      <c r="G99" t="s">
        <v>447</v>
      </c>
      <c r="H99" t="s">
        <v>18</v>
      </c>
      <c r="I99" t="s">
        <v>448</v>
      </c>
      <c r="J99" t="s">
        <v>449</v>
      </c>
      <c r="K99" t="s">
        <v>19</v>
      </c>
    </row>
    <row r="100" spans="1:11" x14ac:dyDescent="0.2">
      <c r="A100" t="s">
        <v>450</v>
      </c>
      <c r="B100" t="s">
        <v>12</v>
      </c>
      <c r="C100" t="s">
        <v>451</v>
      </c>
      <c r="D100" t="s">
        <v>152</v>
      </c>
      <c r="E100" t="s">
        <v>446</v>
      </c>
      <c r="F100" t="s">
        <v>16</v>
      </c>
      <c r="G100" t="s">
        <v>447</v>
      </c>
      <c r="H100" t="s">
        <v>18</v>
      </c>
      <c r="I100" t="s">
        <v>1</v>
      </c>
      <c r="J100" t="s">
        <v>1</v>
      </c>
      <c r="K100" t="s">
        <v>19</v>
      </c>
    </row>
    <row r="101" spans="1:11" x14ac:dyDescent="0.2">
      <c r="A101" t="s">
        <v>452</v>
      </c>
      <c r="B101" t="s">
        <v>12</v>
      </c>
      <c r="C101" t="s">
        <v>453</v>
      </c>
      <c r="D101" t="s">
        <v>152</v>
      </c>
      <c r="E101" t="s">
        <v>446</v>
      </c>
      <c r="F101" t="s">
        <v>16</v>
      </c>
      <c r="G101" t="s">
        <v>447</v>
      </c>
      <c r="H101" t="s">
        <v>18</v>
      </c>
      <c r="I101" t="s">
        <v>454</v>
      </c>
      <c r="J101" t="s">
        <v>455</v>
      </c>
      <c r="K101" t="s">
        <v>19</v>
      </c>
    </row>
    <row r="102" spans="1:11" x14ac:dyDescent="0.2">
      <c r="A102" t="s">
        <v>456</v>
      </c>
      <c r="B102" t="s">
        <v>415</v>
      </c>
      <c r="C102" t="s">
        <v>457</v>
      </c>
      <c r="D102" t="s">
        <v>42</v>
      </c>
      <c r="E102" t="s">
        <v>458</v>
      </c>
      <c r="F102" t="s">
        <v>25</v>
      </c>
      <c r="G102" t="s">
        <v>44</v>
      </c>
      <c r="H102" t="s">
        <v>18</v>
      </c>
      <c r="I102" t="s">
        <v>459</v>
      </c>
      <c r="J102" t="s">
        <v>42</v>
      </c>
      <c r="K102" t="s">
        <v>19</v>
      </c>
    </row>
    <row r="103" spans="1:11" x14ac:dyDescent="0.2">
      <c r="A103" t="s">
        <v>460</v>
      </c>
      <c r="B103" t="s">
        <v>440</v>
      </c>
      <c r="C103" t="s">
        <v>461</v>
      </c>
      <c r="D103" t="s">
        <v>76</v>
      </c>
      <c r="E103" t="s">
        <v>462</v>
      </c>
      <c r="F103" t="s">
        <v>25</v>
      </c>
      <c r="G103" t="s">
        <v>78</v>
      </c>
      <c r="H103" t="s">
        <v>18</v>
      </c>
      <c r="I103" t="s">
        <v>463</v>
      </c>
      <c r="J103" t="s">
        <v>76</v>
      </c>
      <c r="K103" t="s">
        <v>19</v>
      </c>
    </row>
    <row r="104" spans="1:11" x14ac:dyDescent="0.2">
      <c r="A104" t="s">
        <v>464</v>
      </c>
      <c r="B104" t="s">
        <v>410</v>
      </c>
      <c r="C104" t="s">
        <v>465</v>
      </c>
      <c r="D104" t="s">
        <v>94</v>
      </c>
      <c r="E104" t="s">
        <v>466</v>
      </c>
      <c r="F104" t="s">
        <v>25</v>
      </c>
      <c r="G104" t="s">
        <v>95</v>
      </c>
      <c r="H104" t="s">
        <v>18</v>
      </c>
      <c r="I104" t="s">
        <v>467</v>
      </c>
      <c r="J104" t="s">
        <v>76</v>
      </c>
      <c r="K104" t="s">
        <v>19</v>
      </c>
    </row>
    <row r="105" spans="1:11" x14ac:dyDescent="0.2">
      <c r="A105" t="s">
        <v>468</v>
      </c>
      <c r="B105" t="s">
        <v>12</v>
      </c>
      <c r="C105" t="s">
        <v>469</v>
      </c>
      <c r="D105" t="s">
        <v>470</v>
      </c>
      <c r="E105" t="s">
        <v>471</v>
      </c>
      <c r="F105" t="s">
        <v>16</v>
      </c>
      <c r="G105" t="s">
        <v>472</v>
      </c>
      <c r="H105" t="s">
        <v>18</v>
      </c>
      <c r="I105" t="s">
        <v>473</v>
      </c>
      <c r="J105" t="s">
        <v>474</v>
      </c>
      <c r="K105" t="s">
        <v>19</v>
      </c>
    </row>
    <row r="106" spans="1:11" x14ac:dyDescent="0.2">
      <c r="A106" t="s">
        <v>475</v>
      </c>
      <c r="B106" t="s">
        <v>398</v>
      </c>
      <c r="C106" t="s">
        <v>476</v>
      </c>
      <c r="D106" t="s">
        <v>477</v>
      </c>
      <c r="E106" t="s">
        <v>478</v>
      </c>
      <c r="F106" t="s">
        <v>16</v>
      </c>
      <c r="G106" t="s">
        <v>479</v>
      </c>
      <c r="H106" t="s">
        <v>18</v>
      </c>
      <c r="I106" t="s">
        <v>1</v>
      </c>
      <c r="J106" t="s">
        <v>1</v>
      </c>
      <c r="K106" t="s">
        <v>19</v>
      </c>
    </row>
    <row r="107" spans="1:11" x14ac:dyDescent="0.2">
      <c r="A107" t="s">
        <v>480</v>
      </c>
      <c r="B107" t="s">
        <v>440</v>
      </c>
      <c r="C107" t="s">
        <v>481</v>
      </c>
      <c r="D107" t="s">
        <v>482</v>
      </c>
      <c r="E107" t="s">
        <v>483</v>
      </c>
      <c r="F107" t="s">
        <v>16</v>
      </c>
      <c r="G107" t="s">
        <v>484</v>
      </c>
      <c r="H107" t="s">
        <v>18</v>
      </c>
      <c r="I107" t="s">
        <v>1</v>
      </c>
      <c r="J107" t="s">
        <v>1</v>
      </c>
      <c r="K107" t="s">
        <v>19</v>
      </c>
    </row>
    <row r="108" spans="1:11" x14ac:dyDescent="0.2">
      <c r="A108" t="s">
        <v>485</v>
      </c>
      <c r="B108" t="s">
        <v>398</v>
      </c>
      <c r="C108" t="s">
        <v>486</v>
      </c>
      <c r="D108" t="s">
        <v>482</v>
      </c>
      <c r="E108" t="s">
        <v>400</v>
      </c>
      <c r="F108" t="s">
        <v>16</v>
      </c>
      <c r="G108" t="s">
        <v>484</v>
      </c>
      <c r="H108" t="s">
        <v>18</v>
      </c>
      <c r="I108" t="s">
        <v>1</v>
      </c>
      <c r="J108" t="s">
        <v>1</v>
      </c>
      <c r="K108" t="s">
        <v>19</v>
      </c>
    </row>
    <row r="109" spans="1:11" x14ac:dyDescent="0.2">
      <c r="A109" t="s">
        <v>487</v>
      </c>
      <c r="B109" t="s">
        <v>398</v>
      </c>
      <c r="C109" t="s">
        <v>488</v>
      </c>
      <c r="D109" t="s">
        <v>489</v>
      </c>
      <c r="E109" t="s">
        <v>490</v>
      </c>
      <c r="F109" t="s">
        <v>16</v>
      </c>
      <c r="G109" t="s">
        <v>321</v>
      </c>
      <c r="H109" t="s">
        <v>18</v>
      </c>
      <c r="I109" t="s">
        <v>1</v>
      </c>
      <c r="J109" t="s">
        <v>1</v>
      </c>
      <c r="K109" t="s">
        <v>19</v>
      </c>
    </row>
    <row r="110" spans="1:11" x14ac:dyDescent="0.2">
      <c r="A110" t="s">
        <v>491</v>
      </c>
      <c r="B110" t="s">
        <v>440</v>
      </c>
      <c r="C110" t="s">
        <v>492</v>
      </c>
      <c r="D110" t="s">
        <v>152</v>
      </c>
      <c r="E110" t="s">
        <v>493</v>
      </c>
      <c r="F110" t="s">
        <v>16</v>
      </c>
      <c r="G110" t="s">
        <v>447</v>
      </c>
      <c r="H110" t="s">
        <v>18</v>
      </c>
      <c r="I110" t="s">
        <v>1</v>
      </c>
      <c r="J110" t="s">
        <v>1</v>
      </c>
      <c r="K110" t="s">
        <v>19</v>
      </c>
    </row>
    <row r="111" spans="1:11" x14ac:dyDescent="0.2">
      <c r="A111" t="s">
        <v>494</v>
      </c>
      <c r="B111" t="s">
        <v>440</v>
      </c>
      <c r="C111" t="s">
        <v>495</v>
      </c>
      <c r="D111" t="s">
        <v>121</v>
      </c>
      <c r="E111" t="s">
        <v>496</v>
      </c>
      <c r="F111" t="s">
        <v>25</v>
      </c>
      <c r="G111" t="s">
        <v>123</v>
      </c>
      <c r="H111" t="s">
        <v>18</v>
      </c>
      <c r="I111" t="s">
        <v>497</v>
      </c>
      <c r="J111" t="s">
        <v>121</v>
      </c>
      <c r="K111" t="s">
        <v>19</v>
      </c>
    </row>
    <row r="112" spans="1:11" x14ac:dyDescent="0.2">
      <c r="A112" t="s">
        <v>498</v>
      </c>
      <c r="B112" t="s">
        <v>415</v>
      </c>
      <c r="C112" t="s">
        <v>499</v>
      </c>
      <c r="D112" t="s">
        <v>500</v>
      </c>
      <c r="E112" t="s">
        <v>501</v>
      </c>
      <c r="F112" t="s">
        <v>16</v>
      </c>
      <c r="G112" t="s">
        <v>502</v>
      </c>
      <c r="H112" t="s">
        <v>18</v>
      </c>
      <c r="I112" t="s">
        <v>1</v>
      </c>
      <c r="J112" t="s">
        <v>1</v>
      </c>
      <c r="K112" t="s">
        <v>19</v>
      </c>
    </row>
    <row r="113" spans="1:11" x14ac:dyDescent="0.2">
      <c r="A113" t="s">
        <v>503</v>
      </c>
      <c r="B113" t="s">
        <v>415</v>
      </c>
      <c r="C113" t="s">
        <v>504</v>
      </c>
      <c r="D113" t="s">
        <v>152</v>
      </c>
      <c r="E113" t="s">
        <v>458</v>
      </c>
      <c r="F113" t="s">
        <v>16</v>
      </c>
      <c r="G113" t="s">
        <v>447</v>
      </c>
      <c r="H113" t="s">
        <v>18</v>
      </c>
      <c r="I113" t="s">
        <v>1</v>
      </c>
      <c r="J113" t="s">
        <v>1</v>
      </c>
      <c r="K113" t="s">
        <v>19</v>
      </c>
    </row>
    <row r="114" spans="1:11" x14ac:dyDescent="0.2">
      <c r="A114" t="s">
        <v>505</v>
      </c>
      <c r="B114" t="s">
        <v>389</v>
      </c>
      <c r="C114" t="s">
        <v>506</v>
      </c>
      <c r="D114" t="s">
        <v>507</v>
      </c>
      <c r="E114" t="s">
        <v>508</v>
      </c>
      <c r="F114" t="s">
        <v>16</v>
      </c>
      <c r="G114" t="s">
        <v>269</v>
      </c>
      <c r="H114" t="s">
        <v>18</v>
      </c>
      <c r="I114" t="s">
        <v>1</v>
      </c>
      <c r="J114" t="s">
        <v>1</v>
      </c>
      <c r="K114" t="s">
        <v>19</v>
      </c>
    </row>
    <row r="115" spans="1:11" x14ac:dyDescent="0.2">
      <c r="A115" t="s">
        <v>509</v>
      </c>
      <c r="B115" t="s">
        <v>389</v>
      </c>
      <c r="C115" t="s">
        <v>510</v>
      </c>
      <c r="D115" t="s">
        <v>507</v>
      </c>
      <c r="E115" t="s">
        <v>511</v>
      </c>
      <c r="F115" t="s">
        <v>16</v>
      </c>
      <c r="G115" t="s">
        <v>269</v>
      </c>
      <c r="H115" t="s">
        <v>18</v>
      </c>
      <c r="I115" t="s">
        <v>1</v>
      </c>
      <c r="J115" t="s">
        <v>1</v>
      </c>
      <c r="K115" t="s">
        <v>19</v>
      </c>
    </row>
    <row r="116" spans="1:11" x14ac:dyDescent="0.2">
      <c r="A116" t="s">
        <v>512</v>
      </c>
      <c r="B116" t="s">
        <v>440</v>
      </c>
      <c r="C116" t="s">
        <v>513</v>
      </c>
      <c r="D116" t="s">
        <v>42</v>
      </c>
      <c r="E116" t="s">
        <v>514</v>
      </c>
      <c r="F116" t="s">
        <v>25</v>
      </c>
      <c r="G116" t="s">
        <v>44</v>
      </c>
      <c r="H116" t="s">
        <v>18</v>
      </c>
      <c r="I116" t="s">
        <v>515</v>
      </c>
      <c r="J116" t="s">
        <v>42</v>
      </c>
      <c r="K116" t="s">
        <v>19</v>
      </c>
    </row>
    <row r="117" spans="1:11" x14ac:dyDescent="0.2">
      <c r="A117" t="s">
        <v>516</v>
      </c>
      <c r="B117" t="s">
        <v>440</v>
      </c>
      <c r="C117" t="s">
        <v>517</v>
      </c>
      <c r="D117" t="s">
        <v>80</v>
      </c>
      <c r="E117" t="s">
        <v>514</v>
      </c>
      <c r="F117" t="s">
        <v>25</v>
      </c>
      <c r="G117" t="s">
        <v>90</v>
      </c>
      <c r="H117" t="s">
        <v>18</v>
      </c>
      <c r="I117" t="s">
        <v>518</v>
      </c>
      <c r="J117" t="s">
        <v>80</v>
      </c>
      <c r="K117" t="s">
        <v>19</v>
      </c>
    </row>
    <row r="118" spans="1:11" x14ac:dyDescent="0.2">
      <c r="A118" t="s">
        <v>519</v>
      </c>
      <c r="B118" t="s">
        <v>389</v>
      </c>
      <c r="C118" t="s">
        <v>520</v>
      </c>
      <c r="D118" t="s">
        <v>213</v>
      </c>
      <c r="E118" t="s">
        <v>511</v>
      </c>
      <c r="F118" t="s">
        <v>16</v>
      </c>
      <c r="G118" t="s">
        <v>521</v>
      </c>
      <c r="H118" t="s">
        <v>18</v>
      </c>
      <c r="I118" t="s">
        <v>1</v>
      </c>
      <c r="J118" t="s">
        <v>1</v>
      </c>
      <c r="K118" t="s">
        <v>19</v>
      </c>
    </row>
    <row r="119" spans="1:11" x14ac:dyDescent="0.2">
      <c r="A119" t="s">
        <v>522</v>
      </c>
      <c r="B119" t="s">
        <v>389</v>
      </c>
      <c r="C119" t="s">
        <v>523</v>
      </c>
      <c r="D119" t="s">
        <v>524</v>
      </c>
      <c r="E119" t="s">
        <v>525</v>
      </c>
      <c r="F119" t="s">
        <v>25</v>
      </c>
      <c r="G119" t="s">
        <v>526</v>
      </c>
      <c r="H119" t="s">
        <v>18</v>
      </c>
      <c r="I119" t="s">
        <v>527</v>
      </c>
      <c r="J119" t="s">
        <v>524</v>
      </c>
      <c r="K119" t="s">
        <v>19</v>
      </c>
    </row>
    <row r="120" spans="1:11" x14ac:dyDescent="0.2">
      <c r="A120" t="s">
        <v>528</v>
      </c>
      <c r="B120" t="s">
        <v>389</v>
      </c>
      <c r="C120" t="s">
        <v>529</v>
      </c>
      <c r="D120" t="s">
        <v>14</v>
      </c>
      <c r="E120" t="s">
        <v>530</v>
      </c>
      <c r="F120" t="s">
        <v>16</v>
      </c>
      <c r="G120" t="s">
        <v>17</v>
      </c>
      <c r="H120" t="s">
        <v>18</v>
      </c>
      <c r="I120" t="s">
        <v>1</v>
      </c>
      <c r="J120" t="s">
        <v>1</v>
      </c>
      <c r="K120" t="s">
        <v>19</v>
      </c>
    </row>
    <row r="121" spans="1:11" x14ac:dyDescent="0.2">
      <c r="A121" t="s">
        <v>531</v>
      </c>
      <c r="B121" t="s">
        <v>249</v>
      </c>
      <c r="C121" t="s">
        <v>532</v>
      </c>
      <c r="D121" t="s">
        <v>251</v>
      </c>
      <c r="E121" t="s">
        <v>252</v>
      </c>
      <c r="F121" t="s">
        <v>25</v>
      </c>
      <c r="G121" t="s">
        <v>153</v>
      </c>
      <c r="H121" t="s">
        <v>239</v>
      </c>
      <c r="I121" t="s">
        <v>533</v>
      </c>
      <c r="J121" t="s">
        <v>251</v>
      </c>
      <c r="K121" t="s">
        <v>19</v>
      </c>
    </row>
    <row r="122" spans="1:11" x14ac:dyDescent="0.2">
      <c r="A122" t="s">
        <v>534</v>
      </c>
      <c r="B122" t="s">
        <v>249</v>
      </c>
      <c r="C122" t="s">
        <v>535</v>
      </c>
      <c r="D122" t="s">
        <v>260</v>
      </c>
      <c r="E122" t="s">
        <v>536</v>
      </c>
      <c r="F122" t="s">
        <v>25</v>
      </c>
      <c r="G122" t="s">
        <v>262</v>
      </c>
      <c r="H122" t="s">
        <v>239</v>
      </c>
      <c r="I122" t="s">
        <v>537</v>
      </c>
      <c r="J122" t="s">
        <v>260</v>
      </c>
      <c r="K122" t="s">
        <v>19</v>
      </c>
    </row>
    <row r="123" spans="1:11" x14ac:dyDescent="0.2">
      <c r="A123" t="s">
        <v>538</v>
      </c>
      <c r="B123" t="s">
        <v>249</v>
      </c>
      <c r="C123" t="s">
        <v>539</v>
      </c>
      <c r="D123" t="s">
        <v>33</v>
      </c>
      <c r="E123" t="s">
        <v>540</v>
      </c>
      <c r="F123" t="s">
        <v>25</v>
      </c>
      <c r="G123" t="s">
        <v>37</v>
      </c>
      <c r="H123" t="s">
        <v>239</v>
      </c>
      <c r="I123" t="s">
        <v>541</v>
      </c>
      <c r="J123" t="s">
        <v>33</v>
      </c>
      <c r="K123" t="s">
        <v>19</v>
      </c>
    </row>
    <row r="124" spans="1:11" x14ac:dyDescent="0.2">
      <c r="A124" t="s">
        <v>542</v>
      </c>
      <c r="B124" t="s">
        <v>249</v>
      </c>
      <c r="C124" t="s">
        <v>543</v>
      </c>
      <c r="D124" t="s">
        <v>544</v>
      </c>
      <c r="E124" t="s">
        <v>285</v>
      </c>
      <c r="F124" t="s">
        <v>16</v>
      </c>
      <c r="G124" t="s">
        <v>171</v>
      </c>
      <c r="H124" t="s">
        <v>239</v>
      </c>
      <c r="I124" t="s">
        <v>1</v>
      </c>
      <c r="J124" t="s">
        <v>1</v>
      </c>
      <c r="K124" t="s">
        <v>19</v>
      </c>
    </row>
    <row r="125" spans="1:11" x14ac:dyDescent="0.2">
      <c r="A125" t="s">
        <v>545</v>
      </c>
      <c r="B125" t="s">
        <v>249</v>
      </c>
      <c r="C125" t="s">
        <v>546</v>
      </c>
      <c r="D125" t="s">
        <v>547</v>
      </c>
      <c r="E125" t="s">
        <v>285</v>
      </c>
      <c r="F125" t="s">
        <v>16</v>
      </c>
      <c r="G125" t="s">
        <v>548</v>
      </c>
      <c r="H125" t="s">
        <v>239</v>
      </c>
      <c r="I125" t="s">
        <v>1</v>
      </c>
      <c r="J125" t="s">
        <v>1</v>
      </c>
      <c r="K125" t="s">
        <v>19</v>
      </c>
    </row>
    <row r="126" spans="1:11" x14ac:dyDescent="0.2">
      <c r="A126" t="s">
        <v>549</v>
      </c>
      <c r="B126" t="s">
        <v>249</v>
      </c>
      <c r="C126" t="s">
        <v>550</v>
      </c>
      <c r="D126" t="s">
        <v>544</v>
      </c>
      <c r="E126" t="s">
        <v>285</v>
      </c>
      <c r="F126" t="s">
        <v>16</v>
      </c>
      <c r="G126" t="s">
        <v>171</v>
      </c>
      <c r="H126" t="s">
        <v>239</v>
      </c>
      <c r="I126" t="s">
        <v>1</v>
      </c>
      <c r="J126" t="s">
        <v>1</v>
      </c>
      <c r="K126" t="s">
        <v>19</v>
      </c>
    </row>
    <row r="127" spans="1:11" x14ac:dyDescent="0.2">
      <c r="A127" t="s">
        <v>551</v>
      </c>
      <c r="B127" t="s">
        <v>249</v>
      </c>
      <c r="C127" t="s">
        <v>552</v>
      </c>
      <c r="D127" t="s">
        <v>544</v>
      </c>
      <c r="E127" t="s">
        <v>324</v>
      </c>
      <c r="F127" t="s">
        <v>16</v>
      </c>
      <c r="G127" t="s">
        <v>171</v>
      </c>
      <c r="H127" t="s">
        <v>239</v>
      </c>
      <c r="I127" t="s">
        <v>1</v>
      </c>
      <c r="J127" t="s">
        <v>1</v>
      </c>
      <c r="K127" t="s">
        <v>19</v>
      </c>
    </row>
    <row r="128" spans="1:11" x14ac:dyDescent="0.2">
      <c r="A128" t="s">
        <v>553</v>
      </c>
      <c r="B128" t="s">
        <v>249</v>
      </c>
      <c r="C128" t="s">
        <v>554</v>
      </c>
      <c r="D128" t="s">
        <v>547</v>
      </c>
      <c r="E128" t="s">
        <v>324</v>
      </c>
      <c r="F128" t="s">
        <v>16</v>
      </c>
      <c r="G128" t="s">
        <v>548</v>
      </c>
      <c r="H128" t="s">
        <v>239</v>
      </c>
      <c r="I128" t="s">
        <v>1</v>
      </c>
      <c r="J128" t="s">
        <v>1</v>
      </c>
      <c r="K128" t="s">
        <v>19</v>
      </c>
    </row>
    <row r="129" spans="1:11" x14ac:dyDescent="0.2">
      <c r="A129" t="s">
        <v>555</v>
      </c>
      <c r="B129" t="s">
        <v>249</v>
      </c>
      <c r="C129" t="s">
        <v>556</v>
      </c>
      <c r="D129" t="s">
        <v>544</v>
      </c>
      <c r="E129" t="s">
        <v>324</v>
      </c>
      <c r="F129" t="s">
        <v>16</v>
      </c>
      <c r="G129" t="s">
        <v>171</v>
      </c>
      <c r="H129" t="s">
        <v>239</v>
      </c>
      <c r="I129" t="s">
        <v>1</v>
      </c>
      <c r="J129" t="s">
        <v>1</v>
      </c>
      <c r="K129" t="s">
        <v>19</v>
      </c>
    </row>
    <row r="130" spans="1:11" x14ac:dyDescent="0.2">
      <c r="A130" t="s">
        <v>557</v>
      </c>
      <c r="B130" t="s">
        <v>558</v>
      </c>
      <c r="C130" t="s">
        <v>559</v>
      </c>
      <c r="D130" t="s">
        <v>33</v>
      </c>
      <c r="E130" t="s">
        <v>560</v>
      </c>
      <c r="F130" t="s">
        <v>25</v>
      </c>
      <c r="G130" t="s">
        <v>37</v>
      </c>
      <c r="H130" t="s">
        <v>561</v>
      </c>
      <c r="I130" t="s">
        <v>562</v>
      </c>
      <c r="J130" t="s">
        <v>33</v>
      </c>
      <c r="K130" t="s">
        <v>19</v>
      </c>
    </row>
    <row r="131" spans="1:11" x14ac:dyDescent="0.2">
      <c r="A131" t="s">
        <v>563</v>
      </c>
      <c r="B131" t="s">
        <v>558</v>
      </c>
      <c r="C131" t="s">
        <v>564</v>
      </c>
      <c r="D131" t="s">
        <v>33</v>
      </c>
      <c r="E131" t="s">
        <v>565</v>
      </c>
      <c r="F131" t="s">
        <v>25</v>
      </c>
      <c r="G131" t="s">
        <v>37</v>
      </c>
      <c r="H131" t="s">
        <v>561</v>
      </c>
      <c r="I131" t="s">
        <v>566</v>
      </c>
      <c r="J131" t="s">
        <v>33</v>
      </c>
      <c r="K131" t="s">
        <v>19</v>
      </c>
    </row>
    <row r="132" spans="1:11" x14ac:dyDescent="0.2">
      <c r="A132" t="s">
        <v>567</v>
      </c>
      <c r="B132" t="s">
        <v>558</v>
      </c>
      <c r="C132" t="s">
        <v>568</v>
      </c>
      <c r="D132" t="s">
        <v>237</v>
      </c>
      <c r="E132" t="s">
        <v>569</v>
      </c>
      <c r="F132" t="s">
        <v>25</v>
      </c>
      <c r="G132" t="s">
        <v>153</v>
      </c>
      <c r="H132" t="s">
        <v>561</v>
      </c>
      <c r="I132" t="s">
        <v>570</v>
      </c>
      <c r="J132" t="s">
        <v>33</v>
      </c>
      <c r="K132" t="s">
        <v>19</v>
      </c>
    </row>
    <row r="133" spans="1:11" x14ac:dyDescent="0.2">
      <c r="A133" t="s">
        <v>571</v>
      </c>
      <c r="B133" t="s">
        <v>558</v>
      </c>
      <c r="C133" t="s">
        <v>572</v>
      </c>
      <c r="D133" t="s">
        <v>260</v>
      </c>
      <c r="E133" t="s">
        <v>569</v>
      </c>
      <c r="F133" t="s">
        <v>16</v>
      </c>
      <c r="G133" t="s">
        <v>262</v>
      </c>
      <c r="H133" t="s">
        <v>561</v>
      </c>
      <c r="I133" t="s">
        <v>1</v>
      </c>
      <c r="J133" t="s">
        <v>1</v>
      </c>
      <c r="K133" t="s">
        <v>19</v>
      </c>
    </row>
    <row r="134" spans="1:11" x14ac:dyDescent="0.2">
      <c r="A134" t="s">
        <v>573</v>
      </c>
      <c r="B134" t="s">
        <v>558</v>
      </c>
      <c r="C134" t="s">
        <v>574</v>
      </c>
      <c r="D134" t="s">
        <v>67</v>
      </c>
      <c r="E134" t="s">
        <v>575</v>
      </c>
      <c r="F134" t="s">
        <v>25</v>
      </c>
      <c r="G134" t="s">
        <v>68</v>
      </c>
      <c r="H134" t="s">
        <v>561</v>
      </c>
      <c r="I134" t="s">
        <v>576</v>
      </c>
      <c r="J134" t="s">
        <v>99</v>
      </c>
      <c r="K134" t="s">
        <v>19</v>
      </c>
    </row>
    <row r="135" spans="1:11" x14ac:dyDescent="0.2">
      <c r="A135" t="s">
        <v>577</v>
      </c>
      <c r="B135" t="s">
        <v>558</v>
      </c>
      <c r="C135" t="s">
        <v>578</v>
      </c>
      <c r="D135" t="s">
        <v>99</v>
      </c>
      <c r="E135" t="s">
        <v>579</v>
      </c>
      <c r="F135" t="s">
        <v>25</v>
      </c>
      <c r="G135" t="s">
        <v>100</v>
      </c>
      <c r="H135" t="s">
        <v>561</v>
      </c>
      <c r="I135" t="s">
        <v>580</v>
      </c>
      <c r="J135" t="s">
        <v>99</v>
      </c>
      <c r="K135" t="s">
        <v>19</v>
      </c>
    </row>
    <row r="136" spans="1:11" x14ac:dyDescent="0.2">
      <c r="A136" t="s">
        <v>581</v>
      </c>
      <c r="B136" t="s">
        <v>558</v>
      </c>
      <c r="C136" t="s">
        <v>582</v>
      </c>
      <c r="D136" t="s">
        <v>67</v>
      </c>
      <c r="E136" t="s">
        <v>583</v>
      </c>
      <c r="F136" t="s">
        <v>25</v>
      </c>
      <c r="G136" t="s">
        <v>68</v>
      </c>
      <c r="H136" t="s">
        <v>561</v>
      </c>
      <c r="I136" t="s">
        <v>584</v>
      </c>
      <c r="J136" t="s">
        <v>67</v>
      </c>
      <c r="K136" t="s">
        <v>19</v>
      </c>
    </row>
    <row r="137" spans="1:11" x14ac:dyDescent="0.2">
      <c r="A137" t="s">
        <v>585</v>
      </c>
      <c r="B137" t="s">
        <v>558</v>
      </c>
      <c r="C137" t="s">
        <v>586</v>
      </c>
      <c r="D137" t="s">
        <v>99</v>
      </c>
      <c r="E137" t="s">
        <v>587</v>
      </c>
      <c r="F137" t="s">
        <v>25</v>
      </c>
      <c r="G137" t="s">
        <v>100</v>
      </c>
      <c r="H137" t="s">
        <v>561</v>
      </c>
      <c r="I137" t="s">
        <v>588</v>
      </c>
      <c r="J137" t="s">
        <v>99</v>
      </c>
      <c r="K137" t="s">
        <v>19</v>
      </c>
    </row>
    <row r="138" spans="1:11" x14ac:dyDescent="0.2">
      <c r="A138" t="s">
        <v>589</v>
      </c>
      <c r="B138" t="s">
        <v>558</v>
      </c>
      <c r="C138" t="s">
        <v>590</v>
      </c>
      <c r="D138" t="s">
        <v>591</v>
      </c>
      <c r="E138" t="s">
        <v>592</v>
      </c>
      <c r="F138" t="s">
        <v>16</v>
      </c>
      <c r="G138" t="s">
        <v>246</v>
      </c>
      <c r="H138" t="s">
        <v>561</v>
      </c>
      <c r="I138" t="s">
        <v>1</v>
      </c>
      <c r="J138" t="s">
        <v>1</v>
      </c>
      <c r="K138" t="s">
        <v>19</v>
      </c>
    </row>
    <row r="139" spans="1:11" x14ac:dyDescent="0.2">
      <c r="A139" t="s">
        <v>593</v>
      </c>
      <c r="B139" t="s">
        <v>558</v>
      </c>
      <c r="C139" t="s">
        <v>594</v>
      </c>
      <c r="D139" t="s">
        <v>76</v>
      </c>
      <c r="E139" t="s">
        <v>595</v>
      </c>
      <c r="F139" t="s">
        <v>25</v>
      </c>
      <c r="G139" t="s">
        <v>78</v>
      </c>
      <c r="H139" t="s">
        <v>561</v>
      </c>
      <c r="I139" t="s">
        <v>596</v>
      </c>
      <c r="J139" t="s">
        <v>76</v>
      </c>
      <c r="K139" t="s">
        <v>19</v>
      </c>
    </row>
    <row r="140" spans="1:11" x14ac:dyDescent="0.2">
      <c r="A140" t="s">
        <v>597</v>
      </c>
      <c r="B140" t="s">
        <v>558</v>
      </c>
      <c r="C140" t="s">
        <v>598</v>
      </c>
      <c r="D140" t="s">
        <v>599</v>
      </c>
      <c r="E140" t="s">
        <v>600</v>
      </c>
      <c r="F140" t="s">
        <v>16</v>
      </c>
      <c r="G140" t="s">
        <v>601</v>
      </c>
      <c r="H140" t="s">
        <v>561</v>
      </c>
      <c r="I140" t="s">
        <v>1</v>
      </c>
      <c r="J140" t="s">
        <v>1</v>
      </c>
      <c r="K140" t="s">
        <v>19</v>
      </c>
    </row>
    <row r="141" spans="1:11" x14ac:dyDescent="0.2">
      <c r="A141" t="s">
        <v>602</v>
      </c>
      <c r="B141" t="s">
        <v>558</v>
      </c>
      <c r="C141" t="s">
        <v>603</v>
      </c>
      <c r="D141" t="s">
        <v>99</v>
      </c>
      <c r="E141" t="s">
        <v>575</v>
      </c>
      <c r="F141" t="s">
        <v>25</v>
      </c>
      <c r="G141" t="s">
        <v>100</v>
      </c>
      <c r="H141" t="s">
        <v>561</v>
      </c>
      <c r="I141" t="s">
        <v>604</v>
      </c>
      <c r="J141" t="s">
        <v>605</v>
      </c>
      <c r="K141" t="s">
        <v>19</v>
      </c>
    </row>
    <row r="142" spans="1:11" x14ac:dyDescent="0.2">
      <c r="A142" t="s">
        <v>606</v>
      </c>
      <c r="B142" t="s">
        <v>558</v>
      </c>
      <c r="C142" t="s">
        <v>607</v>
      </c>
      <c r="D142" t="s">
        <v>99</v>
      </c>
      <c r="E142" t="s">
        <v>608</v>
      </c>
      <c r="F142" t="s">
        <v>25</v>
      </c>
      <c r="G142" t="s">
        <v>100</v>
      </c>
      <c r="H142" t="s">
        <v>561</v>
      </c>
      <c r="I142" t="s">
        <v>609</v>
      </c>
      <c r="J142" t="s">
        <v>99</v>
      </c>
      <c r="K142" t="s">
        <v>19</v>
      </c>
    </row>
    <row r="143" spans="1:11" x14ac:dyDescent="0.2">
      <c r="A143" t="s">
        <v>610</v>
      </c>
      <c r="B143" t="s">
        <v>558</v>
      </c>
      <c r="C143" t="s">
        <v>611</v>
      </c>
      <c r="D143" t="s">
        <v>42</v>
      </c>
      <c r="E143" t="s">
        <v>612</v>
      </c>
      <c r="F143" t="s">
        <v>25</v>
      </c>
      <c r="G143" t="s">
        <v>44</v>
      </c>
      <c r="H143" t="s">
        <v>561</v>
      </c>
      <c r="I143" t="s">
        <v>613</v>
      </c>
      <c r="J143" t="s">
        <v>42</v>
      </c>
      <c r="K143" t="s">
        <v>19</v>
      </c>
    </row>
    <row r="144" spans="1:11" x14ac:dyDescent="0.2">
      <c r="A144" t="s">
        <v>614</v>
      </c>
      <c r="B144" t="s">
        <v>558</v>
      </c>
      <c r="C144" t="s">
        <v>615</v>
      </c>
      <c r="D144" t="s">
        <v>616</v>
      </c>
      <c r="E144" t="s">
        <v>617</v>
      </c>
      <c r="F144" t="s">
        <v>16</v>
      </c>
      <c r="G144" t="s">
        <v>618</v>
      </c>
      <c r="H144" t="s">
        <v>561</v>
      </c>
      <c r="I144" t="s">
        <v>1</v>
      </c>
      <c r="J144" t="s">
        <v>1</v>
      </c>
      <c r="K144" t="s">
        <v>19</v>
      </c>
    </row>
    <row r="145" spans="1:11" x14ac:dyDescent="0.2">
      <c r="A145" t="s">
        <v>619</v>
      </c>
      <c r="B145" t="s">
        <v>558</v>
      </c>
      <c r="C145" t="s">
        <v>620</v>
      </c>
      <c r="D145" t="s">
        <v>621</v>
      </c>
      <c r="E145" t="s">
        <v>622</v>
      </c>
      <c r="F145" t="s">
        <v>16</v>
      </c>
      <c r="G145" t="s">
        <v>623</v>
      </c>
      <c r="H145" t="s">
        <v>561</v>
      </c>
      <c r="I145" t="s">
        <v>1</v>
      </c>
      <c r="J145" t="s">
        <v>1</v>
      </c>
      <c r="K145" t="s">
        <v>19</v>
      </c>
    </row>
    <row r="146" spans="1:11" x14ac:dyDescent="0.2">
      <c r="A146" t="s">
        <v>624</v>
      </c>
      <c r="B146" t="s">
        <v>558</v>
      </c>
      <c r="C146" t="s">
        <v>625</v>
      </c>
      <c r="D146" t="s">
        <v>94</v>
      </c>
      <c r="E146" t="s">
        <v>622</v>
      </c>
      <c r="F146" t="s">
        <v>25</v>
      </c>
      <c r="G146" t="s">
        <v>95</v>
      </c>
      <c r="H146" t="s">
        <v>561</v>
      </c>
      <c r="I146" t="s">
        <v>626</v>
      </c>
      <c r="J146" t="s">
        <v>76</v>
      </c>
      <c r="K146" t="s">
        <v>19</v>
      </c>
    </row>
    <row r="147" spans="1:11" x14ac:dyDescent="0.2">
      <c r="A147" t="s">
        <v>627</v>
      </c>
      <c r="B147" t="s">
        <v>558</v>
      </c>
      <c r="C147" t="s">
        <v>628</v>
      </c>
      <c r="D147" t="s">
        <v>67</v>
      </c>
      <c r="E147" t="s">
        <v>629</v>
      </c>
      <c r="F147" t="s">
        <v>25</v>
      </c>
      <c r="G147" t="s">
        <v>68</v>
      </c>
      <c r="H147" t="s">
        <v>561</v>
      </c>
      <c r="I147" t="s">
        <v>630</v>
      </c>
      <c r="J147" t="s">
        <v>67</v>
      </c>
      <c r="K147" t="s">
        <v>19</v>
      </c>
    </row>
    <row r="148" spans="1:11" x14ac:dyDescent="0.2">
      <c r="A148" t="s">
        <v>631</v>
      </c>
      <c r="B148" t="s">
        <v>558</v>
      </c>
      <c r="C148" t="s">
        <v>632</v>
      </c>
      <c r="D148" t="s">
        <v>633</v>
      </c>
      <c r="E148" t="s">
        <v>634</v>
      </c>
      <c r="F148" t="s">
        <v>16</v>
      </c>
      <c r="G148" t="s">
        <v>221</v>
      </c>
      <c r="H148" t="s">
        <v>561</v>
      </c>
      <c r="I148" t="s">
        <v>1</v>
      </c>
      <c r="J148" t="s">
        <v>1</v>
      </c>
      <c r="K148" t="s">
        <v>19</v>
      </c>
    </row>
    <row r="149" spans="1:11" x14ac:dyDescent="0.2">
      <c r="A149" t="s">
        <v>635</v>
      </c>
      <c r="B149" t="s">
        <v>558</v>
      </c>
      <c r="C149" t="s">
        <v>636</v>
      </c>
      <c r="D149" t="s">
        <v>633</v>
      </c>
      <c r="E149" t="s">
        <v>634</v>
      </c>
      <c r="F149" t="s">
        <v>16</v>
      </c>
      <c r="G149" t="s">
        <v>221</v>
      </c>
      <c r="H149" t="s">
        <v>561</v>
      </c>
      <c r="I149" t="s">
        <v>1</v>
      </c>
      <c r="J149" t="s">
        <v>1</v>
      </c>
      <c r="K149" t="s">
        <v>19</v>
      </c>
    </row>
    <row r="150" spans="1:11" x14ac:dyDescent="0.2">
      <c r="A150" t="s">
        <v>637</v>
      </c>
      <c r="B150" t="s">
        <v>558</v>
      </c>
      <c r="C150" t="s">
        <v>638</v>
      </c>
      <c r="D150" t="s">
        <v>80</v>
      </c>
      <c r="E150" t="s">
        <v>634</v>
      </c>
      <c r="F150" t="s">
        <v>25</v>
      </c>
      <c r="G150" t="s">
        <v>90</v>
      </c>
      <c r="H150" t="s">
        <v>561</v>
      </c>
      <c r="I150" t="s">
        <v>639</v>
      </c>
      <c r="J150" t="s">
        <v>80</v>
      </c>
      <c r="K150" t="s">
        <v>19</v>
      </c>
    </row>
    <row r="151" spans="1:11" x14ac:dyDescent="0.2">
      <c r="A151" t="s">
        <v>640</v>
      </c>
      <c r="B151" t="s">
        <v>558</v>
      </c>
      <c r="C151" t="s">
        <v>641</v>
      </c>
      <c r="D151" t="s">
        <v>642</v>
      </c>
      <c r="E151" t="s">
        <v>612</v>
      </c>
      <c r="F151" t="s">
        <v>16</v>
      </c>
      <c r="G151" t="s">
        <v>52</v>
      </c>
      <c r="H151" t="s">
        <v>561</v>
      </c>
      <c r="I151" t="s">
        <v>1</v>
      </c>
      <c r="J151" t="s">
        <v>1</v>
      </c>
      <c r="K151" t="s">
        <v>19</v>
      </c>
    </row>
    <row r="152" spans="1:11" x14ac:dyDescent="0.2">
      <c r="A152" t="s">
        <v>643</v>
      </c>
      <c r="B152" t="s">
        <v>558</v>
      </c>
      <c r="C152" t="s">
        <v>644</v>
      </c>
      <c r="D152" t="s">
        <v>507</v>
      </c>
      <c r="E152" t="s">
        <v>645</v>
      </c>
      <c r="F152" t="s">
        <v>16</v>
      </c>
      <c r="G152" t="s">
        <v>269</v>
      </c>
      <c r="H152" t="s">
        <v>561</v>
      </c>
      <c r="I152" t="s">
        <v>1</v>
      </c>
      <c r="J152" t="s">
        <v>1</v>
      </c>
      <c r="K152" t="s">
        <v>19</v>
      </c>
    </row>
    <row r="153" spans="1:11" x14ac:dyDescent="0.2">
      <c r="A153" t="s">
        <v>646</v>
      </c>
      <c r="B153" t="s">
        <v>558</v>
      </c>
      <c r="C153" t="s">
        <v>647</v>
      </c>
      <c r="D153" t="s">
        <v>648</v>
      </c>
      <c r="E153" t="s">
        <v>649</v>
      </c>
      <c r="F153" t="s">
        <v>16</v>
      </c>
      <c r="G153" t="s">
        <v>650</v>
      </c>
      <c r="H153" t="s">
        <v>561</v>
      </c>
      <c r="I153" t="s">
        <v>1</v>
      </c>
      <c r="J153" t="s">
        <v>1</v>
      </c>
      <c r="K153" t="s">
        <v>19</v>
      </c>
    </row>
    <row r="154" spans="1:11" x14ac:dyDescent="0.2">
      <c r="A154" t="s">
        <v>651</v>
      </c>
      <c r="B154" t="s">
        <v>558</v>
      </c>
      <c r="C154" t="s">
        <v>652</v>
      </c>
      <c r="D154" t="s">
        <v>94</v>
      </c>
      <c r="E154" t="s">
        <v>653</v>
      </c>
      <c r="F154" t="s">
        <v>25</v>
      </c>
      <c r="G154" t="s">
        <v>95</v>
      </c>
      <c r="H154" t="s">
        <v>561</v>
      </c>
      <c r="I154" t="s">
        <v>654</v>
      </c>
      <c r="J154" t="s">
        <v>76</v>
      </c>
      <c r="K154" t="s">
        <v>19</v>
      </c>
    </row>
    <row r="155" spans="1:11" x14ac:dyDescent="0.2">
      <c r="A155" t="s">
        <v>655</v>
      </c>
      <c r="B155" t="s">
        <v>558</v>
      </c>
      <c r="C155" t="s">
        <v>656</v>
      </c>
      <c r="D155" t="s">
        <v>657</v>
      </c>
      <c r="E155" t="s">
        <v>649</v>
      </c>
      <c r="F155" t="s">
        <v>16</v>
      </c>
      <c r="G155" t="s">
        <v>472</v>
      </c>
      <c r="H155" t="s">
        <v>561</v>
      </c>
      <c r="I155" t="s">
        <v>1</v>
      </c>
      <c r="J155" t="s">
        <v>1</v>
      </c>
      <c r="K155" t="s">
        <v>19</v>
      </c>
    </row>
    <row r="156" spans="1:11" x14ac:dyDescent="0.2">
      <c r="A156" t="s">
        <v>658</v>
      </c>
      <c r="B156" t="s">
        <v>558</v>
      </c>
      <c r="C156" t="s">
        <v>659</v>
      </c>
      <c r="D156" t="s">
        <v>648</v>
      </c>
      <c r="E156" t="s">
        <v>660</v>
      </c>
      <c r="F156" t="s">
        <v>16</v>
      </c>
      <c r="G156" t="s">
        <v>661</v>
      </c>
      <c r="H156" t="s">
        <v>561</v>
      </c>
      <c r="I156" t="s">
        <v>1</v>
      </c>
      <c r="J156" t="s">
        <v>1</v>
      </c>
      <c r="K156" t="s">
        <v>19</v>
      </c>
    </row>
    <row r="157" spans="1:11" x14ac:dyDescent="0.2">
      <c r="A157" t="s">
        <v>662</v>
      </c>
      <c r="B157" t="s">
        <v>558</v>
      </c>
      <c r="C157" t="s">
        <v>663</v>
      </c>
      <c r="D157" t="s">
        <v>648</v>
      </c>
      <c r="E157" t="s">
        <v>653</v>
      </c>
      <c r="F157" t="s">
        <v>16</v>
      </c>
      <c r="G157" t="s">
        <v>650</v>
      </c>
      <c r="H157" t="s">
        <v>561</v>
      </c>
      <c r="I157" t="s">
        <v>1</v>
      </c>
      <c r="J157" t="s">
        <v>1</v>
      </c>
      <c r="K157" t="s">
        <v>19</v>
      </c>
    </row>
    <row r="158" spans="1:11" x14ac:dyDescent="0.2">
      <c r="A158" t="s">
        <v>664</v>
      </c>
      <c r="B158" t="s">
        <v>558</v>
      </c>
      <c r="C158" t="s">
        <v>665</v>
      </c>
      <c r="D158" t="s">
        <v>648</v>
      </c>
      <c r="E158" t="s">
        <v>645</v>
      </c>
      <c r="F158" t="s">
        <v>16</v>
      </c>
      <c r="G158" t="s">
        <v>650</v>
      </c>
      <c r="H158" t="s">
        <v>561</v>
      </c>
      <c r="I158" t="s">
        <v>1</v>
      </c>
      <c r="J158" t="s">
        <v>1</v>
      </c>
      <c r="K158" t="s">
        <v>19</v>
      </c>
    </row>
    <row r="159" spans="1:11" x14ac:dyDescent="0.2">
      <c r="A159" t="s">
        <v>666</v>
      </c>
      <c r="B159" t="s">
        <v>558</v>
      </c>
      <c r="C159" t="s">
        <v>667</v>
      </c>
      <c r="D159" t="s">
        <v>668</v>
      </c>
      <c r="E159" t="s">
        <v>669</v>
      </c>
      <c r="F159" t="s">
        <v>16</v>
      </c>
      <c r="G159" t="s">
        <v>650</v>
      </c>
      <c r="H159" t="s">
        <v>561</v>
      </c>
      <c r="I159" t="s">
        <v>1</v>
      </c>
      <c r="J159" t="s">
        <v>1</v>
      </c>
      <c r="K159" t="s">
        <v>19</v>
      </c>
    </row>
    <row r="160" spans="1:11" x14ac:dyDescent="0.2">
      <c r="A160" t="s">
        <v>670</v>
      </c>
      <c r="B160" t="s">
        <v>558</v>
      </c>
      <c r="C160" t="s">
        <v>671</v>
      </c>
      <c r="D160" t="s">
        <v>76</v>
      </c>
      <c r="E160" t="s">
        <v>645</v>
      </c>
      <c r="F160" t="s">
        <v>25</v>
      </c>
      <c r="G160" t="s">
        <v>78</v>
      </c>
      <c r="H160" t="s">
        <v>561</v>
      </c>
      <c r="I160" t="s">
        <v>672</v>
      </c>
      <c r="J160" t="s">
        <v>80</v>
      </c>
      <c r="K160" t="s">
        <v>19</v>
      </c>
    </row>
    <row r="161" spans="1:11" x14ac:dyDescent="0.2">
      <c r="A161" t="s">
        <v>673</v>
      </c>
      <c r="B161" t="s">
        <v>558</v>
      </c>
      <c r="C161" t="s">
        <v>674</v>
      </c>
      <c r="D161" t="s">
        <v>668</v>
      </c>
      <c r="E161" t="s">
        <v>675</v>
      </c>
      <c r="F161" t="s">
        <v>16</v>
      </c>
      <c r="G161" t="s">
        <v>447</v>
      </c>
      <c r="H161" t="s">
        <v>561</v>
      </c>
      <c r="I161" t="s">
        <v>1</v>
      </c>
      <c r="J161" t="s">
        <v>1</v>
      </c>
      <c r="K161" t="s">
        <v>19</v>
      </c>
    </row>
    <row r="162" spans="1:11" x14ac:dyDescent="0.2">
      <c r="A162" t="s">
        <v>676</v>
      </c>
      <c r="B162" t="s">
        <v>558</v>
      </c>
      <c r="C162" t="s">
        <v>677</v>
      </c>
      <c r="D162" t="s">
        <v>94</v>
      </c>
      <c r="E162" t="s">
        <v>675</v>
      </c>
      <c r="F162" t="s">
        <v>25</v>
      </c>
      <c r="G162" t="s">
        <v>95</v>
      </c>
      <c r="H162" t="s">
        <v>561</v>
      </c>
      <c r="I162" t="s">
        <v>678</v>
      </c>
      <c r="J162" t="s">
        <v>76</v>
      </c>
      <c r="K162" t="s">
        <v>19</v>
      </c>
    </row>
    <row r="163" spans="1:11" x14ac:dyDescent="0.2">
      <c r="A163" t="s">
        <v>679</v>
      </c>
      <c r="B163" t="s">
        <v>558</v>
      </c>
      <c r="C163" t="s">
        <v>680</v>
      </c>
      <c r="D163" t="s">
        <v>668</v>
      </c>
      <c r="E163" t="s">
        <v>681</v>
      </c>
      <c r="F163" t="s">
        <v>16</v>
      </c>
      <c r="G163" t="s">
        <v>176</v>
      </c>
      <c r="H163" t="s">
        <v>561</v>
      </c>
      <c r="I163" t="s">
        <v>1</v>
      </c>
      <c r="J163" t="s">
        <v>1</v>
      </c>
      <c r="K163" t="s">
        <v>19</v>
      </c>
    </row>
    <row r="164" spans="1:11" x14ac:dyDescent="0.2">
      <c r="A164" t="s">
        <v>682</v>
      </c>
      <c r="B164" t="s">
        <v>558</v>
      </c>
      <c r="C164" t="s">
        <v>683</v>
      </c>
      <c r="D164" t="s">
        <v>657</v>
      </c>
      <c r="E164" t="s">
        <v>684</v>
      </c>
      <c r="F164" t="s">
        <v>16</v>
      </c>
      <c r="G164" t="s">
        <v>472</v>
      </c>
      <c r="H164" t="s">
        <v>561</v>
      </c>
      <c r="I164" t="s">
        <v>1</v>
      </c>
      <c r="J164" t="s">
        <v>1</v>
      </c>
      <c r="K164" t="s">
        <v>19</v>
      </c>
    </row>
    <row r="165" spans="1:11" x14ac:dyDescent="0.2">
      <c r="A165" t="s">
        <v>685</v>
      </c>
      <c r="B165" t="s">
        <v>558</v>
      </c>
      <c r="C165" t="s">
        <v>686</v>
      </c>
      <c r="D165" t="s">
        <v>657</v>
      </c>
      <c r="E165" t="s">
        <v>687</v>
      </c>
      <c r="F165" t="s">
        <v>16</v>
      </c>
      <c r="G165" t="s">
        <v>472</v>
      </c>
      <c r="H165" t="s">
        <v>561</v>
      </c>
      <c r="I165" t="s">
        <v>688</v>
      </c>
      <c r="J165" t="s">
        <v>474</v>
      </c>
      <c r="K165" t="s">
        <v>19</v>
      </c>
    </row>
    <row r="166" spans="1:11" x14ac:dyDescent="0.2">
      <c r="A166" t="s">
        <v>689</v>
      </c>
      <c r="B166" t="s">
        <v>558</v>
      </c>
      <c r="C166" t="s">
        <v>690</v>
      </c>
      <c r="D166" t="s">
        <v>657</v>
      </c>
      <c r="E166" t="s">
        <v>691</v>
      </c>
      <c r="F166" t="s">
        <v>16</v>
      </c>
      <c r="G166" t="s">
        <v>472</v>
      </c>
      <c r="H166" t="s">
        <v>561</v>
      </c>
      <c r="I166" t="s">
        <v>1</v>
      </c>
      <c r="J166" t="s">
        <v>1</v>
      </c>
      <c r="K166" t="s">
        <v>19</v>
      </c>
    </row>
    <row r="167" spans="1:11" x14ac:dyDescent="0.2">
      <c r="A167" t="s">
        <v>692</v>
      </c>
      <c r="B167" t="s">
        <v>558</v>
      </c>
      <c r="C167" t="s">
        <v>693</v>
      </c>
      <c r="D167" t="s">
        <v>668</v>
      </c>
      <c r="E167" t="s">
        <v>694</v>
      </c>
      <c r="F167" t="s">
        <v>16</v>
      </c>
      <c r="G167" t="s">
        <v>479</v>
      </c>
      <c r="H167" t="s">
        <v>561</v>
      </c>
      <c r="I167" t="s">
        <v>1</v>
      </c>
      <c r="J167" t="s">
        <v>1</v>
      </c>
      <c r="K167" t="s">
        <v>19</v>
      </c>
    </row>
    <row r="168" spans="1:11" x14ac:dyDescent="0.2">
      <c r="A168" t="s">
        <v>695</v>
      </c>
      <c r="B168" t="s">
        <v>558</v>
      </c>
      <c r="C168" t="s">
        <v>696</v>
      </c>
      <c r="D168" t="s">
        <v>94</v>
      </c>
      <c r="E168" t="s">
        <v>697</v>
      </c>
      <c r="F168" t="s">
        <v>25</v>
      </c>
      <c r="G168" t="s">
        <v>95</v>
      </c>
      <c r="H168" t="s">
        <v>561</v>
      </c>
      <c r="I168" t="s">
        <v>698</v>
      </c>
      <c r="J168" t="s">
        <v>76</v>
      </c>
      <c r="K168" t="s">
        <v>19</v>
      </c>
    </row>
    <row r="169" spans="1:11" x14ac:dyDescent="0.2">
      <c r="A169" t="s">
        <v>699</v>
      </c>
      <c r="B169" t="s">
        <v>558</v>
      </c>
      <c r="C169" t="s">
        <v>700</v>
      </c>
      <c r="D169" t="s">
        <v>668</v>
      </c>
      <c r="E169" t="s">
        <v>701</v>
      </c>
      <c r="F169" t="s">
        <v>16</v>
      </c>
      <c r="G169" t="s">
        <v>702</v>
      </c>
      <c r="H169" t="s">
        <v>561</v>
      </c>
      <c r="I169" t="s">
        <v>1</v>
      </c>
      <c r="J169" t="s">
        <v>1</v>
      </c>
      <c r="K169" t="s">
        <v>19</v>
      </c>
    </row>
    <row r="170" spans="1:11" x14ac:dyDescent="0.2">
      <c r="A170" t="s">
        <v>703</v>
      </c>
      <c r="B170" t="s">
        <v>558</v>
      </c>
      <c r="C170" t="s">
        <v>704</v>
      </c>
      <c r="D170" t="s">
        <v>668</v>
      </c>
      <c r="E170" t="s">
        <v>701</v>
      </c>
      <c r="F170" t="s">
        <v>16</v>
      </c>
      <c r="G170" t="s">
        <v>702</v>
      </c>
      <c r="H170" t="s">
        <v>561</v>
      </c>
      <c r="I170" t="s">
        <v>1</v>
      </c>
      <c r="J170" t="s">
        <v>1</v>
      </c>
      <c r="K170" t="s">
        <v>19</v>
      </c>
    </row>
    <row r="171" spans="1:11" x14ac:dyDescent="0.2">
      <c r="A171" t="s">
        <v>705</v>
      </c>
      <c r="B171" t="s">
        <v>558</v>
      </c>
      <c r="C171" t="s">
        <v>706</v>
      </c>
      <c r="D171" t="s">
        <v>668</v>
      </c>
      <c r="E171" t="s">
        <v>701</v>
      </c>
      <c r="F171" t="s">
        <v>16</v>
      </c>
      <c r="G171" t="s">
        <v>702</v>
      </c>
      <c r="H171" t="s">
        <v>561</v>
      </c>
      <c r="I171" t="s">
        <v>1</v>
      </c>
      <c r="J171" t="s">
        <v>1</v>
      </c>
      <c r="K171" t="s">
        <v>19</v>
      </c>
    </row>
    <row r="172" spans="1:11" x14ac:dyDescent="0.2">
      <c r="A172" t="s">
        <v>707</v>
      </c>
      <c r="B172" t="s">
        <v>558</v>
      </c>
      <c r="C172" t="s">
        <v>708</v>
      </c>
      <c r="D172" t="s">
        <v>709</v>
      </c>
      <c r="E172" t="s">
        <v>565</v>
      </c>
      <c r="F172" t="s">
        <v>16</v>
      </c>
      <c r="G172" t="s">
        <v>52</v>
      </c>
      <c r="H172" t="s">
        <v>561</v>
      </c>
      <c r="I172" t="s">
        <v>1</v>
      </c>
      <c r="J172" t="s">
        <v>1</v>
      </c>
      <c r="K172" t="s">
        <v>19</v>
      </c>
    </row>
    <row r="173" spans="1:11" x14ac:dyDescent="0.2">
      <c r="A173" t="s">
        <v>710</v>
      </c>
      <c r="B173" t="s">
        <v>558</v>
      </c>
      <c r="C173" t="s">
        <v>711</v>
      </c>
      <c r="D173" t="s">
        <v>94</v>
      </c>
      <c r="E173" t="s">
        <v>712</v>
      </c>
      <c r="F173" t="s">
        <v>16</v>
      </c>
      <c r="G173" t="s">
        <v>95</v>
      </c>
      <c r="H173" t="s">
        <v>561</v>
      </c>
      <c r="I173" t="s">
        <v>1</v>
      </c>
      <c r="J173" t="s">
        <v>1</v>
      </c>
      <c r="K173" t="s">
        <v>19</v>
      </c>
    </row>
    <row r="174" spans="1:11" x14ac:dyDescent="0.2">
      <c r="A174" t="s">
        <v>713</v>
      </c>
      <c r="B174" t="s">
        <v>558</v>
      </c>
      <c r="C174" t="s">
        <v>714</v>
      </c>
      <c r="D174" t="s">
        <v>213</v>
      </c>
      <c r="E174" t="s">
        <v>575</v>
      </c>
      <c r="F174" t="s">
        <v>16</v>
      </c>
      <c r="G174" t="s">
        <v>221</v>
      </c>
      <c r="H174" t="s">
        <v>561</v>
      </c>
      <c r="I174" t="s">
        <v>1</v>
      </c>
      <c r="J174" t="s">
        <v>1</v>
      </c>
      <c r="K174" t="s">
        <v>19</v>
      </c>
    </row>
    <row r="175" spans="1:11" x14ac:dyDescent="0.2">
      <c r="A175" t="s">
        <v>715</v>
      </c>
      <c r="B175" t="s">
        <v>558</v>
      </c>
      <c r="C175" t="s">
        <v>716</v>
      </c>
      <c r="D175" t="s">
        <v>94</v>
      </c>
      <c r="E175" t="s">
        <v>717</v>
      </c>
      <c r="F175" t="s">
        <v>16</v>
      </c>
      <c r="G175" t="s">
        <v>26</v>
      </c>
      <c r="H175" t="s">
        <v>561</v>
      </c>
      <c r="I175" t="s">
        <v>1</v>
      </c>
      <c r="J175" t="s">
        <v>1</v>
      </c>
      <c r="K175" t="s">
        <v>19</v>
      </c>
    </row>
    <row r="176" spans="1:11" x14ac:dyDescent="0.2">
      <c r="A176" t="s">
        <v>718</v>
      </c>
      <c r="B176" t="s">
        <v>558</v>
      </c>
      <c r="C176" t="s">
        <v>719</v>
      </c>
      <c r="D176" t="s">
        <v>720</v>
      </c>
      <c r="E176" t="s">
        <v>721</v>
      </c>
      <c r="F176" t="s">
        <v>16</v>
      </c>
      <c r="G176" t="s">
        <v>722</v>
      </c>
      <c r="H176" t="s">
        <v>561</v>
      </c>
      <c r="I176" t="s">
        <v>1</v>
      </c>
      <c r="J176" t="s">
        <v>1</v>
      </c>
      <c r="K176" t="s">
        <v>19</v>
      </c>
    </row>
    <row r="177" spans="1:11" x14ac:dyDescent="0.2">
      <c r="A177" t="s">
        <v>723</v>
      </c>
      <c r="B177" t="s">
        <v>558</v>
      </c>
      <c r="C177" t="s">
        <v>724</v>
      </c>
      <c r="D177" t="s">
        <v>207</v>
      </c>
      <c r="E177" t="s">
        <v>721</v>
      </c>
      <c r="F177" t="s">
        <v>25</v>
      </c>
      <c r="G177" t="s">
        <v>209</v>
      </c>
      <c r="H177" t="s">
        <v>561</v>
      </c>
      <c r="I177" t="s">
        <v>725</v>
      </c>
      <c r="J177" t="s">
        <v>207</v>
      </c>
      <c r="K177" t="s">
        <v>19</v>
      </c>
    </row>
    <row r="178" spans="1:11" x14ac:dyDescent="0.2">
      <c r="A178" t="s">
        <v>726</v>
      </c>
      <c r="B178" t="s">
        <v>558</v>
      </c>
      <c r="C178" t="s">
        <v>727</v>
      </c>
      <c r="D178" t="s">
        <v>728</v>
      </c>
      <c r="E178" t="s">
        <v>729</v>
      </c>
      <c r="F178" t="s">
        <v>16</v>
      </c>
      <c r="G178" t="s">
        <v>623</v>
      </c>
      <c r="H178" t="s">
        <v>561</v>
      </c>
      <c r="I178" t="s">
        <v>1</v>
      </c>
      <c r="J178" t="s">
        <v>1</v>
      </c>
      <c r="K178" t="s">
        <v>19</v>
      </c>
    </row>
    <row r="179" spans="1:11" x14ac:dyDescent="0.2">
      <c r="A179" t="s">
        <v>730</v>
      </c>
      <c r="B179" t="s">
        <v>558</v>
      </c>
      <c r="C179" t="s">
        <v>731</v>
      </c>
      <c r="D179" t="s">
        <v>732</v>
      </c>
      <c r="E179" t="s">
        <v>733</v>
      </c>
      <c r="F179" t="s">
        <v>16</v>
      </c>
      <c r="G179" t="s">
        <v>734</v>
      </c>
      <c r="H179" t="s">
        <v>561</v>
      </c>
      <c r="I179" t="s">
        <v>1</v>
      </c>
      <c r="J179" t="s">
        <v>1</v>
      </c>
      <c r="K179" t="s">
        <v>19</v>
      </c>
    </row>
    <row r="180" spans="1:11" x14ac:dyDescent="0.2">
      <c r="A180" t="s">
        <v>735</v>
      </c>
      <c r="B180" t="s">
        <v>558</v>
      </c>
      <c r="C180" t="s">
        <v>736</v>
      </c>
      <c r="D180" t="s">
        <v>728</v>
      </c>
      <c r="E180" t="s">
        <v>737</v>
      </c>
      <c r="F180" t="s">
        <v>16</v>
      </c>
      <c r="G180" t="s">
        <v>623</v>
      </c>
      <c r="H180" t="s">
        <v>561</v>
      </c>
      <c r="I180" t="s">
        <v>1</v>
      </c>
      <c r="J180" t="s">
        <v>1</v>
      </c>
      <c r="K180" t="s">
        <v>19</v>
      </c>
    </row>
    <row r="181" spans="1:11" x14ac:dyDescent="0.2">
      <c r="A181" t="s">
        <v>738</v>
      </c>
      <c r="B181" t="s">
        <v>558</v>
      </c>
      <c r="C181" t="s">
        <v>739</v>
      </c>
      <c r="D181" t="s">
        <v>728</v>
      </c>
      <c r="E181" t="s">
        <v>733</v>
      </c>
      <c r="F181" t="s">
        <v>16</v>
      </c>
      <c r="G181" t="s">
        <v>623</v>
      </c>
      <c r="H181" t="s">
        <v>561</v>
      </c>
      <c r="I181" t="s">
        <v>1</v>
      </c>
      <c r="J181" t="s">
        <v>1</v>
      </c>
      <c r="K181" t="s">
        <v>19</v>
      </c>
    </row>
    <row r="182" spans="1:11" x14ac:dyDescent="0.2">
      <c r="A182" t="s">
        <v>740</v>
      </c>
      <c r="B182" t="s">
        <v>558</v>
      </c>
      <c r="C182" t="s">
        <v>741</v>
      </c>
      <c r="D182" t="s">
        <v>742</v>
      </c>
      <c r="E182" t="s">
        <v>733</v>
      </c>
      <c r="F182" t="s">
        <v>16</v>
      </c>
      <c r="G182" t="s">
        <v>246</v>
      </c>
      <c r="H182" t="s">
        <v>561</v>
      </c>
      <c r="I182" t="s">
        <v>1</v>
      </c>
      <c r="J182" t="s">
        <v>1</v>
      </c>
      <c r="K182" t="s">
        <v>19</v>
      </c>
    </row>
    <row r="183" spans="1:11" x14ac:dyDescent="0.2">
      <c r="A183" t="s">
        <v>743</v>
      </c>
      <c r="B183" t="s">
        <v>558</v>
      </c>
      <c r="C183" t="s">
        <v>744</v>
      </c>
      <c r="D183" t="s">
        <v>745</v>
      </c>
      <c r="E183" t="s">
        <v>733</v>
      </c>
      <c r="F183" t="s">
        <v>16</v>
      </c>
      <c r="G183" t="s">
        <v>521</v>
      </c>
      <c r="H183" t="s">
        <v>561</v>
      </c>
      <c r="I183" t="s">
        <v>1</v>
      </c>
      <c r="J183" t="s">
        <v>1</v>
      </c>
      <c r="K183" t="s">
        <v>19</v>
      </c>
    </row>
    <row r="184" spans="1:11" x14ac:dyDescent="0.2">
      <c r="A184" t="s">
        <v>746</v>
      </c>
      <c r="B184" t="s">
        <v>558</v>
      </c>
      <c r="C184" t="s">
        <v>747</v>
      </c>
      <c r="D184" t="s">
        <v>455</v>
      </c>
      <c r="E184" t="s">
        <v>592</v>
      </c>
      <c r="F184" t="s">
        <v>16</v>
      </c>
      <c r="G184" t="s">
        <v>748</v>
      </c>
      <c r="H184" t="s">
        <v>561</v>
      </c>
      <c r="I184" t="s">
        <v>1</v>
      </c>
      <c r="J184" t="s">
        <v>1</v>
      </c>
      <c r="K184" t="s">
        <v>19</v>
      </c>
    </row>
    <row r="185" spans="1:11" x14ac:dyDescent="0.2">
      <c r="A185" t="s">
        <v>749</v>
      </c>
      <c r="B185" t="s">
        <v>558</v>
      </c>
      <c r="C185" t="s">
        <v>750</v>
      </c>
      <c r="D185" t="s">
        <v>751</v>
      </c>
      <c r="E185" t="s">
        <v>752</v>
      </c>
      <c r="F185" t="s">
        <v>16</v>
      </c>
      <c r="G185" t="s">
        <v>193</v>
      </c>
      <c r="H185" t="s">
        <v>561</v>
      </c>
      <c r="I185" t="s">
        <v>1</v>
      </c>
      <c r="J185" t="s">
        <v>1</v>
      </c>
      <c r="K185" t="s">
        <v>19</v>
      </c>
    </row>
    <row r="186" spans="1:11" x14ac:dyDescent="0.2">
      <c r="A186" t="s">
        <v>753</v>
      </c>
      <c r="B186" t="s">
        <v>558</v>
      </c>
      <c r="C186" t="s">
        <v>754</v>
      </c>
      <c r="D186" t="s">
        <v>755</v>
      </c>
      <c r="E186" t="s">
        <v>756</v>
      </c>
      <c r="F186" t="s">
        <v>16</v>
      </c>
      <c r="G186" t="s">
        <v>757</v>
      </c>
      <c r="H186" t="s">
        <v>561</v>
      </c>
      <c r="I186" t="s">
        <v>1</v>
      </c>
      <c r="J186" t="s">
        <v>1</v>
      </c>
      <c r="K186" t="s">
        <v>19</v>
      </c>
    </row>
    <row r="187" spans="1:11" x14ac:dyDescent="0.2">
      <c r="A187" t="s">
        <v>758</v>
      </c>
      <c r="B187" t="s">
        <v>558</v>
      </c>
      <c r="C187" t="s">
        <v>759</v>
      </c>
      <c r="D187" t="s">
        <v>755</v>
      </c>
      <c r="E187" t="s">
        <v>569</v>
      </c>
      <c r="F187" t="s">
        <v>16</v>
      </c>
      <c r="G187" t="s">
        <v>335</v>
      </c>
      <c r="H187" t="s">
        <v>561</v>
      </c>
      <c r="I187" t="s">
        <v>1</v>
      </c>
      <c r="J187" t="s">
        <v>1</v>
      </c>
      <c r="K187" t="s">
        <v>19</v>
      </c>
    </row>
    <row r="188" spans="1:11" x14ac:dyDescent="0.2">
      <c r="A188" t="s">
        <v>760</v>
      </c>
      <c r="B188" t="s">
        <v>558</v>
      </c>
      <c r="C188" t="s">
        <v>761</v>
      </c>
      <c r="D188" t="s">
        <v>474</v>
      </c>
      <c r="E188" t="s">
        <v>569</v>
      </c>
      <c r="F188" t="s">
        <v>16</v>
      </c>
      <c r="G188" t="s">
        <v>330</v>
      </c>
      <c r="H188" t="s">
        <v>561</v>
      </c>
      <c r="I188" t="s">
        <v>1</v>
      </c>
      <c r="J188" t="s">
        <v>1</v>
      </c>
      <c r="K188" t="s">
        <v>19</v>
      </c>
    </row>
    <row r="189" spans="1:11" x14ac:dyDescent="0.2">
      <c r="A189" t="s">
        <v>762</v>
      </c>
      <c r="B189" t="s">
        <v>558</v>
      </c>
      <c r="C189" t="s">
        <v>763</v>
      </c>
      <c r="D189" t="s">
        <v>449</v>
      </c>
      <c r="E189" t="s">
        <v>569</v>
      </c>
      <c r="F189" t="s">
        <v>16</v>
      </c>
      <c r="G189" t="s">
        <v>109</v>
      </c>
      <c r="H189" t="s">
        <v>561</v>
      </c>
      <c r="I189" t="s">
        <v>1</v>
      </c>
      <c r="J189" t="s">
        <v>1</v>
      </c>
      <c r="K189" t="s">
        <v>19</v>
      </c>
    </row>
    <row r="190" spans="1:11" x14ac:dyDescent="0.2">
      <c r="A190" t="s">
        <v>764</v>
      </c>
      <c r="B190" t="s">
        <v>558</v>
      </c>
      <c r="C190" t="s">
        <v>765</v>
      </c>
      <c r="D190" t="s">
        <v>766</v>
      </c>
      <c r="E190" t="s">
        <v>767</v>
      </c>
      <c r="F190" t="s">
        <v>16</v>
      </c>
      <c r="G190" t="s">
        <v>340</v>
      </c>
      <c r="H190" t="s">
        <v>561</v>
      </c>
      <c r="I190" t="s">
        <v>1</v>
      </c>
      <c r="J190" t="s">
        <v>1</v>
      </c>
      <c r="K190" t="s">
        <v>19</v>
      </c>
    </row>
    <row r="191" spans="1:11" x14ac:dyDescent="0.2">
      <c r="A191" t="s">
        <v>768</v>
      </c>
      <c r="B191" t="s">
        <v>558</v>
      </c>
      <c r="C191" t="s">
        <v>769</v>
      </c>
      <c r="D191" t="s">
        <v>449</v>
      </c>
      <c r="E191" t="s">
        <v>569</v>
      </c>
      <c r="F191" t="s">
        <v>16</v>
      </c>
      <c r="G191" t="s">
        <v>109</v>
      </c>
      <c r="H191" t="s">
        <v>561</v>
      </c>
      <c r="I191" t="s">
        <v>1</v>
      </c>
      <c r="J191" t="s">
        <v>1</v>
      </c>
      <c r="K191" t="s">
        <v>19</v>
      </c>
    </row>
    <row r="192" spans="1:11" x14ac:dyDescent="0.2">
      <c r="A192" t="s">
        <v>770</v>
      </c>
      <c r="B192" t="s">
        <v>558</v>
      </c>
      <c r="C192" t="s">
        <v>771</v>
      </c>
      <c r="D192" t="s">
        <v>766</v>
      </c>
      <c r="E192" t="s">
        <v>569</v>
      </c>
      <c r="F192" t="s">
        <v>16</v>
      </c>
      <c r="G192" t="s">
        <v>340</v>
      </c>
      <c r="H192" t="s">
        <v>561</v>
      </c>
      <c r="I192" t="s">
        <v>1</v>
      </c>
      <c r="J192" t="s">
        <v>1</v>
      </c>
      <c r="K192" t="s">
        <v>19</v>
      </c>
    </row>
    <row r="193" spans="1:11" x14ac:dyDescent="0.2">
      <c r="A193" t="s">
        <v>772</v>
      </c>
      <c r="B193" t="s">
        <v>558</v>
      </c>
      <c r="C193" t="s">
        <v>773</v>
      </c>
      <c r="D193" t="s">
        <v>766</v>
      </c>
      <c r="E193" t="s">
        <v>774</v>
      </c>
      <c r="F193" t="s">
        <v>16</v>
      </c>
      <c r="G193" t="s">
        <v>340</v>
      </c>
      <c r="H193" t="s">
        <v>561</v>
      </c>
      <c r="I193" t="s">
        <v>1</v>
      </c>
      <c r="J193" t="s">
        <v>1</v>
      </c>
      <c r="K193" t="s">
        <v>19</v>
      </c>
    </row>
    <row r="194" spans="1:11" x14ac:dyDescent="0.2">
      <c r="A194" t="s">
        <v>775</v>
      </c>
      <c r="B194" t="s">
        <v>558</v>
      </c>
      <c r="C194" t="s">
        <v>776</v>
      </c>
      <c r="D194" t="s">
        <v>766</v>
      </c>
      <c r="E194" t="s">
        <v>569</v>
      </c>
      <c r="F194" t="s">
        <v>16</v>
      </c>
      <c r="G194" t="s">
        <v>340</v>
      </c>
      <c r="H194" t="s">
        <v>561</v>
      </c>
      <c r="I194" t="s">
        <v>1</v>
      </c>
      <c r="J194" t="s">
        <v>1</v>
      </c>
      <c r="K194" t="s">
        <v>19</v>
      </c>
    </row>
    <row r="195" spans="1:11" x14ac:dyDescent="0.2">
      <c r="A195" t="s">
        <v>777</v>
      </c>
      <c r="B195" t="s">
        <v>778</v>
      </c>
      <c r="C195" t="s">
        <v>779</v>
      </c>
      <c r="D195" t="s">
        <v>23</v>
      </c>
      <c r="E195" t="s">
        <v>780</v>
      </c>
      <c r="F195" t="s">
        <v>25</v>
      </c>
      <c r="G195" t="s">
        <v>26</v>
      </c>
      <c r="H195" t="s">
        <v>781</v>
      </c>
      <c r="I195" t="s">
        <v>782</v>
      </c>
      <c r="J195" t="s">
        <v>23</v>
      </c>
      <c r="K195" t="s">
        <v>19</v>
      </c>
    </row>
    <row r="196" spans="1:11" x14ac:dyDescent="0.2">
      <c r="A196" t="s">
        <v>783</v>
      </c>
      <c r="B196" t="s">
        <v>778</v>
      </c>
      <c r="C196" t="s">
        <v>784</v>
      </c>
      <c r="D196" t="s">
        <v>23</v>
      </c>
      <c r="E196" t="s">
        <v>780</v>
      </c>
      <c r="F196" t="s">
        <v>25</v>
      </c>
      <c r="G196" t="s">
        <v>26</v>
      </c>
      <c r="H196" t="s">
        <v>781</v>
      </c>
      <c r="I196" t="s">
        <v>785</v>
      </c>
      <c r="J196" t="s">
        <v>23</v>
      </c>
      <c r="K196" t="s">
        <v>19</v>
      </c>
    </row>
    <row r="197" spans="1:11" x14ac:dyDescent="0.2">
      <c r="A197" t="s">
        <v>786</v>
      </c>
      <c r="B197" t="s">
        <v>778</v>
      </c>
      <c r="C197" t="s">
        <v>787</v>
      </c>
      <c r="D197" t="s">
        <v>23</v>
      </c>
      <c r="E197" t="s">
        <v>788</v>
      </c>
      <c r="F197" t="s">
        <v>25</v>
      </c>
      <c r="G197" t="s">
        <v>26</v>
      </c>
      <c r="H197" t="s">
        <v>781</v>
      </c>
      <c r="I197" t="s">
        <v>789</v>
      </c>
      <c r="J197" t="s">
        <v>23</v>
      </c>
      <c r="K197" t="s">
        <v>19</v>
      </c>
    </row>
    <row r="198" spans="1:11" x14ac:dyDescent="0.2">
      <c r="A198" t="s">
        <v>790</v>
      </c>
      <c r="B198" t="s">
        <v>778</v>
      </c>
      <c r="C198" t="s">
        <v>791</v>
      </c>
      <c r="D198" t="s">
        <v>369</v>
      </c>
      <c r="E198" t="s">
        <v>792</v>
      </c>
      <c r="F198" t="s">
        <v>25</v>
      </c>
      <c r="G198" t="s">
        <v>68</v>
      </c>
      <c r="H198" t="s">
        <v>781</v>
      </c>
      <c r="I198" t="s">
        <v>793</v>
      </c>
      <c r="J198" t="s">
        <v>369</v>
      </c>
      <c r="K198" t="s">
        <v>19</v>
      </c>
    </row>
    <row r="199" spans="1:11" x14ac:dyDescent="0.2">
      <c r="A199" t="s">
        <v>794</v>
      </c>
      <c r="B199" t="s">
        <v>778</v>
      </c>
      <c r="C199" t="s">
        <v>795</v>
      </c>
      <c r="D199" t="s">
        <v>237</v>
      </c>
      <c r="E199" t="s">
        <v>788</v>
      </c>
      <c r="F199" t="s">
        <v>25</v>
      </c>
      <c r="G199" t="s">
        <v>153</v>
      </c>
      <c r="H199" t="s">
        <v>781</v>
      </c>
      <c r="I199" t="s">
        <v>796</v>
      </c>
      <c r="J199" t="s">
        <v>33</v>
      </c>
      <c r="K199" t="s">
        <v>19</v>
      </c>
    </row>
    <row r="200" spans="1:11" x14ac:dyDescent="0.2">
      <c r="A200" t="s">
        <v>797</v>
      </c>
      <c r="B200" t="s">
        <v>798</v>
      </c>
      <c r="C200" t="s">
        <v>799</v>
      </c>
      <c r="D200" t="s">
        <v>369</v>
      </c>
      <c r="E200" t="s">
        <v>800</v>
      </c>
      <c r="F200" t="s">
        <v>25</v>
      </c>
      <c r="G200" t="s">
        <v>68</v>
      </c>
      <c r="H200" t="s">
        <v>781</v>
      </c>
      <c r="I200" t="s">
        <v>801</v>
      </c>
      <c r="J200" t="s">
        <v>369</v>
      </c>
      <c r="K200" t="s">
        <v>19</v>
      </c>
    </row>
    <row r="201" spans="1:11" x14ac:dyDescent="0.2">
      <c r="A201" t="s">
        <v>802</v>
      </c>
      <c r="B201" t="s">
        <v>778</v>
      </c>
      <c r="C201" t="s">
        <v>803</v>
      </c>
      <c r="D201" t="s">
        <v>369</v>
      </c>
      <c r="E201" t="s">
        <v>804</v>
      </c>
      <c r="F201" t="s">
        <v>25</v>
      </c>
      <c r="G201" t="s">
        <v>68</v>
      </c>
      <c r="H201" t="s">
        <v>781</v>
      </c>
      <c r="I201" t="s">
        <v>805</v>
      </c>
      <c r="J201" t="s">
        <v>369</v>
      </c>
      <c r="K201" t="s">
        <v>19</v>
      </c>
    </row>
    <row r="202" spans="1:11" x14ac:dyDescent="0.2">
      <c r="A202" t="s">
        <v>806</v>
      </c>
      <c r="B202" t="s">
        <v>778</v>
      </c>
      <c r="C202" t="s">
        <v>807</v>
      </c>
      <c r="D202" t="s">
        <v>33</v>
      </c>
      <c r="E202" t="s">
        <v>808</v>
      </c>
      <c r="F202" t="s">
        <v>25</v>
      </c>
      <c r="G202" t="s">
        <v>37</v>
      </c>
      <c r="H202" t="s">
        <v>781</v>
      </c>
      <c r="I202" t="s">
        <v>809</v>
      </c>
      <c r="J202" t="s">
        <v>33</v>
      </c>
      <c r="K202" t="s">
        <v>19</v>
      </c>
    </row>
    <row r="203" spans="1:11" x14ac:dyDescent="0.2">
      <c r="A203" t="s">
        <v>810</v>
      </c>
      <c r="B203" t="s">
        <v>778</v>
      </c>
      <c r="C203" t="s">
        <v>811</v>
      </c>
      <c r="D203" t="s">
        <v>33</v>
      </c>
      <c r="E203" t="s">
        <v>812</v>
      </c>
      <c r="F203" t="s">
        <v>25</v>
      </c>
      <c r="G203" t="s">
        <v>37</v>
      </c>
      <c r="H203" t="s">
        <v>781</v>
      </c>
      <c r="I203" t="s">
        <v>813</v>
      </c>
      <c r="J203" t="s">
        <v>33</v>
      </c>
      <c r="K203" t="s">
        <v>19</v>
      </c>
    </row>
    <row r="204" spans="1:11" x14ac:dyDescent="0.2">
      <c r="A204" t="s">
        <v>814</v>
      </c>
      <c r="B204" t="s">
        <v>778</v>
      </c>
      <c r="C204" t="s">
        <v>815</v>
      </c>
      <c r="D204" t="s">
        <v>369</v>
      </c>
      <c r="E204" t="s">
        <v>816</v>
      </c>
      <c r="F204" t="s">
        <v>25</v>
      </c>
      <c r="G204" t="s">
        <v>68</v>
      </c>
      <c r="H204" t="s">
        <v>781</v>
      </c>
      <c r="I204" t="s">
        <v>817</v>
      </c>
      <c r="J204" t="s">
        <v>369</v>
      </c>
      <c r="K204" t="s">
        <v>19</v>
      </c>
    </row>
    <row r="205" spans="1:11" x14ac:dyDescent="0.2">
      <c r="A205" t="s">
        <v>818</v>
      </c>
      <c r="B205" t="s">
        <v>778</v>
      </c>
      <c r="C205" t="s">
        <v>819</v>
      </c>
      <c r="D205" t="s">
        <v>33</v>
      </c>
      <c r="E205" t="s">
        <v>820</v>
      </c>
      <c r="F205" t="s">
        <v>25</v>
      </c>
      <c r="G205" t="s">
        <v>37</v>
      </c>
      <c r="H205" t="s">
        <v>781</v>
      </c>
      <c r="I205" t="s">
        <v>821</v>
      </c>
      <c r="J205" t="s">
        <v>33</v>
      </c>
      <c r="K205" t="s">
        <v>19</v>
      </c>
    </row>
    <row r="206" spans="1:11" x14ac:dyDescent="0.2">
      <c r="A206" t="s">
        <v>822</v>
      </c>
      <c r="B206" t="s">
        <v>778</v>
      </c>
      <c r="C206" t="s">
        <v>823</v>
      </c>
      <c r="D206" t="s">
        <v>99</v>
      </c>
      <c r="E206" t="s">
        <v>808</v>
      </c>
      <c r="F206" t="s">
        <v>25</v>
      </c>
      <c r="G206" t="s">
        <v>100</v>
      </c>
      <c r="H206" t="s">
        <v>781</v>
      </c>
      <c r="I206" t="s">
        <v>824</v>
      </c>
      <c r="J206" t="s">
        <v>99</v>
      </c>
      <c r="K206" t="s">
        <v>19</v>
      </c>
    </row>
    <row r="207" spans="1:11" x14ac:dyDescent="0.2">
      <c r="A207" t="s">
        <v>825</v>
      </c>
      <c r="B207" t="s">
        <v>778</v>
      </c>
      <c r="C207" t="s">
        <v>826</v>
      </c>
      <c r="D207" t="s">
        <v>23</v>
      </c>
      <c r="E207" t="s">
        <v>827</v>
      </c>
      <c r="F207" t="s">
        <v>25</v>
      </c>
      <c r="G207" t="s">
        <v>26</v>
      </c>
      <c r="H207" t="s">
        <v>781</v>
      </c>
      <c r="I207" t="s">
        <v>828</v>
      </c>
      <c r="J207" t="s">
        <v>33</v>
      </c>
      <c r="K207" t="s">
        <v>19</v>
      </c>
    </row>
    <row r="208" spans="1:11" x14ac:dyDescent="0.2">
      <c r="A208" t="s">
        <v>829</v>
      </c>
      <c r="B208" t="s">
        <v>778</v>
      </c>
      <c r="C208" t="s">
        <v>830</v>
      </c>
      <c r="D208" t="s">
        <v>23</v>
      </c>
      <c r="E208" t="s">
        <v>827</v>
      </c>
      <c r="F208" t="s">
        <v>25</v>
      </c>
      <c r="G208" t="s">
        <v>26</v>
      </c>
      <c r="H208" t="s">
        <v>781</v>
      </c>
      <c r="I208" t="s">
        <v>831</v>
      </c>
      <c r="J208" t="s">
        <v>33</v>
      </c>
      <c r="K208" t="s">
        <v>19</v>
      </c>
    </row>
    <row r="209" spans="1:11" x14ac:dyDescent="0.2">
      <c r="A209" t="s">
        <v>832</v>
      </c>
      <c r="B209" t="s">
        <v>778</v>
      </c>
      <c r="C209" t="s">
        <v>833</v>
      </c>
      <c r="D209" t="s">
        <v>23</v>
      </c>
      <c r="E209" t="s">
        <v>827</v>
      </c>
      <c r="F209" t="s">
        <v>25</v>
      </c>
      <c r="G209" t="s">
        <v>26</v>
      </c>
      <c r="H209" t="s">
        <v>781</v>
      </c>
      <c r="I209" t="s">
        <v>834</v>
      </c>
      <c r="J209" t="s">
        <v>33</v>
      </c>
      <c r="K209" t="s">
        <v>19</v>
      </c>
    </row>
    <row r="210" spans="1:11" x14ac:dyDescent="0.2">
      <c r="A210" t="s">
        <v>835</v>
      </c>
      <c r="B210" t="s">
        <v>778</v>
      </c>
      <c r="C210" t="s">
        <v>836</v>
      </c>
      <c r="D210" t="s">
        <v>23</v>
      </c>
      <c r="E210" t="s">
        <v>827</v>
      </c>
      <c r="F210" t="s">
        <v>25</v>
      </c>
      <c r="G210" t="s">
        <v>26</v>
      </c>
      <c r="H210" t="s">
        <v>781</v>
      </c>
      <c r="I210" t="s">
        <v>837</v>
      </c>
      <c r="J210" t="s">
        <v>33</v>
      </c>
      <c r="K210" t="s">
        <v>19</v>
      </c>
    </row>
    <row r="211" spans="1:11" x14ac:dyDescent="0.2">
      <c r="A211" t="s">
        <v>838</v>
      </c>
      <c r="B211" t="s">
        <v>778</v>
      </c>
      <c r="C211" t="s">
        <v>839</v>
      </c>
      <c r="D211" t="s">
        <v>33</v>
      </c>
      <c r="E211" t="s">
        <v>840</v>
      </c>
      <c r="F211" t="s">
        <v>25</v>
      </c>
      <c r="G211" t="s">
        <v>37</v>
      </c>
      <c r="H211" t="s">
        <v>781</v>
      </c>
      <c r="I211" t="s">
        <v>841</v>
      </c>
      <c r="J211" t="s">
        <v>33</v>
      </c>
      <c r="K211" t="s">
        <v>19</v>
      </c>
    </row>
    <row r="212" spans="1:11" x14ac:dyDescent="0.2">
      <c r="A212" t="s">
        <v>842</v>
      </c>
      <c r="B212" t="s">
        <v>778</v>
      </c>
      <c r="C212" t="s">
        <v>843</v>
      </c>
      <c r="D212" t="s">
        <v>33</v>
      </c>
      <c r="E212" t="s">
        <v>844</v>
      </c>
      <c r="F212" t="s">
        <v>25</v>
      </c>
      <c r="G212" t="s">
        <v>37</v>
      </c>
      <c r="H212" t="s">
        <v>781</v>
      </c>
      <c r="I212" t="s">
        <v>845</v>
      </c>
      <c r="J212" t="s">
        <v>33</v>
      </c>
      <c r="K212" t="s">
        <v>19</v>
      </c>
    </row>
    <row r="213" spans="1:11" x14ac:dyDescent="0.2">
      <c r="A213" t="s">
        <v>846</v>
      </c>
      <c r="B213" t="s">
        <v>778</v>
      </c>
      <c r="C213" t="s">
        <v>847</v>
      </c>
      <c r="D213" t="s">
        <v>848</v>
      </c>
      <c r="E213" t="s">
        <v>844</v>
      </c>
      <c r="F213" t="s">
        <v>25</v>
      </c>
      <c r="G213" t="s">
        <v>340</v>
      </c>
      <c r="H213" t="s">
        <v>781</v>
      </c>
      <c r="I213" t="s">
        <v>849</v>
      </c>
      <c r="J213" t="s">
        <v>848</v>
      </c>
      <c r="K213" t="s">
        <v>19</v>
      </c>
    </row>
    <row r="214" spans="1:11" x14ac:dyDescent="0.2">
      <c r="A214" t="s">
        <v>850</v>
      </c>
      <c r="B214" t="s">
        <v>778</v>
      </c>
      <c r="C214" t="s">
        <v>851</v>
      </c>
      <c r="D214" t="s">
        <v>67</v>
      </c>
      <c r="E214" t="s">
        <v>844</v>
      </c>
      <c r="F214" t="s">
        <v>25</v>
      </c>
      <c r="G214" t="s">
        <v>68</v>
      </c>
      <c r="H214" t="s">
        <v>781</v>
      </c>
      <c r="I214" t="s">
        <v>852</v>
      </c>
      <c r="J214" t="s">
        <v>67</v>
      </c>
      <c r="K214" t="s">
        <v>19</v>
      </c>
    </row>
    <row r="215" spans="1:11" x14ac:dyDescent="0.2">
      <c r="A215" t="s">
        <v>853</v>
      </c>
      <c r="B215" t="s">
        <v>778</v>
      </c>
      <c r="C215" t="s">
        <v>854</v>
      </c>
      <c r="D215" t="s">
        <v>848</v>
      </c>
      <c r="E215" t="s">
        <v>844</v>
      </c>
      <c r="F215" t="s">
        <v>25</v>
      </c>
      <c r="G215" t="s">
        <v>340</v>
      </c>
      <c r="H215" t="s">
        <v>781</v>
      </c>
      <c r="I215" t="s">
        <v>855</v>
      </c>
      <c r="J215" t="s">
        <v>848</v>
      </c>
      <c r="K215" t="s">
        <v>19</v>
      </c>
    </row>
    <row r="216" spans="1:11" x14ac:dyDescent="0.2">
      <c r="A216" t="s">
        <v>856</v>
      </c>
      <c r="B216" t="s">
        <v>778</v>
      </c>
      <c r="C216" t="s">
        <v>857</v>
      </c>
      <c r="D216" t="s">
        <v>33</v>
      </c>
      <c r="E216" t="s">
        <v>840</v>
      </c>
      <c r="F216" t="s">
        <v>25</v>
      </c>
      <c r="G216" t="s">
        <v>37</v>
      </c>
      <c r="H216" t="s">
        <v>781</v>
      </c>
      <c r="I216" t="s">
        <v>858</v>
      </c>
      <c r="J216" t="s">
        <v>33</v>
      </c>
      <c r="K216" t="s">
        <v>19</v>
      </c>
    </row>
    <row r="217" spans="1:11" x14ac:dyDescent="0.2">
      <c r="A217" t="s">
        <v>859</v>
      </c>
      <c r="B217" t="s">
        <v>860</v>
      </c>
      <c r="C217" t="s">
        <v>861</v>
      </c>
      <c r="D217" t="s">
        <v>23</v>
      </c>
      <c r="E217" t="s">
        <v>862</v>
      </c>
      <c r="F217" t="s">
        <v>25</v>
      </c>
      <c r="G217" t="s">
        <v>26</v>
      </c>
      <c r="H217" t="s">
        <v>781</v>
      </c>
      <c r="I217" t="s">
        <v>863</v>
      </c>
      <c r="J217" t="s">
        <v>33</v>
      </c>
      <c r="K217" t="s">
        <v>19</v>
      </c>
    </row>
    <row r="218" spans="1:11" x14ac:dyDescent="0.2">
      <c r="A218" t="s">
        <v>864</v>
      </c>
      <c r="B218" t="s">
        <v>778</v>
      </c>
      <c r="C218" t="s">
        <v>865</v>
      </c>
      <c r="D218" t="s">
        <v>237</v>
      </c>
      <c r="E218" t="s">
        <v>866</v>
      </c>
      <c r="F218" t="s">
        <v>25</v>
      </c>
      <c r="G218" t="s">
        <v>153</v>
      </c>
      <c r="H218" t="s">
        <v>781</v>
      </c>
      <c r="I218" t="s">
        <v>867</v>
      </c>
      <c r="J218" t="s">
        <v>33</v>
      </c>
      <c r="K218" t="s">
        <v>19</v>
      </c>
    </row>
    <row r="219" spans="1:11" x14ac:dyDescent="0.2">
      <c r="A219" t="s">
        <v>868</v>
      </c>
      <c r="B219" t="s">
        <v>860</v>
      </c>
      <c r="C219" t="s">
        <v>869</v>
      </c>
      <c r="D219" t="s">
        <v>23</v>
      </c>
      <c r="E219" t="s">
        <v>870</v>
      </c>
      <c r="F219" t="s">
        <v>25</v>
      </c>
      <c r="G219" t="s">
        <v>26</v>
      </c>
      <c r="H219" t="s">
        <v>781</v>
      </c>
      <c r="I219" t="s">
        <v>871</v>
      </c>
      <c r="J219" t="s">
        <v>23</v>
      </c>
      <c r="K219" t="s">
        <v>19</v>
      </c>
    </row>
    <row r="220" spans="1:11" x14ac:dyDescent="0.2">
      <c r="A220" t="s">
        <v>872</v>
      </c>
      <c r="B220" t="s">
        <v>778</v>
      </c>
      <c r="C220" t="s">
        <v>873</v>
      </c>
      <c r="D220" t="s">
        <v>99</v>
      </c>
      <c r="E220" t="s">
        <v>874</v>
      </c>
      <c r="F220" t="s">
        <v>25</v>
      </c>
      <c r="G220" t="s">
        <v>100</v>
      </c>
      <c r="H220" t="s">
        <v>781</v>
      </c>
      <c r="I220" t="s">
        <v>875</v>
      </c>
      <c r="J220" t="s">
        <v>99</v>
      </c>
      <c r="K220" t="s">
        <v>19</v>
      </c>
    </row>
    <row r="221" spans="1:11" x14ac:dyDescent="0.2">
      <c r="A221" t="s">
        <v>876</v>
      </c>
      <c r="B221" t="s">
        <v>778</v>
      </c>
      <c r="C221" t="s">
        <v>877</v>
      </c>
      <c r="D221" t="s">
        <v>99</v>
      </c>
      <c r="E221" t="s">
        <v>878</v>
      </c>
      <c r="F221" t="s">
        <v>25</v>
      </c>
      <c r="G221" t="s">
        <v>100</v>
      </c>
      <c r="H221" t="s">
        <v>781</v>
      </c>
      <c r="I221" t="s">
        <v>879</v>
      </c>
      <c r="J221" t="s">
        <v>99</v>
      </c>
      <c r="K221" t="s">
        <v>19</v>
      </c>
    </row>
    <row r="222" spans="1:11" x14ac:dyDescent="0.2">
      <c r="A222" t="s">
        <v>880</v>
      </c>
      <c r="B222" t="s">
        <v>778</v>
      </c>
      <c r="C222" t="s">
        <v>881</v>
      </c>
      <c r="D222" t="s">
        <v>99</v>
      </c>
      <c r="E222" t="s">
        <v>882</v>
      </c>
      <c r="F222" t="s">
        <v>25</v>
      </c>
      <c r="G222" t="s">
        <v>100</v>
      </c>
      <c r="H222" t="s">
        <v>781</v>
      </c>
      <c r="I222" t="s">
        <v>883</v>
      </c>
      <c r="J222" t="s">
        <v>99</v>
      </c>
      <c r="K222" t="s">
        <v>19</v>
      </c>
    </row>
    <row r="223" spans="1:11" x14ac:dyDescent="0.2">
      <c r="A223" t="s">
        <v>884</v>
      </c>
      <c r="B223" t="s">
        <v>778</v>
      </c>
      <c r="C223" t="s">
        <v>885</v>
      </c>
      <c r="D223" t="s">
        <v>99</v>
      </c>
      <c r="E223" t="s">
        <v>827</v>
      </c>
      <c r="F223" t="s">
        <v>25</v>
      </c>
      <c r="G223" t="s">
        <v>100</v>
      </c>
      <c r="H223" t="s">
        <v>781</v>
      </c>
      <c r="I223" t="s">
        <v>886</v>
      </c>
      <c r="J223" t="s">
        <v>99</v>
      </c>
      <c r="K223" t="s">
        <v>19</v>
      </c>
    </row>
    <row r="224" spans="1:11" x14ac:dyDescent="0.2">
      <c r="A224" t="s">
        <v>887</v>
      </c>
      <c r="B224" t="s">
        <v>778</v>
      </c>
      <c r="C224" t="s">
        <v>888</v>
      </c>
      <c r="D224" t="s">
        <v>99</v>
      </c>
      <c r="E224" t="s">
        <v>827</v>
      </c>
      <c r="F224" t="s">
        <v>25</v>
      </c>
      <c r="G224" t="s">
        <v>100</v>
      </c>
      <c r="H224" t="s">
        <v>781</v>
      </c>
      <c r="I224" t="s">
        <v>889</v>
      </c>
      <c r="J224" t="s">
        <v>99</v>
      </c>
      <c r="K224" t="s">
        <v>19</v>
      </c>
    </row>
    <row r="225" spans="1:11" x14ac:dyDescent="0.2">
      <c r="A225" t="s">
        <v>890</v>
      </c>
      <c r="B225" t="s">
        <v>778</v>
      </c>
      <c r="C225" t="s">
        <v>891</v>
      </c>
      <c r="D225" t="s">
        <v>99</v>
      </c>
      <c r="E225" t="s">
        <v>892</v>
      </c>
      <c r="F225" t="s">
        <v>25</v>
      </c>
      <c r="G225" t="s">
        <v>100</v>
      </c>
      <c r="H225" t="s">
        <v>781</v>
      </c>
      <c r="I225" t="s">
        <v>893</v>
      </c>
      <c r="J225" t="s">
        <v>99</v>
      </c>
      <c r="K225" t="s">
        <v>19</v>
      </c>
    </row>
    <row r="226" spans="1:11" x14ac:dyDescent="0.2">
      <c r="A226" t="s">
        <v>894</v>
      </c>
      <c r="B226" t="s">
        <v>778</v>
      </c>
      <c r="C226" t="s">
        <v>895</v>
      </c>
      <c r="D226" t="s">
        <v>80</v>
      </c>
      <c r="E226" t="s">
        <v>827</v>
      </c>
      <c r="F226" t="s">
        <v>25</v>
      </c>
      <c r="G226" t="s">
        <v>90</v>
      </c>
      <c r="H226" t="s">
        <v>781</v>
      </c>
      <c r="I226" t="s">
        <v>896</v>
      </c>
      <c r="J226" t="s">
        <v>80</v>
      </c>
      <c r="K226" t="s">
        <v>19</v>
      </c>
    </row>
    <row r="227" spans="1:11" x14ac:dyDescent="0.2">
      <c r="A227" t="s">
        <v>897</v>
      </c>
      <c r="B227" t="s">
        <v>778</v>
      </c>
      <c r="C227" t="s">
        <v>898</v>
      </c>
      <c r="D227" t="s">
        <v>80</v>
      </c>
      <c r="E227" t="s">
        <v>899</v>
      </c>
      <c r="F227" t="s">
        <v>25</v>
      </c>
      <c r="G227" t="s">
        <v>90</v>
      </c>
      <c r="H227" t="s">
        <v>781</v>
      </c>
      <c r="I227" t="s">
        <v>900</v>
      </c>
      <c r="J227" t="s">
        <v>80</v>
      </c>
      <c r="K227" t="s">
        <v>19</v>
      </c>
    </row>
    <row r="228" spans="1:11" x14ac:dyDescent="0.2">
      <c r="A228" t="s">
        <v>901</v>
      </c>
      <c r="B228" t="s">
        <v>902</v>
      </c>
      <c r="C228" t="s">
        <v>903</v>
      </c>
      <c r="D228" t="s">
        <v>99</v>
      </c>
      <c r="E228" t="s">
        <v>904</v>
      </c>
      <c r="F228" t="s">
        <v>25</v>
      </c>
      <c r="G228" t="s">
        <v>100</v>
      </c>
      <c r="H228" t="s">
        <v>781</v>
      </c>
      <c r="I228" t="s">
        <v>905</v>
      </c>
      <c r="J228" t="s">
        <v>99</v>
      </c>
      <c r="K228" t="s">
        <v>19</v>
      </c>
    </row>
    <row r="229" spans="1:11" x14ac:dyDescent="0.2">
      <c r="A229" t="s">
        <v>906</v>
      </c>
      <c r="B229" t="s">
        <v>778</v>
      </c>
      <c r="C229" t="s">
        <v>907</v>
      </c>
      <c r="D229" t="s">
        <v>99</v>
      </c>
      <c r="E229" t="s">
        <v>908</v>
      </c>
      <c r="F229" t="s">
        <v>25</v>
      </c>
      <c r="G229" t="s">
        <v>100</v>
      </c>
      <c r="H229" t="s">
        <v>781</v>
      </c>
      <c r="I229" t="s">
        <v>909</v>
      </c>
      <c r="J229" t="s">
        <v>99</v>
      </c>
      <c r="K229" t="s">
        <v>19</v>
      </c>
    </row>
    <row r="230" spans="1:11" x14ac:dyDescent="0.2">
      <c r="A230" t="s">
        <v>910</v>
      </c>
      <c r="B230" t="s">
        <v>860</v>
      </c>
      <c r="C230" t="s">
        <v>911</v>
      </c>
      <c r="D230" t="s">
        <v>67</v>
      </c>
      <c r="E230" t="s">
        <v>912</v>
      </c>
      <c r="F230" t="s">
        <v>25</v>
      </c>
      <c r="G230" t="s">
        <v>68</v>
      </c>
      <c r="H230" t="s">
        <v>781</v>
      </c>
      <c r="I230" t="s">
        <v>913</v>
      </c>
      <c r="J230" t="s">
        <v>67</v>
      </c>
      <c r="K230" t="s">
        <v>19</v>
      </c>
    </row>
    <row r="231" spans="1:11" x14ac:dyDescent="0.2">
      <c r="A231" t="s">
        <v>914</v>
      </c>
      <c r="B231" t="s">
        <v>778</v>
      </c>
      <c r="C231" t="s">
        <v>915</v>
      </c>
      <c r="D231" t="s">
        <v>80</v>
      </c>
      <c r="E231" t="s">
        <v>916</v>
      </c>
      <c r="F231" t="s">
        <v>25</v>
      </c>
      <c r="G231" t="s">
        <v>90</v>
      </c>
      <c r="H231" t="s">
        <v>781</v>
      </c>
      <c r="I231" t="s">
        <v>917</v>
      </c>
      <c r="J231" t="s">
        <v>80</v>
      </c>
      <c r="K231" t="s">
        <v>19</v>
      </c>
    </row>
    <row r="232" spans="1:11" x14ac:dyDescent="0.2">
      <c r="A232" t="s">
        <v>918</v>
      </c>
      <c r="B232" t="s">
        <v>778</v>
      </c>
      <c r="C232" t="s">
        <v>919</v>
      </c>
      <c r="D232" t="s">
        <v>132</v>
      </c>
      <c r="E232" t="s">
        <v>920</v>
      </c>
      <c r="F232" t="s">
        <v>16</v>
      </c>
      <c r="G232" t="s">
        <v>921</v>
      </c>
      <c r="H232" t="s">
        <v>781</v>
      </c>
      <c r="I232" t="s">
        <v>1</v>
      </c>
      <c r="J232" t="s">
        <v>1</v>
      </c>
      <c r="K232" t="s">
        <v>19</v>
      </c>
    </row>
    <row r="233" spans="1:11" x14ac:dyDescent="0.2">
      <c r="A233" t="s">
        <v>922</v>
      </c>
      <c r="B233" t="s">
        <v>778</v>
      </c>
      <c r="C233" t="s">
        <v>923</v>
      </c>
      <c r="D233" t="s">
        <v>196</v>
      </c>
      <c r="E233" t="s">
        <v>920</v>
      </c>
      <c r="F233" t="s">
        <v>25</v>
      </c>
      <c r="G233" t="s">
        <v>197</v>
      </c>
      <c r="H233" t="s">
        <v>781</v>
      </c>
      <c r="I233" t="s">
        <v>924</v>
      </c>
      <c r="J233" t="s">
        <v>196</v>
      </c>
      <c r="K233" t="s">
        <v>19</v>
      </c>
    </row>
    <row r="234" spans="1:11" x14ac:dyDescent="0.2">
      <c r="A234" t="s">
        <v>925</v>
      </c>
      <c r="B234" t="s">
        <v>902</v>
      </c>
      <c r="C234" t="s">
        <v>926</v>
      </c>
      <c r="D234" t="s">
        <v>94</v>
      </c>
      <c r="E234" t="s">
        <v>927</v>
      </c>
      <c r="F234" t="s">
        <v>25</v>
      </c>
      <c r="G234" t="s">
        <v>95</v>
      </c>
      <c r="H234" t="s">
        <v>781</v>
      </c>
      <c r="I234" t="s">
        <v>928</v>
      </c>
      <c r="J234" t="s">
        <v>94</v>
      </c>
      <c r="K234" t="s">
        <v>19</v>
      </c>
    </row>
    <row r="235" spans="1:11" x14ac:dyDescent="0.2">
      <c r="A235" t="s">
        <v>929</v>
      </c>
      <c r="B235" t="s">
        <v>798</v>
      </c>
      <c r="C235" t="s">
        <v>930</v>
      </c>
      <c r="D235" t="s">
        <v>94</v>
      </c>
      <c r="E235" t="s">
        <v>931</v>
      </c>
      <c r="F235" t="s">
        <v>25</v>
      </c>
      <c r="G235" t="s">
        <v>95</v>
      </c>
      <c r="H235" t="s">
        <v>781</v>
      </c>
      <c r="I235" t="s">
        <v>932</v>
      </c>
      <c r="J235" t="s">
        <v>76</v>
      </c>
      <c r="K235" t="s">
        <v>19</v>
      </c>
    </row>
    <row r="236" spans="1:11" x14ac:dyDescent="0.2">
      <c r="A236" t="s">
        <v>933</v>
      </c>
      <c r="B236" t="s">
        <v>798</v>
      </c>
      <c r="C236" t="s">
        <v>934</v>
      </c>
      <c r="D236" t="s">
        <v>132</v>
      </c>
      <c r="E236" t="s">
        <v>931</v>
      </c>
      <c r="F236" t="s">
        <v>16</v>
      </c>
      <c r="G236" t="s">
        <v>921</v>
      </c>
      <c r="H236" t="s">
        <v>781</v>
      </c>
      <c r="I236" t="s">
        <v>1</v>
      </c>
      <c r="J236" t="s">
        <v>1</v>
      </c>
      <c r="K236" t="s">
        <v>19</v>
      </c>
    </row>
    <row r="237" spans="1:11" x14ac:dyDescent="0.2">
      <c r="A237" t="s">
        <v>935</v>
      </c>
      <c r="B237" t="s">
        <v>778</v>
      </c>
      <c r="C237" t="s">
        <v>936</v>
      </c>
      <c r="D237" t="s">
        <v>196</v>
      </c>
      <c r="E237" t="s">
        <v>808</v>
      </c>
      <c r="F237" t="s">
        <v>25</v>
      </c>
      <c r="G237" t="s">
        <v>197</v>
      </c>
      <c r="H237" t="s">
        <v>781</v>
      </c>
      <c r="I237" t="s">
        <v>937</v>
      </c>
      <c r="J237" t="s">
        <v>196</v>
      </c>
      <c r="K237" t="s">
        <v>19</v>
      </c>
    </row>
    <row r="238" spans="1:11" x14ac:dyDescent="0.2">
      <c r="A238" t="s">
        <v>938</v>
      </c>
      <c r="B238" t="s">
        <v>798</v>
      </c>
      <c r="C238" t="s">
        <v>939</v>
      </c>
      <c r="D238" t="s">
        <v>940</v>
      </c>
      <c r="E238" t="s">
        <v>941</v>
      </c>
      <c r="F238" t="s">
        <v>16</v>
      </c>
      <c r="G238" t="s">
        <v>335</v>
      </c>
      <c r="H238" t="s">
        <v>781</v>
      </c>
      <c r="I238" t="s">
        <v>1</v>
      </c>
      <c r="J238" t="s">
        <v>1</v>
      </c>
      <c r="K238" t="s">
        <v>19</v>
      </c>
    </row>
    <row r="239" spans="1:11" x14ac:dyDescent="0.2">
      <c r="A239" t="s">
        <v>942</v>
      </c>
      <c r="B239" t="s">
        <v>798</v>
      </c>
      <c r="C239" t="s">
        <v>943</v>
      </c>
      <c r="D239" t="s">
        <v>940</v>
      </c>
      <c r="E239" t="s">
        <v>941</v>
      </c>
      <c r="F239" t="s">
        <v>16</v>
      </c>
      <c r="G239" t="s">
        <v>335</v>
      </c>
      <c r="H239" t="s">
        <v>781</v>
      </c>
      <c r="I239" t="s">
        <v>1</v>
      </c>
      <c r="J239" t="s">
        <v>1</v>
      </c>
      <c r="K239" t="s">
        <v>19</v>
      </c>
    </row>
    <row r="240" spans="1:11" x14ac:dyDescent="0.2">
      <c r="A240" t="s">
        <v>944</v>
      </c>
      <c r="B240" t="s">
        <v>778</v>
      </c>
      <c r="C240" t="s">
        <v>945</v>
      </c>
      <c r="D240" t="s">
        <v>132</v>
      </c>
      <c r="E240" t="s">
        <v>946</v>
      </c>
      <c r="F240" t="s">
        <v>16</v>
      </c>
      <c r="G240" t="s">
        <v>133</v>
      </c>
      <c r="H240" t="s">
        <v>781</v>
      </c>
      <c r="I240" t="s">
        <v>1</v>
      </c>
      <c r="J240" t="s">
        <v>1</v>
      </c>
      <c r="K240" t="s">
        <v>19</v>
      </c>
    </row>
    <row r="241" spans="1:11" x14ac:dyDescent="0.2">
      <c r="A241" t="s">
        <v>947</v>
      </c>
      <c r="B241" t="s">
        <v>778</v>
      </c>
      <c r="C241" t="s">
        <v>948</v>
      </c>
      <c r="D241" t="s">
        <v>196</v>
      </c>
      <c r="E241" t="s">
        <v>816</v>
      </c>
      <c r="F241" t="s">
        <v>25</v>
      </c>
      <c r="G241" t="s">
        <v>197</v>
      </c>
      <c r="H241" t="s">
        <v>781</v>
      </c>
      <c r="I241" t="s">
        <v>949</v>
      </c>
      <c r="J241" t="s">
        <v>196</v>
      </c>
      <c r="K241" t="s">
        <v>19</v>
      </c>
    </row>
    <row r="242" spans="1:11" x14ac:dyDescent="0.2">
      <c r="A242" t="s">
        <v>950</v>
      </c>
      <c r="B242" t="s">
        <v>778</v>
      </c>
      <c r="C242" t="s">
        <v>951</v>
      </c>
      <c r="D242" t="s">
        <v>76</v>
      </c>
      <c r="E242" t="s">
        <v>952</v>
      </c>
      <c r="F242" t="s">
        <v>25</v>
      </c>
      <c r="G242" t="s">
        <v>78</v>
      </c>
      <c r="H242" t="s">
        <v>781</v>
      </c>
      <c r="I242" t="s">
        <v>953</v>
      </c>
      <c r="J242" t="s">
        <v>76</v>
      </c>
      <c r="K242" t="s">
        <v>19</v>
      </c>
    </row>
    <row r="243" spans="1:11" x14ac:dyDescent="0.2">
      <c r="A243" t="s">
        <v>954</v>
      </c>
      <c r="B243" t="s">
        <v>778</v>
      </c>
      <c r="C243" t="s">
        <v>955</v>
      </c>
      <c r="D243" t="s">
        <v>76</v>
      </c>
      <c r="E243" t="s">
        <v>956</v>
      </c>
      <c r="F243" t="s">
        <v>25</v>
      </c>
      <c r="G243" t="s">
        <v>78</v>
      </c>
      <c r="H243" t="s">
        <v>781</v>
      </c>
      <c r="I243" t="s">
        <v>957</v>
      </c>
      <c r="J243" t="s">
        <v>76</v>
      </c>
      <c r="K243" t="s">
        <v>19</v>
      </c>
    </row>
    <row r="244" spans="1:11" x14ac:dyDescent="0.2">
      <c r="A244" t="s">
        <v>958</v>
      </c>
      <c r="B244" t="s">
        <v>959</v>
      </c>
      <c r="C244" t="s">
        <v>960</v>
      </c>
      <c r="D244" t="s">
        <v>961</v>
      </c>
      <c r="E244" t="s">
        <v>962</v>
      </c>
      <c r="F244" t="s">
        <v>16</v>
      </c>
      <c r="G244" t="s">
        <v>262</v>
      </c>
      <c r="H244" t="s">
        <v>781</v>
      </c>
      <c r="I244" t="s">
        <v>1</v>
      </c>
      <c r="J244" t="s">
        <v>1</v>
      </c>
      <c r="K244" t="s">
        <v>19</v>
      </c>
    </row>
    <row r="245" spans="1:11" x14ac:dyDescent="0.2">
      <c r="A245" t="s">
        <v>963</v>
      </c>
      <c r="B245" t="s">
        <v>959</v>
      </c>
      <c r="C245" t="s">
        <v>964</v>
      </c>
      <c r="D245" t="s">
        <v>333</v>
      </c>
      <c r="E245" t="s">
        <v>965</v>
      </c>
      <c r="F245" t="s">
        <v>16</v>
      </c>
      <c r="G245" t="s">
        <v>335</v>
      </c>
      <c r="H245" t="s">
        <v>781</v>
      </c>
      <c r="I245" t="s">
        <v>1</v>
      </c>
      <c r="J245" t="s">
        <v>1</v>
      </c>
      <c r="K245" t="s">
        <v>19</v>
      </c>
    </row>
    <row r="246" spans="1:11" x14ac:dyDescent="0.2">
      <c r="A246" t="s">
        <v>966</v>
      </c>
      <c r="B246" t="s">
        <v>959</v>
      </c>
      <c r="C246" t="s">
        <v>967</v>
      </c>
      <c r="D246" t="s">
        <v>961</v>
      </c>
      <c r="E246" t="s">
        <v>965</v>
      </c>
      <c r="F246" t="s">
        <v>16</v>
      </c>
      <c r="G246" t="s">
        <v>262</v>
      </c>
      <c r="H246" t="s">
        <v>781</v>
      </c>
      <c r="I246" t="s">
        <v>1</v>
      </c>
      <c r="J246" t="s">
        <v>1</v>
      </c>
      <c r="K246" t="s">
        <v>19</v>
      </c>
    </row>
    <row r="247" spans="1:11" x14ac:dyDescent="0.2">
      <c r="A247" t="s">
        <v>968</v>
      </c>
      <c r="B247" t="s">
        <v>959</v>
      </c>
      <c r="C247" t="s">
        <v>969</v>
      </c>
      <c r="D247" t="s">
        <v>709</v>
      </c>
      <c r="E247" t="s">
        <v>965</v>
      </c>
      <c r="F247" t="s">
        <v>16</v>
      </c>
      <c r="G247" t="s">
        <v>52</v>
      </c>
      <c r="H247" t="s">
        <v>781</v>
      </c>
      <c r="I247" t="s">
        <v>1</v>
      </c>
      <c r="J247" t="s">
        <v>1</v>
      </c>
      <c r="K247" t="s">
        <v>19</v>
      </c>
    </row>
    <row r="248" spans="1:11" x14ac:dyDescent="0.2">
      <c r="A248" t="s">
        <v>970</v>
      </c>
      <c r="B248" t="s">
        <v>959</v>
      </c>
      <c r="C248" t="s">
        <v>971</v>
      </c>
      <c r="D248" t="s">
        <v>328</v>
      </c>
      <c r="E248" t="s">
        <v>972</v>
      </c>
      <c r="F248" t="s">
        <v>16</v>
      </c>
      <c r="G248" t="s">
        <v>330</v>
      </c>
      <c r="H248" t="s">
        <v>781</v>
      </c>
      <c r="I248" t="s">
        <v>1</v>
      </c>
      <c r="J248" t="s">
        <v>1</v>
      </c>
      <c r="K248" t="s">
        <v>19</v>
      </c>
    </row>
    <row r="249" spans="1:11" x14ac:dyDescent="0.2">
      <c r="A249" t="s">
        <v>973</v>
      </c>
      <c r="B249" t="s">
        <v>959</v>
      </c>
      <c r="C249" t="s">
        <v>974</v>
      </c>
      <c r="D249" t="s">
        <v>328</v>
      </c>
      <c r="E249" t="s">
        <v>972</v>
      </c>
      <c r="F249" t="s">
        <v>16</v>
      </c>
      <c r="G249" t="s">
        <v>330</v>
      </c>
      <c r="H249" t="s">
        <v>781</v>
      </c>
      <c r="I249" t="s">
        <v>1</v>
      </c>
      <c r="J249" t="s">
        <v>1</v>
      </c>
      <c r="K249" t="s">
        <v>19</v>
      </c>
    </row>
    <row r="250" spans="1:11" x14ac:dyDescent="0.2">
      <c r="A250" t="s">
        <v>975</v>
      </c>
      <c r="B250" t="s">
        <v>959</v>
      </c>
      <c r="C250" t="s">
        <v>976</v>
      </c>
      <c r="D250" t="s">
        <v>709</v>
      </c>
      <c r="E250" t="s">
        <v>977</v>
      </c>
      <c r="F250" t="s">
        <v>16</v>
      </c>
      <c r="G250" t="s">
        <v>52</v>
      </c>
      <c r="H250" t="s">
        <v>781</v>
      </c>
      <c r="I250" t="s">
        <v>1</v>
      </c>
      <c r="J250" t="s">
        <v>1</v>
      </c>
      <c r="K250" t="s">
        <v>19</v>
      </c>
    </row>
    <row r="251" spans="1:11" x14ac:dyDescent="0.2">
      <c r="A251" t="s">
        <v>978</v>
      </c>
      <c r="B251" t="s">
        <v>979</v>
      </c>
      <c r="C251" t="s">
        <v>980</v>
      </c>
      <c r="D251" t="s">
        <v>328</v>
      </c>
      <c r="E251" t="s">
        <v>981</v>
      </c>
      <c r="F251" t="s">
        <v>16</v>
      </c>
      <c r="G251" t="s">
        <v>330</v>
      </c>
      <c r="H251" t="s">
        <v>781</v>
      </c>
      <c r="I251" t="s">
        <v>1</v>
      </c>
      <c r="J251" t="s">
        <v>1</v>
      </c>
      <c r="K251" t="s">
        <v>19</v>
      </c>
    </row>
    <row r="252" spans="1:11" x14ac:dyDescent="0.2">
      <c r="A252" t="s">
        <v>982</v>
      </c>
      <c r="B252" t="s">
        <v>959</v>
      </c>
      <c r="C252" t="s">
        <v>983</v>
      </c>
      <c r="D252" t="s">
        <v>14</v>
      </c>
      <c r="E252" t="s">
        <v>984</v>
      </c>
      <c r="F252" t="s">
        <v>16</v>
      </c>
      <c r="G252" t="s">
        <v>233</v>
      </c>
      <c r="H252" t="s">
        <v>781</v>
      </c>
      <c r="I252" t="s">
        <v>1</v>
      </c>
      <c r="J252" t="s">
        <v>1</v>
      </c>
      <c r="K252" t="s">
        <v>19</v>
      </c>
    </row>
    <row r="253" spans="1:11" x14ac:dyDescent="0.2">
      <c r="A253" t="s">
        <v>985</v>
      </c>
      <c r="B253" t="s">
        <v>778</v>
      </c>
      <c r="C253" t="s">
        <v>986</v>
      </c>
      <c r="D253" t="s">
        <v>213</v>
      </c>
      <c r="E253" t="s">
        <v>987</v>
      </c>
      <c r="F253" t="s">
        <v>16</v>
      </c>
      <c r="G253" t="s">
        <v>221</v>
      </c>
      <c r="H253" t="s">
        <v>781</v>
      </c>
      <c r="I253" t="s">
        <v>1</v>
      </c>
      <c r="J253" t="s">
        <v>1</v>
      </c>
      <c r="K253" t="s">
        <v>19</v>
      </c>
    </row>
    <row r="254" spans="1:11" x14ac:dyDescent="0.2">
      <c r="A254" t="s">
        <v>988</v>
      </c>
      <c r="B254" t="s">
        <v>778</v>
      </c>
      <c r="C254" t="s">
        <v>989</v>
      </c>
      <c r="D254" t="s">
        <v>196</v>
      </c>
      <c r="E254" t="s">
        <v>987</v>
      </c>
      <c r="F254" t="s">
        <v>25</v>
      </c>
      <c r="G254" t="s">
        <v>197</v>
      </c>
      <c r="H254" t="s">
        <v>781</v>
      </c>
      <c r="I254" t="s">
        <v>990</v>
      </c>
      <c r="J254" t="s">
        <v>196</v>
      </c>
      <c r="K254" t="s">
        <v>19</v>
      </c>
    </row>
    <row r="255" spans="1:11" x14ac:dyDescent="0.2">
      <c r="A255" t="s">
        <v>991</v>
      </c>
      <c r="B255" t="s">
        <v>778</v>
      </c>
      <c r="C255" t="s">
        <v>992</v>
      </c>
      <c r="D255" t="s">
        <v>14</v>
      </c>
      <c r="E255" t="s">
        <v>987</v>
      </c>
      <c r="F255" t="s">
        <v>16</v>
      </c>
      <c r="G255" t="s">
        <v>233</v>
      </c>
      <c r="H255" t="s">
        <v>781</v>
      </c>
      <c r="I255" t="s">
        <v>1</v>
      </c>
      <c r="J255" t="s">
        <v>1</v>
      </c>
      <c r="K255" t="s">
        <v>19</v>
      </c>
    </row>
    <row r="256" spans="1:11" x14ac:dyDescent="0.2">
      <c r="A256" t="s">
        <v>993</v>
      </c>
      <c r="B256" t="s">
        <v>778</v>
      </c>
      <c r="C256" t="s">
        <v>994</v>
      </c>
      <c r="D256" t="s">
        <v>328</v>
      </c>
      <c r="E256" t="s">
        <v>995</v>
      </c>
      <c r="F256" t="s">
        <v>16</v>
      </c>
      <c r="G256" t="s">
        <v>330</v>
      </c>
      <c r="H256" t="s">
        <v>781</v>
      </c>
      <c r="I256" t="s">
        <v>1</v>
      </c>
      <c r="J256" t="s">
        <v>1</v>
      </c>
      <c r="K256" t="s">
        <v>19</v>
      </c>
    </row>
    <row r="257" spans="1:11" x14ac:dyDescent="0.2">
      <c r="A257" t="s">
        <v>996</v>
      </c>
      <c r="B257" t="s">
        <v>778</v>
      </c>
      <c r="C257" t="s">
        <v>997</v>
      </c>
      <c r="D257" t="s">
        <v>213</v>
      </c>
      <c r="E257" t="s">
        <v>995</v>
      </c>
      <c r="F257" t="s">
        <v>16</v>
      </c>
      <c r="G257" t="s">
        <v>221</v>
      </c>
      <c r="H257" t="s">
        <v>781</v>
      </c>
      <c r="I257" t="s">
        <v>1</v>
      </c>
      <c r="J257" t="s">
        <v>1</v>
      </c>
      <c r="K257" t="s">
        <v>19</v>
      </c>
    </row>
    <row r="258" spans="1:11" x14ac:dyDescent="0.2">
      <c r="A258" t="s">
        <v>998</v>
      </c>
      <c r="B258" t="s">
        <v>778</v>
      </c>
      <c r="C258" t="s">
        <v>999</v>
      </c>
      <c r="D258" t="s">
        <v>213</v>
      </c>
      <c r="E258" t="s">
        <v>1000</v>
      </c>
      <c r="F258" t="s">
        <v>16</v>
      </c>
      <c r="G258" t="s">
        <v>221</v>
      </c>
      <c r="H258" t="s">
        <v>781</v>
      </c>
      <c r="I258" t="s">
        <v>1</v>
      </c>
      <c r="J258" t="s">
        <v>1</v>
      </c>
      <c r="K258" t="s">
        <v>19</v>
      </c>
    </row>
    <row r="259" spans="1:11" x14ac:dyDescent="0.2">
      <c r="A259" t="s">
        <v>1001</v>
      </c>
      <c r="B259" t="s">
        <v>778</v>
      </c>
      <c r="C259" t="s">
        <v>1002</v>
      </c>
      <c r="D259" t="s">
        <v>1003</v>
      </c>
      <c r="E259" t="s">
        <v>1004</v>
      </c>
      <c r="F259" t="s">
        <v>16</v>
      </c>
      <c r="G259" t="s">
        <v>109</v>
      </c>
      <c r="H259" t="s">
        <v>781</v>
      </c>
      <c r="I259" t="s">
        <v>1</v>
      </c>
      <c r="J259" t="s">
        <v>1</v>
      </c>
      <c r="K259" t="s">
        <v>19</v>
      </c>
    </row>
    <row r="260" spans="1:11" x14ac:dyDescent="0.2">
      <c r="A260" t="s">
        <v>1005</v>
      </c>
      <c r="B260" t="s">
        <v>778</v>
      </c>
      <c r="C260" t="s">
        <v>1006</v>
      </c>
      <c r="D260" t="s">
        <v>328</v>
      </c>
      <c r="E260" t="s">
        <v>1004</v>
      </c>
      <c r="F260" t="s">
        <v>16</v>
      </c>
      <c r="G260" t="s">
        <v>330</v>
      </c>
      <c r="H260" t="s">
        <v>781</v>
      </c>
      <c r="I260" t="s">
        <v>1</v>
      </c>
      <c r="J260" t="s">
        <v>1</v>
      </c>
      <c r="K260" t="s">
        <v>19</v>
      </c>
    </row>
    <row r="261" spans="1:11" x14ac:dyDescent="0.2">
      <c r="A261" t="s">
        <v>1007</v>
      </c>
      <c r="B261" t="s">
        <v>778</v>
      </c>
      <c r="C261" t="s">
        <v>1008</v>
      </c>
      <c r="D261" t="s">
        <v>196</v>
      </c>
      <c r="E261" t="s">
        <v>1004</v>
      </c>
      <c r="F261" t="s">
        <v>25</v>
      </c>
      <c r="G261" t="s">
        <v>197</v>
      </c>
      <c r="H261" t="s">
        <v>781</v>
      </c>
      <c r="I261" t="s">
        <v>1009</v>
      </c>
      <c r="J261" t="s">
        <v>196</v>
      </c>
      <c r="K261" t="s">
        <v>19</v>
      </c>
    </row>
    <row r="262" spans="1:11" x14ac:dyDescent="0.2">
      <c r="A262" t="s">
        <v>1010</v>
      </c>
      <c r="B262" t="s">
        <v>778</v>
      </c>
      <c r="C262" t="s">
        <v>1011</v>
      </c>
      <c r="D262" t="s">
        <v>328</v>
      </c>
      <c r="E262" t="s">
        <v>1012</v>
      </c>
      <c r="F262" t="s">
        <v>16</v>
      </c>
      <c r="G262" t="s">
        <v>330</v>
      </c>
      <c r="H262" t="s">
        <v>781</v>
      </c>
      <c r="I262" t="s">
        <v>1</v>
      </c>
      <c r="J262" t="s">
        <v>1</v>
      </c>
      <c r="K262" t="s">
        <v>19</v>
      </c>
    </row>
    <row r="263" spans="1:11" x14ac:dyDescent="0.2">
      <c r="A263" t="s">
        <v>1013</v>
      </c>
      <c r="B263" t="s">
        <v>778</v>
      </c>
      <c r="C263" t="s">
        <v>1014</v>
      </c>
      <c r="D263" t="s">
        <v>14</v>
      </c>
      <c r="E263" t="s">
        <v>1015</v>
      </c>
      <c r="F263" t="s">
        <v>16</v>
      </c>
      <c r="G263" t="s">
        <v>233</v>
      </c>
      <c r="H263" t="s">
        <v>781</v>
      </c>
      <c r="I263" t="s">
        <v>1</v>
      </c>
      <c r="J263" t="s">
        <v>1</v>
      </c>
      <c r="K263" t="s">
        <v>19</v>
      </c>
    </row>
    <row r="264" spans="1:11" x14ac:dyDescent="0.2">
      <c r="A264" t="s">
        <v>1016</v>
      </c>
      <c r="B264" t="s">
        <v>778</v>
      </c>
      <c r="C264" t="s">
        <v>1017</v>
      </c>
      <c r="D264" t="s">
        <v>328</v>
      </c>
      <c r="E264" t="s">
        <v>820</v>
      </c>
      <c r="F264" t="s">
        <v>16</v>
      </c>
      <c r="G264" t="s">
        <v>330</v>
      </c>
      <c r="H264" t="s">
        <v>781</v>
      </c>
      <c r="I264" t="s">
        <v>1</v>
      </c>
      <c r="J264" t="s">
        <v>1</v>
      </c>
      <c r="K264" t="s">
        <v>19</v>
      </c>
    </row>
    <row r="265" spans="1:11" x14ac:dyDescent="0.2">
      <c r="A265" t="s">
        <v>1018</v>
      </c>
      <c r="B265" t="s">
        <v>778</v>
      </c>
      <c r="C265" t="s">
        <v>1019</v>
      </c>
      <c r="D265" t="s">
        <v>196</v>
      </c>
      <c r="E265" t="s">
        <v>820</v>
      </c>
      <c r="F265" t="s">
        <v>25</v>
      </c>
      <c r="G265" t="s">
        <v>197</v>
      </c>
      <c r="H265" t="s">
        <v>781</v>
      </c>
      <c r="I265" t="s">
        <v>1020</v>
      </c>
      <c r="J265" t="s">
        <v>196</v>
      </c>
      <c r="K265" t="s">
        <v>19</v>
      </c>
    </row>
    <row r="266" spans="1:11" x14ac:dyDescent="0.2">
      <c r="A266" t="s">
        <v>1021</v>
      </c>
      <c r="B266" t="s">
        <v>778</v>
      </c>
      <c r="C266" t="s">
        <v>1022</v>
      </c>
      <c r="D266" t="s">
        <v>1003</v>
      </c>
      <c r="E266" t="s">
        <v>820</v>
      </c>
      <c r="F266" t="s">
        <v>16</v>
      </c>
      <c r="G266" t="s">
        <v>109</v>
      </c>
      <c r="H266" t="s">
        <v>781</v>
      </c>
      <c r="I266" t="s">
        <v>1</v>
      </c>
      <c r="J266" t="s">
        <v>1</v>
      </c>
      <c r="K266" t="s">
        <v>19</v>
      </c>
    </row>
    <row r="267" spans="1:11" x14ac:dyDescent="0.2">
      <c r="A267" t="s">
        <v>1023</v>
      </c>
      <c r="B267" t="s">
        <v>959</v>
      </c>
      <c r="C267" t="s">
        <v>1024</v>
      </c>
      <c r="D267" t="s">
        <v>94</v>
      </c>
      <c r="E267" t="s">
        <v>1025</v>
      </c>
      <c r="F267" t="s">
        <v>25</v>
      </c>
      <c r="G267" t="s">
        <v>95</v>
      </c>
      <c r="H267" t="s">
        <v>781</v>
      </c>
      <c r="I267" t="s">
        <v>1026</v>
      </c>
      <c r="J267" t="s">
        <v>94</v>
      </c>
      <c r="K267" t="s">
        <v>19</v>
      </c>
    </row>
    <row r="268" spans="1:11" x14ac:dyDescent="0.2">
      <c r="A268" t="s">
        <v>1027</v>
      </c>
      <c r="B268" t="s">
        <v>778</v>
      </c>
      <c r="C268" t="s">
        <v>1028</v>
      </c>
      <c r="D268" t="s">
        <v>328</v>
      </c>
      <c r="E268" t="s">
        <v>1029</v>
      </c>
      <c r="F268" t="s">
        <v>16</v>
      </c>
      <c r="G268" t="s">
        <v>330</v>
      </c>
      <c r="H268" t="s">
        <v>781</v>
      </c>
      <c r="I268" t="s">
        <v>1</v>
      </c>
      <c r="J268" t="s">
        <v>1</v>
      </c>
      <c r="K268" t="s">
        <v>19</v>
      </c>
    </row>
    <row r="269" spans="1:11" x14ac:dyDescent="0.2">
      <c r="A269" t="s">
        <v>1030</v>
      </c>
      <c r="B269" t="s">
        <v>959</v>
      </c>
      <c r="C269" t="s">
        <v>1031</v>
      </c>
      <c r="D269" t="s">
        <v>1003</v>
      </c>
      <c r="E269" t="s">
        <v>1032</v>
      </c>
      <c r="F269" t="s">
        <v>16</v>
      </c>
      <c r="G269" t="s">
        <v>109</v>
      </c>
      <c r="H269" t="s">
        <v>781</v>
      </c>
      <c r="I269" t="s">
        <v>1</v>
      </c>
      <c r="J269" t="s">
        <v>1</v>
      </c>
      <c r="K269" t="s">
        <v>19</v>
      </c>
    </row>
    <row r="270" spans="1:11" x14ac:dyDescent="0.2">
      <c r="A270" t="s">
        <v>1033</v>
      </c>
      <c r="B270" t="s">
        <v>959</v>
      </c>
      <c r="C270" t="s">
        <v>1034</v>
      </c>
      <c r="D270" t="s">
        <v>328</v>
      </c>
      <c r="E270" t="s">
        <v>1035</v>
      </c>
      <c r="F270" t="s">
        <v>16</v>
      </c>
      <c r="G270" t="s">
        <v>330</v>
      </c>
      <c r="H270" t="s">
        <v>781</v>
      </c>
      <c r="I270" t="s">
        <v>1</v>
      </c>
      <c r="J270" t="s">
        <v>1</v>
      </c>
      <c r="K270" t="s">
        <v>19</v>
      </c>
    </row>
    <row r="271" spans="1:11" x14ac:dyDescent="0.2">
      <c r="A271" t="s">
        <v>1036</v>
      </c>
      <c r="B271" t="s">
        <v>778</v>
      </c>
      <c r="C271" t="s">
        <v>1037</v>
      </c>
      <c r="D271" t="s">
        <v>14</v>
      </c>
      <c r="E271" t="s">
        <v>1038</v>
      </c>
      <c r="F271" t="s">
        <v>16</v>
      </c>
      <c r="G271" t="s">
        <v>233</v>
      </c>
      <c r="H271" t="s">
        <v>781</v>
      </c>
      <c r="I271" t="s">
        <v>1</v>
      </c>
      <c r="J271" t="s">
        <v>1</v>
      </c>
      <c r="K271" t="s">
        <v>19</v>
      </c>
    </row>
    <row r="272" spans="1:11" x14ac:dyDescent="0.2">
      <c r="A272" t="s">
        <v>1039</v>
      </c>
      <c r="B272" t="s">
        <v>778</v>
      </c>
      <c r="C272" t="s">
        <v>1040</v>
      </c>
      <c r="D272" t="s">
        <v>213</v>
      </c>
      <c r="E272" t="s">
        <v>1038</v>
      </c>
      <c r="F272" t="s">
        <v>16</v>
      </c>
      <c r="G272" t="s">
        <v>221</v>
      </c>
      <c r="H272" t="s">
        <v>781</v>
      </c>
      <c r="I272" t="s">
        <v>1</v>
      </c>
      <c r="J272" t="s">
        <v>1</v>
      </c>
      <c r="K272" t="s">
        <v>19</v>
      </c>
    </row>
    <row r="273" spans="1:11" x14ac:dyDescent="0.2">
      <c r="A273" t="s">
        <v>1041</v>
      </c>
      <c r="B273" t="s">
        <v>979</v>
      </c>
      <c r="C273" t="s">
        <v>1042</v>
      </c>
      <c r="D273" t="s">
        <v>94</v>
      </c>
      <c r="E273" t="s">
        <v>1043</v>
      </c>
      <c r="F273" t="s">
        <v>16</v>
      </c>
      <c r="G273" t="s">
        <v>26</v>
      </c>
      <c r="H273" t="s">
        <v>781</v>
      </c>
      <c r="I273" t="s">
        <v>1</v>
      </c>
      <c r="J273" t="s">
        <v>1</v>
      </c>
      <c r="K273" t="s">
        <v>19</v>
      </c>
    </row>
    <row r="274" spans="1:11" x14ac:dyDescent="0.2">
      <c r="A274" t="s">
        <v>1044</v>
      </c>
      <c r="B274" t="s">
        <v>979</v>
      </c>
      <c r="C274" t="s">
        <v>1045</v>
      </c>
      <c r="D274" t="s">
        <v>1046</v>
      </c>
      <c r="E274" t="s">
        <v>1043</v>
      </c>
      <c r="F274" t="s">
        <v>16</v>
      </c>
      <c r="G274" t="s">
        <v>37</v>
      </c>
      <c r="H274" t="s">
        <v>781</v>
      </c>
      <c r="I274" t="s">
        <v>1</v>
      </c>
      <c r="J274" t="s">
        <v>1</v>
      </c>
      <c r="K274" t="s">
        <v>19</v>
      </c>
    </row>
    <row r="275" spans="1:11" x14ac:dyDescent="0.2">
      <c r="A275" t="s">
        <v>1047</v>
      </c>
      <c r="B275" t="s">
        <v>959</v>
      </c>
      <c r="C275" t="s">
        <v>1048</v>
      </c>
      <c r="D275" t="s">
        <v>207</v>
      </c>
      <c r="E275" t="s">
        <v>1049</v>
      </c>
      <c r="F275" t="s">
        <v>25</v>
      </c>
      <c r="G275" t="s">
        <v>209</v>
      </c>
      <c r="H275" t="s">
        <v>781</v>
      </c>
      <c r="I275" t="s">
        <v>1050</v>
      </c>
      <c r="J275" t="s">
        <v>207</v>
      </c>
      <c r="K275" t="s">
        <v>19</v>
      </c>
    </row>
    <row r="276" spans="1:11" x14ac:dyDescent="0.2">
      <c r="A276" t="s">
        <v>1051</v>
      </c>
      <c r="B276" t="s">
        <v>979</v>
      </c>
      <c r="C276" t="s">
        <v>1052</v>
      </c>
      <c r="D276" t="s">
        <v>94</v>
      </c>
      <c r="E276" t="s">
        <v>1043</v>
      </c>
      <c r="F276" t="s">
        <v>16</v>
      </c>
      <c r="G276" t="s">
        <v>26</v>
      </c>
      <c r="H276" t="s">
        <v>781</v>
      </c>
      <c r="I276" t="s">
        <v>1</v>
      </c>
      <c r="J276" t="s">
        <v>1</v>
      </c>
      <c r="K276" t="s">
        <v>19</v>
      </c>
    </row>
    <row r="277" spans="1:11" x14ac:dyDescent="0.2">
      <c r="A277" t="s">
        <v>1053</v>
      </c>
      <c r="B277" t="s">
        <v>979</v>
      </c>
      <c r="C277" t="s">
        <v>1054</v>
      </c>
      <c r="D277" t="s">
        <v>1055</v>
      </c>
      <c r="E277" t="s">
        <v>1043</v>
      </c>
      <c r="F277" t="s">
        <v>16</v>
      </c>
      <c r="G277" t="s">
        <v>1056</v>
      </c>
      <c r="H277" t="s">
        <v>781</v>
      </c>
      <c r="I277" t="s">
        <v>1</v>
      </c>
      <c r="J277" t="s">
        <v>1</v>
      </c>
      <c r="K277" t="s">
        <v>19</v>
      </c>
    </row>
    <row r="278" spans="1:11" x14ac:dyDescent="0.2">
      <c r="A278" t="s">
        <v>1057</v>
      </c>
      <c r="B278" t="s">
        <v>778</v>
      </c>
      <c r="C278" t="s">
        <v>1058</v>
      </c>
      <c r="D278" t="s">
        <v>742</v>
      </c>
      <c r="E278" t="s">
        <v>1059</v>
      </c>
      <c r="F278" t="s">
        <v>16</v>
      </c>
      <c r="G278" t="s">
        <v>246</v>
      </c>
      <c r="H278" t="s">
        <v>781</v>
      </c>
      <c r="I278" t="s">
        <v>1060</v>
      </c>
      <c r="J278" t="s">
        <v>121</v>
      </c>
      <c r="K278" t="s">
        <v>19</v>
      </c>
    </row>
    <row r="279" spans="1:11" x14ac:dyDescent="0.2">
      <c r="A279" t="s">
        <v>1061</v>
      </c>
      <c r="B279" t="s">
        <v>778</v>
      </c>
      <c r="C279" t="s">
        <v>1062</v>
      </c>
      <c r="D279" t="s">
        <v>742</v>
      </c>
      <c r="E279" t="s">
        <v>1015</v>
      </c>
      <c r="F279" t="s">
        <v>16</v>
      </c>
      <c r="G279" t="s">
        <v>246</v>
      </c>
      <c r="H279" t="s">
        <v>781</v>
      </c>
      <c r="I279" t="s">
        <v>1</v>
      </c>
      <c r="J279" t="s">
        <v>1</v>
      </c>
      <c r="K279" t="s">
        <v>19</v>
      </c>
    </row>
    <row r="280" spans="1:11" x14ac:dyDescent="0.2">
      <c r="A280" t="s">
        <v>1063</v>
      </c>
      <c r="B280" t="s">
        <v>778</v>
      </c>
      <c r="C280" t="s">
        <v>1064</v>
      </c>
      <c r="D280" t="s">
        <v>196</v>
      </c>
      <c r="E280" t="s">
        <v>1015</v>
      </c>
      <c r="F280" t="s">
        <v>25</v>
      </c>
      <c r="G280" t="s">
        <v>197</v>
      </c>
      <c r="H280" t="s">
        <v>781</v>
      </c>
      <c r="I280" t="s">
        <v>1065</v>
      </c>
      <c r="J280" t="s">
        <v>196</v>
      </c>
      <c r="K280" t="s">
        <v>19</v>
      </c>
    </row>
    <row r="281" spans="1:11" x14ac:dyDescent="0.2">
      <c r="A281" t="s">
        <v>1066</v>
      </c>
      <c r="B281" t="s">
        <v>778</v>
      </c>
      <c r="C281" t="s">
        <v>1067</v>
      </c>
      <c r="D281" t="s">
        <v>745</v>
      </c>
      <c r="E281" t="s">
        <v>788</v>
      </c>
      <c r="F281" t="s">
        <v>16</v>
      </c>
      <c r="G281" t="s">
        <v>521</v>
      </c>
      <c r="H281" t="s">
        <v>781</v>
      </c>
      <c r="I281" t="s">
        <v>1</v>
      </c>
      <c r="J281" t="s">
        <v>1</v>
      </c>
      <c r="K281" t="s">
        <v>19</v>
      </c>
    </row>
    <row r="282" spans="1:11" x14ac:dyDescent="0.2">
      <c r="A282" t="s">
        <v>1068</v>
      </c>
      <c r="B282" t="s">
        <v>778</v>
      </c>
      <c r="C282" t="s">
        <v>1069</v>
      </c>
      <c r="D282" t="s">
        <v>1070</v>
      </c>
      <c r="E282" t="s">
        <v>1071</v>
      </c>
      <c r="F282" t="s">
        <v>16</v>
      </c>
      <c r="G282" t="s">
        <v>447</v>
      </c>
      <c r="H282" t="s">
        <v>781</v>
      </c>
      <c r="I282" t="s">
        <v>1</v>
      </c>
      <c r="J282" t="s">
        <v>1</v>
      </c>
      <c r="K282" t="s">
        <v>19</v>
      </c>
    </row>
    <row r="283" spans="1:11" x14ac:dyDescent="0.2">
      <c r="A283" t="s">
        <v>1072</v>
      </c>
      <c r="B283" t="s">
        <v>778</v>
      </c>
      <c r="C283" t="s">
        <v>1073</v>
      </c>
      <c r="D283" t="s">
        <v>524</v>
      </c>
      <c r="E283" t="s">
        <v>816</v>
      </c>
      <c r="F283" t="s">
        <v>16</v>
      </c>
      <c r="G283" t="s">
        <v>17</v>
      </c>
      <c r="H283" t="s">
        <v>781</v>
      </c>
      <c r="I283" t="s">
        <v>1</v>
      </c>
      <c r="J283" t="s">
        <v>1</v>
      </c>
      <c r="K283" t="s">
        <v>19</v>
      </c>
    </row>
    <row r="284" spans="1:11" x14ac:dyDescent="0.2">
      <c r="A284" t="s">
        <v>1074</v>
      </c>
      <c r="B284" t="s">
        <v>979</v>
      </c>
      <c r="C284" t="s">
        <v>1075</v>
      </c>
      <c r="D284" t="s">
        <v>1076</v>
      </c>
      <c r="E284" t="s">
        <v>1077</v>
      </c>
      <c r="F284" t="s">
        <v>16</v>
      </c>
      <c r="G284" t="s">
        <v>1078</v>
      </c>
      <c r="H284" t="s">
        <v>781</v>
      </c>
      <c r="I284" t="s">
        <v>1079</v>
      </c>
      <c r="J284" t="s">
        <v>121</v>
      </c>
      <c r="K284" t="s">
        <v>19</v>
      </c>
    </row>
    <row r="285" spans="1:11" x14ac:dyDescent="0.2">
      <c r="A285" t="s">
        <v>1080</v>
      </c>
      <c r="B285" t="s">
        <v>778</v>
      </c>
      <c r="C285" t="s">
        <v>1081</v>
      </c>
      <c r="D285" t="s">
        <v>1076</v>
      </c>
      <c r="E285" t="s">
        <v>1082</v>
      </c>
      <c r="F285" t="s">
        <v>16</v>
      </c>
      <c r="G285" t="s">
        <v>1078</v>
      </c>
      <c r="H285" t="s">
        <v>781</v>
      </c>
      <c r="I285" t="s">
        <v>1</v>
      </c>
      <c r="J285" t="s">
        <v>1</v>
      </c>
      <c r="K285" t="s">
        <v>19</v>
      </c>
    </row>
    <row r="286" spans="1:11" x14ac:dyDescent="0.2">
      <c r="A286" t="s">
        <v>1083</v>
      </c>
      <c r="B286" t="s">
        <v>979</v>
      </c>
      <c r="C286" t="s">
        <v>1084</v>
      </c>
      <c r="D286" t="s">
        <v>642</v>
      </c>
      <c r="E286" t="s">
        <v>1085</v>
      </c>
      <c r="F286" t="s">
        <v>16</v>
      </c>
      <c r="G286" t="s">
        <v>921</v>
      </c>
      <c r="H286" t="s">
        <v>781</v>
      </c>
      <c r="I286" t="s">
        <v>1086</v>
      </c>
      <c r="J286" t="s">
        <v>196</v>
      </c>
      <c r="K286" t="s">
        <v>19</v>
      </c>
    </row>
    <row r="287" spans="1:11" x14ac:dyDescent="0.2">
      <c r="A287" t="s">
        <v>1087</v>
      </c>
      <c r="B287" t="s">
        <v>860</v>
      </c>
      <c r="C287" t="s">
        <v>1088</v>
      </c>
      <c r="D287" t="s">
        <v>1089</v>
      </c>
      <c r="E287" t="s">
        <v>862</v>
      </c>
      <c r="F287" t="s">
        <v>16</v>
      </c>
      <c r="G287" t="s">
        <v>214</v>
      </c>
      <c r="H287" t="s">
        <v>781</v>
      </c>
      <c r="I287" t="s">
        <v>1090</v>
      </c>
      <c r="J287" t="s">
        <v>766</v>
      </c>
      <c r="K287" t="s">
        <v>19</v>
      </c>
    </row>
    <row r="288" spans="1:11" x14ac:dyDescent="0.2">
      <c r="A288" t="s">
        <v>1091</v>
      </c>
      <c r="B288" t="s">
        <v>1092</v>
      </c>
      <c r="C288" t="s">
        <v>1093</v>
      </c>
      <c r="D288" t="s">
        <v>1094</v>
      </c>
      <c r="E288" t="s">
        <v>1095</v>
      </c>
      <c r="F288" t="s">
        <v>25</v>
      </c>
      <c r="G288" t="s">
        <v>521</v>
      </c>
      <c r="H288" t="s">
        <v>1096</v>
      </c>
      <c r="I288" t="s">
        <v>1097</v>
      </c>
      <c r="J288" t="s">
        <v>1094</v>
      </c>
      <c r="K288" t="s">
        <v>19</v>
      </c>
    </row>
    <row r="289" spans="1:11" x14ac:dyDescent="0.2">
      <c r="A289" t="s">
        <v>1098</v>
      </c>
      <c r="B289" t="s">
        <v>1099</v>
      </c>
      <c r="C289" t="s">
        <v>1100</v>
      </c>
      <c r="D289" t="s">
        <v>1101</v>
      </c>
      <c r="E289" t="s">
        <v>1102</v>
      </c>
      <c r="F289" t="s">
        <v>25</v>
      </c>
      <c r="G289" t="s">
        <v>1103</v>
      </c>
      <c r="H289" t="s">
        <v>1096</v>
      </c>
      <c r="I289" t="s">
        <v>1104</v>
      </c>
      <c r="J289" t="s">
        <v>1101</v>
      </c>
      <c r="K289" t="s">
        <v>19</v>
      </c>
    </row>
    <row r="290" spans="1:11" x14ac:dyDescent="0.2">
      <c r="A290" t="s">
        <v>1105</v>
      </c>
      <c r="B290" t="s">
        <v>1106</v>
      </c>
      <c r="C290" t="s">
        <v>1107</v>
      </c>
      <c r="D290" t="s">
        <v>76</v>
      </c>
      <c r="E290" t="s">
        <v>1108</v>
      </c>
      <c r="F290" t="s">
        <v>25</v>
      </c>
      <c r="G290" t="s">
        <v>78</v>
      </c>
      <c r="H290" t="s">
        <v>1096</v>
      </c>
      <c r="I290" t="s">
        <v>1109</v>
      </c>
      <c r="J290" t="s">
        <v>76</v>
      </c>
      <c r="K290" t="s">
        <v>19</v>
      </c>
    </row>
    <row r="291" spans="1:11" x14ac:dyDescent="0.2">
      <c r="A291" t="s">
        <v>1110</v>
      </c>
      <c r="B291" t="s">
        <v>1111</v>
      </c>
      <c r="C291" t="s">
        <v>1112</v>
      </c>
      <c r="D291" t="s">
        <v>76</v>
      </c>
      <c r="E291" t="s">
        <v>1113</v>
      </c>
      <c r="F291" t="s">
        <v>25</v>
      </c>
      <c r="G291" t="s">
        <v>78</v>
      </c>
      <c r="H291" t="s">
        <v>1096</v>
      </c>
      <c r="I291" t="s">
        <v>1114</v>
      </c>
      <c r="J291" t="s">
        <v>76</v>
      </c>
      <c r="K291" t="s">
        <v>19</v>
      </c>
    </row>
    <row r="292" spans="1:11" x14ac:dyDescent="0.2">
      <c r="A292" t="s">
        <v>1115</v>
      </c>
      <c r="B292" t="s">
        <v>1099</v>
      </c>
      <c r="C292" t="s">
        <v>1116</v>
      </c>
      <c r="D292" t="s">
        <v>76</v>
      </c>
      <c r="E292" t="s">
        <v>1117</v>
      </c>
      <c r="F292" t="s">
        <v>25</v>
      </c>
      <c r="G292" t="s">
        <v>78</v>
      </c>
      <c r="H292" t="s">
        <v>1096</v>
      </c>
      <c r="I292" t="s">
        <v>1118</v>
      </c>
      <c r="J292" t="s">
        <v>76</v>
      </c>
      <c r="K292" t="s">
        <v>19</v>
      </c>
    </row>
    <row r="293" spans="1:11" x14ac:dyDescent="0.2">
      <c r="A293" t="s">
        <v>1119</v>
      </c>
      <c r="B293" t="s">
        <v>1099</v>
      </c>
      <c r="C293" t="s">
        <v>1120</v>
      </c>
      <c r="D293" t="s">
        <v>961</v>
      </c>
      <c r="E293" t="s">
        <v>1121</v>
      </c>
      <c r="F293" t="s">
        <v>16</v>
      </c>
      <c r="G293" t="s">
        <v>601</v>
      </c>
      <c r="H293" t="s">
        <v>1096</v>
      </c>
      <c r="I293" t="s">
        <v>1</v>
      </c>
      <c r="J293" t="s">
        <v>1</v>
      </c>
      <c r="K293" t="s">
        <v>1122</v>
      </c>
    </row>
    <row r="294" spans="1:11" x14ac:dyDescent="0.2">
      <c r="A294" t="s">
        <v>1123</v>
      </c>
      <c r="B294" t="s">
        <v>1092</v>
      </c>
      <c r="C294" t="s">
        <v>1124</v>
      </c>
      <c r="D294" t="s">
        <v>1125</v>
      </c>
      <c r="E294" t="s">
        <v>1126</v>
      </c>
      <c r="F294" t="s">
        <v>16</v>
      </c>
      <c r="G294" t="s">
        <v>330</v>
      </c>
      <c r="H294" t="s">
        <v>1096</v>
      </c>
      <c r="I294" t="s">
        <v>1</v>
      </c>
      <c r="J294" t="s">
        <v>1</v>
      </c>
      <c r="K294" t="s">
        <v>1122</v>
      </c>
    </row>
    <row r="295" spans="1:11" x14ac:dyDescent="0.2">
      <c r="A295" t="s">
        <v>1127</v>
      </c>
      <c r="B295" t="s">
        <v>1092</v>
      </c>
      <c r="C295" t="s">
        <v>1128</v>
      </c>
      <c r="D295" t="s">
        <v>470</v>
      </c>
      <c r="E295" t="s">
        <v>1129</v>
      </c>
      <c r="F295" t="s">
        <v>16</v>
      </c>
      <c r="G295" t="s">
        <v>472</v>
      </c>
      <c r="H295" t="s">
        <v>1096</v>
      </c>
      <c r="I295" t="s">
        <v>1</v>
      </c>
      <c r="J295" t="s">
        <v>1</v>
      </c>
      <c r="K295" t="s">
        <v>1122</v>
      </c>
    </row>
    <row r="296" spans="1:11" x14ac:dyDescent="0.2">
      <c r="A296" t="s">
        <v>1130</v>
      </c>
      <c r="B296" t="s">
        <v>1092</v>
      </c>
      <c r="C296" t="s">
        <v>1131</v>
      </c>
      <c r="D296" t="s">
        <v>1132</v>
      </c>
      <c r="E296" t="s">
        <v>1133</v>
      </c>
      <c r="F296" t="s">
        <v>25</v>
      </c>
      <c r="G296" t="s">
        <v>1134</v>
      </c>
      <c r="H296" t="s">
        <v>1096</v>
      </c>
      <c r="I296" t="s">
        <v>1135</v>
      </c>
      <c r="J296" t="s">
        <v>1132</v>
      </c>
      <c r="K296" t="s">
        <v>19</v>
      </c>
    </row>
    <row r="297" spans="1:11" x14ac:dyDescent="0.2">
      <c r="A297" t="s">
        <v>1136</v>
      </c>
      <c r="B297" t="s">
        <v>1099</v>
      </c>
      <c r="C297" t="s">
        <v>1137</v>
      </c>
      <c r="D297" t="s">
        <v>470</v>
      </c>
      <c r="E297" t="s">
        <v>1138</v>
      </c>
      <c r="F297" t="s">
        <v>16</v>
      </c>
      <c r="G297" t="s">
        <v>472</v>
      </c>
      <c r="H297" t="s">
        <v>1096</v>
      </c>
      <c r="I297" t="s">
        <v>1139</v>
      </c>
      <c r="J297" t="s">
        <v>766</v>
      </c>
      <c r="K297" t="s">
        <v>1122</v>
      </c>
    </row>
    <row r="298" spans="1:11" x14ac:dyDescent="0.2">
      <c r="A298" t="s">
        <v>1140</v>
      </c>
      <c r="B298" t="s">
        <v>1106</v>
      </c>
      <c r="C298" t="s">
        <v>1141</v>
      </c>
      <c r="D298" t="s">
        <v>657</v>
      </c>
      <c r="E298" t="s">
        <v>1142</v>
      </c>
      <c r="F298" t="s">
        <v>16</v>
      </c>
      <c r="G298" t="s">
        <v>1143</v>
      </c>
      <c r="H298" t="s">
        <v>1096</v>
      </c>
      <c r="I298" t="s">
        <v>1</v>
      </c>
      <c r="J298" t="s">
        <v>1</v>
      </c>
      <c r="K298" t="s">
        <v>1122</v>
      </c>
    </row>
    <row r="299" spans="1:11" x14ac:dyDescent="0.2">
      <c r="A299" t="s">
        <v>1144</v>
      </c>
      <c r="B299" t="s">
        <v>1106</v>
      </c>
      <c r="C299" t="s">
        <v>1145</v>
      </c>
      <c r="D299" t="s">
        <v>657</v>
      </c>
      <c r="E299" t="s">
        <v>1146</v>
      </c>
      <c r="F299" t="s">
        <v>16</v>
      </c>
      <c r="G299" t="s">
        <v>1143</v>
      </c>
      <c r="H299" t="s">
        <v>1096</v>
      </c>
      <c r="I299" t="s">
        <v>1147</v>
      </c>
      <c r="J299" t="s">
        <v>755</v>
      </c>
      <c r="K299" t="s">
        <v>1122</v>
      </c>
    </row>
    <row r="300" spans="1:11" x14ac:dyDescent="0.2">
      <c r="A300" t="s">
        <v>1148</v>
      </c>
      <c r="B300" t="s">
        <v>1099</v>
      </c>
      <c r="C300" t="s">
        <v>1149</v>
      </c>
      <c r="D300" t="s">
        <v>170</v>
      </c>
      <c r="E300" t="s">
        <v>1150</v>
      </c>
      <c r="F300" t="s">
        <v>16</v>
      </c>
      <c r="G300" t="s">
        <v>171</v>
      </c>
      <c r="H300" t="s">
        <v>1096</v>
      </c>
      <c r="I300" t="s">
        <v>1</v>
      </c>
      <c r="J300" t="s">
        <v>1</v>
      </c>
      <c r="K300" t="s">
        <v>1122</v>
      </c>
    </row>
    <row r="301" spans="1:11" x14ac:dyDescent="0.2">
      <c r="A301" t="s">
        <v>1151</v>
      </c>
      <c r="B301" t="s">
        <v>1152</v>
      </c>
      <c r="C301" t="s">
        <v>1153</v>
      </c>
      <c r="D301" t="s">
        <v>709</v>
      </c>
      <c r="E301" t="s">
        <v>1154</v>
      </c>
      <c r="F301" t="s">
        <v>25</v>
      </c>
      <c r="G301" t="s">
        <v>734</v>
      </c>
      <c r="H301" t="s">
        <v>1096</v>
      </c>
      <c r="I301" t="s">
        <v>1155</v>
      </c>
      <c r="J301" t="s">
        <v>709</v>
      </c>
      <c r="K301" t="s">
        <v>19</v>
      </c>
    </row>
    <row r="302" spans="1:11" x14ac:dyDescent="0.2">
      <c r="A302" t="s">
        <v>1156</v>
      </c>
      <c r="B302" t="s">
        <v>1152</v>
      </c>
      <c r="C302" t="s">
        <v>1157</v>
      </c>
      <c r="D302" t="s">
        <v>76</v>
      </c>
      <c r="E302" t="s">
        <v>1158</v>
      </c>
      <c r="F302" t="s">
        <v>25</v>
      </c>
      <c r="G302" t="s">
        <v>78</v>
      </c>
      <c r="H302" t="s">
        <v>1096</v>
      </c>
      <c r="I302" t="s">
        <v>1159</v>
      </c>
      <c r="J302" t="s">
        <v>76</v>
      </c>
      <c r="K302" t="s">
        <v>19</v>
      </c>
    </row>
    <row r="303" spans="1:11" x14ac:dyDescent="0.2">
      <c r="A303" t="s">
        <v>1160</v>
      </c>
      <c r="B303" t="s">
        <v>1111</v>
      </c>
      <c r="C303" t="s">
        <v>1161</v>
      </c>
      <c r="D303" t="s">
        <v>1101</v>
      </c>
      <c r="E303" t="s">
        <v>1162</v>
      </c>
      <c r="F303" t="s">
        <v>16</v>
      </c>
      <c r="G303" t="s">
        <v>1103</v>
      </c>
      <c r="H303" t="s">
        <v>1096</v>
      </c>
      <c r="I303" t="s">
        <v>1</v>
      </c>
      <c r="J303" t="s">
        <v>1</v>
      </c>
      <c r="K303" t="s">
        <v>1122</v>
      </c>
    </row>
    <row r="304" spans="1:11" x14ac:dyDescent="0.2">
      <c r="A304" t="s">
        <v>1163</v>
      </c>
      <c r="B304" t="s">
        <v>1099</v>
      </c>
      <c r="C304" t="s">
        <v>1164</v>
      </c>
      <c r="D304" t="s">
        <v>961</v>
      </c>
      <c r="E304" t="s">
        <v>1165</v>
      </c>
      <c r="F304" t="s">
        <v>16</v>
      </c>
      <c r="G304" t="s">
        <v>601</v>
      </c>
      <c r="H304" t="s">
        <v>1096</v>
      </c>
      <c r="I304" t="s">
        <v>1</v>
      </c>
      <c r="J304" t="s">
        <v>1</v>
      </c>
      <c r="K304" t="s">
        <v>1122</v>
      </c>
    </row>
    <row r="305" spans="1:11" x14ac:dyDescent="0.2">
      <c r="A305" t="s">
        <v>1166</v>
      </c>
      <c r="B305" t="s">
        <v>1099</v>
      </c>
      <c r="C305" t="s">
        <v>1167</v>
      </c>
      <c r="D305" t="s">
        <v>14</v>
      </c>
      <c r="E305" t="s">
        <v>1168</v>
      </c>
      <c r="F305" t="s">
        <v>16</v>
      </c>
      <c r="G305" t="s">
        <v>17</v>
      </c>
      <c r="H305" t="s">
        <v>1096</v>
      </c>
      <c r="I305" t="s">
        <v>1</v>
      </c>
      <c r="J305" t="s">
        <v>1</v>
      </c>
      <c r="K305" t="s">
        <v>1122</v>
      </c>
    </row>
    <row r="306" spans="1:11" x14ac:dyDescent="0.2">
      <c r="A306" t="s">
        <v>1169</v>
      </c>
      <c r="B306" t="s">
        <v>1099</v>
      </c>
      <c r="C306" t="s">
        <v>1170</v>
      </c>
      <c r="D306" t="s">
        <v>328</v>
      </c>
      <c r="E306" t="s">
        <v>1171</v>
      </c>
      <c r="F306" t="s">
        <v>16</v>
      </c>
      <c r="G306" t="s">
        <v>164</v>
      </c>
      <c r="H306" t="s">
        <v>1096</v>
      </c>
      <c r="I306" t="s">
        <v>1</v>
      </c>
      <c r="J306" t="s">
        <v>1</v>
      </c>
      <c r="K306" t="s">
        <v>1122</v>
      </c>
    </row>
    <row r="307" spans="1:11" x14ac:dyDescent="0.2">
      <c r="A307" t="s">
        <v>1172</v>
      </c>
      <c r="B307" t="s">
        <v>1099</v>
      </c>
      <c r="C307" t="s">
        <v>1173</v>
      </c>
      <c r="D307" t="s">
        <v>14</v>
      </c>
      <c r="E307" t="s">
        <v>1171</v>
      </c>
      <c r="F307" t="s">
        <v>16</v>
      </c>
      <c r="G307" t="s">
        <v>17</v>
      </c>
      <c r="H307" t="s">
        <v>1096</v>
      </c>
      <c r="I307" t="s">
        <v>1</v>
      </c>
      <c r="J307" t="s">
        <v>1</v>
      </c>
      <c r="K307" t="s">
        <v>1122</v>
      </c>
    </row>
    <row r="308" spans="1:11" x14ac:dyDescent="0.2">
      <c r="A308" t="s">
        <v>1174</v>
      </c>
      <c r="B308" t="s">
        <v>1175</v>
      </c>
      <c r="C308" t="s">
        <v>1176</v>
      </c>
      <c r="D308" t="s">
        <v>709</v>
      </c>
      <c r="E308" t="s">
        <v>1177</v>
      </c>
      <c r="F308" t="s">
        <v>25</v>
      </c>
      <c r="G308" t="s">
        <v>734</v>
      </c>
      <c r="H308" t="s">
        <v>1178</v>
      </c>
      <c r="I308" t="s">
        <v>1179</v>
      </c>
      <c r="J308" t="s">
        <v>709</v>
      </c>
      <c r="K308" t="s">
        <v>19</v>
      </c>
    </row>
    <row r="309" spans="1:11" x14ac:dyDescent="0.2">
      <c r="A309" t="s">
        <v>1180</v>
      </c>
      <c r="B309" t="s">
        <v>1181</v>
      </c>
      <c r="C309" t="s">
        <v>1182</v>
      </c>
      <c r="D309" t="s">
        <v>137</v>
      </c>
      <c r="E309" t="s">
        <v>1183</v>
      </c>
      <c r="F309" t="s">
        <v>25</v>
      </c>
      <c r="G309" t="s">
        <v>73</v>
      </c>
      <c r="H309" t="s">
        <v>1178</v>
      </c>
      <c r="I309" t="s">
        <v>1184</v>
      </c>
      <c r="J309" t="s">
        <v>137</v>
      </c>
      <c r="K309" t="s">
        <v>19</v>
      </c>
    </row>
    <row r="310" spans="1:11" x14ac:dyDescent="0.2">
      <c r="A310" t="s">
        <v>1185</v>
      </c>
      <c r="B310" t="s">
        <v>1186</v>
      </c>
      <c r="C310" t="s">
        <v>1187</v>
      </c>
      <c r="D310" t="s">
        <v>961</v>
      </c>
      <c r="E310" t="s">
        <v>1188</v>
      </c>
      <c r="F310" t="s">
        <v>16</v>
      </c>
      <c r="G310" t="s">
        <v>1189</v>
      </c>
      <c r="H310" t="s">
        <v>1178</v>
      </c>
      <c r="I310" t="s">
        <v>1</v>
      </c>
      <c r="J310" t="s">
        <v>1</v>
      </c>
      <c r="K310" t="s">
        <v>1122</v>
      </c>
    </row>
    <row r="311" spans="1:11" x14ac:dyDescent="0.2">
      <c r="A311" t="s">
        <v>1190</v>
      </c>
      <c r="B311" t="s">
        <v>1191</v>
      </c>
      <c r="C311" t="s">
        <v>1192</v>
      </c>
      <c r="D311" t="s">
        <v>605</v>
      </c>
      <c r="E311" t="s">
        <v>1193</v>
      </c>
      <c r="F311" t="s">
        <v>25</v>
      </c>
      <c r="G311" t="s">
        <v>447</v>
      </c>
      <c r="H311" t="s">
        <v>1178</v>
      </c>
      <c r="I311" t="s">
        <v>1194</v>
      </c>
      <c r="J311" t="s">
        <v>605</v>
      </c>
      <c r="K311" t="s">
        <v>1122</v>
      </c>
    </row>
    <row r="312" spans="1:11" x14ac:dyDescent="0.2">
      <c r="A312" t="s">
        <v>1195</v>
      </c>
      <c r="B312" t="s">
        <v>1181</v>
      </c>
      <c r="C312" t="s">
        <v>1196</v>
      </c>
      <c r="D312" t="s">
        <v>1197</v>
      </c>
      <c r="E312" t="s">
        <v>1198</v>
      </c>
      <c r="F312" t="s">
        <v>16</v>
      </c>
      <c r="G312" t="s">
        <v>1199</v>
      </c>
      <c r="H312" t="s">
        <v>1178</v>
      </c>
      <c r="I312" t="s">
        <v>1</v>
      </c>
      <c r="J312" t="s">
        <v>1</v>
      </c>
      <c r="K312" t="s">
        <v>1122</v>
      </c>
    </row>
    <row r="313" spans="1:11" x14ac:dyDescent="0.2">
      <c r="A313" t="s">
        <v>1200</v>
      </c>
      <c r="B313" t="s">
        <v>1181</v>
      </c>
      <c r="C313" t="s">
        <v>1201</v>
      </c>
      <c r="D313" t="s">
        <v>477</v>
      </c>
      <c r="E313" t="s">
        <v>1202</v>
      </c>
      <c r="F313" t="s">
        <v>16</v>
      </c>
      <c r="G313" t="s">
        <v>479</v>
      </c>
      <c r="H313" t="s">
        <v>1178</v>
      </c>
      <c r="I313" t="s">
        <v>1</v>
      </c>
      <c r="J313" t="s">
        <v>1</v>
      </c>
      <c r="K313" t="s">
        <v>1122</v>
      </c>
    </row>
    <row r="314" spans="1:11" x14ac:dyDescent="0.2">
      <c r="A314" t="s">
        <v>1203</v>
      </c>
      <c r="B314" t="s">
        <v>1181</v>
      </c>
      <c r="C314" t="s">
        <v>1204</v>
      </c>
      <c r="D314" t="s">
        <v>213</v>
      </c>
      <c r="E314" t="s">
        <v>1205</v>
      </c>
      <c r="F314" t="s">
        <v>25</v>
      </c>
      <c r="G314" t="s">
        <v>521</v>
      </c>
      <c r="H314" t="s">
        <v>1178</v>
      </c>
      <c r="I314" t="s">
        <v>1206</v>
      </c>
      <c r="J314" t="s">
        <v>213</v>
      </c>
      <c r="K314" t="s">
        <v>19</v>
      </c>
    </row>
    <row r="315" spans="1:11" x14ac:dyDescent="0.2">
      <c r="A315" t="s">
        <v>1207</v>
      </c>
      <c r="B315" t="s">
        <v>1175</v>
      </c>
      <c r="C315" t="s">
        <v>1208</v>
      </c>
      <c r="D315" t="s">
        <v>745</v>
      </c>
      <c r="E315" t="s">
        <v>1209</v>
      </c>
      <c r="F315" t="s">
        <v>16</v>
      </c>
      <c r="G315" t="s">
        <v>1210</v>
      </c>
      <c r="H315" t="s">
        <v>1178</v>
      </c>
      <c r="I315" t="s">
        <v>1211</v>
      </c>
      <c r="J315" t="s">
        <v>80</v>
      </c>
      <c r="K315" t="s">
        <v>1122</v>
      </c>
    </row>
    <row r="316" spans="1:11" x14ac:dyDescent="0.2">
      <c r="A316" t="s">
        <v>1212</v>
      </c>
      <c r="B316" t="s">
        <v>1181</v>
      </c>
      <c r="C316" t="s">
        <v>1213</v>
      </c>
      <c r="D316" t="s">
        <v>1214</v>
      </c>
      <c r="E316" t="s">
        <v>1215</v>
      </c>
      <c r="F316" t="s">
        <v>16</v>
      </c>
      <c r="G316" t="s">
        <v>262</v>
      </c>
      <c r="H316" t="s">
        <v>1178</v>
      </c>
      <c r="I316" t="s">
        <v>1216</v>
      </c>
      <c r="J316" t="s">
        <v>455</v>
      </c>
      <c r="K316" t="s">
        <v>1122</v>
      </c>
    </row>
    <row r="317" spans="1:11" x14ac:dyDescent="0.2">
      <c r="A317" t="s">
        <v>1217</v>
      </c>
      <c r="B317" t="s">
        <v>1181</v>
      </c>
      <c r="C317" t="s">
        <v>1218</v>
      </c>
      <c r="D317" t="s">
        <v>1219</v>
      </c>
      <c r="E317" t="s">
        <v>1220</v>
      </c>
      <c r="F317" t="s">
        <v>16</v>
      </c>
      <c r="G317" t="s">
        <v>193</v>
      </c>
      <c r="H317" t="s">
        <v>1178</v>
      </c>
      <c r="I317" t="s">
        <v>1</v>
      </c>
      <c r="J317" t="s">
        <v>1</v>
      </c>
      <c r="K317" t="s">
        <v>1122</v>
      </c>
    </row>
    <row r="318" spans="1:11" x14ac:dyDescent="0.2">
      <c r="A318" t="s">
        <v>1221</v>
      </c>
      <c r="B318" t="s">
        <v>1181</v>
      </c>
      <c r="C318" t="s">
        <v>1222</v>
      </c>
      <c r="D318" t="s">
        <v>940</v>
      </c>
      <c r="E318" t="s">
        <v>1223</v>
      </c>
      <c r="F318" t="s">
        <v>16</v>
      </c>
      <c r="G318" t="s">
        <v>335</v>
      </c>
      <c r="H318" t="s">
        <v>1178</v>
      </c>
      <c r="I318" t="s">
        <v>1</v>
      </c>
      <c r="J318" t="s">
        <v>1</v>
      </c>
      <c r="K318" t="s">
        <v>1122</v>
      </c>
    </row>
    <row r="319" spans="1:11" x14ac:dyDescent="0.2">
      <c r="A319" t="s">
        <v>1224</v>
      </c>
      <c r="B319" t="s">
        <v>1181</v>
      </c>
      <c r="C319" t="s">
        <v>1225</v>
      </c>
      <c r="D319" t="s">
        <v>1226</v>
      </c>
      <c r="E319" t="s">
        <v>1227</v>
      </c>
      <c r="F319" t="s">
        <v>16</v>
      </c>
      <c r="G319" t="s">
        <v>363</v>
      </c>
      <c r="H319" t="s">
        <v>1178</v>
      </c>
      <c r="I319" t="s">
        <v>1</v>
      </c>
      <c r="J319" t="s">
        <v>1</v>
      </c>
      <c r="K319" t="s">
        <v>1122</v>
      </c>
    </row>
    <row r="320" spans="1:11" x14ac:dyDescent="0.2">
      <c r="A320" t="s">
        <v>1228</v>
      </c>
      <c r="B320" t="s">
        <v>1229</v>
      </c>
      <c r="C320" t="s">
        <v>1230</v>
      </c>
      <c r="D320" t="s">
        <v>137</v>
      </c>
      <c r="E320" t="s">
        <v>1231</v>
      </c>
      <c r="F320" t="s">
        <v>25</v>
      </c>
      <c r="G320" t="s">
        <v>73</v>
      </c>
      <c r="H320" t="s">
        <v>1178</v>
      </c>
      <c r="I320" t="s">
        <v>1232</v>
      </c>
      <c r="J320" t="s">
        <v>137</v>
      </c>
      <c r="K320" t="s">
        <v>19</v>
      </c>
    </row>
    <row r="321" spans="1:11" x14ac:dyDescent="0.2">
      <c r="A321" t="s">
        <v>1233</v>
      </c>
      <c r="B321" t="s">
        <v>1181</v>
      </c>
      <c r="C321" t="s">
        <v>1234</v>
      </c>
      <c r="D321" t="s">
        <v>395</v>
      </c>
      <c r="E321" t="s">
        <v>1235</v>
      </c>
      <c r="F321" t="s">
        <v>16</v>
      </c>
      <c r="G321" t="s">
        <v>340</v>
      </c>
      <c r="H321" t="s">
        <v>1178</v>
      </c>
      <c r="I321" t="s">
        <v>1</v>
      </c>
      <c r="J321" t="s">
        <v>1</v>
      </c>
      <c r="K321" t="s">
        <v>1122</v>
      </c>
    </row>
    <row r="322" spans="1:11" x14ac:dyDescent="0.2">
      <c r="A322" t="s">
        <v>1236</v>
      </c>
      <c r="B322" t="s">
        <v>1181</v>
      </c>
      <c r="C322" t="s">
        <v>1237</v>
      </c>
      <c r="D322" t="s">
        <v>1226</v>
      </c>
      <c r="E322" t="s">
        <v>1238</v>
      </c>
      <c r="F322" t="s">
        <v>16</v>
      </c>
      <c r="G322" t="s">
        <v>363</v>
      </c>
      <c r="H322" t="s">
        <v>1178</v>
      </c>
      <c r="I322" t="s">
        <v>1</v>
      </c>
      <c r="J322" t="s">
        <v>1</v>
      </c>
      <c r="K322" t="s">
        <v>1122</v>
      </c>
    </row>
    <row r="323" spans="1:11" x14ac:dyDescent="0.2">
      <c r="A323" t="s">
        <v>1239</v>
      </c>
      <c r="B323" t="s">
        <v>1240</v>
      </c>
      <c r="C323" t="s">
        <v>1241</v>
      </c>
      <c r="D323" t="s">
        <v>1242</v>
      </c>
      <c r="E323" t="s">
        <v>1243</v>
      </c>
      <c r="F323" t="s">
        <v>16</v>
      </c>
      <c r="G323" t="s">
        <v>1244</v>
      </c>
      <c r="H323" t="s">
        <v>1178</v>
      </c>
      <c r="I323" t="s">
        <v>1</v>
      </c>
      <c r="J323" t="s">
        <v>1</v>
      </c>
      <c r="K323" t="s">
        <v>1122</v>
      </c>
    </row>
    <row r="324" spans="1:11" x14ac:dyDescent="0.2">
      <c r="A324" t="s">
        <v>1245</v>
      </c>
      <c r="B324" t="s">
        <v>1229</v>
      </c>
      <c r="C324" t="s">
        <v>1246</v>
      </c>
      <c r="D324" t="s">
        <v>657</v>
      </c>
      <c r="E324" t="s">
        <v>1231</v>
      </c>
      <c r="F324" t="s">
        <v>25</v>
      </c>
      <c r="G324" t="s">
        <v>1143</v>
      </c>
      <c r="H324" t="s">
        <v>1178</v>
      </c>
      <c r="I324" t="s">
        <v>1247</v>
      </c>
      <c r="J324" t="s">
        <v>657</v>
      </c>
      <c r="K324" t="s">
        <v>19</v>
      </c>
    </row>
    <row r="325" spans="1:11" x14ac:dyDescent="0.2">
      <c r="A325" t="s">
        <v>1248</v>
      </c>
      <c r="B325" t="s">
        <v>1229</v>
      </c>
      <c r="C325" t="s">
        <v>1249</v>
      </c>
      <c r="D325" t="s">
        <v>137</v>
      </c>
      <c r="E325" t="s">
        <v>1231</v>
      </c>
      <c r="F325" t="s">
        <v>25</v>
      </c>
      <c r="G325" t="s">
        <v>73</v>
      </c>
      <c r="H325" t="s">
        <v>1178</v>
      </c>
      <c r="I325" t="s">
        <v>1250</v>
      </c>
      <c r="J325" t="s">
        <v>137</v>
      </c>
      <c r="K325" t="s">
        <v>19</v>
      </c>
    </row>
    <row r="326" spans="1:11" x14ac:dyDescent="0.2">
      <c r="A326" t="s">
        <v>1251</v>
      </c>
      <c r="B326" t="s">
        <v>1181</v>
      </c>
      <c r="C326" t="s">
        <v>1252</v>
      </c>
      <c r="D326" t="s">
        <v>1242</v>
      </c>
      <c r="E326" t="s">
        <v>1253</v>
      </c>
      <c r="F326" t="s">
        <v>16</v>
      </c>
      <c r="G326" t="s">
        <v>1244</v>
      </c>
      <c r="H326" t="s">
        <v>1178</v>
      </c>
      <c r="I326" t="s">
        <v>1</v>
      </c>
      <c r="J326" t="s">
        <v>1</v>
      </c>
      <c r="K326" t="s">
        <v>1122</v>
      </c>
    </row>
    <row r="327" spans="1:11" x14ac:dyDescent="0.2">
      <c r="A327" t="s">
        <v>1254</v>
      </c>
      <c r="B327" t="s">
        <v>1175</v>
      </c>
      <c r="C327" t="s">
        <v>1255</v>
      </c>
      <c r="D327" t="s">
        <v>1003</v>
      </c>
      <c r="E327" t="s">
        <v>1256</v>
      </c>
      <c r="F327" t="s">
        <v>16</v>
      </c>
      <c r="G327" t="s">
        <v>623</v>
      </c>
      <c r="H327" t="s">
        <v>1178</v>
      </c>
      <c r="I327" t="s">
        <v>1</v>
      </c>
      <c r="J327" t="s">
        <v>1</v>
      </c>
      <c r="K327" t="s">
        <v>1122</v>
      </c>
    </row>
    <row r="328" spans="1:11" x14ac:dyDescent="0.2">
      <c r="A328" t="s">
        <v>1257</v>
      </c>
      <c r="B328" t="s">
        <v>1175</v>
      </c>
      <c r="C328" t="s">
        <v>1258</v>
      </c>
      <c r="D328" t="s">
        <v>328</v>
      </c>
      <c r="E328" t="s">
        <v>1259</v>
      </c>
      <c r="F328" t="s">
        <v>16</v>
      </c>
      <c r="G328" t="s">
        <v>164</v>
      </c>
      <c r="H328" t="s">
        <v>1178</v>
      </c>
      <c r="I328" t="s">
        <v>1</v>
      </c>
      <c r="J328" t="s">
        <v>1</v>
      </c>
      <c r="K328" t="s">
        <v>1122</v>
      </c>
    </row>
    <row r="329" spans="1:11" x14ac:dyDescent="0.2">
      <c r="A329" t="s">
        <v>1260</v>
      </c>
      <c r="B329" t="s">
        <v>1175</v>
      </c>
      <c r="C329" t="s">
        <v>1261</v>
      </c>
      <c r="D329" t="s">
        <v>1262</v>
      </c>
      <c r="E329" t="s">
        <v>1263</v>
      </c>
      <c r="F329" t="s">
        <v>16</v>
      </c>
      <c r="G329" t="s">
        <v>618</v>
      </c>
      <c r="H329" t="s">
        <v>1178</v>
      </c>
      <c r="I329" t="s">
        <v>1</v>
      </c>
      <c r="J329" t="s">
        <v>1</v>
      </c>
      <c r="K329" t="s">
        <v>1122</v>
      </c>
    </row>
    <row r="330" spans="1:11" x14ac:dyDescent="0.2">
      <c r="A330" t="s">
        <v>1264</v>
      </c>
      <c r="B330" t="s">
        <v>1181</v>
      </c>
      <c r="C330" t="s">
        <v>1265</v>
      </c>
      <c r="D330" t="s">
        <v>311</v>
      </c>
      <c r="E330" t="s">
        <v>1266</v>
      </c>
      <c r="F330" t="s">
        <v>16</v>
      </c>
      <c r="G330" t="s">
        <v>157</v>
      </c>
      <c r="H330" t="s">
        <v>1178</v>
      </c>
      <c r="I330" t="s">
        <v>1</v>
      </c>
      <c r="J330" t="s">
        <v>1</v>
      </c>
      <c r="K330" t="s">
        <v>1122</v>
      </c>
    </row>
    <row r="331" spans="1:11" x14ac:dyDescent="0.2">
      <c r="A331" t="s">
        <v>1267</v>
      </c>
      <c r="B331" t="s">
        <v>1181</v>
      </c>
      <c r="C331" t="s">
        <v>1268</v>
      </c>
      <c r="D331" t="s">
        <v>668</v>
      </c>
      <c r="E331" t="s">
        <v>1269</v>
      </c>
      <c r="F331" t="s">
        <v>16</v>
      </c>
      <c r="G331" t="s">
        <v>548</v>
      </c>
      <c r="H331" t="s">
        <v>1178</v>
      </c>
      <c r="I331" t="s">
        <v>1</v>
      </c>
      <c r="J331" t="s">
        <v>1</v>
      </c>
      <c r="K331" t="s">
        <v>1122</v>
      </c>
    </row>
    <row r="332" spans="1:11" x14ac:dyDescent="0.2">
      <c r="A332" t="s">
        <v>1270</v>
      </c>
      <c r="B332" t="s">
        <v>1186</v>
      </c>
      <c r="C332" t="s">
        <v>1271</v>
      </c>
      <c r="D332" t="s">
        <v>147</v>
      </c>
      <c r="E332" t="s">
        <v>1272</v>
      </c>
      <c r="F332" t="s">
        <v>16</v>
      </c>
      <c r="G332" t="s">
        <v>148</v>
      </c>
      <c r="H332" t="s">
        <v>1178</v>
      </c>
      <c r="I332" t="s">
        <v>1</v>
      </c>
      <c r="J332" t="s">
        <v>1</v>
      </c>
      <c r="K332" t="s">
        <v>1122</v>
      </c>
    </row>
    <row r="333" spans="1:11" x14ac:dyDescent="0.2">
      <c r="A333" t="s">
        <v>1273</v>
      </c>
      <c r="B333" t="s">
        <v>1229</v>
      </c>
      <c r="C333" t="s">
        <v>1274</v>
      </c>
      <c r="D333" t="s">
        <v>709</v>
      </c>
      <c r="E333" t="s">
        <v>1275</v>
      </c>
      <c r="F333" t="s">
        <v>16</v>
      </c>
      <c r="G333" t="s">
        <v>734</v>
      </c>
      <c r="H333" t="s">
        <v>1178</v>
      </c>
      <c r="I333" t="s">
        <v>1</v>
      </c>
      <c r="J333" t="s">
        <v>1</v>
      </c>
      <c r="K333" t="s">
        <v>1122</v>
      </c>
    </row>
    <row r="334" spans="1:11" x14ac:dyDescent="0.2">
      <c r="A334" t="s">
        <v>1276</v>
      </c>
      <c r="B334" t="s">
        <v>1181</v>
      </c>
      <c r="C334" t="s">
        <v>1277</v>
      </c>
      <c r="D334" t="s">
        <v>961</v>
      </c>
      <c r="E334" t="s">
        <v>1269</v>
      </c>
      <c r="F334" t="s">
        <v>16</v>
      </c>
      <c r="G334" t="s">
        <v>601</v>
      </c>
      <c r="H334" t="s">
        <v>1178</v>
      </c>
      <c r="I334" t="s">
        <v>1</v>
      </c>
      <c r="J334" t="s">
        <v>1</v>
      </c>
      <c r="K334" t="s">
        <v>1122</v>
      </c>
    </row>
    <row r="335" spans="1:11" x14ac:dyDescent="0.2">
      <c r="A335" t="s">
        <v>1278</v>
      </c>
      <c r="B335" t="s">
        <v>1181</v>
      </c>
      <c r="C335" t="s">
        <v>1279</v>
      </c>
      <c r="D335" t="s">
        <v>213</v>
      </c>
      <c r="E335" t="s">
        <v>1205</v>
      </c>
      <c r="F335" t="s">
        <v>16</v>
      </c>
      <c r="G335" t="s">
        <v>521</v>
      </c>
      <c r="H335" t="s">
        <v>1178</v>
      </c>
      <c r="I335" t="s">
        <v>1</v>
      </c>
      <c r="J335" t="s">
        <v>1</v>
      </c>
      <c r="K335" t="s">
        <v>1122</v>
      </c>
    </row>
    <row r="336" spans="1:11" x14ac:dyDescent="0.2">
      <c r="A336" t="s">
        <v>1280</v>
      </c>
      <c r="B336" t="s">
        <v>1281</v>
      </c>
      <c r="C336" t="s">
        <v>1282</v>
      </c>
      <c r="D336" t="s">
        <v>1262</v>
      </c>
      <c r="E336" t="s">
        <v>1283</v>
      </c>
      <c r="F336" t="s">
        <v>16</v>
      </c>
      <c r="G336" t="s">
        <v>618</v>
      </c>
      <c r="H336" t="s">
        <v>1178</v>
      </c>
      <c r="I336" t="s">
        <v>1</v>
      </c>
      <c r="J336" t="s">
        <v>1</v>
      </c>
      <c r="K336" t="s">
        <v>1122</v>
      </c>
    </row>
    <row r="337" spans="1:11" x14ac:dyDescent="0.2">
      <c r="A337" t="s">
        <v>1284</v>
      </c>
      <c r="B337" t="s">
        <v>1186</v>
      </c>
      <c r="C337" t="s">
        <v>1285</v>
      </c>
      <c r="D337" t="s">
        <v>709</v>
      </c>
      <c r="E337" t="s">
        <v>1286</v>
      </c>
      <c r="F337" t="s">
        <v>16</v>
      </c>
      <c r="G337" t="s">
        <v>734</v>
      </c>
      <c r="H337" t="s">
        <v>1178</v>
      </c>
      <c r="I337" t="s">
        <v>1</v>
      </c>
      <c r="J337" t="s">
        <v>1</v>
      </c>
      <c r="K337" t="s">
        <v>1122</v>
      </c>
    </row>
    <row r="338" spans="1:11" x14ac:dyDescent="0.2">
      <c r="A338" t="s">
        <v>1287</v>
      </c>
      <c r="B338" t="s">
        <v>1181</v>
      </c>
      <c r="C338" t="s">
        <v>1288</v>
      </c>
      <c r="D338" t="s">
        <v>709</v>
      </c>
      <c r="E338" t="s">
        <v>1289</v>
      </c>
      <c r="F338" t="s">
        <v>16</v>
      </c>
      <c r="G338" t="s">
        <v>734</v>
      </c>
      <c r="H338" t="s">
        <v>1178</v>
      </c>
      <c r="I338" t="s">
        <v>1</v>
      </c>
      <c r="J338" t="s">
        <v>1</v>
      </c>
      <c r="K338" t="s">
        <v>1122</v>
      </c>
    </row>
    <row r="339" spans="1:11" x14ac:dyDescent="0.2">
      <c r="A339" t="s">
        <v>1290</v>
      </c>
      <c r="B339" t="s">
        <v>1181</v>
      </c>
      <c r="C339" t="s">
        <v>1291</v>
      </c>
      <c r="D339" t="s">
        <v>333</v>
      </c>
      <c r="E339" t="s">
        <v>1292</v>
      </c>
      <c r="F339" t="s">
        <v>16</v>
      </c>
      <c r="G339" t="s">
        <v>138</v>
      </c>
      <c r="H339" t="s">
        <v>1178</v>
      </c>
      <c r="I339" t="s">
        <v>1</v>
      </c>
      <c r="J339" t="s">
        <v>1</v>
      </c>
      <c r="K339" t="s">
        <v>1122</v>
      </c>
    </row>
    <row r="340" spans="1:11" x14ac:dyDescent="0.2">
      <c r="A340" t="s">
        <v>1293</v>
      </c>
      <c r="B340" t="s">
        <v>1181</v>
      </c>
      <c r="C340" t="s">
        <v>1294</v>
      </c>
      <c r="D340" t="s">
        <v>709</v>
      </c>
      <c r="E340" t="s">
        <v>1289</v>
      </c>
      <c r="F340" t="s">
        <v>16</v>
      </c>
      <c r="G340" t="s">
        <v>734</v>
      </c>
      <c r="H340" t="s">
        <v>1178</v>
      </c>
      <c r="I340" t="s">
        <v>1</v>
      </c>
      <c r="J340" t="s">
        <v>1</v>
      </c>
      <c r="K340" t="s">
        <v>1122</v>
      </c>
    </row>
    <row r="341" spans="1:11" x14ac:dyDescent="0.2">
      <c r="A341" t="s">
        <v>1295</v>
      </c>
      <c r="B341" t="s">
        <v>1181</v>
      </c>
      <c r="C341" t="s">
        <v>1296</v>
      </c>
      <c r="D341" t="s">
        <v>333</v>
      </c>
      <c r="E341" t="s">
        <v>1297</v>
      </c>
      <c r="F341" t="s">
        <v>16</v>
      </c>
      <c r="G341" t="s">
        <v>138</v>
      </c>
      <c r="H341" t="s">
        <v>1178</v>
      </c>
      <c r="I341" t="s">
        <v>1</v>
      </c>
      <c r="J341" t="s">
        <v>1</v>
      </c>
      <c r="K341" t="s">
        <v>1122</v>
      </c>
    </row>
    <row r="342" spans="1:11" x14ac:dyDescent="0.2">
      <c r="A342" t="s">
        <v>1298</v>
      </c>
      <c r="B342" t="s">
        <v>1281</v>
      </c>
      <c r="C342" t="s">
        <v>1299</v>
      </c>
      <c r="D342" t="s">
        <v>1300</v>
      </c>
      <c r="E342" t="s">
        <v>1301</v>
      </c>
      <c r="F342" t="s">
        <v>16</v>
      </c>
      <c r="G342" t="s">
        <v>193</v>
      </c>
      <c r="H342" t="s">
        <v>1178</v>
      </c>
      <c r="I342" t="s">
        <v>1</v>
      </c>
      <c r="J342" t="s">
        <v>1</v>
      </c>
      <c r="K342" t="s">
        <v>1122</v>
      </c>
    </row>
    <row r="343" spans="1:11" x14ac:dyDescent="0.2">
      <c r="A343" t="s">
        <v>1302</v>
      </c>
      <c r="B343" t="s">
        <v>1175</v>
      </c>
      <c r="C343" t="s">
        <v>1303</v>
      </c>
      <c r="D343" t="s">
        <v>1304</v>
      </c>
      <c r="E343" t="s">
        <v>1305</v>
      </c>
      <c r="F343" t="s">
        <v>16</v>
      </c>
      <c r="G343" t="s">
        <v>171</v>
      </c>
      <c r="H343" t="s">
        <v>1178</v>
      </c>
      <c r="I343" t="s">
        <v>1</v>
      </c>
      <c r="J343" t="s">
        <v>1</v>
      </c>
      <c r="K343" t="s">
        <v>1122</v>
      </c>
    </row>
    <row r="344" spans="1:11" x14ac:dyDescent="0.2">
      <c r="A344" t="s">
        <v>1306</v>
      </c>
      <c r="B344" t="s">
        <v>1307</v>
      </c>
      <c r="C344" t="s">
        <v>1308</v>
      </c>
      <c r="D344" t="s">
        <v>147</v>
      </c>
      <c r="E344" t="s">
        <v>1309</v>
      </c>
      <c r="F344" t="s">
        <v>25</v>
      </c>
      <c r="G344" t="s">
        <v>1310</v>
      </c>
      <c r="H344" t="s">
        <v>1311</v>
      </c>
      <c r="I344" t="s">
        <v>1312</v>
      </c>
      <c r="J344" t="s">
        <v>147</v>
      </c>
      <c r="K344" t="s">
        <v>19</v>
      </c>
    </row>
    <row r="345" spans="1:11" x14ac:dyDescent="0.2">
      <c r="A345" t="s">
        <v>1313</v>
      </c>
      <c r="B345" t="s">
        <v>1314</v>
      </c>
      <c r="C345" t="s">
        <v>1315</v>
      </c>
      <c r="D345" t="s">
        <v>99</v>
      </c>
      <c r="E345" t="s">
        <v>1316</v>
      </c>
      <c r="F345" t="s">
        <v>16</v>
      </c>
      <c r="G345" t="s">
        <v>100</v>
      </c>
      <c r="H345" t="s">
        <v>1311</v>
      </c>
      <c r="I345" t="s">
        <v>1</v>
      </c>
      <c r="J345" t="s">
        <v>1</v>
      </c>
      <c r="K345" t="s">
        <v>19</v>
      </c>
    </row>
    <row r="346" spans="1:11" x14ac:dyDescent="0.2">
      <c r="A346" t="s">
        <v>1317</v>
      </c>
      <c r="B346" t="s">
        <v>1318</v>
      </c>
      <c r="C346" t="s">
        <v>1319</v>
      </c>
      <c r="D346" t="s">
        <v>67</v>
      </c>
      <c r="E346" t="s">
        <v>1320</v>
      </c>
      <c r="F346" t="s">
        <v>16</v>
      </c>
      <c r="G346" t="s">
        <v>95</v>
      </c>
      <c r="H346" t="s">
        <v>1311</v>
      </c>
      <c r="I346" t="s">
        <v>1</v>
      </c>
      <c r="J346" t="s">
        <v>1</v>
      </c>
      <c r="K346" t="s">
        <v>19</v>
      </c>
    </row>
    <row r="347" spans="1:11" x14ac:dyDescent="0.2">
      <c r="A347" t="s">
        <v>1321</v>
      </c>
      <c r="B347" t="s">
        <v>1318</v>
      </c>
      <c r="C347" t="s">
        <v>1322</v>
      </c>
      <c r="D347" t="s">
        <v>224</v>
      </c>
      <c r="E347" t="s">
        <v>1323</v>
      </c>
      <c r="F347" t="s">
        <v>25</v>
      </c>
      <c r="G347" t="s">
        <v>225</v>
      </c>
      <c r="H347" t="s">
        <v>1311</v>
      </c>
      <c r="I347" t="s">
        <v>1324</v>
      </c>
      <c r="J347" t="s">
        <v>224</v>
      </c>
      <c r="K347" t="s">
        <v>19</v>
      </c>
    </row>
    <row r="348" spans="1:11" x14ac:dyDescent="0.2">
      <c r="A348" t="s">
        <v>1325</v>
      </c>
      <c r="B348" t="s">
        <v>1314</v>
      </c>
      <c r="C348" t="s">
        <v>1326</v>
      </c>
      <c r="D348" t="s">
        <v>1327</v>
      </c>
      <c r="E348" t="s">
        <v>1328</v>
      </c>
      <c r="F348" t="s">
        <v>16</v>
      </c>
      <c r="G348" t="s">
        <v>164</v>
      </c>
      <c r="H348" t="s">
        <v>1311</v>
      </c>
      <c r="I348" t="s">
        <v>1</v>
      </c>
      <c r="J348" t="s">
        <v>1</v>
      </c>
      <c r="K348" t="s">
        <v>19</v>
      </c>
    </row>
    <row r="349" spans="1:11" x14ac:dyDescent="0.2">
      <c r="A349" t="s">
        <v>1329</v>
      </c>
      <c r="B349" t="s">
        <v>1314</v>
      </c>
      <c r="C349" t="s">
        <v>1330</v>
      </c>
      <c r="D349" t="s">
        <v>1331</v>
      </c>
      <c r="E349" t="s">
        <v>1332</v>
      </c>
      <c r="F349" t="s">
        <v>16</v>
      </c>
      <c r="G349" t="s">
        <v>484</v>
      </c>
      <c r="H349" t="s">
        <v>1311</v>
      </c>
      <c r="I349" t="s">
        <v>1</v>
      </c>
      <c r="J349" t="s">
        <v>1</v>
      </c>
      <c r="K349" t="s">
        <v>19</v>
      </c>
    </row>
    <row r="350" spans="1:11" x14ac:dyDescent="0.2">
      <c r="A350" t="s">
        <v>1333</v>
      </c>
      <c r="B350" t="s">
        <v>1334</v>
      </c>
      <c r="C350" t="s">
        <v>1335</v>
      </c>
      <c r="D350" t="s">
        <v>1336</v>
      </c>
      <c r="E350" t="s">
        <v>1337</v>
      </c>
      <c r="F350" t="s">
        <v>16</v>
      </c>
      <c r="G350" t="s">
        <v>363</v>
      </c>
      <c r="H350" t="s">
        <v>1311</v>
      </c>
      <c r="I350" t="s">
        <v>1</v>
      </c>
      <c r="J350" t="s">
        <v>1</v>
      </c>
      <c r="K350" t="s">
        <v>19</v>
      </c>
    </row>
    <row r="351" spans="1:11" x14ac:dyDescent="0.2">
      <c r="A351" t="s">
        <v>1338</v>
      </c>
      <c r="B351" t="s">
        <v>1339</v>
      </c>
      <c r="C351" t="s">
        <v>1340</v>
      </c>
      <c r="D351" t="s">
        <v>23</v>
      </c>
      <c r="E351" t="s">
        <v>1341</v>
      </c>
      <c r="F351" t="s">
        <v>25</v>
      </c>
      <c r="G351" t="s">
        <v>26</v>
      </c>
      <c r="H351" t="s">
        <v>1342</v>
      </c>
      <c r="I351" t="s">
        <v>1343</v>
      </c>
      <c r="J351" t="s">
        <v>33</v>
      </c>
      <c r="K351" t="s">
        <v>19</v>
      </c>
    </row>
    <row r="352" spans="1:11" x14ac:dyDescent="0.2">
      <c r="A352" t="s">
        <v>1344</v>
      </c>
      <c r="B352" t="s">
        <v>1339</v>
      </c>
      <c r="C352" t="s">
        <v>1345</v>
      </c>
      <c r="D352" t="s">
        <v>33</v>
      </c>
      <c r="E352" t="s">
        <v>1346</v>
      </c>
      <c r="F352" t="s">
        <v>25</v>
      </c>
      <c r="G352" t="s">
        <v>37</v>
      </c>
      <c r="H352" t="s">
        <v>1342</v>
      </c>
      <c r="I352" t="s">
        <v>1347</v>
      </c>
      <c r="J352" t="s">
        <v>33</v>
      </c>
      <c r="K352" t="s">
        <v>19</v>
      </c>
    </row>
    <row r="353" spans="1:11" x14ac:dyDescent="0.2">
      <c r="A353" t="s">
        <v>1348</v>
      </c>
      <c r="B353" t="s">
        <v>1339</v>
      </c>
      <c r="C353" t="s">
        <v>1349</v>
      </c>
      <c r="D353" t="s">
        <v>23</v>
      </c>
      <c r="E353" t="s">
        <v>1350</v>
      </c>
      <c r="F353" t="s">
        <v>25</v>
      </c>
      <c r="G353" t="s">
        <v>26</v>
      </c>
      <c r="H353" t="s">
        <v>1342</v>
      </c>
      <c r="I353" t="s">
        <v>1351</v>
      </c>
      <c r="J353" t="s">
        <v>23</v>
      </c>
      <c r="K353" t="s">
        <v>19</v>
      </c>
    </row>
    <row r="354" spans="1:11" x14ac:dyDescent="0.2">
      <c r="A354" t="s">
        <v>1352</v>
      </c>
      <c r="B354" t="s">
        <v>1353</v>
      </c>
      <c r="C354" t="s">
        <v>1354</v>
      </c>
      <c r="D354" t="s">
        <v>14</v>
      </c>
      <c r="E354" t="s">
        <v>1355</v>
      </c>
      <c r="F354" t="s">
        <v>16</v>
      </c>
      <c r="G354" t="s">
        <v>17</v>
      </c>
      <c r="H354" t="s">
        <v>1342</v>
      </c>
      <c r="I354" t="s">
        <v>1</v>
      </c>
      <c r="J354" t="s">
        <v>1</v>
      </c>
      <c r="K354" t="s">
        <v>19</v>
      </c>
    </row>
    <row r="355" spans="1:11" x14ac:dyDescent="0.2">
      <c r="A355" t="s">
        <v>1356</v>
      </c>
      <c r="B355" t="s">
        <v>1357</v>
      </c>
      <c r="C355" t="s">
        <v>1358</v>
      </c>
      <c r="D355" t="s">
        <v>23</v>
      </c>
      <c r="E355" t="s">
        <v>1359</v>
      </c>
      <c r="F355" t="s">
        <v>25</v>
      </c>
      <c r="G355" t="s">
        <v>26</v>
      </c>
      <c r="H355" t="s">
        <v>1342</v>
      </c>
      <c r="I355" t="s">
        <v>1360</v>
      </c>
      <c r="J355" t="s">
        <v>23</v>
      </c>
      <c r="K355" t="s">
        <v>19</v>
      </c>
    </row>
    <row r="356" spans="1:11" x14ac:dyDescent="0.2">
      <c r="A356" t="s">
        <v>1361</v>
      </c>
      <c r="B356" t="s">
        <v>1339</v>
      </c>
      <c r="C356" t="s">
        <v>1362</v>
      </c>
      <c r="D356" t="s">
        <v>237</v>
      </c>
      <c r="E356" t="s">
        <v>1363</v>
      </c>
      <c r="F356" t="s">
        <v>25</v>
      </c>
      <c r="G356" t="s">
        <v>153</v>
      </c>
      <c r="H356" t="s">
        <v>1342</v>
      </c>
      <c r="I356" t="s">
        <v>1364</v>
      </c>
      <c r="J356" t="s">
        <v>237</v>
      </c>
      <c r="K356" t="s">
        <v>19</v>
      </c>
    </row>
    <row r="357" spans="1:11" x14ac:dyDescent="0.2">
      <c r="A357" t="s">
        <v>1365</v>
      </c>
      <c r="B357" t="s">
        <v>1366</v>
      </c>
      <c r="C357" t="s">
        <v>1367</v>
      </c>
      <c r="D357" t="s">
        <v>23</v>
      </c>
      <c r="E357" t="s">
        <v>1368</v>
      </c>
      <c r="F357" t="s">
        <v>25</v>
      </c>
      <c r="G357" t="s">
        <v>26</v>
      </c>
      <c r="H357" t="s">
        <v>1342</v>
      </c>
      <c r="I357" t="s">
        <v>1369</v>
      </c>
      <c r="J357" t="s">
        <v>23</v>
      </c>
      <c r="K357" t="s">
        <v>19</v>
      </c>
    </row>
    <row r="358" spans="1:11" x14ac:dyDescent="0.2">
      <c r="A358" t="s">
        <v>1370</v>
      </c>
      <c r="B358" t="s">
        <v>1366</v>
      </c>
      <c r="C358" t="s">
        <v>1371</v>
      </c>
      <c r="D358" t="s">
        <v>23</v>
      </c>
      <c r="E358" t="s">
        <v>1372</v>
      </c>
      <c r="F358" t="s">
        <v>25</v>
      </c>
      <c r="G358" t="s">
        <v>26</v>
      </c>
      <c r="H358" t="s">
        <v>1342</v>
      </c>
      <c r="I358" t="s">
        <v>1373</v>
      </c>
      <c r="J358" t="s">
        <v>33</v>
      </c>
      <c r="K358" t="s">
        <v>19</v>
      </c>
    </row>
    <row r="359" spans="1:11" x14ac:dyDescent="0.2">
      <c r="A359" t="s">
        <v>1374</v>
      </c>
      <c r="B359" t="s">
        <v>1366</v>
      </c>
      <c r="C359" t="s">
        <v>1375</v>
      </c>
      <c r="D359" t="s">
        <v>23</v>
      </c>
      <c r="E359" t="s">
        <v>1372</v>
      </c>
      <c r="F359" t="s">
        <v>25</v>
      </c>
      <c r="G359" t="s">
        <v>26</v>
      </c>
      <c r="H359" t="s">
        <v>1342</v>
      </c>
      <c r="I359" t="s">
        <v>1376</v>
      </c>
      <c r="J359" t="s">
        <v>33</v>
      </c>
      <c r="K359" t="s">
        <v>19</v>
      </c>
    </row>
    <row r="360" spans="1:11" x14ac:dyDescent="0.2">
      <c r="A360" t="s">
        <v>1377</v>
      </c>
      <c r="B360" t="s">
        <v>1366</v>
      </c>
      <c r="C360" t="s">
        <v>1378</v>
      </c>
      <c r="D360" t="s">
        <v>33</v>
      </c>
      <c r="E360" t="s">
        <v>1379</v>
      </c>
      <c r="F360" t="s">
        <v>25</v>
      </c>
      <c r="G360" t="s">
        <v>37</v>
      </c>
      <c r="H360" t="s">
        <v>1342</v>
      </c>
      <c r="I360" t="s">
        <v>1380</v>
      </c>
      <c r="J360" t="s">
        <v>33</v>
      </c>
      <c r="K360" t="s">
        <v>19</v>
      </c>
    </row>
    <row r="361" spans="1:11" x14ac:dyDescent="0.2">
      <c r="A361" t="s">
        <v>1381</v>
      </c>
      <c r="B361" t="s">
        <v>1339</v>
      </c>
      <c r="C361" t="s">
        <v>1382</v>
      </c>
      <c r="D361" t="s">
        <v>23</v>
      </c>
      <c r="E361" t="s">
        <v>1383</v>
      </c>
      <c r="F361" t="s">
        <v>25</v>
      </c>
      <c r="G361" t="s">
        <v>26</v>
      </c>
      <c r="H361" t="s">
        <v>1342</v>
      </c>
      <c r="I361" t="s">
        <v>1384</v>
      </c>
      <c r="J361" t="s">
        <v>23</v>
      </c>
      <c r="K361" t="s">
        <v>19</v>
      </c>
    </row>
    <row r="362" spans="1:11" x14ac:dyDescent="0.2">
      <c r="A362" t="s">
        <v>1385</v>
      </c>
      <c r="B362" t="s">
        <v>1366</v>
      </c>
      <c r="C362" t="s">
        <v>1386</v>
      </c>
      <c r="D362" t="s">
        <v>23</v>
      </c>
      <c r="E362" t="s">
        <v>1387</v>
      </c>
      <c r="F362" t="s">
        <v>25</v>
      </c>
      <c r="G362" t="s">
        <v>26</v>
      </c>
      <c r="H362" t="s">
        <v>1342</v>
      </c>
      <c r="I362" t="s">
        <v>1388</v>
      </c>
      <c r="J362" t="s">
        <v>23</v>
      </c>
      <c r="K362" t="s">
        <v>19</v>
      </c>
    </row>
    <row r="363" spans="1:11" x14ac:dyDescent="0.2">
      <c r="A363" t="s">
        <v>1389</v>
      </c>
      <c r="B363" t="s">
        <v>1366</v>
      </c>
      <c r="C363" t="s">
        <v>1390</v>
      </c>
      <c r="D363" t="s">
        <v>33</v>
      </c>
      <c r="E363" t="s">
        <v>1368</v>
      </c>
      <c r="F363" t="s">
        <v>25</v>
      </c>
      <c r="G363" t="s">
        <v>37</v>
      </c>
      <c r="H363" t="s">
        <v>1342</v>
      </c>
      <c r="I363" t="s">
        <v>1391</v>
      </c>
      <c r="J363" t="s">
        <v>33</v>
      </c>
      <c r="K363" t="s">
        <v>19</v>
      </c>
    </row>
    <row r="364" spans="1:11" x14ac:dyDescent="0.2">
      <c r="A364" t="s">
        <v>1392</v>
      </c>
      <c r="B364" t="s">
        <v>1339</v>
      </c>
      <c r="C364" t="s">
        <v>1393</v>
      </c>
      <c r="D364" t="s">
        <v>99</v>
      </c>
      <c r="E364" t="s">
        <v>1394</v>
      </c>
      <c r="F364" t="s">
        <v>25</v>
      </c>
      <c r="G364" t="s">
        <v>100</v>
      </c>
      <c r="H364" t="s">
        <v>1342</v>
      </c>
      <c r="I364" t="s">
        <v>1395</v>
      </c>
      <c r="J364" t="s">
        <v>99</v>
      </c>
      <c r="K364" t="s">
        <v>19</v>
      </c>
    </row>
    <row r="365" spans="1:11" x14ac:dyDescent="0.2">
      <c r="A365" t="s">
        <v>1396</v>
      </c>
      <c r="B365" t="s">
        <v>1339</v>
      </c>
      <c r="C365" t="s">
        <v>1397</v>
      </c>
      <c r="D365" t="s">
        <v>67</v>
      </c>
      <c r="E365" t="s">
        <v>1346</v>
      </c>
      <c r="F365" t="s">
        <v>25</v>
      </c>
      <c r="G365" t="s">
        <v>68</v>
      </c>
      <c r="H365" t="s">
        <v>1342</v>
      </c>
      <c r="I365" t="s">
        <v>1398</v>
      </c>
      <c r="J365" t="s">
        <v>67</v>
      </c>
      <c r="K365" t="s">
        <v>19</v>
      </c>
    </row>
    <row r="366" spans="1:11" x14ac:dyDescent="0.2">
      <c r="A366" t="s">
        <v>1399</v>
      </c>
      <c r="B366" t="s">
        <v>1339</v>
      </c>
      <c r="C366" t="s">
        <v>1400</v>
      </c>
      <c r="D366" t="s">
        <v>99</v>
      </c>
      <c r="E366" t="s">
        <v>1346</v>
      </c>
      <c r="F366" t="s">
        <v>25</v>
      </c>
      <c r="G366" t="s">
        <v>100</v>
      </c>
      <c r="H366" t="s">
        <v>1342</v>
      </c>
      <c r="I366" t="s">
        <v>1401</v>
      </c>
      <c r="J366" t="s">
        <v>99</v>
      </c>
      <c r="K366" t="s">
        <v>19</v>
      </c>
    </row>
    <row r="367" spans="1:11" x14ac:dyDescent="0.2">
      <c r="A367" t="s">
        <v>1402</v>
      </c>
      <c r="B367" t="s">
        <v>1339</v>
      </c>
      <c r="C367" t="s">
        <v>1403</v>
      </c>
      <c r="D367" t="s">
        <v>67</v>
      </c>
      <c r="E367" t="s">
        <v>1350</v>
      </c>
      <c r="F367" t="s">
        <v>25</v>
      </c>
      <c r="G367" t="s">
        <v>68</v>
      </c>
      <c r="H367" t="s">
        <v>1342</v>
      </c>
      <c r="I367" t="s">
        <v>1404</v>
      </c>
      <c r="J367" t="s">
        <v>67</v>
      </c>
      <c r="K367" t="s">
        <v>19</v>
      </c>
    </row>
    <row r="368" spans="1:11" x14ac:dyDescent="0.2">
      <c r="A368" t="s">
        <v>1405</v>
      </c>
      <c r="B368" t="s">
        <v>1353</v>
      </c>
      <c r="C368" t="s">
        <v>1406</v>
      </c>
      <c r="D368" t="s">
        <v>99</v>
      </c>
      <c r="E368" t="s">
        <v>1407</v>
      </c>
      <c r="F368" t="s">
        <v>25</v>
      </c>
      <c r="G368" t="s">
        <v>100</v>
      </c>
      <c r="H368" t="s">
        <v>1342</v>
      </c>
      <c r="I368" t="s">
        <v>1408</v>
      </c>
      <c r="J368" t="s">
        <v>99</v>
      </c>
      <c r="K368" t="s">
        <v>19</v>
      </c>
    </row>
    <row r="369" spans="1:11" x14ac:dyDescent="0.2">
      <c r="A369" t="s">
        <v>1409</v>
      </c>
      <c r="B369" t="s">
        <v>1353</v>
      </c>
      <c r="C369" t="s">
        <v>1410</v>
      </c>
      <c r="D369" t="s">
        <v>99</v>
      </c>
      <c r="E369" t="s">
        <v>1411</v>
      </c>
      <c r="F369" t="s">
        <v>25</v>
      </c>
      <c r="G369" t="s">
        <v>100</v>
      </c>
      <c r="H369" t="s">
        <v>1342</v>
      </c>
      <c r="I369" t="s">
        <v>1412</v>
      </c>
      <c r="J369" t="s">
        <v>99</v>
      </c>
      <c r="K369" t="s">
        <v>19</v>
      </c>
    </row>
    <row r="370" spans="1:11" x14ac:dyDescent="0.2">
      <c r="A370" t="s">
        <v>1413</v>
      </c>
      <c r="B370" t="s">
        <v>1353</v>
      </c>
      <c r="C370" t="s">
        <v>1414</v>
      </c>
      <c r="D370" t="s">
        <v>99</v>
      </c>
      <c r="E370" t="s">
        <v>1411</v>
      </c>
      <c r="F370" t="s">
        <v>25</v>
      </c>
      <c r="G370" t="s">
        <v>100</v>
      </c>
      <c r="H370" t="s">
        <v>1342</v>
      </c>
      <c r="I370" t="s">
        <v>1415</v>
      </c>
      <c r="J370" t="s">
        <v>605</v>
      </c>
      <c r="K370" t="s">
        <v>19</v>
      </c>
    </row>
    <row r="371" spans="1:11" x14ac:dyDescent="0.2">
      <c r="A371" t="s">
        <v>1416</v>
      </c>
      <c r="B371" t="s">
        <v>1339</v>
      </c>
      <c r="C371" t="s">
        <v>1417</v>
      </c>
      <c r="D371" t="s">
        <v>94</v>
      </c>
      <c r="E371" t="s">
        <v>1418</v>
      </c>
      <c r="F371" t="s">
        <v>25</v>
      </c>
      <c r="G371" t="s">
        <v>95</v>
      </c>
      <c r="H371" t="s">
        <v>1342</v>
      </c>
      <c r="I371" t="s">
        <v>1419</v>
      </c>
      <c r="J371" t="s">
        <v>94</v>
      </c>
      <c r="K371" t="s">
        <v>19</v>
      </c>
    </row>
    <row r="372" spans="1:11" x14ac:dyDescent="0.2">
      <c r="A372" t="s">
        <v>1420</v>
      </c>
      <c r="B372" t="s">
        <v>1353</v>
      </c>
      <c r="C372" t="s">
        <v>1421</v>
      </c>
      <c r="D372" t="s">
        <v>99</v>
      </c>
      <c r="E372" t="s">
        <v>1422</v>
      </c>
      <c r="F372" t="s">
        <v>25</v>
      </c>
      <c r="G372" t="s">
        <v>100</v>
      </c>
      <c r="H372" t="s">
        <v>1342</v>
      </c>
      <c r="I372" t="s">
        <v>1423</v>
      </c>
      <c r="J372" t="s">
        <v>99</v>
      </c>
      <c r="K372" t="s">
        <v>19</v>
      </c>
    </row>
    <row r="373" spans="1:11" x14ac:dyDescent="0.2">
      <c r="A373" t="s">
        <v>1424</v>
      </c>
      <c r="B373" t="s">
        <v>1425</v>
      </c>
      <c r="C373" t="s">
        <v>1426</v>
      </c>
      <c r="D373" t="s">
        <v>99</v>
      </c>
      <c r="E373" t="s">
        <v>1427</v>
      </c>
      <c r="F373" t="s">
        <v>25</v>
      </c>
      <c r="G373" t="s">
        <v>100</v>
      </c>
      <c r="H373" t="s">
        <v>1342</v>
      </c>
      <c r="I373" t="s">
        <v>1428</v>
      </c>
      <c r="J373" t="s">
        <v>99</v>
      </c>
      <c r="K373" t="s">
        <v>19</v>
      </c>
    </row>
    <row r="374" spans="1:11" x14ac:dyDescent="0.2">
      <c r="A374" t="s">
        <v>1429</v>
      </c>
      <c r="B374" t="s">
        <v>1339</v>
      </c>
      <c r="C374" t="s">
        <v>1430</v>
      </c>
      <c r="D374" t="s">
        <v>132</v>
      </c>
      <c r="E374" t="s">
        <v>1431</v>
      </c>
      <c r="F374" t="s">
        <v>16</v>
      </c>
      <c r="G374" t="s">
        <v>921</v>
      </c>
      <c r="H374" t="s">
        <v>1342</v>
      </c>
      <c r="I374" t="s">
        <v>1</v>
      </c>
      <c r="J374" t="s">
        <v>1</v>
      </c>
      <c r="K374" t="s">
        <v>19</v>
      </c>
    </row>
    <row r="375" spans="1:11" x14ac:dyDescent="0.2">
      <c r="A375" t="s">
        <v>1432</v>
      </c>
      <c r="B375" t="s">
        <v>1366</v>
      </c>
      <c r="C375" t="s">
        <v>1433</v>
      </c>
      <c r="D375" t="s">
        <v>99</v>
      </c>
      <c r="E375" t="s">
        <v>1434</v>
      </c>
      <c r="F375" t="s">
        <v>25</v>
      </c>
      <c r="G375" t="s">
        <v>100</v>
      </c>
      <c r="H375" t="s">
        <v>1342</v>
      </c>
      <c r="I375" t="s">
        <v>1435</v>
      </c>
      <c r="J375" t="s">
        <v>99</v>
      </c>
      <c r="K375" t="s">
        <v>19</v>
      </c>
    </row>
    <row r="376" spans="1:11" x14ac:dyDescent="0.2">
      <c r="A376" t="s">
        <v>1436</v>
      </c>
      <c r="B376" t="s">
        <v>1339</v>
      </c>
      <c r="C376" t="s">
        <v>1437</v>
      </c>
      <c r="D376" t="s">
        <v>132</v>
      </c>
      <c r="E376" t="s">
        <v>1431</v>
      </c>
      <c r="F376" t="s">
        <v>16</v>
      </c>
      <c r="G376" t="s">
        <v>921</v>
      </c>
      <c r="H376" t="s">
        <v>1342</v>
      </c>
      <c r="I376" t="s">
        <v>1</v>
      </c>
      <c r="J376" t="s">
        <v>1</v>
      </c>
      <c r="K376" t="s">
        <v>19</v>
      </c>
    </row>
    <row r="377" spans="1:11" x14ac:dyDescent="0.2">
      <c r="A377" t="s">
        <v>1438</v>
      </c>
      <c r="B377" t="s">
        <v>1353</v>
      </c>
      <c r="C377" t="s">
        <v>1439</v>
      </c>
      <c r="D377" t="s">
        <v>67</v>
      </c>
      <c r="E377" t="s">
        <v>1440</v>
      </c>
      <c r="F377" t="s">
        <v>25</v>
      </c>
      <c r="G377" t="s">
        <v>68</v>
      </c>
      <c r="H377" t="s">
        <v>1342</v>
      </c>
      <c r="I377" t="s">
        <v>1441</v>
      </c>
      <c r="J377" t="s">
        <v>67</v>
      </c>
      <c r="K377" t="s">
        <v>19</v>
      </c>
    </row>
    <row r="378" spans="1:11" x14ac:dyDescent="0.2">
      <c r="A378" t="s">
        <v>1442</v>
      </c>
      <c r="B378" t="s">
        <v>1366</v>
      </c>
      <c r="C378" t="s">
        <v>1443</v>
      </c>
      <c r="D378" t="s">
        <v>67</v>
      </c>
      <c r="E378" t="s">
        <v>1434</v>
      </c>
      <c r="F378" t="s">
        <v>25</v>
      </c>
      <c r="G378" t="s">
        <v>68</v>
      </c>
      <c r="H378" t="s">
        <v>1342</v>
      </c>
      <c r="I378" t="s">
        <v>1444</v>
      </c>
      <c r="J378" t="s">
        <v>67</v>
      </c>
      <c r="K378" t="s">
        <v>19</v>
      </c>
    </row>
    <row r="379" spans="1:11" x14ac:dyDescent="0.2">
      <c r="A379" t="s">
        <v>1445</v>
      </c>
      <c r="B379" t="s">
        <v>1366</v>
      </c>
      <c r="C379" t="s">
        <v>1446</v>
      </c>
      <c r="D379" t="s">
        <v>67</v>
      </c>
      <c r="E379" t="s">
        <v>1447</v>
      </c>
      <c r="F379" t="s">
        <v>25</v>
      </c>
      <c r="G379" t="s">
        <v>68</v>
      </c>
      <c r="H379" t="s">
        <v>1342</v>
      </c>
      <c r="I379" t="s">
        <v>1448</v>
      </c>
      <c r="J379" t="s">
        <v>67</v>
      </c>
      <c r="K379" t="s">
        <v>19</v>
      </c>
    </row>
    <row r="380" spans="1:11" x14ac:dyDescent="0.2">
      <c r="A380" t="s">
        <v>1449</v>
      </c>
      <c r="B380" t="s">
        <v>1339</v>
      </c>
      <c r="C380" t="s">
        <v>1450</v>
      </c>
      <c r="D380" t="s">
        <v>94</v>
      </c>
      <c r="E380" t="s">
        <v>1451</v>
      </c>
      <c r="F380" t="s">
        <v>25</v>
      </c>
      <c r="G380" t="s">
        <v>95</v>
      </c>
      <c r="H380" t="s">
        <v>1342</v>
      </c>
      <c r="I380" t="s">
        <v>1452</v>
      </c>
      <c r="J380" t="s">
        <v>76</v>
      </c>
      <c r="K380" t="s">
        <v>19</v>
      </c>
    </row>
    <row r="381" spans="1:11" x14ac:dyDescent="0.2">
      <c r="A381" t="s">
        <v>1453</v>
      </c>
      <c r="B381" t="s">
        <v>1353</v>
      </c>
      <c r="C381" t="s">
        <v>1454</v>
      </c>
      <c r="D381" t="s">
        <v>152</v>
      </c>
      <c r="E381" t="s">
        <v>1455</v>
      </c>
      <c r="F381" t="s">
        <v>16</v>
      </c>
      <c r="G381" t="s">
        <v>447</v>
      </c>
      <c r="H381" t="s">
        <v>1342</v>
      </c>
      <c r="I381" t="s">
        <v>1</v>
      </c>
      <c r="J381" t="s">
        <v>1</v>
      </c>
      <c r="K381" t="s">
        <v>19</v>
      </c>
    </row>
    <row r="382" spans="1:11" x14ac:dyDescent="0.2">
      <c r="A382" t="s">
        <v>1456</v>
      </c>
      <c r="B382" t="s">
        <v>1353</v>
      </c>
      <c r="C382" t="s">
        <v>1457</v>
      </c>
      <c r="D382" t="s">
        <v>152</v>
      </c>
      <c r="E382" t="s">
        <v>1455</v>
      </c>
      <c r="F382" t="s">
        <v>16</v>
      </c>
      <c r="G382" t="s">
        <v>447</v>
      </c>
      <c r="H382" t="s">
        <v>1342</v>
      </c>
      <c r="I382" t="s">
        <v>1</v>
      </c>
      <c r="J382" t="s">
        <v>1</v>
      </c>
      <c r="K382" t="s">
        <v>19</v>
      </c>
    </row>
    <row r="383" spans="1:11" x14ac:dyDescent="0.2">
      <c r="A383" t="s">
        <v>1458</v>
      </c>
      <c r="B383" t="s">
        <v>1339</v>
      </c>
      <c r="C383" t="s">
        <v>1459</v>
      </c>
      <c r="D383" t="s">
        <v>121</v>
      </c>
      <c r="E383" t="s">
        <v>1460</v>
      </c>
      <c r="F383" t="s">
        <v>25</v>
      </c>
      <c r="G383" t="s">
        <v>123</v>
      </c>
      <c r="H383" t="s">
        <v>1342</v>
      </c>
      <c r="I383" t="s">
        <v>1461</v>
      </c>
      <c r="J383" t="s">
        <v>121</v>
      </c>
      <c r="K383" t="s">
        <v>19</v>
      </c>
    </row>
    <row r="384" spans="1:11" x14ac:dyDescent="0.2">
      <c r="A384" t="s">
        <v>1462</v>
      </c>
      <c r="B384" t="s">
        <v>1339</v>
      </c>
      <c r="C384" t="s">
        <v>1463</v>
      </c>
      <c r="D384" t="s">
        <v>76</v>
      </c>
      <c r="E384" t="s">
        <v>1346</v>
      </c>
      <c r="F384" t="s">
        <v>25</v>
      </c>
      <c r="G384" t="s">
        <v>78</v>
      </c>
      <c r="H384" t="s">
        <v>1342</v>
      </c>
      <c r="I384" t="s">
        <v>1464</v>
      </c>
      <c r="J384" t="s">
        <v>80</v>
      </c>
      <c r="K384" t="s">
        <v>19</v>
      </c>
    </row>
    <row r="385" spans="1:11" x14ac:dyDescent="0.2">
      <c r="A385" t="s">
        <v>1465</v>
      </c>
      <c r="B385" t="s">
        <v>1339</v>
      </c>
      <c r="C385" t="s">
        <v>1466</v>
      </c>
      <c r="D385" t="s">
        <v>94</v>
      </c>
      <c r="E385" t="s">
        <v>1467</v>
      </c>
      <c r="F385" t="s">
        <v>25</v>
      </c>
      <c r="G385" t="s">
        <v>95</v>
      </c>
      <c r="H385" t="s">
        <v>1342</v>
      </c>
      <c r="I385" t="s">
        <v>1468</v>
      </c>
      <c r="J385" t="s">
        <v>76</v>
      </c>
      <c r="K385" t="s">
        <v>19</v>
      </c>
    </row>
    <row r="386" spans="1:11" x14ac:dyDescent="0.2">
      <c r="A386" t="s">
        <v>1469</v>
      </c>
      <c r="B386" t="s">
        <v>1366</v>
      </c>
      <c r="C386" t="s">
        <v>1470</v>
      </c>
      <c r="D386" t="s">
        <v>196</v>
      </c>
      <c r="E386" t="s">
        <v>1368</v>
      </c>
      <c r="F386" t="s">
        <v>25</v>
      </c>
      <c r="G386" t="s">
        <v>197</v>
      </c>
      <c r="H386" t="s">
        <v>1342</v>
      </c>
      <c r="I386" t="s">
        <v>1471</v>
      </c>
      <c r="J386" t="s">
        <v>196</v>
      </c>
      <c r="K386" t="s">
        <v>19</v>
      </c>
    </row>
    <row r="387" spans="1:11" x14ac:dyDescent="0.2">
      <c r="A387" t="s">
        <v>1472</v>
      </c>
      <c r="B387" t="s">
        <v>1353</v>
      </c>
      <c r="C387" t="s">
        <v>1473</v>
      </c>
      <c r="D387" t="s">
        <v>94</v>
      </c>
      <c r="E387" t="s">
        <v>1474</v>
      </c>
      <c r="F387" t="s">
        <v>25</v>
      </c>
      <c r="G387" t="s">
        <v>95</v>
      </c>
      <c r="H387" t="s">
        <v>1342</v>
      </c>
      <c r="I387" t="s">
        <v>1475</v>
      </c>
      <c r="J387" t="s">
        <v>94</v>
      </c>
      <c r="K387" t="s">
        <v>19</v>
      </c>
    </row>
    <row r="388" spans="1:11" x14ac:dyDescent="0.2">
      <c r="A388" t="s">
        <v>1476</v>
      </c>
      <c r="B388" t="s">
        <v>1477</v>
      </c>
      <c r="C388" t="s">
        <v>1478</v>
      </c>
      <c r="D388" t="s">
        <v>311</v>
      </c>
      <c r="E388" t="s">
        <v>1479</v>
      </c>
      <c r="F388" t="s">
        <v>25</v>
      </c>
      <c r="G388" t="s">
        <v>157</v>
      </c>
      <c r="H388" t="s">
        <v>1480</v>
      </c>
      <c r="I388" t="s">
        <v>1481</v>
      </c>
      <c r="J388" t="s">
        <v>311</v>
      </c>
      <c r="K388" t="s">
        <v>19</v>
      </c>
    </row>
    <row r="389" spans="1:11" x14ac:dyDescent="0.2">
      <c r="A389" t="s">
        <v>1482</v>
      </c>
      <c r="B389" t="s">
        <v>1477</v>
      </c>
      <c r="C389" t="s">
        <v>1483</v>
      </c>
      <c r="D389" t="s">
        <v>328</v>
      </c>
      <c r="E389" t="s">
        <v>1479</v>
      </c>
      <c r="F389" t="s">
        <v>25</v>
      </c>
      <c r="G389" t="s">
        <v>164</v>
      </c>
      <c r="H389" t="s">
        <v>1480</v>
      </c>
      <c r="I389" t="s">
        <v>1484</v>
      </c>
      <c r="J389" t="s">
        <v>328</v>
      </c>
      <c r="K389" t="s">
        <v>19</v>
      </c>
    </row>
    <row r="390" spans="1:11" x14ac:dyDescent="0.2">
      <c r="A390" t="s">
        <v>1485</v>
      </c>
      <c r="B390" t="s">
        <v>1314</v>
      </c>
      <c r="C390" t="s">
        <v>1486</v>
      </c>
      <c r="D390" t="s">
        <v>1226</v>
      </c>
      <c r="E390" t="s">
        <v>1487</v>
      </c>
      <c r="F390" t="s">
        <v>16</v>
      </c>
      <c r="G390" t="s">
        <v>363</v>
      </c>
      <c r="H390" t="s">
        <v>1311</v>
      </c>
      <c r="I390" t="s">
        <v>1</v>
      </c>
      <c r="J390" t="s">
        <v>1</v>
      </c>
      <c r="K390" t="s">
        <v>19</v>
      </c>
    </row>
    <row r="391" spans="1:11" x14ac:dyDescent="0.2">
      <c r="A391" t="s">
        <v>1488</v>
      </c>
      <c r="B391" t="s">
        <v>1314</v>
      </c>
      <c r="C391" t="s">
        <v>1489</v>
      </c>
      <c r="D391" t="s">
        <v>1490</v>
      </c>
      <c r="E391" t="s">
        <v>1487</v>
      </c>
      <c r="F391" t="s">
        <v>16</v>
      </c>
      <c r="G391" t="s">
        <v>262</v>
      </c>
      <c r="H391" t="s">
        <v>1311</v>
      </c>
      <c r="I391" t="s">
        <v>1</v>
      </c>
      <c r="J391" t="s">
        <v>1</v>
      </c>
      <c r="K391" t="s">
        <v>19</v>
      </c>
    </row>
    <row r="392" spans="1:11" x14ac:dyDescent="0.2">
      <c r="A392" t="s">
        <v>1491</v>
      </c>
      <c r="B392" t="s">
        <v>1314</v>
      </c>
      <c r="C392" t="s">
        <v>1492</v>
      </c>
      <c r="D392" t="s">
        <v>1300</v>
      </c>
      <c r="E392" t="s">
        <v>1493</v>
      </c>
      <c r="F392" t="s">
        <v>16</v>
      </c>
      <c r="G392" t="s">
        <v>193</v>
      </c>
      <c r="H392" t="s">
        <v>1311</v>
      </c>
      <c r="I392" t="s">
        <v>1</v>
      </c>
      <c r="J392" t="s">
        <v>1</v>
      </c>
      <c r="K392" t="s">
        <v>19</v>
      </c>
    </row>
    <row r="393" spans="1:11" x14ac:dyDescent="0.2">
      <c r="A393" t="s">
        <v>1494</v>
      </c>
      <c r="B393" t="s">
        <v>114</v>
      </c>
      <c r="C393" t="s">
        <v>1495</v>
      </c>
      <c r="D393" t="s">
        <v>76</v>
      </c>
      <c r="E393" t="s">
        <v>1496</v>
      </c>
      <c r="F393" t="s">
        <v>16</v>
      </c>
      <c r="G393" t="s">
        <v>44</v>
      </c>
      <c r="H393" t="s">
        <v>45</v>
      </c>
      <c r="I393" t="s">
        <v>1</v>
      </c>
      <c r="J393" t="s">
        <v>1</v>
      </c>
      <c r="K393" t="s">
        <v>19</v>
      </c>
    </row>
    <row r="394" spans="1:11" x14ac:dyDescent="0.2">
      <c r="A394" t="s">
        <v>1497</v>
      </c>
      <c r="B394" t="s">
        <v>114</v>
      </c>
      <c r="C394" t="s">
        <v>1498</v>
      </c>
      <c r="D394" t="s">
        <v>207</v>
      </c>
      <c r="E394" t="s">
        <v>1499</v>
      </c>
      <c r="F394" t="s">
        <v>25</v>
      </c>
      <c r="G394" t="s">
        <v>209</v>
      </c>
      <c r="H394" t="s">
        <v>45</v>
      </c>
      <c r="I394" t="s">
        <v>1500</v>
      </c>
      <c r="J394" t="s">
        <v>207</v>
      </c>
      <c r="K394" t="s">
        <v>19</v>
      </c>
    </row>
    <row r="395" spans="1:11" x14ac:dyDescent="0.2">
      <c r="A395" t="s">
        <v>1501</v>
      </c>
      <c r="B395" t="s">
        <v>114</v>
      </c>
      <c r="C395" t="s">
        <v>1502</v>
      </c>
      <c r="D395" t="s">
        <v>207</v>
      </c>
      <c r="E395" t="s">
        <v>1503</v>
      </c>
      <c r="F395" t="s">
        <v>25</v>
      </c>
      <c r="G395" t="s">
        <v>209</v>
      </c>
      <c r="H395" t="s">
        <v>45</v>
      </c>
      <c r="I395" t="s">
        <v>1504</v>
      </c>
      <c r="J395" t="s">
        <v>207</v>
      </c>
      <c r="K395" t="s">
        <v>19</v>
      </c>
    </row>
    <row r="396" spans="1:11" x14ac:dyDescent="0.2">
      <c r="A396" t="s">
        <v>1505</v>
      </c>
      <c r="B396" t="s">
        <v>119</v>
      </c>
      <c r="C396" t="s">
        <v>1506</v>
      </c>
      <c r="D396" t="s">
        <v>766</v>
      </c>
      <c r="E396" t="s">
        <v>1507</v>
      </c>
      <c r="F396" t="s">
        <v>16</v>
      </c>
      <c r="G396" t="s">
        <v>340</v>
      </c>
      <c r="H396" t="s">
        <v>45</v>
      </c>
      <c r="I396" t="s">
        <v>1</v>
      </c>
      <c r="J396" t="s">
        <v>1</v>
      </c>
      <c r="K396" t="s">
        <v>19</v>
      </c>
    </row>
    <row r="397" spans="1:11" x14ac:dyDescent="0.2">
      <c r="A397" t="s">
        <v>1508</v>
      </c>
      <c r="B397" t="s">
        <v>40</v>
      </c>
      <c r="C397" t="s">
        <v>1509</v>
      </c>
      <c r="D397" t="s">
        <v>1510</v>
      </c>
      <c r="E397" t="s">
        <v>1511</v>
      </c>
      <c r="F397" t="s">
        <v>16</v>
      </c>
      <c r="G397" t="s">
        <v>650</v>
      </c>
      <c r="H397" t="s">
        <v>45</v>
      </c>
      <c r="I397" t="s">
        <v>1</v>
      </c>
      <c r="J397" t="s">
        <v>1</v>
      </c>
      <c r="K397" t="s">
        <v>19</v>
      </c>
    </row>
    <row r="398" spans="1:11" x14ac:dyDescent="0.2">
      <c r="A398" t="s">
        <v>1512</v>
      </c>
      <c r="B398" t="s">
        <v>40</v>
      </c>
      <c r="C398" t="s">
        <v>1513</v>
      </c>
      <c r="D398" t="s">
        <v>474</v>
      </c>
      <c r="E398" t="s">
        <v>1514</v>
      </c>
      <c r="F398" t="s">
        <v>16</v>
      </c>
      <c r="G398" t="s">
        <v>330</v>
      </c>
      <c r="H398" t="s">
        <v>45</v>
      </c>
      <c r="I398" t="s">
        <v>1</v>
      </c>
      <c r="J398" t="s">
        <v>1</v>
      </c>
      <c r="K398" t="s">
        <v>19</v>
      </c>
    </row>
    <row r="399" spans="1:11" x14ac:dyDescent="0.2">
      <c r="A399" t="s">
        <v>1515</v>
      </c>
      <c r="B399" t="s">
        <v>119</v>
      </c>
      <c r="C399" t="s">
        <v>1516</v>
      </c>
      <c r="D399" t="s">
        <v>1510</v>
      </c>
      <c r="E399" t="s">
        <v>1517</v>
      </c>
      <c r="F399" t="s">
        <v>16</v>
      </c>
      <c r="G399" t="s">
        <v>650</v>
      </c>
      <c r="H399" t="s">
        <v>45</v>
      </c>
      <c r="I399" t="s">
        <v>1</v>
      </c>
      <c r="J399" t="s">
        <v>1</v>
      </c>
      <c r="K399" t="s">
        <v>19</v>
      </c>
    </row>
    <row r="400" spans="1:11" x14ac:dyDescent="0.2">
      <c r="A400" t="s">
        <v>1518</v>
      </c>
      <c r="B400" t="s">
        <v>119</v>
      </c>
      <c r="C400" t="s">
        <v>1519</v>
      </c>
      <c r="D400" t="s">
        <v>1520</v>
      </c>
      <c r="E400" t="s">
        <v>160</v>
      </c>
      <c r="F400" t="s">
        <v>16</v>
      </c>
      <c r="G400" t="s">
        <v>1521</v>
      </c>
      <c r="H400" t="s">
        <v>45</v>
      </c>
      <c r="I400" t="s">
        <v>1</v>
      </c>
      <c r="J400" t="s">
        <v>1</v>
      </c>
      <c r="K400" t="s">
        <v>19</v>
      </c>
    </row>
    <row r="401" spans="1:11" x14ac:dyDescent="0.2">
      <c r="A401" t="s">
        <v>1522</v>
      </c>
      <c r="B401" t="s">
        <v>48</v>
      </c>
      <c r="C401" t="s">
        <v>1523</v>
      </c>
      <c r="D401" t="s">
        <v>449</v>
      </c>
      <c r="E401" t="s">
        <v>1524</v>
      </c>
      <c r="F401" t="s">
        <v>16</v>
      </c>
      <c r="G401" t="s">
        <v>109</v>
      </c>
      <c r="H401" t="s">
        <v>45</v>
      </c>
      <c r="I401" t="s">
        <v>1</v>
      </c>
      <c r="J401" t="s">
        <v>1</v>
      </c>
      <c r="K401" t="s">
        <v>19</v>
      </c>
    </row>
    <row r="402" spans="1:11" x14ac:dyDescent="0.2">
      <c r="A402" t="s">
        <v>1525</v>
      </c>
      <c r="B402" t="s">
        <v>40</v>
      </c>
      <c r="C402" t="s">
        <v>1526</v>
      </c>
      <c r="D402" t="s">
        <v>224</v>
      </c>
      <c r="E402" t="s">
        <v>217</v>
      </c>
      <c r="F402" t="s">
        <v>16</v>
      </c>
      <c r="G402" t="s">
        <v>321</v>
      </c>
      <c r="H402" t="s">
        <v>45</v>
      </c>
      <c r="I402" t="s">
        <v>1</v>
      </c>
      <c r="J402" t="s">
        <v>1</v>
      </c>
      <c r="K402" t="s">
        <v>19</v>
      </c>
    </row>
    <row r="403" spans="1:11" x14ac:dyDescent="0.2">
      <c r="A403" t="s">
        <v>1527</v>
      </c>
      <c r="B403" t="s">
        <v>48</v>
      </c>
      <c r="C403" t="s">
        <v>1528</v>
      </c>
      <c r="D403" t="s">
        <v>365</v>
      </c>
      <c r="E403" t="s">
        <v>1529</v>
      </c>
      <c r="F403" t="s">
        <v>16</v>
      </c>
      <c r="G403" t="s">
        <v>262</v>
      </c>
      <c r="H403" t="s">
        <v>45</v>
      </c>
      <c r="I403" t="s">
        <v>1</v>
      </c>
      <c r="J403" t="s">
        <v>1</v>
      </c>
      <c r="K403" t="s">
        <v>19</v>
      </c>
    </row>
    <row r="404" spans="1:11" x14ac:dyDescent="0.2">
      <c r="A404" t="s">
        <v>1530</v>
      </c>
      <c r="B404" t="s">
        <v>114</v>
      </c>
      <c r="C404" t="s">
        <v>1531</v>
      </c>
      <c r="D404" t="s">
        <v>449</v>
      </c>
      <c r="E404" t="s">
        <v>1532</v>
      </c>
      <c r="F404" t="s">
        <v>16</v>
      </c>
      <c r="G404" t="s">
        <v>109</v>
      </c>
      <c r="H404" t="s">
        <v>45</v>
      </c>
      <c r="I404" t="s">
        <v>1</v>
      </c>
      <c r="J404" t="s">
        <v>1</v>
      </c>
      <c r="K404" t="s">
        <v>19</v>
      </c>
    </row>
    <row r="405" spans="1:11" x14ac:dyDescent="0.2">
      <c r="A405" t="s">
        <v>1533</v>
      </c>
      <c r="B405" t="s">
        <v>114</v>
      </c>
      <c r="C405" t="s">
        <v>1534</v>
      </c>
      <c r="D405" t="s">
        <v>755</v>
      </c>
      <c r="E405" t="s">
        <v>1535</v>
      </c>
      <c r="F405" t="s">
        <v>16</v>
      </c>
      <c r="G405" t="s">
        <v>335</v>
      </c>
      <c r="H405" t="s">
        <v>45</v>
      </c>
      <c r="I405" t="s">
        <v>1</v>
      </c>
      <c r="J405" t="s">
        <v>1</v>
      </c>
      <c r="K405" t="s">
        <v>19</v>
      </c>
    </row>
    <row r="406" spans="1:11" x14ac:dyDescent="0.2">
      <c r="A406" t="s">
        <v>1536</v>
      </c>
      <c r="B406" t="s">
        <v>114</v>
      </c>
      <c r="C406" t="s">
        <v>1537</v>
      </c>
      <c r="D406" t="s">
        <v>755</v>
      </c>
      <c r="E406" t="s">
        <v>1535</v>
      </c>
      <c r="F406" t="s">
        <v>16</v>
      </c>
      <c r="G406" t="s">
        <v>153</v>
      </c>
      <c r="H406" t="s">
        <v>45</v>
      </c>
      <c r="I406" t="s">
        <v>1</v>
      </c>
      <c r="J406" t="s">
        <v>1</v>
      </c>
      <c r="K406" t="s">
        <v>19</v>
      </c>
    </row>
    <row r="407" spans="1:11" x14ac:dyDescent="0.2">
      <c r="A407" t="s">
        <v>1538</v>
      </c>
      <c r="B407" t="s">
        <v>114</v>
      </c>
      <c r="C407" t="s">
        <v>1539</v>
      </c>
      <c r="D407" t="s">
        <v>766</v>
      </c>
      <c r="E407" t="s">
        <v>128</v>
      </c>
      <c r="F407" t="s">
        <v>16</v>
      </c>
      <c r="G407" t="s">
        <v>340</v>
      </c>
      <c r="H407" t="s">
        <v>45</v>
      </c>
      <c r="I407" t="s">
        <v>1</v>
      </c>
      <c r="J407" t="s">
        <v>1</v>
      </c>
      <c r="K407" t="s">
        <v>19</v>
      </c>
    </row>
    <row r="408" spans="1:11" x14ac:dyDescent="0.2">
      <c r="A408" t="s">
        <v>1540</v>
      </c>
      <c r="B408" t="s">
        <v>1541</v>
      </c>
      <c r="C408" t="s">
        <v>1542</v>
      </c>
      <c r="D408" t="s">
        <v>1543</v>
      </c>
      <c r="E408" t="s">
        <v>1544</v>
      </c>
      <c r="F408" t="s">
        <v>16</v>
      </c>
      <c r="G408" t="s">
        <v>221</v>
      </c>
      <c r="H408" t="s">
        <v>45</v>
      </c>
      <c r="I408" t="s">
        <v>1</v>
      </c>
      <c r="J408" t="s">
        <v>1</v>
      </c>
      <c r="K408" t="s">
        <v>19</v>
      </c>
    </row>
    <row r="409" spans="1:11" x14ac:dyDescent="0.2">
      <c r="A409" t="s">
        <v>1545</v>
      </c>
      <c r="B409" t="s">
        <v>40</v>
      </c>
      <c r="C409" t="s">
        <v>1546</v>
      </c>
      <c r="D409" t="s">
        <v>455</v>
      </c>
      <c r="E409" t="s">
        <v>1547</v>
      </c>
      <c r="F409" t="s">
        <v>16</v>
      </c>
      <c r="G409" t="s">
        <v>269</v>
      </c>
      <c r="H409" t="s">
        <v>45</v>
      </c>
      <c r="I409" t="s">
        <v>1</v>
      </c>
      <c r="J409" t="s">
        <v>1</v>
      </c>
      <c r="K409" t="s">
        <v>19</v>
      </c>
    </row>
    <row r="410" spans="1:11" x14ac:dyDescent="0.2">
      <c r="A410" t="s">
        <v>1548</v>
      </c>
      <c r="B410" t="s">
        <v>255</v>
      </c>
      <c r="C410" t="s">
        <v>1549</v>
      </c>
      <c r="D410" t="s">
        <v>14</v>
      </c>
      <c r="E410" t="s">
        <v>1550</v>
      </c>
      <c r="F410" t="s">
        <v>16</v>
      </c>
      <c r="G410" t="s">
        <v>233</v>
      </c>
      <c r="H410" t="s">
        <v>247</v>
      </c>
      <c r="I410" t="s">
        <v>1</v>
      </c>
      <c r="J410" t="s">
        <v>1</v>
      </c>
      <c r="K410" t="s">
        <v>19</v>
      </c>
    </row>
    <row r="411" spans="1:11" x14ac:dyDescent="0.2">
      <c r="A411" t="s">
        <v>1551</v>
      </c>
      <c r="B411" t="s">
        <v>242</v>
      </c>
      <c r="C411" t="s">
        <v>1552</v>
      </c>
      <c r="D411" t="s">
        <v>720</v>
      </c>
      <c r="E411" t="s">
        <v>1553</v>
      </c>
      <c r="F411" t="s">
        <v>16</v>
      </c>
      <c r="G411" t="s">
        <v>105</v>
      </c>
      <c r="H411" t="s">
        <v>247</v>
      </c>
      <c r="I411" t="s">
        <v>1</v>
      </c>
      <c r="J411" t="s">
        <v>1</v>
      </c>
      <c r="K411" t="s">
        <v>19</v>
      </c>
    </row>
    <row r="412" spans="1:11" x14ac:dyDescent="0.2">
      <c r="A412" t="s">
        <v>1554</v>
      </c>
      <c r="B412" t="s">
        <v>242</v>
      </c>
      <c r="C412" t="s">
        <v>1555</v>
      </c>
      <c r="D412" t="s">
        <v>1331</v>
      </c>
      <c r="E412" t="s">
        <v>1553</v>
      </c>
      <c r="F412" t="s">
        <v>16</v>
      </c>
      <c r="G412" t="s">
        <v>87</v>
      </c>
      <c r="H412" t="s">
        <v>247</v>
      </c>
      <c r="I412" t="s">
        <v>1</v>
      </c>
      <c r="J412" t="s">
        <v>1</v>
      </c>
      <c r="K412" t="s">
        <v>19</v>
      </c>
    </row>
    <row r="413" spans="1:11" x14ac:dyDescent="0.2">
      <c r="A413" t="s">
        <v>1556</v>
      </c>
      <c r="B413" t="s">
        <v>249</v>
      </c>
      <c r="C413" t="s">
        <v>1557</v>
      </c>
      <c r="D413" t="s">
        <v>742</v>
      </c>
      <c r="E413" t="s">
        <v>1558</v>
      </c>
      <c r="F413" t="s">
        <v>16</v>
      </c>
      <c r="G413" t="s">
        <v>246</v>
      </c>
      <c r="H413" t="s">
        <v>239</v>
      </c>
      <c r="I413" t="s">
        <v>1</v>
      </c>
      <c r="J413" t="s">
        <v>1</v>
      </c>
      <c r="K413" t="s">
        <v>19</v>
      </c>
    </row>
    <row r="414" spans="1:11" x14ac:dyDescent="0.2">
      <c r="A414" t="s">
        <v>1559</v>
      </c>
      <c r="B414" t="s">
        <v>357</v>
      </c>
      <c r="C414" t="s">
        <v>1560</v>
      </c>
      <c r="D414" t="s">
        <v>524</v>
      </c>
      <c r="E414" t="s">
        <v>1561</v>
      </c>
      <c r="F414" t="s">
        <v>16</v>
      </c>
      <c r="G414" t="s">
        <v>17</v>
      </c>
      <c r="H414" t="s">
        <v>239</v>
      </c>
      <c r="I414" t="s">
        <v>1</v>
      </c>
      <c r="J414" t="s">
        <v>1</v>
      </c>
      <c r="K414" t="s">
        <v>19</v>
      </c>
    </row>
    <row r="415" spans="1:11" x14ac:dyDescent="0.2">
      <c r="A415" t="s">
        <v>1562</v>
      </c>
      <c r="B415" t="s">
        <v>357</v>
      </c>
      <c r="C415" t="s">
        <v>1563</v>
      </c>
      <c r="D415" t="s">
        <v>524</v>
      </c>
      <c r="E415" t="s">
        <v>1564</v>
      </c>
      <c r="F415" t="s">
        <v>16</v>
      </c>
      <c r="G415" t="s">
        <v>17</v>
      </c>
      <c r="H415" t="s">
        <v>239</v>
      </c>
      <c r="I415" t="s">
        <v>1</v>
      </c>
      <c r="J415" t="s">
        <v>1</v>
      </c>
      <c r="K415" t="s">
        <v>19</v>
      </c>
    </row>
    <row r="416" spans="1:11" x14ac:dyDescent="0.2">
      <c r="A416" t="s">
        <v>1565</v>
      </c>
      <c r="B416" t="s">
        <v>1566</v>
      </c>
      <c r="C416" t="s">
        <v>1567</v>
      </c>
      <c r="D416" t="s">
        <v>1336</v>
      </c>
      <c r="E416" t="s">
        <v>1568</v>
      </c>
      <c r="F416" t="s">
        <v>16</v>
      </c>
      <c r="G416" t="s">
        <v>295</v>
      </c>
      <c r="H416" t="s">
        <v>239</v>
      </c>
      <c r="I416" t="s">
        <v>1</v>
      </c>
      <c r="J416" t="s">
        <v>1</v>
      </c>
      <c r="K416" t="s">
        <v>19</v>
      </c>
    </row>
    <row r="417" spans="1:11" x14ac:dyDescent="0.2">
      <c r="A417" t="s">
        <v>1569</v>
      </c>
      <c r="B417" t="s">
        <v>357</v>
      </c>
      <c r="C417" t="s">
        <v>1570</v>
      </c>
      <c r="D417" t="s">
        <v>751</v>
      </c>
      <c r="E417" t="s">
        <v>1568</v>
      </c>
      <c r="F417" t="s">
        <v>25</v>
      </c>
      <c r="G417" t="s">
        <v>1571</v>
      </c>
      <c r="H417" t="s">
        <v>239</v>
      </c>
      <c r="I417" t="s">
        <v>1572</v>
      </c>
      <c r="J417" t="s">
        <v>224</v>
      </c>
      <c r="K417" t="s">
        <v>19</v>
      </c>
    </row>
    <row r="418" spans="1:11" x14ac:dyDescent="0.2">
      <c r="A418" t="s">
        <v>1573</v>
      </c>
      <c r="B418" t="s">
        <v>357</v>
      </c>
      <c r="C418" t="s">
        <v>1574</v>
      </c>
      <c r="D418" t="s">
        <v>642</v>
      </c>
      <c r="E418" t="s">
        <v>1575</v>
      </c>
      <c r="F418" t="s">
        <v>16</v>
      </c>
      <c r="G418" t="s">
        <v>921</v>
      </c>
      <c r="H418" t="s">
        <v>239</v>
      </c>
      <c r="I418" t="s">
        <v>1</v>
      </c>
      <c r="J418" t="s">
        <v>1</v>
      </c>
      <c r="K418" t="s">
        <v>19</v>
      </c>
    </row>
    <row r="419" spans="1:11" x14ac:dyDescent="0.2">
      <c r="A419" t="s">
        <v>1576</v>
      </c>
      <c r="B419" t="s">
        <v>314</v>
      </c>
      <c r="C419" t="s">
        <v>1577</v>
      </c>
      <c r="D419" t="s">
        <v>196</v>
      </c>
      <c r="E419" t="s">
        <v>1578</v>
      </c>
      <c r="F419" t="s">
        <v>16</v>
      </c>
      <c r="G419" t="s">
        <v>100</v>
      </c>
      <c r="H419" t="s">
        <v>239</v>
      </c>
      <c r="I419" t="s">
        <v>1</v>
      </c>
      <c r="J419" t="s">
        <v>1</v>
      </c>
      <c r="K419" t="s">
        <v>19</v>
      </c>
    </row>
    <row r="420" spans="1:11" x14ac:dyDescent="0.2">
      <c r="A420" t="s">
        <v>1579</v>
      </c>
      <c r="B420" t="s">
        <v>249</v>
      </c>
      <c r="C420" t="s">
        <v>1580</v>
      </c>
      <c r="D420" t="s">
        <v>121</v>
      </c>
      <c r="E420" t="s">
        <v>1581</v>
      </c>
      <c r="F420" t="s">
        <v>16</v>
      </c>
      <c r="G420" t="s">
        <v>68</v>
      </c>
      <c r="H420" t="s">
        <v>239</v>
      </c>
      <c r="I420" t="s">
        <v>1582</v>
      </c>
      <c r="J420" t="s">
        <v>455</v>
      </c>
      <c r="K420" t="s">
        <v>19</v>
      </c>
    </row>
    <row r="421" spans="1:11" x14ac:dyDescent="0.2">
      <c r="A421" t="s">
        <v>1583</v>
      </c>
      <c r="B421" t="s">
        <v>249</v>
      </c>
      <c r="C421" t="s">
        <v>1584</v>
      </c>
      <c r="D421" t="s">
        <v>121</v>
      </c>
      <c r="E421" t="s">
        <v>1581</v>
      </c>
      <c r="F421" t="s">
        <v>16</v>
      </c>
      <c r="G421" t="s">
        <v>68</v>
      </c>
      <c r="H421" t="s">
        <v>239</v>
      </c>
      <c r="I421" t="s">
        <v>1</v>
      </c>
      <c r="J421" t="s">
        <v>1</v>
      </c>
      <c r="K421" t="s">
        <v>19</v>
      </c>
    </row>
    <row r="422" spans="1:11" x14ac:dyDescent="0.2">
      <c r="A422" t="s">
        <v>1585</v>
      </c>
      <c r="B422" t="s">
        <v>249</v>
      </c>
      <c r="C422" t="s">
        <v>1586</v>
      </c>
      <c r="D422" t="s">
        <v>207</v>
      </c>
      <c r="E422" t="s">
        <v>1581</v>
      </c>
      <c r="F422" t="s">
        <v>16</v>
      </c>
      <c r="G422" t="s">
        <v>1199</v>
      </c>
      <c r="H422" t="s">
        <v>239</v>
      </c>
      <c r="I422" t="s">
        <v>1587</v>
      </c>
      <c r="J422" t="s">
        <v>455</v>
      </c>
      <c r="K422" t="s">
        <v>19</v>
      </c>
    </row>
    <row r="423" spans="1:11" x14ac:dyDescent="0.2">
      <c r="A423" t="s">
        <v>1588</v>
      </c>
      <c r="B423" t="s">
        <v>1589</v>
      </c>
      <c r="C423" t="s">
        <v>1590</v>
      </c>
      <c r="D423" t="s">
        <v>207</v>
      </c>
      <c r="E423" t="s">
        <v>1591</v>
      </c>
      <c r="F423" t="s">
        <v>16</v>
      </c>
      <c r="G423" t="s">
        <v>1199</v>
      </c>
      <c r="H423" t="s">
        <v>239</v>
      </c>
      <c r="I423" t="s">
        <v>1</v>
      </c>
      <c r="J423" t="s">
        <v>1</v>
      </c>
      <c r="K423" t="s">
        <v>19</v>
      </c>
    </row>
    <row r="424" spans="1:11" x14ac:dyDescent="0.2">
      <c r="A424" t="s">
        <v>1592</v>
      </c>
      <c r="B424" t="s">
        <v>314</v>
      </c>
      <c r="C424" t="s">
        <v>1593</v>
      </c>
      <c r="D424" t="s">
        <v>1510</v>
      </c>
      <c r="E424" t="s">
        <v>1578</v>
      </c>
      <c r="F424" t="s">
        <v>16</v>
      </c>
      <c r="G424" t="s">
        <v>650</v>
      </c>
      <c r="H424" t="s">
        <v>239</v>
      </c>
      <c r="I424" t="s">
        <v>1</v>
      </c>
      <c r="J424" t="s">
        <v>1</v>
      </c>
      <c r="K424" t="s">
        <v>19</v>
      </c>
    </row>
    <row r="425" spans="1:11" x14ac:dyDescent="0.2">
      <c r="A425" t="s">
        <v>1594</v>
      </c>
      <c r="B425" t="s">
        <v>1589</v>
      </c>
      <c r="C425" t="s">
        <v>1595</v>
      </c>
      <c r="D425" t="s">
        <v>204</v>
      </c>
      <c r="E425" t="s">
        <v>1596</v>
      </c>
      <c r="F425" t="s">
        <v>16</v>
      </c>
      <c r="G425" t="s">
        <v>472</v>
      </c>
      <c r="H425" t="s">
        <v>239</v>
      </c>
      <c r="I425" t="s">
        <v>1</v>
      </c>
      <c r="J425" t="s">
        <v>1</v>
      </c>
      <c r="K425" t="s">
        <v>19</v>
      </c>
    </row>
    <row r="426" spans="1:11" x14ac:dyDescent="0.2">
      <c r="A426" t="s">
        <v>1597</v>
      </c>
      <c r="B426" t="s">
        <v>357</v>
      </c>
      <c r="C426" t="s">
        <v>1598</v>
      </c>
      <c r="D426" t="s">
        <v>1599</v>
      </c>
      <c r="E426" t="s">
        <v>1600</v>
      </c>
      <c r="F426" t="s">
        <v>16</v>
      </c>
      <c r="G426" t="s">
        <v>176</v>
      </c>
      <c r="H426" t="s">
        <v>239</v>
      </c>
      <c r="I426" t="s">
        <v>1</v>
      </c>
      <c r="J426" t="s">
        <v>1</v>
      </c>
      <c r="K426" t="s">
        <v>19</v>
      </c>
    </row>
    <row r="427" spans="1:11" x14ac:dyDescent="0.2">
      <c r="A427" t="s">
        <v>1601</v>
      </c>
      <c r="B427" t="s">
        <v>357</v>
      </c>
      <c r="C427" t="s">
        <v>1602</v>
      </c>
      <c r="D427" t="s">
        <v>204</v>
      </c>
      <c r="E427" t="s">
        <v>1603</v>
      </c>
      <c r="F427" t="s">
        <v>16</v>
      </c>
      <c r="G427" t="s">
        <v>472</v>
      </c>
      <c r="H427" t="s">
        <v>239</v>
      </c>
      <c r="I427" t="s">
        <v>1604</v>
      </c>
      <c r="J427" t="s">
        <v>474</v>
      </c>
      <c r="K427" t="s">
        <v>19</v>
      </c>
    </row>
    <row r="428" spans="1:11" x14ac:dyDescent="0.2">
      <c r="A428" t="s">
        <v>1605</v>
      </c>
      <c r="B428" t="s">
        <v>314</v>
      </c>
      <c r="C428" t="s">
        <v>1606</v>
      </c>
      <c r="D428" t="s">
        <v>204</v>
      </c>
      <c r="E428" t="s">
        <v>1607</v>
      </c>
      <c r="F428" t="s">
        <v>16</v>
      </c>
      <c r="G428" t="s">
        <v>472</v>
      </c>
      <c r="H428" t="s">
        <v>239</v>
      </c>
      <c r="I428" t="s">
        <v>1</v>
      </c>
      <c r="J428" t="s">
        <v>1</v>
      </c>
      <c r="K428" t="s">
        <v>19</v>
      </c>
    </row>
    <row r="429" spans="1:11" x14ac:dyDescent="0.2">
      <c r="A429" t="s">
        <v>1608</v>
      </c>
      <c r="B429" t="s">
        <v>249</v>
      </c>
      <c r="C429" t="s">
        <v>1609</v>
      </c>
      <c r="D429" t="s">
        <v>751</v>
      </c>
      <c r="E429" t="s">
        <v>1558</v>
      </c>
      <c r="F429" t="s">
        <v>16</v>
      </c>
      <c r="G429" t="s">
        <v>193</v>
      </c>
      <c r="H429" t="s">
        <v>239</v>
      </c>
      <c r="I429" t="s">
        <v>1610</v>
      </c>
      <c r="J429" t="s">
        <v>455</v>
      </c>
      <c r="K429" t="s">
        <v>19</v>
      </c>
    </row>
    <row r="430" spans="1:11" x14ac:dyDescent="0.2">
      <c r="A430" t="s">
        <v>1611</v>
      </c>
      <c r="B430" t="s">
        <v>314</v>
      </c>
      <c r="C430" t="s">
        <v>1612</v>
      </c>
      <c r="D430" t="s">
        <v>365</v>
      </c>
      <c r="E430" t="s">
        <v>1613</v>
      </c>
      <c r="F430" t="s">
        <v>16</v>
      </c>
      <c r="G430" t="s">
        <v>262</v>
      </c>
      <c r="H430" t="s">
        <v>239</v>
      </c>
      <c r="I430" t="s">
        <v>1</v>
      </c>
      <c r="J430" t="s">
        <v>1</v>
      </c>
      <c r="K430" t="s">
        <v>19</v>
      </c>
    </row>
    <row r="431" spans="1:11" x14ac:dyDescent="0.2">
      <c r="A431" t="s">
        <v>1614</v>
      </c>
      <c r="B431" t="s">
        <v>1615</v>
      </c>
      <c r="C431" t="s">
        <v>1616</v>
      </c>
      <c r="D431" t="s">
        <v>755</v>
      </c>
      <c r="E431" t="s">
        <v>514</v>
      </c>
      <c r="F431" t="s">
        <v>16</v>
      </c>
      <c r="G431" t="s">
        <v>335</v>
      </c>
      <c r="H431" t="s">
        <v>247</v>
      </c>
      <c r="I431" t="s">
        <v>1617</v>
      </c>
      <c r="J431" t="s">
        <v>474</v>
      </c>
      <c r="K431" t="s">
        <v>19</v>
      </c>
    </row>
    <row r="432" spans="1:11" x14ac:dyDescent="0.2">
      <c r="A432" t="s">
        <v>1618</v>
      </c>
      <c r="B432" t="s">
        <v>357</v>
      </c>
      <c r="C432" t="s">
        <v>1619</v>
      </c>
      <c r="D432" t="s">
        <v>449</v>
      </c>
      <c r="E432" t="s">
        <v>1603</v>
      </c>
      <c r="F432" t="s">
        <v>16</v>
      </c>
      <c r="G432" t="s">
        <v>109</v>
      </c>
      <c r="H432" t="s">
        <v>239</v>
      </c>
      <c r="I432" t="s">
        <v>1</v>
      </c>
      <c r="J432" t="s">
        <v>1</v>
      </c>
      <c r="K432" t="s">
        <v>19</v>
      </c>
    </row>
    <row r="433" spans="1:11" x14ac:dyDescent="0.2">
      <c r="A433" t="s">
        <v>1620</v>
      </c>
      <c r="B433" t="s">
        <v>249</v>
      </c>
      <c r="C433" t="s">
        <v>1621</v>
      </c>
      <c r="D433" t="s">
        <v>766</v>
      </c>
      <c r="E433" t="s">
        <v>1622</v>
      </c>
      <c r="F433" t="s">
        <v>16</v>
      </c>
      <c r="G433" t="s">
        <v>340</v>
      </c>
      <c r="H433" t="s">
        <v>239</v>
      </c>
      <c r="I433" t="s">
        <v>1</v>
      </c>
      <c r="J433" t="s">
        <v>1</v>
      </c>
      <c r="K433" t="s">
        <v>19</v>
      </c>
    </row>
    <row r="434" spans="1:11" x14ac:dyDescent="0.2">
      <c r="A434" t="s">
        <v>1623</v>
      </c>
      <c r="B434" t="s">
        <v>249</v>
      </c>
      <c r="C434" t="s">
        <v>1624</v>
      </c>
      <c r="D434" t="s">
        <v>766</v>
      </c>
      <c r="E434" t="s">
        <v>1622</v>
      </c>
      <c r="F434" t="s">
        <v>16</v>
      </c>
      <c r="G434" t="s">
        <v>340</v>
      </c>
      <c r="H434" t="s">
        <v>239</v>
      </c>
      <c r="I434" t="s">
        <v>1</v>
      </c>
      <c r="J434" t="s">
        <v>1</v>
      </c>
      <c r="K434" t="s">
        <v>19</v>
      </c>
    </row>
    <row r="435" spans="1:11" x14ac:dyDescent="0.2">
      <c r="A435" t="s">
        <v>1625</v>
      </c>
      <c r="B435" t="s">
        <v>357</v>
      </c>
      <c r="C435" t="s">
        <v>1626</v>
      </c>
      <c r="D435" t="s">
        <v>766</v>
      </c>
      <c r="E435" t="s">
        <v>1627</v>
      </c>
      <c r="F435" t="s">
        <v>16</v>
      </c>
      <c r="G435" t="s">
        <v>340</v>
      </c>
      <c r="H435" t="s">
        <v>239</v>
      </c>
      <c r="I435" t="s">
        <v>1</v>
      </c>
      <c r="J435" t="s">
        <v>1</v>
      </c>
      <c r="K435" t="s">
        <v>19</v>
      </c>
    </row>
    <row r="436" spans="1:11" x14ac:dyDescent="0.2">
      <c r="A436" t="s">
        <v>1628</v>
      </c>
      <c r="B436" t="s">
        <v>249</v>
      </c>
      <c r="C436" t="s">
        <v>1629</v>
      </c>
      <c r="D436" t="s">
        <v>1543</v>
      </c>
      <c r="E436" t="s">
        <v>1630</v>
      </c>
      <c r="F436" t="s">
        <v>16</v>
      </c>
      <c r="G436" t="s">
        <v>221</v>
      </c>
      <c r="H436" t="s">
        <v>239</v>
      </c>
      <c r="I436" t="s">
        <v>1</v>
      </c>
      <c r="J436" t="s">
        <v>1</v>
      </c>
      <c r="K436" t="s">
        <v>19</v>
      </c>
    </row>
    <row r="437" spans="1:11" x14ac:dyDescent="0.2">
      <c r="A437" t="s">
        <v>1631</v>
      </c>
      <c r="B437" t="s">
        <v>314</v>
      </c>
      <c r="C437" t="s">
        <v>1632</v>
      </c>
      <c r="D437" t="s">
        <v>766</v>
      </c>
      <c r="E437" t="s">
        <v>1633</v>
      </c>
      <c r="F437" t="s">
        <v>16</v>
      </c>
      <c r="G437" t="s">
        <v>340</v>
      </c>
      <c r="H437" t="s">
        <v>239</v>
      </c>
      <c r="I437" t="s">
        <v>1</v>
      </c>
      <c r="J437" t="s">
        <v>1</v>
      </c>
      <c r="K437" t="s">
        <v>19</v>
      </c>
    </row>
    <row r="438" spans="1:11" x14ac:dyDescent="0.2">
      <c r="A438" t="s">
        <v>1634</v>
      </c>
      <c r="B438" t="s">
        <v>249</v>
      </c>
      <c r="C438" t="s">
        <v>1635</v>
      </c>
      <c r="D438" t="s">
        <v>455</v>
      </c>
      <c r="E438" t="s">
        <v>1636</v>
      </c>
      <c r="F438" t="s">
        <v>16</v>
      </c>
      <c r="G438" t="s">
        <v>269</v>
      </c>
      <c r="H438" t="s">
        <v>239</v>
      </c>
      <c r="I438" t="s">
        <v>1</v>
      </c>
      <c r="J438" t="s">
        <v>1</v>
      </c>
      <c r="K438" t="s">
        <v>19</v>
      </c>
    </row>
    <row r="439" spans="1:11" x14ac:dyDescent="0.2">
      <c r="A439" t="s">
        <v>1637</v>
      </c>
      <c r="B439" t="s">
        <v>415</v>
      </c>
      <c r="C439" t="s">
        <v>1638</v>
      </c>
      <c r="D439" t="s">
        <v>1300</v>
      </c>
      <c r="E439" t="s">
        <v>1639</v>
      </c>
      <c r="F439" t="s">
        <v>16</v>
      </c>
      <c r="G439" t="s">
        <v>193</v>
      </c>
      <c r="H439" t="s">
        <v>18</v>
      </c>
      <c r="I439" t="s">
        <v>1</v>
      </c>
      <c r="J439" t="s">
        <v>1</v>
      </c>
      <c r="K439" t="s">
        <v>19</v>
      </c>
    </row>
    <row r="440" spans="1:11" x14ac:dyDescent="0.2">
      <c r="A440" t="s">
        <v>1640</v>
      </c>
      <c r="B440" t="s">
        <v>440</v>
      </c>
      <c r="C440" t="s">
        <v>1641</v>
      </c>
      <c r="D440" t="s">
        <v>745</v>
      </c>
      <c r="E440" t="s">
        <v>1642</v>
      </c>
      <c r="F440" t="s">
        <v>16</v>
      </c>
      <c r="G440" t="s">
        <v>221</v>
      </c>
      <c r="H440" t="s">
        <v>18</v>
      </c>
      <c r="I440" t="s">
        <v>1</v>
      </c>
      <c r="J440" t="s">
        <v>1</v>
      </c>
      <c r="K440" t="s">
        <v>19</v>
      </c>
    </row>
    <row r="441" spans="1:11" x14ac:dyDescent="0.2">
      <c r="A441" t="s">
        <v>1643</v>
      </c>
      <c r="B441" t="s">
        <v>389</v>
      </c>
      <c r="C441" t="s">
        <v>1644</v>
      </c>
      <c r="D441" t="s">
        <v>745</v>
      </c>
      <c r="E441" t="s">
        <v>530</v>
      </c>
      <c r="F441" t="s">
        <v>16</v>
      </c>
      <c r="G441" t="s">
        <v>221</v>
      </c>
      <c r="H441" t="s">
        <v>18</v>
      </c>
      <c r="I441" t="s">
        <v>1</v>
      </c>
      <c r="J441" t="s">
        <v>1</v>
      </c>
      <c r="K441" t="s">
        <v>19</v>
      </c>
    </row>
    <row r="442" spans="1:11" x14ac:dyDescent="0.2">
      <c r="A442" t="s">
        <v>1645</v>
      </c>
      <c r="B442" t="s">
        <v>440</v>
      </c>
      <c r="C442" t="s">
        <v>1646</v>
      </c>
      <c r="D442" t="s">
        <v>1336</v>
      </c>
      <c r="E442" t="s">
        <v>1642</v>
      </c>
      <c r="F442" t="s">
        <v>16</v>
      </c>
      <c r="G442" t="s">
        <v>363</v>
      </c>
      <c r="H442" t="s">
        <v>18</v>
      </c>
      <c r="I442" t="s">
        <v>1</v>
      </c>
      <c r="J442" t="s">
        <v>1</v>
      </c>
      <c r="K442" t="s">
        <v>19</v>
      </c>
    </row>
    <row r="443" spans="1:11" x14ac:dyDescent="0.2">
      <c r="A443" t="s">
        <v>1647</v>
      </c>
      <c r="B443" t="s">
        <v>440</v>
      </c>
      <c r="C443" t="s">
        <v>1648</v>
      </c>
      <c r="D443" t="s">
        <v>642</v>
      </c>
      <c r="E443" t="s">
        <v>1649</v>
      </c>
      <c r="F443" t="s">
        <v>16</v>
      </c>
      <c r="G443" t="s">
        <v>133</v>
      </c>
      <c r="H443" t="s">
        <v>18</v>
      </c>
      <c r="I443" t="s">
        <v>1</v>
      </c>
      <c r="J443" t="s">
        <v>1</v>
      </c>
      <c r="K443" t="s">
        <v>19</v>
      </c>
    </row>
    <row r="444" spans="1:11" x14ac:dyDescent="0.2">
      <c r="A444" t="s">
        <v>1650</v>
      </c>
      <c r="B444" t="s">
        <v>440</v>
      </c>
      <c r="C444" t="s">
        <v>1651</v>
      </c>
      <c r="D444" t="s">
        <v>1336</v>
      </c>
      <c r="E444" t="s">
        <v>1652</v>
      </c>
      <c r="F444" t="s">
        <v>16</v>
      </c>
      <c r="G444" t="s">
        <v>363</v>
      </c>
      <c r="H444" t="s">
        <v>18</v>
      </c>
      <c r="I444" t="s">
        <v>1</v>
      </c>
      <c r="J444" t="s">
        <v>1</v>
      </c>
      <c r="K444" t="s">
        <v>19</v>
      </c>
    </row>
    <row r="445" spans="1:11" x14ac:dyDescent="0.2">
      <c r="A445" t="s">
        <v>1653</v>
      </c>
      <c r="B445" t="s">
        <v>440</v>
      </c>
      <c r="C445" t="s">
        <v>1654</v>
      </c>
      <c r="D445" t="s">
        <v>1336</v>
      </c>
      <c r="E445" t="s">
        <v>1642</v>
      </c>
      <c r="F445" t="s">
        <v>16</v>
      </c>
      <c r="G445" t="s">
        <v>363</v>
      </c>
      <c r="H445" t="s">
        <v>18</v>
      </c>
      <c r="I445" t="s">
        <v>1</v>
      </c>
      <c r="J445" t="s">
        <v>1</v>
      </c>
      <c r="K445" t="s">
        <v>19</v>
      </c>
    </row>
    <row r="446" spans="1:11" x14ac:dyDescent="0.2">
      <c r="A446" t="s">
        <v>1655</v>
      </c>
      <c r="B446" t="s">
        <v>389</v>
      </c>
      <c r="C446" t="s">
        <v>1656</v>
      </c>
      <c r="D446" t="s">
        <v>1336</v>
      </c>
      <c r="E446" t="s">
        <v>1657</v>
      </c>
      <c r="F446" t="s">
        <v>16</v>
      </c>
      <c r="G446" t="s">
        <v>363</v>
      </c>
      <c r="H446" t="s">
        <v>18</v>
      </c>
      <c r="I446" t="s">
        <v>1</v>
      </c>
      <c r="J446" t="s">
        <v>1</v>
      </c>
      <c r="K446" t="s">
        <v>19</v>
      </c>
    </row>
    <row r="447" spans="1:11" x14ac:dyDescent="0.2">
      <c r="A447" t="s">
        <v>1658</v>
      </c>
      <c r="B447" t="s">
        <v>389</v>
      </c>
      <c r="C447" t="s">
        <v>1659</v>
      </c>
      <c r="D447" t="s">
        <v>196</v>
      </c>
      <c r="E447" t="s">
        <v>1660</v>
      </c>
      <c r="F447" t="s">
        <v>25</v>
      </c>
      <c r="G447" t="s">
        <v>197</v>
      </c>
      <c r="H447" t="s">
        <v>18</v>
      </c>
      <c r="I447" t="s">
        <v>1661</v>
      </c>
      <c r="J447" t="s">
        <v>196</v>
      </c>
      <c r="K447" t="s">
        <v>19</v>
      </c>
    </row>
    <row r="448" spans="1:11" x14ac:dyDescent="0.2">
      <c r="A448" t="s">
        <v>1662</v>
      </c>
      <c r="B448" t="s">
        <v>440</v>
      </c>
      <c r="C448" t="s">
        <v>1663</v>
      </c>
      <c r="D448" t="s">
        <v>207</v>
      </c>
      <c r="E448" t="s">
        <v>1664</v>
      </c>
      <c r="F448" t="s">
        <v>25</v>
      </c>
      <c r="G448" t="s">
        <v>209</v>
      </c>
      <c r="H448" t="s">
        <v>18</v>
      </c>
      <c r="I448" t="s">
        <v>1665</v>
      </c>
      <c r="J448" t="s">
        <v>207</v>
      </c>
      <c r="K448" t="s">
        <v>19</v>
      </c>
    </row>
    <row r="449" spans="1:11" x14ac:dyDescent="0.2">
      <c r="A449" t="s">
        <v>1666</v>
      </c>
      <c r="B449" t="s">
        <v>440</v>
      </c>
      <c r="C449" t="s">
        <v>1667</v>
      </c>
      <c r="D449" t="s">
        <v>207</v>
      </c>
      <c r="E449" t="s">
        <v>1668</v>
      </c>
      <c r="F449" t="s">
        <v>25</v>
      </c>
      <c r="G449" t="s">
        <v>209</v>
      </c>
      <c r="H449" t="s">
        <v>18</v>
      </c>
      <c r="I449" t="s">
        <v>1669</v>
      </c>
      <c r="J449" t="s">
        <v>207</v>
      </c>
      <c r="K449" t="s">
        <v>19</v>
      </c>
    </row>
    <row r="450" spans="1:11" x14ac:dyDescent="0.2">
      <c r="A450" t="s">
        <v>1670</v>
      </c>
      <c r="B450" t="s">
        <v>440</v>
      </c>
      <c r="C450" t="s">
        <v>1671</v>
      </c>
      <c r="D450" t="s">
        <v>207</v>
      </c>
      <c r="E450" t="s">
        <v>1672</v>
      </c>
      <c r="F450" t="s">
        <v>25</v>
      </c>
      <c r="G450" t="s">
        <v>209</v>
      </c>
      <c r="H450" t="s">
        <v>18</v>
      </c>
      <c r="I450" t="s">
        <v>1673</v>
      </c>
      <c r="J450" t="s">
        <v>207</v>
      </c>
      <c r="K450" t="s">
        <v>19</v>
      </c>
    </row>
    <row r="451" spans="1:11" x14ac:dyDescent="0.2">
      <c r="A451" t="s">
        <v>1674</v>
      </c>
      <c r="B451" t="s">
        <v>389</v>
      </c>
      <c r="C451" t="s">
        <v>1675</v>
      </c>
      <c r="D451" t="s">
        <v>642</v>
      </c>
      <c r="E451" t="s">
        <v>1676</v>
      </c>
      <c r="F451" t="s">
        <v>16</v>
      </c>
      <c r="G451" t="s">
        <v>133</v>
      </c>
      <c r="H451" t="s">
        <v>18</v>
      </c>
      <c r="I451" t="s">
        <v>1</v>
      </c>
      <c r="J451" t="s">
        <v>1</v>
      </c>
      <c r="K451" t="s">
        <v>19</v>
      </c>
    </row>
    <row r="452" spans="1:11" x14ac:dyDescent="0.2">
      <c r="A452" t="s">
        <v>1677</v>
      </c>
      <c r="B452" t="s">
        <v>12</v>
      </c>
      <c r="C452" t="s">
        <v>1678</v>
      </c>
      <c r="D452" t="s">
        <v>1510</v>
      </c>
      <c r="E452" t="s">
        <v>1679</v>
      </c>
      <c r="F452" t="s">
        <v>16</v>
      </c>
      <c r="G452" t="s">
        <v>661</v>
      </c>
      <c r="H452" t="s">
        <v>18</v>
      </c>
      <c r="I452" t="s">
        <v>1680</v>
      </c>
      <c r="J452" t="s">
        <v>755</v>
      </c>
      <c r="K452" t="s">
        <v>19</v>
      </c>
    </row>
    <row r="453" spans="1:11" x14ac:dyDescent="0.2">
      <c r="A453" t="s">
        <v>1681</v>
      </c>
      <c r="B453" t="s">
        <v>389</v>
      </c>
      <c r="C453" t="s">
        <v>1682</v>
      </c>
      <c r="D453" t="s">
        <v>121</v>
      </c>
      <c r="E453" t="s">
        <v>1683</v>
      </c>
      <c r="F453" t="s">
        <v>25</v>
      </c>
      <c r="G453" t="s">
        <v>123</v>
      </c>
      <c r="H453" t="s">
        <v>18</v>
      </c>
      <c r="I453" t="s">
        <v>1684</v>
      </c>
      <c r="J453" t="s">
        <v>121</v>
      </c>
      <c r="K453" t="s">
        <v>19</v>
      </c>
    </row>
    <row r="454" spans="1:11" x14ac:dyDescent="0.2">
      <c r="A454" t="s">
        <v>1685</v>
      </c>
      <c r="B454" t="s">
        <v>415</v>
      </c>
      <c r="C454" t="s">
        <v>1686</v>
      </c>
      <c r="D454" t="s">
        <v>196</v>
      </c>
      <c r="E454" t="s">
        <v>1687</v>
      </c>
      <c r="F454" t="s">
        <v>16</v>
      </c>
      <c r="G454" t="s">
        <v>37</v>
      </c>
      <c r="H454" t="s">
        <v>18</v>
      </c>
      <c r="I454" t="s">
        <v>1</v>
      </c>
      <c r="J454" t="s">
        <v>1</v>
      </c>
      <c r="K454" t="s">
        <v>19</v>
      </c>
    </row>
    <row r="455" spans="1:11" x14ac:dyDescent="0.2">
      <c r="A455" t="s">
        <v>1688</v>
      </c>
      <c r="B455" t="s">
        <v>389</v>
      </c>
      <c r="C455" t="s">
        <v>1689</v>
      </c>
      <c r="D455" t="s">
        <v>196</v>
      </c>
      <c r="E455" t="s">
        <v>1690</v>
      </c>
      <c r="F455" t="s">
        <v>16</v>
      </c>
      <c r="G455" t="s">
        <v>37</v>
      </c>
      <c r="H455" t="s">
        <v>18</v>
      </c>
      <c r="I455" t="s">
        <v>1</v>
      </c>
      <c r="J455" t="s">
        <v>1</v>
      </c>
      <c r="K455" t="s">
        <v>19</v>
      </c>
    </row>
    <row r="456" spans="1:11" x14ac:dyDescent="0.2">
      <c r="A456" t="s">
        <v>1691</v>
      </c>
      <c r="B456" t="s">
        <v>389</v>
      </c>
      <c r="C456" t="s">
        <v>1692</v>
      </c>
      <c r="D456" t="s">
        <v>196</v>
      </c>
      <c r="E456" t="s">
        <v>1693</v>
      </c>
      <c r="F456" t="s">
        <v>16</v>
      </c>
      <c r="G456" t="s">
        <v>37</v>
      </c>
      <c r="H456" t="s">
        <v>18</v>
      </c>
      <c r="I456" t="s">
        <v>1</v>
      </c>
      <c r="J456" t="s">
        <v>1</v>
      </c>
      <c r="K456" t="s">
        <v>19</v>
      </c>
    </row>
    <row r="457" spans="1:11" x14ac:dyDescent="0.2">
      <c r="A457" t="s">
        <v>1694</v>
      </c>
      <c r="B457" t="s">
        <v>389</v>
      </c>
      <c r="C457" t="s">
        <v>1695</v>
      </c>
      <c r="D457" t="s">
        <v>196</v>
      </c>
      <c r="E457" t="s">
        <v>1696</v>
      </c>
      <c r="F457" t="s">
        <v>16</v>
      </c>
      <c r="G457" t="s">
        <v>37</v>
      </c>
      <c r="H457" t="s">
        <v>18</v>
      </c>
      <c r="I457" t="s">
        <v>1</v>
      </c>
      <c r="J457" t="s">
        <v>1</v>
      </c>
      <c r="K457" t="s">
        <v>19</v>
      </c>
    </row>
    <row r="458" spans="1:11" x14ac:dyDescent="0.2">
      <c r="A458" t="s">
        <v>1697</v>
      </c>
      <c r="B458" t="s">
        <v>389</v>
      </c>
      <c r="C458" t="s">
        <v>1698</v>
      </c>
      <c r="D458" t="s">
        <v>1699</v>
      </c>
      <c r="E458" t="s">
        <v>1700</v>
      </c>
      <c r="F458" t="s">
        <v>25</v>
      </c>
      <c r="G458" t="s">
        <v>1701</v>
      </c>
      <c r="H458" t="s">
        <v>18</v>
      </c>
      <c r="I458" t="s">
        <v>1702</v>
      </c>
      <c r="J458" t="s">
        <v>1699</v>
      </c>
      <c r="K458" t="s">
        <v>19</v>
      </c>
    </row>
    <row r="459" spans="1:11" x14ac:dyDescent="0.2">
      <c r="A459" t="s">
        <v>1703</v>
      </c>
      <c r="B459" t="s">
        <v>440</v>
      </c>
      <c r="C459" t="s">
        <v>1704</v>
      </c>
      <c r="D459" t="s">
        <v>1304</v>
      </c>
      <c r="E459" t="s">
        <v>1705</v>
      </c>
      <c r="F459" t="s">
        <v>16</v>
      </c>
      <c r="G459" t="s">
        <v>171</v>
      </c>
      <c r="H459" t="s">
        <v>18</v>
      </c>
      <c r="I459" t="s">
        <v>1</v>
      </c>
      <c r="J459" t="s">
        <v>1</v>
      </c>
      <c r="K459" t="s">
        <v>19</v>
      </c>
    </row>
    <row r="460" spans="1:11" x14ac:dyDescent="0.2">
      <c r="A460" t="s">
        <v>1706</v>
      </c>
      <c r="B460" t="s">
        <v>389</v>
      </c>
      <c r="C460" t="s">
        <v>1707</v>
      </c>
      <c r="D460" t="s">
        <v>196</v>
      </c>
      <c r="E460" t="s">
        <v>1708</v>
      </c>
      <c r="F460" t="s">
        <v>16</v>
      </c>
      <c r="G460" t="s">
        <v>37</v>
      </c>
      <c r="H460" t="s">
        <v>18</v>
      </c>
      <c r="I460" t="s">
        <v>1</v>
      </c>
      <c r="J460" t="s">
        <v>1</v>
      </c>
      <c r="K460" t="s">
        <v>19</v>
      </c>
    </row>
    <row r="461" spans="1:11" x14ac:dyDescent="0.2">
      <c r="A461" t="s">
        <v>1709</v>
      </c>
      <c r="B461" t="s">
        <v>415</v>
      </c>
      <c r="C461" t="s">
        <v>1710</v>
      </c>
      <c r="D461" t="s">
        <v>196</v>
      </c>
      <c r="E461" t="s">
        <v>1687</v>
      </c>
      <c r="F461" t="s">
        <v>16</v>
      </c>
      <c r="G461" t="s">
        <v>37</v>
      </c>
      <c r="H461" t="s">
        <v>18</v>
      </c>
      <c r="I461" t="s">
        <v>1</v>
      </c>
      <c r="J461" t="s">
        <v>1</v>
      </c>
      <c r="K461" t="s">
        <v>19</v>
      </c>
    </row>
    <row r="462" spans="1:11" x14ac:dyDescent="0.2">
      <c r="A462" t="s">
        <v>1711</v>
      </c>
      <c r="B462" t="s">
        <v>385</v>
      </c>
      <c r="C462" t="s">
        <v>1712</v>
      </c>
      <c r="D462" t="s">
        <v>1304</v>
      </c>
      <c r="E462" t="s">
        <v>1713</v>
      </c>
      <c r="F462" t="s">
        <v>16</v>
      </c>
      <c r="G462" t="s">
        <v>171</v>
      </c>
      <c r="H462" t="s">
        <v>18</v>
      </c>
      <c r="I462" t="s">
        <v>1714</v>
      </c>
      <c r="J462" t="s">
        <v>455</v>
      </c>
      <c r="K462" t="s">
        <v>19</v>
      </c>
    </row>
    <row r="463" spans="1:11" x14ac:dyDescent="0.2">
      <c r="A463" t="s">
        <v>1715</v>
      </c>
      <c r="B463" t="s">
        <v>415</v>
      </c>
      <c r="C463" t="s">
        <v>1716</v>
      </c>
      <c r="D463" t="s">
        <v>207</v>
      </c>
      <c r="E463" t="s">
        <v>1717</v>
      </c>
      <c r="F463" t="s">
        <v>16</v>
      </c>
      <c r="G463" t="s">
        <v>1199</v>
      </c>
      <c r="H463" t="s">
        <v>18</v>
      </c>
      <c r="I463" t="s">
        <v>1</v>
      </c>
      <c r="J463" t="s">
        <v>1</v>
      </c>
      <c r="K463" t="s">
        <v>19</v>
      </c>
    </row>
    <row r="464" spans="1:11" x14ac:dyDescent="0.2">
      <c r="A464" t="s">
        <v>1718</v>
      </c>
      <c r="B464" t="s">
        <v>389</v>
      </c>
      <c r="C464" t="s">
        <v>1719</v>
      </c>
      <c r="D464" t="s">
        <v>1304</v>
      </c>
      <c r="E464" t="s">
        <v>1720</v>
      </c>
      <c r="F464" t="s">
        <v>16</v>
      </c>
      <c r="G464" t="s">
        <v>171</v>
      </c>
      <c r="H464" t="s">
        <v>18</v>
      </c>
      <c r="I464" t="s">
        <v>1721</v>
      </c>
      <c r="J464" t="s">
        <v>365</v>
      </c>
      <c r="K464" t="s">
        <v>19</v>
      </c>
    </row>
    <row r="465" spans="1:11" x14ac:dyDescent="0.2">
      <c r="A465" t="s">
        <v>1722</v>
      </c>
      <c r="B465" t="s">
        <v>415</v>
      </c>
      <c r="C465" t="s">
        <v>1723</v>
      </c>
      <c r="D465" t="s">
        <v>1543</v>
      </c>
      <c r="E465" t="s">
        <v>1724</v>
      </c>
      <c r="F465" t="s">
        <v>16</v>
      </c>
      <c r="G465" t="s">
        <v>221</v>
      </c>
      <c r="H465" t="s">
        <v>18</v>
      </c>
      <c r="I465" t="s">
        <v>1725</v>
      </c>
      <c r="J465" t="s">
        <v>455</v>
      </c>
      <c r="K465" t="s">
        <v>19</v>
      </c>
    </row>
    <row r="466" spans="1:11" x14ac:dyDescent="0.2">
      <c r="A466" t="s">
        <v>1726</v>
      </c>
      <c r="B466" t="s">
        <v>385</v>
      </c>
      <c r="C466" t="s">
        <v>1727</v>
      </c>
      <c r="D466" t="s">
        <v>1543</v>
      </c>
      <c r="E466" t="s">
        <v>1728</v>
      </c>
      <c r="F466" t="s">
        <v>16</v>
      </c>
      <c r="G466" t="s">
        <v>521</v>
      </c>
      <c r="H466" t="s">
        <v>18</v>
      </c>
      <c r="I466" t="s">
        <v>1</v>
      </c>
      <c r="J466" t="s">
        <v>1</v>
      </c>
      <c r="K466" t="s">
        <v>19</v>
      </c>
    </row>
    <row r="467" spans="1:11" x14ac:dyDescent="0.2">
      <c r="A467" t="s">
        <v>1729</v>
      </c>
      <c r="B467" t="s">
        <v>389</v>
      </c>
      <c r="C467" t="s">
        <v>1730</v>
      </c>
      <c r="D467" t="s">
        <v>1543</v>
      </c>
      <c r="E467" t="s">
        <v>1731</v>
      </c>
      <c r="F467" t="s">
        <v>16</v>
      </c>
      <c r="G467" t="s">
        <v>521</v>
      </c>
      <c r="H467" t="s">
        <v>18</v>
      </c>
      <c r="I467" t="s">
        <v>1</v>
      </c>
      <c r="J467" t="s">
        <v>1</v>
      </c>
      <c r="K467" t="s">
        <v>19</v>
      </c>
    </row>
    <row r="468" spans="1:11" x14ac:dyDescent="0.2">
      <c r="A468" t="s">
        <v>1732</v>
      </c>
      <c r="B468" t="s">
        <v>440</v>
      </c>
      <c r="C468" t="s">
        <v>1733</v>
      </c>
      <c r="D468" t="s">
        <v>1543</v>
      </c>
      <c r="E468" t="s">
        <v>1734</v>
      </c>
      <c r="F468" t="s">
        <v>16</v>
      </c>
      <c r="G468" t="s">
        <v>221</v>
      </c>
      <c r="H468" t="s">
        <v>18</v>
      </c>
      <c r="I468" t="s">
        <v>1</v>
      </c>
      <c r="J468" t="s">
        <v>1</v>
      </c>
      <c r="K468" t="s">
        <v>19</v>
      </c>
    </row>
    <row r="469" spans="1:11" x14ac:dyDescent="0.2">
      <c r="A469" t="s">
        <v>1735</v>
      </c>
      <c r="B469" t="s">
        <v>440</v>
      </c>
      <c r="C469" t="s">
        <v>1736</v>
      </c>
      <c r="D469" t="s">
        <v>365</v>
      </c>
      <c r="E469" t="s">
        <v>1737</v>
      </c>
      <c r="F469" t="s">
        <v>16</v>
      </c>
      <c r="G469" t="s">
        <v>262</v>
      </c>
      <c r="H469" t="s">
        <v>18</v>
      </c>
      <c r="I469" t="s">
        <v>1</v>
      </c>
      <c r="J469" t="s">
        <v>1</v>
      </c>
      <c r="K469" t="s">
        <v>19</v>
      </c>
    </row>
    <row r="470" spans="1:11" x14ac:dyDescent="0.2">
      <c r="A470" t="s">
        <v>1738</v>
      </c>
      <c r="B470" t="s">
        <v>389</v>
      </c>
      <c r="C470" t="s">
        <v>1739</v>
      </c>
      <c r="D470" t="s">
        <v>1543</v>
      </c>
      <c r="E470" t="s">
        <v>1740</v>
      </c>
      <c r="F470" t="s">
        <v>16</v>
      </c>
      <c r="G470" t="s">
        <v>521</v>
      </c>
      <c r="H470" t="s">
        <v>18</v>
      </c>
      <c r="I470" t="s">
        <v>1</v>
      </c>
      <c r="J470" t="s">
        <v>1</v>
      </c>
      <c r="K470" t="s">
        <v>19</v>
      </c>
    </row>
    <row r="471" spans="1:11" x14ac:dyDescent="0.2">
      <c r="A471" t="s">
        <v>1741</v>
      </c>
      <c r="B471" t="s">
        <v>385</v>
      </c>
      <c r="C471" t="s">
        <v>1742</v>
      </c>
      <c r="D471" t="s">
        <v>1543</v>
      </c>
      <c r="E471" t="s">
        <v>1743</v>
      </c>
      <c r="F471" t="s">
        <v>16</v>
      </c>
      <c r="G471" t="s">
        <v>221</v>
      </c>
      <c r="H471" t="s">
        <v>18</v>
      </c>
      <c r="I471" t="s">
        <v>1</v>
      </c>
      <c r="J471" t="s">
        <v>1</v>
      </c>
      <c r="K471" t="s">
        <v>19</v>
      </c>
    </row>
    <row r="472" spans="1:11" x14ac:dyDescent="0.2">
      <c r="A472" t="s">
        <v>1744</v>
      </c>
      <c r="B472" t="s">
        <v>389</v>
      </c>
      <c r="C472" t="s">
        <v>1745</v>
      </c>
      <c r="D472" t="s">
        <v>474</v>
      </c>
      <c r="E472" t="s">
        <v>1746</v>
      </c>
      <c r="F472" t="s">
        <v>16</v>
      </c>
      <c r="G472" t="s">
        <v>164</v>
      </c>
      <c r="H472" t="s">
        <v>18</v>
      </c>
      <c r="I472" t="s">
        <v>1</v>
      </c>
      <c r="J472" t="s">
        <v>1</v>
      </c>
      <c r="K472" t="s">
        <v>19</v>
      </c>
    </row>
    <row r="473" spans="1:11" x14ac:dyDescent="0.2">
      <c r="A473" t="s">
        <v>1747</v>
      </c>
      <c r="B473" t="s">
        <v>415</v>
      </c>
      <c r="C473" t="s">
        <v>1748</v>
      </c>
      <c r="D473" t="s">
        <v>1543</v>
      </c>
      <c r="E473" t="s">
        <v>1749</v>
      </c>
      <c r="F473" t="s">
        <v>16</v>
      </c>
      <c r="G473" t="s">
        <v>221</v>
      </c>
      <c r="H473" t="s">
        <v>18</v>
      </c>
      <c r="I473" t="s">
        <v>1</v>
      </c>
      <c r="J473" t="s">
        <v>1</v>
      </c>
      <c r="K473" t="s">
        <v>19</v>
      </c>
    </row>
    <row r="474" spans="1:11" x14ac:dyDescent="0.2">
      <c r="A474" t="s">
        <v>1750</v>
      </c>
      <c r="B474" t="s">
        <v>385</v>
      </c>
      <c r="C474" t="s">
        <v>1751</v>
      </c>
      <c r="D474" t="s">
        <v>1543</v>
      </c>
      <c r="E474" t="s">
        <v>1752</v>
      </c>
      <c r="F474" t="s">
        <v>16</v>
      </c>
      <c r="G474" t="s">
        <v>521</v>
      </c>
      <c r="H474" t="s">
        <v>18</v>
      </c>
      <c r="I474" t="s">
        <v>1</v>
      </c>
      <c r="J474" t="s">
        <v>1</v>
      </c>
      <c r="K474" t="s">
        <v>19</v>
      </c>
    </row>
    <row r="475" spans="1:11" x14ac:dyDescent="0.2">
      <c r="A475" t="s">
        <v>1753</v>
      </c>
      <c r="B475" t="s">
        <v>415</v>
      </c>
      <c r="C475" t="s">
        <v>1754</v>
      </c>
      <c r="D475" t="s">
        <v>1543</v>
      </c>
      <c r="E475" t="s">
        <v>1755</v>
      </c>
      <c r="F475" t="s">
        <v>16</v>
      </c>
      <c r="G475" t="s">
        <v>521</v>
      </c>
      <c r="H475" t="s">
        <v>18</v>
      </c>
      <c r="I475" t="s">
        <v>1</v>
      </c>
      <c r="J475" t="s">
        <v>1</v>
      </c>
      <c r="K475" t="s">
        <v>19</v>
      </c>
    </row>
    <row r="476" spans="1:11" x14ac:dyDescent="0.2">
      <c r="A476" t="s">
        <v>1756</v>
      </c>
      <c r="B476" t="s">
        <v>389</v>
      </c>
      <c r="C476" t="s">
        <v>1757</v>
      </c>
      <c r="D476" t="s">
        <v>1543</v>
      </c>
      <c r="E476" t="s">
        <v>1708</v>
      </c>
      <c r="F476" t="s">
        <v>16</v>
      </c>
      <c r="G476" t="s">
        <v>521</v>
      </c>
      <c r="H476" t="s">
        <v>18</v>
      </c>
      <c r="I476" t="s">
        <v>1</v>
      </c>
      <c r="J476" t="s">
        <v>1</v>
      </c>
      <c r="K476" t="s">
        <v>19</v>
      </c>
    </row>
    <row r="477" spans="1:11" x14ac:dyDescent="0.2">
      <c r="A477" t="s">
        <v>1758</v>
      </c>
      <c r="B477" t="s">
        <v>389</v>
      </c>
      <c r="C477" t="s">
        <v>1759</v>
      </c>
      <c r="D477" t="s">
        <v>1543</v>
      </c>
      <c r="E477" t="s">
        <v>1760</v>
      </c>
      <c r="F477" t="s">
        <v>16</v>
      </c>
      <c r="G477" t="s">
        <v>521</v>
      </c>
      <c r="H477" t="s">
        <v>18</v>
      </c>
      <c r="I477" t="s">
        <v>1</v>
      </c>
      <c r="J477" t="s">
        <v>1</v>
      </c>
      <c r="K477" t="s">
        <v>19</v>
      </c>
    </row>
    <row r="478" spans="1:11" x14ac:dyDescent="0.2">
      <c r="A478" t="s">
        <v>1761</v>
      </c>
      <c r="B478" t="s">
        <v>389</v>
      </c>
      <c r="C478" t="s">
        <v>1762</v>
      </c>
      <c r="D478" t="s">
        <v>1543</v>
      </c>
      <c r="E478" t="s">
        <v>1763</v>
      </c>
      <c r="F478" t="s">
        <v>16</v>
      </c>
      <c r="G478" t="s">
        <v>521</v>
      </c>
      <c r="H478" t="s">
        <v>18</v>
      </c>
      <c r="I478" t="s">
        <v>1</v>
      </c>
      <c r="J478" t="s">
        <v>1</v>
      </c>
      <c r="K478" t="s">
        <v>19</v>
      </c>
    </row>
    <row r="479" spans="1:11" x14ac:dyDescent="0.2">
      <c r="A479" t="s">
        <v>1764</v>
      </c>
      <c r="B479" t="s">
        <v>389</v>
      </c>
      <c r="C479" t="s">
        <v>1765</v>
      </c>
      <c r="D479" t="s">
        <v>455</v>
      </c>
      <c r="E479" t="s">
        <v>1690</v>
      </c>
      <c r="F479" t="s">
        <v>16</v>
      </c>
      <c r="G479" t="s">
        <v>1766</v>
      </c>
      <c r="H479" t="s">
        <v>18</v>
      </c>
      <c r="I479" t="s">
        <v>1</v>
      </c>
      <c r="J479" t="s">
        <v>1</v>
      </c>
      <c r="K479" t="s">
        <v>19</v>
      </c>
    </row>
    <row r="480" spans="1:11" x14ac:dyDescent="0.2">
      <c r="A480" t="s">
        <v>1767</v>
      </c>
      <c r="B480" t="s">
        <v>249</v>
      </c>
      <c r="C480" t="s">
        <v>1768</v>
      </c>
      <c r="D480" t="s">
        <v>196</v>
      </c>
      <c r="E480" t="s">
        <v>1769</v>
      </c>
      <c r="F480" t="s">
        <v>16</v>
      </c>
      <c r="G480" t="s">
        <v>100</v>
      </c>
      <c r="H480" t="s">
        <v>239</v>
      </c>
      <c r="I480" t="s">
        <v>1</v>
      </c>
      <c r="J480" t="s">
        <v>1</v>
      </c>
      <c r="K480" t="s">
        <v>19</v>
      </c>
    </row>
    <row r="481" spans="1:11" x14ac:dyDescent="0.2">
      <c r="A481" t="s">
        <v>1770</v>
      </c>
      <c r="B481" t="s">
        <v>249</v>
      </c>
      <c r="C481" t="s">
        <v>1771</v>
      </c>
      <c r="D481" t="s">
        <v>196</v>
      </c>
      <c r="E481" t="s">
        <v>1769</v>
      </c>
      <c r="F481" t="s">
        <v>16</v>
      </c>
      <c r="G481" t="s">
        <v>100</v>
      </c>
      <c r="H481" t="s">
        <v>239</v>
      </c>
      <c r="I481" t="s">
        <v>1</v>
      </c>
      <c r="J481" t="s">
        <v>1</v>
      </c>
      <c r="K481" t="s">
        <v>19</v>
      </c>
    </row>
    <row r="482" spans="1:11" x14ac:dyDescent="0.2">
      <c r="A482" t="s">
        <v>1772</v>
      </c>
      <c r="B482" t="s">
        <v>249</v>
      </c>
      <c r="C482" t="s">
        <v>1773</v>
      </c>
      <c r="D482" t="s">
        <v>196</v>
      </c>
      <c r="E482" t="s">
        <v>1769</v>
      </c>
      <c r="F482" t="s">
        <v>16</v>
      </c>
      <c r="G482" t="s">
        <v>100</v>
      </c>
      <c r="H482" t="s">
        <v>239</v>
      </c>
      <c r="I482" t="s">
        <v>1</v>
      </c>
      <c r="J482" t="s">
        <v>1</v>
      </c>
      <c r="K482" t="s">
        <v>19</v>
      </c>
    </row>
    <row r="483" spans="1:11" x14ac:dyDescent="0.2">
      <c r="A483" t="s">
        <v>1774</v>
      </c>
      <c r="B483" t="s">
        <v>249</v>
      </c>
      <c r="C483" t="s">
        <v>1775</v>
      </c>
      <c r="D483" t="s">
        <v>196</v>
      </c>
      <c r="E483" t="s">
        <v>1769</v>
      </c>
      <c r="F483" t="s">
        <v>16</v>
      </c>
      <c r="G483" t="s">
        <v>100</v>
      </c>
      <c r="H483" t="s">
        <v>239</v>
      </c>
      <c r="I483" t="s">
        <v>1</v>
      </c>
      <c r="J483" t="s">
        <v>1</v>
      </c>
      <c r="K483" t="s">
        <v>19</v>
      </c>
    </row>
    <row r="484" spans="1:11" x14ac:dyDescent="0.2">
      <c r="A484" t="s">
        <v>1776</v>
      </c>
      <c r="B484" t="s">
        <v>249</v>
      </c>
      <c r="C484" t="s">
        <v>1777</v>
      </c>
      <c r="D484" t="s">
        <v>121</v>
      </c>
      <c r="E484" t="s">
        <v>1769</v>
      </c>
      <c r="F484" t="s">
        <v>16</v>
      </c>
      <c r="G484" t="s">
        <v>68</v>
      </c>
      <c r="H484" t="s">
        <v>239</v>
      </c>
      <c r="I484" t="s">
        <v>1</v>
      </c>
      <c r="J484" t="s">
        <v>1</v>
      </c>
      <c r="K484" t="s">
        <v>19</v>
      </c>
    </row>
    <row r="485" spans="1:11" x14ac:dyDescent="0.2">
      <c r="A485" t="s">
        <v>1778</v>
      </c>
      <c r="B485" t="s">
        <v>1566</v>
      </c>
      <c r="C485" t="s">
        <v>1779</v>
      </c>
      <c r="D485" t="s">
        <v>1780</v>
      </c>
      <c r="E485" t="s">
        <v>1781</v>
      </c>
      <c r="F485" t="s">
        <v>16</v>
      </c>
      <c r="G485" t="s">
        <v>702</v>
      </c>
      <c r="H485" t="s">
        <v>239</v>
      </c>
      <c r="I485" t="s">
        <v>1</v>
      </c>
      <c r="J485" t="s">
        <v>1</v>
      </c>
      <c r="K485" t="s">
        <v>19</v>
      </c>
    </row>
    <row r="486" spans="1:11" x14ac:dyDescent="0.2">
      <c r="A486" t="s">
        <v>1782</v>
      </c>
      <c r="B486" t="s">
        <v>249</v>
      </c>
      <c r="C486" t="s">
        <v>1783</v>
      </c>
      <c r="D486" t="s">
        <v>1132</v>
      </c>
      <c r="E486" t="s">
        <v>324</v>
      </c>
      <c r="F486" t="s">
        <v>16</v>
      </c>
      <c r="G486" t="s">
        <v>502</v>
      </c>
      <c r="H486" t="s">
        <v>239</v>
      </c>
      <c r="I486" t="s">
        <v>1</v>
      </c>
      <c r="J486" t="s">
        <v>1</v>
      </c>
      <c r="K486" t="s">
        <v>19</v>
      </c>
    </row>
    <row r="487" spans="1:11" x14ac:dyDescent="0.2">
      <c r="A487" t="s">
        <v>1784</v>
      </c>
      <c r="B487" t="s">
        <v>249</v>
      </c>
      <c r="C487" t="s">
        <v>1785</v>
      </c>
      <c r="D487" t="s">
        <v>365</v>
      </c>
      <c r="E487" t="s">
        <v>353</v>
      </c>
      <c r="F487" t="s">
        <v>25</v>
      </c>
      <c r="G487" t="s">
        <v>1786</v>
      </c>
      <c r="H487" t="s">
        <v>239</v>
      </c>
      <c r="I487" t="s">
        <v>1787</v>
      </c>
      <c r="J487" t="s">
        <v>224</v>
      </c>
      <c r="K487" t="s">
        <v>19</v>
      </c>
    </row>
    <row r="488" spans="1:11" x14ac:dyDescent="0.2">
      <c r="A488" t="s">
        <v>1788</v>
      </c>
      <c r="B488" t="s">
        <v>249</v>
      </c>
      <c r="C488" t="s">
        <v>1789</v>
      </c>
      <c r="D488" t="s">
        <v>751</v>
      </c>
      <c r="E488" t="s">
        <v>324</v>
      </c>
      <c r="F488" t="s">
        <v>16</v>
      </c>
      <c r="G488" t="s">
        <v>193</v>
      </c>
      <c r="H488" t="s">
        <v>239</v>
      </c>
      <c r="I488" t="s">
        <v>1</v>
      </c>
      <c r="J488" t="s">
        <v>1</v>
      </c>
      <c r="K488" t="s">
        <v>19</v>
      </c>
    </row>
    <row r="489" spans="1:11" x14ac:dyDescent="0.2">
      <c r="A489" t="s">
        <v>1790</v>
      </c>
      <c r="B489" t="s">
        <v>249</v>
      </c>
      <c r="C489" t="s">
        <v>1791</v>
      </c>
      <c r="D489" t="s">
        <v>224</v>
      </c>
      <c r="E489" t="s">
        <v>324</v>
      </c>
      <c r="F489" t="s">
        <v>16</v>
      </c>
      <c r="G489" t="s">
        <v>321</v>
      </c>
      <c r="H489" t="s">
        <v>239</v>
      </c>
      <c r="I489" t="s">
        <v>1</v>
      </c>
      <c r="J489" t="s">
        <v>1</v>
      </c>
      <c r="K489" t="s">
        <v>19</v>
      </c>
    </row>
    <row r="490" spans="1:11" x14ac:dyDescent="0.2">
      <c r="A490" t="s">
        <v>1792</v>
      </c>
      <c r="B490" t="s">
        <v>249</v>
      </c>
      <c r="C490" t="s">
        <v>1793</v>
      </c>
      <c r="D490" t="s">
        <v>224</v>
      </c>
      <c r="E490" t="s">
        <v>353</v>
      </c>
      <c r="F490" t="s">
        <v>16</v>
      </c>
      <c r="G490" t="s">
        <v>321</v>
      </c>
      <c r="H490" t="s">
        <v>239</v>
      </c>
      <c r="I490" t="s">
        <v>1</v>
      </c>
      <c r="J490" t="s">
        <v>1</v>
      </c>
      <c r="K490" t="s">
        <v>19</v>
      </c>
    </row>
    <row r="491" spans="1:11" x14ac:dyDescent="0.2">
      <c r="A491" t="s">
        <v>1794</v>
      </c>
      <c r="B491" t="s">
        <v>249</v>
      </c>
      <c r="C491" t="s">
        <v>1795</v>
      </c>
      <c r="D491" t="s">
        <v>365</v>
      </c>
      <c r="E491" t="s">
        <v>1622</v>
      </c>
      <c r="F491" t="s">
        <v>16</v>
      </c>
      <c r="G491" t="s">
        <v>262</v>
      </c>
      <c r="H491" t="s">
        <v>239</v>
      </c>
      <c r="I491" t="s">
        <v>1</v>
      </c>
      <c r="J491" t="s">
        <v>1</v>
      </c>
      <c r="K491" t="s">
        <v>19</v>
      </c>
    </row>
    <row r="492" spans="1:11" x14ac:dyDescent="0.2">
      <c r="A492" t="s">
        <v>1796</v>
      </c>
      <c r="B492" t="s">
        <v>249</v>
      </c>
      <c r="C492" t="s">
        <v>1797</v>
      </c>
      <c r="D492" t="s">
        <v>365</v>
      </c>
      <c r="E492" t="s">
        <v>1798</v>
      </c>
      <c r="F492" t="s">
        <v>16</v>
      </c>
      <c r="G492" t="s">
        <v>262</v>
      </c>
      <c r="H492" t="s">
        <v>239</v>
      </c>
      <c r="I492" t="s">
        <v>1</v>
      </c>
      <c r="J492" t="s">
        <v>1</v>
      </c>
      <c r="K492" t="s">
        <v>19</v>
      </c>
    </row>
    <row r="493" spans="1:11" x14ac:dyDescent="0.2">
      <c r="A493" t="s">
        <v>1799</v>
      </c>
      <c r="B493" t="s">
        <v>249</v>
      </c>
      <c r="C493" t="s">
        <v>1800</v>
      </c>
      <c r="D493" t="s">
        <v>1801</v>
      </c>
      <c r="E493" t="s">
        <v>1798</v>
      </c>
      <c r="F493" t="s">
        <v>16</v>
      </c>
      <c r="G493" t="s">
        <v>1802</v>
      </c>
      <c r="H493" t="s">
        <v>239</v>
      </c>
      <c r="I493" t="s">
        <v>1</v>
      </c>
      <c r="J493" t="s">
        <v>1</v>
      </c>
      <c r="K493" t="s">
        <v>19</v>
      </c>
    </row>
    <row r="494" spans="1:11" x14ac:dyDescent="0.2">
      <c r="A494" t="s">
        <v>1803</v>
      </c>
      <c r="B494" t="s">
        <v>959</v>
      </c>
      <c r="C494" t="s">
        <v>1804</v>
      </c>
      <c r="D494" t="s">
        <v>94</v>
      </c>
      <c r="E494" t="s">
        <v>1805</v>
      </c>
      <c r="F494" t="s">
        <v>16</v>
      </c>
      <c r="G494" t="s">
        <v>26</v>
      </c>
      <c r="H494" t="s">
        <v>781</v>
      </c>
      <c r="I494" t="s">
        <v>1</v>
      </c>
      <c r="J494" t="s">
        <v>1</v>
      </c>
      <c r="K494" t="s">
        <v>19</v>
      </c>
    </row>
    <row r="495" spans="1:11" x14ac:dyDescent="0.2">
      <c r="A495" t="s">
        <v>1806</v>
      </c>
      <c r="B495" t="s">
        <v>778</v>
      </c>
      <c r="C495" t="s">
        <v>1807</v>
      </c>
      <c r="D495" t="s">
        <v>1490</v>
      </c>
      <c r="E495" t="s">
        <v>1808</v>
      </c>
      <c r="F495" t="s">
        <v>16</v>
      </c>
      <c r="G495" t="s">
        <v>601</v>
      </c>
      <c r="H495" t="s">
        <v>781</v>
      </c>
      <c r="I495" t="s">
        <v>1</v>
      </c>
      <c r="J495" t="s">
        <v>1</v>
      </c>
      <c r="K495" t="s">
        <v>19</v>
      </c>
    </row>
    <row r="496" spans="1:11" x14ac:dyDescent="0.2">
      <c r="A496" t="s">
        <v>1809</v>
      </c>
      <c r="B496" t="s">
        <v>902</v>
      </c>
      <c r="C496" t="s">
        <v>1810</v>
      </c>
      <c r="D496" t="s">
        <v>80</v>
      </c>
      <c r="E496" t="s">
        <v>1811</v>
      </c>
      <c r="F496" t="s">
        <v>16</v>
      </c>
      <c r="G496" t="s">
        <v>661</v>
      </c>
      <c r="H496" t="s">
        <v>781</v>
      </c>
      <c r="I496" t="s">
        <v>1</v>
      </c>
      <c r="J496" t="s">
        <v>1</v>
      </c>
      <c r="K496" t="s">
        <v>19</v>
      </c>
    </row>
    <row r="497" spans="1:11" x14ac:dyDescent="0.2">
      <c r="A497" t="s">
        <v>1812</v>
      </c>
      <c r="B497" t="s">
        <v>959</v>
      </c>
      <c r="C497" t="s">
        <v>1813</v>
      </c>
      <c r="D497" t="s">
        <v>1814</v>
      </c>
      <c r="E497" t="s">
        <v>1815</v>
      </c>
      <c r="F497" t="s">
        <v>16</v>
      </c>
      <c r="G497" t="s">
        <v>138</v>
      </c>
      <c r="H497" t="s">
        <v>781</v>
      </c>
      <c r="I497" t="s">
        <v>1</v>
      </c>
      <c r="J497" t="s">
        <v>1</v>
      </c>
      <c r="K497" t="s">
        <v>19</v>
      </c>
    </row>
    <row r="498" spans="1:11" x14ac:dyDescent="0.2">
      <c r="A498" t="s">
        <v>1816</v>
      </c>
      <c r="B498" t="s">
        <v>902</v>
      </c>
      <c r="C498" t="s">
        <v>1817</v>
      </c>
      <c r="D498" t="s">
        <v>1818</v>
      </c>
      <c r="E498" t="s">
        <v>1819</v>
      </c>
      <c r="F498" t="s">
        <v>16</v>
      </c>
      <c r="G498" t="s">
        <v>157</v>
      </c>
      <c r="H498" t="s">
        <v>781</v>
      </c>
      <c r="I498" t="s">
        <v>1</v>
      </c>
      <c r="J498" t="s">
        <v>1</v>
      </c>
      <c r="K498" t="s">
        <v>19</v>
      </c>
    </row>
    <row r="499" spans="1:11" x14ac:dyDescent="0.2">
      <c r="A499" t="s">
        <v>1820</v>
      </c>
      <c r="B499" t="s">
        <v>902</v>
      </c>
      <c r="C499" t="s">
        <v>1821</v>
      </c>
      <c r="D499" t="s">
        <v>1814</v>
      </c>
      <c r="E499" t="s">
        <v>1819</v>
      </c>
      <c r="F499" t="s">
        <v>16</v>
      </c>
      <c r="G499" t="s">
        <v>138</v>
      </c>
      <c r="H499" t="s">
        <v>781</v>
      </c>
      <c r="I499" t="s">
        <v>1</v>
      </c>
      <c r="J499" t="s">
        <v>1</v>
      </c>
      <c r="K499" t="s">
        <v>19</v>
      </c>
    </row>
    <row r="500" spans="1:11" x14ac:dyDescent="0.2">
      <c r="A500" t="s">
        <v>1822</v>
      </c>
      <c r="B500" t="s">
        <v>778</v>
      </c>
      <c r="C500" t="s">
        <v>1823</v>
      </c>
      <c r="D500" t="s">
        <v>1824</v>
      </c>
      <c r="E500" t="s">
        <v>987</v>
      </c>
      <c r="F500" t="s">
        <v>16</v>
      </c>
      <c r="G500" t="s">
        <v>1103</v>
      </c>
      <c r="H500" t="s">
        <v>781</v>
      </c>
      <c r="I500" t="s">
        <v>1</v>
      </c>
      <c r="J500" t="s">
        <v>1</v>
      </c>
      <c r="K500" t="s">
        <v>19</v>
      </c>
    </row>
    <row r="501" spans="1:11" x14ac:dyDescent="0.2">
      <c r="A501" t="s">
        <v>1825</v>
      </c>
      <c r="B501" t="s">
        <v>778</v>
      </c>
      <c r="C501" t="s">
        <v>1826</v>
      </c>
      <c r="D501" t="s">
        <v>1055</v>
      </c>
      <c r="E501" t="s">
        <v>987</v>
      </c>
      <c r="F501" t="s">
        <v>16</v>
      </c>
      <c r="G501" t="s">
        <v>1056</v>
      </c>
      <c r="H501" t="s">
        <v>781</v>
      </c>
      <c r="I501" t="s">
        <v>1</v>
      </c>
      <c r="J501" t="s">
        <v>1</v>
      </c>
      <c r="K501" t="s">
        <v>19</v>
      </c>
    </row>
    <row r="502" spans="1:11" x14ac:dyDescent="0.2">
      <c r="A502" t="s">
        <v>1827</v>
      </c>
      <c r="B502" t="s">
        <v>778</v>
      </c>
      <c r="C502" t="s">
        <v>1828</v>
      </c>
      <c r="D502" t="s">
        <v>1824</v>
      </c>
      <c r="E502" t="s">
        <v>987</v>
      </c>
      <c r="F502" t="s">
        <v>16</v>
      </c>
      <c r="G502" t="s">
        <v>1103</v>
      </c>
      <c r="H502" t="s">
        <v>781</v>
      </c>
      <c r="I502" t="s">
        <v>1</v>
      </c>
      <c r="J502" t="s">
        <v>1</v>
      </c>
      <c r="K502" t="s">
        <v>19</v>
      </c>
    </row>
    <row r="503" spans="1:11" x14ac:dyDescent="0.2">
      <c r="A503" t="s">
        <v>1829</v>
      </c>
      <c r="B503" t="s">
        <v>778</v>
      </c>
      <c r="C503" t="s">
        <v>1830</v>
      </c>
      <c r="D503" t="s">
        <v>1490</v>
      </c>
      <c r="E503" t="s">
        <v>1000</v>
      </c>
      <c r="F503" t="s">
        <v>16</v>
      </c>
      <c r="G503" t="s">
        <v>601</v>
      </c>
      <c r="H503" t="s">
        <v>781</v>
      </c>
      <c r="I503" t="s">
        <v>1</v>
      </c>
      <c r="J503" t="s">
        <v>1</v>
      </c>
      <c r="K503" t="s">
        <v>19</v>
      </c>
    </row>
    <row r="504" spans="1:11" x14ac:dyDescent="0.2">
      <c r="A504" t="s">
        <v>1831</v>
      </c>
      <c r="B504" t="s">
        <v>959</v>
      </c>
      <c r="C504" t="s">
        <v>1832</v>
      </c>
      <c r="D504" t="s">
        <v>1490</v>
      </c>
      <c r="E504" t="s">
        <v>1833</v>
      </c>
      <c r="F504" t="s">
        <v>16</v>
      </c>
      <c r="G504" t="s">
        <v>601</v>
      </c>
      <c r="H504" t="s">
        <v>781</v>
      </c>
      <c r="I504" t="s">
        <v>1</v>
      </c>
      <c r="J504" t="s">
        <v>1</v>
      </c>
      <c r="K504" t="s">
        <v>19</v>
      </c>
    </row>
    <row r="505" spans="1:11" x14ac:dyDescent="0.2">
      <c r="A505" t="s">
        <v>1834</v>
      </c>
      <c r="B505" t="s">
        <v>959</v>
      </c>
      <c r="C505" t="s">
        <v>1835</v>
      </c>
      <c r="D505" t="s">
        <v>745</v>
      </c>
      <c r="E505" t="s">
        <v>1833</v>
      </c>
      <c r="F505" t="s">
        <v>16</v>
      </c>
      <c r="G505" t="s">
        <v>521</v>
      </c>
      <c r="H505" t="s">
        <v>781</v>
      </c>
      <c r="I505" t="s">
        <v>1</v>
      </c>
      <c r="J505" t="s">
        <v>1</v>
      </c>
      <c r="K505" t="s">
        <v>19</v>
      </c>
    </row>
    <row r="506" spans="1:11" x14ac:dyDescent="0.2">
      <c r="A506" t="s">
        <v>1836</v>
      </c>
      <c r="B506" t="s">
        <v>902</v>
      </c>
      <c r="C506" t="s">
        <v>1837</v>
      </c>
      <c r="D506" t="s">
        <v>207</v>
      </c>
      <c r="E506" t="s">
        <v>1838</v>
      </c>
      <c r="F506" t="s">
        <v>25</v>
      </c>
      <c r="G506" t="s">
        <v>209</v>
      </c>
      <c r="H506" t="s">
        <v>781</v>
      </c>
      <c r="I506" t="s">
        <v>1839</v>
      </c>
      <c r="J506" t="s">
        <v>207</v>
      </c>
      <c r="K506" t="s">
        <v>19</v>
      </c>
    </row>
    <row r="507" spans="1:11" x14ac:dyDescent="0.2">
      <c r="A507" t="s">
        <v>1840</v>
      </c>
      <c r="B507" t="s">
        <v>959</v>
      </c>
      <c r="C507" t="s">
        <v>1841</v>
      </c>
      <c r="D507" t="s">
        <v>1490</v>
      </c>
      <c r="E507" t="s">
        <v>1842</v>
      </c>
      <c r="F507" t="s">
        <v>16</v>
      </c>
      <c r="G507" t="s">
        <v>601</v>
      </c>
      <c r="H507" t="s">
        <v>781</v>
      </c>
      <c r="I507" t="s">
        <v>1</v>
      </c>
      <c r="J507" t="s">
        <v>1</v>
      </c>
      <c r="K507" t="s">
        <v>19</v>
      </c>
    </row>
    <row r="508" spans="1:11" x14ac:dyDescent="0.2">
      <c r="A508" t="s">
        <v>1843</v>
      </c>
      <c r="B508" t="s">
        <v>959</v>
      </c>
      <c r="C508" t="s">
        <v>1844</v>
      </c>
      <c r="D508" t="s">
        <v>524</v>
      </c>
      <c r="E508" t="s">
        <v>1805</v>
      </c>
      <c r="F508" t="s">
        <v>16</v>
      </c>
      <c r="G508" t="s">
        <v>17</v>
      </c>
      <c r="H508" t="s">
        <v>781</v>
      </c>
      <c r="I508" t="s">
        <v>1</v>
      </c>
      <c r="J508" t="s">
        <v>1</v>
      </c>
      <c r="K508" t="s">
        <v>19</v>
      </c>
    </row>
    <row r="509" spans="1:11" x14ac:dyDescent="0.2">
      <c r="A509" t="s">
        <v>1845</v>
      </c>
      <c r="B509" t="s">
        <v>959</v>
      </c>
      <c r="C509" t="s">
        <v>1846</v>
      </c>
      <c r="D509" t="s">
        <v>524</v>
      </c>
      <c r="E509" t="s">
        <v>1805</v>
      </c>
      <c r="F509" t="s">
        <v>16</v>
      </c>
      <c r="G509" t="s">
        <v>17</v>
      </c>
      <c r="H509" t="s">
        <v>781</v>
      </c>
      <c r="I509" t="s">
        <v>1</v>
      </c>
      <c r="J509" t="s">
        <v>1</v>
      </c>
      <c r="K509" t="s">
        <v>19</v>
      </c>
    </row>
    <row r="510" spans="1:11" x14ac:dyDescent="0.2">
      <c r="A510" t="s">
        <v>1847</v>
      </c>
      <c r="B510" t="s">
        <v>902</v>
      </c>
      <c r="C510" t="s">
        <v>1848</v>
      </c>
      <c r="D510" t="s">
        <v>1336</v>
      </c>
      <c r="E510" t="s">
        <v>1849</v>
      </c>
      <c r="F510" t="s">
        <v>16</v>
      </c>
      <c r="G510" t="s">
        <v>295</v>
      </c>
      <c r="H510" t="s">
        <v>781</v>
      </c>
      <c r="I510" t="s">
        <v>1</v>
      </c>
      <c r="J510" t="s">
        <v>1</v>
      </c>
      <c r="K510" t="s">
        <v>19</v>
      </c>
    </row>
    <row r="511" spans="1:11" x14ac:dyDescent="0.2">
      <c r="A511" t="s">
        <v>1850</v>
      </c>
      <c r="B511" t="s">
        <v>778</v>
      </c>
      <c r="C511" t="s">
        <v>1851</v>
      </c>
      <c r="D511" t="s">
        <v>196</v>
      </c>
      <c r="E511" t="s">
        <v>1852</v>
      </c>
      <c r="F511" t="s">
        <v>25</v>
      </c>
      <c r="G511" t="s">
        <v>197</v>
      </c>
      <c r="H511" t="s">
        <v>781</v>
      </c>
      <c r="I511" t="s">
        <v>1853</v>
      </c>
      <c r="J511" t="s">
        <v>196</v>
      </c>
      <c r="K511" t="s">
        <v>19</v>
      </c>
    </row>
    <row r="512" spans="1:11" x14ac:dyDescent="0.2">
      <c r="A512" t="s">
        <v>1854</v>
      </c>
      <c r="B512" t="s">
        <v>778</v>
      </c>
      <c r="C512" t="s">
        <v>1855</v>
      </c>
      <c r="D512" t="s">
        <v>207</v>
      </c>
      <c r="E512" t="s">
        <v>1856</v>
      </c>
      <c r="F512" t="s">
        <v>25</v>
      </c>
      <c r="G512" t="s">
        <v>209</v>
      </c>
      <c r="H512" t="s">
        <v>781</v>
      </c>
      <c r="I512" t="s">
        <v>1857</v>
      </c>
      <c r="J512" t="s">
        <v>207</v>
      </c>
      <c r="K512" t="s">
        <v>19</v>
      </c>
    </row>
    <row r="513" spans="1:11" x14ac:dyDescent="0.2">
      <c r="A513" t="s">
        <v>1858</v>
      </c>
      <c r="B513" t="s">
        <v>778</v>
      </c>
      <c r="C513" t="s">
        <v>1859</v>
      </c>
      <c r="D513" t="s">
        <v>207</v>
      </c>
      <c r="E513" t="s">
        <v>1860</v>
      </c>
      <c r="F513" t="s">
        <v>25</v>
      </c>
      <c r="G513" t="s">
        <v>209</v>
      </c>
      <c r="H513" t="s">
        <v>781</v>
      </c>
      <c r="I513" t="s">
        <v>1861</v>
      </c>
      <c r="J513" t="s">
        <v>207</v>
      </c>
      <c r="K513" t="s">
        <v>19</v>
      </c>
    </row>
    <row r="514" spans="1:11" x14ac:dyDescent="0.2">
      <c r="A514" t="s">
        <v>1862</v>
      </c>
      <c r="B514" t="s">
        <v>902</v>
      </c>
      <c r="C514" t="s">
        <v>1863</v>
      </c>
      <c r="D514" t="s">
        <v>642</v>
      </c>
      <c r="E514" t="s">
        <v>1864</v>
      </c>
      <c r="F514" t="s">
        <v>16</v>
      </c>
      <c r="G514" t="s">
        <v>921</v>
      </c>
      <c r="H514" t="s">
        <v>781</v>
      </c>
      <c r="I514" t="s">
        <v>1</v>
      </c>
      <c r="J514" t="s">
        <v>1</v>
      </c>
      <c r="K514" t="s">
        <v>19</v>
      </c>
    </row>
    <row r="515" spans="1:11" x14ac:dyDescent="0.2">
      <c r="A515" t="s">
        <v>1865</v>
      </c>
      <c r="B515" t="s">
        <v>959</v>
      </c>
      <c r="C515" t="s">
        <v>1866</v>
      </c>
      <c r="D515" t="s">
        <v>196</v>
      </c>
      <c r="E515" t="s">
        <v>1867</v>
      </c>
      <c r="F515" t="s">
        <v>16</v>
      </c>
      <c r="G515" t="s">
        <v>100</v>
      </c>
      <c r="H515" t="s">
        <v>781</v>
      </c>
      <c r="I515" t="s">
        <v>1</v>
      </c>
      <c r="J515" t="s">
        <v>1</v>
      </c>
      <c r="K515" t="s">
        <v>19</v>
      </c>
    </row>
    <row r="516" spans="1:11" x14ac:dyDescent="0.2">
      <c r="A516" t="s">
        <v>1868</v>
      </c>
      <c r="B516" t="s">
        <v>959</v>
      </c>
      <c r="C516" t="s">
        <v>1869</v>
      </c>
      <c r="D516" t="s">
        <v>196</v>
      </c>
      <c r="E516" t="s">
        <v>1867</v>
      </c>
      <c r="F516" t="s">
        <v>16</v>
      </c>
      <c r="G516" t="s">
        <v>100</v>
      </c>
      <c r="H516" t="s">
        <v>781</v>
      </c>
      <c r="I516" t="s">
        <v>1</v>
      </c>
      <c r="J516" t="s">
        <v>1</v>
      </c>
      <c r="K516" t="s">
        <v>19</v>
      </c>
    </row>
    <row r="517" spans="1:11" x14ac:dyDescent="0.2">
      <c r="A517" t="s">
        <v>1870</v>
      </c>
      <c r="B517" t="s">
        <v>959</v>
      </c>
      <c r="C517" t="s">
        <v>1871</v>
      </c>
      <c r="D517" t="s">
        <v>196</v>
      </c>
      <c r="E517" t="s">
        <v>1872</v>
      </c>
      <c r="F517" t="s">
        <v>16</v>
      </c>
      <c r="G517" t="s">
        <v>100</v>
      </c>
      <c r="H517" t="s">
        <v>781</v>
      </c>
      <c r="I517" t="s">
        <v>1</v>
      </c>
      <c r="J517" t="s">
        <v>1</v>
      </c>
      <c r="K517" t="s">
        <v>19</v>
      </c>
    </row>
    <row r="518" spans="1:11" x14ac:dyDescent="0.2">
      <c r="A518" t="s">
        <v>1873</v>
      </c>
      <c r="B518" t="s">
        <v>959</v>
      </c>
      <c r="C518" t="s">
        <v>1874</v>
      </c>
      <c r="D518" t="s">
        <v>207</v>
      </c>
      <c r="E518" t="s">
        <v>1875</v>
      </c>
      <c r="F518" t="s">
        <v>16</v>
      </c>
      <c r="G518" t="s">
        <v>1199</v>
      </c>
      <c r="H518" t="s">
        <v>781</v>
      </c>
      <c r="I518" t="s">
        <v>1</v>
      </c>
      <c r="J518" t="s">
        <v>1</v>
      </c>
      <c r="K518" t="s">
        <v>19</v>
      </c>
    </row>
    <row r="519" spans="1:11" x14ac:dyDescent="0.2">
      <c r="A519" t="s">
        <v>1876</v>
      </c>
      <c r="B519" t="s">
        <v>959</v>
      </c>
      <c r="C519" t="s">
        <v>1877</v>
      </c>
      <c r="D519" t="s">
        <v>121</v>
      </c>
      <c r="E519" t="s">
        <v>1878</v>
      </c>
      <c r="F519" t="s">
        <v>25</v>
      </c>
      <c r="G519" t="s">
        <v>123</v>
      </c>
      <c r="H519" t="s">
        <v>781</v>
      </c>
      <c r="I519" t="s">
        <v>1879</v>
      </c>
      <c r="J519" t="s">
        <v>121</v>
      </c>
      <c r="K519" t="s">
        <v>19</v>
      </c>
    </row>
    <row r="520" spans="1:11" x14ac:dyDescent="0.2">
      <c r="A520" t="s">
        <v>1880</v>
      </c>
      <c r="B520" t="s">
        <v>979</v>
      </c>
      <c r="C520" t="s">
        <v>1881</v>
      </c>
      <c r="D520" t="s">
        <v>207</v>
      </c>
      <c r="E520" t="s">
        <v>1882</v>
      </c>
      <c r="F520" t="s">
        <v>16</v>
      </c>
      <c r="G520" t="s">
        <v>1199</v>
      </c>
      <c r="H520" t="s">
        <v>781</v>
      </c>
      <c r="I520" t="s">
        <v>1</v>
      </c>
      <c r="J520" t="s">
        <v>1</v>
      </c>
      <c r="K520" t="s">
        <v>19</v>
      </c>
    </row>
    <row r="521" spans="1:11" x14ac:dyDescent="0.2">
      <c r="A521" t="s">
        <v>1883</v>
      </c>
      <c r="B521" t="s">
        <v>902</v>
      </c>
      <c r="C521" t="s">
        <v>1884</v>
      </c>
      <c r="D521" t="s">
        <v>121</v>
      </c>
      <c r="E521" t="s">
        <v>1885</v>
      </c>
      <c r="F521" t="s">
        <v>16</v>
      </c>
      <c r="G521" t="s">
        <v>68</v>
      </c>
      <c r="H521" t="s">
        <v>781</v>
      </c>
      <c r="I521" t="s">
        <v>1</v>
      </c>
      <c r="J521" t="s">
        <v>1</v>
      </c>
      <c r="K521" t="s">
        <v>19</v>
      </c>
    </row>
    <row r="522" spans="1:11" x14ac:dyDescent="0.2">
      <c r="A522" t="s">
        <v>1886</v>
      </c>
      <c r="B522" t="s">
        <v>902</v>
      </c>
      <c r="C522" t="s">
        <v>1887</v>
      </c>
      <c r="D522" t="s">
        <v>121</v>
      </c>
      <c r="E522" t="s">
        <v>1849</v>
      </c>
      <c r="F522" t="s">
        <v>16</v>
      </c>
      <c r="G522" t="s">
        <v>68</v>
      </c>
      <c r="H522" t="s">
        <v>781</v>
      </c>
      <c r="I522" t="s">
        <v>1888</v>
      </c>
      <c r="J522" t="s">
        <v>455</v>
      </c>
      <c r="K522" t="s">
        <v>19</v>
      </c>
    </row>
    <row r="523" spans="1:11" x14ac:dyDescent="0.2">
      <c r="A523" t="s">
        <v>1889</v>
      </c>
      <c r="B523" t="s">
        <v>902</v>
      </c>
      <c r="C523" t="s">
        <v>1890</v>
      </c>
      <c r="D523" t="s">
        <v>207</v>
      </c>
      <c r="E523" t="s">
        <v>1891</v>
      </c>
      <c r="F523" t="s">
        <v>16</v>
      </c>
      <c r="G523" t="s">
        <v>1199</v>
      </c>
      <c r="H523" t="s">
        <v>781</v>
      </c>
      <c r="I523" t="s">
        <v>1892</v>
      </c>
      <c r="J523" t="s">
        <v>455</v>
      </c>
      <c r="K523" t="s">
        <v>19</v>
      </c>
    </row>
    <row r="524" spans="1:11" x14ac:dyDescent="0.2">
      <c r="A524" t="s">
        <v>1893</v>
      </c>
      <c r="B524" t="s">
        <v>979</v>
      </c>
      <c r="C524" t="s">
        <v>1894</v>
      </c>
      <c r="D524" t="s">
        <v>201</v>
      </c>
      <c r="E524" t="s">
        <v>1882</v>
      </c>
      <c r="F524" t="s">
        <v>16</v>
      </c>
      <c r="G524" t="s">
        <v>479</v>
      </c>
      <c r="H524" t="s">
        <v>781</v>
      </c>
      <c r="I524" t="s">
        <v>1</v>
      </c>
      <c r="J524" t="s">
        <v>1</v>
      </c>
      <c r="K524" t="s">
        <v>19</v>
      </c>
    </row>
    <row r="525" spans="1:11" x14ac:dyDescent="0.2">
      <c r="A525" t="s">
        <v>1895</v>
      </c>
      <c r="B525" t="s">
        <v>979</v>
      </c>
      <c r="C525" t="s">
        <v>1896</v>
      </c>
      <c r="D525" t="s">
        <v>1304</v>
      </c>
      <c r="E525" t="s">
        <v>1882</v>
      </c>
      <c r="F525" t="s">
        <v>16</v>
      </c>
      <c r="G525" t="s">
        <v>1897</v>
      </c>
      <c r="H525" t="s">
        <v>781</v>
      </c>
      <c r="I525" t="s">
        <v>1</v>
      </c>
      <c r="J525" t="s">
        <v>1</v>
      </c>
      <c r="K525" t="s">
        <v>19</v>
      </c>
    </row>
    <row r="526" spans="1:11" x14ac:dyDescent="0.2">
      <c r="A526" t="s">
        <v>1898</v>
      </c>
      <c r="B526" t="s">
        <v>959</v>
      </c>
      <c r="C526" t="s">
        <v>1899</v>
      </c>
      <c r="D526" t="s">
        <v>1599</v>
      </c>
      <c r="E526" t="s">
        <v>1900</v>
      </c>
      <c r="F526" t="s">
        <v>16</v>
      </c>
      <c r="G526" t="s">
        <v>176</v>
      </c>
      <c r="H526" t="s">
        <v>781</v>
      </c>
      <c r="I526" t="s">
        <v>1</v>
      </c>
      <c r="J526" t="s">
        <v>1</v>
      </c>
      <c r="K526" t="s">
        <v>19</v>
      </c>
    </row>
    <row r="527" spans="1:11" x14ac:dyDescent="0.2">
      <c r="A527" t="s">
        <v>1901</v>
      </c>
      <c r="B527" t="s">
        <v>778</v>
      </c>
      <c r="C527" t="s">
        <v>1902</v>
      </c>
      <c r="D527" t="s">
        <v>201</v>
      </c>
      <c r="E527" t="s">
        <v>1903</v>
      </c>
      <c r="F527" t="s">
        <v>16</v>
      </c>
      <c r="G527" t="s">
        <v>479</v>
      </c>
      <c r="H527" t="s">
        <v>781</v>
      </c>
      <c r="I527" t="s">
        <v>1</v>
      </c>
      <c r="J527" t="s">
        <v>1</v>
      </c>
      <c r="K527" t="s">
        <v>19</v>
      </c>
    </row>
    <row r="528" spans="1:11" x14ac:dyDescent="0.2">
      <c r="A528" t="s">
        <v>1904</v>
      </c>
      <c r="B528" t="s">
        <v>778</v>
      </c>
      <c r="C528" t="s">
        <v>1905</v>
      </c>
      <c r="D528" t="s">
        <v>1304</v>
      </c>
      <c r="E528" t="s">
        <v>1903</v>
      </c>
      <c r="F528" t="s">
        <v>16</v>
      </c>
      <c r="G528" t="s">
        <v>1897</v>
      </c>
      <c r="H528" t="s">
        <v>781</v>
      </c>
      <c r="I528" t="s">
        <v>1</v>
      </c>
      <c r="J528" t="s">
        <v>1</v>
      </c>
      <c r="K528" t="s">
        <v>19</v>
      </c>
    </row>
    <row r="529" spans="1:11" x14ac:dyDescent="0.2">
      <c r="A529" t="s">
        <v>1906</v>
      </c>
      <c r="B529" t="s">
        <v>778</v>
      </c>
      <c r="C529" t="s">
        <v>1907</v>
      </c>
      <c r="D529" t="s">
        <v>1520</v>
      </c>
      <c r="E529" t="s">
        <v>1908</v>
      </c>
      <c r="F529" t="s">
        <v>16</v>
      </c>
      <c r="G529" t="s">
        <v>1521</v>
      </c>
      <c r="H529" t="s">
        <v>781</v>
      </c>
      <c r="I529" t="s">
        <v>1</v>
      </c>
      <c r="J529" t="s">
        <v>1</v>
      </c>
      <c r="K529" t="s">
        <v>19</v>
      </c>
    </row>
    <row r="530" spans="1:11" x14ac:dyDescent="0.2">
      <c r="A530" t="s">
        <v>1909</v>
      </c>
      <c r="B530" t="s">
        <v>778</v>
      </c>
      <c r="C530" t="s">
        <v>1910</v>
      </c>
      <c r="D530" t="s">
        <v>1304</v>
      </c>
      <c r="E530" t="s">
        <v>1012</v>
      </c>
      <c r="F530" t="s">
        <v>16</v>
      </c>
      <c r="G530" t="s">
        <v>1897</v>
      </c>
      <c r="H530" t="s">
        <v>781</v>
      </c>
      <c r="I530" t="s">
        <v>1</v>
      </c>
      <c r="J530" t="s">
        <v>1</v>
      </c>
      <c r="K530" t="s">
        <v>19</v>
      </c>
    </row>
    <row r="531" spans="1:11" x14ac:dyDescent="0.2">
      <c r="A531" t="s">
        <v>1911</v>
      </c>
      <c r="B531" t="s">
        <v>778</v>
      </c>
      <c r="C531" t="s">
        <v>1912</v>
      </c>
      <c r="D531" t="s">
        <v>201</v>
      </c>
      <c r="E531" t="s">
        <v>1913</v>
      </c>
      <c r="F531" t="s">
        <v>16</v>
      </c>
      <c r="G531" t="s">
        <v>479</v>
      </c>
      <c r="H531" t="s">
        <v>781</v>
      </c>
      <c r="I531" t="s">
        <v>1</v>
      </c>
      <c r="J531" t="s">
        <v>1</v>
      </c>
      <c r="K531" t="s">
        <v>19</v>
      </c>
    </row>
    <row r="532" spans="1:11" x14ac:dyDescent="0.2">
      <c r="A532" t="s">
        <v>1914</v>
      </c>
      <c r="B532" t="s">
        <v>902</v>
      </c>
      <c r="C532" t="s">
        <v>1915</v>
      </c>
      <c r="D532" t="s">
        <v>1599</v>
      </c>
      <c r="E532" t="s">
        <v>1916</v>
      </c>
      <c r="F532" t="s">
        <v>16</v>
      </c>
      <c r="G532" t="s">
        <v>176</v>
      </c>
      <c r="H532" t="s">
        <v>781</v>
      </c>
      <c r="I532" t="s">
        <v>1</v>
      </c>
      <c r="J532" t="s">
        <v>1</v>
      </c>
      <c r="K532" t="s">
        <v>19</v>
      </c>
    </row>
    <row r="533" spans="1:11" x14ac:dyDescent="0.2">
      <c r="A533" t="s">
        <v>1917</v>
      </c>
      <c r="B533" t="s">
        <v>778</v>
      </c>
      <c r="C533" t="s">
        <v>1918</v>
      </c>
      <c r="D533" t="s">
        <v>1699</v>
      </c>
      <c r="E533" t="s">
        <v>1919</v>
      </c>
      <c r="F533" t="s">
        <v>16</v>
      </c>
      <c r="G533" t="s">
        <v>484</v>
      </c>
      <c r="H533" t="s">
        <v>781</v>
      </c>
      <c r="I533" t="s">
        <v>1</v>
      </c>
      <c r="J533" t="s">
        <v>1</v>
      </c>
      <c r="K533" t="s">
        <v>19</v>
      </c>
    </row>
    <row r="534" spans="1:11" x14ac:dyDescent="0.2">
      <c r="A534" t="s">
        <v>1920</v>
      </c>
      <c r="B534" t="s">
        <v>959</v>
      </c>
      <c r="C534" t="s">
        <v>1921</v>
      </c>
      <c r="D534" t="s">
        <v>1089</v>
      </c>
      <c r="E534" t="s">
        <v>1805</v>
      </c>
      <c r="F534" t="s">
        <v>16</v>
      </c>
      <c r="G534" t="s">
        <v>214</v>
      </c>
      <c r="H534" t="s">
        <v>781</v>
      </c>
      <c r="I534" t="s">
        <v>1</v>
      </c>
      <c r="J534" t="s">
        <v>1</v>
      </c>
      <c r="K534" t="s">
        <v>19</v>
      </c>
    </row>
    <row r="535" spans="1:11" x14ac:dyDescent="0.2">
      <c r="A535" t="s">
        <v>1922</v>
      </c>
      <c r="B535" t="s">
        <v>778</v>
      </c>
      <c r="C535" t="s">
        <v>1923</v>
      </c>
      <c r="D535" t="s">
        <v>1132</v>
      </c>
      <c r="E535" t="s">
        <v>1924</v>
      </c>
      <c r="F535" t="s">
        <v>16</v>
      </c>
      <c r="G535" t="s">
        <v>502</v>
      </c>
      <c r="H535" t="s">
        <v>781</v>
      </c>
      <c r="I535" t="s">
        <v>1</v>
      </c>
      <c r="J535" t="s">
        <v>1</v>
      </c>
      <c r="K535" t="s">
        <v>19</v>
      </c>
    </row>
    <row r="536" spans="1:11" x14ac:dyDescent="0.2">
      <c r="A536" t="s">
        <v>1925</v>
      </c>
      <c r="B536" t="s">
        <v>778</v>
      </c>
      <c r="C536" t="s">
        <v>1926</v>
      </c>
      <c r="D536" t="s">
        <v>201</v>
      </c>
      <c r="E536" t="s">
        <v>1927</v>
      </c>
      <c r="F536" t="s">
        <v>16</v>
      </c>
      <c r="G536" t="s">
        <v>479</v>
      </c>
      <c r="H536" t="s">
        <v>781</v>
      </c>
      <c r="I536" t="s">
        <v>1</v>
      </c>
      <c r="J536" t="s">
        <v>1</v>
      </c>
      <c r="K536" t="s">
        <v>19</v>
      </c>
    </row>
    <row r="537" spans="1:11" x14ac:dyDescent="0.2">
      <c r="A537" t="s">
        <v>1928</v>
      </c>
      <c r="B537" t="s">
        <v>778</v>
      </c>
      <c r="C537" t="s">
        <v>1929</v>
      </c>
      <c r="D537" t="s">
        <v>1132</v>
      </c>
      <c r="E537" t="s">
        <v>1012</v>
      </c>
      <c r="F537" t="s">
        <v>16</v>
      </c>
      <c r="G537" t="s">
        <v>502</v>
      </c>
      <c r="H537" t="s">
        <v>781</v>
      </c>
      <c r="I537" t="s">
        <v>1</v>
      </c>
      <c r="J537" t="s">
        <v>1</v>
      </c>
      <c r="K537" t="s">
        <v>19</v>
      </c>
    </row>
    <row r="538" spans="1:11" x14ac:dyDescent="0.2">
      <c r="A538" t="s">
        <v>1930</v>
      </c>
      <c r="B538" t="s">
        <v>902</v>
      </c>
      <c r="C538" t="s">
        <v>1931</v>
      </c>
      <c r="D538" t="s">
        <v>1089</v>
      </c>
      <c r="E538" t="s">
        <v>1932</v>
      </c>
      <c r="F538" t="s">
        <v>16</v>
      </c>
      <c r="G538" t="s">
        <v>214</v>
      </c>
      <c r="H538" t="s">
        <v>781</v>
      </c>
      <c r="I538" t="s">
        <v>1933</v>
      </c>
      <c r="J538" t="s">
        <v>455</v>
      </c>
      <c r="K538" t="s">
        <v>19</v>
      </c>
    </row>
    <row r="539" spans="1:11" x14ac:dyDescent="0.2">
      <c r="A539" t="s">
        <v>1934</v>
      </c>
      <c r="B539" t="s">
        <v>778</v>
      </c>
      <c r="C539" t="s">
        <v>1935</v>
      </c>
      <c r="D539" t="s">
        <v>1089</v>
      </c>
      <c r="E539" t="s">
        <v>1936</v>
      </c>
      <c r="F539" t="s">
        <v>16</v>
      </c>
      <c r="G539" t="s">
        <v>214</v>
      </c>
      <c r="H539" t="s">
        <v>781</v>
      </c>
      <c r="I539" t="s">
        <v>1</v>
      </c>
      <c r="J539" t="s">
        <v>1</v>
      </c>
      <c r="K539" t="s">
        <v>19</v>
      </c>
    </row>
    <row r="540" spans="1:11" x14ac:dyDescent="0.2">
      <c r="A540" t="s">
        <v>1937</v>
      </c>
      <c r="B540" t="s">
        <v>778</v>
      </c>
      <c r="C540" t="s">
        <v>1938</v>
      </c>
      <c r="D540" t="s">
        <v>1304</v>
      </c>
      <c r="E540" t="s">
        <v>1939</v>
      </c>
      <c r="F540" t="s">
        <v>16</v>
      </c>
      <c r="G540" t="s">
        <v>1897</v>
      </c>
      <c r="H540" t="s">
        <v>781</v>
      </c>
      <c r="I540" t="s">
        <v>1</v>
      </c>
      <c r="J540" t="s">
        <v>1</v>
      </c>
      <c r="K540" t="s">
        <v>19</v>
      </c>
    </row>
    <row r="541" spans="1:11" x14ac:dyDescent="0.2">
      <c r="A541" t="s">
        <v>1940</v>
      </c>
      <c r="B541" t="s">
        <v>778</v>
      </c>
      <c r="C541" t="s">
        <v>1941</v>
      </c>
      <c r="D541" t="s">
        <v>1304</v>
      </c>
      <c r="E541" t="s">
        <v>1939</v>
      </c>
      <c r="F541" t="s">
        <v>16</v>
      </c>
      <c r="G541" t="s">
        <v>1897</v>
      </c>
      <c r="H541" t="s">
        <v>781</v>
      </c>
      <c r="I541" t="s">
        <v>1</v>
      </c>
      <c r="J541" t="s">
        <v>1</v>
      </c>
      <c r="K541" t="s">
        <v>19</v>
      </c>
    </row>
    <row r="542" spans="1:11" x14ac:dyDescent="0.2">
      <c r="A542" t="s">
        <v>1942</v>
      </c>
      <c r="B542" t="s">
        <v>902</v>
      </c>
      <c r="C542" t="s">
        <v>1943</v>
      </c>
      <c r="D542" t="s">
        <v>751</v>
      </c>
      <c r="E542" t="s">
        <v>1944</v>
      </c>
      <c r="F542" t="s">
        <v>16</v>
      </c>
      <c r="G542" t="s">
        <v>193</v>
      </c>
      <c r="H542" t="s">
        <v>781</v>
      </c>
      <c r="I542" t="s">
        <v>1</v>
      </c>
      <c r="J542" t="s">
        <v>1</v>
      </c>
      <c r="K542" t="s">
        <v>19</v>
      </c>
    </row>
    <row r="543" spans="1:11" x14ac:dyDescent="0.2">
      <c r="A543" t="s">
        <v>1945</v>
      </c>
      <c r="B543" t="s">
        <v>959</v>
      </c>
      <c r="C543" t="s">
        <v>1946</v>
      </c>
      <c r="D543" t="s">
        <v>1089</v>
      </c>
      <c r="E543" t="s">
        <v>1947</v>
      </c>
      <c r="F543" t="s">
        <v>16</v>
      </c>
      <c r="G543" t="s">
        <v>214</v>
      </c>
      <c r="H543" t="s">
        <v>781</v>
      </c>
      <c r="I543" t="s">
        <v>1</v>
      </c>
      <c r="J543" t="s">
        <v>1</v>
      </c>
      <c r="K543" t="s">
        <v>19</v>
      </c>
    </row>
    <row r="544" spans="1:11" x14ac:dyDescent="0.2">
      <c r="A544" t="s">
        <v>1948</v>
      </c>
      <c r="B544" t="s">
        <v>959</v>
      </c>
      <c r="C544" t="s">
        <v>1949</v>
      </c>
      <c r="D544" t="s">
        <v>1089</v>
      </c>
      <c r="E544" t="s">
        <v>1805</v>
      </c>
      <c r="F544" t="s">
        <v>16</v>
      </c>
      <c r="G544" t="s">
        <v>214</v>
      </c>
      <c r="H544" t="s">
        <v>781</v>
      </c>
      <c r="I544" t="s">
        <v>1</v>
      </c>
      <c r="J544" t="s">
        <v>1</v>
      </c>
      <c r="K544" t="s">
        <v>19</v>
      </c>
    </row>
    <row r="545" spans="1:11" x14ac:dyDescent="0.2">
      <c r="A545" t="s">
        <v>1950</v>
      </c>
      <c r="B545" t="s">
        <v>902</v>
      </c>
      <c r="C545" t="s">
        <v>1951</v>
      </c>
      <c r="D545" t="s">
        <v>1089</v>
      </c>
      <c r="E545" t="s">
        <v>1952</v>
      </c>
      <c r="F545" t="s">
        <v>16</v>
      </c>
      <c r="G545" t="s">
        <v>214</v>
      </c>
      <c r="H545" t="s">
        <v>781</v>
      </c>
      <c r="I545" t="s">
        <v>1</v>
      </c>
      <c r="J545" t="s">
        <v>1</v>
      </c>
      <c r="K545" t="s">
        <v>19</v>
      </c>
    </row>
    <row r="546" spans="1:11" x14ac:dyDescent="0.2">
      <c r="A546" t="s">
        <v>1953</v>
      </c>
      <c r="B546" t="s">
        <v>959</v>
      </c>
      <c r="C546" t="s">
        <v>1954</v>
      </c>
      <c r="D546" t="s">
        <v>365</v>
      </c>
      <c r="E546" t="s">
        <v>1955</v>
      </c>
      <c r="F546" t="s">
        <v>16</v>
      </c>
      <c r="G546" t="s">
        <v>262</v>
      </c>
      <c r="H546" t="s">
        <v>781</v>
      </c>
      <c r="I546" t="s">
        <v>1</v>
      </c>
      <c r="J546" t="s">
        <v>1</v>
      </c>
      <c r="K546" t="s">
        <v>19</v>
      </c>
    </row>
    <row r="547" spans="1:11" x14ac:dyDescent="0.2">
      <c r="A547" t="s">
        <v>1956</v>
      </c>
      <c r="B547" t="s">
        <v>959</v>
      </c>
      <c r="C547" t="s">
        <v>1957</v>
      </c>
      <c r="D547" t="s">
        <v>365</v>
      </c>
      <c r="E547" t="s">
        <v>1955</v>
      </c>
      <c r="F547" t="s">
        <v>16</v>
      </c>
      <c r="G547" t="s">
        <v>262</v>
      </c>
      <c r="H547" t="s">
        <v>781</v>
      </c>
      <c r="I547" t="s">
        <v>1</v>
      </c>
      <c r="J547" t="s">
        <v>1</v>
      </c>
      <c r="K547" t="s">
        <v>19</v>
      </c>
    </row>
    <row r="548" spans="1:11" x14ac:dyDescent="0.2">
      <c r="A548" t="s">
        <v>1958</v>
      </c>
      <c r="B548" t="s">
        <v>778</v>
      </c>
      <c r="C548" t="s">
        <v>1959</v>
      </c>
      <c r="D548" t="s">
        <v>474</v>
      </c>
      <c r="E548" t="s">
        <v>1960</v>
      </c>
      <c r="F548" t="s">
        <v>16</v>
      </c>
      <c r="G548" t="s">
        <v>330</v>
      </c>
      <c r="H548" t="s">
        <v>781</v>
      </c>
      <c r="I548" t="s">
        <v>1</v>
      </c>
      <c r="J548" t="s">
        <v>1</v>
      </c>
      <c r="K548" t="s">
        <v>19</v>
      </c>
    </row>
    <row r="549" spans="1:11" x14ac:dyDescent="0.2">
      <c r="A549" t="s">
        <v>1961</v>
      </c>
      <c r="B549" t="s">
        <v>778</v>
      </c>
      <c r="C549" t="s">
        <v>1962</v>
      </c>
      <c r="D549" t="s">
        <v>474</v>
      </c>
      <c r="E549" t="s">
        <v>1960</v>
      </c>
      <c r="F549" t="s">
        <v>16</v>
      </c>
      <c r="G549" t="s">
        <v>330</v>
      </c>
      <c r="H549" t="s">
        <v>781</v>
      </c>
      <c r="I549" t="s">
        <v>1</v>
      </c>
      <c r="J549" t="s">
        <v>1</v>
      </c>
      <c r="K549" t="s">
        <v>19</v>
      </c>
    </row>
    <row r="550" spans="1:11" x14ac:dyDescent="0.2">
      <c r="A550" t="s">
        <v>1963</v>
      </c>
      <c r="B550" t="s">
        <v>778</v>
      </c>
      <c r="C550" t="s">
        <v>1964</v>
      </c>
      <c r="D550" t="s">
        <v>365</v>
      </c>
      <c r="E550" t="s">
        <v>1960</v>
      </c>
      <c r="F550" t="s">
        <v>16</v>
      </c>
      <c r="G550" t="s">
        <v>262</v>
      </c>
      <c r="H550" t="s">
        <v>781</v>
      </c>
      <c r="I550" t="s">
        <v>1</v>
      </c>
      <c r="J550" t="s">
        <v>1</v>
      </c>
      <c r="K550" t="s">
        <v>19</v>
      </c>
    </row>
    <row r="551" spans="1:11" x14ac:dyDescent="0.2">
      <c r="A551" t="s">
        <v>1965</v>
      </c>
      <c r="B551" t="s">
        <v>778</v>
      </c>
      <c r="C551" t="s">
        <v>1966</v>
      </c>
      <c r="D551" t="s">
        <v>474</v>
      </c>
      <c r="E551" t="s">
        <v>1960</v>
      </c>
      <c r="F551" t="s">
        <v>16</v>
      </c>
      <c r="G551" t="s">
        <v>330</v>
      </c>
      <c r="H551" t="s">
        <v>781</v>
      </c>
      <c r="I551" t="s">
        <v>1</v>
      </c>
      <c r="J551" t="s">
        <v>1</v>
      </c>
      <c r="K551" t="s">
        <v>19</v>
      </c>
    </row>
    <row r="552" spans="1:11" x14ac:dyDescent="0.2">
      <c r="A552" t="s">
        <v>1967</v>
      </c>
      <c r="B552" t="s">
        <v>778</v>
      </c>
      <c r="C552" t="s">
        <v>1968</v>
      </c>
      <c r="D552" t="s">
        <v>365</v>
      </c>
      <c r="E552" t="s">
        <v>1960</v>
      </c>
      <c r="F552" t="s">
        <v>16</v>
      </c>
      <c r="G552" t="s">
        <v>262</v>
      </c>
      <c r="H552" t="s">
        <v>781</v>
      </c>
      <c r="I552" t="s">
        <v>1</v>
      </c>
      <c r="J552" t="s">
        <v>1</v>
      </c>
      <c r="K552" t="s">
        <v>19</v>
      </c>
    </row>
    <row r="553" spans="1:11" x14ac:dyDescent="0.2">
      <c r="A553" t="s">
        <v>1969</v>
      </c>
      <c r="B553" t="s">
        <v>902</v>
      </c>
      <c r="C553" t="s">
        <v>1970</v>
      </c>
      <c r="D553" t="s">
        <v>365</v>
      </c>
      <c r="E553" t="s">
        <v>1971</v>
      </c>
      <c r="F553" t="s">
        <v>16</v>
      </c>
      <c r="G553" t="s">
        <v>262</v>
      </c>
      <c r="H553" t="s">
        <v>781</v>
      </c>
      <c r="I553" t="s">
        <v>1</v>
      </c>
      <c r="J553" t="s">
        <v>1</v>
      </c>
      <c r="K553" t="s">
        <v>19</v>
      </c>
    </row>
    <row r="554" spans="1:11" x14ac:dyDescent="0.2">
      <c r="A554" t="s">
        <v>1972</v>
      </c>
      <c r="B554" t="s">
        <v>902</v>
      </c>
      <c r="C554" t="s">
        <v>1973</v>
      </c>
      <c r="D554" t="s">
        <v>365</v>
      </c>
      <c r="E554" t="s">
        <v>1974</v>
      </c>
      <c r="F554" t="s">
        <v>16</v>
      </c>
      <c r="G554" t="s">
        <v>262</v>
      </c>
      <c r="H554" t="s">
        <v>781</v>
      </c>
      <c r="I554" t="s">
        <v>1</v>
      </c>
      <c r="J554" t="s">
        <v>1</v>
      </c>
      <c r="K554" t="s">
        <v>19</v>
      </c>
    </row>
    <row r="555" spans="1:11" x14ac:dyDescent="0.2">
      <c r="A555" t="s">
        <v>1975</v>
      </c>
      <c r="B555" t="s">
        <v>902</v>
      </c>
      <c r="C555" t="s">
        <v>1976</v>
      </c>
      <c r="D555" t="s">
        <v>365</v>
      </c>
      <c r="E555" t="s">
        <v>1977</v>
      </c>
      <c r="F555" t="s">
        <v>16</v>
      </c>
      <c r="G555" t="s">
        <v>262</v>
      </c>
      <c r="H555" t="s">
        <v>781</v>
      </c>
      <c r="I555" t="s">
        <v>1</v>
      </c>
      <c r="J555" t="s">
        <v>1</v>
      </c>
      <c r="K555" t="s">
        <v>19</v>
      </c>
    </row>
    <row r="556" spans="1:11" x14ac:dyDescent="0.2">
      <c r="A556" t="s">
        <v>1978</v>
      </c>
      <c r="B556" t="s">
        <v>902</v>
      </c>
      <c r="C556" t="s">
        <v>1979</v>
      </c>
      <c r="D556" t="s">
        <v>365</v>
      </c>
      <c r="E556" t="s">
        <v>1980</v>
      </c>
      <c r="F556" t="s">
        <v>16</v>
      </c>
      <c r="G556" t="s">
        <v>262</v>
      </c>
      <c r="H556" t="s">
        <v>781</v>
      </c>
      <c r="I556" t="s">
        <v>1</v>
      </c>
      <c r="J556" t="s">
        <v>1</v>
      </c>
      <c r="K556" t="s">
        <v>19</v>
      </c>
    </row>
    <row r="557" spans="1:11" x14ac:dyDescent="0.2">
      <c r="A557" t="s">
        <v>1981</v>
      </c>
      <c r="B557" t="s">
        <v>902</v>
      </c>
      <c r="C557" t="s">
        <v>1982</v>
      </c>
      <c r="D557" t="s">
        <v>766</v>
      </c>
      <c r="E557" t="s">
        <v>1983</v>
      </c>
      <c r="F557" t="s">
        <v>16</v>
      </c>
      <c r="G557" t="s">
        <v>340</v>
      </c>
      <c r="H557" t="s">
        <v>781</v>
      </c>
      <c r="I557" t="s">
        <v>1</v>
      </c>
      <c r="J557" t="s">
        <v>1</v>
      </c>
      <c r="K557" t="s">
        <v>19</v>
      </c>
    </row>
    <row r="558" spans="1:11" x14ac:dyDescent="0.2">
      <c r="A558" t="s">
        <v>1984</v>
      </c>
      <c r="B558" t="s">
        <v>902</v>
      </c>
      <c r="C558" t="s">
        <v>1985</v>
      </c>
      <c r="D558" t="s">
        <v>766</v>
      </c>
      <c r="E558" t="s">
        <v>1986</v>
      </c>
      <c r="F558" t="s">
        <v>16</v>
      </c>
      <c r="G558" t="s">
        <v>340</v>
      </c>
      <c r="H558" t="s">
        <v>781</v>
      </c>
      <c r="I558" t="s">
        <v>1</v>
      </c>
      <c r="J558" t="s">
        <v>1</v>
      </c>
      <c r="K558" t="s">
        <v>19</v>
      </c>
    </row>
    <row r="559" spans="1:11" x14ac:dyDescent="0.2">
      <c r="A559" t="s">
        <v>1987</v>
      </c>
      <c r="B559" t="s">
        <v>902</v>
      </c>
      <c r="C559" t="s">
        <v>1988</v>
      </c>
      <c r="D559" t="s">
        <v>766</v>
      </c>
      <c r="E559" t="s">
        <v>1989</v>
      </c>
      <c r="F559" t="s">
        <v>16</v>
      </c>
      <c r="G559" t="s">
        <v>340</v>
      </c>
      <c r="H559" t="s">
        <v>781</v>
      </c>
      <c r="I559" t="s">
        <v>1</v>
      </c>
      <c r="J559" t="s">
        <v>1</v>
      </c>
      <c r="K559" t="s">
        <v>19</v>
      </c>
    </row>
    <row r="560" spans="1:11" x14ac:dyDescent="0.2">
      <c r="A560" t="s">
        <v>1990</v>
      </c>
      <c r="B560" t="s">
        <v>902</v>
      </c>
      <c r="C560" t="s">
        <v>1991</v>
      </c>
      <c r="D560" t="s">
        <v>766</v>
      </c>
      <c r="E560" t="s">
        <v>1989</v>
      </c>
      <c r="F560" t="s">
        <v>16</v>
      </c>
      <c r="G560" t="s">
        <v>340</v>
      </c>
      <c r="H560" t="s">
        <v>781</v>
      </c>
      <c r="I560" t="s">
        <v>1</v>
      </c>
      <c r="J560" t="s">
        <v>1</v>
      </c>
      <c r="K560" t="s">
        <v>19</v>
      </c>
    </row>
    <row r="561" spans="1:11" x14ac:dyDescent="0.2">
      <c r="A561" t="s">
        <v>1992</v>
      </c>
      <c r="B561" t="s">
        <v>902</v>
      </c>
      <c r="C561" t="s">
        <v>1993</v>
      </c>
      <c r="D561" t="s">
        <v>766</v>
      </c>
      <c r="E561" t="s">
        <v>1989</v>
      </c>
      <c r="F561" t="s">
        <v>16</v>
      </c>
      <c r="G561" t="s">
        <v>340</v>
      </c>
      <c r="H561" t="s">
        <v>781</v>
      </c>
      <c r="I561" t="s">
        <v>1</v>
      </c>
      <c r="J561" t="s">
        <v>1</v>
      </c>
      <c r="K561" t="s">
        <v>19</v>
      </c>
    </row>
    <row r="562" spans="1:11" x14ac:dyDescent="0.2">
      <c r="A562" t="s">
        <v>1994</v>
      </c>
      <c r="B562" t="s">
        <v>902</v>
      </c>
      <c r="C562" t="s">
        <v>1995</v>
      </c>
      <c r="D562" t="s">
        <v>766</v>
      </c>
      <c r="E562" t="s">
        <v>1989</v>
      </c>
      <c r="F562" t="s">
        <v>16</v>
      </c>
      <c r="G562" t="s">
        <v>340</v>
      </c>
      <c r="H562" t="s">
        <v>781</v>
      </c>
      <c r="I562" t="s">
        <v>1</v>
      </c>
      <c r="J562" t="s">
        <v>1</v>
      </c>
      <c r="K562" t="s">
        <v>19</v>
      </c>
    </row>
    <row r="563" spans="1:11" x14ac:dyDescent="0.2">
      <c r="A563" t="s">
        <v>1996</v>
      </c>
      <c r="B563" t="s">
        <v>902</v>
      </c>
      <c r="C563" t="s">
        <v>1997</v>
      </c>
      <c r="D563" t="s">
        <v>766</v>
      </c>
      <c r="E563" t="s">
        <v>1989</v>
      </c>
      <c r="F563" t="s">
        <v>16</v>
      </c>
      <c r="G563" t="s">
        <v>340</v>
      </c>
      <c r="H563" t="s">
        <v>781</v>
      </c>
      <c r="I563" t="s">
        <v>1</v>
      </c>
      <c r="J563" t="s">
        <v>1</v>
      </c>
      <c r="K563" t="s">
        <v>19</v>
      </c>
    </row>
    <row r="564" spans="1:11" x14ac:dyDescent="0.2">
      <c r="A564" t="s">
        <v>1998</v>
      </c>
      <c r="B564" t="s">
        <v>902</v>
      </c>
      <c r="C564" t="s">
        <v>1999</v>
      </c>
      <c r="D564" t="s">
        <v>449</v>
      </c>
      <c r="E564" t="s">
        <v>1989</v>
      </c>
      <c r="F564" t="s">
        <v>16</v>
      </c>
      <c r="G564" t="s">
        <v>109</v>
      </c>
      <c r="H564" t="s">
        <v>781</v>
      </c>
      <c r="I564" t="s">
        <v>1</v>
      </c>
      <c r="J564" t="s">
        <v>1</v>
      </c>
      <c r="K564" t="s">
        <v>19</v>
      </c>
    </row>
    <row r="565" spans="1:11" x14ac:dyDescent="0.2">
      <c r="A565" t="s">
        <v>2000</v>
      </c>
      <c r="B565" t="s">
        <v>902</v>
      </c>
      <c r="C565" t="s">
        <v>2001</v>
      </c>
      <c r="D565" t="s">
        <v>449</v>
      </c>
      <c r="E565" t="s">
        <v>2002</v>
      </c>
      <c r="F565" t="s">
        <v>16</v>
      </c>
      <c r="G565" t="s">
        <v>109</v>
      </c>
      <c r="H565" t="s">
        <v>781</v>
      </c>
      <c r="I565" t="s">
        <v>1</v>
      </c>
      <c r="J565" t="s">
        <v>1</v>
      </c>
      <c r="K565" t="s">
        <v>19</v>
      </c>
    </row>
    <row r="566" spans="1:11" x14ac:dyDescent="0.2">
      <c r="A566" t="s">
        <v>2003</v>
      </c>
      <c r="B566" t="s">
        <v>778</v>
      </c>
      <c r="C566" t="s">
        <v>2004</v>
      </c>
      <c r="D566" t="s">
        <v>2005</v>
      </c>
      <c r="E566" t="s">
        <v>2006</v>
      </c>
      <c r="F566" t="s">
        <v>16</v>
      </c>
      <c r="G566" t="s">
        <v>233</v>
      </c>
      <c r="H566" t="s">
        <v>781</v>
      </c>
      <c r="I566" t="s">
        <v>1</v>
      </c>
      <c r="J566" t="s">
        <v>1</v>
      </c>
      <c r="K566" t="s">
        <v>19</v>
      </c>
    </row>
    <row r="567" spans="1:11" x14ac:dyDescent="0.2">
      <c r="A567" t="s">
        <v>2007</v>
      </c>
      <c r="B567" t="s">
        <v>778</v>
      </c>
      <c r="C567" t="s">
        <v>2008</v>
      </c>
      <c r="D567" t="s">
        <v>766</v>
      </c>
      <c r="E567" t="s">
        <v>2006</v>
      </c>
      <c r="F567" t="s">
        <v>16</v>
      </c>
      <c r="G567" t="s">
        <v>340</v>
      </c>
      <c r="H567" t="s">
        <v>781</v>
      </c>
      <c r="I567" t="s">
        <v>1</v>
      </c>
      <c r="J567" t="s">
        <v>1</v>
      </c>
      <c r="K567" t="s">
        <v>19</v>
      </c>
    </row>
    <row r="568" spans="1:11" x14ac:dyDescent="0.2">
      <c r="A568" t="s">
        <v>2009</v>
      </c>
      <c r="B568" t="s">
        <v>778</v>
      </c>
      <c r="C568" t="s">
        <v>2010</v>
      </c>
      <c r="D568" t="s">
        <v>455</v>
      </c>
      <c r="E568" t="s">
        <v>2006</v>
      </c>
      <c r="F568" t="s">
        <v>16</v>
      </c>
      <c r="G568" t="s">
        <v>269</v>
      </c>
      <c r="H568" t="s">
        <v>781</v>
      </c>
      <c r="I568" t="s">
        <v>1</v>
      </c>
      <c r="J568" t="s">
        <v>1</v>
      </c>
      <c r="K568" t="s">
        <v>19</v>
      </c>
    </row>
    <row r="569" spans="1:11" x14ac:dyDescent="0.2">
      <c r="A569" t="s">
        <v>2011</v>
      </c>
      <c r="B569" t="s">
        <v>902</v>
      </c>
      <c r="C569" t="s">
        <v>2012</v>
      </c>
      <c r="D569" t="s">
        <v>455</v>
      </c>
      <c r="E569" t="s">
        <v>2013</v>
      </c>
      <c r="F569" t="s">
        <v>16</v>
      </c>
      <c r="G569" t="s">
        <v>269</v>
      </c>
      <c r="H569" t="s">
        <v>781</v>
      </c>
      <c r="I569" t="s">
        <v>1</v>
      </c>
      <c r="J569" t="s">
        <v>1</v>
      </c>
      <c r="K569" t="s">
        <v>19</v>
      </c>
    </row>
    <row r="570" spans="1:11" x14ac:dyDescent="0.2">
      <c r="A570" t="s">
        <v>2014</v>
      </c>
      <c r="B570" t="s">
        <v>902</v>
      </c>
      <c r="C570" t="s">
        <v>2015</v>
      </c>
      <c r="D570" t="s">
        <v>1543</v>
      </c>
      <c r="E570" t="s">
        <v>2016</v>
      </c>
      <c r="F570" t="s">
        <v>16</v>
      </c>
      <c r="G570" t="s">
        <v>221</v>
      </c>
      <c r="H570" t="s">
        <v>781</v>
      </c>
      <c r="I570" t="s">
        <v>1</v>
      </c>
      <c r="J570" t="s">
        <v>1</v>
      </c>
      <c r="K570" t="s">
        <v>19</v>
      </c>
    </row>
    <row r="571" spans="1:11" x14ac:dyDescent="0.2">
      <c r="A571" t="s">
        <v>2017</v>
      </c>
      <c r="B571" t="s">
        <v>902</v>
      </c>
      <c r="C571" t="s">
        <v>2018</v>
      </c>
      <c r="D571" t="s">
        <v>1543</v>
      </c>
      <c r="E571" t="s">
        <v>2019</v>
      </c>
      <c r="F571" t="s">
        <v>16</v>
      </c>
      <c r="G571" t="s">
        <v>221</v>
      </c>
      <c r="H571" t="s">
        <v>781</v>
      </c>
      <c r="I571" t="s">
        <v>1</v>
      </c>
      <c r="J571" t="s">
        <v>1</v>
      </c>
      <c r="K571" t="s">
        <v>19</v>
      </c>
    </row>
    <row r="572" spans="1:11" x14ac:dyDescent="0.2">
      <c r="A572" t="s">
        <v>2020</v>
      </c>
      <c r="B572" t="s">
        <v>979</v>
      </c>
      <c r="C572" t="s">
        <v>2021</v>
      </c>
      <c r="D572" t="s">
        <v>2022</v>
      </c>
      <c r="E572" t="s">
        <v>1085</v>
      </c>
      <c r="F572" t="s">
        <v>16</v>
      </c>
      <c r="G572" t="s">
        <v>363</v>
      </c>
      <c r="H572" t="s">
        <v>781</v>
      </c>
      <c r="I572" t="s">
        <v>1</v>
      </c>
      <c r="J572" t="s">
        <v>1</v>
      </c>
      <c r="K572" t="s">
        <v>19</v>
      </c>
    </row>
    <row r="573" spans="1:11" x14ac:dyDescent="0.2">
      <c r="A573" t="s">
        <v>2023</v>
      </c>
      <c r="B573" t="s">
        <v>1092</v>
      </c>
      <c r="C573" t="s">
        <v>2024</v>
      </c>
      <c r="D573" t="s">
        <v>207</v>
      </c>
      <c r="E573" t="s">
        <v>2025</v>
      </c>
      <c r="F573" t="s">
        <v>25</v>
      </c>
      <c r="G573" t="s">
        <v>209</v>
      </c>
      <c r="H573" t="s">
        <v>1096</v>
      </c>
      <c r="I573" t="s">
        <v>2026</v>
      </c>
      <c r="J573" t="s">
        <v>121</v>
      </c>
      <c r="K573" t="s">
        <v>19</v>
      </c>
    </row>
    <row r="574" spans="1:11" x14ac:dyDescent="0.2">
      <c r="A574" t="s">
        <v>2027</v>
      </c>
      <c r="B574" t="s">
        <v>1152</v>
      </c>
      <c r="C574" t="s">
        <v>2028</v>
      </c>
      <c r="D574" t="s">
        <v>196</v>
      </c>
      <c r="E574" t="s">
        <v>2029</v>
      </c>
      <c r="F574" t="s">
        <v>16</v>
      </c>
      <c r="G574" t="s">
        <v>37</v>
      </c>
      <c r="H574" t="s">
        <v>1096</v>
      </c>
      <c r="I574" t="s">
        <v>1</v>
      </c>
      <c r="J574" t="s">
        <v>1</v>
      </c>
      <c r="K574" t="s">
        <v>1122</v>
      </c>
    </row>
    <row r="575" spans="1:11" x14ac:dyDescent="0.2">
      <c r="A575" t="s">
        <v>2030</v>
      </c>
      <c r="B575" t="s">
        <v>1092</v>
      </c>
      <c r="C575" t="s">
        <v>2031</v>
      </c>
      <c r="D575" t="s">
        <v>207</v>
      </c>
      <c r="E575" t="s">
        <v>2032</v>
      </c>
      <c r="F575" t="s">
        <v>16</v>
      </c>
      <c r="G575" t="s">
        <v>44</v>
      </c>
      <c r="H575" t="s">
        <v>1096</v>
      </c>
      <c r="I575" t="s">
        <v>1</v>
      </c>
      <c r="J575" t="s">
        <v>1</v>
      </c>
      <c r="K575" t="s">
        <v>1122</v>
      </c>
    </row>
    <row r="576" spans="1:11" x14ac:dyDescent="0.2">
      <c r="A576" t="s">
        <v>2033</v>
      </c>
      <c r="B576" t="s">
        <v>2034</v>
      </c>
      <c r="C576" t="s">
        <v>2035</v>
      </c>
      <c r="D576" t="s">
        <v>204</v>
      </c>
      <c r="E576" t="s">
        <v>2036</v>
      </c>
      <c r="F576" t="s">
        <v>16</v>
      </c>
      <c r="G576" t="s">
        <v>1143</v>
      </c>
      <c r="H576" t="s">
        <v>1096</v>
      </c>
      <c r="I576" t="s">
        <v>1</v>
      </c>
      <c r="J576" t="s">
        <v>1</v>
      </c>
      <c r="K576" t="s">
        <v>1122</v>
      </c>
    </row>
    <row r="577" spans="1:11" x14ac:dyDescent="0.2">
      <c r="A577" t="s">
        <v>2037</v>
      </c>
      <c r="B577" t="s">
        <v>1099</v>
      </c>
      <c r="C577" t="s">
        <v>2038</v>
      </c>
      <c r="D577" t="s">
        <v>224</v>
      </c>
      <c r="E577" t="s">
        <v>2039</v>
      </c>
      <c r="F577" t="s">
        <v>16</v>
      </c>
      <c r="G577" t="s">
        <v>1056</v>
      </c>
      <c r="H577" t="s">
        <v>1096</v>
      </c>
      <c r="I577" t="s">
        <v>1</v>
      </c>
      <c r="J577" t="s">
        <v>1</v>
      </c>
      <c r="K577" t="s">
        <v>1122</v>
      </c>
    </row>
    <row r="578" spans="1:11" x14ac:dyDescent="0.2">
      <c r="A578" t="s">
        <v>2040</v>
      </c>
      <c r="B578" t="s">
        <v>1099</v>
      </c>
      <c r="C578" t="s">
        <v>2041</v>
      </c>
      <c r="D578" t="s">
        <v>455</v>
      </c>
      <c r="E578" t="s">
        <v>2042</v>
      </c>
      <c r="F578" t="s">
        <v>16</v>
      </c>
      <c r="G578" t="s">
        <v>1766</v>
      </c>
      <c r="H578" t="s">
        <v>1096</v>
      </c>
      <c r="I578" t="s">
        <v>1</v>
      </c>
      <c r="J578" t="s">
        <v>1</v>
      </c>
      <c r="K578" t="s">
        <v>1122</v>
      </c>
    </row>
    <row r="579" spans="1:11" x14ac:dyDescent="0.2">
      <c r="A579" t="s">
        <v>2043</v>
      </c>
      <c r="B579" t="s">
        <v>1186</v>
      </c>
      <c r="C579" t="s">
        <v>2044</v>
      </c>
      <c r="D579" t="s">
        <v>2045</v>
      </c>
      <c r="E579" t="s">
        <v>2046</v>
      </c>
      <c r="F579" t="s">
        <v>16</v>
      </c>
      <c r="G579" t="s">
        <v>1802</v>
      </c>
      <c r="H579" t="s">
        <v>1178</v>
      </c>
      <c r="I579" t="s">
        <v>1</v>
      </c>
      <c r="J579" t="s">
        <v>1</v>
      </c>
      <c r="K579" t="s">
        <v>1122</v>
      </c>
    </row>
    <row r="580" spans="1:11" x14ac:dyDescent="0.2">
      <c r="A580" t="s">
        <v>2047</v>
      </c>
      <c r="B580" t="s">
        <v>1229</v>
      </c>
      <c r="C580" t="s">
        <v>2048</v>
      </c>
      <c r="D580" t="s">
        <v>728</v>
      </c>
      <c r="E580" t="s">
        <v>2049</v>
      </c>
      <c r="F580" t="s">
        <v>16</v>
      </c>
      <c r="G580" t="s">
        <v>109</v>
      </c>
      <c r="H580" t="s">
        <v>1178</v>
      </c>
      <c r="I580" t="s">
        <v>2050</v>
      </c>
      <c r="J580" t="s">
        <v>365</v>
      </c>
      <c r="K580" t="s">
        <v>1122</v>
      </c>
    </row>
    <row r="581" spans="1:11" x14ac:dyDescent="0.2">
      <c r="A581" t="s">
        <v>2051</v>
      </c>
      <c r="B581" t="s">
        <v>1186</v>
      </c>
      <c r="C581" t="s">
        <v>2052</v>
      </c>
      <c r="D581" t="s">
        <v>1304</v>
      </c>
      <c r="E581" t="s">
        <v>2053</v>
      </c>
      <c r="F581" t="s">
        <v>16</v>
      </c>
      <c r="G581" t="s">
        <v>171</v>
      </c>
      <c r="H581" t="s">
        <v>1178</v>
      </c>
      <c r="I581" t="s">
        <v>1</v>
      </c>
      <c r="J581" t="s">
        <v>1</v>
      </c>
      <c r="K581" t="s">
        <v>1122</v>
      </c>
    </row>
    <row r="582" spans="1:11" x14ac:dyDescent="0.2">
      <c r="A582" t="s">
        <v>2054</v>
      </c>
      <c r="B582" t="s">
        <v>1186</v>
      </c>
      <c r="C582" t="s">
        <v>2055</v>
      </c>
      <c r="D582" t="s">
        <v>1304</v>
      </c>
      <c r="E582" t="s">
        <v>2056</v>
      </c>
      <c r="F582" t="s">
        <v>16</v>
      </c>
      <c r="G582" t="s">
        <v>171</v>
      </c>
      <c r="H582" t="s">
        <v>1178</v>
      </c>
      <c r="I582" t="s">
        <v>1</v>
      </c>
      <c r="J582" t="s">
        <v>1</v>
      </c>
      <c r="K582" t="s">
        <v>1122</v>
      </c>
    </row>
    <row r="583" spans="1:11" x14ac:dyDescent="0.2">
      <c r="A583" t="s">
        <v>2057</v>
      </c>
      <c r="B583" t="s">
        <v>1186</v>
      </c>
      <c r="C583" t="s">
        <v>2058</v>
      </c>
      <c r="D583" t="s">
        <v>196</v>
      </c>
      <c r="E583" t="s">
        <v>2059</v>
      </c>
      <c r="F583" t="s">
        <v>16</v>
      </c>
      <c r="G583" t="s">
        <v>37</v>
      </c>
      <c r="H583" t="s">
        <v>1178</v>
      </c>
      <c r="I583" t="s">
        <v>2060</v>
      </c>
      <c r="J583" t="s">
        <v>755</v>
      </c>
      <c r="K583" t="s">
        <v>1122</v>
      </c>
    </row>
    <row r="584" spans="1:11" x14ac:dyDescent="0.2">
      <c r="A584" t="s">
        <v>2061</v>
      </c>
      <c r="B584" t="s">
        <v>1186</v>
      </c>
      <c r="C584" t="s">
        <v>2062</v>
      </c>
      <c r="D584" t="s">
        <v>196</v>
      </c>
      <c r="E584" t="s">
        <v>2063</v>
      </c>
      <c r="F584" t="s">
        <v>16</v>
      </c>
      <c r="G584" t="s">
        <v>37</v>
      </c>
      <c r="H584" t="s">
        <v>1178</v>
      </c>
      <c r="I584" t="s">
        <v>2064</v>
      </c>
      <c r="J584" t="s">
        <v>755</v>
      </c>
      <c r="K584" t="s">
        <v>1122</v>
      </c>
    </row>
    <row r="585" spans="1:11" x14ac:dyDescent="0.2">
      <c r="A585" t="s">
        <v>2065</v>
      </c>
      <c r="B585" t="s">
        <v>1175</v>
      </c>
      <c r="C585" t="s">
        <v>2066</v>
      </c>
      <c r="D585" t="s">
        <v>121</v>
      </c>
      <c r="E585" t="s">
        <v>2067</v>
      </c>
      <c r="F585" t="s">
        <v>16</v>
      </c>
      <c r="G585" t="s">
        <v>26</v>
      </c>
      <c r="H585" t="s">
        <v>1178</v>
      </c>
      <c r="I585" t="s">
        <v>1</v>
      </c>
      <c r="J585" t="s">
        <v>1</v>
      </c>
      <c r="K585" t="s">
        <v>1122</v>
      </c>
    </row>
    <row r="586" spans="1:11" x14ac:dyDescent="0.2">
      <c r="A586" t="s">
        <v>2068</v>
      </c>
      <c r="B586" t="s">
        <v>2069</v>
      </c>
      <c r="C586" t="s">
        <v>2070</v>
      </c>
      <c r="D586" t="s">
        <v>207</v>
      </c>
      <c r="E586" t="s">
        <v>2071</v>
      </c>
      <c r="F586" t="s">
        <v>16</v>
      </c>
      <c r="G586" t="s">
        <v>44</v>
      </c>
      <c r="H586" t="s">
        <v>1178</v>
      </c>
      <c r="I586" t="s">
        <v>1</v>
      </c>
      <c r="J586" t="s">
        <v>1</v>
      </c>
      <c r="K586" t="s">
        <v>1122</v>
      </c>
    </row>
    <row r="587" spans="1:11" x14ac:dyDescent="0.2">
      <c r="A587" t="s">
        <v>2072</v>
      </c>
      <c r="B587" t="s">
        <v>1186</v>
      </c>
      <c r="C587" t="s">
        <v>2073</v>
      </c>
      <c r="D587" t="s">
        <v>1510</v>
      </c>
      <c r="E587" t="s">
        <v>2074</v>
      </c>
      <c r="F587" t="s">
        <v>16</v>
      </c>
      <c r="G587" t="s">
        <v>661</v>
      </c>
      <c r="H587" t="s">
        <v>1178</v>
      </c>
      <c r="I587" t="s">
        <v>1</v>
      </c>
      <c r="J587" t="s">
        <v>1</v>
      </c>
      <c r="K587" t="s">
        <v>1122</v>
      </c>
    </row>
    <row r="588" spans="1:11" x14ac:dyDescent="0.2">
      <c r="A588" t="s">
        <v>2075</v>
      </c>
      <c r="B588" t="s">
        <v>1229</v>
      </c>
      <c r="C588" t="s">
        <v>2076</v>
      </c>
      <c r="D588" t="s">
        <v>1132</v>
      </c>
      <c r="E588" t="s">
        <v>2077</v>
      </c>
      <c r="F588" t="s">
        <v>16</v>
      </c>
      <c r="G588" t="s">
        <v>1103</v>
      </c>
      <c r="H588" t="s">
        <v>1178</v>
      </c>
      <c r="I588" t="s">
        <v>1</v>
      </c>
      <c r="J588" t="s">
        <v>1</v>
      </c>
      <c r="K588" t="s">
        <v>1122</v>
      </c>
    </row>
    <row r="589" spans="1:11" x14ac:dyDescent="0.2">
      <c r="A589" t="s">
        <v>2078</v>
      </c>
      <c r="B589" t="s">
        <v>2079</v>
      </c>
      <c r="C589" t="s">
        <v>2080</v>
      </c>
      <c r="D589" t="s">
        <v>196</v>
      </c>
      <c r="E589" t="s">
        <v>2081</v>
      </c>
      <c r="F589" t="s">
        <v>25</v>
      </c>
      <c r="G589" t="s">
        <v>2082</v>
      </c>
      <c r="H589" t="s">
        <v>1311</v>
      </c>
      <c r="I589" t="s">
        <v>2083</v>
      </c>
      <c r="J589" t="s">
        <v>196</v>
      </c>
      <c r="K589" t="s">
        <v>19</v>
      </c>
    </row>
    <row r="590" spans="1:11" x14ac:dyDescent="0.2">
      <c r="A590" t="s">
        <v>2084</v>
      </c>
      <c r="B590" t="s">
        <v>2085</v>
      </c>
      <c r="C590" t="s">
        <v>2086</v>
      </c>
      <c r="D590" t="s">
        <v>524</v>
      </c>
      <c r="E590" t="s">
        <v>2087</v>
      </c>
      <c r="F590" t="s">
        <v>16</v>
      </c>
      <c r="G590" t="s">
        <v>233</v>
      </c>
      <c r="H590" t="s">
        <v>1311</v>
      </c>
      <c r="I590" t="s">
        <v>1</v>
      </c>
      <c r="J590" t="s">
        <v>1</v>
      </c>
      <c r="K590" t="s">
        <v>19</v>
      </c>
    </row>
    <row r="591" spans="1:11" x14ac:dyDescent="0.2">
      <c r="A591" t="s">
        <v>2088</v>
      </c>
      <c r="B591" t="s">
        <v>2089</v>
      </c>
      <c r="C591" t="s">
        <v>2090</v>
      </c>
      <c r="D591" t="s">
        <v>196</v>
      </c>
      <c r="E591" t="s">
        <v>2091</v>
      </c>
      <c r="F591" t="s">
        <v>16</v>
      </c>
      <c r="G591" t="s">
        <v>37</v>
      </c>
      <c r="H591" t="s">
        <v>1311</v>
      </c>
      <c r="I591" t="s">
        <v>1</v>
      </c>
      <c r="J591" t="s">
        <v>1</v>
      </c>
      <c r="K591" t="s">
        <v>19</v>
      </c>
    </row>
    <row r="592" spans="1:11" x14ac:dyDescent="0.2">
      <c r="A592" t="s">
        <v>2092</v>
      </c>
      <c r="B592" t="s">
        <v>2089</v>
      </c>
      <c r="C592" t="s">
        <v>2093</v>
      </c>
      <c r="D592" t="s">
        <v>196</v>
      </c>
      <c r="E592" t="s">
        <v>2091</v>
      </c>
      <c r="F592" t="s">
        <v>16</v>
      </c>
      <c r="G592" t="s">
        <v>37</v>
      </c>
      <c r="H592" t="s">
        <v>1311</v>
      </c>
      <c r="I592" t="s">
        <v>1</v>
      </c>
      <c r="J592" t="s">
        <v>1</v>
      </c>
      <c r="K592" t="s">
        <v>19</v>
      </c>
    </row>
    <row r="593" spans="1:11" x14ac:dyDescent="0.2">
      <c r="A593" t="s">
        <v>2094</v>
      </c>
      <c r="B593" t="s">
        <v>2085</v>
      </c>
      <c r="C593" t="s">
        <v>2095</v>
      </c>
      <c r="D593" t="s">
        <v>196</v>
      </c>
      <c r="E593" t="s">
        <v>2096</v>
      </c>
      <c r="F593" t="s">
        <v>16</v>
      </c>
      <c r="G593" t="s">
        <v>37</v>
      </c>
      <c r="H593" t="s">
        <v>1311</v>
      </c>
      <c r="I593" t="s">
        <v>1</v>
      </c>
      <c r="J593" t="s">
        <v>1</v>
      </c>
      <c r="K593" t="s">
        <v>19</v>
      </c>
    </row>
    <row r="594" spans="1:11" x14ac:dyDescent="0.2">
      <c r="A594" t="s">
        <v>2097</v>
      </c>
      <c r="B594" t="s">
        <v>2089</v>
      </c>
      <c r="C594" t="s">
        <v>2098</v>
      </c>
      <c r="D594" t="s">
        <v>1132</v>
      </c>
      <c r="E594" t="s">
        <v>2091</v>
      </c>
      <c r="F594" t="s">
        <v>16</v>
      </c>
      <c r="G594" t="s">
        <v>1103</v>
      </c>
      <c r="H594" t="s">
        <v>1311</v>
      </c>
      <c r="I594" t="s">
        <v>1</v>
      </c>
      <c r="J594" t="s">
        <v>1</v>
      </c>
      <c r="K594" t="s">
        <v>19</v>
      </c>
    </row>
    <row r="595" spans="1:11" x14ac:dyDescent="0.2">
      <c r="A595" t="s">
        <v>2099</v>
      </c>
      <c r="B595" t="s">
        <v>2089</v>
      </c>
      <c r="C595" t="s">
        <v>2100</v>
      </c>
      <c r="D595" t="s">
        <v>1089</v>
      </c>
      <c r="E595" t="s">
        <v>2101</v>
      </c>
      <c r="F595" t="s">
        <v>16</v>
      </c>
      <c r="G595" t="s">
        <v>148</v>
      </c>
      <c r="H595" t="s">
        <v>1311</v>
      </c>
      <c r="I595" t="s">
        <v>1</v>
      </c>
      <c r="J595" t="s">
        <v>1</v>
      </c>
      <c r="K595" t="s">
        <v>19</v>
      </c>
    </row>
    <row r="596" spans="1:11" x14ac:dyDescent="0.2">
      <c r="A596" t="s">
        <v>2102</v>
      </c>
      <c r="B596" t="s">
        <v>1366</v>
      </c>
      <c r="C596" t="s">
        <v>2103</v>
      </c>
      <c r="D596" t="s">
        <v>94</v>
      </c>
      <c r="E596" t="s">
        <v>2104</v>
      </c>
      <c r="F596" t="s">
        <v>25</v>
      </c>
      <c r="G596" t="s">
        <v>95</v>
      </c>
      <c r="H596" t="s">
        <v>1342</v>
      </c>
      <c r="I596" t="s">
        <v>2105</v>
      </c>
      <c r="J596" t="s">
        <v>76</v>
      </c>
      <c r="K596" t="s">
        <v>19</v>
      </c>
    </row>
    <row r="597" spans="1:11" x14ac:dyDescent="0.2">
      <c r="A597" t="s">
        <v>2106</v>
      </c>
      <c r="B597" t="s">
        <v>1366</v>
      </c>
      <c r="C597" t="s">
        <v>2107</v>
      </c>
      <c r="D597" t="s">
        <v>333</v>
      </c>
      <c r="E597" t="s">
        <v>2108</v>
      </c>
      <c r="F597" t="s">
        <v>16</v>
      </c>
      <c r="G597" t="s">
        <v>335</v>
      </c>
      <c r="H597" t="s">
        <v>1342</v>
      </c>
      <c r="I597" t="s">
        <v>1</v>
      </c>
      <c r="J597" t="s">
        <v>1</v>
      </c>
      <c r="K597" t="s">
        <v>19</v>
      </c>
    </row>
    <row r="598" spans="1:11" x14ac:dyDescent="0.2">
      <c r="A598" t="s">
        <v>2109</v>
      </c>
      <c r="B598" t="s">
        <v>1366</v>
      </c>
      <c r="C598" t="s">
        <v>2110</v>
      </c>
      <c r="D598" t="s">
        <v>14</v>
      </c>
      <c r="E598" t="s">
        <v>2111</v>
      </c>
      <c r="F598" t="s">
        <v>16</v>
      </c>
      <c r="G598" t="s">
        <v>17</v>
      </c>
      <c r="H598" t="s">
        <v>1342</v>
      </c>
      <c r="I598" t="s">
        <v>1</v>
      </c>
      <c r="J598" t="s">
        <v>1</v>
      </c>
      <c r="K598" t="s">
        <v>19</v>
      </c>
    </row>
    <row r="599" spans="1:11" x14ac:dyDescent="0.2">
      <c r="A599" t="s">
        <v>2112</v>
      </c>
      <c r="B599" t="s">
        <v>1366</v>
      </c>
      <c r="C599" t="s">
        <v>2113</v>
      </c>
      <c r="D599" t="s">
        <v>709</v>
      </c>
      <c r="E599" t="s">
        <v>2114</v>
      </c>
      <c r="F599" t="s">
        <v>16</v>
      </c>
      <c r="G599" t="s">
        <v>52</v>
      </c>
      <c r="H599" t="s">
        <v>1342</v>
      </c>
      <c r="I599" t="s">
        <v>1</v>
      </c>
      <c r="J599" t="s">
        <v>1</v>
      </c>
      <c r="K599" t="s">
        <v>19</v>
      </c>
    </row>
    <row r="600" spans="1:11" x14ac:dyDescent="0.2">
      <c r="A600" t="s">
        <v>2115</v>
      </c>
      <c r="B600" t="s">
        <v>1339</v>
      </c>
      <c r="C600" t="s">
        <v>2116</v>
      </c>
      <c r="D600" t="s">
        <v>196</v>
      </c>
      <c r="E600" t="s">
        <v>2117</v>
      </c>
      <c r="F600" t="s">
        <v>25</v>
      </c>
      <c r="G600" t="s">
        <v>197</v>
      </c>
      <c r="H600" t="s">
        <v>1342</v>
      </c>
      <c r="I600" t="s">
        <v>2118</v>
      </c>
      <c r="J600" t="s">
        <v>196</v>
      </c>
      <c r="K600" t="s">
        <v>19</v>
      </c>
    </row>
    <row r="601" spans="1:11" x14ac:dyDescent="0.2">
      <c r="A601" t="s">
        <v>2119</v>
      </c>
      <c r="B601" t="s">
        <v>1339</v>
      </c>
      <c r="C601" t="s">
        <v>2120</v>
      </c>
      <c r="D601" t="s">
        <v>94</v>
      </c>
      <c r="E601" t="s">
        <v>2121</v>
      </c>
      <c r="F601" t="s">
        <v>25</v>
      </c>
      <c r="G601" t="s">
        <v>95</v>
      </c>
      <c r="H601" t="s">
        <v>1342</v>
      </c>
      <c r="I601" t="s">
        <v>2122</v>
      </c>
      <c r="J601" t="s">
        <v>76</v>
      </c>
      <c r="K601" t="s">
        <v>19</v>
      </c>
    </row>
    <row r="602" spans="1:11" x14ac:dyDescent="0.2">
      <c r="A602" t="s">
        <v>2123</v>
      </c>
      <c r="B602" t="s">
        <v>1339</v>
      </c>
      <c r="C602" t="s">
        <v>2124</v>
      </c>
      <c r="D602" t="s">
        <v>14</v>
      </c>
      <c r="E602" t="s">
        <v>2117</v>
      </c>
      <c r="F602" t="s">
        <v>16</v>
      </c>
      <c r="G602" t="s">
        <v>233</v>
      </c>
      <c r="H602" t="s">
        <v>1342</v>
      </c>
      <c r="I602" t="s">
        <v>1</v>
      </c>
      <c r="J602" t="s">
        <v>1</v>
      </c>
      <c r="K602" t="s">
        <v>19</v>
      </c>
    </row>
    <row r="603" spans="1:11" x14ac:dyDescent="0.2">
      <c r="A603" t="s">
        <v>2125</v>
      </c>
      <c r="B603" t="s">
        <v>1425</v>
      </c>
      <c r="C603" t="s">
        <v>2126</v>
      </c>
      <c r="D603" t="s">
        <v>14</v>
      </c>
      <c r="E603" t="s">
        <v>2127</v>
      </c>
      <c r="F603" t="s">
        <v>16</v>
      </c>
      <c r="G603" t="s">
        <v>233</v>
      </c>
      <c r="H603" t="s">
        <v>1342</v>
      </c>
      <c r="I603" t="s">
        <v>2128</v>
      </c>
      <c r="J603" t="s">
        <v>455</v>
      </c>
      <c r="K603" t="s">
        <v>19</v>
      </c>
    </row>
    <row r="604" spans="1:11" x14ac:dyDescent="0.2">
      <c r="A604" t="s">
        <v>2129</v>
      </c>
      <c r="B604" t="s">
        <v>1366</v>
      </c>
      <c r="C604" t="s">
        <v>2130</v>
      </c>
      <c r="D604" t="s">
        <v>14</v>
      </c>
      <c r="E604" t="s">
        <v>2131</v>
      </c>
      <c r="F604" t="s">
        <v>16</v>
      </c>
      <c r="G604" t="s">
        <v>233</v>
      </c>
      <c r="H604" t="s">
        <v>1342</v>
      </c>
      <c r="I604" t="s">
        <v>1</v>
      </c>
      <c r="J604" t="s">
        <v>1</v>
      </c>
      <c r="K604" t="s">
        <v>19</v>
      </c>
    </row>
    <row r="605" spans="1:11" x14ac:dyDescent="0.2">
      <c r="A605" t="s">
        <v>2132</v>
      </c>
      <c r="B605" t="s">
        <v>1339</v>
      </c>
      <c r="C605" t="s">
        <v>2133</v>
      </c>
      <c r="D605" t="s">
        <v>196</v>
      </c>
      <c r="E605" t="s">
        <v>2134</v>
      </c>
      <c r="F605" t="s">
        <v>25</v>
      </c>
      <c r="G605" t="s">
        <v>197</v>
      </c>
      <c r="H605" t="s">
        <v>1342</v>
      </c>
      <c r="I605" t="s">
        <v>2135</v>
      </c>
      <c r="J605" t="s">
        <v>196</v>
      </c>
      <c r="K605" t="s">
        <v>19</v>
      </c>
    </row>
    <row r="606" spans="1:11" x14ac:dyDescent="0.2">
      <c r="A606" t="s">
        <v>2136</v>
      </c>
      <c r="B606" t="s">
        <v>1425</v>
      </c>
      <c r="C606" t="s">
        <v>2137</v>
      </c>
      <c r="D606" t="s">
        <v>94</v>
      </c>
      <c r="E606" t="s">
        <v>2138</v>
      </c>
      <c r="F606" t="s">
        <v>25</v>
      </c>
      <c r="G606" t="s">
        <v>95</v>
      </c>
      <c r="H606" t="s">
        <v>1342</v>
      </c>
      <c r="I606" t="s">
        <v>2139</v>
      </c>
      <c r="J606" t="s">
        <v>94</v>
      </c>
      <c r="K606" t="s">
        <v>19</v>
      </c>
    </row>
    <row r="607" spans="1:11" x14ac:dyDescent="0.2">
      <c r="A607" t="s">
        <v>2140</v>
      </c>
      <c r="B607" t="s">
        <v>1366</v>
      </c>
      <c r="C607" t="s">
        <v>2141</v>
      </c>
      <c r="D607" t="s">
        <v>1814</v>
      </c>
      <c r="E607" t="s">
        <v>2142</v>
      </c>
      <c r="F607" t="s">
        <v>16</v>
      </c>
      <c r="G607" t="s">
        <v>138</v>
      </c>
      <c r="H607" t="s">
        <v>1342</v>
      </c>
      <c r="I607" t="s">
        <v>1</v>
      </c>
      <c r="J607" t="s">
        <v>1</v>
      </c>
      <c r="K607" t="s">
        <v>19</v>
      </c>
    </row>
    <row r="608" spans="1:11" x14ac:dyDescent="0.2">
      <c r="A608" t="s">
        <v>2143</v>
      </c>
      <c r="B608" t="s">
        <v>1339</v>
      </c>
      <c r="C608" t="s">
        <v>2144</v>
      </c>
      <c r="D608" t="s">
        <v>1814</v>
      </c>
      <c r="E608" t="s">
        <v>2145</v>
      </c>
      <c r="F608" t="s">
        <v>16</v>
      </c>
      <c r="G608" t="s">
        <v>138</v>
      </c>
      <c r="H608" t="s">
        <v>1342</v>
      </c>
      <c r="I608" t="s">
        <v>1</v>
      </c>
      <c r="J608" t="s">
        <v>1</v>
      </c>
      <c r="K608" t="s">
        <v>19</v>
      </c>
    </row>
    <row r="609" spans="1:11" x14ac:dyDescent="0.2">
      <c r="A609" t="s">
        <v>2146</v>
      </c>
      <c r="B609" t="s">
        <v>1366</v>
      </c>
      <c r="C609" t="s">
        <v>2147</v>
      </c>
      <c r="D609" t="s">
        <v>1814</v>
      </c>
      <c r="E609" t="s">
        <v>2148</v>
      </c>
      <c r="F609" t="s">
        <v>16</v>
      </c>
      <c r="G609" t="s">
        <v>138</v>
      </c>
      <c r="H609" t="s">
        <v>1342</v>
      </c>
      <c r="I609" t="s">
        <v>1</v>
      </c>
      <c r="J609" t="s">
        <v>1</v>
      </c>
      <c r="K609" t="s">
        <v>19</v>
      </c>
    </row>
    <row r="610" spans="1:11" x14ac:dyDescent="0.2">
      <c r="A610" t="s">
        <v>2149</v>
      </c>
      <c r="B610" t="s">
        <v>1339</v>
      </c>
      <c r="C610" t="s">
        <v>2150</v>
      </c>
      <c r="D610" t="s">
        <v>728</v>
      </c>
      <c r="E610" t="s">
        <v>2151</v>
      </c>
      <c r="F610" t="s">
        <v>16</v>
      </c>
      <c r="G610" t="s">
        <v>623</v>
      </c>
      <c r="H610" t="s">
        <v>1342</v>
      </c>
      <c r="I610" t="s">
        <v>1</v>
      </c>
      <c r="J610" t="s">
        <v>1</v>
      </c>
      <c r="K610" t="s">
        <v>19</v>
      </c>
    </row>
    <row r="611" spans="1:11" x14ac:dyDescent="0.2">
      <c r="A611" t="s">
        <v>2152</v>
      </c>
      <c r="B611" t="s">
        <v>1339</v>
      </c>
      <c r="C611" t="s">
        <v>2153</v>
      </c>
      <c r="D611" t="s">
        <v>1814</v>
      </c>
      <c r="E611" t="s">
        <v>2151</v>
      </c>
      <c r="F611" t="s">
        <v>16</v>
      </c>
      <c r="G611" t="s">
        <v>138</v>
      </c>
      <c r="H611" t="s">
        <v>1342</v>
      </c>
      <c r="I611" t="s">
        <v>1</v>
      </c>
      <c r="J611" t="s">
        <v>1</v>
      </c>
      <c r="K611" t="s">
        <v>19</v>
      </c>
    </row>
    <row r="612" spans="1:11" x14ac:dyDescent="0.2">
      <c r="A612" t="s">
        <v>2154</v>
      </c>
      <c r="B612" t="s">
        <v>1339</v>
      </c>
      <c r="C612" t="s">
        <v>2155</v>
      </c>
      <c r="D612" t="s">
        <v>1814</v>
      </c>
      <c r="E612" t="s">
        <v>2156</v>
      </c>
      <c r="F612" t="s">
        <v>16</v>
      </c>
      <c r="G612" t="s">
        <v>138</v>
      </c>
      <c r="H612" t="s">
        <v>1342</v>
      </c>
      <c r="I612" t="s">
        <v>1</v>
      </c>
      <c r="J612" t="s">
        <v>1</v>
      </c>
      <c r="K612" t="s">
        <v>19</v>
      </c>
    </row>
    <row r="613" spans="1:11" x14ac:dyDescent="0.2">
      <c r="A613" t="s">
        <v>2157</v>
      </c>
      <c r="B613" t="s">
        <v>1366</v>
      </c>
      <c r="C613" t="s">
        <v>2158</v>
      </c>
      <c r="D613" t="s">
        <v>728</v>
      </c>
      <c r="E613" t="s">
        <v>2159</v>
      </c>
      <c r="F613" t="s">
        <v>16</v>
      </c>
      <c r="G613" t="s">
        <v>623</v>
      </c>
      <c r="H613" t="s">
        <v>1342</v>
      </c>
      <c r="I613" t="s">
        <v>1</v>
      </c>
      <c r="J613" t="s">
        <v>1</v>
      </c>
      <c r="K613" t="s">
        <v>19</v>
      </c>
    </row>
    <row r="614" spans="1:11" x14ac:dyDescent="0.2">
      <c r="A614" t="s">
        <v>2160</v>
      </c>
      <c r="B614" t="s">
        <v>1339</v>
      </c>
      <c r="C614" t="s">
        <v>2161</v>
      </c>
      <c r="D614" t="s">
        <v>728</v>
      </c>
      <c r="E614" t="s">
        <v>2162</v>
      </c>
      <c r="F614" t="s">
        <v>16</v>
      </c>
      <c r="G614" t="s">
        <v>623</v>
      </c>
      <c r="H614" t="s">
        <v>1342</v>
      </c>
      <c r="I614" t="s">
        <v>1</v>
      </c>
      <c r="J614" t="s">
        <v>1</v>
      </c>
      <c r="K614" t="s">
        <v>19</v>
      </c>
    </row>
    <row r="615" spans="1:11" x14ac:dyDescent="0.2">
      <c r="A615" t="s">
        <v>2163</v>
      </c>
      <c r="B615" t="s">
        <v>1366</v>
      </c>
      <c r="C615" t="s">
        <v>2164</v>
      </c>
      <c r="D615" t="s">
        <v>196</v>
      </c>
      <c r="E615" t="s">
        <v>2142</v>
      </c>
      <c r="F615" t="s">
        <v>25</v>
      </c>
      <c r="G615" t="s">
        <v>197</v>
      </c>
      <c r="H615" t="s">
        <v>1342</v>
      </c>
      <c r="I615" t="s">
        <v>2165</v>
      </c>
      <c r="J615" t="s">
        <v>196</v>
      </c>
      <c r="K615" t="s">
        <v>19</v>
      </c>
    </row>
    <row r="616" spans="1:11" x14ac:dyDescent="0.2">
      <c r="A616" t="s">
        <v>2166</v>
      </c>
      <c r="B616" t="s">
        <v>1339</v>
      </c>
      <c r="C616" t="s">
        <v>2167</v>
      </c>
      <c r="D616" t="s">
        <v>196</v>
      </c>
      <c r="E616" t="s">
        <v>2168</v>
      </c>
      <c r="F616" t="s">
        <v>25</v>
      </c>
      <c r="G616" t="s">
        <v>197</v>
      </c>
      <c r="H616" t="s">
        <v>1342</v>
      </c>
      <c r="I616" t="s">
        <v>2169</v>
      </c>
      <c r="J616" t="s">
        <v>196</v>
      </c>
      <c r="K616" t="s">
        <v>19</v>
      </c>
    </row>
    <row r="617" spans="1:11" x14ac:dyDescent="0.2">
      <c r="A617" t="s">
        <v>2170</v>
      </c>
      <c r="B617" t="s">
        <v>1366</v>
      </c>
      <c r="C617" t="s">
        <v>2171</v>
      </c>
      <c r="D617" t="s">
        <v>728</v>
      </c>
      <c r="E617" t="s">
        <v>2172</v>
      </c>
      <c r="F617" t="s">
        <v>16</v>
      </c>
      <c r="G617" t="s">
        <v>623</v>
      </c>
      <c r="H617" t="s">
        <v>1342</v>
      </c>
      <c r="I617" t="s">
        <v>1</v>
      </c>
      <c r="J617" t="s">
        <v>1</v>
      </c>
      <c r="K617" t="s">
        <v>19</v>
      </c>
    </row>
    <row r="618" spans="1:11" x14ac:dyDescent="0.2">
      <c r="A618" t="s">
        <v>2173</v>
      </c>
      <c r="B618" t="s">
        <v>1366</v>
      </c>
      <c r="C618" t="s">
        <v>2174</v>
      </c>
      <c r="D618" t="s">
        <v>728</v>
      </c>
      <c r="E618" t="s">
        <v>2175</v>
      </c>
      <c r="F618" t="s">
        <v>16</v>
      </c>
      <c r="G618" t="s">
        <v>623</v>
      </c>
      <c r="H618" t="s">
        <v>1342</v>
      </c>
      <c r="I618" t="s">
        <v>1</v>
      </c>
      <c r="J618" t="s">
        <v>1</v>
      </c>
      <c r="K618" t="s">
        <v>19</v>
      </c>
    </row>
    <row r="619" spans="1:11" x14ac:dyDescent="0.2">
      <c r="A619" t="s">
        <v>2176</v>
      </c>
      <c r="B619" t="s">
        <v>1339</v>
      </c>
      <c r="C619" t="s">
        <v>2177</v>
      </c>
      <c r="D619" t="s">
        <v>742</v>
      </c>
      <c r="E619" t="s">
        <v>2178</v>
      </c>
      <c r="F619" t="s">
        <v>16</v>
      </c>
      <c r="G619" t="s">
        <v>246</v>
      </c>
      <c r="H619" t="s">
        <v>1342</v>
      </c>
      <c r="I619" t="s">
        <v>1</v>
      </c>
      <c r="J619" t="s">
        <v>1</v>
      </c>
      <c r="K619" t="s">
        <v>19</v>
      </c>
    </row>
    <row r="620" spans="1:11" x14ac:dyDescent="0.2">
      <c r="A620" t="s">
        <v>2179</v>
      </c>
      <c r="B620" t="s">
        <v>1366</v>
      </c>
      <c r="C620" t="s">
        <v>2180</v>
      </c>
      <c r="D620" t="s">
        <v>728</v>
      </c>
      <c r="E620" t="s">
        <v>2131</v>
      </c>
      <c r="F620" t="s">
        <v>16</v>
      </c>
      <c r="G620" t="s">
        <v>623</v>
      </c>
      <c r="H620" t="s">
        <v>1342</v>
      </c>
      <c r="I620" t="s">
        <v>1</v>
      </c>
      <c r="J620" t="s">
        <v>1</v>
      </c>
      <c r="K620" t="s">
        <v>19</v>
      </c>
    </row>
    <row r="621" spans="1:11" x14ac:dyDescent="0.2">
      <c r="A621" t="s">
        <v>2181</v>
      </c>
      <c r="B621" t="s">
        <v>1339</v>
      </c>
      <c r="C621" t="s">
        <v>2182</v>
      </c>
      <c r="D621" t="s">
        <v>742</v>
      </c>
      <c r="E621" t="s">
        <v>2151</v>
      </c>
      <c r="F621" t="s">
        <v>16</v>
      </c>
      <c r="G621" t="s">
        <v>246</v>
      </c>
      <c r="H621" t="s">
        <v>1342</v>
      </c>
      <c r="I621" t="s">
        <v>1</v>
      </c>
      <c r="J621" t="s">
        <v>1</v>
      </c>
      <c r="K621" t="s">
        <v>19</v>
      </c>
    </row>
    <row r="622" spans="1:11" x14ac:dyDescent="0.2">
      <c r="A622" t="s">
        <v>2183</v>
      </c>
      <c r="B622" t="s">
        <v>1366</v>
      </c>
      <c r="C622" t="s">
        <v>2184</v>
      </c>
      <c r="D622" t="s">
        <v>742</v>
      </c>
      <c r="E622" t="s">
        <v>2185</v>
      </c>
      <c r="F622" t="s">
        <v>16</v>
      </c>
      <c r="G622" t="s">
        <v>246</v>
      </c>
      <c r="H622" t="s">
        <v>1342</v>
      </c>
      <c r="I622" t="s">
        <v>1</v>
      </c>
      <c r="J622" t="s">
        <v>1</v>
      </c>
      <c r="K622" t="s">
        <v>19</v>
      </c>
    </row>
    <row r="623" spans="1:11" x14ac:dyDescent="0.2">
      <c r="A623" t="s">
        <v>2186</v>
      </c>
      <c r="B623" t="s">
        <v>1339</v>
      </c>
      <c r="C623" t="s">
        <v>2187</v>
      </c>
      <c r="D623" t="s">
        <v>745</v>
      </c>
      <c r="E623" t="s">
        <v>2188</v>
      </c>
      <c r="F623" t="s">
        <v>16</v>
      </c>
      <c r="G623" t="s">
        <v>521</v>
      </c>
      <c r="H623" t="s">
        <v>1342</v>
      </c>
      <c r="I623" t="s">
        <v>1</v>
      </c>
      <c r="J623" t="s">
        <v>1</v>
      </c>
      <c r="K623" t="s">
        <v>19</v>
      </c>
    </row>
    <row r="624" spans="1:11" x14ac:dyDescent="0.2">
      <c r="A624" t="s">
        <v>2189</v>
      </c>
      <c r="B624" t="s">
        <v>1366</v>
      </c>
      <c r="C624" t="s">
        <v>2190</v>
      </c>
      <c r="D624" t="s">
        <v>766</v>
      </c>
      <c r="E624" t="s">
        <v>2191</v>
      </c>
      <c r="F624" t="s">
        <v>25</v>
      </c>
      <c r="G624" t="s">
        <v>2192</v>
      </c>
      <c r="H624" t="s">
        <v>1342</v>
      </c>
      <c r="I624" t="s">
        <v>2193</v>
      </c>
      <c r="J624" t="s">
        <v>449</v>
      </c>
      <c r="K624" t="s">
        <v>19</v>
      </c>
    </row>
    <row r="625" spans="1:11" x14ac:dyDescent="0.2">
      <c r="A625" t="s">
        <v>2194</v>
      </c>
      <c r="B625" t="s">
        <v>1353</v>
      </c>
      <c r="C625" t="s">
        <v>2195</v>
      </c>
      <c r="D625" t="s">
        <v>524</v>
      </c>
      <c r="E625" t="s">
        <v>2196</v>
      </c>
      <c r="F625" t="s">
        <v>16</v>
      </c>
      <c r="G625" t="s">
        <v>17</v>
      </c>
      <c r="H625" t="s">
        <v>1342</v>
      </c>
      <c r="I625" t="s">
        <v>1</v>
      </c>
      <c r="J625" t="s">
        <v>1</v>
      </c>
      <c r="K625" t="s">
        <v>19</v>
      </c>
    </row>
    <row r="626" spans="1:11" x14ac:dyDescent="0.2">
      <c r="A626" t="s">
        <v>2197</v>
      </c>
      <c r="B626" t="s">
        <v>1339</v>
      </c>
      <c r="C626" t="s">
        <v>2198</v>
      </c>
      <c r="D626" t="s">
        <v>524</v>
      </c>
      <c r="E626" t="s">
        <v>2151</v>
      </c>
      <c r="F626" t="s">
        <v>16</v>
      </c>
      <c r="G626" t="s">
        <v>17</v>
      </c>
      <c r="H626" t="s">
        <v>1342</v>
      </c>
      <c r="I626" t="s">
        <v>1</v>
      </c>
      <c r="J626" t="s">
        <v>1</v>
      </c>
      <c r="K626" t="s">
        <v>19</v>
      </c>
    </row>
    <row r="627" spans="1:11" x14ac:dyDescent="0.2">
      <c r="A627" t="s">
        <v>2199</v>
      </c>
      <c r="B627" t="s">
        <v>1339</v>
      </c>
      <c r="C627" t="s">
        <v>2200</v>
      </c>
      <c r="D627" t="s">
        <v>524</v>
      </c>
      <c r="E627" t="s">
        <v>2151</v>
      </c>
      <c r="F627" t="s">
        <v>16</v>
      </c>
      <c r="G627" t="s">
        <v>17</v>
      </c>
      <c r="H627" t="s">
        <v>1342</v>
      </c>
      <c r="I627" t="s">
        <v>1</v>
      </c>
      <c r="J627" t="s">
        <v>1</v>
      </c>
      <c r="K627" t="s">
        <v>19</v>
      </c>
    </row>
    <row r="628" spans="1:11" x14ac:dyDescent="0.2">
      <c r="A628" t="s">
        <v>2201</v>
      </c>
      <c r="B628" t="s">
        <v>1353</v>
      </c>
      <c r="C628" t="s">
        <v>2202</v>
      </c>
      <c r="D628" t="s">
        <v>2203</v>
      </c>
      <c r="E628" t="s">
        <v>2204</v>
      </c>
      <c r="F628" t="s">
        <v>16</v>
      </c>
      <c r="G628" t="s">
        <v>1766</v>
      </c>
      <c r="H628" t="s">
        <v>1342</v>
      </c>
      <c r="I628" t="s">
        <v>1</v>
      </c>
      <c r="J628" t="s">
        <v>1</v>
      </c>
      <c r="K628" t="s">
        <v>19</v>
      </c>
    </row>
    <row r="629" spans="1:11" x14ac:dyDescent="0.2">
      <c r="A629" t="s">
        <v>2205</v>
      </c>
      <c r="B629" t="s">
        <v>1339</v>
      </c>
      <c r="C629" t="s">
        <v>2206</v>
      </c>
      <c r="D629" t="s">
        <v>1070</v>
      </c>
      <c r="E629" t="s">
        <v>2207</v>
      </c>
      <c r="F629" t="s">
        <v>16</v>
      </c>
      <c r="G629" t="s">
        <v>447</v>
      </c>
      <c r="H629" t="s">
        <v>1342</v>
      </c>
      <c r="I629" t="s">
        <v>1</v>
      </c>
      <c r="J629" t="s">
        <v>1</v>
      </c>
      <c r="K629" t="s">
        <v>19</v>
      </c>
    </row>
    <row r="630" spans="1:11" x14ac:dyDescent="0.2">
      <c r="A630" t="s">
        <v>2208</v>
      </c>
      <c r="B630" t="s">
        <v>1339</v>
      </c>
      <c r="C630" t="s">
        <v>2209</v>
      </c>
      <c r="D630" t="s">
        <v>196</v>
      </c>
      <c r="E630" t="s">
        <v>2210</v>
      </c>
      <c r="F630" t="s">
        <v>16</v>
      </c>
      <c r="G630" t="s">
        <v>100</v>
      </c>
      <c r="H630" t="s">
        <v>1342</v>
      </c>
      <c r="I630" t="s">
        <v>1</v>
      </c>
      <c r="J630" t="s">
        <v>1</v>
      </c>
      <c r="K630" t="s">
        <v>19</v>
      </c>
    </row>
    <row r="631" spans="1:11" x14ac:dyDescent="0.2">
      <c r="A631" t="s">
        <v>2211</v>
      </c>
      <c r="B631" t="s">
        <v>1339</v>
      </c>
      <c r="C631" t="s">
        <v>2212</v>
      </c>
      <c r="D631" t="s">
        <v>2203</v>
      </c>
      <c r="E631" t="s">
        <v>2168</v>
      </c>
      <c r="F631" t="s">
        <v>16</v>
      </c>
      <c r="G631" t="s">
        <v>1766</v>
      </c>
      <c r="H631" t="s">
        <v>1342</v>
      </c>
      <c r="I631" t="s">
        <v>1</v>
      </c>
      <c r="J631" t="s">
        <v>1</v>
      </c>
      <c r="K631" t="s">
        <v>19</v>
      </c>
    </row>
    <row r="632" spans="1:11" x14ac:dyDescent="0.2">
      <c r="A632" t="s">
        <v>2213</v>
      </c>
      <c r="B632" t="s">
        <v>1353</v>
      </c>
      <c r="C632" t="s">
        <v>2214</v>
      </c>
      <c r="D632" t="s">
        <v>2203</v>
      </c>
      <c r="E632" t="s">
        <v>2215</v>
      </c>
      <c r="F632" t="s">
        <v>16</v>
      </c>
      <c r="G632" t="s">
        <v>1766</v>
      </c>
      <c r="H632" t="s">
        <v>1342</v>
      </c>
      <c r="I632" t="s">
        <v>1</v>
      </c>
      <c r="J632" t="s">
        <v>1</v>
      </c>
      <c r="K632" t="s">
        <v>19</v>
      </c>
    </row>
    <row r="633" spans="1:11" x14ac:dyDescent="0.2">
      <c r="A633" t="s">
        <v>2216</v>
      </c>
      <c r="B633" t="s">
        <v>1339</v>
      </c>
      <c r="C633" t="s">
        <v>2217</v>
      </c>
      <c r="D633" t="s">
        <v>207</v>
      </c>
      <c r="E633" t="s">
        <v>2207</v>
      </c>
      <c r="F633" t="s">
        <v>25</v>
      </c>
      <c r="G633" t="s">
        <v>209</v>
      </c>
      <c r="H633" t="s">
        <v>1342</v>
      </c>
      <c r="I633" t="s">
        <v>2218</v>
      </c>
      <c r="J633" t="s">
        <v>207</v>
      </c>
      <c r="K633" t="s">
        <v>19</v>
      </c>
    </row>
    <row r="634" spans="1:11" x14ac:dyDescent="0.2">
      <c r="A634" t="s">
        <v>2219</v>
      </c>
      <c r="B634" t="s">
        <v>1353</v>
      </c>
      <c r="C634" t="s">
        <v>2220</v>
      </c>
      <c r="D634" t="s">
        <v>642</v>
      </c>
      <c r="E634" t="s">
        <v>2221</v>
      </c>
      <c r="F634" t="s">
        <v>16</v>
      </c>
      <c r="G634" t="s">
        <v>921</v>
      </c>
      <c r="H634" t="s">
        <v>1342</v>
      </c>
      <c r="I634" t="s">
        <v>1</v>
      </c>
      <c r="J634" t="s">
        <v>1</v>
      </c>
      <c r="K634" t="s">
        <v>19</v>
      </c>
    </row>
    <row r="635" spans="1:11" x14ac:dyDescent="0.2">
      <c r="A635" t="s">
        <v>2222</v>
      </c>
      <c r="B635" t="s">
        <v>1353</v>
      </c>
      <c r="C635" t="s">
        <v>2223</v>
      </c>
      <c r="D635" t="s">
        <v>2203</v>
      </c>
      <c r="E635" t="s">
        <v>2224</v>
      </c>
      <c r="F635" t="s">
        <v>16</v>
      </c>
      <c r="G635" t="s">
        <v>1766</v>
      </c>
      <c r="H635" t="s">
        <v>1342</v>
      </c>
      <c r="I635" t="s">
        <v>1</v>
      </c>
      <c r="J635" t="s">
        <v>1</v>
      </c>
      <c r="K635" t="s">
        <v>19</v>
      </c>
    </row>
    <row r="636" spans="1:11" x14ac:dyDescent="0.2">
      <c r="A636" t="s">
        <v>2225</v>
      </c>
      <c r="B636" t="s">
        <v>1353</v>
      </c>
      <c r="C636" t="s">
        <v>2226</v>
      </c>
      <c r="D636" t="s">
        <v>642</v>
      </c>
      <c r="E636" t="s">
        <v>2215</v>
      </c>
      <c r="F636" t="s">
        <v>16</v>
      </c>
      <c r="G636" t="s">
        <v>921</v>
      </c>
      <c r="H636" t="s">
        <v>1342</v>
      </c>
      <c r="I636" t="s">
        <v>1</v>
      </c>
      <c r="J636" t="s">
        <v>1</v>
      </c>
      <c r="K636" t="s">
        <v>19</v>
      </c>
    </row>
    <row r="637" spans="1:11" x14ac:dyDescent="0.2">
      <c r="A637" t="s">
        <v>2227</v>
      </c>
      <c r="B637" t="s">
        <v>1366</v>
      </c>
      <c r="C637" t="s">
        <v>2228</v>
      </c>
      <c r="D637" t="s">
        <v>642</v>
      </c>
      <c r="E637" t="s">
        <v>2229</v>
      </c>
      <c r="F637" t="s">
        <v>16</v>
      </c>
      <c r="G637" t="s">
        <v>921</v>
      </c>
      <c r="H637" t="s">
        <v>1342</v>
      </c>
      <c r="I637" t="s">
        <v>1</v>
      </c>
      <c r="J637" t="s">
        <v>1</v>
      </c>
      <c r="K637" t="s">
        <v>19</v>
      </c>
    </row>
    <row r="638" spans="1:11" x14ac:dyDescent="0.2">
      <c r="A638" t="s">
        <v>2230</v>
      </c>
      <c r="B638" t="s">
        <v>1366</v>
      </c>
      <c r="C638" t="s">
        <v>2231</v>
      </c>
      <c r="D638" t="s">
        <v>196</v>
      </c>
      <c r="E638" t="s">
        <v>2232</v>
      </c>
      <c r="F638" t="s">
        <v>16</v>
      </c>
      <c r="G638" t="s">
        <v>100</v>
      </c>
      <c r="H638" t="s">
        <v>1342</v>
      </c>
      <c r="I638" t="s">
        <v>1</v>
      </c>
      <c r="J638" t="s">
        <v>1</v>
      </c>
      <c r="K638" t="s">
        <v>19</v>
      </c>
    </row>
    <row r="639" spans="1:11" x14ac:dyDescent="0.2">
      <c r="A639" t="s">
        <v>2233</v>
      </c>
      <c r="B639" t="s">
        <v>1339</v>
      </c>
      <c r="C639" t="s">
        <v>2234</v>
      </c>
      <c r="D639" t="s">
        <v>642</v>
      </c>
      <c r="E639" t="s">
        <v>2162</v>
      </c>
      <c r="F639" t="s">
        <v>16</v>
      </c>
      <c r="G639" t="s">
        <v>921</v>
      </c>
      <c r="H639" t="s">
        <v>1342</v>
      </c>
      <c r="I639" t="s">
        <v>2235</v>
      </c>
      <c r="J639" t="s">
        <v>455</v>
      </c>
      <c r="K639" t="s">
        <v>19</v>
      </c>
    </row>
    <row r="640" spans="1:11" x14ac:dyDescent="0.2">
      <c r="A640" t="s">
        <v>2236</v>
      </c>
      <c r="B640" t="s">
        <v>1366</v>
      </c>
      <c r="C640" t="s">
        <v>2237</v>
      </c>
      <c r="D640" t="s">
        <v>196</v>
      </c>
      <c r="E640" t="s">
        <v>2232</v>
      </c>
      <c r="F640" t="s">
        <v>16</v>
      </c>
      <c r="G640" t="s">
        <v>100</v>
      </c>
      <c r="H640" t="s">
        <v>1342</v>
      </c>
      <c r="I640" t="s">
        <v>1</v>
      </c>
      <c r="J640" t="s">
        <v>1</v>
      </c>
      <c r="K640" t="s">
        <v>19</v>
      </c>
    </row>
    <row r="641" spans="1:11" x14ac:dyDescent="0.2">
      <c r="A641" t="s">
        <v>2238</v>
      </c>
      <c r="B641" t="s">
        <v>1366</v>
      </c>
      <c r="C641" t="s">
        <v>2239</v>
      </c>
      <c r="D641" t="s">
        <v>196</v>
      </c>
      <c r="E641" t="s">
        <v>2185</v>
      </c>
      <c r="F641" t="s">
        <v>16</v>
      </c>
      <c r="G641" t="s">
        <v>100</v>
      </c>
      <c r="H641" t="s">
        <v>1342</v>
      </c>
      <c r="I641" t="s">
        <v>1</v>
      </c>
      <c r="J641" t="s">
        <v>1</v>
      </c>
      <c r="K641" t="s">
        <v>19</v>
      </c>
    </row>
    <row r="642" spans="1:11" x14ac:dyDescent="0.2">
      <c r="A642" t="s">
        <v>2240</v>
      </c>
      <c r="B642" t="s">
        <v>1353</v>
      </c>
      <c r="C642" t="s">
        <v>2241</v>
      </c>
      <c r="D642" t="s">
        <v>1070</v>
      </c>
      <c r="E642" t="s">
        <v>2242</v>
      </c>
      <c r="F642" t="s">
        <v>16</v>
      </c>
      <c r="G642" t="s">
        <v>447</v>
      </c>
      <c r="H642" t="s">
        <v>1342</v>
      </c>
      <c r="I642" t="s">
        <v>1</v>
      </c>
      <c r="J642" t="s">
        <v>1</v>
      </c>
      <c r="K642" t="s">
        <v>19</v>
      </c>
    </row>
    <row r="643" spans="1:11" x14ac:dyDescent="0.2">
      <c r="A643" t="s">
        <v>2243</v>
      </c>
      <c r="B643" t="s">
        <v>1366</v>
      </c>
      <c r="C643" t="s">
        <v>2244</v>
      </c>
      <c r="D643" t="s">
        <v>196</v>
      </c>
      <c r="E643" t="s">
        <v>2131</v>
      </c>
      <c r="F643" t="s">
        <v>16</v>
      </c>
      <c r="G643" t="s">
        <v>100</v>
      </c>
      <c r="H643" t="s">
        <v>1342</v>
      </c>
      <c r="I643" t="s">
        <v>1</v>
      </c>
      <c r="J643" t="s">
        <v>1</v>
      </c>
      <c r="K643" t="s">
        <v>19</v>
      </c>
    </row>
    <row r="644" spans="1:11" x14ac:dyDescent="0.2">
      <c r="A644" t="s">
        <v>2245</v>
      </c>
      <c r="B644" t="s">
        <v>1353</v>
      </c>
      <c r="C644" t="s">
        <v>2246</v>
      </c>
      <c r="D644" t="s">
        <v>196</v>
      </c>
      <c r="E644" t="s">
        <v>2247</v>
      </c>
      <c r="F644" t="s">
        <v>16</v>
      </c>
      <c r="G644" t="s">
        <v>100</v>
      </c>
      <c r="H644" t="s">
        <v>1342</v>
      </c>
      <c r="I644" t="s">
        <v>1</v>
      </c>
      <c r="J644" t="s">
        <v>1</v>
      </c>
      <c r="K644" t="s">
        <v>19</v>
      </c>
    </row>
    <row r="645" spans="1:11" x14ac:dyDescent="0.2">
      <c r="A645" t="s">
        <v>2248</v>
      </c>
      <c r="B645" t="s">
        <v>1366</v>
      </c>
      <c r="C645" t="s">
        <v>2249</v>
      </c>
      <c r="D645" t="s">
        <v>1070</v>
      </c>
      <c r="E645" t="s">
        <v>2250</v>
      </c>
      <c r="F645" t="s">
        <v>16</v>
      </c>
      <c r="G645" t="s">
        <v>447</v>
      </c>
      <c r="H645" t="s">
        <v>1342</v>
      </c>
      <c r="I645" t="s">
        <v>1</v>
      </c>
      <c r="J645" t="s">
        <v>1</v>
      </c>
      <c r="K645" t="s">
        <v>19</v>
      </c>
    </row>
    <row r="646" spans="1:11" x14ac:dyDescent="0.2">
      <c r="A646" t="s">
        <v>2251</v>
      </c>
      <c r="B646" t="s">
        <v>1425</v>
      </c>
      <c r="C646" t="s">
        <v>2252</v>
      </c>
      <c r="D646" t="s">
        <v>1070</v>
      </c>
      <c r="E646" t="s">
        <v>2253</v>
      </c>
      <c r="F646" t="s">
        <v>16</v>
      </c>
      <c r="G646" t="s">
        <v>447</v>
      </c>
      <c r="H646" t="s">
        <v>1342</v>
      </c>
      <c r="I646" t="s">
        <v>1</v>
      </c>
      <c r="J646" t="s">
        <v>1</v>
      </c>
      <c r="K646" t="s">
        <v>19</v>
      </c>
    </row>
    <row r="647" spans="1:11" x14ac:dyDescent="0.2">
      <c r="A647" t="s">
        <v>2254</v>
      </c>
      <c r="B647" t="s">
        <v>1339</v>
      </c>
      <c r="C647" t="s">
        <v>2255</v>
      </c>
      <c r="D647" t="s">
        <v>196</v>
      </c>
      <c r="E647" t="s">
        <v>2256</v>
      </c>
      <c r="F647" t="s">
        <v>16</v>
      </c>
      <c r="G647" t="s">
        <v>100</v>
      </c>
      <c r="H647" t="s">
        <v>1342</v>
      </c>
      <c r="I647" t="s">
        <v>1</v>
      </c>
      <c r="J647" t="s">
        <v>1</v>
      </c>
      <c r="K647" t="s">
        <v>19</v>
      </c>
    </row>
    <row r="648" spans="1:11" x14ac:dyDescent="0.2">
      <c r="A648" t="s">
        <v>2257</v>
      </c>
      <c r="B648" t="s">
        <v>1366</v>
      </c>
      <c r="C648" t="s">
        <v>2258</v>
      </c>
      <c r="D648" t="s">
        <v>196</v>
      </c>
      <c r="E648" t="s">
        <v>2250</v>
      </c>
      <c r="F648" t="s">
        <v>16</v>
      </c>
      <c r="G648" t="s">
        <v>100</v>
      </c>
      <c r="H648" t="s">
        <v>1342</v>
      </c>
      <c r="I648" t="s">
        <v>1</v>
      </c>
      <c r="J648" t="s">
        <v>1</v>
      </c>
      <c r="K648" t="s">
        <v>19</v>
      </c>
    </row>
    <row r="649" spans="1:11" x14ac:dyDescent="0.2">
      <c r="A649" t="s">
        <v>2259</v>
      </c>
      <c r="B649" t="s">
        <v>1366</v>
      </c>
      <c r="C649" t="s">
        <v>2260</v>
      </c>
      <c r="D649" t="s">
        <v>207</v>
      </c>
      <c r="E649" t="s">
        <v>2261</v>
      </c>
      <c r="F649" t="s">
        <v>25</v>
      </c>
      <c r="G649" t="s">
        <v>209</v>
      </c>
      <c r="H649" t="s">
        <v>1342</v>
      </c>
      <c r="I649" t="s">
        <v>2262</v>
      </c>
      <c r="J649" t="s">
        <v>207</v>
      </c>
      <c r="K649" t="s">
        <v>19</v>
      </c>
    </row>
    <row r="650" spans="1:11" x14ac:dyDescent="0.2">
      <c r="A650" t="s">
        <v>2263</v>
      </c>
      <c r="B650" t="s">
        <v>1366</v>
      </c>
      <c r="C650" t="s">
        <v>2264</v>
      </c>
      <c r="D650" t="s">
        <v>121</v>
      </c>
      <c r="E650" t="s">
        <v>2232</v>
      </c>
      <c r="F650" t="s">
        <v>16</v>
      </c>
      <c r="G650" t="s">
        <v>68</v>
      </c>
      <c r="H650" t="s">
        <v>1342</v>
      </c>
      <c r="I650" t="s">
        <v>1</v>
      </c>
      <c r="J650" t="s">
        <v>1</v>
      </c>
      <c r="K650" t="s">
        <v>19</v>
      </c>
    </row>
    <row r="651" spans="1:11" x14ac:dyDescent="0.2">
      <c r="A651" t="s">
        <v>2265</v>
      </c>
      <c r="B651" t="s">
        <v>1366</v>
      </c>
      <c r="C651" t="s">
        <v>2266</v>
      </c>
      <c r="D651" t="s">
        <v>121</v>
      </c>
      <c r="E651" t="s">
        <v>2267</v>
      </c>
      <c r="F651" t="s">
        <v>16</v>
      </c>
      <c r="G651" t="s">
        <v>68</v>
      </c>
      <c r="H651" t="s">
        <v>1342</v>
      </c>
      <c r="I651" t="s">
        <v>1</v>
      </c>
      <c r="J651" t="s">
        <v>1</v>
      </c>
      <c r="K651" t="s">
        <v>19</v>
      </c>
    </row>
    <row r="652" spans="1:11" x14ac:dyDescent="0.2">
      <c r="A652" t="s">
        <v>2268</v>
      </c>
      <c r="B652" t="s">
        <v>1353</v>
      </c>
      <c r="C652" t="s">
        <v>2269</v>
      </c>
      <c r="D652" t="s">
        <v>207</v>
      </c>
      <c r="E652" t="s">
        <v>2215</v>
      </c>
      <c r="F652" t="s">
        <v>16</v>
      </c>
      <c r="G652" t="s">
        <v>1199</v>
      </c>
      <c r="H652" t="s">
        <v>1342</v>
      </c>
      <c r="I652" t="s">
        <v>1</v>
      </c>
      <c r="J652" t="s">
        <v>1</v>
      </c>
      <c r="K652" t="s">
        <v>19</v>
      </c>
    </row>
    <row r="653" spans="1:11" x14ac:dyDescent="0.2">
      <c r="A653" t="s">
        <v>2270</v>
      </c>
      <c r="B653" t="s">
        <v>1339</v>
      </c>
      <c r="C653" t="s">
        <v>2271</v>
      </c>
      <c r="D653" t="s">
        <v>207</v>
      </c>
      <c r="E653" t="s">
        <v>2117</v>
      </c>
      <c r="F653" t="s">
        <v>16</v>
      </c>
      <c r="G653" t="s">
        <v>1199</v>
      </c>
      <c r="H653" t="s">
        <v>1342</v>
      </c>
      <c r="I653" t="s">
        <v>1</v>
      </c>
      <c r="J653" t="s">
        <v>1</v>
      </c>
      <c r="K653" t="s">
        <v>19</v>
      </c>
    </row>
    <row r="654" spans="1:11" x14ac:dyDescent="0.2">
      <c r="A654" t="s">
        <v>2272</v>
      </c>
      <c r="B654" t="s">
        <v>1366</v>
      </c>
      <c r="C654" t="s">
        <v>2273</v>
      </c>
      <c r="D654" t="s">
        <v>1699</v>
      </c>
      <c r="E654" t="s">
        <v>2142</v>
      </c>
      <c r="F654" t="s">
        <v>16</v>
      </c>
      <c r="G654" t="s">
        <v>484</v>
      </c>
      <c r="H654" t="s">
        <v>1342</v>
      </c>
      <c r="I654" t="s">
        <v>1</v>
      </c>
      <c r="J654" t="s">
        <v>1</v>
      </c>
      <c r="K654" t="s">
        <v>19</v>
      </c>
    </row>
    <row r="655" spans="1:11" x14ac:dyDescent="0.2">
      <c r="A655" t="s">
        <v>2274</v>
      </c>
      <c r="B655" t="s">
        <v>1339</v>
      </c>
      <c r="C655" t="s">
        <v>2275</v>
      </c>
      <c r="D655" t="s">
        <v>1089</v>
      </c>
      <c r="E655" t="s">
        <v>2276</v>
      </c>
      <c r="F655" t="s">
        <v>16</v>
      </c>
      <c r="G655" t="s">
        <v>214</v>
      </c>
      <c r="H655" t="s">
        <v>1342</v>
      </c>
      <c r="I655" t="s">
        <v>1</v>
      </c>
      <c r="J655" t="s">
        <v>1</v>
      </c>
      <c r="K655" t="s">
        <v>19</v>
      </c>
    </row>
    <row r="656" spans="1:11" x14ac:dyDescent="0.2">
      <c r="A656" t="s">
        <v>2277</v>
      </c>
      <c r="B656" t="s">
        <v>1339</v>
      </c>
      <c r="C656" t="s">
        <v>2278</v>
      </c>
      <c r="D656" t="s">
        <v>1543</v>
      </c>
      <c r="E656" t="s">
        <v>2279</v>
      </c>
      <c r="F656" t="s">
        <v>16</v>
      </c>
      <c r="G656" t="s">
        <v>1210</v>
      </c>
      <c r="H656" t="s">
        <v>1342</v>
      </c>
      <c r="I656" t="s">
        <v>1</v>
      </c>
      <c r="J656" t="s">
        <v>1</v>
      </c>
      <c r="K656" t="s">
        <v>19</v>
      </c>
    </row>
    <row r="657" spans="1:11" x14ac:dyDescent="0.2">
      <c r="A657" t="s">
        <v>2280</v>
      </c>
      <c r="B657" t="s">
        <v>1425</v>
      </c>
      <c r="C657" t="s">
        <v>2281</v>
      </c>
      <c r="D657" t="s">
        <v>365</v>
      </c>
      <c r="E657" t="s">
        <v>2282</v>
      </c>
      <c r="F657" t="s">
        <v>16</v>
      </c>
      <c r="G657" t="s">
        <v>262</v>
      </c>
      <c r="H657" t="s">
        <v>1342</v>
      </c>
      <c r="I657" t="s">
        <v>2283</v>
      </c>
      <c r="J657" t="s">
        <v>766</v>
      </c>
      <c r="K657" t="s">
        <v>19</v>
      </c>
    </row>
    <row r="658" spans="1:11" x14ac:dyDescent="0.2">
      <c r="A658" t="s">
        <v>2284</v>
      </c>
      <c r="B658" t="s">
        <v>1353</v>
      </c>
      <c r="C658" t="s">
        <v>2285</v>
      </c>
      <c r="D658" t="s">
        <v>365</v>
      </c>
      <c r="E658" t="s">
        <v>2286</v>
      </c>
      <c r="F658" t="s">
        <v>16</v>
      </c>
      <c r="G658" t="s">
        <v>262</v>
      </c>
      <c r="H658" t="s">
        <v>1342</v>
      </c>
      <c r="I658" t="s">
        <v>1</v>
      </c>
      <c r="J658" t="s">
        <v>1</v>
      </c>
      <c r="K658" t="s">
        <v>19</v>
      </c>
    </row>
    <row r="659" spans="1:11" x14ac:dyDescent="0.2">
      <c r="A659" t="s">
        <v>2287</v>
      </c>
      <c r="B659" t="s">
        <v>1339</v>
      </c>
      <c r="C659" t="s">
        <v>2288</v>
      </c>
      <c r="D659" t="s">
        <v>755</v>
      </c>
      <c r="E659" t="s">
        <v>2289</v>
      </c>
      <c r="F659" t="s">
        <v>16</v>
      </c>
      <c r="G659" t="s">
        <v>335</v>
      </c>
      <c r="H659" t="s">
        <v>1342</v>
      </c>
      <c r="I659" t="s">
        <v>1</v>
      </c>
      <c r="J659" t="s">
        <v>1</v>
      </c>
      <c r="K659" t="s">
        <v>19</v>
      </c>
    </row>
    <row r="660" spans="1:11" x14ac:dyDescent="0.2">
      <c r="A660" t="s">
        <v>2290</v>
      </c>
      <c r="B660" t="s">
        <v>1339</v>
      </c>
      <c r="C660" t="s">
        <v>2291</v>
      </c>
      <c r="D660" t="s">
        <v>474</v>
      </c>
      <c r="E660" t="s">
        <v>2292</v>
      </c>
      <c r="F660" t="s">
        <v>16</v>
      </c>
      <c r="G660" t="s">
        <v>330</v>
      </c>
      <c r="H660" t="s">
        <v>1342</v>
      </c>
      <c r="I660" t="s">
        <v>1</v>
      </c>
      <c r="J660" t="s">
        <v>1</v>
      </c>
      <c r="K660" t="s">
        <v>19</v>
      </c>
    </row>
    <row r="661" spans="1:11" x14ac:dyDescent="0.2">
      <c r="A661" t="s">
        <v>2293</v>
      </c>
      <c r="B661" t="s">
        <v>1339</v>
      </c>
      <c r="C661" t="s">
        <v>2294</v>
      </c>
      <c r="D661" t="s">
        <v>474</v>
      </c>
      <c r="E661" t="s">
        <v>2295</v>
      </c>
      <c r="F661" t="s">
        <v>16</v>
      </c>
      <c r="G661" t="s">
        <v>330</v>
      </c>
      <c r="H661" t="s">
        <v>1342</v>
      </c>
      <c r="I661" t="s">
        <v>1</v>
      </c>
      <c r="J661" t="s">
        <v>1</v>
      </c>
      <c r="K661" t="s">
        <v>19</v>
      </c>
    </row>
    <row r="662" spans="1:11" x14ac:dyDescent="0.2">
      <c r="A662" t="s">
        <v>2296</v>
      </c>
      <c r="B662" t="s">
        <v>1339</v>
      </c>
      <c r="C662" t="s">
        <v>2297</v>
      </c>
      <c r="D662" t="s">
        <v>449</v>
      </c>
      <c r="E662" t="s">
        <v>2298</v>
      </c>
      <c r="F662" t="s">
        <v>16</v>
      </c>
      <c r="G662" t="s">
        <v>109</v>
      </c>
      <c r="H662" t="s">
        <v>1342</v>
      </c>
      <c r="I662" t="s">
        <v>1</v>
      </c>
      <c r="J662" t="s">
        <v>1</v>
      </c>
      <c r="K662" t="s">
        <v>19</v>
      </c>
    </row>
    <row r="663" spans="1:11" x14ac:dyDescent="0.2">
      <c r="A663" t="s">
        <v>2299</v>
      </c>
      <c r="B663" t="s">
        <v>1339</v>
      </c>
      <c r="C663" t="s">
        <v>2300</v>
      </c>
      <c r="D663" t="s">
        <v>449</v>
      </c>
      <c r="E663" t="s">
        <v>2301</v>
      </c>
      <c r="F663" t="s">
        <v>16</v>
      </c>
      <c r="G663" t="s">
        <v>109</v>
      </c>
      <c r="H663" t="s">
        <v>1342</v>
      </c>
      <c r="I663" t="s">
        <v>1</v>
      </c>
      <c r="J663" t="s">
        <v>1</v>
      </c>
      <c r="K663" t="s">
        <v>19</v>
      </c>
    </row>
    <row r="664" spans="1:11" x14ac:dyDescent="0.2">
      <c r="A664" t="s">
        <v>2302</v>
      </c>
      <c r="B664" t="s">
        <v>1339</v>
      </c>
      <c r="C664" t="s">
        <v>2303</v>
      </c>
      <c r="D664" t="s">
        <v>449</v>
      </c>
      <c r="E664" t="s">
        <v>2304</v>
      </c>
      <c r="F664" t="s">
        <v>16</v>
      </c>
      <c r="G664" t="s">
        <v>109</v>
      </c>
      <c r="H664" t="s">
        <v>1342</v>
      </c>
      <c r="I664" t="s">
        <v>1</v>
      </c>
      <c r="J664" t="s">
        <v>1</v>
      </c>
      <c r="K664" t="s">
        <v>19</v>
      </c>
    </row>
    <row r="665" spans="1:11" x14ac:dyDescent="0.2">
      <c r="A665" t="s">
        <v>2305</v>
      </c>
      <c r="B665" t="s">
        <v>1339</v>
      </c>
      <c r="C665" t="s">
        <v>2306</v>
      </c>
      <c r="D665" t="s">
        <v>766</v>
      </c>
      <c r="E665" t="s">
        <v>2307</v>
      </c>
      <c r="F665" t="s">
        <v>16</v>
      </c>
      <c r="G665" t="s">
        <v>340</v>
      </c>
      <c r="H665" t="s">
        <v>1342</v>
      </c>
      <c r="I665" t="s">
        <v>1</v>
      </c>
      <c r="J665" t="s">
        <v>1</v>
      </c>
      <c r="K665" t="s">
        <v>19</v>
      </c>
    </row>
    <row r="666" spans="1:11" x14ac:dyDescent="0.2">
      <c r="A666" t="s">
        <v>2308</v>
      </c>
      <c r="B666" t="s">
        <v>1339</v>
      </c>
      <c r="C666" t="s">
        <v>2309</v>
      </c>
      <c r="D666" t="s">
        <v>455</v>
      </c>
      <c r="E666" t="s">
        <v>2310</v>
      </c>
      <c r="F666" t="s">
        <v>16</v>
      </c>
      <c r="G666" t="s">
        <v>269</v>
      </c>
      <c r="H666" t="s">
        <v>1342</v>
      </c>
      <c r="I666" t="s">
        <v>1</v>
      </c>
      <c r="J666" t="s">
        <v>1</v>
      </c>
      <c r="K666" t="s">
        <v>19</v>
      </c>
    </row>
    <row r="667" spans="1:11" x14ac:dyDescent="0.2">
      <c r="A667" t="s">
        <v>2311</v>
      </c>
      <c r="B667" t="s">
        <v>1353</v>
      </c>
      <c r="C667" t="s">
        <v>2312</v>
      </c>
      <c r="D667" t="s">
        <v>455</v>
      </c>
      <c r="E667" t="s">
        <v>2313</v>
      </c>
      <c r="F667" t="s">
        <v>16</v>
      </c>
      <c r="G667" t="s">
        <v>269</v>
      </c>
      <c r="H667" t="s">
        <v>1342</v>
      </c>
      <c r="I667" t="s">
        <v>1</v>
      </c>
      <c r="J667" t="s">
        <v>1</v>
      </c>
      <c r="K667" t="s">
        <v>19</v>
      </c>
    </row>
    <row r="668" spans="1:11" x14ac:dyDescent="0.2">
      <c r="A668" t="s">
        <v>2314</v>
      </c>
      <c r="B668" t="s">
        <v>1339</v>
      </c>
      <c r="C668" t="s">
        <v>2315</v>
      </c>
      <c r="D668" t="s">
        <v>1543</v>
      </c>
      <c r="E668" t="s">
        <v>2316</v>
      </c>
      <c r="F668" t="s">
        <v>16</v>
      </c>
      <c r="G668" t="s">
        <v>221</v>
      </c>
      <c r="H668" t="s">
        <v>1342</v>
      </c>
      <c r="I668" t="s">
        <v>1</v>
      </c>
      <c r="J668" t="s">
        <v>1</v>
      </c>
      <c r="K668" t="s">
        <v>19</v>
      </c>
    </row>
    <row r="669" spans="1:11" x14ac:dyDescent="0.2">
      <c r="A669" t="s">
        <v>2317</v>
      </c>
      <c r="B669" t="s">
        <v>1425</v>
      </c>
      <c r="C669" t="s">
        <v>2318</v>
      </c>
      <c r="D669" t="s">
        <v>1543</v>
      </c>
      <c r="E669" t="s">
        <v>2319</v>
      </c>
      <c r="F669" t="s">
        <v>16</v>
      </c>
      <c r="G669" t="s">
        <v>221</v>
      </c>
      <c r="H669" t="s">
        <v>1342</v>
      </c>
      <c r="I669" t="s">
        <v>1</v>
      </c>
      <c r="J669" t="s">
        <v>1</v>
      </c>
      <c r="K669" t="s">
        <v>19</v>
      </c>
    </row>
    <row r="670" spans="1:11" x14ac:dyDescent="0.2">
      <c r="A670" t="s">
        <v>2320</v>
      </c>
      <c r="B670" t="s">
        <v>2321</v>
      </c>
      <c r="C670" t="s">
        <v>2322</v>
      </c>
      <c r="D670" t="s">
        <v>2323</v>
      </c>
      <c r="E670" t="s">
        <v>2324</v>
      </c>
      <c r="F670" t="s">
        <v>16</v>
      </c>
      <c r="G670" t="s">
        <v>921</v>
      </c>
      <c r="H670" t="s">
        <v>2325</v>
      </c>
      <c r="I670" t="s">
        <v>2326</v>
      </c>
      <c r="J670" t="s">
        <v>1543</v>
      </c>
      <c r="K670" t="s">
        <v>19</v>
      </c>
    </row>
    <row r="671" spans="1:11" x14ac:dyDescent="0.2">
      <c r="A671" t="s">
        <v>2327</v>
      </c>
      <c r="B671" t="s">
        <v>2328</v>
      </c>
      <c r="C671" t="s">
        <v>2329</v>
      </c>
      <c r="D671" t="s">
        <v>2323</v>
      </c>
      <c r="E671" t="s">
        <v>2330</v>
      </c>
      <c r="F671" t="s">
        <v>16</v>
      </c>
      <c r="G671" t="s">
        <v>921</v>
      </c>
      <c r="H671" t="s">
        <v>2325</v>
      </c>
      <c r="I671" t="s">
        <v>1</v>
      </c>
      <c r="J671" t="s">
        <v>1</v>
      </c>
      <c r="K671" t="s">
        <v>19</v>
      </c>
    </row>
    <row r="672" spans="1:11" x14ac:dyDescent="0.2">
      <c r="A672" t="s">
        <v>2331</v>
      </c>
      <c r="B672" t="s">
        <v>2332</v>
      </c>
      <c r="C672" t="s">
        <v>2333</v>
      </c>
      <c r="D672" t="s">
        <v>99</v>
      </c>
      <c r="E672" t="s">
        <v>2334</v>
      </c>
      <c r="F672" t="s">
        <v>25</v>
      </c>
      <c r="G672" t="s">
        <v>2335</v>
      </c>
      <c r="H672" t="s">
        <v>2325</v>
      </c>
      <c r="I672" t="s">
        <v>2336</v>
      </c>
      <c r="J672" t="s">
        <v>99</v>
      </c>
      <c r="K672" t="s">
        <v>19</v>
      </c>
    </row>
    <row r="673" spans="1:11" x14ac:dyDescent="0.2">
      <c r="A673" t="s">
        <v>2337</v>
      </c>
      <c r="B673" t="s">
        <v>2338</v>
      </c>
      <c r="C673" t="s">
        <v>2339</v>
      </c>
      <c r="D673" t="s">
        <v>1197</v>
      </c>
      <c r="E673" t="s">
        <v>2340</v>
      </c>
      <c r="F673" t="s">
        <v>16</v>
      </c>
      <c r="G673" t="s">
        <v>1199</v>
      </c>
      <c r="H673" t="s">
        <v>2325</v>
      </c>
      <c r="I673" t="s">
        <v>1</v>
      </c>
      <c r="J673" t="s">
        <v>1</v>
      </c>
      <c r="K673" t="s">
        <v>19</v>
      </c>
    </row>
    <row r="674" spans="1:11" x14ac:dyDescent="0.2">
      <c r="A674" t="s">
        <v>2341</v>
      </c>
      <c r="B674" t="s">
        <v>2342</v>
      </c>
      <c r="C674" t="s">
        <v>2343</v>
      </c>
      <c r="D674" t="s">
        <v>94</v>
      </c>
      <c r="E674" t="s">
        <v>2344</v>
      </c>
      <c r="F674" t="s">
        <v>25</v>
      </c>
      <c r="G674" t="s">
        <v>2345</v>
      </c>
      <c r="H674" t="s">
        <v>2325</v>
      </c>
      <c r="I674" t="s">
        <v>2346</v>
      </c>
      <c r="J674" t="s">
        <v>76</v>
      </c>
      <c r="K674" t="s">
        <v>19</v>
      </c>
    </row>
    <row r="675" spans="1:11" x14ac:dyDescent="0.2">
      <c r="A675" t="s">
        <v>2347</v>
      </c>
      <c r="B675" t="s">
        <v>2348</v>
      </c>
      <c r="C675" t="s">
        <v>2349</v>
      </c>
      <c r="D675" t="s">
        <v>1003</v>
      </c>
      <c r="E675" t="s">
        <v>2350</v>
      </c>
      <c r="F675" t="s">
        <v>16</v>
      </c>
      <c r="G675" t="s">
        <v>623</v>
      </c>
      <c r="H675" t="s">
        <v>2325</v>
      </c>
      <c r="I675" t="s">
        <v>1</v>
      </c>
      <c r="J675" t="s">
        <v>1</v>
      </c>
      <c r="K675" t="s">
        <v>19</v>
      </c>
    </row>
    <row r="676" spans="1:11" x14ac:dyDescent="0.2">
      <c r="A676" t="s">
        <v>2351</v>
      </c>
      <c r="B676" t="s">
        <v>2352</v>
      </c>
      <c r="C676" t="s">
        <v>2353</v>
      </c>
      <c r="D676" t="s">
        <v>1003</v>
      </c>
      <c r="E676" t="s">
        <v>2354</v>
      </c>
      <c r="F676" t="s">
        <v>16</v>
      </c>
      <c r="G676" t="s">
        <v>623</v>
      </c>
      <c r="H676" t="s">
        <v>2325</v>
      </c>
      <c r="I676" t="s">
        <v>1</v>
      </c>
      <c r="J676" t="s">
        <v>1</v>
      </c>
      <c r="K676" t="s">
        <v>19</v>
      </c>
    </row>
    <row r="677" spans="1:11" x14ac:dyDescent="0.2">
      <c r="A677" t="s">
        <v>2355</v>
      </c>
      <c r="B677" t="s">
        <v>2356</v>
      </c>
      <c r="C677" t="s">
        <v>2357</v>
      </c>
      <c r="D677" t="s">
        <v>311</v>
      </c>
      <c r="E677" t="s">
        <v>2358</v>
      </c>
      <c r="F677" t="s">
        <v>16</v>
      </c>
      <c r="G677" t="s">
        <v>157</v>
      </c>
      <c r="H677" t="s">
        <v>2325</v>
      </c>
      <c r="I677" t="s">
        <v>1</v>
      </c>
      <c r="J677" t="s">
        <v>1</v>
      </c>
      <c r="K677" t="s">
        <v>19</v>
      </c>
    </row>
    <row r="678" spans="1:11" x14ac:dyDescent="0.2">
      <c r="A678" t="s">
        <v>2359</v>
      </c>
      <c r="B678" t="s">
        <v>2348</v>
      </c>
      <c r="C678" t="s">
        <v>2360</v>
      </c>
      <c r="D678" t="s">
        <v>1003</v>
      </c>
      <c r="E678" t="s">
        <v>2361</v>
      </c>
      <c r="F678" t="s">
        <v>16</v>
      </c>
      <c r="G678" t="s">
        <v>623</v>
      </c>
      <c r="H678" t="s">
        <v>2325</v>
      </c>
      <c r="I678" t="s">
        <v>1</v>
      </c>
      <c r="J678" t="s">
        <v>1</v>
      </c>
      <c r="K678" t="s">
        <v>19</v>
      </c>
    </row>
    <row r="679" spans="1:11" x14ac:dyDescent="0.2">
      <c r="A679" t="s">
        <v>2362</v>
      </c>
      <c r="B679" t="s">
        <v>2328</v>
      </c>
      <c r="C679" t="s">
        <v>2363</v>
      </c>
      <c r="D679" t="s">
        <v>1003</v>
      </c>
      <c r="E679" t="s">
        <v>2364</v>
      </c>
      <c r="F679" t="s">
        <v>16</v>
      </c>
      <c r="G679" t="s">
        <v>623</v>
      </c>
      <c r="H679" t="s">
        <v>2325</v>
      </c>
      <c r="I679" t="s">
        <v>1</v>
      </c>
      <c r="J679" t="s">
        <v>1</v>
      </c>
      <c r="K679" t="s">
        <v>19</v>
      </c>
    </row>
    <row r="680" spans="1:11" x14ac:dyDescent="0.2">
      <c r="A680" t="s">
        <v>2365</v>
      </c>
      <c r="B680" t="s">
        <v>2321</v>
      </c>
      <c r="C680" t="s">
        <v>2366</v>
      </c>
      <c r="D680" t="s">
        <v>94</v>
      </c>
      <c r="E680" t="s">
        <v>2367</v>
      </c>
      <c r="F680" t="s">
        <v>16</v>
      </c>
      <c r="G680" t="s">
        <v>95</v>
      </c>
      <c r="H680" t="s">
        <v>2325</v>
      </c>
      <c r="I680" t="s">
        <v>1</v>
      </c>
      <c r="J680" t="s">
        <v>1</v>
      </c>
      <c r="K680" t="s">
        <v>19</v>
      </c>
    </row>
    <row r="681" spans="1:11" x14ac:dyDescent="0.2">
      <c r="A681" t="s">
        <v>2368</v>
      </c>
      <c r="B681" t="s">
        <v>2348</v>
      </c>
      <c r="C681" t="s">
        <v>2369</v>
      </c>
      <c r="D681" t="s">
        <v>1336</v>
      </c>
      <c r="E681" t="s">
        <v>2350</v>
      </c>
      <c r="F681" t="s">
        <v>16</v>
      </c>
      <c r="G681" t="s">
        <v>2370</v>
      </c>
      <c r="H681" t="s">
        <v>2325</v>
      </c>
      <c r="I681" t="s">
        <v>1</v>
      </c>
      <c r="J681" t="s">
        <v>1</v>
      </c>
      <c r="K681" t="s">
        <v>19</v>
      </c>
    </row>
    <row r="682" spans="1:11" x14ac:dyDescent="0.2">
      <c r="A682" t="s">
        <v>2371</v>
      </c>
      <c r="B682" t="s">
        <v>2332</v>
      </c>
      <c r="C682" t="s">
        <v>2372</v>
      </c>
      <c r="D682" t="s">
        <v>196</v>
      </c>
      <c r="E682" t="s">
        <v>2334</v>
      </c>
      <c r="F682" t="s">
        <v>16</v>
      </c>
      <c r="G682" t="s">
        <v>197</v>
      </c>
      <c r="H682" t="s">
        <v>2325</v>
      </c>
      <c r="I682" t="s">
        <v>1</v>
      </c>
      <c r="J682" t="s">
        <v>1</v>
      </c>
      <c r="K682" t="s">
        <v>19</v>
      </c>
    </row>
    <row r="683" spans="1:11" x14ac:dyDescent="0.2">
      <c r="A683" t="s">
        <v>2373</v>
      </c>
      <c r="B683" t="s">
        <v>2328</v>
      </c>
      <c r="C683" t="s">
        <v>2374</v>
      </c>
      <c r="D683" t="s">
        <v>1520</v>
      </c>
      <c r="E683" t="s">
        <v>2375</v>
      </c>
      <c r="F683" t="s">
        <v>16</v>
      </c>
      <c r="G683" t="s">
        <v>2376</v>
      </c>
      <c r="H683" t="s">
        <v>2325</v>
      </c>
      <c r="I683" t="s">
        <v>1</v>
      </c>
      <c r="J683" t="s">
        <v>1</v>
      </c>
      <c r="K683" t="s">
        <v>19</v>
      </c>
    </row>
    <row r="684" spans="1:11" x14ac:dyDescent="0.2">
      <c r="A684" t="s">
        <v>2377</v>
      </c>
      <c r="B684" t="s">
        <v>2321</v>
      </c>
      <c r="C684" t="s">
        <v>2378</v>
      </c>
      <c r="D684" t="s">
        <v>1089</v>
      </c>
      <c r="E684" t="s">
        <v>2379</v>
      </c>
      <c r="F684" t="s">
        <v>16</v>
      </c>
      <c r="G684" t="s">
        <v>1310</v>
      </c>
      <c r="H684" t="s">
        <v>2325</v>
      </c>
      <c r="I684" t="s">
        <v>1</v>
      </c>
      <c r="J684" t="s">
        <v>1</v>
      </c>
      <c r="K684" t="s">
        <v>19</v>
      </c>
    </row>
    <row r="685" spans="1:11" x14ac:dyDescent="0.2">
      <c r="A685" t="s">
        <v>2380</v>
      </c>
      <c r="B685" t="s">
        <v>2321</v>
      </c>
      <c r="C685" t="s">
        <v>2381</v>
      </c>
      <c r="D685" t="s">
        <v>751</v>
      </c>
      <c r="E685" t="s">
        <v>2379</v>
      </c>
      <c r="F685" t="s">
        <v>16</v>
      </c>
      <c r="G685" t="s">
        <v>1571</v>
      </c>
      <c r="H685" t="s">
        <v>2325</v>
      </c>
      <c r="I685" t="s">
        <v>1</v>
      </c>
      <c r="J685" t="s">
        <v>1</v>
      </c>
      <c r="K685" t="s">
        <v>19</v>
      </c>
    </row>
    <row r="686" spans="1:11" x14ac:dyDescent="0.2">
      <c r="A686" t="s">
        <v>2382</v>
      </c>
      <c r="B686" t="s">
        <v>2348</v>
      </c>
      <c r="C686" t="s">
        <v>2383</v>
      </c>
      <c r="D686" t="s">
        <v>766</v>
      </c>
      <c r="E686" t="s">
        <v>2350</v>
      </c>
      <c r="F686" t="s">
        <v>16</v>
      </c>
      <c r="G686" t="s">
        <v>2192</v>
      </c>
      <c r="H686" t="s">
        <v>2325</v>
      </c>
      <c r="I686" t="s">
        <v>1</v>
      </c>
      <c r="J686" t="s">
        <v>1</v>
      </c>
      <c r="K686" t="s">
        <v>19</v>
      </c>
    </row>
    <row r="687" spans="1:11" x14ac:dyDescent="0.2">
      <c r="A687" t="s">
        <v>2384</v>
      </c>
      <c r="B687" t="s">
        <v>2338</v>
      </c>
      <c r="C687" t="s">
        <v>2385</v>
      </c>
      <c r="D687" t="s">
        <v>1543</v>
      </c>
      <c r="E687" t="s">
        <v>2358</v>
      </c>
      <c r="F687" t="s">
        <v>16</v>
      </c>
      <c r="G687" t="s">
        <v>1210</v>
      </c>
      <c r="H687" t="s">
        <v>2325</v>
      </c>
      <c r="I687" t="s">
        <v>1</v>
      </c>
      <c r="J687" t="s">
        <v>1</v>
      </c>
      <c r="K687" t="s">
        <v>19</v>
      </c>
    </row>
    <row r="688" spans="1:11" x14ac:dyDescent="0.2">
      <c r="A688" t="s">
        <v>2386</v>
      </c>
      <c r="B688" t="s">
        <v>2321</v>
      </c>
      <c r="C688" t="s">
        <v>2387</v>
      </c>
      <c r="D688" t="s">
        <v>474</v>
      </c>
      <c r="E688" t="s">
        <v>2388</v>
      </c>
      <c r="F688" t="s">
        <v>16</v>
      </c>
      <c r="G688" t="s">
        <v>2389</v>
      </c>
      <c r="H688" t="s">
        <v>2325</v>
      </c>
      <c r="I688" t="s">
        <v>1</v>
      </c>
      <c r="J688" t="s">
        <v>1</v>
      </c>
      <c r="K688" t="s">
        <v>19</v>
      </c>
    </row>
    <row r="689" spans="1:11" x14ac:dyDescent="0.2">
      <c r="A689" t="s">
        <v>2390</v>
      </c>
      <c r="B689" t="s">
        <v>2348</v>
      </c>
      <c r="C689" t="s">
        <v>2391</v>
      </c>
      <c r="D689" t="s">
        <v>455</v>
      </c>
      <c r="E689" t="s">
        <v>2392</v>
      </c>
      <c r="F689" t="s">
        <v>16</v>
      </c>
      <c r="G689" t="s">
        <v>748</v>
      </c>
      <c r="H689" t="s">
        <v>2325</v>
      </c>
      <c r="I689" t="s">
        <v>1</v>
      </c>
      <c r="J689" t="s">
        <v>1</v>
      </c>
      <c r="K689" t="s">
        <v>19</v>
      </c>
    </row>
    <row r="690" spans="1:11" x14ac:dyDescent="0.2">
      <c r="A690" t="s">
        <v>2393</v>
      </c>
      <c r="B690" t="s">
        <v>2394</v>
      </c>
      <c r="C690" t="s">
        <v>2395</v>
      </c>
      <c r="D690" t="s">
        <v>1543</v>
      </c>
      <c r="E690" t="s">
        <v>2396</v>
      </c>
      <c r="F690" t="s">
        <v>16</v>
      </c>
      <c r="G690" t="s">
        <v>1210</v>
      </c>
      <c r="H690" t="s">
        <v>2325</v>
      </c>
      <c r="I690" t="s">
        <v>1</v>
      </c>
      <c r="J690" t="s">
        <v>1</v>
      </c>
      <c r="K690" t="s">
        <v>19</v>
      </c>
    </row>
  </sheetData>
  <autoFilter ref="A1:K690" xr:uid="{00000000-0009-0000-0000-000000000000}"/>
  <pageMargins left="0.78740157499999996" right="0.78740157499999996" top="0.984251969" bottom="0.984251969" header="0.5" footer="0.5"/>
  <pageSetup paperSize="9" scale="0" firstPageNumber="0" fitToWidth="0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9"/>
  <sheetViews>
    <sheetView workbookViewId="0">
      <selection activeCell="A107" sqref="A107"/>
    </sheetView>
  </sheetViews>
  <sheetFormatPr baseColWidth="10" defaultColWidth="9.140625" defaultRowHeight="12.75" x14ac:dyDescent="0.2"/>
  <cols>
    <col min="1" max="1" width="25" style="38" bestFit="1" customWidth="1"/>
    <col min="2" max="2" width="19" style="38" bestFit="1" customWidth="1"/>
    <col min="3" max="3" width="22" style="38" bestFit="1" customWidth="1"/>
    <col min="4" max="4" width="21" style="38" bestFit="1" customWidth="1"/>
    <col min="5" max="5" width="18" style="38" bestFit="1" customWidth="1"/>
    <col min="6" max="16384" width="9.140625" style="38"/>
  </cols>
  <sheetData>
    <row r="1" spans="1:5" x14ac:dyDescent="0.2">
      <c r="A1" s="38" t="s">
        <v>4016</v>
      </c>
      <c r="B1" s="38" t="s">
        <v>4017</v>
      </c>
      <c r="C1" s="38" t="s">
        <v>4018</v>
      </c>
      <c r="D1" s="38" t="s">
        <v>4019</v>
      </c>
      <c r="E1" s="38" t="s">
        <v>4020</v>
      </c>
    </row>
    <row r="2" spans="1:5" x14ac:dyDescent="0.2">
      <c r="A2" s="38" t="s">
        <v>2327</v>
      </c>
      <c r="B2" s="38" t="s">
        <v>2328</v>
      </c>
      <c r="C2" s="38" t="s">
        <v>2323</v>
      </c>
      <c r="D2" s="38" t="s">
        <v>2330</v>
      </c>
      <c r="E2" s="38" t="s">
        <v>2330</v>
      </c>
    </row>
    <row r="3" spans="1:5" x14ac:dyDescent="0.2">
      <c r="A3" s="38" t="s">
        <v>2347</v>
      </c>
      <c r="B3" s="38" t="s">
        <v>2348</v>
      </c>
      <c r="C3" s="38" t="s">
        <v>1003</v>
      </c>
      <c r="D3" s="38" t="s">
        <v>2350</v>
      </c>
      <c r="E3" s="38" t="s">
        <v>2350</v>
      </c>
    </row>
    <row r="4" spans="1:5" x14ac:dyDescent="0.2">
      <c r="A4" s="38" t="s">
        <v>2362</v>
      </c>
      <c r="B4" s="38" t="s">
        <v>2328</v>
      </c>
      <c r="C4" s="38" t="s">
        <v>1003</v>
      </c>
      <c r="D4" s="38" t="s">
        <v>2364</v>
      </c>
      <c r="E4" s="38" t="s">
        <v>2364</v>
      </c>
    </row>
    <row r="5" spans="1:5" x14ac:dyDescent="0.2">
      <c r="A5" s="38" t="s">
        <v>1485</v>
      </c>
      <c r="B5" s="38" t="s">
        <v>1314</v>
      </c>
      <c r="C5" s="38" t="s">
        <v>1226</v>
      </c>
      <c r="D5" s="38" t="s">
        <v>1487</v>
      </c>
      <c r="E5" s="38" t="s">
        <v>1487</v>
      </c>
    </row>
    <row r="6" spans="1:5" x14ac:dyDescent="0.2">
      <c r="A6" s="38" t="s">
        <v>794</v>
      </c>
      <c r="B6" s="38" t="s">
        <v>778</v>
      </c>
      <c r="C6" s="38" t="s">
        <v>237</v>
      </c>
      <c r="D6" s="38" t="s">
        <v>788</v>
      </c>
      <c r="E6" s="38" t="s">
        <v>788</v>
      </c>
    </row>
    <row r="7" spans="1:5" x14ac:dyDescent="0.2">
      <c r="A7" s="38" t="s">
        <v>978</v>
      </c>
      <c r="B7" s="38" t="s">
        <v>979</v>
      </c>
      <c r="C7" s="38" t="s">
        <v>328</v>
      </c>
      <c r="D7" s="38" t="s">
        <v>981</v>
      </c>
      <c r="E7" s="38" t="s">
        <v>981</v>
      </c>
    </row>
    <row r="8" spans="1:5" x14ac:dyDescent="0.2">
      <c r="A8" s="38" t="s">
        <v>1325</v>
      </c>
      <c r="B8" s="38" t="s">
        <v>1314</v>
      </c>
      <c r="C8" s="38" t="s">
        <v>1327</v>
      </c>
      <c r="D8" s="38" t="s">
        <v>1328</v>
      </c>
      <c r="E8" s="38" t="s">
        <v>1328</v>
      </c>
    </row>
    <row r="9" spans="1:5" x14ac:dyDescent="0.2">
      <c r="A9" s="38" t="s">
        <v>1329</v>
      </c>
      <c r="B9" s="38" t="s">
        <v>1314</v>
      </c>
      <c r="C9" s="38" t="s">
        <v>1331</v>
      </c>
      <c r="D9" s="38" t="s">
        <v>1332</v>
      </c>
      <c r="E9" s="38" t="s">
        <v>1332</v>
      </c>
    </row>
  </sheetData>
  <pageMargins left="0.78740157499999996" right="0.78740157499999996" top="0.984251969" bottom="0.984251969" header="0.5" footer="0.5"/>
  <pageSetup paperSize="9" scale="0" firstPageNumber="0" fitToWidth="0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770"/>
  <sheetViews>
    <sheetView tabSelected="1" topLeftCell="A763" workbookViewId="0">
      <selection activeCell="I764" sqref="I764:I769"/>
    </sheetView>
  </sheetViews>
  <sheetFormatPr baseColWidth="10" defaultColWidth="11.42578125" defaultRowHeight="12" x14ac:dyDescent="0.2"/>
  <cols>
    <col min="1" max="1" width="13.140625" style="1" bestFit="1" customWidth="1"/>
    <col min="2" max="2" width="10.5703125" style="1" bestFit="1" customWidth="1"/>
    <col min="3" max="3" width="7.28515625" style="1" bestFit="1" customWidth="1"/>
    <col min="4" max="4" width="7.7109375" style="1" bestFit="1" customWidth="1"/>
    <col min="5" max="5" width="7.5703125" style="1" bestFit="1" customWidth="1"/>
    <col min="6" max="6" width="18.5703125" style="1" bestFit="1" customWidth="1"/>
    <col min="7" max="7" width="4.5703125" style="1" bestFit="1" customWidth="1"/>
    <col min="8" max="8" width="12.42578125" style="1" bestFit="1" customWidth="1"/>
    <col min="9" max="9" width="32.5703125" style="1" bestFit="1" customWidth="1"/>
    <col min="10" max="10" width="15.5703125" style="1" bestFit="1" customWidth="1"/>
    <col min="11" max="11" width="10.140625" style="1" bestFit="1" customWidth="1"/>
    <col min="12" max="12" width="10.28515625" style="1" bestFit="1" customWidth="1"/>
    <col min="13" max="13" width="6.85546875" style="1" bestFit="1" customWidth="1"/>
    <col min="14" max="14" width="7.5703125" style="1" bestFit="1" customWidth="1"/>
    <col min="15" max="15" width="8" style="1" bestFit="1" customWidth="1"/>
    <col min="16" max="16" width="12.42578125" style="1" bestFit="1" customWidth="1"/>
    <col min="17" max="17" width="6.140625" style="1" bestFit="1" customWidth="1"/>
    <col min="18" max="18" width="14.85546875" style="1" bestFit="1" customWidth="1"/>
    <col min="19" max="19" width="15" style="1" bestFit="1" customWidth="1"/>
    <col min="20" max="16384" width="11.42578125" style="1"/>
  </cols>
  <sheetData>
    <row r="1" spans="1:19" ht="14.25" customHeight="1" x14ac:dyDescent="0.2">
      <c r="A1" s="60" t="s">
        <v>2397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19" ht="14.25" x14ac:dyDescent="0.2">
      <c r="A2" s="2" t="s">
        <v>2398</v>
      </c>
      <c r="B2" s="3" t="s">
        <v>2399</v>
      </c>
      <c r="C2" s="3" t="s">
        <v>2400</v>
      </c>
      <c r="D2" s="3" t="s">
        <v>2401</v>
      </c>
      <c r="E2" s="3" t="s">
        <v>2402</v>
      </c>
      <c r="F2" s="3" t="s">
        <v>2403</v>
      </c>
      <c r="G2" s="3" t="s">
        <v>2404</v>
      </c>
      <c r="H2" s="3" t="s">
        <v>2405</v>
      </c>
      <c r="I2" s="3" t="s">
        <v>2406</v>
      </c>
      <c r="J2" s="3" t="s">
        <v>2407</v>
      </c>
      <c r="K2" s="3" t="s">
        <v>2408</v>
      </c>
      <c r="L2" s="3" t="s">
        <v>2409</v>
      </c>
      <c r="M2" s="3" t="s">
        <v>2410</v>
      </c>
      <c r="N2" s="3" t="s">
        <v>2411</v>
      </c>
      <c r="O2" s="3" t="s">
        <v>2412</v>
      </c>
      <c r="P2" s="3" t="s">
        <v>2413</v>
      </c>
      <c r="Q2" s="3" t="s">
        <v>2414</v>
      </c>
      <c r="R2" s="3" t="s">
        <v>2415</v>
      </c>
      <c r="S2" s="4" t="s">
        <v>2416</v>
      </c>
    </row>
    <row r="3" spans="1:19" ht="14.25" x14ac:dyDescent="0.2">
      <c r="A3" s="5" t="s">
        <v>2417</v>
      </c>
      <c r="B3" s="6" t="s">
        <v>2418</v>
      </c>
      <c r="C3" s="7">
        <v>44200</v>
      </c>
      <c r="D3" s="6" t="s">
        <v>2419</v>
      </c>
      <c r="E3" s="7">
        <v>44064</v>
      </c>
      <c r="F3" s="6" t="s">
        <v>2420</v>
      </c>
      <c r="G3" s="6" t="s">
        <v>2421</v>
      </c>
      <c r="H3" s="6" t="s">
        <v>2422</v>
      </c>
      <c r="I3" s="6"/>
      <c r="J3" s="6"/>
      <c r="K3" s="8">
        <v>28930</v>
      </c>
      <c r="L3" s="8">
        <v>26037</v>
      </c>
      <c r="M3" s="9">
        <v>10</v>
      </c>
      <c r="N3" s="8">
        <v>7911.1</v>
      </c>
      <c r="O3" s="8">
        <v>10414.799999999999</v>
      </c>
      <c r="P3" s="9">
        <v>36</v>
      </c>
      <c r="Q3" s="9">
        <v>8.6543381000000004</v>
      </c>
      <c r="R3" s="9">
        <v>389.3</v>
      </c>
      <c r="S3" s="10">
        <v>1.3456619000000001</v>
      </c>
    </row>
    <row r="4" spans="1:19" ht="14.25" x14ac:dyDescent="0.2">
      <c r="A4" s="11" t="s">
        <v>2417</v>
      </c>
      <c r="B4" s="12" t="s">
        <v>2423</v>
      </c>
      <c r="C4" s="13">
        <v>44200</v>
      </c>
      <c r="D4" s="12" t="s">
        <v>2424</v>
      </c>
      <c r="E4" s="13">
        <v>44069</v>
      </c>
      <c r="F4" s="12" t="s">
        <v>2420</v>
      </c>
      <c r="G4" s="12" t="s">
        <v>2421</v>
      </c>
      <c r="H4" s="12" t="s">
        <v>2422</v>
      </c>
      <c r="I4" s="12"/>
      <c r="J4" s="12"/>
      <c r="K4" s="14">
        <v>28930</v>
      </c>
      <c r="L4" s="14">
        <v>26037</v>
      </c>
      <c r="M4" s="15">
        <v>10</v>
      </c>
      <c r="N4" s="14">
        <v>7911.1</v>
      </c>
      <c r="O4" s="14">
        <v>10414.799999999999</v>
      </c>
      <c r="P4" s="15">
        <v>36</v>
      </c>
      <c r="Q4" s="15">
        <v>8.6543381000000004</v>
      </c>
      <c r="R4" s="15">
        <v>389.3</v>
      </c>
      <c r="S4" s="16">
        <v>1.3456619000000001</v>
      </c>
    </row>
    <row r="5" spans="1:19" ht="14.25" x14ac:dyDescent="0.2">
      <c r="A5" s="5" t="s">
        <v>2417</v>
      </c>
      <c r="B5" s="6" t="s">
        <v>2425</v>
      </c>
      <c r="C5" s="7">
        <v>44200</v>
      </c>
      <c r="D5" s="6" t="s">
        <v>2426</v>
      </c>
      <c r="E5" s="7">
        <v>44069</v>
      </c>
      <c r="F5" s="6" t="s">
        <v>2420</v>
      </c>
      <c r="G5" s="6" t="s">
        <v>2421</v>
      </c>
      <c r="H5" s="6" t="s">
        <v>2422</v>
      </c>
      <c r="I5" s="6"/>
      <c r="J5" s="6"/>
      <c r="K5" s="8">
        <v>28930</v>
      </c>
      <c r="L5" s="8">
        <v>26037</v>
      </c>
      <c r="M5" s="9">
        <v>10</v>
      </c>
      <c r="N5" s="8">
        <v>7911.1</v>
      </c>
      <c r="O5" s="8">
        <v>10414.799999999999</v>
      </c>
      <c r="P5" s="9">
        <v>36</v>
      </c>
      <c r="Q5" s="9">
        <v>8.6543381000000004</v>
      </c>
      <c r="R5" s="9">
        <v>389.3</v>
      </c>
      <c r="S5" s="10">
        <v>1.3456619000000001</v>
      </c>
    </row>
    <row r="6" spans="1:19" ht="14.25" x14ac:dyDescent="0.2">
      <c r="A6" s="11" t="s">
        <v>2417</v>
      </c>
      <c r="B6" s="12" t="s">
        <v>2427</v>
      </c>
      <c r="C6" s="13">
        <v>44200</v>
      </c>
      <c r="D6" s="12" t="s">
        <v>2428</v>
      </c>
      <c r="E6" s="13">
        <v>44069</v>
      </c>
      <c r="F6" s="12" t="s">
        <v>2420</v>
      </c>
      <c r="G6" s="12" t="s">
        <v>2421</v>
      </c>
      <c r="H6" s="12" t="s">
        <v>2422</v>
      </c>
      <c r="I6" s="12"/>
      <c r="J6" s="12"/>
      <c r="K6" s="14">
        <v>28930</v>
      </c>
      <c r="L6" s="14">
        <v>26037</v>
      </c>
      <c r="M6" s="15">
        <v>10</v>
      </c>
      <c r="N6" s="14">
        <v>7911.1</v>
      </c>
      <c r="O6" s="14">
        <v>10414.799999999999</v>
      </c>
      <c r="P6" s="15">
        <v>36</v>
      </c>
      <c r="Q6" s="15">
        <v>8.6543381000000004</v>
      </c>
      <c r="R6" s="15">
        <v>389.3</v>
      </c>
      <c r="S6" s="16">
        <v>1.3456619000000001</v>
      </c>
    </row>
    <row r="7" spans="1:19" ht="14.25" x14ac:dyDescent="0.2">
      <c r="A7" s="5" t="s">
        <v>2417</v>
      </c>
      <c r="B7" s="6" t="s">
        <v>2429</v>
      </c>
      <c r="C7" s="7">
        <v>44200</v>
      </c>
      <c r="D7" s="6" t="s">
        <v>2430</v>
      </c>
      <c r="E7" s="7">
        <v>44123</v>
      </c>
      <c r="F7" s="6" t="s">
        <v>2431</v>
      </c>
      <c r="G7" s="6" t="s">
        <v>2432</v>
      </c>
      <c r="H7" s="6" t="s">
        <v>2422</v>
      </c>
      <c r="I7" s="6"/>
      <c r="J7" s="6"/>
      <c r="K7" s="8">
        <v>19849.990000000002</v>
      </c>
      <c r="L7" s="8">
        <v>18064</v>
      </c>
      <c r="M7" s="9">
        <v>9</v>
      </c>
      <c r="N7" s="8">
        <v>3076.95</v>
      </c>
      <c r="O7" s="8">
        <v>4565.5</v>
      </c>
      <c r="P7" s="9">
        <v>23.000011600000001</v>
      </c>
      <c r="Q7" s="9">
        <v>7.4989961999999997</v>
      </c>
      <c r="R7" s="9">
        <v>297.44</v>
      </c>
      <c r="S7" s="10">
        <v>1.4984390000000001</v>
      </c>
    </row>
    <row r="8" spans="1:19" ht="14.25" x14ac:dyDescent="0.2">
      <c r="A8" s="11" t="s">
        <v>2417</v>
      </c>
      <c r="B8" s="12" t="s">
        <v>2433</v>
      </c>
      <c r="C8" s="13">
        <v>44200</v>
      </c>
      <c r="D8" s="12" t="s">
        <v>2434</v>
      </c>
      <c r="E8" s="13">
        <v>44162</v>
      </c>
      <c r="F8" s="12" t="s">
        <v>2435</v>
      </c>
      <c r="G8" s="12" t="s">
        <v>2432</v>
      </c>
      <c r="H8" s="12" t="s">
        <v>2436</v>
      </c>
      <c r="I8" s="12"/>
      <c r="J8" s="12"/>
      <c r="K8" s="14">
        <v>15541.67</v>
      </c>
      <c r="L8" s="14">
        <v>14298</v>
      </c>
      <c r="M8" s="15">
        <v>8</v>
      </c>
      <c r="N8" s="14">
        <v>2097.52</v>
      </c>
      <c r="O8" s="14">
        <v>3108.33</v>
      </c>
      <c r="P8" s="15">
        <v>19.999974300000002</v>
      </c>
      <c r="Q8" s="15">
        <v>6.5038698999999998</v>
      </c>
      <c r="R8" s="15">
        <v>232.86</v>
      </c>
      <c r="S8" s="16">
        <v>1.4982945999999999</v>
      </c>
    </row>
    <row r="9" spans="1:19" ht="14.25" x14ac:dyDescent="0.2">
      <c r="A9" s="5" t="s">
        <v>2417</v>
      </c>
      <c r="B9" s="6" t="s">
        <v>2437</v>
      </c>
      <c r="C9" s="7">
        <v>44201</v>
      </c>
      <c r="D9" s="6" t="s">
        <v>2438</v>
      </c>
      <c r="E9" s="7">
        <v>44148</v>
      </c>
      <c r="F9" s="6" t="s">
        <v>2439</v>
      </c>
      <c r="G9" s="6" t="s">
        <v>2432</v>
      </c>
      <c r="H9" s="6" t="s">
        <v>2436</v>
      </c>
      <c r="I9" s="6"/>
      <c r="J9" s="6"/>
      <c r="K9" s="8">
        <v>39666.67</v>
      </c>
      <c r="L9" s="8">
        <v>36653</v>
      </c>
      <c r="M9" s="9">
        <v>7.6</v>
      </c>
      <c r="N9" s="8">
        <v>2961.56</v>
      </c>
      <c r="O9" s="8">
        <v>5156.67</v>
      </c>
      <c r="P9" s="9">
        <v>13.0000073</v>
      </c>
      <c r="Q9" s="9">
        <v>5.5338903000000004</v>
      </c>
      <c r="R9" s="9">
        <v>818.56</v>
      </c>
      <c r="S9" s="10">
        <v>2.0635965000000001</v>
      </c>
    </row>
    <row r="10" spans="1:19" ht="14.25" x14ac:dyDescent="0.2">
      <c r="A10" s="11" t="s">
        <v>2417</v>
      </c>
      <c r="B10" s="12" t="s">
        <v>2440</v>
      </c>
      <c r="C10" s="13">
        <v>44201</v>
      </c>
      <c r="D10" s="12" t="s">
        <v>2441</v>
      </c>
      <c r="E10" s="13">
        <v>44008</v>
      </c>
      <c r="F10" s="12" t="s">
        <v>2431</v>
      </c>
      <c r="G10" s="12" t="s">
        <v>2432</v>
      </c>
      <c r="H10" s="12" t="s">
        <v>2422</v>
      </c>
      <c r="I10" s="12"/>
      <c r="J10" s="12"/>
      <c r="K10" s="14">
        <v>21291.66</v>
      </c>
      <c r="L10" s="14">
        <v>19679</v>
      </c>
      <c r="M10" s="15">
        <v>7.57</v>
      </c>
      <c r="N10" s="14">
        <v>3784.27</v>
      </c>
      <c r="O10" s="14">
        <v>5322.92</v>
      </c>
      <c r="P10" s="15">
        <v>25.000023500000001</v>
      </c>
      <c r="Q10" s="15">
        <v>7.2265385000000002</v>
      </c>
      <c r="R10" s="15">
        <v>74.010000000000005</v>
      </c>
      <c r="S10" s="16">
        <v>0.34760089999999999</v>
      </c>
    </row>
    <row r="11" spans="1:19" ht="14.25" x14ac:dyDescent="0.2">
      <c r="A11" s="5" t="s">
        <v>2417</v>
      </c>
      <c r="B11" s="6" t="s">
        <v>2442</v>
      </c>
      <c r="C11" s="7">
        <v>44201</v>
      </c>
      <c r="D11" s="6" t="s">
        <v>2443</v>
      </c>
      <c r="E11" s="7">
        <v>44041</v>
      </c>
      <c r="F11" s="6" t="s">
        <v>2420</v>
      </c>
      <c r="G11" s="6" t="s">
        <v>2421</v>
      </c>
      <c r="H11" s="6" t="s">
        <v>2436</v>
      </c>
      <c r="I11" s="6"/>
      <c r="J11" s="6"/>
      <c r="K11" s="8">
        <v>28730</v>
      </c>
      <c r="L11" s="8">
        <v>25857</v>
      </c>
      <c r="M11" s="9">
        <v>10</v>
      </c>
      <c r="N11" s="8">
        <v>10455.790000000001</v>
      </c>
      <c r="O11" s="8">
        <v>12928.5</v>
      </c>
      <c r="P11" s="9">
        <v>45</v>
      </c>
      <c r="Q11" s="9">
        <v>8.6067177000000008</v>
      </c>
      <c r="R11" s="9">
        <v>400.29</v>
      </c>
      <c r="S11" s="10">
        <v>1.3932823000000001</v>
      </c>
    </row>
    <row r="12" spans="1:19" ht="14.25" x14ac:dyDescent="0.2">
      <c r="A12" s="11" t="s">
        <v>2417</v>
      </c>
      <c r="B12" s="12" t="s">
        <v>2445</v>
      </c>
      <c r="C12" s="13">
        <v>44201</v>
      </c>
      <c r="D12" s="12" t="s">
        <v>2446</v>
      </c>
      <c r="E12" s="13">
        <v>44179</v>
      </c>
      <c r="F12" s="12" t="s">
        <v>2431</v>
      </c>
      <c r="G12" s="12" t="s">
        <v>2432</v>
      </c>
      <c r="H12" s="12" t="s">
        <v>2447</v>
      </c>
      <c r="I12" s="12"/>
      <c r="J12" s="12"/>
      <c r="K12" s="14">
        <v>17500</v>
      </c>
      <c r="L12" s="14">
        <v>15925</v>
      </c>
      <c r="M12" s="15">
        <v>9</v>
      </c>
      <c r="N12" s="14">
        <v>1662.57</v>
      </c>
      <c r="O12" s="14">
        <v>2975</v>
      </c>
      <c r="P12" s="15">
        <v>17</v>
      </c>
      <c r="Q12" s="15">
        <v>7.4996</v>
      </c>
      <c r="R12" s="15">
        <v>262.57</v>
      </c>
      <c r="S12" s="16">
        <v>1.5004</v>
      </c>
    </row>
    <row r="13" spans="1:19" ht="14.25" x14ac:dyDescent="0.2">
      <c r="A13" s="5" t="s">
        <v>2417</v>
      </c>
      <c r="B13" s="6" t="s">
        <v>2448</v>
      </c>
      <c r="C13" s="7">
        <v>44201</v>
      </c>
      <c r="D13" s="6" t="s">
        <v>2449</v>
      </c>
      <c r="E13" s="7">
        <v>44182</v>
      </c>
      <c r="F13" s="6" t="s">
        <v>2435</v>
      </c>
      <c r="G13" s="6" t="s">
        <v>2432</v>
      </c>
      <c r="H13" s="6" t="s">
        <v>2447</v>
      </c>
      <c r="I13" s="6"/>
      <c r="J13" s="6"/>
      <c r="K13" s="8">
        <v>14583.34</v>
      </c>
      <c r="L13" s="8">
        <v>13416</v>
      </c>
      <c r="M13" s="9">
        <v>8</v>
      </c>
      <c r="N13" s="8">
        <v>1968.13</v>
      </c>
      <c r="O13" s="8">
        <v>2916.67</v>
      </c>
      <c r="P13" s="9">
        <v>20.0000137</v>
      </c>
      <c r="Q13" s="9">
        <v>6.5042713000000001</v>
      </c>
      <c r="R13" s="9">
        <v>218.8</v>
      </c>
      <c r="S13" s="10">
        <v>1.5003422</v>
      </c>
    </row>
    <row r="14" spans="1:19" ht="14.25" x14ac:dyDescent="0.2">
      <c r="A14" s="11" t="s">
        <v>2417</v>
      </c>
      <c r="B14" s="12" t="s">
        <v>2450</v>
      </c>
      <c r="C14" s="13">
        <v>44202</v>
      </c>
      <c r="D14" s="12" t="s">
        <v>2451</v>
      </c>
      <c r="E14" s="13">
        <v>43838</v>
      </c>
      <c r="F14" s="12" t="s">
        <v>2435</v>
      </c>
      <c r="G14" s="12" t="s">
        <v>2432</v>
      </c>
      <c r="H14" s="12" t="s">
        <v>2422</v>
      </c>
      <c r="I14" s="12"/>
      <c r="J14" s="12"/>
      <c r="K14" s="14">
        <v>18658.330000000002</v>
      </c>
      <c r="L14" s="14">
        <v>16980</v>
      </c>
      <c r="M14" s="15">
        <v>9</v>
      </c>
      <c r="N14" s="14">
        <v>5878.48</v>
      </c>
      <c r="O14" s="14">
        <v>7276.76</v>
      </c>
      <c r="P14" s="15">
        <v>39.000060599999998</v>
      </c>
      <c r="Q14" s="15">
        <v>7.4941326000000004</v>
      </c>
      <c r="R14" s="15">
        <v>280.05</v>
      </c>
      <c r="S14" s="16">
        <v>1.5009382</v>
      </c>
    </row>
    <row r="15" spans="1:19" ht="14.25" x14ac:dyDescent="0.2">
      <c r="A15" s="5" t="s">
        <v>2417</v>
      </c>
      <c r="B15" s="6" t="s">
        <v>2452</v>
      </c>
      <c r="C15" s="7">
        <v>44202</v>
      </c>
      <c r="D15" s="6" t="s">
        <v>2453</v>
      </c>
      <c r="E15" s="7">
        <v>44041</v>
      </c>
      <c r="F15" s="6" t="s">
        <v>2420</v>
      </c>
      <c r="G15" s="6" t="s">
        <v>2421</v>
      </c>
      <c r="H15" s="6" t="s">
        <v>2436</v>
      </c>
      <c r="I15" s="6"/>
      <c r="J15" s="6"/>
      <c r="K15" s="8">
        <v>28730</v>
      </c>
      <c r="L15" s="8">
        <v>25857</v>
      </c>
      <c r="M15" s="9">
        <v>10</v>
      </c>
      <c r="N15" s="8">
        <v>10455.790000000001</v>
      </c>
      <c r="O15" s="8">
        <v>12928.5</v>
      </c>
      <c r="P15" s="9">
        <v>45</v>
      </c>
      <c r="Q15" s="9">
        <v>8.6067177000000008</v>
      </c>
      <c r="R15" s="9">
        <v>400.29</v>
      </c>
      <c r="S15" s="10">
        <v>1.3932823000000001</v>
      </c>
    </row>
    <row r="16" spans="1:19" ht="14.25" x14ac:dyDescent="0.2">
      <c r="A16" s="11" t="s">
        <v>2417</v>
      </c>
      <c r="B16" s="12" t="s">
        <v>2454</v>
      </c>
      <c r="C16" s="13">
        <v>44203</v>
      </c>
      <c r="D16" s="12" t="s">
        <v>2455</v>
      </c>
      <c r="E16" s="13">
        <v>44096</v>
      </c>
      <c r="F16" s="12" t="s">
        <v>2420</v>
      </c>
      <c r="G16" s="12" t="s">
        <v>2421</v>
      </c>
      <c r="H16" s="12" t="s">
        <v>2436</v>
      </c>
      <c r="I16" s="12"/>
      <c r="J16" s="12"/>
      <c r="K16" s="14">
        <v>33100</v>
      </c>
      <c r="L16" s="14">
        <v>29790</v>
      </c>
      <c r="M16" s="15">
        <v>10</v>
      </c>
      <c r="N16" s="14">
        <v>11985.33</v>
      </c>
      <c r="O16" s="14">
        <v>14895</v>
      </c>
      <c r="P16" s="15">
        <v>45</v>
      </c>
      <c r="Q16" s="15">
        <v>8.7905438</v>
      </c>
      <c r="R16" s="15">
        <v>400.33</v>
      </c>
      <c r="S16" s="16">
        <v>1.2094562</v>
      </c>
    </row>
    <row r="17" spans="1:19" ht="14.25" x14ac:dyDescent="0.2">
      <c r="A17" s="5" t="s">
        <v>2417</v>
      </c>
      <c r="B17" s="6" t="s">
        <v>2456</v>
      </c>
      <c r="C17" s="7">
        <v>44203</v>
      </c>
      <c r="D17" s="6" t="s">
        <v>2457</v>
      </c>
      <c r="E17" s="7">
        <v>44098</v>
      </c>
      <c r="F17" s="6" t="s">
        <v>2420</v>
      </c>
      <c r="G17" s="6" t="s">
        <v>2421</v>
      </c>
      <c r="H17" s="6" t="s">
        <v>2436</v>
      </c>
      <c r="I17" s="6"/>
      <c r="J17" s="6"/>
      <c r="K17" s="8">
        <v>33100</v>
      </c>
      <c r="L17" s="8">
        <v>29790</v>
      </c>
      <c r="M17" s="9">
        <v>10</v>
      </c>
      <c r="N17" s="8">
        <v>11985.33</v>
      </c>
      <c r="O17" s="8">
        <v>14895</v>
      </c>
      <c r="P17" s="9">
        <v>45</v>
      </c>
      <c r="Q17" s="9">
        <v>8.7905438</v>
      </c>
      <c r="R17" s="9">
        <v>400.33</v>
      </c>
      <c r="S17" s="10">
        <v>1.2094562</v>
      </c>
    </row>
    <row r="18" spans="1:19" ht="14.25" x14ac:dyDescent="0.2">
      <c r="A18" s="11" t="s">
        <v>2417</v>
      </c>
      <c r="B18" s="12" t="s">
        <v>2458</v>
      </c>
      <c r="C18" s="13">
        <v>44203</v>
      </c>
      <c r="D18" s="12" t="s">
        <v>2459</v>
      </c>
      <c r="E18" s="13">
        <v>44032</v>
      </c>
      <c r="F18" s="12" t="s">
        <v>2435</v>
      </c>
      <c r="G18" s="12" t="s">
        <v>2432</v>
      </c>
      <c r="H18" s="12" t="s">
        <v>2447</v>
      </c>
      <c r="I18" s="12"/>
      <c r="J18" s="12"/>
      <c r="K18" s="14">
        <v>15308.33</v>
      </c>
      <c r="L18" s="14">
        <v>14084</v>
      </c>
      <c r="M18" s="15">
        <v>8</v>
      </c>
      <c r="N18" s="14">
        <v>664.76</v>
      </c>
      <c r="O18" s="14">
        <v>1837.05</v>
      </c>
      <c r="P18" s="15">
        <v>12.000329199999999</v>
      </c>
      <c r="Q18" s="15">
        <v>7.6578568999999996</v>
      </c>
      <c r="R18" s="15">
        <v>52.04</v>
      </c>
      <c r="S18" s="16">
        <v>0.33994560000000001</v>
      </c>
    </row>
    <row r="19" spans="1:19" ht="14.25" x14ac:dyDescent="0.2">
      <c r="A19" s="5" t="s">
        <v>2417</v>
      </c>
      <c r="B19" s="6" t="s">
        <v>2460</v>
      </c>
      <c r="C19" s="7">
        <v>44203</v>
      </c>
      <c r="D19" s="6" t="s">
        <v>2461</v>
      </c>
      <c r="E19" s="7">
        <v>44118</v>
      </c>
      <c r="F19" s="6" t="s">
        <v>2435</v>
      </c>
      <c r="G19" s="6" t="s">
        <v>2432</v>
      </c>
      <c r="H19" s="6" t="s">
        <v>2447</v>
      </c>
      <c r="I19" s="6"/>
      <c r="J19" s="6"/>
      <c r="K19" s="8">
        <v>15249.99</v>
      </c>
      <c r="L19" s="8">
        <v>14031</v>
      </c>
      <c r="M19" s="9">
        <v>7.99</v>
      </c>
      <c r="N19" s="8">
        <v>662.26</v>
      </c>
      <c r="O19" s="8">
        <v>1828.25</v>
      </c>
      <c r="P19" s="9">
        <v>11.9885325</v>
      </c>
      <c r="Q19" s="9">
        <v>7.6458411000000002</v>
      </c>
      <c r="R19" s="9">
        <v>53</v>
      </c>
      <c r="S19" s="10">
        <v>0.34754119999999999</v>
      </c>
    </row>
    <row r="20" spans="1:19" ht="14.25" x14ac:dyDescent="0.2">
      <c r="A20" s="11" t="s">
        <v>2417</v>
      </c>
      <c r="B20" s="12" t="s">
        <v>2462</v>
      </c>
      <c r="C20" s="13">
        <v>44203</v>
      </c>
      <c r="D20" s="12" t="s">
        <v>2463</v>
      </c>
      <c r="E20" s="13">
        <v>44174</v>
      </c>
      <c r="F20" s="12" t="s">
        <v>2435</v>
      </c>
      <c r="G20" s="12" t="s">
        <v>2432</v>
      </c>
      <c r="H20" s="12" t="s">
        <v>2464</v>
      </c>
      <c r="I20" s="12"/>
      <c r="J20" s="12"/>
      <c r="K20" s="14">
        <v>18750</v>
      </c>
      <c r="L20" s="14">
        <v>17327</v>
      </c>
      <c r="M20" s="15">
        <v>7.59</v>
      </c>
      <c r="N20" s="14">
        <v>1304.29</v>
      </c>
      <c r="O20" s="14">
        <v>2145.83</v>
      </c>
      <c r="P20" s="15">
        <v>11.444426699999999</v>
      </c>
      <c r="Q20" s="15">
        <v>4.4882133</v>
      </c>
      <c r="R20" s="15">
        <v>581.46</v>
      </c>
      <c r="S20" s="16">
        <v>3.1011199999999999</v>
      </c>
    </row>
    <row r="21" spans="1:19" ht="14.25" x14ac:dyDescent="0.2">
      <c r="A21" s="5" t="s">
        <v>2417</v>
      </c>
      <c r="B21" s="6" t="s">
        <v>2465</v>
      </c>
      <c r="C21" s="7">
        <v>44203</v>
      </c>
      <c r="D21" s="6" t="s">
        <v>2466</v>
      </c>
      <c r="E21" s="7">
        <v>44161</v>
      </c>
      <c r="F21" s="6" t="s">
        <v>2435</v>
      </c>
      <c r="G21" s="6" t="s">
        <v>2432</v>
      </c>
      <c r="H21" s="6" t="s">
        <v>2436</v>
      </c>
      <c r="I21" s="6"/>
      <c r="J21" s="6"/>
      <c r="K21" s="8">
        <v>17708.330000000002</v>
      </c>
      <c r="L21" s="8">
        <v>16292</v>
      </c>
      <c r="M21" s="9">
        <v>8</v>
      </c>
      <c r="N21" s="8">
        <v>2917.62</v>
      </c>
      <c r="O21" s="8">
        <v>3958.34</v>
      </c>
      <c r="P21" s="9">
        <v>22.352982999999998</v>
      </c>
      <c r="Q21" s="9">
        <v>5.8770081999999997</v>
      </c>
      <c r="R21" s="9">
        <v>375.61</v>
      </c>
      <c r="S21" s="10">
        <v>2.1210922000000001</v>
      </c>
    </row>
    <row r="22" spans="1:19" ht="14.25" x14ac:dyDescent="0.2">
      <c r="A22" s="11" t="s">
        <v>2417</v>
      </c>
      <c r="B22" s="12" t="s">
        <v>2467</v>
      </c>
      <c r="C22" s="13">
        <v>44204</v>
      </c>
      <c r="D22" s="12" t="s">
        <v>2468</v>
      </c>
      <c r="E22" s="13">
        <v>44019</v>
      </c>
      <c r="F22" s="12" t="s">
        <v>2435</v>
      </c>
      <c r="G22" s="12" t="s">
        <v>2432</v>
      </c>
      <c r="H22" s="12" t="s">
        <v>2469</v>
      </c>
      <c r="I22" s="12"/>
      <c r="J22" s="12"/>
      <c r="K22" s="14">
        <v>15341.67</v>
      </c>
      <c r="L22" s="14">
        <v>13962</v>
      </c>
      <c r="M22" s="15">
        <v>8.99</v>
      </c>
      <c r="N22" s="14">
        <v>3242.83</v>
      </c>
      <c r="O22" s="14">
        <v>3841.66</v>
      </c>
      <c r="P22" s="15">
        <v>25.040689799999999</v>
      </c>
      <c r="Q22" s="15">
        <v>3.9032908000000002</v>
      </c>
      <c r="R22" s="15">
        <v>780.84</v>
      </c>
      <c r="S22" s="16">
        <v>5.0896676000000003</v>
      </c>
    </row>
    <row r="23" spans="1:19" ht="14.25" x14ac:dyDescent="0.2">
      <c r="A23" s="5" t="s">
        <v>2417</v>
      </c>
      <c r="B23" s="6" t="s">
        <v>2470</v>
      </c>
      <c r="C23" s="7">
        <v>44204</v>
      </c>
      <c r="D23" s="6" t="s">
        <v>2471</v>
      </c>
      <c r="E23" s="7">
        <v>44096</v>
      </c>
      <c r="F23" s="6" t="s">
        <v>2472</v>
      </c>
      <c r="G23" s="6" t="s">
        <v>2432</v>
      </c>
      <c r="H23" s="6" t="s">
        <v>2422</v>
      </c>
      <c r="I23" s="6"/>
      <c r="J23" s="6"/>
      <c r="K23" s="8">
        <v>26808.34</v>
      </c>
      <c r="L23" s="8">
        <v>24396</v>
      </c>
      <c r="M23" s="9">
        <v>9</v>
      </c>
      <c r="N23" s="8">
        <v>7875.01</v>
      </c>
      <c r="O23" s="8">
        <v>9919.08</v>
      </c>
      <c r="P23" s="9">
        <v>36.999978400000003</v>
      </c>
      <c r="Q23" s="9">
        <v>7.6247540999999996</v>
      </c>
      <c r="R23" s="9">
        <v>368.27</v>
      </c>
      <c r="S23" s="10">
        <v>1.3737143000000001</v>
      </c>
    </row>
    <row r="24" spans="1:19" ht="14.25" x14ac:dyDescent="0.2">
      <c r="A24" s="11" t="s">
        <v>2417</v>
      </c>
      <c r="B24" s="12" t="s">
        <v>2473</v>
      </c>
      <c r="C24" s="13">
        <v>44204</v>
      </c>
      <c r="D24" s="12" t="s">
        <v>2474</v>
      </c>
      <c r="E24" s="13">
        <v>44109</v>
      </c>
      <c r="F24" s="12" t="s">
        <v>2472</v>
      </c>
      <c r="G24" s="12" t="s">
        <v>2432</v>
      </c>
      <c r="H24" s="12" t="s">
        <v>2422</v>
      </c>
      <c r="I24" s="12"/>
      <c r="J24" s="12"/>
      <c r="K24" s="14">
        <v>27516.67</v>
      </c>
      <c r="L24" s="14">
        <v>25040</v>
      </c>
      <c r="M24" s="15">
        <v>9</v>
      </c>
      <c r="N24" s="14">
        <v>8080.25</v>
      </c>
      <c r="O24" s="14">
        <v>10181.17</v>
      </c>
      <c r="P24" s="15">
        <v>37.000007600000004</v>
      </c>
      <c r="Q24" s="15">
        <v>7.6350807999999999</v>
      </c>
      <c r="R24" s="15">
        <v>375.75</v>
      </c>
      <c r="S24" s="16">
        <v>1.3655359</v>
      </c>
    </row>
    <row r="25" spans="1:19" ht="14.25" x14ac:dyDescent="0.2">
      <c r="A25" s="5" t="s">
        <v>2417</v>
      </c>
      <c r="B25" s="6" t="s">
        <v>2475</v>
      </c>
      <c r="C25" s="7">
        <v>44204</v>
      </c>
      <c r="D25" s="6" t="s">
        <v>2476</v>
      </c>
      <c r="E25" s="7">
        <v>44104</v>
      </c>
      <c r="F25" s="6" t="s">
        <v>2472</v>
      </c>
      <c r="G25" s="6" t="s">
        <v>2432</v>
      </c>
      <c r="H25" s="6" t="s">
        <v>2422</v>
      </c>
      <c r="I25" s="6"/>
      <c r="J25" s="6"/>
      <c r="K25" s="8">
        <v>27891.67</v>
      </c>
      <c r="L25" s="8">
        <v>25381</v>
      </c>
      <c r="M25" s="9">
        <v>9</v>
      </c>
      <c r="N25" s="8">
        <v>8188.92</v>
      </c>
      <c r="O25" s="8">
        <v>10319.92</v>
      </c>
      <c r="P25" s="9">
        <v>37.000007500000002</v>
      </c>
      <c r="Q25" s="9">
        <v>7.6402739999999998</v>
      </c>
      <c r="R25" s="9">
        <v>379.67</v>
      </c>
      <c r="S25" s="10">
        <v>1.3612308</v>
      </c>
    </row>
    <row r="26" spans="1:19" ht="14.25" x14ac:dyDescent="0.2">
      <c r="A26" s="11" t="s">
        <v>2417</v>
      </c>
      <c r="B26" s="12" t="s">
        <v>2477</v>
      </c>
      <c r="C26" s="13">
        <v>44204</v>
      </c>
      <c r="D26" s="12" t="s">
        <v>2478</v>
      </c>
      <c r="E26" s="13">
        <v>44148</v>
      </c>
      <c r="F26" s="12" t="s">
        <v>2431</v>
      </c>
      <c r="G26" s="12" t="s">
        <v>2432</v>
      </c>
      <c r="H26" s="12" t="s">
        <v>2436</v>
      </c>
      <c r="I26" s="12"/>
      <c r="J26" s="12"/>
      <c r="K26" s="14">
        <v>23466.67</v>
      </c>
      <c r="L26" s="14">
        <v>21354</v>
      </c>
      <c r="M26" s="15">
        <v>9</v>
      </c>
      <c r="N26" s="14">
        <v>1524.68</v>
      </c>
      <c r="O26" s="14">
        <v>3285.33</v>
      </c>
      <c r="P26" s="15">
        <v>13.999983800000001</v>
      </c>
      <c r="Q26" s="15">
        <v>7.5027688000000001</v>
      </c>
      <c r="R26" s="15">
        <v>352.02</v>
      </c>
      <c r="S26" s="16">
        <v>1.5000849999999999</v>
      </c>
    </row>
    <row r="27" spans="1:19" ht="14.25" x14ac:dyDescent="0.2">
      <c r="A27" s="5" t="s">
        <v>2417</v>
      </c>
      <c r="B27" s="6" t="s">
        <v>2479</v>
      </c>
      <c r="C27" s="7">
        <v>44204</v>
      </c>
      <c r="D27" s="6" t="s">
        <v>2480</v>
      </c>
      <c r="E27" s="7">
        <v>44183</v>
      </c>
      <c r="F27" s="6" t="s">
        <v>2435</v>
      </c>
      <c r="G27" s="6" t="s">
        <v>2432</v>
      </c>
      <c r="H27" s="6" t="s">
        <v>2481</v>
      </c>
      <c r="I27" s="6"/>
      <c r="J27" s="6"/>
      <c r="K27" s="8">
        <v>13072</v>
      </c>
      <c r="L27" s="8">
        <v>13072</v>
      </c>
      <c r="M27" s="9">
        <v>0</v>
      </c>
      <c r="N27" s="8">
        <v>0</v>
      </c>
      <c r="O27" s="8">
        <v>0</v>
      </c>
      <c r="P27" s="9">
        <v>0</v>
      </c>
      <c r="Q27" s="9">
        <v>0</v>
      </c>
      <c r="R27" s="9">
        <v>0</v>
      </c>
      <c r="S27" s="10">
        <v>0</v>
      </c>
    </row>
    <row r="28" spans="1:19" ht="14.25" x14ac:dyDescent="0.2">
      <c r="A28" s="11" t="s">
        <v>2417</v>
      </c>
      <c r="B28" s="12" t="s">
        <v>2483</v>
      </c>
      <c r="C28" s="13">
        <v>44207</v>
      </c>
      <c r="D28" s="12" t="s">
        <v>2484</v>
      </c>
      <c r="E28" s="13">
        <v>44008</v>
      </c>
      <c r="F28" s="12" t="s">
        <v>2485</v>
      </c>
      <c r="G28" s="12" t="s">
        <v>2421</v>
      </c>
      <c r="H28" s="12" t="s">
        <v>2422</v>
      </c>
      <c r="I28" s="12"/>
      <c r="J28" s="12"/>
      <c r="K28" s="14">
        <v>22740</v>
      </c>
      <c r="L28" s="14">
        <v>20466</v>
      </c>
      <c r="M28" s="15">
        <v>10</v>
      </c>
      <c r="N28" s="14">
        <v>7377.71</v>
      </c>
      <c r="O28" s="14">
        <v>9323.4</v>
      </c>
      <c r="P28" s="15">
        <v>41</v>
      </c>
      <c r="Q28" s="15">
        <v>8.5562445</v>
      </c>
      <c r="R28" s="15">
        <v>328.31</v>
      </c>
      <c r="S28" s="16">
        <v>1.4437555</v>
      </c>
    </row>
    <row r="29" spans="1:19" ht="14.25" x14ac:dyDescent="0.2">
      <c r="A29" s="5" t="s">
        <v>2417</v>
      </c>
      <c r="B29" s="6" t="s">
        <v>2486</v>
      </c>
      <c r="C29" s="7">
        <v>44207</v>
      </c>
      <c r="D29" s="6" t="s">
        <v>2487</v>
      </c>
      <c r="E29" s="7">
        <v>44008</v>
      </c>
      <c r="F29" s="6" t="s">
        <v>2485</v>
      </c>
      <c r="G29" s="6" t="s">
        <v>2421</v>
      </c>
      <c r="H29" s="6" t="s">
        <v>2422</v>
      </c>
      <c r="I29" s="6"/>
      <c r="J29" s="6"/>
      <c r="K29" s="8">
        <v>22740</v>
      </c>
      <c r="L29" s="8">
        <v>20466</v>
      </c>
      <c r="M29" s="9">
        <v>10</v>
      </c>
      <c r="N29" s="8">
        <v>7377.01</v>
      </c>
      <c r="O29" s="8">
        <v>9323.4</v>
      </c>
      <c r="P29" s="9">
        <v>41</v>
      </c>
      <c r="Q29" s="9">
        <v>8.5593228000000003</v>
      </c>
      <c r="R29" s="9">
        <v>327.61</v>
      </c>
      <c r="S29" s="10">
        <v>1.4406772000000001</v>
      </c>
    </row>
    <row r="30" spans="1:19" ht="14.25" x14ac:dyDescent="0.2">
      <c r="A30" s="11" t="s">
        <v>2417</v>
      </c>
      <c r="B30" s="12" t="s">
        <v>2488</v>
      </c>
      <c r="C30" s="13">
        <v>44207</v>
      </c>
      <c r="D30" s="12" t="s">
        <v>2489</v>
      </c>
      <c r="E30" s="13">
        <v>44007</v>
      </c>
      <c r="F30" s="12" t="s">
        <v>2439</v>
      </c>
      <c r="G30" s="12" t="s">
        <v>2432</v>
      </c>
      <c r="H30" s="12" t="s">
        <v>2490</v>
      </c>
      <c r="I30" s="12"/>
      <c r="J30" s="12"/>
      <c r="K30" s="14">
        <v>27725</v>
      </c>
      <c r="L30" s="14">
        <v>25230</v>
      </c>
      <c r="M30" s="15">
        <v>9</v>
      </c>
      <c r="N30" s="14">
        <v>3618.43</v>
      </c>
      <c r="O30" s="14">
        <v>5225</v>
      </c>
      <c r="P30" s="15">
        <v>18.845807000000001</v>
      </c>
      <c r="Q30" s="15">
        <v>5.7946619000000004</v>
      </c>
      <c r="R30" s="15">
        <v>888.43</v>
      </c>
      <c r="S30" s="16">
        <v>3.2044364000000001</v>
      </c>
    </row>
    <row r="31" spans="1:19" ht="14.25" x14ac:dyDescent="0.2">
      <c r="A31" s="5" t="s">
        <v>2417</v>
      </c>
      <c r="B31" s="6" t="s">
        <v>2491</v>
      </c>
      <c r="C31" s="7">
        <v>44207</v>
      </c>
      <c r="D31" s="6" t="s">
        <v>2492</v>
      </c>
      <c r="E31" s="7">
        <v>44067</v>
      </c>
      <c r="F31" s="6" t="s">
        <v>2472</v>
      </c>
      <c r="G31" s="6" t="s">
        <v>2432</v>
      </c>
      <c r="H31" s="6" t="s">
        <v>2422</v>
      </c>
      <c r="I31" s="6"/>
      <c r="J31" s="6"/>
      <c r="K31" s="8">
        <v>26600</v>
      </c>
      <c r="L31" s="8">
        <v>24206</v>
      </c>
      <c r="M31" s="9">
        <v>9</v>
      </c>
      <c r="N31" s="8">
        <v>7814.45</v>
      </c>
      <c r="O31" s="8">
        <v>9842</v>
      </c>
      <c r="P31" s="9">
        <v>37</v>
      </c>
      <c r="Q31" s="9">
        <v>7.6223684</v>
      </c>
      <c r="R31" s="9">
        <v>366.45</v>
      </c>
      <c r="S31" s="10">
        <v>1.3776316</v>
      </c>
    </row>
    <row r="32" spans="1:19" ht="14.25" x14ac:dyDescent="0.2">
      <c r="A32" s="11" t="s">
        <v>2417</v>
      </c>
      <c r="B32" s="12" t="s">
        <v>2493</v>
      </c>
      <c r="C32" s="13">
        <v>44207</v>
      </c>
      <c r="D32" s="12" t="s">
        <v>2494</v>
      </c>
      <c r="E32" s="13">
        <v>44099</v>
      </c>
      <c r="F32" s="12" t="s">
        <v>2472</v>
      </c>
      <c r="G32" s="12" t="s">
        <v>2432</v>
      </c>
      <c r="H32" s="12" t="s">
        <v>2422</v>
      </c>
      <c r="I32" s="12"/>
      <c r="J32" s="12"/>
      <c r="K32" s="14">
        <v>26725</v>
      </c>
      <c r="L32" s="14">
        <v>24320</v>
      </c>
      <c r="M32" s="15">
        <v>9</v>
      </c>
      <c r="N32" s="14">
        <v>7850.78</v>
      </c>
      <c r="O32" s="14">
        <v>9888.25</v>
      </c>
      <c r="P32" s="15">
        <v>37</v>
      </c>
      <c r="Q32" s="15">
        <v>7.6238353999999999</v>
      </c>
      <c r="R32" s="15">
        <v>367.53</v>
      </c>
      <c r="S32" s="16">
        <v>1.3752291999999999</v>
      </c>
    </row>
    <row r="33" spans="1:19" ht="14.25" x14ac:dyDescent="0.2">
      <c r="A33" s="5" t="s">
        <v>2417</v>
      </c>
      <c r="B33" s="6" t="s">
        <v>2495</v>
      </c>
      <c r="C33" s="7">
        <v>44207</v>
      </c>
      <c r="D33" s="6" t="s">
        <v>2496</v>
      </c>
      <c r="E33" s="7">
        <v>44093</v>
      </c>
      <c r="F33" s="6" t="s">
        <v>2472</v>
      </c>
      <c r="G33" s="6" t="s">
        <v>2432</v>
      </c>
      <c r="H33" s="6" t="s">
        <v>2422</v>
      </c>
      <c r="I33" s="6"/>
      <c r="J33" s="6"/>
      <c r="K33" s="8">
        <v>26808.34</v>
      </c>
      <c r="L33" s="8">
        <v>24396</v>
      </c>
      <c r="M33" s="9">
        <v>9</v>
      </c>
      <c r="N33" s="8">
        <v>7875.01</v>
      </c>
      <c r="O33" s="8">
        <v>9919.08</v>
      </c>
      <c r="P33" s="9">
        <v>36.999978400000003</v>
      </c>
      <c r="Q33" s="9">
        <v>7.6247540999999996</v>
      </c>
      <c r="R33" s="9">
        <v>368.27</v>
      </c>
      <c r="S33" s="10">
        <v>1.3737143000000001</v>
      </c>
    </row>
    <row r="34" spans="1:19" ht="14.25" x14ac:dyDescent="0.2">
      <c r="A34" s="11" t="s">
        <v>2417</v>
      </c>
      <c r="B34" s="12" t="s">
        <v>2497</v>
      </c>
      <c r="C34" s="13">
        <v>44207</v>
      </c>
      <c r="D34" s="12" t="s">
        <v>2498</v>
      </c>
      <c r="E34" s="13">
        <v>44118</v>
      </c>
      <c r="F34" s="12" t="s">
        <v>2472</v>
      </c>
      <c r="G34" s="12" t="s">
        <v>2432</v>
      </c>
      <c r="H34" s="12" t="s">
        <v>2422</v>
      </c>
      <c r="I34" s="12"/>
      <c r="J34" s="12"/>
      <c r="K34" s="14">
        <v>26683.34</v>
      </c>
      <c r="L34" s="14">
        <v>24282</v>
      </c>
      <c r="M34" s="15">
        <v>9</v>
      </c>
      <c r="N34" s="14">
        <v>7838.67</v>
      </c>
      <c r="O34" s="14">
        <v>9872.83</v>
      </c>
      <c r="P34" s="15">
        <v>36.999978300000002</v>
      </c>
      <c r="Q34" s="15">
        <v>7.6233335000000002</v>
      </c>
      <c r="R34" s="15">
        <v>367.18</v>
      </c>
      <c r="S34" s="16">
        <v>1.3760646000000001</v>
      </c>
    </row>
    <row r="35" spans="1:19" ht="14.25" x14ac:dyDescent="0.2">
      <c r="A35" s="5" t="s">
        <v>2417</v>
      </c>
      <c r="B35" s="6" t="s">
        <v>2499</v>
      </c>
      <c r="C35" s="7">
        <v>44208</v>
      </c>
      <c r="D35" s="6" t="s">
        <v>2500</v>
      </c>
      <c r="E35" s="7">
        <v>44084</v>
      </c>
      <c r="F35" s="6" t="s">
        <v>2501</v>
      </c>
      <c r="G35" s="6" t="s">
        <v>2432</v>
      </c>
      <c r="H35" s="6" t="s">
        <v>2422</v>
      </c>
      <c r="I35" s="6"/>
      <c r="J35" s="6"/>
      <c r="K35" s="8">
        <v>19558.330000000002</v>
      </c>
      <c r="L35" s="8">
        <v>17798</v>
      </c>
      <c r="M35" s="9">
        <v>9</v>
      </c>
      <c r="N35" s="8">
        <v>4403.5600000000004</v>
      </c>
      <c r="O35" s="8">
        <v>5867.5</v>
      </c>
      <c r="P35" s="9">
        <v>30.000005099999999</v>
      </c>
      <c r="Q35" s="9">
        <v>7.4849949000000002</v>
      </c>
      <c r="R35" s="9">
        <v>296.39</v>
      </c>
      <c r="S35" s="10">
        <v>1.5154156999999999</v>
      </c>
    </row>
    <row r="36" spans="1:19" ht="14.25" x14ac:dyDescent="0.2">
      <c r="A36" s="11" t="s">
        <v>2417</v>
      </c>
      <c r="B36" s="12" t="s">
        <v>2502</v>
      </c>
      <c r="C36" s="13">
        <v>44208</v>
      </c>
      <c r="D36" s="12" t="s">
        <v>2503</v>
      </c>
      <c r="E36" s="13">
        <v>44131</v>
      </c>
      <c r="F36" s="12" t="s">
        <v>2472</v>
      </c>
      <c r="G36" s="12" t="s">
        <v>2432</v>
      </c>
      <c r="H36" s="12" t="s">
        <v>2422</v>
      </c>
      <c r="I36" s="12"/>
      <c r="J36" s="12"/>
      <c r="K36" s="14">
        <v>29416.67</v>
      </c>
      <c r="L36" s="14">
        <v>26769</v>
      </c>
      <c r="M36" s="15">
        <v>9</v>
      </c>
      <c r="N36" s="14">
        <v>8631.2800000000007</v>
      </c>
      <c r="O36" s="14">
        <v>10884.17</v>
      </c>
      <c r="P36" s="15">
        <v>37.000007099999998</v>
      </c>
      <c r="Q36" s="15">
        <v>7.6585486999999999</v>
      </c>
      <c r="R36" s="15">
        <v>394.78</v>
      </c>
      <c r="S36" s="16">
        <v>1.3420281999999999</v>
      </c>
    </row>
    <row r="37" spans="1:19" ht="14.25" x14ac:dyDescent="0.2">
      <c r="A37" s="5" t="s">
        <v>2417</v>
      </c>
      <c r="B37" s="6" t="s">
        <v>2504</v>
      </c>
      <c r="C37" s="7">
        <v>44208</v>
      </c>
      <c r="D37" s="6" t="s">
        <v>2505</v>
      </c>
      <c r="E37" s="7">
        <v>44183</v>
      </c>
      <c r="F37" s="6" t="s">
        <v>2435</v>
      </c>
      <c r="G37" s="6" t="s">
        <v>2432</v>
      </c>
      <c r="H37" s="6" t="s">
        <v>2506</v>
      </c>
      <c r="I37" s="6"/>
      <c r="J37" s="6"/>
      <c r="K37" s="8">
        <v>16039</v>
      </c>
      <c r="L37" s="8">
        <v>16039</v>
      </c>
      <c r="M37" s="9">
        <v>0</v>
      </c>
      <c r="N37" s="8">
        <v>0</v>
      </c>
      <c r="O37" s="8">
        <v>0</v>
      </c>
      <c r="P37" s="9">
        <v>0</v>
      </c>
      <c r="Q37" s="9">
        <v>0</v>
      </c>
      <c r="R37" s="9">
        <v>0</v>
      </c>
      <c r="S37" s="10">
        <v>0</v>
      </c>
    </row>
    <row r="38" spans="1:19" ht="14.25" x14ac:dyDescent="0.2">
      <c r="A38" s="11" t="s">
        <v>2417</v>
      </c>
      <c r="B38" s="12" t="s">
        <v>2508</v>
      </c>
      <c r="C38" s="13">
        <v>44208</v>
      </c>
      <c r="D38" s="12" t="s">
        <v>2509</v>
      </c>
      <c r="E38" s="13">
        <v>44064</v>
      </c>
      <c r="F38" s="12" t="s">
        <v>2472</v>
      </c>
      <c r="G38" s="12" t="s">
        <v>2432</v>
      </c>
      <c r="H38" s="12" t="s">
        <v>2422</v>
      </c>
      <c r="I38" s="12"/>
      <c r="J38" s="12"/>
      <c r="K38" s="14">
        <v>27516.67</v>
      </c>
      <c r="L38" s="14">
        <v>25040</v>
      </c>
      <c r="M38" s="15">
        <v>9</v>
      </c>
      <c r="N38" s="14">
        <v>8080.25</v>
      </c>
      <c r="O38" s="14">
        <v>10181.17</v>
      </c>
      <c r="P38" s="15">
        <v>37.000007600000004</v>
      </c>
      <c r="Q38" s="15">
        <v>7.6350807999999999</v>
      </c>
      <c r="R38" s="15">
        <v>375.75</v>
      </c>
      <c r="S38" s="16">
        <v>1.3655359</v>
      </c>
    </row>
    <row r="39" spans="1:19" ht="14.25" x14ac:dyDescent="0.2">
      <c r="A39" s="5" t="s">
        <v>2417</v>
      </c>
      <c r="B39" s="6" t="s">
        <v>2510</v>
      </c>
      <c r="C39" s="7">
        <v>44208</v>
      </c>
      <c r="D39" s="6" t="s">
        <v>2511</v>
      </c>
      <c r="E39" s="7">
        <v>44097</v>
      </c>
      <c r="F39" s="6" t="s">
        <v>2439</v>
      </c>
      <c r="G39" s="6" t="s">
        <v>2432</v>
      </c>
      <c r="H39" s="6" t="s">
        <v>2436</v>
      </c>
      <c r="I39" s="6"/>
      <c r="J39" s="6"/>
      <c r="K39" s="8">
        <v>31475</v>
      </c>
      <c r="L39" s="8">
        <v>28642</v>
      </c>
      <c r="M39" s="9">
        <v>9</v>
      </c>
      <c r="N39" s="8">
        <v>4179.62</v>
      </c>
      <c r="O39" s="8">
        <v>6549.8</v>
      </c>
      <c r="P39" s="9">
        <v>20.809531400000001</v>
      </c>
      <c r="Q39" s="9">
        <v>7.5303573999999998</v>
      </c>
      <c r="R39" s="9">
        <v>462.82</v>
      </c>
      <c r="S39" s="10">
        <v>1.4704368999999999</v>
      </c>
    </row>
    <row r="40" spans="1:19" ht="14.25" x14ac:dyDescent="0.2">
      <c r="A40" s="11" t="s">
        <v>2417</v>
      </c>
      <c r="B40" s="12" t="s">
        <v>2512</v>
      </c>
      <c r="C40" s="13">
        <v>44208</v>
      </c>
      <c r="D40" s="12" t="s">
        <v>2513</v>
      </c>
      <c r="E40" s="13">
        <v>44105</v>
      </c>
      <c r="F40" s="12" t="s">
        <v>2472</v>
      </c>
      <c r="G40" s="12" t="s">
        <v>2432</v>
      </c>
      <c r="H40" s="12" t="s">
        <v>2422</v>
      </c>
      <c r="I40" s="12"/>
      <c r="J40" s="12"/>
      <c r="K40" s="14">
        <v>27516.67</v>
      </c>
      <c r="L40" s="14">
        <v>25040</v>
      </c>
      <c r="M40" s="15">
        <v>9</v>
      </c>
      <c r="N40" s="14">
        <v>8080.25</v>
      </c>
      <c r="O40" s="14">
        <v>10181.17</v>
      </c>
      <c r="P40" s="15">
        <v>37.000007600000004</v>
      </c>
      <c r="Q40" s="15">
        <v>7.6350807999999999</v>
      </c>
      <c r="R40" s="15">
        <v>375.75</v>
      </c>
      <c r="S40" s="16">
        <v>1.3655359</v>
      </c>
    </row>
    <row r="41" spans="1:19" ht="14.25" x14ac:dyDescent="0.2">
      <c r="A41" s="5" t="s">
        <v>2417</v>
      </c>
      <c r="B41" s="6" t="s">
        <v>2514</v>
      </c>
      <c r="C41" s="7">
        <v>44208</v>
      </c>
      <c r="D41" s="6" t="s">
        <v>2515</v>
      </c>
      <c r="E41" s="7">
        <v>44119</v>
      </c>
      <c r="F41" s="6" t="s">
        <v>2472</v>
      </c>
      <c r="G41" s="6" t="s">
        <v>2432</v>
      </c>
      <c r="H41" s="6" t="s">
        <v>2422</v>
      </c>
      <c r="I41" s="6"/>
      <c r="J41" s="6"/>
      <c r="K41" s="8">
        <v>26725</v>
      </c>
      <c r="L41" s="8">
        <v>24320</v>
      </c>
      <c r="M41" s="9">
        <v>9</v>
      </c>
      <c r="N41" s="8">
        <v>7850.78</v>
      </c>
      <c r="O41" s="8">
        <v>9888.25</v>
      </c>
      <c r="P41" s="9">
        <v>37</v>
      </c>
      <c r="Q41" s="9">
        <v>7.6238353999999999</v>
      </c>
      <c r="R41" s="9">
        <v>367.53</v>
      </c>
      <c r="S41" s="10">
        <v>1.3752291999999999</v>
      </c>
    </row>
    <row r="42" spans="1:19" ht="14.25" x14ac:dyDescent="0.2">
      <c r="A42" s="11" t="s">
        <v>2417</v>
      </c>
      <c r="B42" s="12" t="s">
        <v>2516</v>
      </c>
      <c r="C42" s="13">
        <v>44209</v>
      </c>
      <c r="D42" s="12" t="s">
        <v>2517</v>
      </c>
      <c r="E42" s="13">
        <v>44007</v>
      </c>
      <c r="F42" s="12" t="s">
        <v>2485</v>
      </c>
      <c r="G42" s="12" t="s">
        <v>2421</v>
      </c>
      <c r="H42" s="12" t="s">
        <v>2422</v>
      </c>
      <c r="I42" s="12"/>
      <c r="J42" s="12"/>
      <c r="K42" s="14">
        <v>22740</v>
      </c>
      <c r="L42" s="14">
        <v>20466</v>
      </c>
      <c r="M42" s="15">
        <v>10</v>
      </c>
      <c r="N42" s="14">
        <v>7377.71</v>
      </c>
      <c r="O42" s="14">
        <v>9323.4</v>
      </c>
      <c r="P42" s="15">
        <v>41</v>
      </c>
      <c r="Q42" s="15">
        <v>8.5562445</v>
      </c>
      <c r="R42" s="15">
        <v>328.31</v>
      </c>
      <c r="S42" s="16">
        <v>1.4437555</v>
      </c>
    </row>
    <row r="43" spans="1:19" ht="14.25" x14ac:dyDescent="0.2">
      <c r="A43" s="5" t="s">
        <v>2417</v>
      </c>
      <c r="B43" s="6" t="s">
        <v>2518</v>
      </c>
      <c r="C43" s="7">
        <v>44209</v>
      </c>
      <c r="D43" s="6" t="s">
        <v>2519</v>
      </c>
      <c r="E43" s="7">
        <v>44084</v>
      </c>
      <c r="F43" s="6" t="s">
        <v>2520</v>
      </c>
      <c r="G43" s="6" t="s">
        <v>2421</v>
      </c>
      <c r="H43" s="6" t="s">
        <v>2422</v>
      </c>
      <c r="I43" s="6"/>
      <c r="J43" s="6"/>
      <c r="K43" s="8">
        <v>36480</v>
      </c>
      <c r="L43" s="8">
        <v>32832</v>
      </c>
      <c r="M43" s="9">
        <v>10</v>
      </c>
      <c r="N43" s="8">
        <v>12503.93</v>
      </c>
      <c r="O43" s="8">
        <v>15686.4</v>
      </c>
      <c r="P43" s="9">
        <v>43</v>
      </c>
      <c r="Q43" s="9">
        <v>8.7238761</v>
      </c>
      <c r="R43" s="9">
        <v>465.53</v>
      </c>
      <c r="S43" s="10">
        <v>1.2761239</v>
      </c>
    </row>
    <row r="44" spans="1:19" ht="14.25" x14ac:dyDescent="0.2">
      <c r="A44" s="11" t="s">
        <v>2417</v>
      </c>
      <c r="B44" s="12" t="s">
        <v>2521</v>
      </c>
      <c r="C44" s="13">
        <v>44209</v>
      </c>
      <c r="D44" s="12" t="s">
        <v>2522</v>
      </c>
      <c r="E44" s="13">
        <v>44098</v>
      </c>
      <c r="F44" s="12" t="s">
        <v>2472</v>
      </c>
      <c r="G44" s="12" t="s">
        <v>2432</v>
      </c>
      <c r="H44" s="12" t="s">
        <v>2422</v>
      </c>
      <c r="I44" s="12"/>
      <c r="J44" s="12"/>
      <c r="K44" s="14">
        <v>26600</v>
      </c>
      <c r="L44" s="14">
        <v>24206</v>
      </c>
      <c r="M44" s="15">
        <v>9</v>
      </c>
      <c r="N44" s="14">
        <v>7814.45</v>
      </c>
      <c r="O44" s="14">
        <v>9842</v>
      </c>
      <c r="P44" s="15">
        <v>37</v>
      </c>
      <c r="Q44" s="15">
        <v>7.6223684</v>
      </c>
      <c r="R44" s="15">
        <v>366.45</v>
      </c>
      <c r="S44" s="16">
        <v>1.3776316</v>
      </c>
    </row>
    <row r="45" spans="1:19" ht="14.25" x14ac:dyDescent="0.2">
      <c r="A45" s="5" t="s">
        <v>2417</v>
      </c>
      <c r="B45" s="6" t="s">
        <v>2523</v>
      </c>
      <c r="C45" s="7">
        <v>44209</v>
      </c>
      <c r="D45" s="6" t="s">
        <v>2524</v>
      </c>
      <c r="E45" s="7">
        <v>44124</v>
      </c>
      <c r="F45" s="6" t="s">
        <v>2435</v>
      </c>
      <c r="G45" s="6" t="s">
        <v>2432</v>
      </c>
      <c r="H45" s="6" t="s">
        <v>2447</v>
      </c>
      <c r="I45" s="6"/>
      <c r="J45" s="6"/>
      <c r="K45" s="8">
        <v>15416.66</v>
      </c>
      <c r="L45" s="8">
        <v>14184</v>
      </c>
      <c r="M45" s="9">
        <v>8</v>
      </c>
      <c r="N45" s="8">
        <v>2080.79</v>
      </c>
      <c r="O45" s="8">
        <v>3083.33</v>
      </c>
      <c r="P45" s="9">
        <v>19.999987000000001</v>
      </c>
      <c r="Q45" s="9">
        <v>6.5029649999999997</v>
      </c>
      <c r="R45" s="9">
        <v>230.12</v>
      </c>
      <c r="S45" s="10">
        <v>1.4926709</v>
      </c>
    </row>
    <row r="46" spans="1:19" ht="14.25" x14ac:dyDescent="0.2">
      <c r="A46" s="11" t="s">
        <v>2417</v>
      </c>
      <c r="B46" s="12" t="s">
        <v>2525</v>
      </c>
      <c r="C46" s="13">
        <v>44209</v>
      </c>
      <c r="D46" s="12" t="s">
        <v>2526</v>
      </c>
      <c r="E46" s="13">
        <v>44176</v>
      </c>
      <c r="F46" s="12" t="s">
        <v>2527</v>
      </c>
      <c r="G46" s="12" t="s">
        <v>2432</v>
      </c>
      <c r="H46" s="12" t="s">
        <v>2447</v>
      </c>
      <c r="I46" s="12"/>
      <c r="J46" s="12"/>
      <c r="K46" s="14">
        <v>26750.01</v>
      </c>
      <c r="L46" s="14">
        <v>24609</v>
      </c>
      <c r="M46" s="15">
        <v>8</v>
      </c>
      <c r="N46" s="14">
        <v>738.27</v>
      </c>
      <c r="O46" s="14">
        <v>2821.27</v>
      </c>
      <c r="P46" s="15">
        <v>10.546799800000001</v>
      </c>
      <c r="Q46" s="15">
        <v>7.7869130000000002</v>
      </c>
      <c r="R46" s="15">
        <v>58.01</v>
      </c>
      <c r="S46" s="16">
        <v>0.21685969999999999</v>
      </c>
    </row>
    <row r="47" spans="1:19" ht="14.25" x14ac:dyDescent="0.2">
      <c r="A47" s="5" t="s">
        <v>2417</v>
      </c>
      <c r="B47" s="6" t="s">
        <v>2528</v>
      </c>
      <c r="C47" s="7">
        <v>44210</v>
      </c>
      <c r="D47" s="6" t="s">
        <v>2529</v>
      </c>
      <c r="E47" s="7">
        <v>44091</v>
      </c>
      <c r="F47" s="6" t="s">
        <v>2501</v>
      </c>
      <c r="G47" s="6" t="s">
        <v>2432</v>
      </c>
      <c r="H47" s="6" t="s">
        <v>2506</v>
      </c>
      <c r="I47" s="6"/>
      <c r="J47" s="6"/>
      <c r="K47" s="8">
        <v>16797</v>
      </c>
      <c r="L47" s="8">
        <v>16797</v>
      </c>
      <c r="M47" s="9">
        <v>0</v>
      </c>
      <c r="N47" s="8">
        <v>0</v>
      </c>
      <c r="O47" s="8">
        <v>0</v>
      </c>
      <c r="P47" s="9">
        <v>0</v>
      </c>
      <c r="Q47" s="9">
        <v>0</v>
      </c>
      <c r="R47" s="9">
        <v>0</v>
      </c>
      <c r="S47" s="10">
        <v>0</v>
      </c>
    </row>
    <row r="48" spans="1:19" ht="14.25" x14ac:dyDescent="0.2">
      <c r="A48" s="11" t="s">
        <v>2417</v>
      </c>
      <c r="B48" s="12" t="s">
        <v>2531</v>
      </c>
      <c r="C48" s="13">
        <v>44210</v>
      </c>
      <c r="D48" s="12" t="s">
        <v>2532</v>
      </c>
      <c r="E48" s="13">
        <v>44127</v>
      </c>
      <c r="F48" s="12" t="s">
        <v>2420</v>
      </c>
      <c r="G48" s="12" t="s">
        <v>2421</v>
      </c>
      <c r="H48" s="12" t="s">
        <v>2436</v>
      </c>
      <c r="I48" s="12"/>
      <c r="J48" s="12"/>
      <c r="K48" s="14">
        <v>28540</v>
      </c>
      <c r="L48" s="14">
        <v>26046</v>
      </c>
      <c r="M48" s="15">
        <v>8.74</v>
      </c>
      <c r="N48" s="14">
        <v>9581.1299999999992</v>
      </c>
      <c r="O48" s="14">
        <v>11876.2</v>
      </c>
      <c r="P48" s="15">
        <v>41.612473700000002</v>
      </c>
      <c r="Q48" s="15">
        <v>8.0415907000000004</v>
      </c>
      <c r="R48" s="15">
        <v>198.93</v>
      </c>
      <c r="S48" s="16">
        <v>0.69702169999999997</v>
      </c>
    </row>
    <row r="49" spans="1:19" ht="14.25" x14ac:dyDescent="0.2">
      <c r="A49" s="5" t="s">
        <v>2417</v>
      </c>
      <c r="B49" s="6" t="s">
        <v>2533</v>
      </c>
      <c r="C49" s="7">
        <v>44210</v>
      </c>
      <c r="D49" s="6" t="s">
        <v>2534</v>
      </c>
      <c r="E49" s="7">
        <v>44126</v>
      </c>
      <c r="F49" s="6" t="s">
        <v>2420</v>
      </c>
      <c r="G49" s="6" t="s">
        <v>2421</v>
      </c>
      <c r="H49" s="6" t="s">
        <v>2436</v>
      </c>
      <c r="I49" s="6"/>
      <c r="J49" s="6"/>
      <c r="K49" s="8">
        <v>28540</v>
      </c>
      <c r="L49" s="8">
        <v>26046</v>
      </c>
      <c r="M49" s="9">
        <v>8.74</v>
      </c>
      <c r="N49" s="8">
        <v>9581.1299999999992</v>
      </c>
      <c r="O49" s="8">
        <v>11876.2</v>
      </c>
      <c r="P49" s="9">
        <v>41.612473700000002</v>
      </c>
      <c r="Q49" s="9">
        <v>8.0415907000000004</v>
      </c>
      <c r="R49" s="9">
        <v>198.93</v>
      </c>
      <c r="S49" s="10">
        <v>0.69702169999999997</v>
      </c>
    </row>
    <row r="50" spans="1:19" ht="14.25" x14ac:dyDescent="0.2">
      <c r="A50" s="11" t="s">
        <v>2417</v>
      </c>
      <c r="B50" s="12" t="s">
        <v>2535</v>
      </c>
      <c r="C50" s="13">
        <v>44210</v>
      </c>
      <c r="D50" s="12" t="s">
        <v>2536</v>
      </c>
      <c r="E50" s="13">
        <v>44172</v>
      </c>
      <c r="F50" s="12" t="s">
        <v>2420</v>
      </c>
      <c r="G50" s="12" t="s">
        <v>2421</v>
      </c>
      <c r="H50" s="12" t="s">
        <v>2436</v>
      </c>
      <c r="I50" s="12"/>
      <c r="J50" s="12"/>
      <c r="K50" s="14">
        <v>35150</v>
      </c>
      <c r="L50" s="14">
        <v>31995</v>
      </c>
      <c r="M50" s="15">
        <v>8.98</v>
      </c>
      <c r="N50" s="14">
        <v>10308.790000000001</v>
      </c>
      <c r="O50" s="14">
        <v>13005.5</v>
      </c>
      <c r="P50" s="15">
        <v>37</v>
      </c>
      <c r="Q50" s="15">
        <v>7.6720056999999997</v>
      </c>
      <c r="R50" s="15">
        <v>458.29</v>
      </c>
      <c r="S50" s="16">
        <v>1.3038122000000001</v>
      </c>
    </row>
    <row r="51" spans="1:19" ht="14.25" x14ac:dyDescent="0.2">
      <c r="A51" s="5" t="s">
        <v>2417</v>
      </c>
      <c r="B51" s="6" t="s">
        <v>2537</v>
      </c>
      <c r="C51" s="7">
        <v>44210</v>
      </c>
      <c r="D51" s="6" t="s">
        <v>2538</v>
      </c>
      <c r="E51" s="7">
        <v>44168</v>
      </c>
      <c r="F51" s="6" t="s">
        <v>2431</v>
      </c>
      <c r="G51" s="6" t="s">
        <v>2432</v>
      </c>
      <c r="H51" s="6" t="s">
        <v>2464</v>
      </c>
      <c r="I51" s="6"/>
      <c r="J51" s="6"/>
      <c r="K51" s="8">
        <v>23591.68</v>
      </c>
      <c r="L51" s="8">
        <v>21772</v>
      </c>
      <c r="M51" s="9">
        <v>7.71</v>
      </c>
      <c r="N51" s="8">
        <v>2598.73</v>
      </c>
      <c r="O51" s="8">
        <v>3651.42</v>
      </c>
      <c r="P51" s="9">
        <v>15.477575099999999</v>
      </c>
      <c r="Q51" s="9">
        <v>4.4621238999999999</v>
      </c>
      <c r="R51" s="9">
        <v>766.99</v>
      </c>
      <c r="S51" s="10">
        <v>3.2511038000000001</v>
      </c>
    </row>
    <row r="52" spans="1:19" ht="14.25" x14ac:dyDescent="0.2">
      <c r="A52" s="11" t="s">
        <v>2417</v>
      </c>
      <c r="B52" s="12" t="s">
        <v>2539</v>
      </c>
      <c r="C52" s="13">
        <v>44210</v>
      </c>
      <c r="D52" s="12" t="s">
        <v>2540</v>
      </c>
      <c r="E52" s="13">
        <v>44131</v>
      </c>
      <c r="F52" s="12" t="s">
        <v>2431</v>
      </c>
      <c r="G52" s="12" t="s">
        <v>2432</v>
      </c>
      <c r="H52" s="12" t="s">
        <v>2506</v>
      </c>
      <c r="I52" s="12"/>
      <c r="J52" s="12"/>
      <c r="K52" s="14">
        <v>17304</v>
      </c>
      <c r="L52" s="14">
        <v>17304</v>
      </c>
      <c r="M52" s="15">
        <v>0</v>
      </c>
      <c r="N52" s="14">
        <v>0</v>
      </c>
      <c r="O52" s="14">
        <v>0</v>
      </c>
      <c r="P52" s="15">
        <v>0</v>
      </c>
      <c r="Q52" s="15">
        <v>0</v>
      </c>
      <c r="R52" s="15">
        <v>0</v>
      </c>
      <c r="S52" s="16">
        <v>0</v>
      </c>
    </row>
    <row r="53" spans="1:19" ht="14.25" x14ac:dyDescent="0.2">
      <c r="A53" s="5" t="s">
        <v>2417</v>
      </c>
      <c r="B53" s="6" t="s">
        <v>2541</v>
      </c>
      <c r="C53" s="7">
        <v>44210</v>
      </c>
      <c r="D53" s="6" t="s">
        <v>2542</v>
      </c>
      <c r="E53" s="7">
        <v>44207</v>
      </c>
      <c r="F53" s="6" t="s">
        <v>2527</v>
      </c>
      <c r="G53" s="6" t="s">
        <v>2432</v>
      </c>
      <c r="H53" s="6" t="s">
        <v>2464</v>
      </c>
      <c r="I53" s="6"/>
      <c r="J53" s="6"/>
      <c r="K53" s="8">
        <v>26208.34</v>
      </c>
      <c r="L53" s="8">
        <v>24111</v>
      </c>
      <c r="M53" s="9">
        <v>8</v>
      </c>
      <c r="N53" s="8">
        <v>833</v>
      </c>
      <c r="O53" s="8">
        <v>2173.13</v>
      </c>
      <c r="P53" s="9">
        <v>8.2917498999999992</v>
      </c>
      <c r="Q53" s="9">
        <v>5.1133723</v>
      </c>
      <c r="R53" s="9">
        <v>757.21</v>
      </c>
      <c r="S53" s="10">
        <v>2.8891947999999998</v>
      </c>
    </row>
    <row r="54" spans="1:19" ht="14.25" x14ac:dyDescent="0.2">
      <c r="A54" s="11" t="s">
        <v>2417</v>
      </c>
      <c r="B54" s="12" t="s">
        <v>2543</v>
      </c>
      <c r="C54" s="13">
        <v>44211</v>
      </c>
      <c r="D54" s="12" t="s">
        <v>2544</v>
      </c>
      <c r="E54" s="13">
        <v>44186</v>
      </c>
      <c r="F54" s="12" t="s">
        <v>2420</v>
      </c>
      <c r="G54" s="12" t="s">
        <v>2421</v>
      </c>
      <c r="H54" s="12" t="s">
        <v>2436</v>
      </c>
      <c r="I54" s="12"/>
      <c r="J54" s="12"/>
      <c r="K54" s="14">
        <v>31140</v>
      </c>
      <c r="L54" s="14">
        <v>28026</v>
      </c>
      <c r="M54" s="15">
        <v>10</v>
      </c>
      <c r="N54" s="14">
        <v>8718.89</v>
      </c>
      <c r="O54" s="14">
        <v>11210.4</v>
      </c>
      <c r="P54" s="15">
        <v>36</v>
      </c>
      <c r="Q54" s="15">
        <v>8.0009955000000001</v>
      </c>
      <c r="R54" s="15">
        <v>622.49</v>
      </c>
      <c r="S54" s="16">
        <v>1.9990045000000001</v>
      </c>
    </row>
    <row r="55" spans="1:19" ht="14.25" x14ac:dyDescent="0.2">
      <c r="A55" s="5" t="s">
        <v>2417</v>
      </c>
      <c r="B55" s="6" t="s">
        <v>2545</v>
      </c>
      <c r="C55" s="7">
        <v>44211</v>
      </c>
      <c r="D55" s="6" t="s">
        <v>2546</v>
      </c>
      <c r="E55" s="7">
        <v>44098</v>
      </c>
      <c r="F55" s="6" t="s">
        <v>2435</v>
      </c>
      <c r="G55" s="6" t="s">
        <v>2421</v>
      </c>
      <c r="H55" s="6" t="s">
        <v>2436</v>
      </c>
      <c r="I55" s="6"/>
      <c r="J55" s="6"/>
      <c r="K55" s="8">
        <v>16500</v>
      </c>
      <c r="L55" s="8">
        <v>15180</v>
      </c>
      <c r="M55" s="9">
        <v>8</v>
      </c>
      <c r="N55" s="8">
        <v>3729.54</v>
      </c>
      <c r="O55" s="8">
        <v>4785</v>
      </c>
      <c r="P55" s="9">
        <v>29</v>
      </c>
      <c r="Q55" s="9">
        <v>6.3967273000000002</v>
      </c>
      <c r="R55" s="9">
        <v>264.54000000000002</v>
      </c>
      <c r="S55" s="10">
        <v>1.6032727</v>
      </c>
    </row>
    <row r="56" spans="1:19" ht="14.25" x14ac:dyDescent="0.2">
      <c r="A56" s="11" t="s">
        <v>2417</v>
      </c>
      <c r="B56" s="12" t="s">
        <v>2547</v>
      </c>
      <c r="C56" s="13">
        <v>44211</v>
      </c>
      <c r="D56" s="12" t="s">
        <v>2548</v>
      </c>
      <c r="E56" s="13">
        <v>44164</v>
      </c>
      <c r="F56" s="12" t="s">
        <v>2435</v>
      </c>
      <c r="G56" s="12" t="s">
        <v>2432</v>
      </c>
      <c r="H56" s="12" t="s">
        <v>2436</v>
      </c>
      <c r="I56" s="12"/>
      <c r="J56" s="12"/>
      <c r="K56" s="14">
        <v>13666.67</v>
      </c>
      <c r="L56" s="14">
        <v>12573</v>
      </c>
      <c r="M56" s="15">
        <v>8</v>
      </c>
      <c r="N56" s="14">
        <v>3006.2</v>
      </c>
      <c r="O56" s="14">
        <v>3826.67</v>
      </c>
      <c r="P56" s="15">
        <v>28.0000176</v>
      </c>
      <c r="Q56" s="15">
        <v>6.0034375999999998</v>
      </c>
      <c r="R56" s="15">
        <v>273.2</v>
      </c>
      <c r="S56" s="16">
        <v>1.9990239000000001</v>
      </c>
    </row>
    <row r="57" spans="1:19" ht="14.25" x14ac:dyDescent="0.2">
      <c r="A57" s="5" t="s">
        <v>2417</v>
      </c>
      <c r="B57" s="6" t="s">
        <v>2549</v>
      </c>
      <c r="C57" s="7">
        <v>44211</v>
      </c>
      <c r="D57" s="6" t="s">
        <v>2550</v>
      </c>
      <c r="E57" s="7">
        <v>44164</v>
      </c>
      <c r="F57" s="6" t="s">
        <v>2435</v>
      </c>
      <c r="G57" s="6" t="s">
        <v>2432</v>
      </c>
      <c r="H57" s="6" t="s">
        <v>2436</v>
      </c>
      <c r="I57" s="6"/>
      <c r="J57" s="6"/>
      <c r="K57" s="8">
        <v>13666.67</v>
      </c>
      <c r="L57" s="8">
        <v>12573</v>
      </c>
      <c r="M57" s="9">
        <v>8</v>
      </c>
      <c r="N57" s="8">
        <v>3006.2</v>
      </c>
      <c r="O57" s="8">
        <v>3826.67</v>
      </c>
      <c r="P57" s="9">
        <v>28.0000176</v>
      </c>
      <c r="Q57" s="9">
        <v>6.0034375999999998</v>
      </c>
      <c r="R57" s="9">
        <v>273.2</v>
      </c>
      <c r="S57" s="10">
        <v>1.9990239000000001</v>
      </c>
    </row>
    <row r="58" spans="1:19" ht="14.25" x14ac:dyDescent="0.2">
      <c r="A58" s="11" t="s">
        <v>2417</v>
      </c>
      <c r="B58" s="12" t="s">
        <v>2551</v>
      </c>
      <c r="C58" s="13">
        <v>44211</v>
      </c>
      <c r="D58" s="12" t="s">
        <v>2552</v>
      </c>
      <c r="E58" s="13">
        <v>44193</v>
      </c>
      <c r="F58" s="12" t="s">
        <v>2435</v>
      </c>
      <c r="G58" s="12" t="s">
        <v>2432</v>
      </c>
      <c r="H58" s="12" t="s">
        <v>2436</v>
      </c>
      <c r="I58" s="12"/>
      <c r="J58" s="12"/>
      <c r="K58" s="14">
        <v>13750</v>
      </c>
      <c r="L58" s="14">
        <v>12650</v>
      </c>
      <c r="M58" s="15">
        <v>8</v>
      </c>
      <c r="N58" s="14">
        <v>3024.62</v>
      </c>
      <c r="O58" s="14">
        <v>3868.33</v>
      </c>
      <c r="P58" s="15">
        <v>28.133309100000002</v>
      </c>
      <c r="Q58" s="15">
        <v>6.1360726999999997</v>
      </c>
      <c r="R58" s="15">
        <v>256.29000000000002</v>
      </c>
      <c r="S58" s="16">
        <v>1.8639273000000001</v>
      </c>
    </row>
    <row r="59" spans="1:19" ht="14.25" x14ac:dyDescent="0.2">
      <c r="A59" s="5" t="s">
        <v>2417</v>
      </c>
      <c r="B59" s="6" t="s">
        <v>2553</v>
      </c>
      <c r="C59" s="7">
        <v>44211</v>
      </c>
      <c r="D59" s="6" t="s">
        <v>2554</v>
      </c>
      <c r="E59" s="7">
        <v>44195</v>
      </c>
      <c r="F59" s="6" t="s">
        <v>2435</v>
      </c>
      <c r="G59" s="6" t="s">
        <v>2432</v>
      </c>
      <c r="H59" s="6" t="s">
        <v>2436</v>
      </c>
      <c r="I59" s="6"/>
      <c r="J59" s="6"/>
      <c r="K59" s="8">
        <v>13750</v>
      </c>
      <c r="L59" s="8">
        <v>12650</v>
      </c>
      <c r="M59" s="9">
        <v>8</v>
      </c>
      <c r="N59" s="8">
        <v>3024.62</v>
      </c>
      <c r="O59" s="8">
        <v>3868.33</v>
      </c>
      <c r="P59" s="9">
        <v>28.133309100000002</v>
      </c>
      <c r="Q59" s="9">
        <v>6.1360726999999997</v>
      </c>
      <c r="R59" s="9">
        <v>256.29000000000002</v>
      </c>
      <c r="S59" s="10">
        <v>1.8639273000000001</v>
      </c>
    </row>
    <row r="60" spans="1:19" ht="14.25" x14ac:dyDescent="0.2">
      <c r="A60" s="11" t="s">
        <v>2417</v>
      </c>
      <c r="B60" s="12" t="s">
        <v>2555</v>
      </c>
      <c r="C60" s="13">
        <v>44214</v>
      </c>
      <c r="D60" s="12" t="s">
        <v>2556</v>
      </c>
      <c r="E60" s="13">
        <v>44084</v>
      </c>
      <c r="F60" s="12" t="s">
        <v>2501</v>
      </c>
      <c r="G60" s="12" t="s">
        <v>2432</v>
      </c>
      <c r="H60" s="12" t="s">
        <v>2422</v>
      </c>
      <c r="I60" s="12"/>
      <c r="J60" s="12"/>
      <c r="K60" s="14">
        <v>17766.669999999998</v>
      </c>
      <c r="L60" s="14">
        <v>16168</v>
      </c>
      <c r="M60" s="15">
        <v>9</v>
      </c>
      <c r="N60" s="14">
        <v>3653.73</v>
      </c>
      <c r="O60" s="14">
        <v>4974.67</v>
      </c>
      <c r="P60" s="15">
        <v>28.000013500000001</v>
      </c>
      <c r="Q60" s="15">
        <v>7.4349328999999997</v>
      </c>
      <c r="R60" s="15">
        <v>277.73</v>
      </c>
      <c r="S60" s="16">
        <v>1.5632079999999999</v>
      </c>
    </row>
    <row r="61" spans="1:19" ht="14.25" x14ac:dyDescent="0.2">
      <c r="A61" s="5" t="s">
        <v>2417</v>
      </c>
      <c r="B61" s="6" t="s">
        <v>2557</v>
      </c>
      <c r="C61" s="7">
        <v>44214</v>
      </c>
      <c r="D61" s="6" t="s">
        <v>2558</v>
      </c>
      <c r="E61" s="7">
        <v>44137</v>
      </c>
      <c r="F61" s="6" t="s">
        <v>2472</v>
      </c>
      <c r="G61" s="6" t="s">
        <v>2432</v>
      </c>
      <c r="H61" s="6" t="s">
        <v>2422</v>
      </c>
      <c r="I61" s="6"/>
      <c r="J61" s="6"/>
      <c r="K61" s="8">
        <v>32091.67</v>
      </c>
      <c r="L61" s="8">
        <v>29203</v>
      </c>
      <c r="M61" s="9">
        <v>9</v>
      </c>
      <c r="N61" s="8">
        <v>9407</v>
      </c>
      <c r="O61" s="8">
        <v>11873.92</v>
      </c>
      <c r="P61" s="9">
        <v>37.000006499999998</v>
      </c>
      <c r="Q61" s="9">
        <v>7.6871038</v>
      </c>
      <c r="R61" s="9">
        <v>421.75</v>
      </c>
      <c r="S61" s="10">
        <v>1.3142039999999999</v>
      </c>
    </row>
    <row r="62" spans="1:19" ht="14.25" x14ac:dyDescent="0.2">
      <c r="A62" s="11" t="s">
        <v>2417</v>
      </c>
      <c r="B62" s="12" t="s">
        <v>2559</v>
      </c>
      <c r="C62" s="13">
        <v>44214</v>
      </c>
      <c r="D62" s="12" t="s">
        <v>2560</v>
      </c>
      <c r="E62" s="13">
        <v>44188</v>
      </c>
      <c r="F62" s="12" t="s">
        <v>2420</v>
      </c>
      <c r="G62" s="12" t="s">
        <v>2421</v>
      </c>
      <c r="H62" s="12" t="s">
        <v>2436</v>
      </c>
      <c r="I62" s="12"/>
      <c r="J62" s="12"/>
      <c r="K62" s="14">
        <v>41670</v>
      </c>
      <c r="L62" s="14">
        <v>37863</v>
      </c>
      <c r="M62" s="15">
        <v>9.14</v>
      </c>
      <c r="N62" s="14">
        <v>11769.59</v>
      </c>
      <c r="O62" s="14">
        <v>15001.2</v>
      </c>
      <c r="P62" s="15">
        <v>36</v>
      </c>
      <c r="Q62" s="15">
        <v>7.7552436</v>
      </c>
      <c r="R62" s="15">
        <v>575.39</v>
      </c>
      <c r="S62" s="16">
        <v>1.3808255</v>
      </c>
    </row>
    <row r="63" spans="1:19" ht="14.25" x14ac:dyDescent="0.2">
      <c r="A63" s="5" t="s">
        <v>2417</v>
      </c>
      <c r="B63" s="6" t="s">
        <v>2561</v>
      </c>
      <c r="C63" s="7">
        <v>44214</v>
      </c>
      <c r="D63" s="6" t="s">
        <v>2562</v>
      </c>
      <c r="E63" s="7">
        <v>44149</v>
      </c>
      <c r="F63" s="6" t="s">
        <v>2431</v>
      </c>
      <c r="G63" s="6" t="s">
        <v>2432</v>
      </c>
      <c r="H63" s="6" t="s">
        <v>2436</v>
      </c>
      <c r="I63" s="6"/>
      <c r="J63" s="6"/>
      <c r="K63" s="8">
        <v>19641.66</v>
      </c>
      <c r="L63" s="8">
        <v>17874</v>
      </c>
      <c r="M63" s="9">
        <v>9</v>
      </c>
      <c r="N63" s="8">
        <v>1276.2</v>
      </c>
      <c r="O63" s="8">
        <v>2749.83</v>
      </c>
      <c r="P63" s="9">
        <v>13.9999878</v>
      </c>
      <c r="Q63" s="9">
        <v>7.5025735999999998</v>
      </c>
      <c r="R63" s="9">
        <v>294.02999999999997</v>
      </c>
      <c r="S63" s="10">
        <v>1.4969711999999999</v>
      </c>
    </row>
    <row r="64" spans="1:19" ht="14.25" x14ac:dyDescent="0.2">
      <c r="A64" s="11" t="s">
        <v>2417</v>
      </c>
      <c r="B64" s="12" t="s">
        <v>2563</v>
      </c>
      <c r="C64" s="13">
        <v>44215</v>
      </c>
      <c r="D64" s="12" t="s">
        <v>2564</v>
      </c>
      <c r="E64" s="13">
        <v>44074</v>
      </c>
      <c r="F64" s="12" t="s">
        <v>2472</v>
      </c>
      <c r="G64" s="12" t="s">
        <v>2432</v>
      </c>
      <c r="H64" s="12" t="s">
        <v>2422</v>
      </c>
      <c r="I64" s="12"/>
      <c r="J64" s="12"/>
      <c r="K64" s="14">
        <v>26141.67</v>
      </c>
      <c r="L64" s="14">
        <v>23789</v>
      </c>
      <c r="M64" s="15">
        <v>9</v>
      </c>
      <c r="N64" s="14">
        <v>7681.55</v>
      </c>
      <c r="O64" s="14">
        <v>9672.42</v>
      </c>
      <c r="P64" s="15">
        <v>37.000008000000001</v>
      </c>
      <c r="Q64" s="15">
        <v>7.6156955999999996</v>
      </c>
      <c r="R64" s="15">
        <v>361.8</v>
      </c>
      <c r="S64" s="16">
        <v>1.3839973000000001</v>
      </c>
    </row>
    <row r="65" spans="1:19" ht="14.25" x14ac:dyDescent="0.2">
      <c r="A65" s="5" t="s">
        <v>2417</v>
      </c>
      <c r="B65" s="6" t="s">
        <v>2565</v>
      </c>
      <c r="C65" s="7">
        <v>44215</v>
      </c>
      <c r="D65" s="6" t="s">
        <v>2566</v>
      </c>
      <c r="E65" s="7">
        <v>44144</v>
      </c>
      <c r="F65" s="6" t="s">
        <v>2439</v>
      </c>
      <c r="G65" s="6" t="s">
        <v>2432</v>
      </c>
      <c r="H65" s="6" t="s">
        <v>2422</v>
      </c>
      <c r="I65" s="6"/>
      <c r="J65" s="6"/>
      <c r="K65" s="8">
        <v>34433.339999999997</v>
      </c>
      <c r="L65" s="8">
        <v>31817</v>
      </c>
      <c r="M65" s="9">
        <v>7.6</v>
      </c>
      <c r="N65" s="8">
        <v>3258.06</v>
      </c>
      <c r="O65" s="8">
        <v>5509.33</v>
      </c>
      <c r="P65" s="9">
        <v>15.9999872</v>
      </c>
      <c r="Q65" s="9">
        <v>6.5380529000000003</v>
      </c>
      <c r="R65" s="9">
        <v>365.07</v>
      </c>
      <c r="S65" s="10">
        <v>1.0602224</v>
      </c>
    </row>
    <row r="66" spans="1:19" ht="14.25" x14ac:dyDescent="0.2">
      <c r="A66" s="11" t="s">
        <v>2417</v>
      </c>
      <c r="B66" s="12" t="s">
        <v>2567</v>
      </c>
      <c r="C66" s="13">
        <v>44215</v>
      </c>
      <c r="D66" s="12" t="s">
        <v>2568</v>
      </c>
      <c r="E66" s="13">
        <v>44144</v>
      </c>
      <c r="F66" s="12" t="s">
        <v>2520</v>
      </c>
      <c r="G66" s="12" t="s">
        <v>2421</v>
      </c>
      <c r="H66" s="12" t="s">
        <v>2436</v>
      </c>
      <c r="I66" s="12"/>
      <c r="J66" s="12"/>
      <c r="K66" s="14">
        <v>32150</v>
      </c>
      <c r="L66" s="14">
        <v>28935</v>
      </c>
      <c r="M66" s="15">
        <v>10</v>
      </c>
      <c r="N66" s="14">
        <v>11090.79</v>
      </c>
      <c r="O66" s="14">
        <v>13824.5</v>
      </c>
      <c r="P66" s="15">
        <v>43</v>
      </c>
      <c r="Q66" s="15">
        <v>8.5029859999999999</v>
      </c>
      <c r="R66" s="15">
        <v>481.29</v>
      </c>
      <c r="S66" s="16">
        <v>1.4970140000000001</v>
      </c>
    </row>
    <row r="67" spans="1:19" ht="14.25" x14ac:dyDescent="0.2">
      <c r="A67" s="5" t="s">
        <v>2417</v>
      </c>
      <c r="B67" s="6" t="s">
        <v>2569</v>
      </c>
      <c r="C67" s="7">
        <v>44215</v>
      </c>
      <c r="D67" s="6" t="s">
        <v>2570</v>
      </c>
      <c r="E67" s="7">
        <v>44181</v>
      </c>
      <c r="F67" s="6" t="s">
        <v>2485</v>
      </c>
      <c r="G67" s="6" t="s">
        <v>2432</v>
      </c>
      <c r="H67" s="6" t="s">
        <v>2436</v>
      </c>
      <c r="I67" s="6"/>
      <c r="J67" s="6"/>
      <c r="K67" s="8">
        <v>21100</v>
      </c>
      <c r="L67" s="8">
        <v>20513</v>
      </c>
      <c r="M67" s="9">
        <v>2.78</v>
      </c>
      <c r="N67" s="8">
        <v>6875.96</v>
      </c>
      <c r="O67" s="8">
        <v>7912.5</v>
      </c>
      <c r="P67" s="9">
        <v>37.5</v>
      </c>
      <c r="Q67" s="9">
        <v>4.9125117999999999</v>
      </c>
      <c r="R67" s="17">
        <v>-449.54</v>
      </c>
      <c r="S67" s="18">
        <v>-2.1305212999999998</v>
      </c>
    </row>
    <row r="68" spans="1:19" ht="14.25" x14ac:dyDescent="0.2">
      <c r="A68" s="11" t="s">
        <v>2417</v>
      </c>
      <c r="B68" s="12" t="s">
        <v>2571</v>
      </c>
      <c r="C68" s="13">
        <v>44215</v>
      </c>
      <c r="D68" s="12" t="s">
        <v>2572</v>
      </c>
      <c r="E68" s="13">
        <v>44203</v>
      </c>
      <c r="F68" s="12" t="s">
        <v>2520</v>
      </c>
      <c r="G68" s="12" t="s">
        <v>2421</v>
      </c>
      <c r="H68" s="12" t="s">
        <v>2436</v>
      </c>
      <c r="I68" s="12"/>
      <c r="J68" s="12"/>
      <c r="K68" s="14">
        <v>36400</v>
      </c>
      <c r="L68" s="14">
        <v>32760</v>
      </c>
      <c r="M68" s="15">
        <v>10</v>
      </c>
      <c r="N68" s="14">
        <v>12629.54</v>
      </c>
      <c r="O68" s="14">
        <v>15824</v>
      </c>
      <c r="P68" s="15">
        <v>43.472527499999998</v>
      </c>
      <c r="Q68" s="15">
        <v>8.7759889999999992</v>
      </c>
      <c r="R68" s="15">
        <v>445.54</v>
      </c>
      <c r="S68" s="16">
        <v>1.224011</v>
      </c>
    </row>
    <row r="69" spans="1:19" ht="14.25" x14ac:dyDescent="0.2">
      <c r="A69" s="5" t="s">
        <v>2417</v>
      </c>
      <c r="B69" s="6" t="s">
        <v>2573</v>
      </c>
      <c r="C69" s="7">
        <v>44216</v>
      </c>
      <c r="D69" s="6" t="s">
        <v>2574</v>
      </c>
      <c r="E69" s="7">
        <v>43985</v>
      </c>
      <c r="F69" s="6" t="s">
        <v>2420</v>
      </c>
      <c r="G69" s="6" t="s">
        <v>2421</v>
      </c>
      <c r="H69" s="6" t="s">
        <v>2436</v>
      </c>
      <c r="I69" s="6"/>
      <c r="J69" s="6"/>
      <c r="K69" s="8">
        <v>32680</v>
      </c>
      <c r="L69" s="8">
        <v>29412</v>
      </c>
      <c r="M69" s="9">
        <v>10</v>
      </c>
      <c r="N69" s="8">
        <v>11838.33</v>
      </c>
      <c r="O69" s="8">
        <v>14706</v>
      </c>
      <c r="P69" s="9">
        <v>45</v>
      </c>
      <c r="Q69" s="9">
        <v>8.7750000000000004</v>
      </c>
      <c r="R69" s="9">
        <v>400.33</v>
      </c>
      <c r="S69" s="10">
        <v>1.2250000000000001</v>
      </c>
    </row>
    <row r="70" spans="1:19" ht="14.25" x14ac:dyDescent="0.2">
      <c r="A70" s="11" t="s">
        <v>2417</v>
      </c>
      <c r="B70" s="12" t="s">
        <v>2575</v>
      </c>
      <c r="C70" s="13">
        <v>44216</v>
      </c>
      <c r="D70" s="12" t="s">
        <v>2576</v>
      </c>
      <c r="E70" s="13">
        <v>44102</v>
      </c>
      <c r="F70" s="12" t="s">
        <v>2485</v>
      </c>
      <c r="G70" s="12" t="s">
        <v>2421</v>
      </c>
      <c r="H70" s="12" t="s">
        <v>2436</v>
      </c>
      <c r="I70" s="12"/>
      <c r="J70" s="12"/>
      <c r="K70" s="14">
        <v>23490</v>
      </c>
      <c r="L70" s="14">
        <v>21186</v>
      </c>
      <c r="M70" s="15">
        <v>9.81</v>
      </c>
      <c r="N70" s="14">
        <v>8168.91</v>
      </c>
      <c r="O70" s="14">
        <v>10100.700000000001</v>
      </c>
      <c r="P70" s="15">
        <v>43</v>
      </c>
      <c r="Q70" s="15">
        <v>8.2238825000000002</v>
      </c>
      <c r="R70" s="15">
        <v>372.21</v>
      </c>
      <c r="S70" s="16">
        <v>1.5845465999999999</v>
      </c>
    </row>
    <row r="71" spans="1:19" ht="14.25" x14ac:dyDescent="0.2">
      <c r="A71" s="5" t="s">
        <v>2417</v>
      </c>
      <c r="B71" s="6" t="s">
        <v>2577</v>
      </c>
      <c r="C71" s="7">
        <v>44216</v>
      </c>
      <c r="D71" s="6" t="s">
        <v>2578</v>
      </c>
      <c r="E71" s="7">
        <v>44204</v>
      </c>
      <c r="F71" s="6" t="s">
        <v>2579</v>
      </c>
      <c r="G71" s="6" t="s">
        <v>2432</v>
      </c>
      <c r="H71" s="6" t="s">
        <v>2436</v>
      </c>
      <c r="I71" s="6"/>
      <c r="J71" s="6"/>
      <c r="K71" s="8">
        <v>28916.67</v>
      </c>
      <c r="L71" s="8">
        <v>26830</v>
      </c>
      <c r="M71" s="9">
        <v>7.22</v>
      </c>
      <c r="N71" s="8">
        <v>9140.98</v>
      </c>
      <c r="O71" s="8">
        <v>11277.5</v>
      </c>
      <c r="P71" s="9">
        <v>38.999995499999997</v>
      </c>
      <c r="Q71" s="9">
        <v>7.3885408999999997</v>
      </c>
      <c r="R71" s="17">
        <v>-49.85</v>
      </c>
      <c r="S71" s="18">
        <v>-0.17239189999999999</v>
      </c>
    </row>
    <row r="72" spans="1:19" ht="14.25" x14ac:dyDescent="0.2">
      <c r="A72" s="11" t="s">
        <v>2417</v>
      </c>
      <c r="B72" s="12" t="s">
        <v>2580</v>
      </c>
      <c r="C72" s="13">
        <v>44216</v>
      </c>
      <c r="D72" s="12" t="s">
        <v>2581</v>
      </c>
      <c r="E72" s="13">
        <v>44071</v>
      </c>
      <c r="F72" s="12" t="s">
        <v>2472</v>
      </c>
      <c r="G72" s="12" t="s">
        <v>2432</v>
      </c>
      <c r="H72" s="12" t="s">
        <v>2422</v>
      </c>
      <c r="I72" s="12"/>
      <c r="J72" s="12"/>
      <c r="K72" s="14">
        <v>26683.34</v>
      </c>
      <c r="L72" s="14">
        <v>24282</v>
      </c>
      <c r="M72" s="15">
        <v>9</v>
      </c>
      <c r="N72" s="14">
        <v>7838.67</v>
      </c>
      <c r="O72" s="14">
        <v>9872.83</v>
      </c>
      <c r="P72" s="15">
        <v>36.999978300000002</v>
      </c>
      <c r="Q72" s="15">
        <v>7.6233335000000002</v>
      </c>
      <c r="R72" s="15">
        <v>367.18</v>
      </c>
      <c r="S72" s="16">
        <v>1.3760646000000001</v>
      </c>
    </row>
    <row r="73" spans="1:19" ht="14.25" x14ac:dyDescent="0.2">
      <c r="A73" s="5" t="s">
        <v>2417</v>
      </c>
      <c r="B73" s="6" t="s">
        <v>2582</v>
      </c>
      <c r="C73" s="7">
        <v>44216</v>
      </c>
      <c r="D73" s="6" t="s">
        <v>2583</v>
      </c>
      <c r="E73" s="7">
        <v>44110</v>
      </c>
      <c r="F73" s="6" t="s">
        <v>2584</v>
      </c>
      <c r="G73" s="6" t="s">
        <v>2432</v>
      </c>
      <c r="H73" s="6" t="s">
        <v>2436</v>
      </c>
      <c r="I73" s="6"/>
      <c r="J73" s="6"/>
      <c r="K73" s="8">
        <v>13225</v>
      </c>
      <c r="L73" s="8">
        <v>12035</v>
      </c>
      <c r="M73" s="9">
        <v>9</v>
      </c>
      <c r="N73" s="8">
        <v>2380.52</v>
      </c>
      <c r="O73" s="8">
        <v>3312.08</v>
      </c>
      <c r="P73" s="9">
        <v>25.044083199999999</v>
      </c>
      <c r="Q73" s="9">
        <v>7.0439318999999996</v>
      </c>
      <c r="R73" s="9">
        <v>258.44</v>
      </c>
      <c r="S73" s="10">
        <v>1.9541777</v>
      </c>
    </row>
    <row r="74" spans="1:19" ht="14.25" x14ac:dyDescent="0.2">
      <c r="A74" s="11" t="s">
        <v>2417</v>
      </c>
      <c r="B74" s="12" t="s">
        <v>2585</v>
      </c>
      <c r="C74" s="13">
        <v>44216</v>
      </c>
      <c r="D74" s="12" t="s">
        <v>2586</v>
      </c>
      <c r="E74" s="13">
        <v>44118</v>
      </c>
      <c r="F74" s="12" t="s">
        <v>2435</v>
      </c>
      <c r="G74" s="12" t="s">
        <v>2432</v>
      </c>
      <c r="H74" s="12" t="s">
        <v>2481</v>
      </c>
      <c r="I74" s="12"/>
      <c r="J74" s="12"/>
      <c r="K74" s="14">
        <v>14874</v>
      </c>
      <c r="L74" s="14">
        <v>14874</v>
      </c>
      <c r="M74" s="15">
        <v>0</v>
      </c>
      <c r="N74" s="14">
        <v>0</v>
      </c>
      <c r="O74" s="14">
        <v>0</v>
      </c>
      <c r="P74" s="15">
        <v>0</v>
      </c>
      <c r="Q74" s="15">
        <v>0</v>
      </c>
      <c r="R74" s="15">
        <v>0</v>
      </c>
      <c r="S74" s="16">
        <v>0</v>
      </c>
    </row>
    <row r="75" spans="1:19" ht="14.25" x14ac:dyDescent="0.2">
      <c r="A75" s="5" t="s">
        <v>2417</v>
      </c>
      <c r="B75" s="6" t="s">
        <v>2588</v>
      </c>
      <c r="C75" s="7">
        <v>44216</v>
      </c>
      <c r="D75" s="6" t="s">
        <v>2589</v>
      </c>
      <c r="E75" s="7">
        <v>44187</v>
      </c>
      <c r="F75" s="6" t="s">
        <v>2435</v>
      </c>
      <c r="G75" s="6" t="s">
        <v>2432</v>
      </c>
      <c r="H75" s="6" t="s">
        <v>2436</v>
      </c>
      <c r="I75" s="6"/>
      <c r="J75" s="6"/>
      <c r="K75" s="8">
        <v>17583.330000000002</v>
      </c>
      <c r="L75" s="8">
        <v>16253</v>
      </c>
      <c r="M75" s="9">
        <v>7.57</v>
      </c>
      <c r="N75" s="8">
        <v>5122.95</v>
      </c>
      <c r="O75" s="8">
        <v>6154.17</v>
      </c>
      <c r="P75" s="9">
        <v>35.000025600000001</v>
      </c>
      <c r="Q75" s="9">
        <v>5.8647593999999996</v>
      </c>
      <c r="R75" s="9">
        <v>299.11</v>
      </c>
      <c r="S75" s="10">
        <v>1.7010997999999999</v>
      </c>
    </row>
    <row r="76" spans="1:19" ht="14.25" x14ac:dyDescent="0.2">
      <c r="A76" s="11" t="s">
        <v>2417</v>
      </c>
      <c r="B76" s="12" t="s">
        <v>2590</v>
      </c>
      <c r="C76" s="13">
        <v>44216</v>
      </c>
      <c r="D76" s="12" t="s">
        <v>2591</v>
      </c>
      <c r="E76" s="13">
        <v>44179</v>
      </c>
      <c r="F76" s="12" t="s">
        <v>2435</v>
      </c>
      <c r="G76" s="12" t="s">
        <v>2432</v>
      </c>
      <c r="H76" s="12" t="s">
        <v>2436</v>
      </c>
      <c r="I76" s="12"/>
      <c r="J76" s="12"/>
      <c r="K76" s="14">
        <v>15333.33</v>
      </c>
      <c r="L76" s="14">
        <v>14107</v>
      </c>
      <c r="M76" s="15">
        <v>8</v>
      </c>
      <c r="N76" s="14">
        <v>4499.42</v>
      </c>
      <c r="O76" s="14">
        <v>5420.83</v>
      </c>
      <c r="P76" s="15">
        <v>35.353246800000001</v>
      </c>
      <c r="Q76" s="15">
        <v>6.0091970000000003</v>
      </c>
      <c r="R76" s="15">
        <v>304.92</v>
      </c>
      <c r="S76" s="16">
        <v>1.9886090999999999</v>
      </c>
    </row>
    <row r="77" spans="1:19" ht="14.25" x14ac:dyDescent="0.2">
      <c r="A77" s="5" t="s">
        <v>2417</v>
      </c>
      <c r="B77" s="6" t="s">
        <v>2592</v>
      </c>
      <c r="C77" s="7">
        <v>44217</v>
      </c>
      <c r="D77" s="6" t="s">
        <v>2593</v>
      </c>
      <c r="E77" s="7">
        <v>44077</v>
      </c>
      <c r="F77" s="6" t="s">
        <v>2420</v>
      </c>
      <c r="G77" s="6" t="s">
        <v>2421</v>
      </c>
      <c r="H77" s="6" t="s">
        <v>2422</v>
      </c>
      <c r="I77" s="6"/>
      <c r="J77" s="6"/>
      <c r="K77" s="8">
        <v>25310</v>
      </c>
      <c r="L77" s="8">
        <v>22680</v>
      </c>
      <c r="M77" s="9">
        <v>10.39</v>
      </c>
      <c r="N77" s="8">
        <v>10809.5</v>
      </c>
      <c r="O77" s="8">
        <v>13287.75</v>
      </c>
      <c r="P77" s="9">
        <v>52.5</v>
      </c>
      <c r="Q77" s="9">
        <v>9.7915843999999996</v>
      </c>
      <c r="R77" s="9">
        <v>151.75</v>
      </c>
      <c r="S77" s="10">
        <v>0.59956540000000003</v>
      </c>
    </row>
    <row r="78" spans="1:19" ht="14.25" x14ac:dyDescent="0.2">
      <c r="A78" s="11" t="s">
        <v>2417</v>
      </c>
      <c r="B78" s="12" t="s">
        <v>2594</v>
      </c>
      <c r="C78" s="13">
        <v>44217</v>
      </c>
      <c r="D78" s="12" t="s">
        <v>2595</v>
      </c>
      <c r="E78" s="13">
        <v>44005</v>
      </c>
      <c r="F78" s="12" t="s">
        <v>2485</v>
      </c>
      <c r="G78" s="12" t="s">
        <v>2421</v>
      </c>
      <c r="H78" s="12" t="s">
        <v>2422</v>
      </c>
      <c r="I78" s="12"/>
      <c r="J78" s="12"/>
      <c r="K78" s="14">
        <v>23540</v>
      </c>
      <c r="L78" s="14">
        <v>21186</v>
      </c>
      <c r="M78" s="15">
        <v>10</v>
      </c>
      <c r="N78" s="14">
        <v>7633.74</v>
      </c>
      <c r="O78" s="14">
        <v>9651.4</v>
      </c>
      <c r="P78" s="15">
        <v>41</v>
      </c>
      <c r="Q78" s="15">
        <v>8.5711980000000008</v>
      </c>
      <c r="R78" s="15">
        <v>336.34</v>
      </c>
      <c r="S78" s="16">
        <v>1.4288019999999999</v>
      </c>
    </row>
    <row r="79" spans="1:19" ht="14.25" x14ac:dyDescent="0.2">
      <c r="A79" s="5" t="s">
        <v>2417</v>
      </c>
      <c r="B79" s="6" t="s">
        <v>2596</v>
      </c>
      <c r="C79" s="7">
        <v>44217</v>
      </c>
      <c r="D79" s="6" t="s">
        <v>2597</v>
      </c>
      <c r="E79" s="7">
        <v>44142</v>
      </c>
      <c r="F79" s="6" t="s">
        <v>2472</v>
      </c>
      <c r="G79" s="6" t="s">
        <v>2432</v>
      </c>
      <c r="H79" s="6" t="s">
        <v>2422</v>
      </c>
      <c r="I79" s="6"/>
      <c r="J79" s="6"/>
      <c r="K79" s="8">
        <v>29516.67</v>
      </c>
      <c r="L79" s="8">
        <v>26860</v>
      </c>
      <c r="M79" s="9">
        <v>9</v>
      </c>
      <c r="N79" s="8">
        <v>8660.2800000000007</v>
      </c>
      <c r="O79" s="8">
        <v>10921.17</v>
      </c>
      <c r="P79" s="9">
        <v>37.000007099999998</v>
      </c>
      <c r="Q79" s="9">
        <v>7.6597055000000003</v>
      </c>
      <c r="R79" s="9">
        <v>395.78</v>
      </c>
      <c r="S79" s="10">
        <v>1.3408694000000001</v>
      </c>
    </row>
    <row r="80" spans="1:19" ht="14.25" x14ac:dyDescent="0.2">
      <c r="A80" s="11" t="s">
        <v>2417</v>
      </c>
      <c r="B80" s="12" t="s">
        <v>2598</v>
      </c>
      <c r="C80" s="13">
        <v>44217</v>
      </c>
      <c r="D80" s="12" t="s">
        <v>2599</v>
      </c>
      <c r="E80" s="13">
        <v>44096</v>
      </c>
      <c r="F80" s="12" t="s">
        <v>2501</v>
      </c>
      <c r="G80" s="12" t="s">
        <v>2432</v>
      </c>
      <c r="H80" s="12" t="s">
        <v>2469</v>
      </c>
      <c r="I80" s="12"/>
      <c r="J80" s="12"/>
      <c r="K80" s="14">
        <v>19183.330000000002</v>
      </c>
      <c r="L80" s="14">
        <v>17457</v>
      </c>
      <c r="M80" s="15">
        <v>9</v>
      </c>
      <c r="N80" s="14">
        <v>1983.23</v>
      </c>
      <c r="O80" s="14">
        <v>3352.3</v>
      </c>
      <c r="P80" s="15">
        <v>17.475068199999999</v>
      </c>
      <c r="Q80" s="15">
        <v>7.1367693000000001</v>
      </c>
      <c r="R80" s="15">
        <v>357.26</v>
      </c>
      <c r="S80" s="16">
        <v>1.8623460999999999</v>
      </c>
    </row>
    <row r="81" spans="1:19" ht="14.25" x14ac:dyDescent="0.2">
      <c r="A81" s="5" t="s">
        <v>2417</v>
      </c>
      <c r="B81" s="6" t="s">
        <v>2600</v>
      </c>
      <c r="C81" s="7">
        <v>44217</v>
      </c>
      <c r="D81" s="6" t="s">
        <v>2601</v>
      </c>
      <c r="E81" s="7">
        <v>44097</v>
      </c>
      <c r="F81" s="6" t="s">
        <v>2472</v>
      </c>
      <c r="G81" s="6" t="s">
        <v>2432</v>
      </c>
      <c r="H81" s="6" t="s">
        <v>2422</v>
      </c>
      <c r="I81" s="6"/>
      <c r="J81" s="6"/>
      <c r="K81" s="8">
        <v>26683.34</v>
      </c>
      <c r="L81" s="8">
        <v>24282</v>
      </c>
      <c r="M81" s="9">
        <v>9</v>
      </c>
      <c r="N81" s="8">
        <v>7838.67</v>
      </c>
      <c r="O81" s="8">
        <v>9872.83</v>
      </c>
      <c r="P81" s="9">
        <v>36.999978300000002</v>
      </c>
      <c r="Q81" s="9">
        <v>7.6233335000000002</v>
      </c>
      <c r="R81" s="9">
        <v>367.18</v>
      </c>
      <c r="S81" s="10">
        <v>1.3760646000000001</v>
      </c>
    </row>
    <row r="82" spans="1:19" ht="14.25" x14ac:dyDescent="0.2">
      <c r="A82" s="11" t="s">
        <v>2417</v>
      </c>
      <c r="B82" s="12" t="s">
        <v>2602</v>
      </c>
      <c r="C82" s="13">
        <v>44217</v>
      </c>
      <c r="D82" s="12" t="s">
        <v>2603</v>
      </c>
      <c r="E82" s="13">
        <v>44094</v>
      </c>
      <c r="F82" s="12" t="s">
        <v>2472</v>
      </c>
      <c r="G82" s="12" t="s">
        <v>2432</v>
      </c>
      <c r="H82" s="12" t="s">
        <v>2422</v>
      </c>
      <c r="I82" s="12"/>
      <c r="J82" s="12"/>
      <c r="K82" s="14">
        <v>26683.34</v>
      </c>
      <c r="L82" s="14">
        <v>24282</v>
      </c>
      <c r="M82" s="15">
        <v>9</v>
      </c>
      <c r="N82" s="14">
        <v>7838.67</v>
      </c>
      <c r="O82" s="14">
        <v>9872.83</v>
      </c>
      <c r="P82" s="15">
        <v>36.999978300000002</v>
      </c>
      <c r="Q82" s="15">
        <v>7.6233335000000002</v>
      </c>
      <c r="R82" s="15">
        <v>367.18</v>
      </c>
      <c r="S82" s="16">
        <v>1.3760646000000001</v>
      </c>
    </row>
    <row r="83" spans="1:19" ht="14.25" x14ac:dyDescent="0.2">
      <c r="A83" s="5" t="s">
        <v>2417</v>
      </c>
      <c r="B83" s="6" t="s">
        <v>2604</v>
      </c>
      <c r="C83" s="7">
        <v>44217</v>
      </c>
      <c r="D83" s="6" t="s">
        <v>2605</v>
      </c>
      <c r="E83" s="7">
        <v>44117</v>
      </c>
      <c r="F83" s="6" t="s">
        <v>2472</v>
      </c>
      <c r="G83" s="6" t="s">
        <v>2432</v>
      </c>
      <c r="H83" s="6" t="s">
        <v>2422</v>
      </c>
      <c r="I83" s="6"/>
      <c r="J83" s="6"/>
      <c r="K83" s="8">
        <v>26683.34</v>
      </c>
      <c r="L83" s="8">
        <v>24282</v>
      </c>
      <c r="M83" s="9">
        <v>9</v>
      </c>
      <c r="N83" s="8">
        <v>7838.67</v>
      </c>
      <c r="O83" s="8">
        <v>9872.83</v>
      </c>
      <c r="P83" s="9">
        <v>36.999978300000002</v>
      </c>
      <c r="Q83" s="9">
        <v>7.6233335000000002</v>
      </c>
      <c r="R83" s="9">
        <v>367.18</v>
      </c>
      <c r="S83" s="10">
        <v>1.3760646000000001</v>
      </c>
    </row>
    <row r="84" spans="1:19" ht="14.25" x14ac:dyDescent="0.2">
      <c r="A84" s="11" t="s">
        <v>2417</v>
      </c>
      <c r="B84" s="12" t="s">
        <v>2606</v>
      </c>
      <c r="C84" s="13">
        <v>44217</v>
      </c>
      <c r="D84" s="12" t="s">
        <v>2607</v>
      </c>
      <c r="E84" s="13">
        <v>44131</v>
      </c>
      <c r="F84" s="12" t="s">
        <v>2431</v>
      </c>
      <c r="G84" s="12" t="s">
        <v>2432</v>
      </c>
      <c r="H84" s="12" t="s">
        <v>2436</v>
      </c>
      <c r="I84" s="12"/>
      <c r="J84" s="12"/>
      <c r="K84" s="14">
        <v>19891.66</v>
      </c>
      <c r="L84" s="14">
        <v>18101</v>
      </c>
      <c r="M84" s="15">
        <v>9</v>
      </c>
      <c r="N84" s="14">
        <v>2083.86</v>
      </c>
      <c r="O84" s="14">
        <v>3381.58</v>
      </c>
      <c r="P84" s="15">
        <v>16.999988900000002</v>
      </c>
      <c r="Q84" s="15">
        <v>6.5239402000000002</v>
      </c>
      <c r="R84" s="15">
        <v>492.94</v>
      </c>
      <c r="S84" s="16">
        <v>2.4781240000000002</v>
      </c>
    </row>
    <row r="85" spans="1:19" ht="14.25" x14ac:dyDescent="0.2">
      <c r="A85" s="5" t="s">
        <v>2417</v>
      </c>
      <c r="B85" s="6" t="s">
        <v>2608</v>
      </c>
      <c r="C85" s="7">
        <v>44217</v>
      </c>
      <c r="D85" s="6" t="s">
        <v>2609</v>
      </c>
      <c r="E85" s="7">
        <v>44182</v>
      </c>
      <c r="F85" s="6" t="s">
        <v>2431</v>
      </c>
      <c r="G85" s="6" t="s">
        <v>2432</v>
      </c>
      <c r="H85" s="6" t="s">
        <v>2506</v>
      </c>
      <c r="I85" s="6"/>
      <c r="J85" s="6"/>
      <c r="K85" s="8">
        <v>17707</v>
      </c>
      <c r="L85" s="8">
        <v>17707</v>
      </c>
      <c r="M85" s="9">
        <v>0</v>
      </c>
      <c r="N85" s="8">
        <v>0</v>
      </c>
      <c r="O85" s="8">
        <v>0</v>
      </c>
      <c r="P85" s="9">
        <v>0</v>
      </c>
      <c r="Q85" s="9">
        <v>0</v>
      </c>
      <c r="R85" s="9">
        <v>0</v>
      </c>
      <c r="S85" s="10">
        <v>0</v>
      </c>
    </row>
    <row r="86" spans="1:19" ht="14.25" x14ac:dyDescent="0.2">
      <c r="A86" s="11" t="s">
        <v>2417</v>
      </c>
      <c r="B86" s="12" t="s">
        <v>2610</v>
      </c>
      <c r="C86" s="13">
        <v>44217</v>
      </c>
      <c r="D86" s="12" t="s">
        <v>2611</v>
      </c>
      <c r="E86" s="13">
        <v>44183</v>
      </c>
      <c r="F86" s="12" t="s">
        <v>2527</v>
      </c>
      <c r="G86" s="12" t="s">
        <v>2432</v>
      </c>
      <c r="H86" s="12" t="s">
        <v>2447</v>
      </c>
      <c r="I86" s="12"/>
      <c r="J86" s="12"/>
      <c r="K86" s="14">
        <v>22916.67</v>
      </c>
      <c r="L86" s="14">
        <v>21083</v>
      </c>
      <c r="M86" s="15">
        <v>8</v>
      </c>
      <c r="N86" s="14">
        <v>632.49</v>
      </c>
      <c r="O86" s="14">
        <v>2402.9499999999998</v>
      </c>
      <c r="P86" s="15">
        <v>10.4855985</v>
      </c>
      <c r="Q86" s="15">
        <v>7.7256425000000002</v>
      </c>
      <c r="R86" s="15">
        <v>63.21</v>
      </c>
      <c r="S86" s="16">
        <v>0.2758254</v>
      </c>
    </row>
    <row r="87" spans="1:19" ht="14.25" x14ac:dyDescent="0.2">
      <c r="A87" s="5" t="s">
        <v>2417</v>
      </c>
      <c r="B87" s="6" t="s">
        <v>2612</v>
      </c>
      <c r="C87" s="7">
        <v>44217</v>
      </c>
      <c r="D87" s="6" t="s">
        <v>2613</v>
      </c>
      <c r="E87" s="7">
        <v>44169</v>
      </c>
      <c r="F87" s="6" t="s">
        <v>2431</v>
      </c>
      <c r="G87" s="6" t="s">
        <v>2432</v>
      </c>
      <c r="H87" s="6" t="s">
        <v>2436</v>
      </c>
      <c r="I87" s="6"/>
      <c r="J87" s="6"/>
      <c r="K87" s="8">
        <v>20708.330000000002</v>
      </c>
      <c r="L87" s="8">
        <v>18845</v>
      </c>
      <c r="M87" s="9">
        <v>9</v>
      </c>
      <c r="N87" s="8">
        <v>2174.79</v>
      </c>
      <c r="O87" s="8">
        <v>3727.5</v>
      </c>
      <c r="P87" s="9">
        <v>18.000002899999998</v>
      </c>
      <c r="Q87" s="9">
        <v>7.4979972000000004</v>
      </c>
      <c r="R87" s="9">
        <v>310.62</v>
      </c>
      <c r="S87" s="10">
        <v>1.4999761</v>
      </c>
    </row>
    <row r="88" spans="1:19" ht="14.25" x14ac:dyDescent="0.2">
      <c r="A88" s="11" t="s">
        <v>2417</v>
      </c>
      <c r="B88" s="12" t="s">
        <v>2614</v>
      </c>
      <c r="C88" s="13">
        <v>44217</v>
      </c>
      <c r="D88" s="12" t="s">
        <v>2615</v>
      </c>
      <c r="E88" s="13">
        <v>44182</v>
      </c>
      <c r="F88" s="12" t="s">
        <v>2435</v>
      </c>
      <c r="G88" s="12" t="s">
        <v>2432</v>
      </c>
      <c r="H88" s="12" t="s">
        <v>2447</v>
      </c>
      <c r="I88" s="12"/>
      <c r="J88" s="12"/>
      <c r="K88" s="14">
        <v>15249.99</v>
      </c>
      <c r="L88" s="14">
        <v>14107</v>
      </c>
      <c r="M88" s="15">
        <v>7.5</v>
      </c>
      <c r="N88" s="14">
        <v>2069.5</v>
      </c>
      <c r="O88" s="14">
        <v>3050</v>
      </c>
      <c r="P88" s="15">
        <v>20.0000131</v>
      </c>
      <c r="Q88" s="15">
        <v>6.4295124000000001</v>
      </c>
      <c r="R88" s="15">
        <v>162.49</v>
      </c>
      <c r="S88" s="16">
        <v>1.0655089</v>
      </c>
    </row>
    <row r="89" spans="1:19" ht="14.25" x14ac:dyDescent="0.2">
      <c r="A89" s="5" t="s">
        <v>2417</v>
      </c>
      <c r="B89" s="6" t="s">
        <v>2616</v>
      </c>
      <c r="C89" s="7">
        <v>44217</v>
      </c>
      <c r="D89" s="6" t="s">
        <v>2617</v>
      </c>
      <c r="E89" s="7">
        <v>44181</v>
      </c>
      <c r="F89" s="6" t="s">
        <v>2435</v>
      </c>
      <c r="G89" s="6" t="s">
        <v>2432</v>
      </c>
      <c r="H89" s="6" t="s">
        <v>2447</v>
      </c>
      <c r="I89" s="6"/>
      <c r="J89" s="6"/>
      <c r="K89" s="8">
        <v>15249.99</v>
      </c>
      <c r="L89" s="8">
        <v>14107</v>
      </c>
      <c r="M89" s="9">
        <v>7.5</v>
      </c>
      <c r="N89" s="8">
        <v>2069.5</v>
      </c>
      <c r="O89" s="8">
        <v>3050</v>
      </c>
      <c r="P89" s="9">
        <v>20.0000131</v>
      </c>
      <c r="Q89" s="9">
        <v>6.4295124000000001</v>
      </c>
      <c r="R89" s="9">
        <v>162.49</v>
      </c>
      <c r="S89" s="10">
        <v>1.0655089</v>
      </c>
    </row>
    <row r="90" spans="1:19" ht="14.25" x14ac:dyDescent="0.2">
      <c r="A90" s="11" t="s">
        <v>2417</v>
      </c>
      <c r="B90" s="12" t="s">
        <v>2618</v>
      </c>
      <c r="C90" s="13">
        <v>44218</v>
      </c>
      <c r="D90" s="12" t="s">
        <v>2619</v>
      </c>
      <c r="E90" s="13">
        <v>44036</v>
      </c>
      <c r="F90" s="12" t="s">
        <v>2520</v>
      </c>
      <c r="G90" s="12" t="s">
        <v>2421</v>
      </c>
      <c r="H90" s="12" t="s">
        <v>2490</v>
      </c>
      <c r="I90" s="12"/>
      <c r="J90" s="12"/>
      <c r="K90" s="14">
        <v>36830</v>
      </c>
      <c r="L90" s="14">
        <v>33147</v>
      </c>
      <c r="M90" s="15">
        <v>10</v>
      </c>
      <c r="N90" s="14">
        <v>12522.94</v>
      </c>
      <c r="O90" s="14">
        <v>14980</v>
      </c>
      <c r="P90" s="15">
        <v>40.673364100000001</v>
      </c>
      <c r="Q90" s="15">
        <v>6.6713548999999999</v>
      </c>
      <c r="R90" s="15">
        <v>1225.94</v>
      </c>
      <c r="S90" s="16">
        <v>3.3286451000000001</v>
      </c>
    </row>
    <row r="91" spans="1:19" ht="14.25" x14ac:dyDescent="0.2">
      <c r="A91" s="5" t="s">
        <v>2417</v>
      </c>
      <c r="B91" s="6" t="s">
        <v>2620</v>
      </c>
      <c r="C91" s="7">
        <v>44218</v>
      </c>
      <c r="D91" s="6" t="s">
        <v>2621</v>
      </c>
      <c r="E91" s="7">
        <v>44128</v>
      </c>
      <c r="F91" s="6" t="s">
        <v>2435</v>
      </c>
      <c r="G91" s="6" t="s">
        <v>2432</v>
      </c>
      <c r="H91" s="6" t="s">
        <v>2436</v>
      </c>
      <c r="I91" s="6"/>
      <c r="J91" s="6"/>
      <c r="K91" s="8">
        <v>18208.330000000002</v>
      </c>
      <c r="L91" s="8">
        <v>17227</v>
      </c>
      <c r="M91" s="9">
        <v>5.39</v>
      </c>
      <c r="N91" s="8">
        <v>4118.9799999999996</v>
      </c>
      <c r="O91" s="8">
        <v>5098.33</v>
      </c>
      <c r="P91" s="9">
        <v>27.999986799999999</v>
      </c>
      <c r="Q91" s="9">
        <v>5.3785822000000003</v>
      </c>
      <c r="R91" s="9">
        <v>1.98</v>
      </c>
      <c r="S91" s="10">
        <v>1.0874099999999999E-2</v>
      </c>
    </row>
    <row r="92" spans="1:19" ht="14.25" x14ac:dyDescent="0.2">
      <c r="A92" s="11" t="s">
        <v>2417</v>
      </c>
      <c r="B92" s="12" t="s">
        <v>2622</v>
      </c>
      <c r="C92" s="13">
        <v>44218</v>
      </c>
      <c r="D92" s="12" t="s">
        <v>2623</v>
      </c>
      <c r="E92" s="13">
        <v>44127</v>
      </c>
      <c r="F92" s="12" t="s">
        <v>2420</v>
      </c>
      <c r="G92" s="12" t="s">
        <v>2421</v>
      </c>
      <c r="H92" s="12" t="s">
        <v>2422</v>
      </c>
      <c r="I92" s="12"/>
      <c r="J92" s="12"/>
      <c r="K92" s="14">
        <v>29380</v>
      </c>
      <c r="L92" s="14">
        <v>26847</v>
      </c>
      <c r="M92" s="15">
        <v>8.6199999999999992</v>
      </c>
      <c r="N92" s="14">
        <v>8154.1</v>
      </c>
      <c r="O92" s="14">
        <v>10576.8</v>
      </c>
      <c r="P92" s="15">
        <v>36</v>
      </c>
      <c r="Q92" s="15">
        <v>8.2460857999999995</v>
      </c>
      <c r="R92" s="15">
        <v>110.3</v>
      </c>
      <c r="S92" s="16">
        <v>0.37542550000000002</v>
      </c>
    </row>
    <row r="93" spans="1:19" ht="14.25" x14ac:dyDescent="0.2">
      <c r="A93" s="5" t="s">
        <v>2417</v>
      </c>
      <c r="B93" s="6" t="s">
        <v>2624</v>
      </c>
      <c r="C93" s="7">
        <v>44218</v>
      </c>
      <c r="D93" s="6" t="s">
        <v>2625</v>
      </c>
      <c r="E93" s="7">
        <v>44097</v>
      </c>
      <c r="F93" s="6" t="s">
        <v>2472</v>
      </c>
      <c r="G93" s="6" t="s">
        <v>2432</v>
      </c>
      <c r="H93" s="6" t="s">
        <v>2422</v>
      </c>
      <c r="I93" s="6"/>
      <c r="J93" s="6"/>
      <c r="K93" s="8">
        <v>26808.34</v>
      </c>
      <c r="L93" s="8">
        <v>24396</v>
      </c>
      <c r="M93" s="9">
        <v>9</v>
      </c>
      <c r="N93" s="8">
        <v>7875.01</v>
      </c>
      <c r="O93" s="8">
        <v>9919.08</v>
      </c>
      <c r="P93" s="9">
        <v>36.999978400000003</v>
      </c>
      <c r="Q93" s="9">
        <v>7.6247540999999996</v>
      </c>
      <c r="R93" s="9">
        <v>368.27</v>
      </c>
      <c r="S93" s="10">
        <v>1.3737143000000001</v>
      </c>
    </row>
    <row r="94" spans="1:19" ht="14.25" x14ac:dyDescent="0.2">
      <c r="A94" s="11" t="s">
        <v>2417</v>
      </c>
      <c r="B94" s="12" t="s">
        <v>2626</v>
      </c>
      <c r="C94" s="13">
        <v>44218</v>
      </c>
      <c r="D94" s="12" t="s">
        <v>2627</v>
      </c>
      <c r="E94" s="13">
        <v>44099</v>
      </c>
      <c r="F94" s="12" t="s">
        <v>2472</v>
      </c>
      <c r="G94" s="12" t="s">
        <v>2432</v>
      </c>
      <c r="H94" s="12" t="s">
        <v>2422</v>
      </c>
      <c r="I94" s="12"/>
      <c r="J94" s="12"/>
      <c r="K94" s="14">
        <v>26141.67</v>
      </c>
      <c r="L94" s="14">
        <v>23789</v>
      </c>
      <c r="M94" s="15">
        <v>9</v>
      </c>
      <c r="N94" s="14">
        <v>7681.55</v>
      </c>
      <c r="O94" s="14">
        <v>9672.42</v>
      </c>
      <c r="P94" s="15">
        <v>37.000008000000001</v>
      </c>
      <c r="Q94" s="15">
        <v>7.6156955999999996</v>
      </c>
      <c r="R94" s="15">
        <v>361.8</v>
      </c>
      <c r="S94" s="16">
        <v>1.3839973000000001</v>
      </c>
    </row>
    <row r="95" spans="1:19" ht="14.25" x14ac:dyDescent="0.2">
      <c r="A95" s="5" t="s">
        <v>2417</v>
      </c>
      <c r="B95" s="6" t="s">
        <v>2628</v>
      </c>
      <c r="C95" s="7">
        <v>44218</v>
      </c>
      <c r="D95" s="6" t="s">
        <v>2629</v>
      </c>
      <c r="E95" s="7">
        <v>44099</v>
      </c>
      <c r="F95" s="6" t="s">
        <v>2472</v>
      </c>
      <c r="G95" s="6" t="s">
        <v>2432</v>
      </c>
      <c r="H95" s="6" t="s">
        <v>2422</v>
      </c>
      <c r="I95" s="6"/>
      <c r="J95" s="6"/>
      <c r="K95" s="8">
        <v>27516.67</v>
      </c>
      <c r="L95" s="8">
        <v>25040</v>
      </c>
      <c r="M95" s="9">
        <v>9</v>
      </c>
      <c r="N95" s="8">
        <v>8080.25</v>
      </c>
      <c r="O95" s="8">
        <v>10181.17</v>
      </c>
      <c r="P95" s="9">
        <v>37.000007600000004</v>
      </c>
      <c r="Q95" s="9">
        <v>7.6350807999999999</v>
      </c>
      <c r="R95" s="9">
        <v>375.75</v>
      </c>
      <c r="S95" s="10">
        <v>1.3655359</v>
      </c>
    </row>
    <row r="96" spans="1:19" ht="14.25" x14ac:dyDescent="0.2">
      <c r="A96" s="11" t="s">
        <v>2417</v>
      </c>
      <c r="B96" s="12" t="s">
        <v>2630</v>
      </c>
      <c r="C96" s="13">
        <v>44218</v>
      </c>
      <c r="D96" s="12" t="s">
        <v>2631</v>
      </c>
      <c r="E96" s="13">
        <v>44164</v>
      </c>
      <c r="F96" s="12" t="s">
        <v>2435</v>
      </c>
      <c r="G96" s="12" t="s">
        <v>2432</v>
      </c>
      <c r="H96" s="12" t="s">
        <v>2436</v>
      </c>
      <c r="I96" s="12"/>
      <c r="J96" s="12"/>
      <c r="K96" s="14">
        <v>15250</v>
      </c>
      <c r="L96" s="14">
        <v>14030</v>
      </c>
      <c r="M96" s="15">
        <v>8</v>
      </c>
      <c r="N96" s="14">
        <v>4422.26</v>
      </c>
      <c r="O96" s="14">
        <v>5337.5</v>
      </c>
      <c r="P96" s="15">
        <v>35</v>
      </c>
      <c r="Q96" s="15">
        <v>6.0015738000000001</v>
      </c>
      <c r="R96" s="15">
        <v>304.76</v>
      </c>
      <c r="S96" s="16">
        <v>1.9984261999999999</v>
      </c>
    </row>
    <row r="97" spans="1:19" ht="14.25" x14ac:dyDescent="0.2">
      <c r="A97" s="5" t="s">
        <v>2417</v>
      </c>
      <c r="B97" s="6" t="s">
        <v>2632</v>
      </c>
      <c r="C97" s="7">
        <v>44218</v>
      </c>
      <c r="D97" s="6" t="s">
        <v>2633</v>
      </c>
      <c r="E97" s="7">
        <v>44148</v>
      </c>
      <c r="F97" s="6" t="s">
        <v>2527</v>
      </c>
      <c r="G97" s="6" t="s">
        <v>2432</v>
      </c>
      <c r="H97" s="6" t="s">
        <v>2469</v>
      </c>
      <c r="I97" s="6"/>
      <c r="J97" s="6"/>
      <c r="K97" s="8">
        <v>24250</v>
      </c>
      <c r="L97" s="8">
        <v>22310</v>
      </c>
      <c r="M97" s="9">
        <v>8</v>
      </c>
      <c r="N97" s="8">
        <v>1502.3</v>
      </c>
      <c r="O97" s="8">
        <v>2843.33</v>
      </c>
      <c r="P97" s="9">
        <v>11.7250722</v>
      </c>
      <c r="Q97" s="9">
        <v>5.5300206000000003</v>
      </c>
      <c r="R97" s="9">
        <v>598.97</v>
      </c>
      <c r="S97" s="10">
        <v>2.4699794000000002</v>
      </c>
    </row>
    <row r="98" spans="1:19" ht="14.25" x14ac:dyDescent="0.2">
      <c r="A98" s="11" t="s">
        <v>2417</v>
      </c>
      <c r="B98" s="12" t="s">
        <v>2634</v>
      </c>
      <c r="C98" s="13">
        <v>44218</v>
      </c>
      <c r="D98" s="12" t="s">
        <v>2635</v>
      </c>
      <c r="E98" s="13">
        <v>44196</v>
      </c>
      <c r="F98" s="12" t="s">
        <v>2520</v>
      </c>
      <c r="G98" s="12" t="s">
        <v>2421</v>
      </c>
      <c r="H98" s="12" t="s">
        <v>2436</v>
      </c>
      <c r="I98" s="12"/>
      <c r="J98" s="12"/>
      <c r="K98" s="14">
        <v>36400</v>
      </c>
      <c r="L98" s="14">
        <v>32760</v>
      </c>
      <c r="M98" s="15">
        <v>10</v>
      </c>
      <c r="N98" s="14">
        <v>12512</v>
      </c>
      <c r="O98" s="14">
        <v>15424</v>
      </c>
      <c r="P98" s="15">
        <v>42.373626399999999</v>
      </c>
      <c r="Q98" s="15">
        <v>8</v>
      </c>
      <c r="R98" s="15">
        <v>728</v>
      </c>
      <c r="S98" s="16">
        <v>2</v>
      </c>
    </row>
    <row r="99" spans="1:19" ht="14.25" x14ac:dyDescent="0.2">
      <c r="A99" s="5" t="s">
        <v>2417</v>
      </c>
      <c r="B99" s="6" t="s">
        <v>2636</v>
      </c>
      <c r="C99" s="7">
        <v>44218</v>
      </c>
      <c r="D99" s="6" t="s">
        <v>2637</v>
      </c>
      <c r="E99" s="7">
        <v>44186</v>
      </c>
      <c r="F99" s="6" t="s">
        <v>2527</v>
      </c>
      <c r="G99" s="6" t="s">
        <v>2432</v>
      </c>
      <c r="H99" s="6" t="s">
        <v>2447</v>
      </c>
      <c r="I99" s="6"/>
      <c r="J99" s="6"/>
      <c r="K99" s="8">
        <v>26208.34</v>
      </c>
      <c r="L99" s="8">
        <v>24111</v>
      </c>
      <c r="M99" s="9">
        <v>8</v>
      </c>
      <c r="N99" s="8">
        <v>723.33</v>
      </c>
      <c r="O99" s="8">
        <v>2717.68</v>
      </c>
      <c r="P99" s="9">
        <v>10.369523600000001</v>
      </c>
      <c r="Q99" s="9">
        <v>7.6096006000000003</v>
      </c>
      <c r="R99" s="9">
        <v>102.99</v>
      </c>
      <c r="S99" s="10">
        <v>0.3929665</v>
      </c>
    </row>
    <row r="100" spans="1:19" ht="14.25" x14ac:dyDescent="0.2">
      <c r="A100" s="11" t="s">
        <v>2417</v>
      </c>
      <c r="B100" s="12" t="s">
        <v>2638</v>
      </c>
      <c r="C100" s="13">
        <v>44221</v>
      </c>
      <c r="D100" s="12" t="s">
        <v>2639</v>
      </c>
      <c r="E100" s="13">
        <v>44111</v>
      </c>
      <c r="F100" s="12" t="s">
        <v>2435</v>
      </c>
      <c r="G100" s="12" t="s">
        <v>2432</v>
      </c>
      <c r="H100" s="12" t="s">
        <v>2464</v>
      </c>
      <c r="I100" s="12"/>
      <c r="J100" s="12"/>
      <c r="K100" s="14">
        <v>19874.990000000002</v>
      </c>
      <c r="L100" s="14">
        <v>18286</v>
      </c>
      <c r="M100" s="15">
        <v>7.99</v>
      </c>
      <c r="N100" s="14">
        <v>1955.38</v>
      </c>
      <c r="O100" s="14">
        <v>2859.16</v>
      </c>
      <c r="P100" s="15">
        <v>14.3857179</v>
      </c>
      <c r="Q100" s="15">
        <v>4.5473229999999996</v>
      </c>
      <c r="R100" s="15">
        <v>685.21</v>
      </c>
      <c r="S100" s="16">
        <v>3.4475992</v>
      </c>
    </row>
    <row r="101" spans="1:19" ht="14.25" x14ac:dyDescent="0.2">
      <c r="A101" s="5" t="s">
        <v>2417</v>
      </c>
      <c r="B101" s="6" t="s">
        <v>2640</v>
      </c>
      <c r="C101" s="7">
        <v>44221</v>
      </c>
      <c r="D101" s="6" t="s">
        <v>2641</v>
      </c>
      <c r="E101" s="7">
        <v>44027</v>
      </c>
      <c r="F101" s="6" t="s">
        <v>2584</v>
      </c>
      <c r="G101" s="6" t="s">
        <v>2432</v>
      </c>
      <c r="H101" s="6" t="s">
        <v>2469</v>
      </c>
      <c r="I101" s="6"/>
      <c r="J101" s="6"/>
      <c r="K101" s="8">
        <v>12291.67</v>
      </c>
      <c r="L101" s="8">
        <v>11185</v>
      </c>
      <c r="M101" s="9">
        <v>9</v>
      </c>
      <c r="N101" s="8">
        <v>1964.84</v>
      </c>
      <c r="O101" s="8">
        <v>3041.67</v>
      </c>
      <c r="P101" s="9">
        <v>24.745783100000001</v>
      </c>
      <c r="Q101" s="9">
        <v>8.7606485000000003</v>
      </c>
      <c r="R101" s="9">
        <v>29.84</v>
      </c>
      <c r="S101" s="10">
        <v>0.24276600000000001</v>
      </c>
    </row>
    <row r="102" spans="1:19" ht="14.25" x14ac:dyDescent="0.2">
      <c r="A102" s="11" t="s">
        <v>2417</v>
      </c>
      <c r="B102" s="12" t="s">
        <v>2642</v>
      </c>
      <c r="C102" s="13">
        <v>44221</v>
      </c>
      <c r="D102" s="12" t="s">
        <v>2643</v>
      </c>
      <c r="E102" s="13">
        <v>44131</v>
      </c>
      <c r="F102" s="12" t="s">
        <v>2431</v>
      </c>
      <c r="G102" s="12" t="s">
        <v>2432</v>
      </c>
      <c r="H102" s="12" t="s">
        <v>2469</v>
      </c>
      <c r="I102" s="12"/>
      <c r="J102" s="12"/>
      <c r="K102" s="14">
        <v>20433.330000000002</v>
      </c>
      <c r="L102" s="14">
        <v>18594</v>
      </c>
      <c r="M102" s="15">
        <v>9</v>
      </c>
      <c r="N102" s="14">
        <v>1902.16</v>
      </c>
      <c r="O102" s="14">
        <v>3146.67</v>
      </c>
      <c r="P102" s="15">
        <v>15.3996926</v>
      </c>
      <c r="Q102" s="15">
        <v>6.0905883000000003</v>
      </c>
      <c r="R102" s="15">
        <v>594.82000000000005</v>
      </c>
      <c r="S102" s="16">
        <v>2.9110282000000001</v>
      </c>
    </row>
    <row r="103" spans="1:19" ht="14.25" x14ac:dyDescent="0.2">
      <c r="A103" s="5" t="s">
        <v>2417</v>
      </c>
      <c r="B103" s="6" t="s">
        <v>2644</v>
      </c>
      <c r="C103" s="7">
        <v>44221</v>
      </c>
      <c r="D103" s="6" t="s">
        <v>2645</v>
      </c>
      <c r="E103" s="7">
        <v>44187</v>
      </c>
      <c r="F103" s="6" t="s">
        <v>2435</v>
      </c>
      <c r="G103" s="6" t="s">
        <v>2432</v>
      </c>
      <c r="H103" s="6" t="s">
        <v>2436</v>
      </c>
      <c r="I103" s="6"/>
      <c r="J103" s="6"/>
      <c r="K103" s="8">
        <v>15541.67</v>
      </c>
      <c r="L103" s="8">
        <v>14375</v>
      </c>
      <c r="M103" s="9">
        <v>7.51</v>
      </c>
      <c r="N103" s="8">
        <v>2108.81</v>
      </c>
      <c r="O103" s="8">
        <v>3108.33</v>
      </c>
      <c r="P103" s="9">
        <v>19.999974300000002</v>
      </c>
      <c r="Q103" s="9">
        <v>6.4312265000000002</v>
      </c>
      <c r="R103" s="9">
        <v>167.15</v>
      </c>
      <c r="S103" s="10">
        <v>1.0754957000000001</v>
      </c>
    </row>
    <row r="104" spans="1:19" ht="14.25" x14ac:dyDescent="0.2">
      <c r="A104" s="11" t="s">
        <v>2417</v>
      </c>
      <c r="B104" s="12" t="s">
        <v>2646</v>
      </c>
      <c r="C104" s="13">
        <v>44221</v>
      </c>
      <c r="D104" s="12" t="s">
        <v>2647</v>
      </c>
      <c r="E104" s="13">
        <v>44177</v>
      </c>
      <c r="F104" s="12" t="s">
        <v>2527</v>
      </c>
      <c r="G104" s="12" t="s">
        <v>2432</v>
      </c>
      <c r="H104" s="12" t="s">
        <v>2506</v>
      </c>
      <c r="I104" s="12"/>
      <c r="J104" s="12"/>
      <c r="K104" s="14">
        <v>23268</v>
      </c>
      <c r="L104" s="14">
        <v>23268</v>
      </c>
      <c r="M104" s="15">
        <v>0</v>
      </c>
      <c r="N104" s="14">
        <v>0</v>
      </c>
      <c r="O104" s="14">
        <v>0</v>
      </c>
      <c r="P104" s="15">
        <v>0</v>
      </c>
      <c r="Q104" s="15">
        <v>0</v>
      </c>
      <c r="R104" s="15">
        <v>0</v>
      </c>
      <c r="S104" s="16">
        <v>0</v>
      </c>
    </row>
    <row r="105" spans="1:19" ht="14.25" x14ac:dyDescent="0.2">
      <c r="A105" s="5" t="s">
        <v>2417</v>
      </c>
      <c r="B105" s="6" t="s">
        <v>2648</v>
      </c>
      <c r="C105" s="7">
        <v>44221</v>
      </c>
      <c r="D105" s="6" t="s">
        <v>2649</v>
      </c>
      <c r="E105" s="7">
        <v>44187</v>
      </c>
      <c r="F105" s="6" t="s">
        <v>2472</v>
      </c>
      <c r="G105" s="6" t="s">
        <v>2432</v>
      </c>
      <c r="H105" s="6" t="s">
        <v>2464</v>
      </c>
      <c r="I105" s="6"/>
      <c r="J105" s="6"/>
      <c r="K105" s="8">
        <v>36041.67</v>
      </c>
      <c r="L105" s="8">
        <v>32798</v>
      </c>
      <c r="M105" s="9">
        <v>9</v>
      </c>
      <c r="N105" s="8">
        <v>5310.79</v>
      </c>
      <c r="O105" s="8">
        <v>7818.75</v>
      </c>
      <c r="P105" s="9">
        <v>21.693639600000001</v>
      </c>
      <c r="Q105" s="9">
        <v>6.9585011000000003</v>
      </c>
      <c r="R105" s="9">
        <v>735.71</v>
      </c>
      <c r="S105" s="10">
        <v>2.0412761000000001</v>
      </c>
    </row>
    <row r="106" spans="1:19" ht="14.25" x14ac:dyDescent="0.2">
      <c r="A106" s="11" t="s">
        <v>2417</v>
      </c>
      <c r="B106" s="12" t="s">
        <v>2650</v>
      </c>
      <c r="C106" s="13">
        <v>44221</v>
      </c>
      <c r="D106" s="12" t="s">
        <v>2651</v>
      </c>
      <c r="E106" s="13">
        <v>44141</v>
      </c>
      <c r="F106" s="12" t="s">
        <v>2439</v>
      </c>
      <c r="G106" s="12" t="s">
        <v>2432</v>
      </c>
      <c r="H106" s="12" t="s">
        <v>2436</v>
      </c>
      <c r="I106" s="12"/>
      <c r="J106" s="12"/>
      <c r="K106" s="14">
        <v>32475</v>
      </c>
      <c r="L106" s="14">
        <v>29552</v>
      </c>
      <c r="M106" s="15">
        <v>9</v>
      </c>
      <c r="N106" s="14">
        <v>3572.84</v>
      </c>
      <c r="O106" s="14">
        <v>5845.5</v>
      </c>
      <c r="P106" s="15">
        <v>18</v>
      </c>
      <c r="Q106" s="15">
        <v>6.9981831999999997</v>
      </c>
      <c r="R106" s="15">
        <v>650.34</v>
      </c>
      <c r="S106" s="16">
        <v>2.0025865999999999</v>
      </c>
    </row>
    <row r="107" spans="1:19" ht="14.25" x14ac:dyDescent="0.2">
      <c r="A107" s="5" t="s">
        <v>2417</v>
      </c>
      <c r="B107" s="6" t="s">
        <v>2652</v>
      </c>
      <c r="C107" s="7">
        <v>44221</v>
      </c>
      <c r="D107" s="6" t="s">
        <v>2653</v>
      </c>
      <c r="E107" s="7">
        <v>44209</v>
      </c>
      <c r="F107" s="6" t="s">
        <v>2435</v>
      </c>
      <c r="G107" s="6" t="s">
        <v>2432</v>
      </c>
      <c r="H107" s="6" t="s">
        <v>2506</v>
      </c>
      <c r="I107" s="6"/>
      <c r="J107" s="6"/>
      <c r="K107" s="8">
        <v>17059</v>
      </c>
      <c r="L107" s="8">
        <v>17059</v>
      </c>
      <c r="M107" s="9">
        <v>0</v>
      </c>
      <c r="N107" s="8">
        <v>0</v>
      </c>
      <c r="O107" s="8">
        <v>0</v>
      </c>
      <c r="P107" s="9">
        <v>0</v>
      </c>
      <c r="Q107" s="9">
        <v>0</v>
      </c>
      <c r="R107" s="9">
        <v>0</v>
      </c>
      <c r="S107" s="10">
        <v>0</v>
      </c>
    </row>
    <row r="108" spans="1:19" ht="14.25" x14ac:dyDescent="0.2">
      <c r="A108" s="11" t="s">
        <v>2417</v>
      </c>
      <c r="B108" s="12" t="s">
        <v>2655</v>
      </c>
      <c r="C108" s="13">
        <v>44221</v>
      </c>
      <c r="D108" s="12" t="s">
        <v>1057</v>
      </c>
      <c r="E108" s="13">
        <v>44215</v>
      </c>
      <c r="F108" s="12" t="s">
        <v>2435</v>
      </c>
      <c r="G108" s="12" t="s">
        <v>2432</v>
      </c>
      <c r="H108" s="12" t="s">
        <v>2481</v>
      </c>
      <c r="I108" s="12"/>
      <c r="J108" s="12"/>
      <c r="K108" s="14">
        <v>14237</v>
      </c>
      <c r="L108" s="14">
        <v>14237</v>
      </c>
      <c r="M108" s="15">
        <v>0</v>
      </c>
      <c r="N108" s="14">
        <v>0</v>
      </c>
      <c r="O108" s="14">
        <v>0</v>
      </c>
      <c r="P108" s="15">
        <v>0</v>
      </c>
      <c r="Q108" s="15">
        <v>0</v>
      </c>
      <c r="R108" s="15">
        <v>0</v>
      </c>
      <c r="S108" s="16">
        <v>0</v>
      </c>
    </row>
    <row r="109" spans="1:19" ht="14.25" x14ac:dyDescent="0.2">
      <c r="A109" s="5" t="s">
        <v>2417</v>
      </c>
      <c r="B109" s="6" t="s">
        <v>2657</v>
      </c>
      <c r="C109" s="7">
        <v>44222</v>
      </c>
      <c r="D109" s="6" t="s">
        <v>1074</v>
      </c>
      <c r="E109" s="7">
        <v>44220</v>
      </c>
      <c r="F109" s="6" t="s">
        <v>2435</v>
      </c>
      <c r="G109" s="6" t="s">
        <v>2421</v>
      </c>
      <c r="H109" s="6" t="s">
        <v>2481</v>
      </c>
      <c r="I109" s="6"/>
      <c r="J109" s="6"/>
      <c r="K109" s="8">
        <v>16022</v>
      </c>
      <c r="L109" s="8">
        <v>16022</v>
      </c>
      <c r="M109" s="9">
        <v>0</v>
      </c>
      <c r="N109" s="8">
        <v>0</v>
      </c>
      <c r="O109" s="8">
        <v>0</v>
      </c>
      <c r="P109" s="9">
        <v>0</v>
      </c>
      <c r="Q109" s="9">
        <v>0</v>
      </c>
      <c r="R109" s="9">
        <v>0</v>
      </c>
      <c r="S109" s="10">
        <v>0</v>
      </c>
    </row>
    <row r="110" spans="1:19" ht="14.25" x14ac:dyDescent="0.2">
      <c r="A110" s="11" t="s">
        <v>2417</v>
      </c>
      <c r="B110" s="12" t="s">
        <v>2659</v>
      </c>
      <c r="C110" s="13">
        <v>44222</v>
      </c>
      <c r="D110" s="12" t="s">
        <v>2660</v>
      </c>
      <c r="E110" s="13">
        <v>44032</v>
      </c>
      <c r="F110" s="12" t="s">
        <v>2472</v>
      </c>
      <c r="G110" s="12" t="s">
        <v>2432</v>
      </c>
      <c r="H110" s="12" t="s">
        <v>2422</v>
      </c>
      <c r="I110" s="12"/>
      <c r="J110" s="12"/>
      <c r="K110" s="14">
        <v>25041.66</v>
      </c>
      <c r="L110" s="14">
        <v>22864</v>
      </c>
      <c r="M110" s="15">
        <v>8.6999999999999993</v>
      </c>
      <c r="N110" s="14">
        <v>4396.75</v>
      </c>
      <c r="O110" s="14">
        <v>6010</v>
      </c>
      <c r="P110" s="15">
        <v>24.0000064</v>
      </c>
      <c r="Q110" s="15">
        <v>6.4422645999999997</v>
      </c>
      <c r="R110" s="15">
        <v>564.41</v>
      </c>
      <c r="S110" s="16">
        <v>2.2538841000000001</v>
      </c>
    </row>
    <row r="111" spans="1:19" ht="14.25" x14ac:dyDescent="0.2">
      <c r="A111" s="5" t="s">
        <v>2417</v>
      </c>
      <c r="B111" s="6" t="s">
        <v>2661</v>
      </c>
      <c r="C111" s="7">
        <v>44222</v>
      </c>
      <c r="D111" s="6" t="s">
        <v>2662</v>
      </c>
      <c r="E111" s="7">
        <v>44009</v>
      </c>
      <c r="F111" s="6" t="s">
        <v>2485</v>
      </c>
      <c r="G111" s="6" t="s">
        <v>2421</v>
      </c>
      <c r="H111" s="6" t="s">
        <v>2422</v>
      </c>
      <c r="I111" s="6"/>
      <c r="J111" s="6"/>
      <c r="K111" s="8">
        <v>22740</v>
      </c>
      <c r="L111" s="8">
        <v>20466</v>
      </c>
      <c r="M111" s="9">
        <v>10</v>
      </c>
      <c r="N111" s="8">
        <v>7377.71</v>
      </c>
      <c r="O111" s="8">
        <v>9323.4</v>
      </c>
      <c r="P111" s="9">
        <v>41</v>
      </c>
      <c r="Q111" s="9">
        <v>8.5562445</v>
      </c>
      <c r="R111" s="9">
        <v>328.31</v>
      </c>
      <c r="S111" s="10">
        <v>1.4437555</v>
      </c>
    </row>
    <row r="112" spans="1:19" ht="14.25" x14ac:dyDescent="0.2">
      <c r="A112" s="11" t="s">
        <v>2417</v>
      </c>
      <c r="B112" s="12" t="s">
        <v>2663</v>
      </c>
      <c r="C112" s="13">
        <v>44222</v>
      </c>
      <c r="D112" s="12" t="s">
        <v>2664</v>
      </c>
      <c r="E112" s="13">
        <v>44005</v>
      </c>
      <c r="F112" s="12" t="s">
        <v>2485</v>
      </c>
      <c r="G112" s="12" t="s">
        <v>2421</v>
      </c>
      <c r="H112" s="12" t="s">
        <v>2422</v>
      </c>
      <c r="I112" s="12"/>
      <c r="J112" s="12"/>
      <c r="K112" s="14">
        <v>24390</v>
      </c>
      <c r="L112" s="14">
        <v>21951</v>
      </c>
      <c r="M112" s="15">
        <v>10</v>
      </c>
      <c r="N112" s="14">
        <v>7905.78</v>
      </c>
      <c r="O112" s="14">
        <v>9999.9</v>
      </c>
      <c r="P112" s="15">
        <v>41</v>
      </c>
      <c r="Q112" s="15">
        <v>8.5859778999999996</v>
      </c>
      <c r="R112" s="15">
        <v>344.88</v>
      </c>
      <c r="S112" s="16">
        <v>1.4140220999999999</v>
      </c>
    </row>
    <row r="113" spans="1:19" ht="14.25" x14ac:dyDescent="0.2">
      <c r="A113" s="5" t="s">
        <v>2417</v>
      </c>
      <c r="B113" s="6" t="s">
        <v>2665</v>
      </c>
      <c r="C113" s="7">
        <v>44222</v>
      </c>
      <c r="D113" s="6" t="s">
        <v>2666</v>
      </c>
      <c r="E113" s="7">
        <v>44072</v>
      </c>
      <c r="F113" s="6" t="s">
        <v>2435</v>
      </c>
      <c r="G113" s="6" t="s">
        <v>2432</v>
      </c>
      <c r="H113" s="6" t="s">
        <v>2469</v>
      </c>
      <c r="I113" s="6"/>
      <c r="J113" s="6"/>
      <c r="K113" s="8">
        <v>15208.33</v>
      </c>
      <c r="L113" s="8">
        <v>13992</v>
      </c>
      <c r="M113" s="9">
        <v>8</v>
      </c>
      <c r="N113" s="8">
        <v>2118.42</v>
      </c>
      <c r="O113" s="8">
        <v>2788.13</v>
      </c>
      <c r="P113" s="9">
        <v>18.332913600000001</v>
      </c>
      <c r="Q113" s="9">
        <v>4.4035735999999996</v>
      </c>
      <c r="R113" s="9">
        <v>546.62</v>
      </c>
      <c r="S113" s="10">
        <v>3.5942145000000001</v>
      </c>
    </row>
    <row r="114" spans="1:19" ht="14.25" x14ac:dyDescent="0.2">
      <c r="A114" s="11" t="s">
        <v>2417</v>
      </c>
      <c r="B114" s="12" t="s">
        <v>2667</v>
      </c>
      <c r="C114" s="13">
        <v>44222</v>
      </c>
      <c r="D114" s="12" t="s">
        <v>1083</v>
      </c>
      <c r="E114" s="13">
        <v>44221</v>
      </c>
      <c r="F114" s="12" t="s">
        <v>2435</v>
      </c>
      <c r="G114" s="12" t="s">
        <v>2421</v>
      </c>
      <c r="H114" s="12" t="s">
        <v>2481</v>
      </c>
      <c r="I114" s="12"/>
      <c r="J114" s="12"/>
      <c r="K114" s="14">
        <v>15194</v>
      </c>
      <c r="L114" s="14">
        <v>15194</v>
      </c>
      <c r="M114" s="15">
        <v>0</v>
      </c>
      <c r="N114" s="14">
        <v>0</v>
      </c>
      <c r="O114" s="14">
        <v>0</v>
      </c>
      <c r="P114" s="15">
        <v>0</v>
      </c>
      <c r="Q114" s="15">
        <v>0</v>
      </c>
      <c r="R114" s="15">
        <v>0</v>
      </c>
      <c r="S114" s="16">
        <v>0</v>
      </c>
    </row>
    <row r="115" spans="1:19" ht="14.25" x14ac:dyDescent="0.2">
      <c r="A115" s="5" t="s">
        <v>2417</v>
      </c>
      <c r="B115" s="6" t="s">
        <v>2668</v>
      </c>
      <c r="C115" s="7">
        <v>44222</v>
      </c>
      <c r="D115" s="6" t="s">
        <v>2669</v>
      </c>
      <c r="E115" s="7">
        <v>44064</v>
      </c>
      <c r="F115" s="6" t="s">
        <v>2472</v>
      </c>
      <c r="G115" s="6" t="s">
        <v>2432</v>
      </c>
      <c r="H115" s="6" t="s">
        <v>2422</v>
      </c>
      <c r="I115" s="6"/>
      <c r="J115" s="6"/>
      <c r="K115" s="8">
        <v>26683.34</v>
      </c>
      <c r="L115" s="8">
        <v>24282</v>
      </c>
      <c r="M115" s="9">
        <v>9</v>
      </c>
      <c r="N115" s="8">
        <v>7838.67</v>
      </c>
      <c r="O115" s="8">
        <v>9872.83</v>
      </c>
      <c r="P115" s="9">
        <v>36.999978300000002</v>
      </c>
      <c r="Q115" s="9">
        <v>7.6233335000000002</v>
      </c>
      <c r="R115" s="9">
        <v>367.18</v>
      </c>
      <c r="S115" s="10">
        <v>1.3760646000000001</v>
      </c>
    </row>
    <row r="116" spans="1:19" ht="14.25" x14ac:dyDescent="0.2">
      <c r="A116" s="11" t="s">
        <v>2417</v>
      </c>
      <c r="B116" s="12" t="s">
        <v>2670</v>
      </c>
      <c r="C116" s="13">
        <v>44222</v>
      </c>
      <c r="D116" s="12" t="s">
        <v>2671</v>
      </c>
      <c r="E116" s="13">
        <v>44072</v>
      </c>
      <c r="F116" s="12" t="s">
        <v>2472</v>
      </c>
      <c r="G116" s="12" t="s">
        <v>2432</v>
      </c>
      <c r="H116" s="12" t="s">
        <v>2422</v>
      </c>
      <c r="I116" s="12"/>
      <c r="J116" s="12"/>
      <c r="K116" s="14">
        <v>26683.34</v>
      </c>
      <c r="L116" s="14">
        <v>24282</v>
      </c>
      <c r="M116" s="15">
        <v>9</v>
      </c>
      <c r="N116" s="14">
        <v>7838.67</v>
      </c>
      <c r="O116" s="14">
        <v>9872.83</v>
      </c>
      <c r="P116" s="15">
        <v>36.999978300000002</v>
      </c>
      <c r="Q116" s="15">
        <v>7.6233335000000002</v>
      </c>
      <c r="R116" s="15">
        <v>367.18</v>
      </c>
      <c r="S116" s="16">
        <v>1.3760646000000001</v>
      </c>
    </row>
    <row r="117" spans="1:19" ht="14.25" x14ac:dyDescent="0.2">
      <c r="A117" s="5" t="s">
        <v>2417</v>
      </c>
      <c r="B117" s="6" t="s">
        <v>2672</v>
      </c>
      <c r="C117" s="7">
        <v>44222</v>
      </c>
      <c r="D117" s="6" t="s">
        <v>2673</v>
      </c>
      <c r="E117" s="7">
        <v>44098</v>
      </c>
      <c r="F117" s="6" t="s">
        <v>2472</v>
      </c>
      <c r="G117" s="6" t="s">
        <v>2432</v>
      </c>
      <c r="H117" s="6" t="s">
        <v>2422</v>
      </c>
      <c r="I117" s="6"/>
      <c r="J117" s="6"/>
      <c r="K117" s="8">
        <v>26683.34</v>
      </c>
      <c r="L117" s="8">
        <v>24282</v>
      </c>
      <c r="M117" s="9">
        <v>9</v>
      </c>
      <c r="N117" s="8">
        <v>7838.67</v>
      </c>
      <c r="O117" s="8">
        <v>9872.83</v>
      </c>
      <c r="P117" s="9">
        <v>36.999978300000002</v>
      </c>
      <c r="Q117" s="9">
        <v>7.6233335000000002</v>
      </c>
      <c r="R117" s="9">
        <v>367.18</v>
      </c>
      <c r="S117" s="10">
        <v>1.3760646000000001</v>
      </c>
    </row>
    <row r="118" spans="1:19" ht="14.25" x14ac:dyDescent="0.2">
      <c r="A118" s="11" t="s">
        <v>2417</v>
      </c>
      <c r="B118" s="12" t="s">
        <v>2674</v>
      </c>
      <c r="C118" s="13">
        <v>44222</v>
      </c>
      <c r="D118" s="12" t="s">
        <v>2675</v>
      </c>
      <c r="E118" s="13">
        <v>44096</v>
      </c>
      <c r="F118" s="12" t="s">
        <v>2472</v>
      </c>
      <c r="G118" s="12" t="s">
        <v>2432</v>
      </c>
      <c r="H118" s="12" t="s">
        <v>2422</v>
      </c>
      <c r="I118" s="12"/>
      <c r="J118" s="12"/>
      <c r="K118" s="14">
        <v>27433.33</v>
      </c>
      <c r="L118" s="14">
        <v>24964</v>
      </c>
      <c r="M118" s="15">
        <v>9</v>
      </c>
      <c r="N118" s="14">
        <v>8056.03</v>
      </c>
      <c r="O118" s="14">
        <v>10150.33</v>
      </c>
      <c r="P118" s="15">
        <v>36.999992300000002</v>
      </c>
      <c r="Q118" s="15">
        <v>7.6341443</v>
      </c>
      <c r="R118" s="15">
        <v>375.03</v>
      </c>
      <c r="S118" s="16">
        <v>1.3670597</v>
      </c>
    </row>
    <row r="119" spans="1:19" ht="14.25" x14ac:dyDescent="0.2">
      <c r="A119" s="5" t="s">
        <v>2417</v>
      </c>
      <c r="B119" s="6" t="s">
        <v>2676</v>
      </c>
      <c r="C119" s="7">
        <v>44222</v>
      </c>
      <c r="D119" s="6" t="s">
        <v>2677</v>
      </c>
      <c r="E119" s="7">
        <v>44189</v>
      </c>
      <c r="F119" s="6" t="s">
        <v>2527</v>
      </c>
      <c r="G119" s="6" t="s">
        <v>2432</v>
      </c>
      <c r="H119" s="6" t="s">
        <v>2436</v>
      </c>
      <c r="I119" s="6"/>
      <c r="J119" s="6"/>
      <c r="K119" s="8">
        <v>25666.67</v>
      </c>
      <c r="L119" s="8">
        <v>23613</v>
      </c>
      <c r="M119" s="9">
        <v>8</v>
      </c>
      <c r="N119" s="8">
        <v>5005.96</v>
      </c>
      <c r="O119" s="8">
        <v>6673.33</v>
      </c>
      <c r="P119" s="9">
        <v>25.9999836</v>
      </c>
      <c r="Q119" s="9">
        <v>6.4962458999999999</v>
      </c>
      <c r="R119" s="9">
        <v>386.3</v>
      </c>
      <c r="S119" s="10">
        <v>1.5050646999999999</v>
      </c>
    </row>
    <row r="120" spans="1:19" ht="14.25" x14ac:dyDescent="0.2">
      <c r="A120" s="11" t="s">
        <v>2417</v>
      </c>
      <c r="B120" s="12" t="s">
        <v>2678</v>
      </c>
      <c r="C120" s="13">
        <v>44222</v>
      </c>
      <c r="D120" s="12" t="s">
        <v>2679</v>
      </c>
      <c r="E120" s="13">
        <v>44152</v>
      </c>
      <c r="F120" s="12" t="s">
        <v>2485</v>
      </c>
      <c r="G120" s="12" t="s">
        <v>2421</v>
      </c>
      <c r="H120" s="12" t="s">
        <v>2422</v>
      </c>
      <c r="I120" s="12"/>
      <c r="J120" s="12"/>
      <c r="K120" s="14">
        <v>22750</v>
      </c>
      <c r="L120" s="14">
        <v>20475</v>
      </c>
      <c r="M120" s="15">
        <v>10</v>
      </c>
      <c r="N120" s="14">
        <v>6469.77</v>
      </c>
      <c r="O120" s="14">
        <v>8417.5</v>
      </c>
      <c r="P120" s="15">
        <v>37</v>
      </c>
      <c r="Q120" s="15">
        <v>8.5614504999999994</v>
      </c>
      <c r="R120" s="15">
        <v>327.27</v>
      </c>
      <c r="S120" s="16">
        <v>1.4385494999999999</v>
      </c>
    </row>
    <row r="121" spans="1:19" ht="14.25" x14ac:dyDescent="0.2">
      <c r="A121" s="5" t="s">
        <v>2417</v>
      </c>
      <c r="B121" s="6" t="s">
        <v>2680</v>
      </c>
      <c r="C121" s="7">
        <v>44222</v>
      </c>
      <c r="D121" s="6" t="s">
        <v>2681</v>
      </c>
      <c r="E121" s="7">
        <v>44222</v>
      </c>
      <c r="F121" s="6" t="s">
        <v>2420</v>
      </c>
      <c r="G121" s="6" t="s">
        <v>2421</v>
      </c>
      <c r="H121" s="6" t="s">
        <v>2436</v>
      </c>
      <c r="I121" s="6"/>
      <c r="J121" s="6"/>
      <c r="K121" s="8">
        <v>37070</v>
      </c>
      <c r="L121" s="8">
        <v>33363</v>
      </c>
      <c r="M121" s="9">
        <v>10</v>
      </c>
      <c r="N121" s="8">
        <v>11863.88</v>
      </c>
      <c r="O121" s="8">
        <v>14828</v>
      </c>
      <c r="P121" s="9">
        <v>40</v>
      </c>
      <c r="Q121" s="9">
        <v>7.9960076000000004</v>
      </c>
      <c r="R121" s="9">
        <v>742.88</v>
      </c>
      <c r="S121" s="10">
        <v>2.0039924</v>
      </c>
    </row>
    <row r="122" spans="1:19" ht="14.25" x14ac:dyDescent="0.2">
      <c r="A122" s="11" t="s">
        <v>2417</v>
      </c>
      <c r="B122" s="12" t="s">
        <v>2682</v>
      </c>
      <c r="C122" s="13">
        <v>44223</v>
      </c>
      <c r="D122" s="12" t="s">
        <v>2683</v>
      </c>
      <c r="E122" s="13">
        <v>44139</v>
      </c>
      <c r="F122" s="12" t="s">
        <v>2439</v>
      </c>
      <c r="G122" s="12" t="s">
        <v>2432</v>
      </c>
      <c r="H122" s="12" t="s">
        <v>2436</v>
      </c>
      <c r="I122" s="12"/>
      <c r="J122" s="12"/>
      <c r="K122" s="14">
        <v>38816.67</v>
      </c>
      <c r="L122" s="14">
        <v>35867</v>
      </c>
      <c r="M122" s="15">
        <v>7.6</v>
      </c>
      <c r="N122" s="14">
        <v>5921.64</v>
      </c>
      <c r="O122" s="14">
        <v>8539.67</v>
      </c>
      <c r="P122" s="15">
        <v>22.0000067</v>
      </c>
      <c r="Q122" s="15">
        <v>6.7446023000000004</v>
      </c>
      <c r="R122" s="15">
        <v>331.64</v>
      </c>
      <c r="S122" s="16">
        <v>0.8543752</v>
      </c>
    </row>
    <row r="123" spans="1:19" ht="14.25" x14ac:dyDescent="0.2">
      <c r="A123" s="5" t="s">
        <v>2417</v>
      </c>
      <c r="B123" s="6" t="s">
        <v>2684</v>
      </c>
      <c r="C123" s="7">
        <v>44223</v>
      </c>
      <c r="D123" s="6" t="s">
        <v>2685</v>
      </c>
      <c r="E123" s="7">
        <v>44140</v>
      </c>
      <c r="F123" s="6" t="s">
        <v>2439</v>
      </c>
      <c r="G123" s="6" t="s">
        <v>2432</v>
      </c>
      <c r="H123" s="6" t="s">
        <v>2436</v>
      </c>
      <c r="I123" s="6"/>
      <c r="J123" s="6"/>
      <c r="K123" s="8">
        <v>38625</v>
      </c>
      <c r="L123" s="8">
        <v>35690</v>
      </c>
      <c r="M123" s="9">
        <v>7.6</v>
      </c>
      <c r="N123" s="8">
        <v>5892.42</v>
      </c>
      <c r="O123" s="8">
        <v>8497.5</v>
      </c>
      <c r="P123" s="9">
        <v>22</v>
      </c>
      <c r="Q123" s="9">
        <v>6.7445437000000004</v>
      </c>
      <c r="R123" s="9">
        <v>329.92</v>
      </c>
      <c r="S123" s="10">
        <v>0.85416179999999997</v>
      </c>
    </row>
    <row r="124" spans="1:19" ht="14.25" x14ac:dyDescent="0.2">
      <c r="A124" s="11" t="s">
        <v>2417</v>
      </c>
      <c r="B124" s="12" t="s">
        <v>2686</v>
      </c>
      <c r="C124" s="13">
        <v>44223</v>
      </c>
      <c r="D124" s="12" t="s">
        <v>2687</v>
      </c>
      <c r="E124" s="13">
        <v>44222</v>
      </c>
      <c r="F124" s="12" t="s">
        <v>2435</v>
      </c>
      <c r="G124" s="12" t="s">
        <v>2421</v>
      </c>
      <c r="H124" s="12" t="s">
        <v>2506</v>
      </c>
      <c r="I124" s="12"/>
      <c r="J124" s="12"/>
      <c r="K124" s="14">
        <v>15194</v>
      </c>
      <c r="L124" s="14">
        <v>15194</v>
      </c>
      <c r="M124" s="15">
        <v>0</v>
      </c>
      <c r="N124" s="14">
        <v>0</v>
      </c>
      <c r="O124" s="14">
        <v>0</v>
      </c>
      <c r="P124" s="15">
        <v>0</v>
      </c>
      <c r="Q124" s="15">
        <v>0</v>
      </c>
      <c r="R124" s="15">
        <v>0</v>
      </c>
      <c r="S124" s="16">
        <v>0</v>
      </c>
    </row>
    <row r="125" spans="1:19" ht="14.25" x14ac:dyDescent="0.2">
      <c r="A125" s="5" t="s">
        <v>2417</v>
      </c>
      <c r="B125" s="6" t="s">
        <v>2688</v>
      </c>
      <c r="C125" s="7">
        <v>44223</v>
      </c>
      <c r="D125" s="6" t="s">
        <v>2689</v>
      </c>
      <c r="E125" s="7">
        <v>44029</v>
      </c>
      <c r="F125" s="6" t="s">
        <v>2439</v>
      </c>
      <c r="G125" s="6" t="s">
        <v>2432</v>
      </c>
      <c r="H125" s="6" t="s">
        <v>2469</v>
      </c>
      <c r="I125" s="6"/>
      <c r="J125" s="6"/>
      <c r="K125" s="8">
        <v>31475</v>
      </c>
      <c r="L125" s="8">
        <v>28642</v>
      </c>
      <c r="M125" s="9">
        <v>9</v>
      </c>
      <c r="N125" s="8">
        <v>3258.32</v>
      </c>
      <c r="O125" s="8">
        <v>4766.67</v>
      </c>
      <c r="P125" s="9">
        <v>15.144304999999999</v>
      </c>
      <c r="Q125" s="9">
        <v>4.7922159999999998</v>
      </c>
      <c r="R125" s="9">
        <v>1324.65</v>
      </c>
      <c r="S125" s="10">
        <v>4.2085781999999998</v>
      </c>
    </row>
    <row r="126" spans="1:19" ht="14.25" x14ac:dyDescent="0.2">
      <c r="A126" s="11" t="s">
        <v>2417</v>
      </c>
      <c r="B126" s="12" t="s">
        <v>2690</v>
      </c>
      <c r="C126" s="13">
        <v>44223</v>
      </c>
      <c r="D126" s="12" t="s">
        <v>2691</v>
      </c>
      <c r="E126" s="13">
        <v>44123</v>
      </c>
      <c r="F126" s="12" t="s">
        <v>2431</v>
      </c>
      <c r="G126" s="12" t="s">
        <v>2432</v>
      </c>
      <c r="H126" s="12" t="s">
        <v>2464</v>
      </c>
      <c r="I126" s="12"/>
      <c r="J126" s="12"/>
      <c r="K126" s="14">
        <v>22133.34</v>
      </c>
      <c r="L126" s="14">
        <v>20141</v>
      </c>
      <c r="M126" s="15">
        <v>9</v>
      </c>
      <c r="N126" s="14">
        <v>2387.88</v>
      </c>
      <c r="O126" s="14">
        <v>3382.67</v>
      </c>
      <c r="P126" s="15">
        <v>15.283143000000001</v>
      </c>
      <c r="Q126" s="15">
        <v>4.4945317999999999</v>
      </c>
      <c r="R126" s="15">
        <v>997.55</v>
      </c>
      <c r="S126" s="16">
        <v>4.5070017</v>
      </c>
    </row>
    <row r="127" spans="1:19" ht="14.25" x14ac:dyDescent="0.2">
      <c r="A127" s="5" t="s">
        <v>2417</v>
      </c>
      <c r="B127" s="6" t="s">
        <v>2692</v>
      </c>
      <c r="C127" s="7">
        <v>44223</v>
      </c>
      <c r="D127" s="6" t="s">
        <v>2693</v>
      </c>
      <c r="E127" s="7">
        <v>44223</v>
      </c>
      <c r="F127" s="6" t="s">
        <v>2527</v>
      </c>
      <c r="G127" s="6" t="s">
        <v>2432</v>
      </c>
      <c r="H127" s="6" t="s">
        <v>2464</v>
      </c>
      <c r="I127" s="6"/>
      <c r="J127" s="6"/>
      <c r="K127" s="8">
        <v>25166.67</v>
      </c>
      <c r="L127" s="8">
        <v>23153</v>
      </c>
      <c r="M127" s="9">
        <v>8</v>
      </c>
      <c r="N127" s="8">
        <v>833</v>
      </c>
      <c r="O127" s="8">
        <v>1845.83</v>
      </c>
      <c r="P127" s="9">
        <v>7.3344228999999999</v>
      </c>
      <c r="Q127" s="9">
        <v>4.0244894999999996</v>
      </c>
      <c r="R127" s="9">
        <v>1000.84</v>
      </c>
      <c r="S127" s="10">
        <v>3.9768471999999999</v>
      </c>
    </row>
    <row r="128" spans="1:19" ht="14.25" x14ac:dyDescent="0.2">
      <c r="A128" s="11" t="s">
        <v>2417</v>
      </c>
      <c r="B128" s="12" t="s">
        <v>2694</v>
      </c>
      <c r="C128" s="13">
        <v>44223</v>
      </c>
      <c r="D128" s="12" t="s">
        <v>2695</v>
      </c>
      <c r="E128" s="13">
        <v>44135</v>
      </c>
      <c r="F128" s="12" t="s">
        <v>2435</v>
      </c>
      <c r="G128" s="12" t="s">
        <v>2432</v>
      </c>
      <c r="H128" s="12" t="s">
        <v>2436</v>
      </c>
      <c r="I128" s="12"/>
      <c r="J128" s="12"/>
      <c r="K128" s="14">
        <v>17375</v>
      </c>
      <c r="L128" s="14">
        <v>15985</v>
      </c>
      <c r="M128" s="15">
        <v>8</v>
      </c>
      <c r="N128" s="14">
        <v>2693.47</v>
      </c>
      <c r="O128" s="14">
        <v>3825.22</v>
      </c>
      <c r="P128" s="15">
        <v>22.015654699999999</v>
      </c>
      <c r="Q128" s="15">
        <v>6.5136691000000004</v>
      </c>
      <c r="R128" s="15">
        <v>258.25</v>
      </c>
      <c r="S128" s="16">
        <v>1.4863309</v>
      </c>
    </row>
    <row r="129" spans="1:19" ht="14.25" x14ac:dyDescent="0.2">
      <c r="A129" s="5" t="s">
        <v>2417</v>
      </c>
      <c r="B129" s="6" t="s">
        <v>2696</v>
      </c>
      <c r="C129" s="7">
        <v>44223</v>
      </c>
      <c r="D129" s="6" t="s">
        <v>2697</v>
      </c>
      <c r="E129" s="7">
        <v>44181</v>
      </c>
      <c r="F129" s="6" t="s">
        <v>2520</v>
      </c>
      <c r="G129" s="6" t="s">
        <v>2421</v>
      </c>
      <c r="H129" s="6" t="s">
        <v>2436</v>
      </c>
      <c r="I129" s="6"/>
      <c r="J129" s="6"/>
      <c r="K129" s="8">
        <v>36400</v>
      </c>
      <c r="L129" s="8">
        <v>32220</v>
      </c>
      <c r="M129" s="9">
        <v>11.48</v>
      </c>
      <c r="N129" s="8">
        <v>11106.99</v>
      </c>
      <c r="O129" s="8">
        <v>14196</v>
      </c>
      <c r="P129" s="9">
        <v>39</v>
      </c>
      <c r="Q129" s="9">
        <v>8.4862912000000001</v>
      </c>
      <c r="R129" s="9">
        <v>1090.99</v>
      </c>
      <c r="S129" s="10">
        <v>2.9972253000000002</v>
      </c>
    </row>
    <row r="130" spans="1:19" ht="14.25" x14ac:dyDescent="0.2">
      <c r="A130" s="11" t="s">
        <v>2417</v>
      </c>
      <c r="B130" s="12" t="s">
        <v>2698</v>
      </c>
      <c r="C130" s="13">
        <v>44224</v>
      </c>
      <c r="D130" s="12" t="s">
        <v>2699</v>
      </c>
      <c r="E130" s="13">
        <v>44063</v>
      </c>
      <c r="F130" s="12" t="s">
        <v>2435</v>
      </c>
      <c r="G130" s="12" t="s">
        <v>2432</v>
      </c>
      <c r="H130" s="12" t="s">
        <v>2469</v>
      </c>
      <c r="I130" s="12"/>
      <c r="J130" s="12"/>
      <c r="K130" s="14">
        <v>15350</v>
      </c>
      <c r="L130" s="14">
        <v>14123</v>
      </c>
      <c r="M130" s="15">
        <v>7.99</v>
      </c>
      <c r="N130" s="14">
        <v>2124.61</v>
      </c>
      <c r="O130" s="14">
        <v>3111.46</v>
      </c>
      <c r="P130" s="15">
        <v>20.270097700000001</v>
      </c>
      <c r="Q130" s="15">
        <v>6.4289902000000003</v>
      </c>
      <c r="R130" s="15">
        <v>240.15</v>
      </c>
      <c r="S130" s="16">
        <v>1.5644951</v>
      </c>
    </row>
    <row r="131" spans="1:19" ht="14.25" x14ac:dyDescent="0.2">
      <c r="A131" s="5" t="s">
        <v>2417</v>
      </c>
      <c r="B131" s="6" t="s">
        <v>2700</v>
      </c>
      <c r="C131" s="7">
        <v>44224</v>
      </c>
      <c r="D131" s="6" t="s">
        <v>2701</v>
      </c>
      <c r="E131" s="7">
        <v>44056</v>
      </c>
      <c r="F131" s="6" t="s">
        <v>2435</v>
      </c>
      <c r="G131" s="6" t="s">
        <v>2432</v>
      </c>
      <c r="H131" s="6" t="s">
        <v>2469</v>
      </c>
      <c r="I131" s="6"/>
      <c r="J131" s="6"/>
      <c r="K131" s="8">
        <v>15308.33</v>
      </c>
      <c r="L131" s="8">
        <v>14084</v>
      </c>
      <c r="M131" s="9">
        <v>8</v>
      </c>
      <c r="N131" s="8">
        <v>2122.7600000000002</v>
      </c>
      <c r="O131" s="8">
        <v>2683.33</v>
      </c>
      <c r="P131" s="9">
        <v>17.528561199999999</v>
      </c>
      <c r="Q131" s="9">
        <v>3.6618624999999998</v>
      </c>
      <c r="R131" s="9">
        <v>663.76</v>
      </c>
      <c r="S131" s="10">
        <v>4.3359399999999999</v>
      </c>
    </row>
    <row r="132" spans="1:19" ht="14.25" x14ac:dyDescent="0.2">
      <c r="A132" s="11" t="s">
        <v>2417</v>
      </c>
      <c r="B132" s="12" t="s">
        <v>2702</v>
      </c>
      <c r="C132" s="13">
        <v>44224</v>
      </c>
      <c r="D132" s="12" t="s">
        <v>2703</v>
      </c>
      <c r="E132" s="13">
        <v>44019</v>
      </c>
      <c r="F132" s="12" t="s">
        <v>2435</v>
      </c>
      <c r="G132" s="12" t="s">
        <v>2432</v>
      </c>
      <c r="H132" s="12" t="s">
        <v>2469</v>
      </c>
      <c r="I132" s="12"/>
      <c r="J132" s="12"/>
      <c r="K132" s="14">
        <v>15916.66</v>
      </c>
      <c r="L132" s="14">
        <v>14485</v>
      </c>
      <c r="M132" s="15">
        <v>8.99</v>
      </c>
      <c r="N132" s="14">
        <v>1953.24</v>
      </c>
      <c r="O132" s="14">
        <v>3385</v>
      </c>
      <c r="P132" s="15">
        <v>21.267024599999999</v>
      </c>
      <c r="Q132" s="15">
        <v>8.9953546000000006</v>
      </c>
      <c r="R132" s="19">
        <v>-0.1</v>
      </c>
      <c r="S132" s="20">
        <v>-6.2830000000000004E-4</v>
      </c>
    </row>
    <row r="133" spans="1:19" ht="14.25" x14ac:dyDescent="0.2">
      <c r="A133" s="5" t="s">
        <v>2417</v>
      </c>
      <c r="B133" s="6" t="s">
        <v>2704</v>
      </c>
      <c r="C133" s="7">
        <v>44224</v>
      </c>
      <c r="D133" s="6" t="s">
        <v>2705</v>
      </c>
      <c r="E133" s="7">
        <v>44001</v>
      </c>
      <c r="F133" s="6" t="s">
        <v>2501</v>
      </c>
      <c r="G133" s="6" t="s">
        <v>2432</v>
      </c>
      <c r="H133" s="6" t="s">
        <v>2469</v>
      </c>
      <c r="I133" s="6"/>
      <c r="J133" s="6"/>
      <c r="K133" s="8">
        <v>17625</v>
      </c>
      <c r="L133" s="8">
        <v>16039</v>
      </c>
      <c r="M133" s="9">
        <v>9</v>
      </c>
      <c r="N133" s="8">
        <v>2210.75</v>
      </c>
      <c r="O133" s="8">
        <v>3708.33</v>
      </c>
      <c r="P133" s="9">
        <v>21.040170199999999</v>
      </c>
      <c r="Q133" s="9">
        <v>8.4969078000000007</v>
      </c>
      <c r="R133" s="9">
        <v>88.42</v>
      </c>
      <c r="S133" s="10">
        <v>0.50167379999999995</v>
      </c>
    </row>
    <row r="134" spans="1:19" ht="14.25" x14ac:dyDescent="0.2">
      <c r="A134" s="11" t="s">
        <v>2417</v>
      </c>
      <c r="B134" s="12" t="s">
        <v>2706</v>
      </c>
      <c r="C134" s="13">
        <v>44224</v>
      </c>
      <c r="D134" s="12" t="s">
        <v>2707</v>
      </c>
      <c r="E134" s="13">
        <v>44007</v>
      </c>
      <c r="F134" s="12" t="s">
        <v>2439</v>
      </c>
      <c r="G134" s="12" t="s">
        <v>2432</v>
      </c>
      <c r="H134" s="12" t="s">
        <v>2469</v>
      </c>
      <c r="I134" s="12"/>
      <c r="J134" s="12"/>
      <c r="K134" s="14">
        <v>29433.33</v>
      </c>
      <c r="L134" s="14">
        <v>26785</v>
      </c>
      <c r="M134" s="15">
        <v>9</v>
      </c>
      <c r="N134" s="14">
        <v>3682.19</v>
      </c>
      <c r="O134" s="14">
        <v>5225.63</v>
      </c>
      <c r="P134" s="15">
        <v>17.754124300000001</v>
      </c>
      <c r="Q134" s="15">
        <v>5.2438510999999997</v>
      </c>
      <c r="R134" s="15">
        <v>1104.8900000000001</v>
      </c>
      <c r="S134" s="16">
        <v>3.7538735999999999</v>
      </c>
    </row>
    <row r="135" spans="1:19" ht="14.25" x14ac:dyDescent="0.2">
      <c r="A135" s="5" t="s">
        <v>2417</v>
      </c>
      <c r="B135" s="6" t="s">
        <v>2708</v>
      </c>
      <c r="C135" s="7">
        <v>44224</v>
      </c>
      <c r="D135" s="6" t="s">
        <v>2709</v>
      </c>
      <c r="E135" s="7">
        <v>44104</v>
      </c>
      <c r="F135" s="6" t="s">
        <v>2584</v>
      </c>
      <c r="G135" s="6" t="s">
        <v>2432</v>
      </c>
      <c r="H135" s="6" t="s">
        <v>2469</v>
      </c>
      <c r="I135" s="6"/>
      <c r="J135" s="6"/>
      <c r="K135" s="8">
        <v>13183.33</v>
      </c>
      <c r="L135" s="8">
        <v>11997</v>
      </c>
      <c r="M135" s="9">
        <v>9</v>
      </c>
      <c r="N135" s="8">
        <v>2016.81</v>
      </c>
      <c r="O135" s="8">
        <v>2766.66</v>
      </c>
      <c r="P135" s="9">
        <v>20.9860483</v>
      </c>
      <c r="Q135" s="9">
        <v>5.6878649000000001</v>
      </c>
      <c r="R135" s="9">
        <v>436.48</v>
      </c>
      <c r="S135" s="10">
        <v>3.3108479000000002</v>
      </c>
    </row>
    <row r="136" spans="1:19" ht="14.25" x14ac:dyDescent="0.2">
      <c r="A136" s="11" t="s">
        <v>2417</v>
      </c>
      <c r="B136" s="12" t="s">
        <v>2710</v>
      </c>
      <c r="C136" s="13">
        <v>44224</v>
      </c>
      <c r="D136" s="12" t="s">
        <v>2711</v>
      </c>
      <c r="E136" s="13">
        <v>44099</v>
      </c>
      <c r="F136" s="12" t="s">
        <v>2435</v>
      </c>
      <c r="G136" s="12" t="s">
        <v>2432</v>
      </c>
      <c r="H136" s="12" t="s">
        <v>2469</v>
      </c>
      <c r="I136" s="12"/>
      <c r="J136" s="12"/>
      <c r="K136" s="14">
        <v>16000</v>
      </c>
      <c r="L136" s="14">
        <v>14720</v>
      </c>
      <c r="M136" s="15">
        <v>8</v>
      </c>
      <c r="N136" s="14">
        <v>2299.98</v>
      </c>
      <c r="O136" s="14">
        <v>3016.66</v>
      </c>
      <c r="P136" s="15">
        <v>18.854125</v>
      </c>
      <c r="Q136" s="15">
        <v>4.4792500000000004</v>
      </c>
      <c r="R136" s="15">
        <v>563.32000000000005</v>
      </c>
      <c r="S136" s="16">
        <v>3.52075</v>
      </c>
    </row>
    <row r="137" spans="1:19" ht="14.25" x14ac:dyDescent="0.2">
      <c r="A137" s="5" t="s">
        <v>2417</v>
      </c>
      <c r="B137" s="6" t="s">
        <v>2712</v>
      </c>
      <c r="C137" s="7">
        <v>44224</v>
      </c>
      <c r="D137" s="6" t="s">
        <v>2713</v>
      </c>
      <c r="E137" s="7">
        <v>44131</v>
      </c>
      <c r="F137" s="6" t="s">
        <v>2435</v>
      </c>
      <c r="G137" s="6" t="s">
        <v>2432</v>
      </c>
      <c r="H137" s="6" t="s">
        <v>2481</v>
      </c>
      <c r="I137" s="6"/>
      <c r="J137" s="6"/>
      <c r="K137" s="8">
        <v>17296</v>
      </c>
      <c r="L137" s="8">
        <v>17296</v>
      </c>
      <c r="M137" s="9">
        <v>0</v>
      </c>
      <c r="N137" s="8">
        <v>0</v>
      </c>
      <c r="O137" s="8">
        <v>0</v>
      </c>
      <c r="P137" s="9">
        <v>0</v>
      </c>
      <c r="Q137" s="9">
        <v>0</v>
      </c>
      <c r="R137" s="9">
        <v>0</v>
      </c>
      <c r="S137" s="10">
        <v>0</v>
      </c>
    </row>
    <row r="138" spans="1:19" ht="14.25" x14ac:dyDescent="0.2">
      <c r="A138" s="11" t="s">
        <v>2417</v>
      </c>
      <c r="B138" s="12" t="s">
        <v>2714</v>
      </c>
      <c r="C138" s="13">
        <v>44224</v>
      </c>
      <c r="D138" s="12" t="s">
        <v>2715</v>
      </c>
      <c r="E138" s="13">
        <v>44161</v>
      </c>
      <c r="F138" s="12" t="s">
        <v>2435</v>
      </c>
      <c r="G138" s="12" t="s">
        <v>2432</v>
      </c>
      <c r="H138" s="12" t="s">
        <v>2481</v>
      </c>
      <c r="I138" s="12"/>
      <c r="J138" s="12"/>
      <c r="K138" s="14">
        <v>17710</v>
      </c>
      <c r="L138" s="14">
        <v>17710</v>
      </c>
      <c r="M138" s="15">
        <v>0</v>
      </c>
      <c r="N138" s="14">
        <v>0</v>
      </c>
      <c r="O138" s="14">
        <v>0</v>
      </c>
      <c r="P138" s="15">
        <v>0</v>
      </c>
      <c r="Q138" s="15">
        <v>0</v>
      </c>
      <c r="R138" s="15">
        <v>0</v>
      </c>
      <c r="S138" s="16">
        <v>0</v>
      </c>
    </row>
    <row r="139" spans="1:19" ht="14.25" x14ac:dyDescent="0.2">
      <c r="A139" s="5" t="s">
        <v>2417</v>
      </c>
      <c r="B139" s="6" t="s">
        <v>2716</v>
      </c>
      <c r="C139" s="7">
        <v>44224</v>
      </c>
      <c r="D139" s="6" t="s">
        <v>2717</v>
      </c>
      <c r="E139" s="7">
        <v>44179</v>
      </c>
      <c r="F139" s="6" t="s">
        <v>2485</v>
      </c>
      <c r="G139" s="6" t="s">
        <v>2421</v>
      </c>
      <c r="H139" s="6" t="s">
        <v>2436</v>
      </c>
      <c r="I139" s="6"/>
      <c r="J139" s="6"/>
      <c r="K139" s="8">
        <v>22540</v>
      </c>
      <c r="L139" s="8">
        <v>20286</v>
      </c>
      <c r="M139" s="9">
        <v>10</v>
      </c>
      <c r="N139" s="8">
        <v>7838.88</v>
      </c>
      <c r="O139" s="8">
        <v>9692.2000000000007</v>
      </c>
      <c r="P139" s="9">
        <v>43</v>
      </c>
      <c r="Q139" s="9">
        <v>8.2223602000000007</v>
      </c>
      <c r="R139" s="9">
        <v>400.68</v>
      </c>
      <c r="S139" s="10">
        <v>1.7776398</v>
      </c>
    </row>
    <row r="140" spans="1:19" ht="14.25" x14ac:dyDescent="0.2">
      <c r="A140" s="11" t="s">
        <v>2417</v>
      </c>
      <c r="B140" s="12" t="s">
        <v>2718</v>
      </c>
      <c r="C140" s="13">
        <v>44224</v>
      </c>
      <c r="D140" s="12" t="s">
        <v>2719</v>
      </c>
      <c r="E140" s="13">
        <v>44179</v>
      </c>
      <c r="F140" s="12" t="s">
        <v>2485</v>
      </c>
      <c r="G140" s="12" t="s">
        <v>2421</v>
      </c>
      <c r="H140" s="12" t="s">
        <v>2436</v>
      </c>
      <c r="I140" s="12"/>
      <c r="J140" s="12"/>
      <c r="K140" s="14">
        <v>22540</v>
      </c>
      <c r="L140" s="14">
        <v>20286</v>
      </c>
      <c r="M140" s="15">
        <v>10</v>
      </c>
      <c r="N140" s="14">
        <v>7838.88</v>
      </c>
      <c r="O140" s="14">
        <v>9692.2000000000007</v>
      </c>
      <c r="P140" s="15">
        <v>43</v>
      </c>
      <c r="Q140" s="15">
        <v>8.2223602000000007</v>
      </c>
      <c r="R140" s="15">
        <v>400.68</v>
      </c>
      <c r="S140" s="16">
        <v>1.7776398</v>
      </c>
    </row>
    <row r="141" spans="1:19" ht="14.25" x14ac:dyDescent="0.2">
      <c r="A141" s="5" t="s">
        <v>2417</v>
      </c>
      <c r="B141" s="6" t="s">
        <v>2720</v>
      </c>
      <c r="C141" s="7">
        <v>44225</v>
      </c>
      <c r="D141" s="6" t="s">
        <v>2721</v>
      </c>
      <c r="E141" s="7">
        <v>43745</v>
      </c>
      <c r="F141" s="6" t="s">
        <v>2435</v>
      </c>
      <c r="G141" s="6" t="s">
        <v>2432</v>
      </c>
      <c r="H141" s="6" t="s">
        <v>2469</v>
      </c>
      <c r="I141" s="6"/>
      <c r="J141" s="6"/>
      <c r="K141" s="8">
        <v>16333.33</v>
      </c>
      <c r="L141" s="8">
        <v>14864</v>
      </c>
      <c r="M141" s="9">
        <v>9</v>
      </c>
      <c r="N141" s="8">
        <v>2821.08</v>
      </c>
      <c r="O141" s="8">
        <v>3871.46</v>
      </c>
      <c r="P141" s="9">
        <v>23.702821199999999</v>
      </c>
      <c r="Q141" s="9">
        <v>6.4308993000000001</v>
      </c>
      <c r="R141" s="9">
        <v>418.95</v>
      </c>
      <c r="S141" s="10">
        <v>2.5650005</v>
      </c>
    </row>
    <row r="142" spans="1:19" ht="14.25" x14ac:dyDescent="0.2">
      <c r="A142" s="11" t="s">
        <v>2417</v>
      </c>
      <c r="B142" s="12" t="s">
        <v>2722</v>
      </c>
      <c r="C142" s="13">
        <v>44225</v>
      </c>
      <c r="D142" s="12" t="s">
        <v>2723</v>
      </c>
      <c r="E142" s="13">
        <v>43755</v>
      </c>
      <c r="F142" s="12" t="s">
        <v>2435</v>
      </c>
      <c r="G142" s="12" t="s">
        <v>2421</v>
      </c>
      <c r="H142" s="12" t="s">
        <v>2469</v>
      </c>
      <c r="I142" s="12"/>
      <c r="J142" s="12"/>
      <c r="K142" s="14">
        <v>14435</v>
      </c>
      <c r="L142" s="14">
        <v>13137</v>
      </c>
      <c r="M142" s="15">
        <v>8.99</v>
      </c>
      <c r="N142" s="14">
        <v>2933.7</v>
      </c>
      <c r="O142" s="14">
        <v>4166.67</v>
      </c>
      <c r="P142" s="15">
        <v>28.865050199999999</v>
      </c>
      <c r="Q142" s="15">
        <v>8.5415310000000009</v>
      </c>
      <c r="R142" s="15">
        <v>65.03</v>
      </c>
      <c r="S142" s="16">
        <v>0.45050230000000002</v>
      </c>
    </row>
    <row r="143" spans="1:19" ht="14.25" x14ac:dyDescent="0.2">
      <c r="A143" s="5" t="s">
        <v>2417</v>
      </c>
      <c r="B143" s="6" t="s">
        <v>2724</v>
      </c>
      <c r="C143" s="7">
        <v>44225</v>
      </c>
      <c r="D143" s="6" t="s">
        <v>2725</v>
      </c>
      <c r="E143" s="7">
        <v>44067</v>
      </c>
      <c r="F143" s="6" t="s">
        <v>2435</v>
      </c>
      <c r="G143" s="6" t="s">
        <v>2432</v>
      </c>
      <c r="H143" s="6" t="s">
        <v>2469</v>
      </c>
      <c r="I143" s="6"/>
      <c r="J143" s="6"/>
      <c r="K143" s="8">
        <v>15350</v>
      </c>
      <c r="L143" s="8">
        <v>14123</v>
      </c>
      <c r="M143" s="9">
        <v>7.99</v>
      </c>
      <c r="N143" s="8">
        <v>2124.61</v>
      </c>
      <c r="O143" s="8">
        <v>3070.83</v>
      </c>
      <c r="P143" s="9">
        <v>20.005407200000001</v>
      </c>
      <c r="Q143" s="9">
        <v>6.1642996999999999</v>
      </c>
      <c r="R143" s="9">
        <v>280.77999999999997</v>
      </c>
      <c r="S143" s="10">
        <v>1.8291857</v>
      </c>
    </row>
    <row r="144" spans="1:19" ht="14.25" x14ac:dyDescent="0.2">
      <c r="A144" s="11" t="s">
        <v>2417</v>
      </c>
      <c r="B144" s="12" t="s">
        <v>2726</v>
      </c>
      <c r="C144" s="13">
        <v>44225</v>
      </c>
      <c r="D144" s="12" t="s">
        <v>2727</v>
      </c>
      <c r="E144" s="13">
        <v>44007</v>
      </c>
      <c r="F144" s="12" t="s">
        <v>2439</v>
      </c>
      <c r="G144" s="12" t="s">
        <v>2432</v>
      </c>
      <c r="H144" s="12" t="s">
        <v>2469</v>
      </c>
      <c r="I144" s="12"/>
      <c r="J144" s="12"/>
      <c r="K144" s="14">
        <v>26433.33</v>
      </c>
      <c r="L144" s="14">
        <v>24055</v>
      </c>
      <c r="M144" s="15">
        <v>9</v>
      </c>
      <c r="N144" s="14">
        <v>3271.71</v>
      </c>
      <c r="O144" s="14">
        <v>5475</v>
      </c>
      <c r="P144" s="15">
        <v>20.712486800000001</v>
      </c>
      <c r="Q144" s="15">
        <v>8.3352722000000004</v>
      </c>
      <c r="R144" s="15">
        <v>175.04</v>
      </c>
      <c r="S144" s="16">
        <v>0.66219430000000001</v>
      </c>
    </row>
    <row r="145" spans="1:19" ht="14.25" x14ac:dyDescent="0.2">
      <c r="A145" s="5" t="s">
        <v>2417</v>
      </c>
      <c r="B145" s="6" t="s">
        <v>2728</v>
      </c>
      <c r="C145" s="7">
        <v>44225</v>
      </c>
      <c r="D145" s="6" t="s">
        <v>2729</v>
      </c>
      <c r="E145" s="7">
        <v>44009</v>
      </c>
      <c r="F145" s="6" t="s">
        <v>2501</v>
      </c>
      <c r="G145" s="6" t="s">
        <v>2432</v>
      </c>
      <c r="H145" s="6" t="s">
        <v>2469</v>
      </c>
      <c r="I145" s="6"/>
      <c r="J145" s="6"/>
      <c r="K145" s="8">
        <v>21925</v>
      </c>
      <c r="L145" s="8">
        <v>19951</v>
      </c>
      <c r="M145" s="9">
        <v>9</v>
      </c>
      <c r="N145" s="8">
        <v>2368.15</v>
      </c>
      <c r="O145" s="8">
        <v>4341.66</v>
      </c>
      <c r="P145" s="9">
        <v>19.802326099999998</v>
      </c>
      <c r="Q145" s="9">
        <v>9.0011858999999994</v>
      </c>
      <c r="R145" s="9">
        <v>0.49</v>
      </c>
      <c r="S145" s="10">
        <v>2.2349000000000002E-3</v>
      </c>
    </row>
    <row r="146" spans="1:19" ht="14.25" x14ac:dyDescent="0.2">
      <c r="A146" s="11" t="s">
        <v>2417</v>
      </c>
      <c r="B146" s="12" t="s">
        <v>2730</v>
      </c>
      <c r="C146" s="13">
        <v>44225</v>
      </c>
      <c r="D146" s="12" t="s">
        <v>2731</v>
      </c>
      <c r="E146" s="13">
        <v>44099</v>
      </c>
      <c r="F146" s="12" t="s">
        <v>2435</v>
      </c>
      <c r="G146" s="12" t="s">
        <v>2432</v>
      </c>
      <c r="H146" s="12" t="s">
        <v>2469</v>
      </c>
      <c r="I146" s="12"/>
      <c r="J146" s="12"/>
      <c r="K146" s="14">
        <v>15099.99</v>
      </c>
      <c r="L146" s="14">
        <v>13893</v>
      </c>
      <c r="M146" s="15">
        <v>7.99</v>
      </c>
      <c r="N146" s="14">
        <v>2113.75</v>
      </c>
      <c r="O146" s="14">
        <v>2738.96</v>
      </c>
      <c r="P146" s="15">
        <v>18.138819999999999</v>
      </c>
      <c r="Q146" s="15">
        <v>4.1404662999999999</v>
      </c>
      <c r="R146" s="15">
        <v>581.78</v>
      </c>
      <c r="S146" s="16">
        <v>3.8528501999999998</v>
      </c>
    </row>
    <row r="147" spans="1:19" ht="14.25" x14ac:dyDescent="0.2">
      <c r="A147" s="5" t="s">
        <v>2417</v>
      </c>
      <c r="B147" s="6" t="s">
        <v>2732</v>
      </c>
      <c r="C147" s="7">
        <v>44225</v>
      </c>
      <c r="D147" s="6" t="s">
        <v>2733</v>
      </c>
      <c r="E147" s="7">
        <v>44095</v>
      </c>
      <c r="F147" s="6" t="s">
        <v>2472</v>
      </c>
      <c r="G147" s="6" t="s">
        <v>2432</v>
      </c>
      <c r="H147" s="6" t="s">
        <v>2422</v>
      </c>
      <c r="I147" s="6"/>
      <c r="J147" s="6"/>
      <c r="K147" s="8">
        <v>26683.34</v>
      </c>
      <c r="L147" s="8">
        <v>25040</v>
      </c>
      <c r="M147" s="9">
        <v>6.16</v>
      </c>
      <c r="N147" s="8">
        <v>7838.67</v>
      </c>
      <c r="O147" s="8">
        <v>9872.83</v>
      </c>
      <c r="P147" s="9">
        <v>36.999978300000002</v>
      </c>
      <c r="Q147" s="9">
        <v>7.6233335000000002</v>
      </c>
      <c r="R147" s="17">
        <v>-390.82</v>
      </c>
      <c r="S147" s="18">
        <v>-1.4646592</v>
      </c>
    </row>
    <row r="148" spans="1:19" ht="14.25" x14ac:dyDescent="0.2">
      <c r="A148" s="11" t="s">
        <v>2417</v>
      </c>
      <c r="B148" s="12" t="s">
        <v>2734</v>
      </c>
      <c r="C148" s="13">
        <v>44225</v>
      </c>
      <c r="D148" s="12" t="s">
        <v>2735</v>
      </c>
      <c r="E148" s="13">
        <v>44116</v>
      </c>
      <c r="F148" s="12" t="s">
        <v>2435</v>
      </c>
      <c r="G148" s="12" t="s">
        <v>2432</v>
      </c>
      <c r="H148" s="12" t="s">
        <v>2469</v>
      </c>
      <c r="I148" s="12"/>
      <c r="J148" s="12"/>
      <c r="K148" s="14">
        <v>15341.66</v>
      </c>
      <c r="L148" s="14">
        <v>14115</v>
      </c>
      <c r="M148" s="15">
        <v>8</v>
      </c>
      <c r="N148" s="14">
        <v>1841.93</v>
      </c>
      <c r="O148" s="14">
        <v>2883.33</v>
      </c>
      <c r="P148" s="15">
        <v>18.794120100000001</v>
      </c>
      <c r="Q148" s="15">
        <v>6.7880529000000003</v>
      </c>
      <c r="R148" s="15">
        <v>185.26</v>
      </c>
      <c r="S148" s="16">
        <v>1.2075616</v>
      </c>
    </row>
    <row r="149" spans="1:19" ht="14.25" x14ac:dyDescent="0.2">
      <c r="A149" s="5" t="s">
        <v>2417</v>
      </c>
      <c r="B149" s="6" t="s">
        <v>2736</v>
      </c>
      <c r="C149" s="7">
        <v>44225</v>
      </c>
      <c r="D149" s="6" t="s">
        <v>2737</v>
      </c>
      <c r="E149" s="7">
        <v>44118</v>
      </c>
      <c r="F149" s="6" t="s">
        <v>2435</v>
      </c>
      <c r="G149" s="6" t="s">
        <v>2432</v>
      </c>
      <c r="H149" s="6" t="s">
        <v>2464</v>
      </c>
      <c r="I149" s="6"/>
      <c r="J149" s="6"/>
      <c r="K149" s="8">
        <v>14791.66</v>
      </c>
      <c r="L149" s="8">
        <v>13609</v>
      </c>
      <c r="M149" s="9">
        <v>8</v>
      </c>
      <c r="N149" s="8">
        <v>1828.16</v>
      </c>
      <c r="O149" s="8">
        <v>2818.13</v>
      </c>
      <c r="P149" s="9">
        <v>19.0521551</v>
      </c>
      <c r="Q149" s="9">
        <v>6.6927579000000001</v>
      </c>
      <c r="R149" s="9">
        <v>192.69</v>
      </c>
      <c r="S149" s="10">
        <v>1.3026934999999999</v>
      </c>
    </row>
    <row r="150" spans="1:19" ht="14.25" x14ac:dyDescent="0.2">
      <c r="A150" s="11" t="s">
        <v>2417</v>
      </c>
      <c r="B150" s="12" t="s">
        <v>2738</v>
      </c>
      <c r="C150" s="13">
        <v>44225</v>
      </c>
      <c r="D150" s="12" t="s">
        <v>2739</v>
      </c>
      <c r="E150" s="13">
        <v>44180</v>
      </c>
      <c r="F150" s="12" t="s">
        <v>2527</v>
      </c>
      <c r="G150" s="12" t="s">
        <v>2432</v>
      </c>
      <c r="H150" s="12" t="s">
        <v>2436</v>
      </c>
      <c r="I150" s="12"/>
      <c r="J150" s="12"/>
      <c r="K150" s="14">
        <v>25708.34</v>
      </c>
      <c r="L150" s="14">
        <v>23651</v>
      </c>
      <c r="M150" s="15">
        <v>8</v>
      </c>
      <c r="N150" s="14">
        <v>4883.93</v>
      </c>
      <c r="O150" s="14">
        <v>6427.08</v>
      </c>
      <c r="P150" s="15">
        <v>24.999980600000001</v>
      </c>
      <c r="Q150" s="15">
        <v>6.0025268000000001</v>
      </c>
      <c r="R150" s="15">
        <v>514.19000000000005</v>
      </c>
      <c r="S150" s="16">
        <v>2.0000901999999998</v>
      </c>
    </row>
    <row r="151" spans="1:19" ht="14.25" x14ac:dyDescent="0.2">
      <c r="A151" s="5" t="s">
        <v>2417</v>
      </c>
      <c r="B151" s="6" t="s">
        <v>2740</v>
      </c>
      <c r="C151" s="7">
        <v>44225</v>
      </c>
      <c r="D151" s="6" t="s">
        <v>2741</v>
      </c>
      <c r="E151" s="7">
        <v>44131</v>
      </c>
      <c r="F151" s="6" t="s">
        <v>2584</v>
      </c>
      <c r="G151" s="6" t="s">
        <v>2432</v>
      </c>
      <c r="H151" s="6" t="s">
        <v>2464</v>
      </c>
      <c r="I151" s="6"/>
      <c r="J151" s="6"/>
      <c r="K151" s="8">
        <v>13491.66</v>
      </c>
      <c r="L151" s="8">
        <v>12277</v>
      </c>
      <c r="M151" s="9">
        <v>9</v>
      </c>
      <c r="N151" s="8">
        <v>1789.19</v>
      </c>
      <c r="O151" s="8">
        <v>2600.63</v>
      </c>
      <c r="P151" s="9">
        <v>19.275834100000001</v>
      </c>
      <c r="Q151" s="9">
        <v>6.0143822</v>
      </c>
      <c r="R151" s="9">
        <v>403.22</v>
      </c>
      <c r="S151" s="10">
        <v>2.9886610999999998</v>
      </c>
    </row>
    <row r="152" spans="1:19" ht="14.25" x14ac:dyDescent="0.2">
      <c r="A152" s="11" t="s">
        <v>2417</v>
      </c>
      <c r="B152" s="12" t="s">
        <v>2742</v>
      </c>
      <c r="C152" s="13">
        <v>44225</v>
      </c>
      <c r="D152" s="12" t="s">
        <v>2743</v>
      </c>
      <c r="E152" s="13">
        <v>44148</v>
      </c>
      <c r="F152" s="12" t="s">
        <v>2527</v>
      </c>
      <c r="G152" s="12" t="s">
        <v>2432</v>
      </c>
      <c r="H152" s="12" t="s">
        <v>2469</v>
      </c>
      <c r="I152" s="12"/>
      <c r="J152" s="12"/>
      <c r="K152" s="14">
        <v>27458.34</v>
      </c>
      <c r="L152" s="14">
        <v>25261</v>
      </c>
      <c r="M152" s="15">
        <v>8</v>
      </c>
      <c r="N152" s="14">
        <v>1590.83</v>
      </c>
      <c r="O152" s="14">
        <v>3000</v>
      </c>
      <c r="P152" s="15">
        <v>10.9256423</v>
      </c>
      <c r="Q152" s="15">
        <v>5.1320290999999996</v>
      </c>
      <c r="R152" s="15">
        <v>788.17</v>
      </c>
      <c r="S152" s="16">
        <v>2.8704212</v>
      </c>
    </row>
    <row r="153" spans="1:19" ht="14.25" x14ac:dyDescent="0.2">
      <c r="A153" s="5" t="s">
        <v>2417</v>
      </c>
      <c r="B153" s="6" t="s">
        <v>2744</v>
      </c>
      <c r="C153" s="7">
        <v>44225</v>
      </c>
      <c r="D153" s="6" t="s">
        <v>2745</v>
      </c>
      <c r="E153" s="7">
        <v>44184</v>
      </c>
      <c r="F153" s="6" t="s">
        <v>2435</v>
      </c>
      <c r="G153" s="6" t="s">
        <v>2432</v>
      </c>
      <c r="H153" s="6" t="s">
        <v>2436</v>
      </c>
      <c r="I153" s="6"/>
      <c r="J153" s="6"/>
      <c r="K153" s="8">
        <v>16266.67</v>
      </c>
      <c r="L153" s="8">
        <v>14965</v>
      </c>
      <c r="M153" s="9">
        <v>8</v>
      </c>
      <c r="N153" s="8">
        <v>4553.8500000000004</v>
      </c>
      <c r="O153" s="8">
        <v>5693.33</v>
      </c>
      <c r="P153" s="9">
        <v>34.999972300000003</v>
      </c>
      <c r="Q153" s="9">
        <v>7.0049986000000004</v>
      </c>
      <c r="R153" s="9">
        <v>162.19</v>
      </c>
      <c r="S153" s="10">
        <v>0.99706950000000005</v>
      </c>
    </row>
    <row r="154" spans="1:19" ht="14.25" x14ac:dyDescent="0.2">
      <c r="A154" s="11" t="s">
        <v>2417</v>
      </c>
      <c r="B154" s="12" t="s">
        <v>2746</v>
      </c>
      <c r="C154" s="13">
        <v>44225</v>
      </c>
      <c r="D154" s="12" t="s">
        <v>2747</v>
      </c>
      <c r="E154" s="13">
        <v>44184</v>
      </c>
      <c r="F154" s="12" t="s">
        <v>2435</v>
      </c>
      <c r="G154" s="12" t="s">
        <v>2432</v>
      </c>
      <c r="H154" s="12" t="s">
        <v>2436</v>
      </c>
      <c r="I154" s="12"/>
      <c r="J154" s="12"/>
      <c r="K154" s="14">
        <v>16266.67</v>
      </c>
      <c r="L154" s="14">
        <v>14965</v>
      </c>
      <c r="M154" s="15">
        <v>8</v>
      </c>
      <c r="N154" s="14">
        <v>4553.8500000000004</v>
      </c>
      <c r="O154" s="14">
        <v>5693.33</v>
      </c>
      <c r="P154" s="15">
        <v>34.999972300000003</v>
      </c>
      <c r="Q154" s="15">
        <v>7.0049986000000004</v>
      </c>
      <c r="R154" s="15">
        <v>162.19</v>
      </c>
      <c r="S154" s="16">
        <v>0.99706950000000005</v>
      </c>
    </row>
    <row r="155" spans="1:19" ht="14.25" x14ac:dyDescent="0.2">
      <c r="A155" s="5" t="s">
        <v>2417</v>
      </c>
      <c r="B155" s="6" t="s">
        <v>2748</v>
      </c>
      <c r="C155" s="7">
        <v>44225</v>
      </c>
      <c r="D155" s="6" t="s">
        <v>2749</v>
      </c>
      <c r="E155" s="7">
        <v>44186</v>
      </c>
      <c r="F155" s="6" t="s">
        <v>2435</v>
      </c>
      <c r="G155" s="6" t="s">
        <v>2432</v>
      </c>
      <c r="H155" s="6" t="s">
        <v>2436</v>
      </c>
      <c r="I155" s="6"/>
      <c r="J155" s="6"/>
      <c r="K155" s="8">
        <v>16266.67</v>
      </c>
      <c r="L155" s="8">
        <v>14965</v>
      </c>
      <c r="M155" s="9">
        <v>8</v>
      </c>
      <c r="N155" s="8">
        <v>4553.8500000000004</v>
      </c>
      <c r="O155" s="8">
        <v>5693.33</v>
      </c>
      <c r="P155" s="9">
        <v>34.999972300000003</v>
      </c>
      <c r="Q155" s="9">
        <v>7.0049986000000004</v>
      </c>
      <c r="R155" s="9">
        <v>162.19</v>
      </c>
      <c r="S155" s="10">
        <v>0.99706950000000005</v>
      </c>
    </row>
    <row r="156" spans="1:19" ht="14.25" x14ac:dyDescent="0.2">
      <c r="A156" s="11" t="s">
        <v>2417</v>
      </c>
      <c r="B156" s="12" t="s">
        <v>2750</v>
      </c>
      <c r="C156" s="13">
        <v>44225</v>
      </c>
      <c r="D156" s="12" t="s">
        <v>2751</v>
      </c>
      <c r="E156" s="13">
        <v>44186</v>
      </c>
      <c r="F156" s="12" t="s">
        <v>2435</v>
      </c>
      <c r="G156" s="12" t="s">
        <v>2432</v>
      </c>
      <c r="H156" s="12" t="s">
        <v>2436</v>
      </c>
      <c r="I156" s="12"/>
      <c r="J156" s="12"/>
      <c r="K156" s="14">
        <v>16266.67</v>
      </c>
      <c r="L156" s="14">
        <v>14965</v>
      </c>
      <c r="M156" s="15">
        <v>8</v>
      </c>
      <c r="N156" s="14">
        <v>4553.8500000000004</v>
      </c>
      <c r="O156" s="14">
        <v>5693.33</v>
      </c>
      <c r="P156" s="15">
        <v>34.999972300000003</v>
      </c>
      <c r="Q156" s="15">
        <v>7.0049986000000004</v>
      </c>
      <c r="R156" s="15">
        <v>162.19</v>
      </c>
      <c r="S156" s="16">
        <v>0.99706950000000005</v>
      </c>
    </row>
    <row r="157" spans="1:19" ht="14.25" x14ac:dyDescent="0.2">
      <c r="A157" s="5" t="s">
        <v>2417</v>
      </c>
      <c r="B157" s="6" t="s">
        <v>2752</v>
      </c>
      <c r="C157" s="7">
        <v>44225</v>
      </c>
      <c r="D157" s="6" t="s">
        <v>2753</v>
      </c>
      <c r="E157" s="7">
        <v>44209</v>
      </c>
      <c r="F157" s="6" t="s">
        <v>2485</v>
      </c>
      <c r="G157" s="6" t="s">
        <v>2432</v>
      </c>
      <c r="H157" s="6" t="s">
        <v>2436</v>
      </c>
      <c r="I157" s="6"/>
      <c r="J157" s="6"/>
      <c r="K157" s="8">
        <v>19625</v>
      </c>
      <c r="L157" s="8">
        <v>17859</v>
      </c>
      <c r="M157" s="9">
        <v>9</v>
      </c>
      <c r="N157" s="8">
        <v>5888.11</v>
      </c>
      <c r="O157" s="8">
        <v>7546.66</v>
      </c>
      <c r="P157" s="9">
        <v>38.454318499999999</v>
      </c>
      <c r="Q157" s="9">
        <v>8.4512102000000002</v>
      </c>
      <c r="R157" s="9">
        <v>107.45</v>
      </c>
      <c r="S157" s="10">
        <v>0.54751590000000006</v>
      </c>
    </row>
    <row r="158" spans="1:19" ht="14.25" x14ac:dyDescent="0.2">
      <c r="A158" s="11" t="s">
        <v>2417</v>
      </c>
      <c r="B158" s="12" t="s">
        <v>2754</v>
      </c>
      <c r="C158" s="13">
        <v>44225</v>
      </c>
      <c r="D158" s="12" t="s">
        <v>2755</v>
      </c>
      <c r="E158" s="13">
        <v>44184</v>
      </c>
      <c r="F158" s="12" t="s">
        <v>2435</v>
      </c>
      <c r="G158" s="12" t="s">
        <v>2432</v>
      </c>
      <c r="H158" s="12" t="s">
        <v>2436</v>
      </c>
      <c r="I158" s="12"/>
      <c r="J158" s="12"/>
      <c r="K158" s="14">
        <v>16266.67</v>
      </c>
      <c r="L158" s="14">
        <v>14965</v>
      </c>
      <c r="M158" s="15">
        <v>8</v>
      </c>
      <c r="N158" s="14">
        <v>4553.8500000000004</v>
      </c>
      <c r="O158" s="14">
        <v>5693.33</v>
      </c>
      <c r="P158" s="15">
        <v>34.999972300000003</v>
      </c>
      <c r="Q158" s="15">
        <v>7.0049986000000004</v>
      </c>
      <c r="R158" s="15">
        <v>162.19</v>
      </c>
      <c r="S158" s="16">
        <v>0.99706950000000005</v>
      </c>
    </row>
    <row r="159" spans="1:19" ht="14.25" x14ac:dyDescent="0.2">
      <c r="A159" s="5" t="s">
        <v>2417</v>
      </c>
      <c r="B159" s="6" t="s">
        <v>2756</v>
      </c>
      <c r="C159" s="7">
        <v>44225</v>
      </c>
      <c r="D159" s="6" t="s">
        <v>2757</v>
      </c>
      <c r="E159" s="7">
        <v>44218</v>
      </c>
      <c r="F159" s="6" t="s">
        <v>2485</v>
      </c>
      <c r="G159" s="6" t="s">
        <v>2421</v>
      </c>
      <c r="H159" s="6" t="s">
        <v>2436</v>
      </c>
      <c r="I159" s="6"/>
      <c r="J159" s="6"/>
      <c r="K159" s="8">
        <v>22590</v>
      </c>
      <c r="L159" s="8">
        <v>20331</v>
      </c>
      <c r="M159" s="9">
        <v>10</v>
      </c>
      <c r="N159" s="8">
        <v>7002</v>
      </c>
      <c r="O159" s="8">
        <v>9081.18</v>
      </c>
      <c r="P159" s="9">
        <v>40.200000000000003</v>
      </c>
      <c r="Q159" s="9">
        <v>9.2039840999999996</v>
      </c>
      <c r="R159" s="9">
        <v>179.82</v>
      </c>
      <c r="S159" s="10">
        <v>0.7960159</v>
      </c>
    </row>
    <row r="160" spans="1:19" ht="14.25" x14ac:dyDescent="0.2">
      <c r="A160" s="11" t="s">
        <v>2417</v>
      </c>
      <c r="B160" s="12" t="s">
        <v>2758</v>
      </c>
      <c r="C160" s="13">
        <v>44225</v>
      </c>
      <c r="D160" s="12" t="s">
        <v>2759</v>
      </c>
      <c r="E160" s="13">
        <v>44221</v>
      </c>
      <c r="F160" s="12" t="s">
        <v>2435</v>
      </c>
      <c r="G160" s="12" t="s">
        <v>2432</v>
      </c>
      <c r="H160" s="12" t="s">
        <v>2464</v>
      </c>
      <c r="I160" s="12"/>
      <c r="J160" s="12"/>
      <c r="K160" s="14">
        <v>16016.67</v>
      </c>
      <c r="L160" s="14">
        <v>14735</v>
      </c>
      <c r="M160" s="15">
        <v>8</v>
      </c>
      <c r="N160" s="14">
        <v>1858.79</v>
      </c>
      <c r="O160" s="14">
        <v>2703.5</v>
      </c>
      <c r="P160" s="15">
        <v>16.879288899999999</v>
      </c>
      <c r="Q160" s="15">
        <v>5.2739427000000001</v>
      </c>
      <c r="R160" s="15">
        <v>436.96</v>
      </c>
      <c r="S160" s="16">
        <v>2.7281575999999998</v>
      </c>
    </row>
    <row r="161" spans="1:19" ht="14.25" x14ac:dyDescent="0.2">
      <c r="A161" s="5" t="s">
        <v>2417</v>
      </c>
      <c r="B161" s="6" t="s">
        <v>2760</v>
      </c>
      <c r="C161" s="7">
        <v>44227</v>
      </c>
      <c r="D161" s="6" t="s">
        <v>2761</v>
      </c>
      <c r="E161" s="7">
        <v>44119</v>
      </c>
      <c r="F161" s="6" t="s">
        <v>2435</v>
      </c>
      <c r="G161" s="6" t="s">
        <v>2432</v>
      </c>
      <c r="H161" s="6" t="s">
        <v>2469</v>
      </c>
      <c r="I161" s="6"/>
      <c r="J161" s="6"/>
      <c r="K161" s="8">
        <v>18708.330000000002</v>
      </c>
      <c r="L161" s="8">
        <v>17212</v>
      </c>
      <c r="M161" s="9">
        <v>8</v>
      </c>
      <c r="N161" s="8">
        <v>2443.16</v>
      </c>
      <c r="O161" s="8">
        <v>2241.31</v>
      </c>
      <c r="P161" s="9">
        <v>11.9802783</v>
      </c>
      <c r="Q161" s="17">
        <v>-1.0789310999999999</v>
      </c>
      <c r="R161" s="9">
        <v>1698.18</v>
      </c>
      <c r="S161" s="10">
        <v>9.0771329999999999</v>
      </c>
    </row>
    <row r="162" spans="1:19" ht="14.25" x14ac:dyDescent="0.2">
      <c r="A162" s="11" t="s">
        <v>2417</v>
      </c>
      <c r="B162" s="12" t="s">
        <v>2762</v>
      </c>
      <c r="C162" s="13">
        <v>44228</v>
      </c>
      <c r="D162" s="12" t="s">
        <v>2763</v>
      </c>
      <c r="E162" s="13">
        <v>44036</v>
      </c>
      <c r="F162" s="12" t="s">
        <v>2431</v>
      </c>
      <c r="G162" s="12" t="s">
        <v>2432</v>
      </c>
      <c r="H162" s="12" t="s">
        <v>2422</v>
      </c>
      <c r="I162" s="12"/>
      <c r="J162" s="12"/>
      <c r="K162" s="14">
        <v>21100</v>
      </c>
      <c r="L162" s="14">
        <v>19505</v>
      </c>
      <c r="M162" s="15">
        <v>7.56</v>
      </c>
      <c r="N162" s="14">
        <v>4172.6400000000003</v>
      </c>
      <c r="O162" s="14">
        <v>5908</v>
      </c>
      <c r="P162" s="15">
        <v>28</v>
      </c>
      <c r="Q162" s="15">
        <v>8.2244550000000007</v>
      </c>
      <c r="R162" s="19">
        <v>-140.36000000000001</v>
      </c>
      <c r="S162" s="20">
        <v>-0.66521330000000001</v>
      </c>
    </row>
    <row r="163" spans="1:19" ht="14.25" x14ac:dyDescent="0.2">
      <c r="A163" s="5" t="s">
        <v>2417</v>
      </c>
      <c r="B163" s="6" t="s">
        <v>2764</v>
      </c>
      <c r="C163" s="7">
        <v>44228</v>
      </c>
      <c r="D163" s="6" t="s">
        <v>2765</v>
      </c>
      <c r="E163" s="7">
        <v>44095</v>
      </c>
      <c r="F163" s="6" t="s">
        <v>2472</v>
      </c>
      <c r="G163" s="6" t="s">
        <v>2432</v>
      </c>
      <c r="H163" s="6" t="s">
        <v>2422</v>
      </c>
      <c r="I163" s="6"/>
      <c r="J163" s="6"/>
      <c r="K163" s="8">
        <v>26683.34</v>
      </c>
      <c r="L163" s="8">
        <v>24282</v>
      </c>
      <c r="M163" s="9">
        <v>9</v>
      </c>
      <c r="N163" s="8">
        <v>7838.67</v>
      </c>
      <c r="O163" s="8">
        <v>9872.83</v>
      </c>
      <c r="P163" s="9">
        <v>36.999978300000002</v>
      </c>
      <c r="Q163" s="9">
        <v>7.6233335000000002</v>
      </c>
      <c r="R163" s="9">
        <v>367.18</v>
      </c>
      <c r="S163" s="10">
        <v>1.3760646000000001</v>
      </c>
    </row>
    <row r="164" spans="1:19" ht="14.25" x14ac:dyDescent="0.2">
      <c r="A164" s="11" t="s">
        <v>2417</v>
      </c>
      <c r="B164" s="12" t="s">
        <v>2766</v>
      </c>
      <c r="C164" s="13">
        <v>44228</v>
      </c>
      <c r="D164" s="12" t="s">
        <v>2767</v>
      </c>
      <c r="E164" s="13">
        <v>44099</v>
      </c>
      <c r="F164" s="12" t="s">
        <v>2472</v>
      </c>
      <c r="G164" s="12" t="s">
        <v>2432</v>
      </c>
      <c r="H164" s="12" t="s">
        <v>2422</v>
      </c>
      <c r="I164" s="12"/>
      <c r="J164" s="12"/>
      <c r="K164" s="14">
        <v>26683.34</v>
      </c>
      <c r="L164" s="14">
        <v>24282</v>
      </c>
      <c r="M164" s="15">
        <v>9</v>
      </c>
      <c r="N164" s="14">
        <v>7838.67</v>
      </c>
      <c r="O164" s="14">
        <v>9872.83</v>
      </c>
      <c r="P164" s="15">
        <v>36.999978300000002</v>
      </c>
      <c r="Q164" s="15">
        <v>7.6233335000000002</v>
      </c>
      <c r="R164" s="15">
        <v>367.18</v>
      </c>
      <c r="S164" s="16">
        <v>1.3760646000000001</v>
      </c>
    </row>
    <row r="165" spans="1:19" ht="14.25" x14ac:dyDescent="0.2">
      <c r="A165" s="5" t="s">
        <v>2417</v>
      </c>
      <c r="B165" s="6" t="s">
        <v>2768</v>
      </c>
      <c r="C165" s="7">
        <v>44228</v>
      </c>
      <c r="D165" s="6" t="s">
        <v>2769</v>
      </c>
      <c r="E165" s="7">
        <v>44099</v>
      </c>
      <c r="F165" s="6" t="s">
        <v>2472</v>
      </c>
      <c r="G165" s="6" t="s">
        <v>2432</v>
      </c>
      <c r="H165" s="6" t="s">
        <v>2422</v>
      </c>
      <c r="I165" s="6"/>
      <c r="J165" s="6"/>
      <c r="K165" s="8">
        <v>27433.33</v>
      </c>
      <c r="L165" s="8">
        <v>24964</v>
      </c>
      <c r="M165" s="9">
        <v>9</v>
      </c>
      <c r="N165" s="8">
        <v>8056.03</v>
      </c>
      <c r="O165" s="8">
        <v>10150.33</v>
      </c>
      <c r="P165" s="9">
        <v>36.999992300000002</v>
      </c>
      <c r="Q165" s="9">
        <v>7.6341443</v>
      </c>
      <c r="R165" s="9">
        <v>375.03</v>
      </c>
      <c r="S165" s="10">
        <v>1.3670597</v>
      </c>
    </row>
    <row r="166" spans="1:19" ht="14.25" x14ac:dyDescent="0.2">
      <c r="A166" s="11" t="s">
        <v>2417</v>
      </c>
      <c r="B166" s="12" t="s">
        <v>2770</v>
      </c>
      <c r="C166" s="13">
        <v>44228</v>
      </c>
      <c r="D166" s="12" t="s">
        <v>2771</v>
      </c>
      <c r="E166" s="13">
        <v>44118</v>
      </c>
      <c r="F166" s="12" t="s">
        <v>2472</v>
      </c>
      <c r="G166" s="12" t="s">
        <v>2432</v>
      </c>
      <c r="H166" s="12" t="s">
        <v>2422</v>
      </c>
      <c r="I166" s="12"/>
      <c r="J166" s="12"/>
      <c r="K166" s="14">
        <v>26683.34</v>
      </c>
      <c r="L166" s="14">
        <v>24282</v>
      </c>
      <c r="M166" s="15">
        <v>9</v>
      </c>
      <c r="N166" s="14">
        <v>7838.67</v>
      </c>
      <c r="O166" s="14">
        <v>9872.83</v>
      </c>
      <c r="P166" s="15">
        <v>36.999978300000002</v>
      </c>
      <c r="Q166" s="15">
        <v>7.6233335000000002</v>
      </c>
      <c r="R166" s="15">
        <v>367.18</v>
      </c>
      <c r="S166" s="16">
        <v>1.3760646000000001</v>
      </c>
    </row>
    <row r="167" spans="1:19" ht="14.25" x14ac:dyDescent="0.2">
      <c r="A167" s="5" t="s">
        <v>2417</v>
      </c>
      <c r="B167" s="6" t="s">
        <v>2772</v>
      </c>
      <c r="C167" s="7">
        <v>44228</v>
      </c>
      <c r="D167" s="6" t="s">
        <v>2773</v>
      </c>
      <c r="E167" s="7">
        <v>44107</v>
      </c>
      <c r="F167" s="6" t="s">
        <v>2472</v>
      </c>
      <c r="G167" s="6" t="s">
        <v>2432</v>
      </c>
      <c r="H167" s="6" t="s">
        <v>2422</v>
      </c>
      <c r="I167" s="6"/>
      <c r="J167" s="6"/>
      <c r="K167" s="8">
        <v>27516.67</v>
      </c>
      <c r="L167" s="8">
        <v>25040</v>
      </c>
      <c r="M167" s="9">
        <v>9</v>
      </c>
      <c r="N167" s="8">
        <v>8080.25</v>
      </c>
      <c r="O167" s="8">
        <v>10181.17</v>
      </c>
      <c r="P167" s="9">
        <v>37.000007600000004</v>
      </c>
      <c r="Q167" s="9">
        <v>7.6350807999999999</v>
      </c>
      <c r="R167" s="9">
        <v>375.75</v>
      </c>
      <c r="S167" s="10">
        <v>1.3655359</v>
      </c>
    </row>
    <row r="168" spans="1:19" ht="14.25" x14ac:dyDescent="0.2">
      <c r="A168" s="11" t="s">
        <v>2417</v>
      </c>
      <c r="B168" s="12" t="s">
        <v>2774</v>
      </c>
      <c r="C168" s="13">
        <v>44228</v>
      </c>
      <c r="D168" s="12" t="s">
        <v>2775</v>
      </c>
      <c r="E168" s="13">
        <v>44158</v>
      </c>
      <c r="F168" s="12" t="s">
        <v>2584</v>
      </c>
      <c r="G168" s="12" t="s">
        <v>2432</v>
      </c>
      <c r="H168" s="12" t="s">
        <v>2464</v>
      </c>
      <c r="I168" s="12"/>
      <c r="J168" s="12"/>
      <c r="K168" s="14">
        <v>13058.33</v>
      </c>
      <c r="L168" s="14">
        <v>11883</v>
      </c>
      <c r="M168" s="15">
        <v>9</v>
      </c>
      <c r="N168" s="14">
        <v>1771.85</v>
      </c>
      <c r="O168" s="14">
        <v>2139.16</v>
      </c>
      <c r="P168" s="15">
        <v>16.381574100000002</v>
      </c>
      <c r="Q168" s="15">
        <v>2.8128405000000001</v>
      </c>
      <c r="R168" s="15">
        <v>808.02</v>
      </c>
      <c r="S168" s="16">
        <v>6.1877744000000003</v>
      </c>
    </row>
    <row r="169" spans="1:19" ht="14.25" x14ac:dyDescent="0.2">
      <c r="A169" s="5" t="s">
        <v>2417</v>
      </c>
      <c r="B169" s="6" t="s">
        <v>2776</v>
      </c>
      <c r="C169" s="7">
        <v>44228</v>
      </c>
      <c r="D169" s="6" t="s">
        <v>2777</v>
      </c>
      <c r="E169" s="7">
        <v>44225</v>
      </c>
      <c r="F169" s="6" t="s">
        <v>2431</v>
      </c>
      <c r="G169" s="6" t="s">
        <v>2432</v>
      </c>
      <c r="H169" s="6" t="s">
        <v>2506</v>
      </c>
      <c r="I169" s="6"/>
      <c r="J169" s="6"/>
      <c r="K169" s="8">
        <v>16508</v>
      </c>
      <c r="L169" s="8">
        <v>16508</v>
      </c>
      <c r="M169" s="9">
        <v>0</v>
      </c>
      <c r="N169" s="8">
        <v>0</v>
      </c>
      <c r="O169" s="8">
        <v>0</v>
      </c>
      <c r="P169" s="9">
        <v>0</v>
      </c>
      <c r="Q169" s="9">
        <v>0</v>
      </c>
      <c r="R169" s="9">
        <v>0</v>
      </c>
      <c r="S169" s="10">
        <v>0</v>
      </c>
    </row>
    <row r="170" spans="1:19" ht="14.25" x14ac:dyDescent="0.2">
      <c r="A170" s="11" t="s">
        <v>2417</v>
      </c>
      <c r="B170" s="12" t="s">
        <v>2778</v>
      </c>
      <c r="C170" s="13">
        <v>44228</v>
      </c>
      <c r="D170" s="12" t="s">
        <v>2779</v>
      </c>
      <c r="E170" s="13">
        <v>44186</v>
      </c>
      <c r="F170" s="12" t="s">
        <v>2485</v>
      </c>
      <c r="G170" s="12" t="s">
        <v>2432</v>
      </c>
      <c r="H170" s="12" t="s">
        <v>2436</v>
      </c>
      <c r="I170" s="12"/>
      <c r="J170" s="12"/>
      <c r="K170" s="14">
        <v>19625</v>
      </c>
      <c r="L170" s="14">
        <v>17859</v>
      </c>
      <c r="M170" s="15">
        <v>9</v>
      </c>
      <c r="N170" s="14">
        <v>5888.11</v>
      </c>
      <c r="O170" s="14">
        <v>7457.5</v>
      </c>
      <c r="P170" s="15">
        <v>38</v>
      </c>
      <c r="Q170" s="15">
        <v>7.9968916999999999</v>
      </c>
      <c r="R170" s="15">
        <v>196.61</v>
      </c>
      <c r="S170" s="16">
        <v>1.0018343999999999</v>
      </c>
    </row>
    <row r="171" spans="1:19" ht="14.25" x14ac:dyDescent="0.2">
      <c r="A171" s="5" t="s">
        <v>2417</v>
      </c>
      <c r="B171" s="6" t="s">
        <v>2780</v>
      </c>
      <c r="C171" s="7">
        <v>44228</v>
      </c>
      <c r="D171" s="6" t="s">
        <v>2781</v>
      </c>
      <c r="E171" s="7">
        <v>44188</v>
      </c>
      <c r="F171" s="6" t="s">
        <v>2485</v>
      </c>
      <c r="G171" s="6" t="s">
        <v>2432</v>
      </c>
      <c r="H171" s="6" t="s">
        <v>2436</v>
      </c>
      <c r="I171" s="6"/>
      <c r="J171" s="6"/>
      <c r="K171" s="8">
        <v>19625</v>
      </c>
      <c r="L171" s="8">
        <v>17859</v>
      </c>
      <c r="M171" s="9">
        <v>9</v>
      </c>
      <c r="N171" s="8">
        <v>5888.11</v>
      </c>
      <c r="O171" s="8">
        <v>7457.5</v>
      </c>
      <c r="P171" s="9">
        <v>38</v>
      </c>
      <c r="Q171" s="9">
        <v>7.9968916999999999</v>
      </c>
      <c r="R171" s="9">
        <v>196.61</v>
      </c>
      <c r="S171" s="10">
        <v>1.0018343999999999</v>
      </c>
    </row>
    <row r="172" spans="1:19" ht="14.25" x14ac:dyDescent="0.2">
      <c r="A172" s="11" t="s">
        <v>2417</v>
      </c>
      <c r="B172" s="12" t="s">
        <v>2782</v>
      </c>
      <c r="C172" s="13">
        <v>44228</v>
      </c>
      <c r="D172" s="12" t="s">
        <v>2783</v>
      </c>
      <c r="E172" s="13">
        <v>44188</v>
      </c>
      <c r="F172" s="12" t="s">
        <v>2485</v>
      </c>
      <c r="G172" s="12" t="s">
        <v>2432</v>
      </c>
      <c r="H172" s="12" t="s">
        <v>2436</v>
      </c>
      <c r="I172" s="12"/>
      <c r="J172" s="12"/>
      <c r="K172" s="14">
        <v>19625</v>
      </c>
      <c r="L172" s="14">
        <v>17859</v>
      </c>
      <c r="M172" s="15">
        <v>9</v>
      </c>
      <c r="N172" s="14">
        <v>5888.11</v>
      </c>
      <c r="O172" s="14">
        <v>7457.5</v>
      </c>
      <c r="P172" s="15">
        <v>38</v>
      </c>
      <c r="Q172" s="15">
        <v>7.9968916999999999</v>
      </c>
      <c r="R172" s="15">
        <v>196.61</v>
      </c>
      <c r="S172" s="16">
        <v>1.0018343999999999</v>
      </c>
    </row>
    <row r="173" spans="1:19" ht="14.25" x14ac:dyDescent="0.2">
      <c r="A173" s="5" t="s">
        <v>2417</v>
      </c>
      <c r="B173" s="6" t="s">
        <v>2784</v>
      </c>
      <c r="C173" s="7">
        <v>44228</v>
      </c>
      <c r="D173" s="6" t="s">
        <v>2785</v>
      </c>
      <c r="E173" s="7">
        <v>44186</v>
      </c>
      <c r="F173" s="6" t="s">
        <v>2435</v>
      </c>
      <c r="G173" s="6" t="s">
        <v>2432</v>
      </c>
      <c r="H173" s="6" t="s">
        <v>2436</v>
      </c>
      <c r="I173" s="6"/>
      <c r="J173" s="6"/>
      <c r="K173" s="8">
        <v>16266.67</v>
      </c>
      <c r="L173" s="8">
        <v>14965</v>
      </c>
      <c r="M173" s="9">
        <v>8</v>
      </c>
      <c r="N173" s="8">
        <v>4553.8500000000004</v>
      </c>
      <c r="O173" s="8">
        <v>5693.33</v>
      </c>
      <c r="P173" s="9">
        <v>34.999972300000003</v>
      </c>
      <c r="Q173" s="9">
        <v>7.0049986000000004</v>
      </c>
      <c r="R173" s="9">
        <v>162.19</v>
      </c>
      <c r="S173" s="10">
        <v>0.99706950000000005</v>
      </c>
    </row>
    <row r="174" spans="1:19" ht="14.25" x14ac:dyDescent="0.2">
      <c r="A174" s="11" t="s">
        <v>2417</v>
      </c>
      <c r="B174" s="12" t="s">
        <v>2786</v>
      </c>
      <c r="C174" s="13">
        <v>44228</v>
      </c>
      <c r="D174" s="12" t="s">
        <v>2787</v>
      </c>
      <c r="E174" s="13">
        <v>44186</v>
      </c>
      <c r="F174" s="12" t="s">
        <v>2435</v>
      </c>
      <c r="G174" s="12" t="s">
        <v>2432</v>
      </c>
      <c r="H174" s="12" t="s">
        <v>2436</v>
      </c>
      <c r="I174" s="12"/>
      <c r="J174" s="12"/>
      <c r="K174" s="14">
        <v>16266.67</v>
      </c>
      <c r="L174" s="14">
        <v>14965</v>
      </c>
      <c r="M174" s="15">
        <v>8</v>
      </c>
      <c r="N174" s="14">
        <v>4553.8500000000004</v>
      </c>
      <c r="O174" s="14">
        <v>5693.33</v>
      </c>
      <c r="P174" s="15">
        <v>34.999972300000003</v>
      </c>
      <c r="Q174" s="15">
        <v>7.0049986000000004</v>
      </c>
      <c r="R174" s="15">
        <v>162.19</v>
      </c>
      <c r="S174" s="16">
        <v>0.99706950000000005</v>
      </c>
    </row>
    <row r="175" spans="1:19" ht="14.25" x14ac:dyDescent="0.2">
      <c r="A175" s="5" t="s">
        <v>2417</v>
      </c>
      <c r="B175" s="6" t="s">
        <v>2788</v>
      </c>
      <c r="C175" s="7">
        <v>44229</v>
      </c>
      <c r="D175" s="6" t="s">
        <v>2789</v>
      </c>
      <c r="E175" s="7">
        <v>44124</v>
      </c>
      <c r="F175" s="6" t="s">
        <v>2420</v>
      </c>
      <c r="G175" s="6" t="s">
        <v>2421</v>
      </c>
      <c r="H175" s="6" t="s">
        <v>2436</v>
      </c>
      <c r="I175" s="6"/>
      <c r="J175" s="6"/>
      <c r="K175" s="8">
        <v>29300</v>
      </c>
      <c r="L175" s="8">
        <v>26730</v>
      </c>
      <c r="M175" s="9">
        <v>8.77</v>
      </c>
      <c r="N175" s="8">
        <v>10795.3</v>
      </c>
      <c r="O175" s="8">
        <v>13185</v>
      </c>
      <c r="P175" s="9">
        <v>45</v>
      </c>
      <c r="Q175" s="9">
        <v>8.1559726999999995</v>
      </c>
      <c r="R175" s="9">
        <v>180.3</v>
      </c>
      <c r="S175" s="10">
        <v>0.61535839999999997</v>
      </c>
    </row>
    <row r="176" spans="1:19" ht="14.25" x14ac:dyDescent="0.2">
      <c r="A176" s="11" t="s">
        <v>2417</v>
      </c>
      <c r="B176" s="12" t="s">
        <v>2790</v>
      </c>
      <c r="C176" s="13">
        <v>44229</v>
      </c>
      <c r="D176" s="12" t="s">
        <v>2791</v>
      </c>
      <c r="E176" s="13">
        <v>44185</v>
      </c>
      <c r="F176" s="12" t="s">
        <v>2485</v>
      </c>
      <c r="G176" s="12" t="s">
        <v>2432</v>
      </c>
      <c r="H176" s="12" t="s">
        <v>2464</v>
      </c>
      <c r="I176" s="12"/>
      <c r="J176" s="12"/>
      <c r="K176" s="14">
        <v>23791.67</v>
      </c>
      <c r="L176" s="14">
        <v>21651</v>
      </c>
      <c r="M176" s="15">
        <v>9</v>
      </c>
      <c r="N176" s="14">
        <v>2024.24</v>
      </c>
      <c r="O176" s="14">
        <v>3254.8</v>
      </c>
      <c r="P176" s="15">
        <v>13.680418400000001</v>
      </c>
      <c r="Q176" s="15">
        <v>5.1722304000000001</v>
      </c>
      <c r="R176" s="15">
        <v>910.11</v>
      </c>
      <c r="S176" s="16">
        <v>3.8253305000000002</v>
      </c>
    </row>
    <row r="177" spans="1:19" ht="14.25" x14ac:dyDescent="0.2">
      <c r="A177" s="5" t="s">
        <v>2417</v>
      </c>
      <c r="B177" s="6" t="s">
        <v>2792</v>
      </c>
      <c r="C177" s="7">
        <v>44229</v>
      </c>
      <c r="D177" s="6" t="s">
        <v>2793</v>
      </c>
      <c r="E177" s="7">
        <v>44204</v>
      </c>
      <c r="F177" s="6" t="s">
        <v>2439</v>
      </c>
      <c r="G177" s="6" t="s">
        <v>2432</v>
      </c>
      <c r="H177" s="6" t="s">
        <v>2422</v>
      </c>
      <c r="I177" s="6"/>
      <c r="J177" s="6"/>
      <c r="K177" s="8">
        <v>28958.34</v>
      </c>
      <c r="L177" s="8">
        <v>26352</v>
      </c>
      <c r="M177" s="9">
        <v>9</v>
      </c>
      <c r="N177" s="8">
        <v>4777.62</v>
      </c>
      <c r="O177" s="8">
        <v>6950</v>
      </c>
      <c r="P177" s="9">
        <v>23.9999945</v>
      </c>
      <c r="Q177" s="9">
        <v>7.5017421999999998</v>
      </c>
      <c r="R177" s="9">
        <v>433.96</v>
      </c>
      <c r="S177" s="10">
        <v>1.4985666</v>
      </c>
    </row>
    <row r="178" spans="1:19" ht="14.25" x14ac:dyDescent="0.2">
      <c r="A178" s="11" t="s">
        <v>2417</v>
      </c>
      <c r="B178" s="12" t="s">
        <v>2794</v>
      </c>
      <c r="C178" s="13">
        <v>44229</v>
      </c>
      <c r="D178" s="12" t="s">
        <v>2795</v>
      </c>
      <c r="E178" s="13">
        <v>44221</v>
      </c>
      <c r="F178" s="12" t="s">
        <v>2431</v>
      </c>
      <c r="G178" s="12" t="s">
        <v>2432</v>
      </c>
      <c r="H178" s="12" t="s">
        <v>2464</v>
      </c>
      <c r="I178" s="12"/>
      <c r="J178" s="12"/>
      <c r="K178" s="14">
        <v>20600.009999999998</v>
      </c>
      <c r="L178" s="14">
        <v>18746</v>
      </c>
      <c r="M178" s="15">
        <v>9</v>
      </c>
      <c r="N178" s="14">
        <v>1515.52</v>
      </c>
      <c r="O178" s="14">
        <v>2778.13</v>
      </c>
      <c r="P178" s="15">
        <v>13.486061400000001</v>
      </c>
      <c r="Q178" s="15">
        <v>6.1291717999999999</v>
      </c>
      <c r="R178" s="15">
        <v>591.4</v>
      </c>
      <c r="S178" s="16">
        <v>2.8708724000000001</v>
      </c>
    </row>
    <row r="179" spans="1:19" ht="14.25" x14ac:dyDescent="0.2">
      <c r="A179" s="5" t="s">
        <v>2417</v>
      </c>
      <c r="B179" s="6" t="s">
        <v>2796</v>
      </c>
      <c r="C179" s="7">
        <v>44230</v>
      </c>
      <c r="D179" s="6" t="s">
        <v>2797</v>
      </c>
      <c r="E179" s="7">
        <v>44117</v>
      </c>
      <c r="F179" s="6" t="s">
        <v>2485</v>
      </c>
      <c r="G179" s="6" t="s">
        <v>2421</v>
      </c>
      <c r="H179" s="6" t="s">
        <v>2506</v>
      </c>
      <c r="I179" s="6"/>
      <c r="J179" s="6"/>
      <c r="K179" s="8">
        <v>18180</v>
      </c>
      <c r="L179" s="8">
        <v>18180</v>
      </c>
      <c r="M179" s="9">
        <v>0</v>
      </c>
      <c r="N179" s="8">
        <v>0</v>
      </c>
      <c r="O179" s="8">
        <v>0</v>
      </c>
      <c r="P179" s="9">
        <v>0</v>
      </c>
      <c r="Q179" s="9">
        <v>0</v>
      </c>
      <c r="R179" s="9">
        <v>0</v>
      </c>
      <c r="S179" s="10">
        <v>0</v>
      </c>
    </row>
    <row r="180" spans="1:19" ht="14.25" x14ac:dyDescent="0.2">
      <c r="A180" s="11" t="s">
        <v>2417</v>
      </c>
      <c r="B180" s="12" t="s">
        <v>2798</v>
      </c>
      <c r="C180" s="13">
        <v>44230</v>
      </c>
      <c r="D180" s="12" t="s">
        <v>2799</v>
      </c>
      <c r="E180" s="13">
        <v>44152</v>
      </c>
      <c r="F180" s="12" t="s">
        <v>2431</v>
      </c>
      <c r="G180" s="12" t="s">
        <v>2432</v>
      </c>
      <c r="H180" s="12" t="s">
        <v>2422</v>
      </c>
      <c r="I180" s="12"/>
      <c r="J180" s="12"/>
      <c r="K180" s="14">
        <v>23791.67</v>
      </c>
      <c r="L180" s="14">
        <v>21651</v>
      </c>
      <c r="M180" s="15">
        <v>9</v>
      </c>
      <c r="N180" s="14">
        <v>4639.8100000000004</v>
      </c>
      <c r="O180" s="14">
        <v>6423.75</v>
      </c>
      <c r="P180" s="15">
        <v>26.999996199999998</v>
      </c>
      <c r="Q180" s="15">
        <v>7.4981705999999999</v>
      </c>
      <c r="R180" s="15">
        <v>356.73</v>
      </c>
      <c r="S180" s="16">
        <v>1.4993903</v>
      </c>
    </row>
    <row r="181" spans="1:19" ht="14.25" x14ac:dyDescent="0.2">
      <c r="A181" s="5" t="s">
        <v>2417</v>
      </c>
      <c r="B181" s="6" t="s">
        <v>2800</v>
      </c>
      <c r="C181" s="7">
        <v>44230</v>
      </c>
      <c r="D181" s="6" t="s">
        <v>2801</v>
      </c>
      <c r="E181" s="7">
        <v>44176</v>
      </c>
      <c r="F181" s="6" t="s">
        <v>2485</v>
      </c>
      <c r="G181" s="6" t="s">
        <v>2421</v>
      </c>
      <c r="H181" s="6" t="s">
        <v>2436</v>
      </c>
      <c r="I181" s="6"/>
      <c r="J181" s="6"/>
      <c r="K181" s="8">
        <v>22540</v>
      </c>
      <c r="L181" s="8">
        <v>20286</v>
      </c>
      <c r="M181" s="9">
        <v>10</v>
      </c>
      <c r="N181" s="8">
        <v>7838.88</v>
      </c>
      <c r="O181" s="8">
        <v>9692.2000000000007</v>
      </c>
      <c r="P181" s="9">
        <v>43</v>
      </c>
      <c r="Q181" s="9">
        <v>8.2223602000000007</v>
      </c>
      <c r="R181" s="9">
        <v>400.68</v>
      </c>
      <c r="S181" s="10">
        <v>1.7776398</v>
      </c>
    </row>
    <row r="182" spans="1:19" ht="14.25" x14ac:dyDescent="0.2">
      <c r="A182" s="11" t="s">
        <v>2417</v>
      </c>
      <c r="B182" s="12" t="s">
        <v>2802</v>
      </c>
      <c r="C182" s="13">
        <v>44230</v>
      </c>
      <c r="D182" s="12" t="s">
        <v>2803</v>
      </c>
      <c r="E182" s="13">
        <v>44212</v>
      </c>
      <c r="F182" s="12" t="s">
        <v>2472</v>
      </c>
      <c r="G182" s="12" t="s">
        <v>2432</v>
      </c>
      <c r="H182" s="12" t="s">
        <v>2464</v>
      </c>
      <c r="I182" s="12"/>
      <c r="J182" s="12"/>
      <c r="K182" s="14">
        <v>26266.67</v>
      </c>
      <c r="L182" s="14">
        <v>23903</v>
      </c>
      <c r="M182" s="15">
        <v>9</v>
      </c>
      <c r="N182" s="14">
        <v>5973.66</v>
      </c>
      <c r="O182" s="14">
        <v>7925.33</v>
      </c>
      <c r="P182" s="15">
        <v>30.172572299999999</v>
      </c>
      <c r="Q182" s="15">
        <v>7.4302147999999999</v>
      </c>
      <c r="R182" s="15">
        <v>412</v>
      </c>
      <c r="S182" s="16">
        <v>1.5685277</v>
      </c>
    </row>
    <row r="183" spans="1:19" ht="14.25" x14ac:dyDescent="0.2">
      <c r="A183" s="5" t="s">
        <v>2417</v>
      </c>
      <c r="B183" s="6" t="s">
        <v>2804</v>
      </c>
      <c r="C183" s="7">
        <v>44231</v>
      </c>
      <c r="D183" s="6" t="s">
        <v>2805</v>
      </c>
      <c r="E183" s="7">
        <v>44027</v>
      </c>
      <c r="F183" s="6" t="s">
        <v>2420</v>
      </c>
      <c r="G183" s="6" t="s">
        <v>2421</v>
      </c>
      <c r="H183" s="6" t="s">
        <v>2436</v>
      </c>
      <c r="I183" s="6"/>
      <c r="J183" s="6"/>
      <c r="K183" s="8">
        <v>33270</v>
      </c>
      <c r="L183" s="8">
        <v>29943</v>
      </c>
      <c r="M183" s="9">
        <v>10</v>
      </c>
      <c r="N183" s="8">
        <v>14239.08</v>
      </c>
      <c r="O183" s="8">
        <v>17416.75</v>
      </c>
      <c r="P183" s="9">
        <v>52.349714499999997</v>
      </c>
      <c r="Q183" s="9">
        <v>9.5511572000000005</v>
      </c>
      <c r="R183" s="9">
        <v>149.33000000000001</v>
      </c>
      <c r="S183" s="10">
        <v>0.44884279999999999</v>
      </c>
    </row>
    <row r="184" spans="1:19" ht="14.25" x14ac:dyDescent="0.2">
      <c r="A184" s="11" t="s">
        <v>2417</v>
      </c>
      <c r="B184" s="12" t="s">
        <v>2806</v>
      </c>
      <c r="C184" s="13">
        <v>44231</v>
      </c>
      <c r="D184" s="12" t="s">
        <v>2807</v>
      </c>
      <c r="E184" s="13">
        <v>44098</v>
      </c>
      <c r="F184" s="12" t="s">
        <v>2472</v>
      </c>
      <c r="G184" s="12" t="s">
        <v>2432</v>
      </c>
      <c r="H184" s="12" t="s">
        <v>2422</v>
      </c>
      <c r="I184" s="12"/>
      <c r="J184" s="12"/>
      <c r="K184" s="14">
        <v>26600</v>
      </c>
      <c r="L184" s="14">
        <v>24206</v>
      </c>
      <c r="M184" s="15">
        <v>9</v>
      </c>
      <c r="N184" s="14">
        <v>7814.45</v>
      </c>
      <c r="O184" s="14">
        <v>9842</v>
      </c>
      <c r="P184" s="15">
        <v>37</v>
      </c>
      <c r="Q184" s="15">
        <v>7.6223684</v>
      </c>
      <c r="R184" s="15">
        <v>366.45</v>
      </c>
      <c r="S184" s="16">
        <v>1.3776316</v>
      </c>
    </row>
    <row r="185" spans="1:19" ht="14.25" x14ac:dyDescent="0.2">
      <c r="A185" s="5" t="s">
        <v>2417</v>
      </c>
      <c r="B185" s="6" t="s">
        <v>2808</v>
      </c>
      <c r="C185" s="7">
        <v>44231</v>
      </c>
      <c r="D185" s="6" t="s">
        <v>2809</v>
      </c>
      <c r="E185" s="7">
        <v>44095</v>
      </c>
      <c r="F185" s="6" t="s">
        <v>2472</v>
      </c>
      <c r="G185" s="6" t="s">
        <v>2432</v>
      </c>
      <c r="H185" s="6" t="s">
        <v>2422</v>
      </c>
      <c r="I185" s="6"/>
      <c r="J185" s="6"/>
      <c r="K185" s="8">
        <v>27516.67</v>
      </c>
      <c r="L185" s="8">
        <v>25040</v>
      </c>
      <c r="M185" s="9">
        <v>9</v>
      </c>
      <c r="N185" s="8">
        <v>8080.25</v>
      </c>
      <c r="O185" s="8">
        <v>10181.17</v>
      </c>
      <c r="P185" s="9">
        <v>37.000007600000004</v>
      </c>
      <c r="Q185" s="9">
        <v>7.6350807999999999</v>
      </c>
      <c r="R185" s="9">
        <v>375.75</v>
      </c>
      <c r="S185" s="10">
        <v>1.3655359</v>
      </c>
    </row>
    <row r="186" spans="1:19" ht="14.25" x14ac:dyDescent="0.2">
      <c r="A186" s="11" t="s">
        <v>2417</v>
      </c>
      <c r="B186" s="12" t="s">
        <v>2810</v>
      </c>
      <c r="C186" s="13">
        <v>44231</v>
      </c>
      <c r="D186" s="12" t="s">
        <v>2811</v>
      </c>
      <c r="E186" s="13">
        <v>44159</v>
      </c>
      <c r="F186" s="12" t="s">
        <v>2584</v>
      </c>
      <c r="G186" s="12" t="s">
        <v>2432</v>
      </c>
      <c r="H186" s="12" t="s">
        <v>2506</v>
      </c>
      <c r="I186" s="12"/>
      <c r="J186" s="12"/>
      <c r="K186" s="14">
        <v>11012</v>
      </c>
      <c r="L186" s="14">
        <v>11012</v>
      </c>
      <c r="M186" s="15">
        <v>0</v>
      </c>
      <c r="N186" s="14">
        <v>0</v>
      </c>
      <c r="O186" s="14">
        <v>0</v>
      </c>
      <c r="P186" s="15">
        <v>0</v>
      </c>
      <c r="Q186" s="15">
        <v>0</v>
      </c>
      <c r="R186" s="15">
        <v>0</v>
      </c>
      <c r="S186" s="16">
        <v>0</v>
      </c>
    </row>
    <row r="187" spans="1:19" ht="14.25" x14ac:dyDescent="0.2">
      <c r="A187" s="5" t="s">
        <v>2417</v>
      </c>
      <c r="B187" s="6" t="s">
        <v>2813</v>
      </c>
      <c r="C187" s="7">
        <v>44232</v>
      </c>
      <c r="D187" s="6" t="s">
        <v>2814</v>
      </c>
      <c r="E187" s="7">
        <v>44118</v>
      </c>
      <c r="F187" s="6" t="s">
        <v>2472</v>
      </c>
      <c r="G187" s="6" t="s">
        <v>2432</v>
      </c>
      <c r="H187" s="6" t="s">
        <v>2422</v>
      </c>
      <c r="I187" s="6"/>
      <c r="J187" s="6"/>
      <c r="K187" s="8">
        <v>26683.34</v>
      </c>
      <c r="L187" s="8">
        <v>24282</v>
      </c>
      <c r="M187" s="9">
        <v>9</v>
      </c>
      <c r="N187" s="8">
        <v>7838.67</v>
      </c>
      <c r="O187" s="8">
        <v>9872.83</v>
      </c>
      <c r="P187" s="9">
        <v>36.999978300000002</v>
      </c>
      <c r="Q187" s="9">
        <v>7.6233335000000002</v>
      </c>
      <c r="R187" s="9">
        <v>367.18</v>
      </c>
      <c r="S187" s="10">
        <v>1.3760646000000001</v>
      </c>
    </row>
    <row r="188" spans="1:19" ht="14.25" x14ac:dyDescent="0.2">
      <c r="A188" s="11" t="s">
        <v>2417</v>
      </c>
      <c r="B188" s="12" t="s">
        <v>2815</v>
      </c>
      <c r="C188" s="13">
        <v>44232</v>
      </c>
      <c r="D188" s="12" t="s">
        <v>2816</v>
      </c>
      <c r="E188" s="13">
        <v>44110</v>
      </c>
      <c r="F188" s="12" t="s">
        <v>2472</v>
      </c>
      <c r="G188" s="12" t="s">
        <v>2432</v>
      </c>
      <c r="H188" s="12" t="s">
        <v>2422</v>
      </c>
      <c r="I188" s="12"/>
      <c r="J188" s="12"/>
      <c r="K188" s="14">
        <v>27433.33</v>
      </c>
      <c r="L188" s="14">
        <v>24964</v>
      </c>
      <c r="M188" s="15">
        <v>9</v>
      </c>
      <c r="N188" s="14">
        <v>8056.03</v>
      </c>
      <c r="O188" s="14">
        <v>10150.33</v>
      </c>
      <c r="P188" s="15">
        <v>36.999992300000002</v>
      </c>
      <c r="Q188" s="15">
        <v>7.6341443</v>
      </c>
      <c r="R188" s="15">
        <v>375.03</v>
      </c>
      <c r="S188" s="16">
        <v>1.3670597</v>
      </c>
    </row>
    <row r="189" spans="1:19" ht="14.25" x14ac:dyDescent="0.2">
      <c r="A189" s="5" t="s">
        <v>2417</v>
      </c>
      <c r="B189" s="6" t="s">
        <v>2817</v>
      </c>
      <c r="C189" s="7">
        <v>44232</v>
      </c>
      <c r="D189" s="6" t="s">
        <v>2818</v>
      </c>
      <c r="E189" s="7">
        <v>44216</v>
      </c>
      <c r="F189" s="6" t="s">
        <v>2435</v>
      </c>
      <c r="G189" s="6" t="s">
        <v>2432</v>
      </c>
      <c r="H189" s="6" t="s">
        <v>2464</v>
      </c>
      <c r="I189" s="6"/>
      <c r="J189" s="6"/>
      <c r="K189" s="8">
        <v>20333.330000000002</v>
      </c>
      <c r="L189" s="8">
        <v>18783</v>
      </c>
      <c r="M189" s="9">
        <v>7.62</v>
      </c>
      <c r="N189" s="8">
        <v>1343.9</v>
      </c>
      <c r="O189" s="8">
        <v>2221.46</v>
      </c>
      <c r="P189" s="9">
        <v>10.9252149</v>
      </c>
      <c r="Q189" s="9">
        <v>4.3158696000000001</v>
      </c>
      <c r="R189" s="9">
        <v>672.77</v>
      </c>
      <c r="S189" s="10">
        <v>3.3087054999999999</v>
      </c>
    </row>
    <row r="190" spans="1:19" ht="14.25" x14ac:dyDescent="0.2">
      <c r="A190" s="11" t="s">
        <v>2417</v>
      </c>
      <c r="B190" s="12" t="s">
        <v>2819</v>
      </c>
      <c r="C190" s="13">
        <v>44235</v>
      </c>
      <c r="D190" s="12" t="s">
        <v>2820</v>
      </c>
      <c r="E190" s="13">
        <v>44008</v>
      </c>
      <c r="F190" s="12" t="s">
        <v>2485</v>
      </c>
      <c r="G190" s="12" t="s">
        <v>2421</v>
      </c>
      <c r="H190" s="12" t="s">
        <v>2422</v>
      </c>
      <c r="I190" s="12"/>
      <c r="J190" s="12"/>
      <c r="K190" s="14">
        <v>22740</v>
      </c>
      <c r="L190" s="14">
        <v>20466</v>
      </c>
      <c r="M190" s="15">
        <v>10</v>
      </c>
      <c r="N190" s="14">
        <v>7377.71</v>
      </c>
      <c r="O190" s="14">
        <v>9323.4</v>
      </c>
      <c r="P190" s="15">
        <v>41</v>
      </c>
      <c r="Q190" s="15">
        <v>8.5562445</v>
      </c>
      <c r="R190" s="15">
        <v>328.31</v>
      </c>
      <c r="S190" s="16">
        <v>1.4437555</v>
      </c>
    </row>
    <row r="191" spans="1:19" ht="14.25" x14ac:dyDescent="0.2">
      <c r="A191" s="5" t="s">
        <v>2417</v>
      </c>
      <c r="B191" s="6" t="s">
        <v>2821</v>
      </c>
      <c r="C191" s="7">
        <v>44235</v>
      </c>
      <c r="D191" s="6" t="s">
        <v>2822</v>
      </c>
      <c r="E191" s="7">
        <v>44075</v>
      </c>
      <c r="F191" s="6" t="s">
        <v>2472</v>
      </c>
      <c r="G191" s="6" t="s">
        <v>2432</v>
      </c>
      <c r="H191" s="6" t="s">
        <v>2422</v>
      </c>
      <c r="I191" s="6"/>
      <c r="J191" s="6"/>
      <c r="K191" s="8">
        <v>26683.34</v>
      </c>
      <c r="L191" s="8">
        <v>24282</v>
      </c>
      <c r="M191" s="9">
        <v>9</v>
      </c>
      <c r="N191" s="8">
        <v>7838.67</v>
      </c>
      <c r="O191" s="8">
        <v>9872.83</v>
      </c>
      <c r="P191" s="9">
        <v>36.999978300000002</v>
      </c>
      <c r="Q191" s="9">
        <v>7.6233335000000002</v>
      </c>
      <c r="R191" s="9">
        <v>367.18</v>
      </c>
      <c r="S191" s="10">
        <v>1.3760646000000001</v>
      </c>
    </row>
    <row r="192" spans="1:19" ht="14.25" x14ac:dyDescent="0.2">
      <c r="A192" s="11" t="s">
        <v>2417</v>
      </c>
      <c r="B192" s="12" t="s">
        <v>2823</v>
      </c>
      <c r="C192" s="13">
        <v>44235</v>
      </c>
      <c r="D192" s="12" t="s">
        <v>2824</v>
      </c>
      <c r="E192" s="13">
        <v>44096</v>
      </c>
      <c r="F192" s="12" t="s">
        <v>2472</v>
      </c>
      <c r="G192" s="12" t="s">
        <v>2432</v>
      </c>
      <c r="H192" s="12" t="s">
        <v>2422</v>
      </c>
      <c r="I192" s="12"/>
      <c r="J192" s="12"/>
      <c r="K192" s="14">
        <v>27433.33</v>
      </c>
      <c r="L192" s="14">
        <v>24964</v>
      </c>
      <c r="M192" s="15">
        <v>9</v>
      </c>
      <c r="N192" s="14">
        <v>8056.03</v>
      </c>
      <c r="O192" s="14">
        <v>10150.33</v>
      </c>
      <c r="P192" s="15">
        <v>36.999992300000002</v>
      </c>
      <c r="Q192" s="15">
        <v>7.6341443</v>
      </c>
      <c r="R192" s="15">
        <v>375.03</v>
      </c>
      <c r="S192" s="16">
        <v>1.3670597</v>
      </c>
    </row>
    <row r="193" spans="1:19" ht="14.25" x14ac:dyDescent="0.2">
      <c r="A193" s="5" t="s">
        <v>2417</v>
      </c>
      <c r="B193" s="6" t="s">
        <v>2825</v>
      </c>
      <c r="C193" s="7">
        <v>44235</v>
      </c>
      <c r="D193" s="6" t="s">
        <v>2826</v>
      </c>
      <c r="E193" s="7">
        <v>44099</v>
      </c>
      <c r="F193" s="6" t="s">
        <v>2472</v>
      </c>
      <c r="G193" s="6" t="s">
        <v>2432</v>
      </c>
      <c r="H193" s="6" t="s">
        <v>2422</v>
      </c>
      <c r="I193" s="6"/>
      <c r="J193" s="6"/>
      <c r="K193" s="8">
        <v>27516.67</v>
      </c>
      <c r="L193" s="8">
        <v>25040</v>
      </c>
      <c r="M193" s="9">
        <v>9</v>
      </c>
      <c r="N193" s="8">
        <v>8080.25</v>
      </c>
      <c r="O193" s="8">
        <v>10181.17</v>
      </c>
      <c r="P193" s="9">
        <v>37.000007600000004</v>
      </c>
      <c r="Q193" s="9">
        <v>7.6350807999999999</v>
      </c>
      <c r="R193" s="9">
        <v>375.75</v>
      </c>
      <c r="S193" s="10">
        <v>1.3655359</v>
      </c>
    </row>
    <row r="194" spans="1:19" ht="14.25" x14ac:dyDescent="0.2">
      <c r="A194" s="11" t="s">
        <v>2417</v>
      </c>
      <c r="B194" s="12" t="s">
        <v>2827</v>
      </c>
      <c r="C194" s="13">
        <v>44235</v>
      </c>
      <c r="D194" s="12" t="s">
        <v>2828</v>
      </c>
      <c r="E194" s="13">
        <v>44099</v>
      </c>
      <c r="F194" s="12" t="s">
        <v>2439</v>
      </c>
      <c r="G194" s="12" t="s">
        <v>2432</v>
      </c>
      <c r="H194" s="12" t="s">
        <v>2469</v>
      </c>
      <c r="I194" s="12"/>
      <c r="J194" s="12"/>
      <c r="K194" s="14">
        <v>31350</v>
      </c>
      <c r="L194" s="14">
        <v>28528</v>
      </c>
      <c r="M194" s="15">
        <v>9</v>
      </c>
      <c r="N194" s="14">
        <v>2211.65</v>
      </c>
      <c r="O194" s="14">
        <v>5068.13</v>
      </c>
      <c r="P194" s="15">
        <v>16.1662839</v>
      </c>
      <c r="Q194" s="15">
        <v>9.1115788999999996</v>
      </c>
      <c r="R194" s="19">
        <v>-34.479999999999997</v>
      </c>
      <c r="S194" s="20">
        <v>-0.1099841</v>
      </c>
    </row>
    <row r="195" spans="1:19" ht="14.25" x14ac:dyDescent="0.2">
      <c r="A195" s="5" t="s">
        <v>2417</v>
      </c>
      <c r="B195" s="6" t="s">
        <v>2829</v>
      </c>
      <c r="C195" s="7">
        <v>44236</v>
      </c>
      <c r="D195" s="6" t="s">
        <v>2830</v>
      </c>
      <c r="E195" s="7">
        <v>44113</v>
      </c>
      <c r="F195" s="6" t="s">
        <v>2439</v>
      </c>
      <c r="G195" s="6" t="s">
        <v>2432</v>
      </c>
      <c r="H195" s="6" t="s">
        <v>2481</v>
      </c>
      <c r="I195" s="6"/>
      <c r="J195" s="6"/>
      <c r="K195" s="8">
        <v>28642</v>
      </c>
      <c r="L195" s="8">
        <v>28642</v>
      </c>
      <c r="M195" s="9">
        <v>0</v>
      </c>
      <c r="N195" s="8">
        <v>0</v>
      </c>
      <c r="O195" s="8">
        <v>0</v>
      </c>
      <c r="P195" s="9">
        <v>0</v>
      </c>
      <c r="Q195" s="9">
        <v>0</v>
      </c>
      <c r="R195" s="9">
        <v>0</v>
      </c>
      <c r="S195" s="10">
        <v>0</v>
      </c>
    </row>
    <row r="196" spans="1:19" ht="14.25" x14ac:dyDescent="0.2">
      <c r="A196" s="11" t="s">
        <v>2417</v>
      </c>
      <c r="B196" s="12" t="s">
        <v>2831</v>
      </c>
      <c r="C196" s="13">
        <v>44236</v>
      </c>
      <c r="D196" s="12" t="s">
        <v>2832</v>
      </c>
      <c r="E196" s="13">
        <v>44195</v>
      </c>
      <c r="F196" s="12" t="s">
        <v>2435</v>
      </c>
      <c r="G196" s="12" t="s">
        <v>2432</v>
      </c>
      <c r="H196" s="12" t="s">
        <v>2436</v>
      </c>
      <c r="I196" s="12"/>
      <c r="J196" s="12"/>
      <c r="K196" s="14">
        <v>18999.990000000002</v>
      </c>
      <c r="L196" s="14">
        <v>17481</v>
      </c>
      <c r="M196" s="15">
        <v>7.99</v>
      </c>
      <c r="N196" s="14">
        <v>5130.67</v>
      </c>
      <c r="O196" s="14">
        <v>6460</v>
      </c>
      <c r="P196" s="15">
        <v>34.000017900000003</v>
      </c>
      <c r="Q196" s="15">
        <v>6.9964773999999998</v>
      </c>
      <c r="R196" s="15">
        <v>189.66</v>
      </c>
      <c r="S196" s="16">
        <v>0.99821110000000002</v>
      </c>
    </row>
    <row r="197" spans="1:19" ht="14.25" x14ac:dyDescent="0.2">
      <c r="A197" s="5" t="s">
        <v>2417</v>
      </c>
      <c r="B197" s="6" t="s">
        <v>2833</v>
      </c>
      <c r="C197" s="7">
        <v>44236</v>
      </c>
      <c r="D197" s="6" t="s">
        <v>2834</v>
      </c>
      <c r="E197" s="7">
        <v>44140</v>
      </c>
      <c r="F197" s="6" t="s">
        <v>2435</v>
      </c>
      <c r="G197" s="6" t="s">
        <v>2432</v>
      </c>
      <c r="H197" s="6" t="s">
        <v>2506</v>
      </c>
      <c r="I197" s="6"/>
      <c r="J197" s="6"/>
      <c r="K197" s="8">
        <v>14276</v>
      </c>
      <c r="L197" s="8">
        <v>14276</v>
      </c>
      <c r="M197" s="9">
        <v>0</v>
      </c>
      <c r="N197" s="8">
        <v>0</v>
      </c>
      <c r="O197" s="8">
        <v>0</v>
      </c>
      <c r="P197" s="9">
        <v>0</v>
      </c>
      <c r="Q197" s="9">
        <v>0</v>
      </c>
      <c r="R197" s="9">
        <v>0</v>
      </c>
      <c r="S197" s="10">
        <v>0</v>
      </c>
    </row>
    <row r="198" spans="1:19" ht="14.25" x14ac:dyDescent="0.2">
      <c r="A198" s="11" t="s">
        <v>2417</v>
      </c>
      <c r="B198" s="12" t="s">
        <v>2835</v>
      </c>
      <c r="C198" s="13">
        <v>44236</v>
      </c>
      <c r="D198" s="12" t="s">
        <v>2836</v>
      </c>
      <c r="E198" s="13">
        <v>44219</v>
      </c>
      <c r="F198" s="12" t="s">
        <v>2435</v>
      </c>
      <c r="G198" s="12" t="s">
        <v>2432</v>
      </c>
      <c r="H198" s="12" t="s">
        <v>2436</v>
      </c>
      <c r="I198" s="12"/>
      <c r="J198" s="12"/>
      <c r="K198" s="14">
        <v>17666.669999999998</v>
      </c>
      <c r="L198" s="14">
        <v>16253</v>
      </c>
      <c r="M198" s="15">
        <v>8</v>
      </c>
      <c r="N198" s="14">
        <v>5122.95</v>
      </c>
      <c r="O198" s="14">
        <v>6237.5</v>
      </c>
      <c r="P198" s="15">
        <v>35.306597099999998</v>
      </c>
      <c r="Q198" s="15">
        <v>6.3087723999999996</v>
      </c>
      <c r="R198" s="15">
        <v>299.12</v>
      </c>
      <c r="S198" s="16">
        <v>1.6931318</v>
      </c>
    </row>
    <row r="199" spans="1:19" ht="14.25" x14ac:dyDescent="0.2">
      <c r="A199" s="5" t="s">
        <v>2417</v>
      </c>
      <c r="B199" s="6" t="s">
        <v>2837</v>
      </c>
      <c r="C199" s="7">
        <v>44236</v>
      </c>
      <c r="D199" s="6" t="s">
        <v>2838</v>
      </c>
      <c r="E199" s="7">
        <v>44222</v>
      </c>
      <c r="F199" s="6" t="s">
        <v>2435</v>
      </c>
      <c r="G199" s="6" t="s">
        <v>2432</v>
      </c>
      <c r="H199" s="6" t="s">
        <v>2436</v>
      </c>
      <c r="I199" s="6"/>
      <c r="J199" s="6"/>
      <c r="K199" s="8">
        <v>17683.34</v>
      </c>
      <c r="L199" s="8">
        <v>16268</v>
      </c>
      <c r="M199" s="9">
        <v>8</v>
      </c>
      <c r="N199" s="8">
        <v>5127.67</v>
      </c>
      <c r="O199" s="8">
        <v>6237.5</v>
      </c>
      <c r="P199" s="9">
        <v>35.273313799999997</v>
      </c>
      <c r="Q199" s="9">
        <v>6.2761334</v>
      </c>
      <c r="R199" s="9">
        <v>305.51</v>
      </c>
      <c r="S199" s="10">
        <v>1.7276714</v>
      </c>
    </row>
    <row r="200" spans="1:19" ht="14.25" x14ac:dyDescent="0.2">
      <c r="A200" s="11" t="s">
        <v>2417</v>
      </c>
      <c r="B200" s="12" t="s">
        <v>2839</v>
      </c>
      <c r="C200" s="13">
        <v>44236</v>
      </c>
      <c r="D200" s="12" t="s">
        <v>2840</v>
      </c>
      <c r="E200" s="13">
        <v>44222</v>
      </c>
      <c r="F200" s="12" t="s">
        <v>2435</v>
      </c>
      <c r="G200" s="12" t="s">
        <v>2432</v>
      </c>
      <c r="H200" s="12" t="s">
        <v>2436</v>
      </c>
      <c r="I200" s="12"/>
      <c r="J200" s="12"/>
      <c r="K200" s="14">
        <v>17683.34</v>
      </c>
      <c r="L200" s="14">
        <v>16268</v>
      </c>
      <c r="M200" s="15">
        <v>8</v>
      </c>
      <c r="N200" s="14">
        <v>5127.67</v>
      </c>
      <c r="O200" s="14">
        <v>6237.5</v>
      </c>
      <c r="P200" s="15">
        <v>35.273313799999997</v>
      </c>
      <c r="Q200" s="15">
        <v>6.2761334</v>
      </c>
      <c r="R200" s="15">
        <v>305.51</v>
      </c>
      <c r="S200" s="16">
        <v>1.7276714</v>
      </c>
    </row>
    <row r="201" spans="1:19" ht="14.25" x14ac:dyDescent="0.2">
      <c r="A201" s="5" t="s">
        <v>2417</v>
      </c>
      <c r="B201" s="6" t="s">
        <v>2841</v>
      </c>
      <c r="C201" s="7">
        <v>44236</v>
      </c>
      <c r="D201" s="6" t="s">
        <v>2842</v>
      </c>
      <c r="E201" s="7">
        <v>44218</v>
      </c>
      <c r="F201" s="6" t="s">
        <v>2439</v>
      </c>
      <c r="G201" s="6" t="s">
        <v>2432</v>
      </c>
      <c r="H201" s="6" t="s">
        <v>2436</v>
      </c>
      <c r="I201" s="6"/>
      <c r="J201" s="6"/>
      <c r="K201" s="8">
        <v>31041.67</v>
      </c>
      <c r="L201" s="8">
        <v>28248</v>
      </c>
      <c r="M201" s="9">
        <v>9</v>
      </c>
      <c r="N201" s="8">
        <v>4499.91</v>
      </c>
      <c r="O201" s="8">
        <v>6962.5</v>
      </c>
      <c r="P201" s="9">
        <v>22.429527799999999</v>
      </c>
      <c r="Q201" s="9">
        <v>7.9331750000000003</v>
      </c>
      <c r="R201" s="9">
        <v>331.08</v>
      </c>
      <c r="S201" s="10">
        <v>1.0665663000000001</v>
      </c>
    </row>
    <row r="202" spans="1:19" ht="14.25" x14ac:dyDescent="0.2">
      <c r="A202" s="11" t="s">
        <v>2417</v>
      </c>
      <c r="B202" s="12" t="s">
        <v>2843</v>
      </c>
      <c r="C202" s="13">
        <v>44237</v>
      </c>
      <c r="D202" s="12" t="s">
        <v>2844</v>
      </c>
      <c r="E202" s="13">
        <v>44102</v>
      </c>
      <c r="F202" s="12" t="s">
        <v>2485</v>
      </c>
      <c r="G202" s="12" t="s">
        <v>2421</v>
      </c>
      <c r="H202" s="12" t="s">
        <v>2436</v>
      </c>
      <c r="I202" s="12"/>
      <c r="J202" s="12"/>
      <c r="K202" s="14">
        <v>23740</v>
      </c>
      <c r="L202" s="14">
        <v>21366</v>
      </c>
      <c r="M202" s="15">
        <v>10</v>
      </c>
      <c r="N202" s="14">
        <v>8234.91</v>
      </c>
      <c r="O202" s="14">
        <v>10208.200000000001</v>
      </c>
      <c r="P202" s="15">
        <v>43</v>
      </c>
      <c r="Q202" s="15">
        <v>8.3120893000000002</v>
      </c>
      <c r="R202" s="15">
        <v>400.71</v>
      </c>
      <c r="S202" s="16">
        <v>1.6879107</v>
      </c>
    </row>
    <row r="203" spans="1:19" ht="14.25" x14ac:dyDescent="0.2">
      <c r="A203" s="5" t="s">
        <v>2417</v>
      </c>
      <c r="B203" s="6" t="s">
        <v>2845</v>
      </c>
      <c r="C203" s="7">
        <v>44237</v>
      </c>
      <c r="D203" s="6" t="s">
        <v>2846</v>
      </c>
      <c r="E203" s="7">
        <v>44011</v>
      </c>
      <c r="F203" s="6" t="s">
        <v>2435</v>
      </c>
      <c r="G203" s="6" t="s">
        <v>2432</v>
      </c>
      <c r="H203" s="6" t="s">
        <v>2469</v>
      </c>
      <c r="I203" s="6"/>
      <c r="J203" s="6"/>
      <c r="K203" s="8">
        <v>16300</v>
      </c>
      <c r="L203" s="8">
        <v>14834</v>
      </c>
      <c r="M203" s="9">
        <v>8.99</v>
      </c>
      <c r="N203" s="8">
        <v>1366.5</v>
      </c>
      <c r="O203" s="8">
        <v>2832.5</v>
      </c>
      <c r="P203" s="9">
        <v>17.377300600000002</v>
      </c>
      <c r="Q203" s="9">
        <v>8.9938649999999996</v>
      </c>
      <c r="R203" s="9">
        <v>0</v>
      </c>
      <c r="S203" s="10">
        <v>0</v>
      </c>
    </row>
    <row r="204" spans="1:19" ht="14.25" x14ac:dyDescent="0.2">
      <c r="A204" s="11" t="s">
        <v>2417</v>
      </c>
      <c r="B204" s="12" t="s">
        <v>2847</v>
      </c>
      <c r="C204" s="13">
        <v>44237</v>
      </c>
      <c r="D204" s="12" t="s">
        <v>2848</v>
      </c>
      <c r="E204" s="13">
        <v>44095</v>
      </c>
      <c r="F204" s="12" t="s">
        <v>2501</v>
      </c>
      <c r="G204" s="12" t="s">
        <v>2432</v>
      </c>
      <c r="H204" s="12" t="s">
        <v>2469</v>
      </c>
      <c r="I204" s="12"/>
      <c r="J204" s="12"/>
      <c r="K204" s="14">
        <v>18458.330000000002</v>
      </c>
      <c r="L204" s="14">
        <v>16797</v>
      </c>
      <c r="M204" s="15">
        <v>9</v>
      </c>
      <c r="N204" s="14">
        <v>2276.19</v>
      </c>
      <c r="O204" s="14">
        <v>3210.63</v>
      </c>
      <c r="P204" s="15">
        <v>17.3939354</v>
      </c>
      <c r="Q204" s="15">
        <v>5.0624298000000003</v>
      </c>
      <c r="R204" s="15">
        <v>726.89</v>
      </c>
      <c r="S204" s="16">
        <v>3.9380052000000001</v>
      </c>
    </row>
    <row r="205" spans="1:19" ht="14.25" x14ac:dyDescent="0.2">
      <c r="A205" s="5" t="s">
        <v>2417</v>
      </c>
      <c r="B205" s="6" t="s">
        <v>2849</v>
      </c>
      <c r="C205" s="7">
        <v>44237</v>
      </c>
      <c r="D205" s="6" t="s">
        <v>2850</v>
      </c>
      <c r="E205" s="7">
        <v>44135</v>
      </c>
      <c r="F205" s="6" t="s">
        <v>2472</v>
      </c>
      <c r="G205" s="6" t="s">
        <v>2432</v>
      </c>
      <c r="H205" s="6" t="s">
        <v>2422</v>
      </c>
      <c r="I205" s="6"/>
      <c r="J205" s="6"/>
      <c r="K205" s="8">
        <v>30058.34</v>
      </c>
      <c r="L205" s="8">
        <v>27353</v>
      </c>
      <c r="M205" s="9">
        <v>9</v>
      </c>
      <c r="N205" s="8">
        <v>8817.4</v>
      </c>
      <c r="O205" s="8">
        <v>11121.58</v>
      </c>
      <c r="P205" s="9">
        <v>36.999980700000002</v>
      </c>
      <c r="Q205" s="9">
        <v>7.6656928000000004</v>
      </c>
      <c r="R205" s="9">
        <v>401.16</v>
      </c>
      <c r="S205" s="10">
        <v>1.3346046</v>
      </c>
    </row>
    <row r="206" spans="1:19" ht="14.25" x14ac:dyDescent="0.2">
      <c r="A206" s="11" t="s">
        <v>2417</v>
      </c>
      <c r="B206" s="12" t="s">
        <v>2851</v>
      </c>
      <c r="C206" s="13">
        <v>44237</v>
      </c>
      <c r="D206" s="12" t="s">
        <v>2852</v>
      </c>
      <c r="E206" s="13">
        <v>44118</v>
      </c>
      <c r="F206" s="12" t="s">
        <v>2472</v>
      </c>
      <c r="G206" s="12" t="s">
        <v>2432</v>
      </c>
      <c r="H206" s="12" t="s">
        <v>2422</v>
      </c>
      <c r="I206" s="12"/>
      <c r="J206" s="12"/>
      <c r="K206" s="14">
        <v>26683.34</v>
      </c>
      <c r="L206" s="14">
        <v>24282</v>
      </c>
      <c r="M206" s="15">
        <v>9</v>
      </c>
      <c r="N206" s="14">
        <v>7838.67</v>
      </c>
      <c r="O206" s="14">
        <v>9872.83</v>
      </c>
      <c r="P206" s="15">
        <v>36.999978300000002</v>
      </c>
      <c r="Q206" s="15">
        <v>7.6233335000000002</v>
      </c>
      <c r="R206" s="15">
        <v>367.18</v>
      </c>
      <c r="S206" s="16">
        <v>1.3760646000000001</v>
      </c>
    </row>
    <row r="207" spans="1:19" ht="14.25" x14ac:dyDescent="0.2">
      <c r="A207" s="5" t="s">
        <v>2417</v>
      </c>
      <c r="B207" s="6" t="s">
        <v>2853</v>
      </c>
      <c r="C207" s="7">
        <v>44237</v>
      </c>
      <c r="D207" s="6" t="s">
        <v>2854</v>
      </c>
      <c r="E207" s="7">
        <v>44119</v>
      </c>
      <c r="F207" s="6" t="s">
        <v>2472</v>
      </c>
      <c r="G207" s="6" t="s">
        <v>2432</v>
      </c>
      <c r="H207" s="6" t="s">
        <v>2422</v>
      </c>
      <c r="I207" s="6"/>
      <c r="J207" s="6"/>
      <c r="K207" s="8">
        <v>26600</v>
      </c>
      <c r="L207" s="8">
        <v>24206</v>
      </c>
      <c r="M207" s="9">
        <v>9</v>
      </c>
      <c r="N207" s="8">
        <v>7814.45</v>
      </c>
      <c r="O207" s="8">
        <v>9842</v>
      </c>
      <c r="P207" s="9">
        <v>37</v>
      </c>
      <c r="Q207" s="9">
        <v>7.6223684</v>
      </c>
      <c r="R207" s="9">
        <v>366.45</v>
      </c>
      <c r="S207" s="10">
        <v>1.3776316</v>
      </c>
    </row>
    <row r="208" spans="1:19" ht="14.25" x14ac:dyDescent="0.2">
      <c r="A208" s="11" t="s">
        <v>2417</v>
      </c>
      <c r="B208" s="12" t="s">
        <v>2855</v>
      </c>
      <c r="C208" s="13">
        <v>44237</v>
      </c>
      <c r="D208" s="12" t="s">
        <v>2856</v>
      </c>
      <c r="E208" s="13">
        <v>44102</v>
      </c>
      <c r="F208" s="12" t="s">
        <v>2435</v>
      </c>
      <c r="G208" s="12" t="s">
        <v>2432</v>
      </c>
      <c r="H208" s="12" t="s">
        <v>2469</v>
      </c>
      <c r="I208" s="12"/>
      <c r="J208" s="12"/>
      <c r="K208" s="14">
        <v>16166.67</v>
      </c>
      <c r="L208" s="14">
        <v>14873</v>
      </c>
      <c r="M208" s="15">
        <v>8</v>
      </c>
      <c r="N208" s="14">
        <v>1683.74</v>
      </c>
      <c r="O208" s="14">
        <v>1124.1600000000001</v>
      </c>
      <c r="P208" s="15">
        <v>6.9535656000000001</v>
      </c>
      <c r="Q208" s="19">
        <v>-3.4613189000000002</v>
      </c>
      <c r="R208" s="15">
        <v>1853.25</v>
      </c>
      <c r="S208" s="16">
        <v>11.4633997</v>
      </c>
    </row>
    <row r="209" spans="1:19" ht="14.25" x14ac:dyDescent="0.2">
      <c r="A209" s="5" t="s">
        <v>2417</v>
      </c>
      <c r="B209" s="6" t="s">
        <v>2857</v>
      </c>
      <c r="C209" s="7">
        <v>44237</v>
      </c>
      <c r="D209" s="6" t="s">
        <v>2858</v>
      </c>
      <c r="E209" s="7">
        <v>44224</v>
      </c>
      <c r="F209" s="6" t="s">
        <v>2435</v>
      </c>
      <c r="G209" s="6" t="s">
        <v>2432</v>
      </c>
      <c r="H209" s="6" t="s">
        <v>2436</v>
      </c>
      <c r="I209" s="6"/>
      <c r="J209" s="6"/>
      <c r="K209" s="8">
        <v>15833.33</v>
      </c>
      <c r="L209" s="8">
        <v>14567</v>
      </c>
      <c r="M209" s="9">
        <v>8</v>
      </c>
      <c r="N209" s="8">
        <v>2136.98</v>
      </c>
      <c r="O209" s="8">
        <v>3166.67</v>
      </c>
      <c r="P209" s="9">
        <v>20.000025300000001</v>
      </c>
      <c r="Q209" s="9">
        <v>6.5033066000000002</v>
      </c>
      <c r="R209" s="9">
        <v>236.64</v>
      </c>
      <c r="S209" s="10">
        <v>1.4945687000000001</v>
      </c>
    </row>
    <row r="210" spans="1:19" ht="14.25" x14ac:dyDescent="0.2">
      <c r="A210" s="11" t="s">
        <v>2417</v>
      </c>
      <c r="B210" s="12" t="s">
        <v>2859</v>
      </c>
      <c r="C210" s="13">
        <v>44237</v>
      </c>
      <c r="D210" s="12" t="s">
        <v>2860</v>
      </c>
      <c r="E210" s="13">
        <v>44219</v>
      </c>
      <c r="F210" s="12" t="s">
        <v>2435</v>
      </c>
      <c r="G210" s="12" t="s">
        <v>2432</v>
      </c>
      <c r="H210" s="12" t="s">
        <v>2436</v>
      </c>
      <c r="I210" s="12"/>
      <c r="J210" s="12"/>
      <c r="K210" s="14">
        <v>17683.34</v>
      </c>
      <c r="L210" s="14">
        <v>16268</v>
      </c>
      <c r="M210" s="15">
        <v>8</v>
      </c>
      <c r="N210" s="14">
        <v>5127.67</v>
      </c>
      <c r="O210" s="14">
        <v>6237.5</v>
      </c>
      <c r="P210" s="15">
        <v>35.273313799999997</v>
      </c>
      <c r="Q210" s="15">
        <v>6.2761334</v>
      </c>
      <c r="R210" s="15">
        <v>305.51</v>
      </c>
      <c r="S210" s="16">
        <v>1.7276714</v>
      </c>
    </row>
    <row r="211" spans="1:19" ht="14.25" x14ac:dyDescent="0.2">
      <c r="A211" s="5" t="s">
        <v>2417</v>
      </c>
      <c r="B211" s="6" t="s">
        <v>2861</v>
      </c>
      <c r="C211" s="7">
        <v>44237</v>
      </c>
      <c r="D211" s="6" t="s">
        <v>2862</v>
      </c>
      <c r="E211" s="7">
        <v>44221</v>
      </c>
      <c r="F211" s="6" t="s">
        <v>2435</v>
      </c>
      <c r="G211" s="6" t="s">
        <v>2432</v>
      </c>
      <c r="H211" s="6" t="s">
        <v>2436</v>
      </c>
      <c r="I211" s="6"/>
      <c r="J211" s="6"/>
      <c r="K211" s="8">
        <v>17683.34</v>
      </c>
      <c r="L211" s="8">
        <v>16268</v>
      </c>
      <c r="M211" s="9">
        <v>8</v>
      </c>
      <c r="N211" s="8">
        <v>5127.67</v>
      </c>
      <c r="O211" s="8">
        <v>6237.5</v>
      </c>
      <c r="P211" s="9">
        <v>35.273313799999997</v>
      </c>
      <c r="Q211" s="9">
        <v>6.2761334</v>
      </c>
      <c r="R211" s="9">
        <v>305.51</v>
      </c>
      <c r="S211" s="10">
        <v>1.7276714</v>
      </c>
    </row>
    <row r="212" spans="1:19" ht="14.25" x14ac:dyDescent="0.2">
      <c r="A212" s="11" t="s">
        <v>2417</v>
      </c>
      <c r="B212" s="12" t="s">
        <v>2863</v>
      </c>
      <c r="C212" s="13">
        <v>44237</v>
      </c>
      <c r="D212" s="12" t="s">
        <v>2864</v>
      </c>
      <c r="E212" s="13">
        <v>44222</v>
      </c>
      <c r="F212" s="12" t="s">
        <v>2435</v>
      </c>
      <c r="G212" s="12" t="s">
        <v>2432</v>
      </c>
      <c r="H212" s="12" t="s">
        <v>2436</v>
      </c>
      <c r="I212" s="12"/>
      <c r="J212" s="12"/>
      <c r="K212" s="14">
        <v>17683.34</v>
      </c>
      <c r="L212" s="14">
        <v>16268</v>
      </c>
      <c r="M212" s="15">
        <v>8</v>
      </c>
      <c r="N212" s="14">
        <v>5127.67</v>
      </c>
      <c r="O212" s="14">
        <v>6237.5</v>
      </c>
      <c r="P212" s="15">
        <v>35.273313799999997</v>
      </c>
      <c r="Q212" s="15">
        <v>6.2761334</v>
      </c>
      <c r="R212" s="15">
        <v>305.51</v>
      </c>
      <c r="S212" s="16">
        <v>1.7276714</v>
      </c>
    </row>
    <row r="213" spans="1:19" ht="14.25" x14ac:dyDescent="0.2">
      <c r="A213" s="5" t="s">
        <v>2417</v>
      </c>
      <c r="B213" s="6" t="s">
        <v>2865</v>
      </c>
      <c r="C213" s="7">
        <v>44238</v>
      </c>
      <c r="D213" s="6" t="s">
        <v>2866</v>
      </c>
      <c r="E213" s="7">
        <v>43907</v>
      </c>
      <c r="F213" s="6" t="s">
        <v>2420</v>
      </c>
      <c r="G213" s="6" t="s">
        <v>2421</v>
      </c>
      <c r="H213" s="6" t="s">
        <v>2436</v>
      </c>
      <c r="I213" s="6"/>
      <c r="J213" s="6"/>
      <c r="K213" s="8">
        <v>31160</v>
      </c>
      <c r="L213" s="8">
        <v>28044</v>
      </c>
      <c r="M213" s="9">
        <v>10</v>
      </c>
      <c r="N213" s="8">
        <v>10595.02</v>
      </c>
      <c r="O213" s="8">
        <v>13087.2</v>
      </c>
      <c r="P213" s="9">
        <v>42</v>
      </c>
      <c r="Q213" s="9">
        <v>7.9980102999999998</v>
      </c>
      <c r="R213" s="9">
        <v>623.82000000000005</v>
      </c>
      <c r="S213" s="10">
        <v>2.0019897000000002</v>
      </c>
    </row>
    <row r="214" spans="1:19" ht="14.25" x14ac:dyDescent="0.2">
      <c r="A214" s="11" t="s">
        <v>2417</v>
      </c>
      <c r="B214" s="12" t="s">
        <v>2867</v>
      </c>
      <c r="C214" s="13">
        <v>44238</v>
      </c>
      <c r="D214" s="12" t="s">
        <v>2868</v>
      </c>
      <c r="E214" s="13">
        <v>43853</v>
      </c>
      <c r="F214" s="12" t="s">
        <v>2420</v>
      </c>
      <c r="G214" s="12" t="s">
        <v>2421</v>
      </c>
      <c r="H214" s="12" t="s">
        <v>2436</v>
      </c>
      <c r="I214" s="12"/>
      <c r="J214" s="12"/>
      <c r="K214" s="14">
        <v>31860</v>
      </c>
      <c r="L214" s="14">
        <v>28674</v>
      </c>
      <c r="M214" s="15">
        <v>10</v>
      </c>
      <c r="N214" s="14">
        <v>10833.04</v>
      </c>
      <c r="O214" s="14">
        <v>13381.2</v>
      </c>
      <c r="P214" s="15">
        <v>42</v>
      </c>
      <c r="Q214" s="15">
        <v>7.9979912000000004</v>
      </c>
      <c r="R214" s="15">
        <v>637.84</v>
      </c>
      <c r="S214" s="16">
        <v>2.0020088</v>
      </c>
    </row>
    <row r="215" spans="1:19" ht="14.25" x14ac:dyDescent="0.2">
      <c r="A215" s="5" t="s">
        <v>2417</v>
      </c>
      <c r="B215" s="6" t="s">
        <v>2869</v>
      </c>
      <c r="C215" s="7">
        <v>44238</v>
      </c>
      <c r="D215" s="6" t="s">
        <v>2870</v>
      </c>
      <c r="E215" s="7">
        <v>44094</v>
      </c>
      <c r="F215" s="6" t="s">
        <v>2472</v>
      </c>
      <c r="G215" s="6" t="s">
        <v>2432</v>
      </c>
      <c r="H215" s="6" t="s">
        <v>2422</v>
      </c>
      <c r="I215" s="6"/>
      <c r="J215" s="6"/>
      <c r="K215" s="8">
        <v>26683.34</v>
      </c>
      <c r="L215" s="8">
        <v>24282</v>
      </c>
      <c r="M215" s="9">
        <v>9</v>
      </c>
      <c r="N215" s="8">
        <v>7838.67</v>
      </c>
      <c r="O215" s="8">
        <v>9872.83</v>
      </c>
      <c r="P215" s="9">
        <v>36.999978300000002</v>
      </c>
      <c r="Q215" s="9">
        <v>7.6233335000000002</v>
      </c>
      <c r="R215" s="9">
        <v>367.18</v>
      </c>
      <c r="S215" s="10">
        <v>1.3760646000000001</v>
      </c>
    </row>
    <row r="216" spans="1:19" ht="14.25" x14ac:dyDescent="0.2">
      <c r="A216" s="11" t="s">
        <v>2417</v>
      </c>
      <c r="B216" s="12" t="s">
        <v>2871</v>
      </c>
      <c r="C216" s="13">
        <v>44238</v>
      </c>
      <c r="D216" s="12" t="s">
        <v>2872</v>
      </c>
      <c r="E216" s="13">
        <v>44143</v>
      </c>
      <c r="F216" s="12" t="s">
        <v>2472</v>
      </c>
      <c r="G216" s="12" t="s">
        <v>2432</v>
      </c>
      <c r="H216" s="12" t="s">
        <v>2422</v>
      </c>
      <c r="I216" s="12"/>
      <c r="J216" s="12"/>
      <c r="K216" s="14">
        <v>26683.34</v>
      </c>
      <c r="L216" s="14">
        <v>24282</v>
      </c>
      <c r="M216" s="15">
        <v>9</v>
      </c>
      <c r="N216" s="14">
        <v>7838.67</v>
      </c>
      <c r="O216" s="14">
        <v>9872.83</v>
      </c>
      <c r="P216" s="15">
        <v>36.999978300000002</v>
      </c>
      <c r="Q216" s="15">
        <v>7.6233335000000002</v>
      </c>
      <c r="R216" s="15">
        <v>367.18</v>
      </c>
      <c r="S216" s="16">
        <v>1.3760646000000001</v>
      </c>
    </row>
    <row r="217" spans="1:19" ht="14.25" x14ac:dyDescent="0.2">
      <c r="A217" s="5" t="s">
        <v>2417</v>
      </c>
      <c r="B217" s="6" t="s">
        <v>2873</v>
      </c>
      <c r="C217" s="7">
        <v>44238</v>
      </c>
      <c r="D217" s="6" t="s">
        <v>2874</v>
      </c>
      <c r="E217" s="7">
        <v>44218</v>
      </c>
      <c r="F217" s="6" t="s">
        <v>2520</v>
      </c>
      <c r="G217" s="6" t="s">
        <v>2421</v>
      </c>
      <c r="H217" s="6" t="s">
        <v>2436</v>
      </c>
      <c r="I217" s="6"/>
      <c r="J217" s="6"/>
      <c r="K217" s="8">
        <v>33450</v>
      </c>
      <c r="L217" s="8">
        <v>30645</v>
      </c>
      <c r="M217" s="9">
        <v>8.39</v>
      </c>
      <c r="N217" s="8">
        <v>0</v>
      </c>
      <c r="O217" s="8">
        <v>13714.5</v>
      </c>
      <c r="P217" s="9">
        <v>41</v>
      </c>
      <c r="Q217" s="9">
        <v>41</v>
      </c>
      <c r="R217" s="17">
        <v>-10909.5</v>
      </c>
      <c r="S217" s="18">
        <v>-32.614349799999999</v>
      </c>
    </row>
    <row r="218" spans="1:19" ht="14.25" x14ac:dyDescent="0.2">
      <c r="A218" s="11" t="s">
        <v>2417</v>
      </c>
      <c r="B218" s="12" t="s">
        <v>2875</v>
      </c>
      <c r="C218" s="13">
        <v>44238</v>
      </c>
      <c r="D218" s="12" t="s">
        <v>2876</v>
      </c>
      <c r="E218" s="13">
        <v>44222</v>
      </c>
      <c r="F218" s="12" t="s">
        <v>2420</v>
      </c>
      <c r="G218" s="12" t="s">
        <v>2421</v>
      </c>
      <c r="H218" s="12" t="s">
        <v>2436</v>
      </c>
      <c r="I218" s="12"/>
      <c r="J218" s="12"/>
      <c r="K218" s="14">
        <v>32600</v>
      </c>
      <c r="L218" s="14">
        <v>29340</v>
      </c>
      <c r="M218" s="15">
        <v>10</v>
      </c>
      <c r="N218" s="14">
        <v>10447.530000000001</v>
      </c>
      <c r="O218" s="14">
        <v>13040</v>
      </c>
      <c r="P218" s="15">
        <v>40</v>
      </c>
      <c r="Q218" s="15">
        <v>7.9523619999999999</v>
      </c>
      <c r="R218" s="15">
        <v>667.53</v>
      </c>
      <c r="S218" s="16">
        <v>2.0476380000000001</v>
      </c>
    </row>
    <row r="219" spans="1:19" ht="14.25" x14ac:dyDescent="0.2">
      <c r="A219" s="5" t="s">
        <v>2417</v>
      </c>
      <c r="B219" s="6" t="s">
        <v>2877</v>
      </c>
      <c r="C219" s="7">
        <v>44238</v>
      </c>
      <c r="D219" s="6" t="s">
        <v>2878</v>
      </c>
      <c r="E219" s="7">
        <v>44174</v>
      </c>
      <c r="F219" s="6" t="s">
        <v>2485</v>
      </c>
      <c r="G219" s="6" t="s">
        <v>2421</v>
      </c>
      <c r="H219" s="6" t="s">
        <v>2436</v>
      </c>
      <c r="I219" s="6"/>
      <c r="J219" s="6"/>
      <c r="K219" s="8">
        <v>22940</v>
      </c>
      <c r="L219" s="8">
        <v>20646</v>
      </c>
      <c r="M219" s="9">
        <v>10</v>
      </c>
      <c r="N219" s="8">
        <v>7970.89</v>
      </c>
      <c r="O219" s="8">
        <v>9864.2000000000007</v>
      </c>
      <c r="P219" s="9">
        <v>43</v>
      </c>
      <c r="Q219" s="9">
        <v>8.2533130000000003</v>
      </c>
      <c r="R219" s="9">
        <v>400.69</v>
      </c>
      <c r="S219" s="10">
        <v>1.7466870000000001</v>
      </c>
    </row>
    <row r="220" spans="1:19" ht="14.25" x14ac:dyDescent="0.2">
      <c r="A220" s="11" t="s">
        <v>2417</v>
      </c>
      <c r="B220" s="12" t="s">
        <v>2879</v>
      </c>
      <c r="C220" s="13">
        <v>44238</v>
      </c>
      <c r="D220" s="12" t="s">
        <v>2880</v>
      </c>
      <c r="E220" s="13">
        <v>44176</v>
      </c>
      <c r="F220" s="12" t="s">
        <v>2485</v>
      </c>
      <c r="G220" s="12" t="s">
        <v>2421</v>
      </c>
      <c r="H220" s="12" t="s">
        <v>2436</v>
      </c>
      <c r="I220" s="12"/>
      <c r="J220" s="12"/>
      <c r="K220" s="14">
        <v>22540</v>
      </c>
      <c r="L220" s="14">
        <v>20286</v>
      </c>
      <c r="M220" s="15">
        <v>10</v>
      </c>
      <c r="N220" s="14">
        <v>7838.88</v>
      </c>
      <c r="O220" s="14">
        <v>9692.2000000000007</v>
      </c>
      <c r="P220" s="15">
        <v>43</v>
      </c>
      <c r="Q220" s="15">
        <v>8.2223602000000007</v>
      </c>
      <c r="R220" s="15">
        <v>400.68</v>
      </c>
      <c r="S220" s="16">
        <v>1.7776398</v>
      </c>
    </row>
    <row r="221" spans="1:19" ht="14.25" x14ac:dyDescent="0.2">
      <c r="A221" s="5" t="s">
        <v>2417</v>
      </c>
      <c r="B221" s="6" t="s">
        <v>2881</v>
      </c>
      <c r="C221" s="7">
        <v>44238</v>
      </c>
      <c r="D221" s="6" t="s">
        <v>2882</v>
      </c>
      <c r="E221" s="7">
        <v>44172</v>
      </c>
      <c r="F221" s="6" t="s">
        <v>2485</v>
      </c>
      <c r="G221" s="6" t="s">
        <v>2421</v>
      </c>
      <c r="H221" s="6" t="s">
        <v>2436</v>
      </c>
      <c r="I221" s="6"/>
      <c r="J221" s="6"/>
      <c r="K221" s="8">
        <v>22500</v>
      </c>
      <c r="L221" s="8">
        <v>20250</v>
      </c>
      <c r="M221" s="9">
        <v>10</v>
      </c>
      <c r="N221" s="8">
        <v>7825.68</v>
      </c>
      <c r="O221" s="8">
        <v>9675</v>
      </c>
      <c r="P221" s="9">
        <v>43</v>
      </c>
      <c r="Q221" s="9">
        <v>8.2192000000000007</v>
      </c>
      <c r="R221" s="9">
        <v>400.68</v>
      </c>
      <c r="S221" s="10">
        <v>1.7807999999999999</v>
      </c>
    </row>
    <row r="222" spans="1:19" ht="14.25" x14ac:dyDescent="0.2">
      <c r="A222" s="11" t="s">
        <v>2417</v>
      </c>
      <c r="B222" s="12" t="s">
        <v>2883</v>
      </c>
      <c r="C222" s="13">
        <v>44238</v>
      </c>
      <c r="D222" s="12" t="s">
        <v>2884</v>
      </c>
      <c r="E222" s="13">
        <v>44183</v>
      </c>
      <c r="F222" s="12" t="s">
        <v>2435</v>
      </c>
      <c r="G222" s="12" t="s">
        <v>2432</v>
      </c>
      <c r="H222" s="12" t="s">
        <v>2436</v>
      </c>
      <c r="I222" s="12"/>
      <c r="J222" s="12"/>
      <c r="K222" s="14">
        <v>15333.33</v>
      </c>
      <c r="L222" s="14">
        <v>14107</v>
      </c>
      <c r="M222" s="15">
        <v>8</v>
      </c>
      <c r="N222" s="14">
        <v>4446.53</v>
      </c>
      <c r="O222" s="14">
        <v>5420.83</v>
      </c>
      <c r="P222" s="15">
        <v>35.353246800000001</v>
      </c>
      <c r="Q222" s="15">
        <v>6.3541318000000002</v>
      </c>
      <c r="R222" s="15">
        <v>252.03</v>
      </c>
      <c r="S222" s="16">
        <v>1.6436743</v>
      </c>
    </row>
    <row r="223" spans="1:19" ht="14.25" x14ac:dyDescent="0.2">
      <c r="A223" s="5" t="s">
        <v>2417</v>
      </c>
      <c r="B223" s="6" t="s">
        <v>2885</v>
      </c>
      <c r="C223" s="7">
        <v>44239</v>
      </c>
      <c r="D223" s="6" t="s">
        <v>2886</v>
      </c>
      <c r="E223" s="7">
        <v>44211</v>
      </c>
      <c r="F223" s="6" t="s">
        <v>2420</v>
      </c>
      <c r="G223" s="6" t="s">
        <v>2421</v>
      </c>
      <c r="H223" s="6" t="s">
        <v>2436</v>
      </c>
      <c r="I223" s="6"/>
      <c r="J223" s="6"/>
      <c r="K223" s="8">
        <v>31140</v>
      </c>
      <c r="L223" s="8">
        <v>28026</v>
      </c>
      <c r="M223" s="9">
        <v>10</v>
      </c>
      <c r="N223" s="8">
        <v>9307.7999999999993</v>
      </c>
      <c r="O223" s="8">
        <v>11732.33</v>
      </c>
      <c r="P223" s="9">
        <v>37.6760758</v>
      </c>
      <c r="Q223" s="9">
        <v>7.7859024000000003</v>
      </c>
      <c r="R223" s="9">
        <v>689.47</v>
      </c>
      <c r="S223" s="10">
        <v>2.2140976000000001</v>
      </c>
    </row>
    <row r="224" spans="1:19" ht="14.25" x14ac:dyDescent="0.2">
      <c r="A224" s="11" t="s">
        <v>2417</v>
      </c>
      <c r="B224" s="12" t="s">
        <v>2887</v>
      </c>
      <c r="C224" s="13">
        <v>44239</v>
      </c>
      <c r="D224" s="12" t="s">
        <v>2888</v>
      </c>
      <c r="E224" s="13">
        <v>44154</v>
      </c>
      <c r="F224" s="12" t="s">
        <v>2435</v>
      </c>
      <c r="G224" s="12" t="s">
        <v>2432</v>
      </c>
      <c r="H224" s="12" t="s">
        <v>2464</v>
      </c>
      <c r="I224" s="12"/>
      <c r="J224" s="12"/>
      <c r="K224" s="14">
        <v>15458.33</v>
      </c>
      <c r="L224" s="14">
        <v>14222</v>
      </c>
      <c r="M224" s="15">
        <v>8</v>
      </c>
      <c r="N224" s="14">
        <v>1427.84</v>
      </c>
      <c r="O224" s="14">
        <v>1760.83</v>
      </c>
      <c r="P224" s="15">
        <v>11.3908165</v>
      </c>
      <c r="Q224" s="15">
        <v>2.1541136999999999</v>
      </c>
      <c r="R224" s="15">
        <v>903.34</v>
      </c>
      <c r="S224" s="16">
        <v>5.8437102000000003</v>
      </c>
    </row>
    <row r="225" spans="1:19" ht="14.25" x14ac:dyDescent="0.2">
      <c r="A225" s="5" t="s">
        <v>2417</v>
      </c>
      <c r="B225" s="6" t="s">
        <v>2889</v>
      </c>
      <c r="C225" s="7">
        <v>44239</v>
      </c>
      <c r="D225" s="6" t="s">
        <v>2890</v>
      </c>
      <c r="E225" s="7">
        <v>44125</v>
      </c>
      <c r="F225" s="6" t="s">
        <v>2584</v>
      </c>
      <c r="G225" s="6" t="s">
        <v>2432</v>
      </c>
      <c r="H225" s="6" t="s">
        <v>2464</v>
      </c>
      <c r="I225" s="6"/>
      <c r="J225" s="6"/>
      <c r="K225" s="8">
        <v>11783.33</v>
      </c>
      <c r="L225" s="8">
        <v>10723</v>
      </c>
      <c r="M225" s="9">
        <v>9</v>
      </c>
      <c r="N225" s="8">
        <v>1721.13</v>
      </c>
      <c r="O225" s="8">
        <v>2511.66</v>
      </c>
      <c r="P225" s="9">
        <v>21.315366699999998</v>
      </c>
      <c r="Q225" s="9">
        <v>6.7088844999999999</v>
      </c>
      <c r="R225" s="9">
        <v>269.8</v>
      </c>
      <c r="S225" s="10">
        <v>2.2896752999999999</v>
      </c>
    </row>
    <row r="226" spans="1:19" ht="14.25" x14ac:dyDescent="0.2">
      <c r="A226" s="11" t="s">
        <v>2417</v>
      </c>
      <c r="B226" s="12" t="s">
        <v>2891</v>
      </c>
      <c r="C226" s="13">
        <v>44239</v>
      </c>
      <c r="D226" s="12" t="s">
        <v>2892</v>
      </c>
      <c r="E226" s="13">
        <v>44223</v>
      </c>
      <c r="F226" s="12" t="s">
        <v>2485</v>
      </c>
      <c r="G226" s="12" t="s">
        <v>2421</v>
      </c>
      <c r="H226" s="12" t="s">
        <v>2506</v>
      </c>
      <c r="I226" s="12"/>
      <c r="J226" s="12"/>
      <c r="K226" s="14">
        <v>20637</v>
      </c>
      <c r="L226" s="14">
        <v>20637</v>
      </c>
      <c r="M226" s="15">
        <v>0</v>
      </c>
      <c r="N226" s="14">
        <v>0</v>
      </c>
      <c r="O226" s="14">
        <v>0</v>
      </c>
      <c r="P226" s="15">
        <v>0</v>
      </c>
      <c r="Q226" s="15">
        <v>0</v>
      </c>
      <c r="R226" s="15">
        <v>0</v>
      </c>
      <c r="S226" s="16">
        <v>0</v>
      </c>
    </row>
    <row r="227" spans="1:19" ht="14.25" x14ac:dyDescent="0.2">
      <c r="A227" s="5" t="s">
        <v>2417</v>
      </c>
      <c r="B227" s="6" t="s">
        <v>2893</v>
      </c>
      <c r="C227" s="7">
        <v>44242</v>
      </c>
      <c r="D227" s="6" t="s">
        <v>2894</v>
      </c>
      <c r="E227" s="7">
        <v>44222</v>
      </c>
      <c r="F227" s="6" t="s">
        <v>2435</v>
      </c>
      <c r="G227" s="6" t="s">
        <v>2421</v>
      </c>
      <c r="H227" s="6" t="s">
        <v>2436</v>
      </c>
      <c r="I227" s="6"/>
      <c r="J227" s="6"/>
      <c r="K227" s="8">
        <v>16515</v>
      </c>
      <c r="L227" s="8">
        <v>15194</v>
      </c>
      <c r="M227" s="9">
        <v>8</v>
      </c>
      <c r="N227" s="8">
        <v>3137.56</v>
      </c>
      <c r="O227" s="8">
        <v>4128.75</v>
      </c>
      <c r="P227" s="9">
        <v>25</v>
      </c>
      <c r="Q227" s="9">
        <v>6.0017560000000003</v>
      </c>
      <c r="R227" s="9">
        <v>329.81</v>
      </c>
      <c r="S227" s="10">
        <v>1.9970330000000001</v>
      </c>
    </row>
    <row r="228" spans="1:19" ht="14.25" x14ac:dyDescent="0.2">
      <c r="A228" s="11" t="s">
        <v>2417</v>
      </c>
      <c r="B228" s="12" t="s">
        <v>2895</v>
      </c>
      <c r="C228" s="13">
        <v>44242</v>
      </c>
      <c r="D228" s="12" t="s">
        <v>2896</v>
      </c>
      <c r="E228" s="13">
        <v>44030</v>
      </c>
      <c r="F228" s="12" t="s">
        <v>2485</v>
      </c>
      <c r="G228" s="12" t="s">
        <v>2421</v>
      </c>
      <c r="H228" s="12" t="s">
        <v>2436</v>
      </c>
      <c r="I228" s="12"/>
      <c r="J228" s="12"/>
      <c r="K228" s="14">
        <v>22940</v>
      </c>
      <c r="L228" s="14">
        <v>20646</v>
      </c>
      <c r="M228" s="15">
        <v>10</v>
      </c>
      <c r="N228" s="14">
        <v>7970.89</v>
      </c>
      <c r="O228" s="14">
        <v>9864.2000000000007</v>
      </c>
      <c r="P228" s="15">
        <v>43</v>
      </c>
      <c r="Q228" s="15">
        <v>8.2533130000000003</v>
      </c>
      <c r="R228" s="15">
        <v>400.69</v>
      </c>
      <c r="S228" s="16">
        <v>1.7466870000000001</v>
      </c>
    </row>
    <row r="229" spans="1:19" ht="14.25" x14ac:dyDescent="0.2">
      <c r="A229" s="5" t="s">
        <v>2417</v>
      </c>
      <c r="B229" s="6" t="s">
        <v>2897</v>
      </c>
      <c r="C229" s="7">
        <v>44242</v>
      </c>
      <c r="D229" s="6" t="s">
        <v>2898</v>
      </c>
      <c r="E229" s="7">
        <v>44099</v>
      </c>
      <c r="F229" s="6" t="s">
        <v>2472</v>
      </c>
      <c r="G229" s="6" t="s">
        <v>2432</v>
      </c>
      <c r="H229" s="6" t="s">
        <v>2422</v>
      </c>
      <c r="I229" s="6"/>
      <c r="J229" s="6"/>
      <c r="K229" s="8">
        <v>26683.34</v>
      </c>
      <c r="L229" s="8">
        <v>24282</v>
      </c>
      <c r="M229" s="9">
        <v>9</v>
      </c>
      <c r="N229" s="8">
        <v>7838.67</v>
      </c>
      <c r="O229" s="8">
        <v>9872.83</v>
      </c>
      <c r="P229" s="9">
        <v>36.999978300000002</v>
      </c>
      <c r="Q229" s="9">
        <v>7.6233335000000002</v>
      </c>
      <c r="R229" s="9">
        <v>367.18</v>
      </c>
      <c r="S229" s="10">
        <v>1.3760646000000001</v>
      </c>
    </row>
    <row r="230" spans="1:19" ht="14.25" x14ac:dyDescent="0.2">
      <c r="A230" s="11" t="s">
        <v>2417</v>
      </c>
      <c r="B230" s="12" t="s">
        <v>2899</v>
      </c>
      <c r="C230" s="13">
        <v>44242</v>
      </c>
      <c r="D230" s="12" t="s">
        <v>2900</v>
      </c>
      <c r="E230" s="13">
        <v>44102</v>
      </c>
      <c r="F230" s="12" t="s">
        <v>2439</v>
      </c>
      <c r="G230" s="12" t="s">
        <v>2432</v>
      </c>
      <c r="H230" s="12" t="s">
        <v>2481</v>
      </c>
      <c r="I230" s="12"/>
      <c r="J230" s="12"/>
      <c r="K230" s="14">
        <v>26633</v>
      </c>
      <c r="L230" s="14">
        <v>26633</v>
      </c>
      <c r="M230" s="15">
        <v>0</v>
      </c>
      <c r="N230" s="14">
        <v>0</v>
      </c>
      <c r="O230" s="14">
        <v>0</v>
      </c>
      <c r="P230" s="15">
        <v>0</v>
      </c>
      <c r="Q230" s="15">
        <v>0</v>
      </c>
      <c r="R230" s="15">
        <v>0</v>
      </c>
      <c r="S230" s="16">
        <v>0</v>
      </c>
    </row>
    <row r="231" spans="1:19" ht="14.25" x14ac:dyDescent="0.2">
      <c r="A231" s="5" t="s">
        <v>2417</v>
      </c>
      <c r="B231" s="6" t="s">
        <v>2901</v>
      </c>
      <c r="C231" s="7">
        <v>44242</v>
      </c>
      <c r="D231" s="6" t="s">
        <v>2902</v>
      </c>
      <c r="E231" s="7">
        <v>44174</v>
      </c>
      <c r="F231" s="6" t="s">
        <v>2485</v>
      </c>
      <c r="G231" s="6" t="s">
        <v>2421</v>
      </c>
      <c r="H231" s="6" t="s">
        <v>2436</v>
      </c>
      <c r="I231" s="6"/>
      <c r="J231" s="6"/>
      <c r="K231" s="8">
        <v>22940</v>
      </c>
      <c r="L231" s="8">
        <v>20646</v>
      </c>
      <c r="M231" s="9">
        <v>10</v>
      </c>
      <c r="N231" s="8">
        <v>7970.89</v>
      </c>
      <c r="O231" s="8">
        <v>9864.2000000000007</v>
      </c>
      <c r="P231" s="9">
        <v>43</v>
      </c>
      <c r="Q231" s="9">
        <v>8.2533130000000003</v>
      </c>
      <c r="R231" s="9">
        <v>400.69</v>
      </c>
      <c r="S231" s="10">
        <v>1.7466870000000001</v>
      </c>
    </row>
    <row r="232" spans="1:19" ht="14.25" x14ac:dyDescent="0.2">
      <c r="A232" s="11" t="s">
        <v>2417</v>
      </c>
      <c r="B232" s="12" t="s">
        <v>2903</v>
      </c>
      <c r="C232" s="13">
        <v>44242</v>
      </c>
      <c r="D232" s="12" t="s">
        <v>2904</v>
      </c>
      <c r="E232" s="13">
        <v>44174</v>
      </c>
      <c r="F232" s="12" t="s">
        <v>2485</v>
      </c>
      <c r="G232" s="12" t="s">
        <v>2421</v>
      </c>
      <c r="H232" s="12" t="s">
        <v>2436</v>
      </c>
      <c r="I232" s="12"/>
      <c r="J232" s="12"/>
      <c r="K232" s="14">
        <v>22940</v>
      </c>
      <c r="L232" s="14">
        <v>20646</v>
      </c>
      <c r="M232" s="15">
        <v>10</v>
      </c>
      <c r="N232" s="14">
        <v>7970.89</v>
      </c>
      <c r="O232" s="14">
        <v>9864.2000000000007</v>
      </c>
      <c r="P232" s="15">
        <v>43</v>
      </c>
      <c r="Q232" s="15">
        <v>8.2533130000000003</v>
      </c>
      <c r="R232" s="15">
        <v>400.69</v>
      </c>
      <c r="S232" s="16">
        <v>1.7466870000000001</v>
      </c>
    </row>
    <row r="233" spans="1:19" ht="14.25" x14ac:dyDescent="0.2">
      <c r="A233" s="5" t="s">
        <v>2417</v>
      </c>
      <c r="B233" s="6" t="s">
        <v>2905</v>
      </c>
      <c r="C233" s="7">
        <v>44242</v>
      </c>
      <c r="D233" s="6" t="s">
        <v>2906</v>
      </c>
      <c r="E233" s="7">
        <v>44202</v>
      </c>
      <c r="F233" s="6" t="s">
        <v>2420</v>
      </c>
      <c r="G233" s="6" t="s">
        <v>2421</v>
      </c>
      <c r="H233" s="6" t="s">
        <v>2436</v>
      </c>
      <c r="I233" s="6"/>
      <c r="J233" s="6"/>
      <c r="K233" s="8">
        <v>29700</v>
      </c>
      <c r="L233" s="8">
        <v>26730</v>
      </c>
      <c r="M233" s="9">
        <v>10</v>
      </c>
      <c r="N233" s="8">
        <v>10795.3</v>
      </c>
      <c r="O233" s="8">
        <v>13365</v>
      </c>
      <c r="P233" s="9">
        <v>45</v>
      </c>
      <c r="Q233" s="9">
        <v>8.6521886000000006</v>
      </c>
      <c r="R233" s="9">
        <v>400.3</v>
      </c>
      <c r="S233" s="10">
        <v>1.3478114000000001</v>
      </c>
    </row>
    <row r="234" spans="1:19" ht="14.25" x14ac:dyDescent="0.2">
      <c r="A234" s="11" t="s">
        <v>2417</v>
      </c>
      <c r="B234" s="12" t="s">
        <v>2907</v>
      </c>
      <c r="C234" s="13">
        <v>44242</v>
      </c>
      <c r="D234" s="12" t="s">
        <v>2908</v>
      </c>
      <c r="E234" s="13">
        <v>44207</v>
      </c>
      <c r="F234" s="12" t="s">
        <v>2420</v>
      </c>
      <c r="G234" s="12" t="s">
        <v>2421</v>
      </c>
      <c r="H234" s="12" t="s">
        <v>2436</v>
      </c>
      <c r="I234" s="12"/>
      <c r="J234" s="12"/>
      <c r="K234" s="14">
        <v>29700</v>
      </c>
      <c r="L234" s="14">
        <v>26730</v>
      </c>
      <c r="M234" s="15">
        <v>10</v>
      </c>
      <c r="N234" s="14">
        <v>10795.3</v>
      </c>
      <c r="O234" s="14">
        <v>13365</v>
      </c>
      <c r="P234" s="15">
        <v>45</v>
      </c>
      <c r="Q234" s="15">
        <v>8.6521886000000006</v>
      </c>
      <c r="R234" s="15">
        <v>400.3</v>
      </c>
      <c r="S234" s="16">
        <v>1.3478114000000001</v>
      </c>
    </row>
    <row r="235" spans="1:19" ht="14.25" x14ac:dyDescent="0.2">
      <c r="A235" s="5" t="s">
        <v>2417</v>
      </c>
      <c r="B235" s="6" t="s">
        <v>2909</v>
      </c>
      <c r="C235" s="7">
        <v>44243</v>
      </c>
      <c r="D235" s="6" t="s">
        <v>2910</v>
      </c>
      <c r="E235" s="7">
        <v>44120</v>
      </c>
      <c r="F235" s="6" t="s">
        <v>2472</v>
      </c>
      <c r="G235" s="6" t="s">
        <v>2432</v>
      </c>
      <c r="H235" s="6" t="s">
        <v>2422</v>
      </c>
      <c r="I235" s="6"/>
      <c r="J235" s="6"/>
      <c r="K235" s="8">
        <v>26683.34</v>
      </c>
      <c r="L235" s="8">
        <v>24282</v>
      </c>
      <c r="M235" s="9">
        <v>9</v>
      </c>
      <c r="N235" s="8">
        <v>7838.67</v>
      </c>
      <c r="O235" s="8">
        <v>9872.83</v>
      </c>
      <c r="P235" s="9">
        <v>36.999978300000002</v>
      </c>
      <c r="Q235" s="9">
        <v>7.6233335000000002</v>
      </c>
      <c r="R235" s="9">
        <v>367.18</v>
      </c>
      <c r="S235" s="10">
        <v>1.3760646000000001</v>
      </c>
    </row>
    <row r="236" spans="1:19" ht="14.25" x14ac:dyDescent="0.2">
      <c r="A236" s="11" t="s">
        <v>2417</v>
      </c>
      <c r="B236" s="12" t="s">
        <v>2911</v>
      </c>
      <c r="C236" s="13">
        <v>44243</v>
      </c>
      <c r="D236" s="12" t="s">
        <v>2912</v>
      </c>
      <c r="E236" s="13">
        <v>44187</v>
      </c>
      <c r="F236" s="12" t="s">
        <v>2435</v>
      </c>
      <c r="G236" s="12" t="s">
        <v>2421</v>
      </c>
      <c r="H236" s="12" t="s">
        <v>2422</v>
      </c>
      <c r="I236" s="12"/>
      <c r="J236" s="12"/>
      <c r="K236" s="14">
        <v>17215</v>
      </c>
      <c r="L236" s="14">
        <v>15930</v>
      </c>
      <c r="M236" s="15">
        <v>7.46</v>
      </c>
      <c r="N236" s="14">
        <v>3684.25</v>
      </c>
      <c r="O236" s="14">
        <v>4940.71</v>
      </c>
      <c r="P236" s="15">
        <v>28.700029000000001</v>
      </c>
      <c r="Q236" s="15">
        <v>7.2986348999999997</v>
      </c>
      <c r="R236" s="15">
        <v>28.54</v>
      </c>
      <c r="S236" s="16">
        <v>0.16578570000000001</v>
      </c>
    </row>
    <row r="237" spans="1:19" ht="14.25" x14ac:dyDescent="0.2">
      <c r="A237" s="5" t="s">
        <v>2417</v>
      </c>
      <c r="B237" s="6" t="s">
        <v>2913</v>
      </c>
      <c r="C237" s="7">
        <v>44243</v>
      </c>
      <c r="D237" s="6" t="s">
        <v>2914</v>
      </c>
      <c r="E237" s="7">
        <v>44099</v>
      </c>
      <c r="F237" s="6" t="s">
        <v>2439</v>
      </c>
      <c r="G237" s="6" t="s">
        <v>2432</v>
      </c>
      <c r="H237" s="6" t="s">
        <v>2481</v>
      </c>
      <c r="I237" s="6"/>
      <c r="J237" s="6"/>
      <c r="K237" s="8">
        <v>28664</v>
      </c>
      <c r="L237" s="8">
        <v>28664</v>
      </c>
      <c r="M237" s="9">
        <v>0</v>
      </c>
      <c r="N237" s="8">
        <v>0</v>
      </c>
      <c r="O237" s="8">
        <v>0</v>
      </c>
      <c r="P237" s="9">
        <v>0</v>
      </c>
      <c r="Q237" s="9">
        <v>0</v>
      </c>
      <c r="R237" s="9">
        <v>0</v>
      </c>
      <c r="S237" s="10">
        <v>0</v>
      </c>
    </row>
    <row r="238" spans="1:19" ht="14.25" x14ac:dyDescent="0.2">
      <c r="A238" s="11" t="s">
        <v>2417</v>
      </c>
      <c r="B238" s="12" t="s">
        <v>2915</v>
      </c>
      <c r="C238" s="13">
        <v>44243</v>
      </c>
      <c r="D238" s="12" t="s">
        <v>2916</v>
      </c>
      <c r="E238" s="13">
        <v>44218</v>
      </c>
      <c r="F238" s="12" t="s">
        <v>2584</v>
      </c>
      <c r="G238" s="12" t="s">
        <v>2432</v>
      </c>
      <c r="H238" s="12" t="s">
        <v>2464</v>
      </c>
      <c r="I238" s="12"/>
      <c r="J238" s="12"/>
      <c r="K238" s="14">
        <v>13424.99</v>
      </c>
      <c r="L238" s="14">
        <v>12218</v>
      </c>
      <c r="M238" s="15">
        <v>8.99</v>
      </c>
      <c r="N238" s="14">
        <v>1370.59</v>
      </c>
      <c r="O238" s="14">
        <v>2342.5</v>
      </c>
      <c r="P238" s="15">
        <v>17.4488026</v>
      </c>
      <c r="Q238" s="15">
        <v>7.2395585000000002</v>
      </c>
      <c r="R238" s="15">
        <v>235.08</v>
      </c>
      <c r="S238" s="16">
        <v>1.7510627999999999</v>
      </c>
    </row>
    <row r="239" spans="1:19" ht="14.25" x14ac:dyDescent="0.2">
      <c r="A239" s="5" t="s">
        <v>2417</v>
      </c>
      <c r="B239" s="6" t="s">
        <v>2917</v>
      </c>
      <c r="C239" s="7">
        <v>44243</v>
      </c>
      <c r="D239" s="6" t="s">
        <v>162</v>
      </c>
      <c r="E239" s="7">
        <v>44163</v>
      </c>
      <c r="F239" s="6" t="s">
        <v>2527</v>
      </c>
      <c r="G239" s="6" t="s">
        <v>2432</v>
      </c>
      <c r="H239" s="6" t="s">
        <v>2481</v>
      </c>
      <c r="I239" s="6"/>
      <c r="J239" s="6"/>
      <c r="K239" s="8">
        <v>21236</v>
      </c>
      <c r="L239" s="8">
        <v>21236</v>
      </c>
      <c r="M239" s="9">
        <v>0</v>
      </c>
      <c r="N239" s="8">
        <v>0</v>
      </c>
      <c r="O239" s="8">
        <v>0</v>
      </c>
      <c r="P239" s="9">
        <v>0</v>
      </c>
      <c r="Q239" s="9">
        <v>0</v>
      </c>
      <c r="R239" s="9">
        <v>0</v>
      </c>
      <c r="S239" s="10">
        <v>0</v>
      </c>
    </row>
    <row r="240" spans="1:19" ht="14.25" x14ac:dyDescent="0.2">
      <c r="A240" s="11" t="s">
        <v>2417</v>
      </c>
      <c r="B240" s="12" t="s">
        <v>2918</v>
      </c>
      <c r="C240" s="13">
        <v>44243</v>
      </c>
      <c r="D240" s="12" t="s">
        <v>2919</v>
      </c>
      <c r="E240" s="13">
        <v>44184</v>
      </c>
      <c r="F240" s="12" t="s">
        <v>2435</v>
      </c>
      <c r="G240" s="12" t="s">
        <v>2432</v>
      </c>
      <c r="H240" s="12" t="s">
        <v>2422</v>
      </c>
      <c r="I240" s="12"/>
      <c r="J240" s="12"/>
      <c r="K240" s="14">
        <v>17666.669999999998</v>
      </c>
      <c r="L240" s="14">
        <v>16253</v>
      </c>
      <c r="M240" s="15">
        <v>8</v>
      </c>
      <c r="N240" s="14">
        <v>4063.25</v>
      </c>
      <c r="O240" s="14">
        <v>5211.67</v>
      </c>
      <c r="P240" s="15">
        <v>29.500013299999999</v>
      </c>
      <c r="Q240" s="15">
        <v>6.5004892999999999</v>
      </c>
      <c r="R240" s="15">
        <v>265.25</v>
      </c>
      <c r="S240" s="16">
        <v>1.5014148</v>
      </c>
    </row>
    <row r="241" spans="1:19" ht="14.25" x14ac:dyDescent="0.2">
      <c r="A241" s="5" t="s">
        <v>2417</v>
      </c>
      <c r="B241" s="6" t="s">
        <v>2920</v>
      </c>
      <c r="C241" s="7">
        <v>44243</v>
      </c>
      <c r="D241" s="6" t="s">
        <v>2921</v>
      </c>
      <c r="E241" s="7">
        <v>44186</v>
      </c>
      <c r="F241" s="6" t="s">
        <v>2435</v>
      </c>
      <c r="G241" s="6" t="s">
        <v>2432</v>
      </c>
      <c r="H241" s="6" t="s">
        <v>2422</v>
      </c>
      <c r="I241" s="6"/>
      <c r="J241" s="6"/>
      <c r="K241" s="8">
        <v>17666.669999999998</v>
      </c>
      <c r="L241" s="8">
        <v>16253</v>
      </c>
      <c r="M241" s="9">
        <v>8</v>
      </c>
      <c r="N241" s="8">
        <v>4063.25</v>
      </c>
      <c r="O241" s="8">
        <v>5211.67</v>
      </c>
      <c r="P241" s="9">
        <v>29.500013299999999</v>
      </c>
      <c r="Q241" s="9">
        <v>6.5004892999999999</v>
      </c>
      <c r="R241" s="9">
        <v>265.25</v>
      </c>
      <c r="S241" s="10">
        <v>1.5014148</v>
      </c>
    </row>
    <row r="242" spans="1:19" ht="14.25" x14ac:dyDescent="0.2">
      <c r="A242" s="11" t="s">
        <v>2417</v>
      </c>
      <c r="B242" s="12" t="s">
        <v>2922</v>
      </c>
      <c r="C242" s="13">
        <v>44243</v>
      </c>
      <c r="D242" s="12" t="s">
        <v>2923</v>
      </c>
      <c r="E242" s="13">
        <v>44227</v>
      </c>
      <c r="F242" s="12" t="s">
        <v>2435</v>
      </c>
      <c r="G242" s="12" t="s">
        <v>2432</v>
      </c>
      <c r="H242" s="12" t="s">
        <v>2436</v>
      </c>
      <c r="I242" s="12"/>
      <c r="J242" s="12"/>
      <c r="K242" s="14">
        <v>15833.33</v>
      </c>
      <c r="L242" s="14">
        <v>14567</v>
      </c>
      <c r="M242" s="15">
        <v>8</v>
      </c>
      <c r="N242" s="14">
        <v>2136.98</v>
      </c>
      <c r="O242" s="14">
        <v>3166.67</v>
      </c>
      <c r="P242" s="15">
        <v>20.000025300000001</v>
      </c>
      <c r="Q242" s="15">
        <v>6.5033066000000002</v>
      </c>
      <c r="R242" s="15">
        <v>236.64</v>
      </c>
      <c r="S242" s="16">
        <v>1.4945687000000001</v>
      </c>
    </row>
    <row r="243" spans="1:19" ht="14.25" x14ac:dyDescent="0.2">
      <c r="A243" s="5" t="s">
        <v>2417</v>
      </c>
      <c r="B243" s="6" t="s">
        <v>2924</v>
      </c>
      <c r="C243" s="7">
        <v>44243</v>
      </c>
      <c r="D243" s="6" t="s">
        <v>2925</v>
      </c>
      <c r="E243" s="7">
        <v>44242</v>
      </c>
      <c r="F243" s="6" t="s">
        <v>2435</v>
      </c>
      <c r="G243" s="6" t="s">
        <v>2421</v>
      </c>
      <c r="H243" s="6" t="s">
        <v>2436</v>
      </c>
      <c r="I243" s="6"/>
      <c r="J243" s="6"/>
      <c r="K243" s="8">
        <v>16515</v>
      </c>
      <c r="L243" s="8">
        <v>15194</v>
      </c>
      <c r="M243" s="9">
        <v>8</v>
      </c>
      <c r="N243" s="8">
        <v>0</v>
      </c>
      <c r="O243" s="8">
        <v>3303</v>
      </c>
      <c r="P243" s="9">
        <v>20</v>
      </c>
      <c r="Q243" s="9">
        <v>20</v>
      </c>
      <c r="R243" s="17">
        <v>-1982</v>
      </c>
      <c r="S243" s="18">
        <v>-12.001211</v>
      </c>
    </row>
    <row r="244" spans="1:19" ht="14.25" x14ac:dyDescent="0.2">
      <c r="A244" s="11" t="s">
        <v>2417</v>
      </c>
      <c r="B244" s="12" t="s">
        <v>2926</v>
      </c>
      <c r="C244" s="13">
        <v>44244</v>
      </c>
      <c r="D244" s="12" t="s">
        <v>2927</v>
      </c>
      <c r="E244" s="13">
        <v>44226</v>
      </c>
      <c r="F244" s="12" t="s">
        <v>2527</v>
      </c>
      <c r="G244" s="12" t="s">
        <v>2432</v>
      </c>
      <c r="H244" s="12" t="s">
        <v>2436</v>
      </c>
      <c r="I244" s="12"/>
      <c r="J244" s="12"/>
      <c r="K244" s="14">
        <v>26208.34</v>
      </c>
      <c r="L244" s="14">
        <v>24111</v>
      </c>
      <c r="M244" s="15">
        <v>8</v>
      </c>
      <c r="N244" s="14">
        <v>3537.08</v>
      </c>
      <c r="O244" s="14">
        <v>4985.41</v>
      </c>
      <c r="P244" s="15">
        <v>19.022227300000001</v>
      </c>
      <c r="Q244" s="15">
        <v>5.5262180000000001</v>
      </c>
      <c r="R244" s="15">
        <v>649.01</v>
      </c>
      <c r="S244" s="16">
        <v>2.4763491000000002</v>
      </c>
    </row>
    <row r="245" spans="1:19" ht="14.25" x14ac:dyDescent="0.2">
      <c r="A245" s="5" t="s">
        <v>2417</v>
      </c>
      <c r="B245" s="6" t="s">
        <v>2928</v>
      </c>
      <c r="C245" s="7">
        <v>44244</v>
      </c>
      <c r="D245" s="6" t="s">
        <v>2929</v>
      </c>
      <c r="E245" s="7">
        <v>44243</v>
      </c>
      <c r="F245" s="6" t="s">
        <v>2435</v>
      </c>
      <c r="G245" s="6" t="s">
        <v>2432</v>
      </c>
      <c r="H245" s="6" t="s">
        <v>2506</v>
      </c>
      <c r="I245" s="6"/>
      <c r="J245" s="6"/>
      <c r="K245" s="8">
        <v>14965</v>
      </c>
      <c r="L245" s="8">
        <v>14965</v>
      </c>
      <c r="M245" s="9">
        <v>0</v>
      </c>
      <c r="N245" s="8">
        <v>0</v>
      </c>
      <c r="O245" s="8">
        <v>0</v>
      </c>
      <c r="P245" s="9">
        <v>0</v>
      </c>
      <c r="Q245" s="9">
        <v>0</v>
      </c>
      <c r="R245" s="9">
        <v>0</v>
      </c>
      <c r="S245" s="10">
        <v>0</v>
      </c>
    </row>
    <row r="246" spans="1:19" ht="14.25" x14ac:dyDescent="0.2">
      <c r="A246" s="11" t="s">
        <v>2417</v>
      </c>
      <c r="B246" s="12" t="s">
        <v>2930</v>
      </c>
      <c r="C246" s="13">
        <v>44245</v>
      </c>
      <c r="D246" s="12" t="s">
        <v>2931</v>
      </c>
      <c r="E246" s="13">
        <v>44070</v>
      </c>
      <c r="F246" s="12" t="s">
        <v>2420</v>
      </c>
      <c r="G246" s="12" t="s">
        <v>2421</v>
      </c>
      <c r="H246" s="12" t="s">
        <v>2436</v>
      </c>
      <c r="I246" s="12"/>
      <c r="J246" s="12"/>
      <c r="K246" s="14">
        <v>28880</v>
      </c>
      <c r="L246" s="14">
        <v>25992</v>
      </c>
      <c r="M246" s="15">
        <v>10</v>
      </c>
      <c r="N246" s="14">
        <v>10508.29</v>
      </c>
      <c r="O246" s="14">
        <v>12996</v>
      </c>
      <c r="P246" s="15">
        <v>45</v>
      </c>
      <c r="Q246" s="15">
        <v>8.6139542999999996</v>
      </c>
      <c r="R246" s="15">
        <v>400.29</v>
      </c>
      <c r="S246" s="16">
        <v>1.3860456999999999</v>
      </c>
    </row>
    <row r="247" spans="1:19" ht="14.25" x14ac:dyDescent="0.2">
      <c r="A247" s="5" t="s">
        <v>2417</v>
      </c>
      <c r="B247" s="6" t="s">
        <v>2932</v>
      </c>
      <c r="C247" s="7">
        <v>44245</v>
      </c>
      <c r="D247" s="6" t="s">
        <v>2933</v>
      </c>
      <c r="E247" s="7">
        <v>44089</v>
      </c>
      <c r="F247" s="6" t="s">
        <v>2501</v>
      </c>
      <c r="G247" s="6" t="s">
        <v>2432</v>
      </c>
      <c r="H247" s="6" t="s">
        <v>2422</v>
      </c>
      <c r="I247" s="6"/>
      <c r="J247" s="6"/>
      <c r="K247" s="8">
        <v>20016.66</v>
      </c>
      <c r="L247" s="8">
        <v>17988</v>
      </c>
      <c r="M247" s="9">
        <v>10.130000000000001</v>
      </c>
      <c r="N247" s="8">
        <v>4545.57</v>
      </c>
      <c r="O247" s="8">
        <v>6205.17</v>
      </c>
      <c r="P247" s="9">
        <v>31.000026999999999</v>
      </c>
      <c r="Q247" s="9">
        <v>8.2910935000000006</v>
      </c>
      <c r="R247" s="9">
        <v>369.06</v>
      </c>
      <c r="S247" s="10">
        <v>1.8437641</v>
      </c>
    </row>
    <row r="248" spans="1:19" ht="14.25" x14ac:dyDescent="0.2">
      <c r="A248" s="11" t="s">
        <v>2417</v>
      </c>
      <c r="B248" s="12" t="s">
        <v>2934</v>
      </c>
      <c r="C248" s="13">
        <v>44245</v>
      </c>
      <c r="D248" s="12" t="s">
        <v>2935</v>
      </c>
      <c r="E248" s="13">
        <v>44207</v>
      </c>
      <c r="F248" s="12" t="s">
        <v>2435</v>
      </c>
      <c r="G248" s="12" t="s">
        <v>2421</v>
      </c>
      <c r="H248" s="12" t="s">
        <v>2422</v>
      </c>
      <c r="I248" s="12"/>
      <c r="J248" s="12"/>
      <c r="K248" s="14">
        <v>17400</v>
      </c>
      <c r="L248" s="14">
        <v>16022</v>
      </c>
      <c r="M248" s="15">
        <v>7.92</v>
      </c>
      <c r="N248" s="14">
        <v>4280.1400000000003</v>
      </c>
      <c r="O248" s="14">
        <v>5394</v>
      </c>
      <c r="P248" s="15">
        <v>31</v>
      </c>
      <c r="Q248" s="15">
        <v>6.4014943000000004</v>
      </c>
      <c r="R248" s="15">
        <v>264.14</v>
      </c>
      <c r="S248" s="16">
        <v>1.518046</v>
      </c>
    </row>
    <row r="249" spans="1:19" ht="14.25" x14ac:dyDescent="0.2">
      <c r="A249" s="5" t="s">
        <v>2417</v>
      </c>
      <c r="B249" s="6" t="s">
        <v>2936</v>
      </c>
      <c r="C249" s="7">
        <v>44245</v>
      </c>
      <c r="D249" s="6" t="s">
        <v>2937</v>
      </c>
      <c r="E249" s="7">
        <v>44117</v>
      </c>
      <c r="F249" s="6" t="s">
        <v>2435</v>
      </c>
      <c r="G249" s="6" t="s">
        <v>2432</v>
      </c>
      <c r="H249" s="6" t="s">
        <v>2436</v>
      </c>
      <c r="I249" s="6"/>
      <c r="J249" s="6"/>
      <c r="K249" s="8">
        <v>13833.34</v>
      </c>
      <c r="L249" s="8">
        <v>12726</v>
      </c>
      <c r="M249" s="9">
        <v>8</v>
      </c>
      <c r="N249" s="8">
        <v>3803.8</v>
      </c>
      <c r="O249" s="8">
        <v>4703.33</v>
      </c>
      <c r="P249" s="9">
        <v>33.999959500000003</v>
      </c>
      <c r="Q249" s="9">
        <v>6.5026234000000001</v>
      </c>
      <c r="R249" s="9">
        <v>207.81</v>
      </c>
      <c r="S249" s="10">
        <v>1.5022401999999999</v>
      </c>
    </row>
    <row r="250" spans="1:19" ht="14.25" x14ac:dyDescent="0.2">
      <c r="A250" s="11" t="s">
        <v>2417</v>
      </c>
      <c r="B250" s="12" t="s">
        <v>2938</v>
      </c>
      <c r="C250" s="13">
        <v>44245</v>
      </c>
      <c r="D250" s="12" t="s">
        <v>2939</v>
      </c>
      <c r="E250" s="13">
        <v>44126</v>
      </c>
      <c r="F250" s="12" t="s">
        <v>2584</v>
      </c>
      <c r="G250" s="12" t="s">
        <v>2432</v>
      </c>
      <c r="H250" s="12" t="s">
        <v>2464</v>
      </c>
      <c r="I250" s="12"/>
      <c r="J250" s="12"/>
      <c r="K250" s="14">
        <v>13116.66</v>
      </c>
      <c r="L250" s="14">
        <v>11936</v>
      </c>
      <c r="M250" s="15">
        <v>9</v>
      </c>
      <c r="N250" s="14">
        <v>1775.18</v>
      </c>
      <c r="O250" s="14">
        <v>2645</v>
      </c>
      <c r="P250" s="15">
        <v>20.165194499999998</v>
      </c>
      <c r="Q250" s="15">
        <v>6.6314137999999998</v>
      </c>
      <c r="R250" s="15">
        <v>310.83999999999997</v>
      </c>
      <c r="S250" s="16">
        <v>2.3698106000000001</v>
      </c>
    </row>
    <row r="251" spans="1:19" ht="14.25" x14ac:dyDescent="0.2">
      <c r="A251" s="5" t="s">
        <v>2417</v>
      </c>
      <c r="B251" s="6" t="s">
        <v>2940</v>
      </c>
      <c r="C251" s="7">
        <v>44245</v>
      </c>
      <c r="D251" s="6" t="s">
        <v>2941</v>
      </c>
      <c r="E251" s="7">
        <v>44202</v>
      </c>
      <c r="F251" s="6" t="s">
        <v>2420</v>
      </c>
      <c r="G251" s="6" t="s">
        <v>2421</v>
      </c>
      <c r="H251" s="6" t="s">
        <v>2436</v>
      </c>
      <c r="I251" s="6"/>
      <c r="J251" s="6"/>
      <c r="K251" s="8">
        <v>29550</v>
      </c>
      <c r="L251" s="8">
        <v>26595</v>
      </c>
      <c r="M251" s="9">
        <v>10</v>
      </c>
      <c r="N251" s="8">
        <v>10742.8</v>
      </c>
      <c r="O251" s="8">
        <v>13297.5</v>
      </c>
      <c r="P251" s="9">
        <v>45</v>
      </c>
      <c r="Q251" s="9">
        <v>8.6453468999999998</v>
      </c>
      <c r="R251" s="9">
        <v>400.3</v>
      </c>
      <c r="S251" s="10">
        <v>1.3546530999999999</v>
      </c>
    </row>
    <row r="252" spans="1:19" ht="14.25" x14ac:dyDescent="0.2">
      <c r="A252" s="11" t="s">
        <v>2417</v>
      </c>
      <c r="B252" s="12" t="s">
        <v>2942</v>
      </c>
      <c r="C252" s="13">
        <v>44245</v>
      </c>
      <c r="D252" s="12" t="s">
        <v>2943</v>
      </c>
      <c r="E252" s="13">
        <v>44200</v>
      </c>
      <c r="F252" s="12" t="s">
        <v>2485</v>
      </c>
      <c r="G252" s="12" t="s">
        <v>2421</v>
      </c>
      <c r="H252" s="12" t="s">
        <v>2422</v>
      </c>
      <c r="I252" s="12"/>
      <c r="J252" s="12"/>
      <c r="K252" s="14">
        <v>23390</v>
      </c>
      <c r="L252" s="14">
        <v>21051</v>
      </c>
      <c r="M252" s="15">
        <v>10</v>
      </c>
      <c r="N252" s="14">
        <v>7585.74</v>
      </c>
      <c r="O252" s="14">
        <v>9589.9</v>
      </c>
      <c r="P252" s="15">
        <v>41</v>
      </c>
      <c r="Q252" s="15">
        <v>8.5684480999999995</v>
      </c>
      <c r="R252" s="15">
        <v>334.84</v>
      </c>
      <c r="S252" s="16">
        <v>1.4315519000000001</v>
      </c>
    </row>
    <row r="253" spans="1:19" ht="14.25" x14ac:dyDescent="0.2">
      <c r="A253" s="5" t="s">
        <v>2417</v>
      </c>
      <c r="B253" s="6" t="s">
        <v>2944</v>
      </c>
      <c r="C253" s="7">
        <v>44245</v>
      </c>
      <c r="D253" s="6" t="s">
        <v>2945</v>
      </c>
      <c r="E253" s="7">
        <v>44221</v>
      </c>
      <c r="F253" s="6" t="s">
        <v>2439</v>
      </c>
      <c r="G253" s="6" t="s">
        <v>2432</v>
      </c>
      <c r="H253" s="6" t="s">
        <v>2436</v>
      </c>
      <c r="I253" s="6"/>
      <c r="J253" s="6"/>
      <c r="K253" s="8">
        <v>34708.33</v>
      </c>
      <c r="L253" s="8">
        <v>31584</v>
      </c>
      <c r="M253" s="9">
        <v>9</v>
      </c>
      <c r="N253" s="8">
        <v>5726.18</v>
      </c>
      <c r="O253" s="8">
        <v>8330</v>
      </c>
      <c r="P253" s="9">
        <v>24.000002299999998</v>
      </c>
      <c r="Q253" s="9">
        <v>7.5020030999999996</v>
      </c>
      <c r="R253" s="9">
        <v>520.51</v>
      </c>
      <c r="S253" s="10">
        <v>1.4996688</v>
      </c>
    </row>
    <row r="254" spans="1:19" ht="14.25" x14ac:dyDescent="0.2">
      <c r="A254" s="11" t="s">
        <v>2417</v>
      </c>
      <c r="B254" s="12" t="s">
        <v>2946</v>
      </c>
      <c r="C254" s="13">
        <v>44245</v>
      </c>
      <c r="D254" s="12" t="s">
        <v>2947</v>
      </c>
      <c r="E254" s="13">
        <v>44225</v>
      </c>
      <c r="F254" s="12" t="s">
        <v>2431</v>
      </c>
      <c r="G254" s="12" t="s">
        <v>2432</v>
      </c>
      <c r="H254" s="12" t="s">
        <v>2422</v>
      </c>
      <c r="I254" s="12"/>
      <c r="J254" s="12"/>
      <c r="K254" s="14">
        <v>19683.330000000002</v>
      </c>
      <c r="L254" s="14">
        <v>17912</v>
      </c>
      <c r="M254" s="15">
        <v>9</v>
      </c>
      <c r="N254" s="14">
        <v>3345.96</v>
      </c>
      <c r="O254" s="14">
        <v>4920.83</v>
      </c>
      <c r="P254" s="15">
        <v>24.999987300000001</v>
      </c>
      <c r="Q254" s="15">
        <v>8.0010344</v>
      </c>
      <c r="R254" s="15">
        <v>196.46</v>
      </c>
      <c r="S254" s="16">
        <v>0.99810350000000003</v>
      </c>
    </row>
    <row r="255" spans="1:19" ht="14.25" x14ac:dyDescent="0.2">
      <c r="A255" s="5" t="s">
        <v>2417</v>
      </c>
      <c r="B255" s="6" t="s">
        <v>2948</v>
      </c>
      <c r="C255" s="7">
        <v>44246</v>
      </c>
      <c r="D255" s="6" t="s">
        <v>2949</v>
      </c>
      <c r="E255" s="7">
        <v>44195</v>
      </c>
      <c r="F255" s="6" t="s">
        <v>2435</v>
      </c>
      <c r="G255" s="6" t="s">
        <v>2421</v>
      </c>
      <c r="H255" s="6" t="s">
        <v>2422</v>
      </c>
      <c r="I255" s="6"/>
      <c r="J255" s="6"/>
      <c r="K255" s="8">
        <v>17400</v>
      </c>
      <c r="L255" s="8">
        <v>16022</v>
      </c>
      <c r="M255" s="9">
        <v>7.92</v>
      </c>
      <c r="N255" s="8">
        <v>4280.1400000000003</v>
      </c>
      <c r="O255" s="8">
        <v>5394</v>
      </c>
      <c r="P255" s="9">
        <v>31</v>
      </c>
      <c r="Q255" s="9">
        <v>6.4014943000000004</v>
      </c>
      <c r="R255" s="9">
        <v>264.14</v>
      </c>
      <c r="S255" s="10">
        <v>1.518046</v>
      </c>
    </row>
    <row r="256" spans="1:19" ht="14.25" x14ac:dyDescent="0.2">
      <c r="A256" s="11" t="s">
        <v>2417</v>
      </c>
      <c r="B256" s="12" t="s">
        <v>2950</v>
      </c>
      <c r="C256" s="13">
        <v>44246</v>
      </c>
      <c r="D256" s="12" t="s">
        <v>2951</v>
      </c>
      <c r="E256" s="13">
        <v>44183</v>
      </c>
      <c r="F256" s="12" t="s">
        <v>2485</v>
      </c>
      <c r="G256" s="12" t="s">
        <v>2421</v>
      </c>
      <c r="H256" s="12" t="s">
        <v>2436</v>
      </c>
      <c r="I256" s="12"/>
      <c r="J256" s="12"/>
      <c r="K256" s="14">
        <v>23390</v>
      </c>
      <c r="L256" s="14">
        <v>21051</v>
      </c>
      <c r="M256" s="15">
        <v>10</v>
      </c>
      <c r="N256" s="14">
        <v>7585.74</v>
      </c>
      <c r="O256" s="14">
        <v>9589.9</v>
      </c>
      <c r="P256" s="15">
        <v>41</v>
      </c>
      <c r="Q256" s="15">
        <v>8.5684480999999995</v>
      </c>
      <c r="R256" s="15">
        <v>334.84</v>
      </c>
      <c r="S256" s="16">
        <v>1.4315519000000001</v>
      </c>
    </row>
    <row r="257" spans="1:19" ht="14.25" x14ac:dyDescent="0.2">
      <c r="A257" s="5" t="s">
        <v>2417</v>
      </c>
      <c r="B257" s="6" t="s">
        <v>2952</v>
      </c>
      <c r="C257" s="7">
        <v>44246</v>
      </c>
      <c r="D257" s="6" t="s">
        <v>2953</v>
      </c>
      <c r="E257" s="7">
        <v>44172</v>
      </c>
      <c r="F257" s="6" t="s">
        <v>2485</v>
      </c>
      <c r="G257" s="6" t="s">
        <v>2421</v>
      </c>
      <c r="H257" s="6" t="s">
        <v>2436</v>
      </c>
      <c r="I257" s="6"/>
      <c r="J257" s="6"/>
      <c r="K257" s="8">
        <v>22590</v>
      </c>
      <c r="L257" s="8">
        <v>20331</v>
      </c>
      <c r="M257" s="9">
        <v>10</v>
      </c>
      <c r="N257" s="8">
        <v>7329.7</v>
      </c>
      <c r="O257" s="8">
        <v>9261.9</v>
      </c>
      <c r="P257" s="9">
        <v>41</v>
      </c>
      <c r="Q257" s="9">
        <v>8.5533421999999995</v>
      </c>
      <c r="R257" s="9">
        <v>326.8</v>
      </c>
      <c r="S257" s="10">
        <v>1.4466578000000001</v>
      </c>
    </row>
    <row r="258" spans="1:19" ht="14.25" x14ac:dyDescent="0.2">
      <c r="A258" s="11" t="s">
        <v>2417</v>
      </c>
      <c r="B258" s="12" t="s">
        <v>2954</v>
      </c>
      <c r="C258" s="13">
        <v>44246</v>
      </c>
      <c r="D258" s="12" t="s">
        <v>2955</v>
      </c>
      <c r="E258" s="13">
        <v>44185</v>
      </c>
      <c r="F258" s="12" t="s">
        <v>2485</v>
      </c>
      <c r="G258" s="12" t="s">
        <v>2421</v>
      </c>
      <c r="H258" s="12" t="s">
        <v>2506</v>
      </c>
      <c r="I258" s="12"/>
      <c r="J258" s="12"/>
      <c r="K258" s="14">
        <v>19260</v>
      </c>
      <c r="L258" s="14">
        <v>19260</v>
      </c>
      <c r="M258" s="15">
        <v>0</v>
      </c>
      <c r="N258" s="14">
        <v>0</v>
      </c>
      <c r="O258" s="14">
        <v>0</v>
      </c>
      <c r="P258" s="15">
        <v>0</v>
      </c>
      <c r="Q258" s="15">
        <v>0</v>
      </c>
      <c r="R258" s="15">
        <v>0</v>
      </c>
      <c r="S258" s="16">
        <v>0</v>
      </c>
    </row>
    <row r="259" spans="1:19" ht="14.25" x14ac:dyDescent="0.2">
      <c r="A259" s="5" t="s">
        <v>2417</v>
      </c>
      <c r="B259" s="6" t="s">
        <v>2956</v>
      </c>
      <c r="C259" s="7">
        <v>44246</v>
      </c>
      <c r="D259" s="6" t="s">
        <v>2957</v>
      </c>
      <c r="E259" s="7">
        <v>44227</v>
      </c>
      <c r="F259" s="6" t="s">
        <v>2420</v>
      </c>
      <c r="G259" s="6" t="s">
        <v>2421</v>
      </c>
      <c r="H259" s="6" t="s">
        <v>2436</v>
      </c>
      <c r="I259" s="6"/>
      <c r="J259" s="6"/>
      <c r="K259" s="8">
        <v>29650</v>
      </c>
      <c r="L259" s="8">
        <v>26685</v>
      </c>
      <c r="M259" s="9">
        <v>10</v>
      </c>
      <c r="N259" s="8">
        <v>10674</v>
      </c>
      <c r="O259" s="8">
        <v>13194.25</v>
      </c>
      <c r="P259" s="9">
        <v>44.5</v>
      </c>
      <c r="Q259" s="9">
        <v>8.5</v>
      </c>
      <c r="R259" s="9">
        <v>444.75</v>
      </c>
      <c r="S259" s="10">
        <v>1.5</v>
      </c>
    </row>
    <row r="260" spans="1:19" ht="14.25" x14ac:dyDescent="0.2">
      <c r="A260" s="11" t="s">
        <v>2417</v>
      </c>
      <c r="B260" s="12" t="s">
        <v>2959</v>
      </c>
      <c r="C260" s="13">
        <v>44246</v>
      </c>
      <c r="D260" s="12" t="s">
        <v>2960</v>
      </c>
      <c r="E260" s="13">
        <v>44236</v>
      </c>
      <c r="F260" s="12" t="s">
        <v>2420</v>
      </c>
      <c r="G260" s="12" t="s">
        <v>2421</v>
      </c>
      <c r="H260" s="12" t="s">
        <v>2436</v>
      </c>
      <c r="I260" s="12"/>
      <c r="J260" s="12"/>
      <c r="K260" s="14">
        <v>29530</v>
      </c>
      <c r="L260" s="14">
        <v>26577</v>
      </c>
      <c r="M260" s="15">
        <v>10</v>
      </c>
      <c r="N260" s="14">
        <v>10423.5</v>
      </c>
      <c r="O260" s="14">
        <v>12961.3</v>
      </c>
      <c r="P260" s="15">
        <v>43.891974300000001</v>
      </c>
      <c r="Q260" s="15">
        <v>8.5939721999999996</v>
      </c>
      <c r="R260" s="15">
        <v>415.2</v>
      </c>
      <c r="S260" s="16">
        <v>1.4060277999999999</v>
      </c>
    </row>
    <row r="261" spans="1:19" ht="14.25" x14ac:dyDescent="0.2">
      <c r="A261" s="5" t="s">
        <v>2417</v>
      </c>
      <c r="B261" s="6" t="s">
        <v>2961</v>
      </c>
      <c r="C261" s="7">
        <v>44249</v>
      </c>
      <c r="D261" s="6" t="s">
        <v>2962</v>
      </c>
      <c r="E261" s="7">
        <v>44097</v>
      </c>
      <c r="F261" s="6" t="s">
        <v>2435</v>
      </c>
      <c r="G261" s="6" t="s">
        <v>2421</v>
      </c>
      <c r="H261" s="6" t="s">
        <v>2436</v>
      </c>
      <c r="I261" s="6"/>
      <c r="J261" s="6"/>
      <c r="K261" s="8">
        <v>16500</v>
      </c>
      <c r="L261" s="8">
        <v>15180</v>
      </c>
      <c r="M261" s="9">
        <v>8</v>
      </c>
      <c r="N261" s="8">
        <v>3729.54</v>
      </c>
      <c r="O261" s="8">
        <v>4785</v>
      </c>
      <c r="P261" s="9">
        <v>29</v>
      </c>
      <c r="Q261" s="9">
        <v>6.3967273000000002</v>
      </c>
      <c r="R261" s="9">
        <v>264.54000000000002</v>
      </c>
      <c r="S261" s="10">
        <v>1.6032727</v>
      </c>
    </row>
    <row r="262" spans="1:19" ht="14.25" x14ac:dyDescent="0.2">
      <c r="A262" s="11" t="s">
        <v>2417</v>
      </c>
      <c r="B262" s="12" t="s">
        <v>2963</v>
      </c>
      <c r="C262" s="13">
        <v>44249</v>
      </c>
      <c r="D262" s="12" t="s">
        <v>2964</v>
      </c>
      <c r="E262" s="13">
        <v>44117</v>
      </c>
      <c r="F262" s="12" t="s">
        <v>2420</v>
      </c>
      <c r="G262" s="12" t="s">
        <v>2421</v>
      </c>
      <c r="H262" s="12" t="s">
        <v>2436</v>
      </c>
      <c r="I262" s="12"/>
      <c r="J262" s="12"/>
      <c r="K262" s="14">
        <v>29300</v>
      </c>
      <c r="L262" s="14">
        <v>26730</v>
      </c>
      <c r="M262" s="15">
        <v>8.77</v>
      </c>
      <c r="N262" s="14">
        <v>10795.3</v>
      </c>
      <c r="O262" s="14">
        <v>13185</v>
      </c>
      <c r="P262" s="15">
        <v>45</v>
      </c>
      <c r="Q262" s="15">
        <v>8.1559726999999995</v>
      </c>
      <c r="R262" s="15">
        <v>180.3</v>
      </c>
      <c r="S262" s="16">
        <v>0.61535839999999997</v>
      </c>
    </row>
    <row r="263" spans="1:19" ht="14.25" x14ac:dyDescent="0.2">
      <c r="A263" s="5" t="s">
        <v>2417</v>
      </c>
      <c r="B263" s="6" t="s">
        <v>2965</v>
      </c>
      <c r="C263" s="7">
        <v>44249</v>
      </c>
      <c r="D263" s="6" t="s">
        <v>1722</v>
      </c>
      <c r="E263" s="7">
        <v>44249</v>
      </c>
      <c r="F263" s="6" t="s">
        <v>2439</v>
      </c>
      <c r="G263" s="6" t="s">
        <v>2432</v>
      </c>
      <c r="H263" s="6" t="s">
        <v>2464</v>
      </c>
      <c r="I263" s="6"/>
      <c r="J263" s="6"/>
      <c r="K263" s="8">
        <v>28416.68</v>
      </c>
      <c r="L263" s="8">
        <v>25859</v>
      </c>
      <c r="M263" s="9">
        <v>9</v>
      </c>
      <c r="N263" s="8">
        <v>1642</v>
      </c>
      <c r="O263" s="8">
        <v>3299.3</v>
      </c>
      <c r="P263" s="9">
        <v>11.610434400000001</v>
      </c>
      <c r="Q263" s="9">
        <v>5.8321379999999996</v>
      </c>
      <c r="R263" s="9">
        <v>900.38</v>
      </c>
      <c r="S263" s="10">
        <v>3.1684912000000001</v>
      </c>
    </row>
    <row r="264" spans="1:19" ht="14.25" x14ac:dyDescent="0.2">
      <c r="A264" s="11" t="s">
        <v>2417</v>
      </c>
      <c r="B264" s="12" t="s">
        <v>2966</v>
      </c>
      <c r="C264" s="13">
        <v>44250</v>
      </c>
      <c r="D264" s="12" t="s">
        <v>2377</v>
      </c>
      <c r="E264" s="13">
        <v>44236</v>
      </c>
      <c r="F264" s="12" t="s">
        <v>2520</v>
      </c>
      <c r="G264" s="12" t="s">
        <v>2421</v>
      </c>
      <c r="H264" s="12" t="s">
        <v>2506</v>
      </c>
      <c r="I264" s="12"/>
      <c r="J264" s="12"/>
      <c r="K264" s="14">
        <v>32760</v>
      </c>
      <c r="L264" s="14">
        <v>32760</v>
      </c>
      <c r="M264" s="15">
        <v>0</v>
      </c>
      <c r="N264" s="14">
        <v>0</v>
      </c>
      <c r="O264" s="14">
        <v>0</v>
      </c>
      <c r="P264" s="15">
        <v>0</v>
      </c>
      <c r="Q264" s="15">
        <v>0</v>
      </c>
      <c r="R264" s="15">
        <v>0</v>
      </c>
      <c r="S264" s="16">
        <v>0</v>
      </c>
    </row>
    <row r="265" spans="1:19" ht="14.25" x14ac:dyDescent="0.2">
      <c r="A265" s="5" t="s">
        <v>2417</v>
      </c>
      <c r="B265" s="6" t="s">
        <v>2967</v>
      </c>
      <c r="C265" s="7">
        <v>44250</v>
      </c>
      <c r="D265" s="6" t="s">
        <v>2968</v>
      </c>
      <c r="E265" s="7">
        <v>44249</v>
      </c>
      <c r="F265" s="6" t="s">
        <v>2520</v>
      </c>
      <c r="G265" s="6" t="s">
        <v>2421</v>
      </c>
      <c r="H265" s="6" t="s">
        <v>2436</v>
      </c>
      <c r="I265" s="6"/>
      <c r="J265" s="6"/>
      <c r="K265" s="8">
        <v>30400</v>
      </c>
      <c r="L265" s="8">
        <v>27360</v>
      </c>
      <c r="M265" s="9">
        <v>10</v>
      </c>
      <c r="N265" s="8">
        <v>0</v>
      </c>
      <c r="O265" s="8">
        <v>13072</v>
      </c>
      <c r="P265" s="9">
        <v>43</v>
      </c>
      <c r="Q265" s="9">
        <v>43</v>
      </c>
      <c r="R265" s="17">
        <v>-10032</v>
      </c>
      <c r="S265" s="18">
        <v>-33</v>
      </c>
    </row>
    <row r="266" spans="1:19" ht="15" thickBot="1" x14ac:dyDescent="0.25">
      <c r="A266" s="21" t="s">
        <v>2417</v>
      </c>
      <c r="B266" s="22">
        <v>263</v>
      </c>
      <c r="C266" s="23"/>
      <c r="D266" s="23"/>
      <c r="E266" s="23"/>
      <c r="F266" s="23"/>
      <c r="G266" s="23"/>
      <c r="H266" s="23"/>
      <c r="I266" s="23"/>
      <c r="J266" s="23"/>
      <c r="K266" s="24">
        <v>6055776.1900000004</v>
      </c>
      <c r="L266" s="24">
        <v>5558457</v>
      </c>
      <c r="M266" s="25">
        <v>7.9465019011406799</v>
      </c>
      <c r="N266" s="24">
        <v>1341724.4099999999</v>
      </c>
      <c r="O266" s="24">
        <v>1772545.57</v>
      </c>
      <c r="P266" s="25">
        <v>27.662163810646302</v>
      </c>
      <c r="Q266" s="25">
        <v>6.7446403391634897</v>
      </c>
      <c r="R266" s="25">
        <v>66498.03</v>
      </c>
      <c r="S266" s="26"/>
    </row>
    <row r="267" spans="1:19" ht="12.75" thickBot="1" x14ac:dyDescent="0.25"/>
    <row r="268" spans="1:19" ht="14.25" customHeight="1" x14ac:dyDescent="0.2">
      <c r="A268" s="60" t="s">
        <v>2969</v>
      </c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2"/>
    </row>
    <row r="269" spans="1:19" ht="14.25" x14ac:dyDescent="0.2">
      <c r="A269" s="2" t="s">
        <v>2398</v>
      </c>
      <c r="B269" s="3" t="s">
        <v>2399</v>
      </c>
      <c r="C269" s="3" t="s">
        <v>2400</v>
      </c>
      <c r="D269" s="3" t="s">
        <v>2401</v>
      </c>
      <c r="E269" s="3" t="s">
        <v>2402</v>
      </c>
      <c r="F269" s="3" t="s">
        <v>2403</v>
      </c>
      <c r="G269" s="3" t="s">
        <v>2404</v>
      </c>
      <c r="H269" s="3" t="s">
        <v>2405</v>
      </c>
      <c r="I269" s="3" t="s">
        <v>2406</v>
      </c>
      <c r="J269" s="3" t="s">
        <v>2407</v>
      </c>
      <c r="K269" s="3" t="s">
        <v>2408</v>
      </c>
      <c r="L269" s="3" t="s">
        <v>2409</v>
      </c>
      <c r="M269" s="3" t="s">
        <v>2410</v>
      </c>
      <c r="N269" s="3" t="s">
        <v>2411</v>
      </c>
      <c r="O269" s="3" t="s">
        <v>2412</v>
      </c>
      <c r="P269" s="3" t="s">
        <v>2413</v>
      </c>
      <c r="Q269" s="3" t="s">
        <v>2414</v>
      </c>
      <c r="R269" s="3" t="s">
        <v>2415</v>
      </c>
      <c r="S269" s="4" t="s">
        <v>2416</v>
      </c>
    </row>
    <row r="270" spans="1:19" ht="14.25" x14ac:dyDescent="0.2">
      <c r="A270" s="5"/>
      <c r="B270" s="6" t="s">
        <v>2970</v>
      </c>
      <c r="C270" s="7">
        <v>44238</v>
      </c>
      <c r="D270" s="6" t="s">
        <v>2971</v>
      </c>
      <c r="E270" s="7">
        <v>44188</v>
      </c>
      <c r="F270" s="6" t="s">
        <v>2435</v>
      </c>
      <c r="G270" s="6" t="s">
        <v>2421</v>
      </c>
      <c r="H270" s="6" t="s">
        <v>2436</v>
      </c>
      <c r="I270" s="6" t="s">
        <v>2972</v>
      </c>
      <c r="J270" s="6" t="s">
        <v>2973</v>
      </c>
      <c r="K270" s="8">
        <v>18150</v>
      </c>
      <c r="L270" s="8">
        <v>16698</v>
      </c>
      <c r="M270" s="9">
        <v>8</v>
      </c>
      <c r="N270" s="8">
        <v>4264.67</v>
      </c>
      <c r="O270" s="8">
        <v>5717.25</v>
      </c>
      <c r="P270" s="9">
        <v>31.5</v>
      </c>
      <c r="Q270" s="9">
        <v>8.0031955999999997</v>
      </c>
      <c r="R270" s="17">
        <v>-0.57999999999999996</v>
      </c>
      <c r="S270" s="18">
        <v>-3.1955999999999998E-3</v>
      </c>
    </row>
    <row r="271" spans="1:19" ht="14.25" x14ac:dyDescent="0.2">
      <c r="A271" s="27"/>
      <c r="B271" s="28">
        <v>1</v>
      </c>
      <c r="C271" s="29"/>
      <c r="D271" s="29"/>
      <c r="E271" s="29"/>
      <c r="F271" s="29"/>
      <c r="G271" s="29"/>
      <c r="H271" s="29"/>
      <c r="I271" s="29"/>
      <c r="J271" s="29"/>
      <c r="K271" s="30">
        <v>18150</v>
      </c>
      <c r="L271" s="30">
        <v>16698</v>
      </c>
      <c r="M271" s="31">
        <v>8</v>
      </c>
      <c r="N271" s="30">
        <v>4264.67</v>
      </c>
      <c r="O271" s="30">
        <v>5717.25</v>
      </c>
      <c r="P271" s="31">
        <v>31.5</v>
      </c>
      <c r="Q271" s="31">
        <v>8.0031955999999997</v>
      </c>
      <c r="R271" s="32">
        <v>-0.57999999999999996</v>
      </c>
      <c r="S271" s="33"/>
    </row>
    <row r="272" spans="1:19" ht="14.25" x14ac:dyDescent="0.2">
      <c r="A272" s="5" t="s">
        <v>2974</v>
      </c>
      <c r="B272" s="6" t="s">
        <v>2975</v>
      </c>
      <c r="C272" s="7">
        <v>44200</v>
      </c>
      <c r="D272" s="6" t="s">
        <v>2976</v>
      </c>
      <c r="E272" s="7">
        <v>44067</v>
      </c>
      <c r="F272" s="6" t="s">
        <v>2435</v>
      </c>
      <c r="G272" s="6" t="s">
        <v>2432</v>
      </c>
      <c r="H272" s="6" t="s">
        <v>2436</v>
      </c>
      <c r="I272" s="6" t="s">
        <v>2977</v>
      </c>
      <c r="J272" s="6" t="s">
        <v>2978</v>
      </c>
      <c r="K272" s="8">
        <v>17025.009999999998</v>
      </c>
      <c r="L272" s="8">
        <v>15662</v>
      </c>
      <c r="M272" s="9">
        <v>8.01</v>
      </c>
      <c r="N272" s="8">
        <v>4086.22</v>
      </c>
      <c r="O272" s="8">
        <v>5277.75</v>
      </c>
      <c r="P272" s="9">
        <v>30.9999818</v>
      </c>
      <c r="Q272" s="9">
        <v>6.9987037000000001</v>
      </c>
      <c r="R272" s="9">
        <v>171.48</v>
      </c>
      <c r="S272" s="10">
        <v>1.0072241</v>
      </c>
    </row>
    <row r="273" spans="1:19" ht="14.25" x14ac:dyDescent="0.2">
      <c r="A273" s="11" t="s">
        <v>2974</v>
      </c>
      <c r="B273" s="12" t="s">
        <v>2979</v>
      </c>
      <c r="C273" s="13">
        <v>44200</v>
      </c>
      <c r="D273" s="12" t="s">
        <v>2980</v>
      </c>
      <c r="E273" s="13">
        <v>44110</v>
      </c>
      <c r="F273" s="12" t="s">
        <v>2501</v>
      </c>
      <c r="G273" s="12" t="s">
        <v>2432</v>
      </c>
      <c r="H273" s="12" t="s">
        <v>2464</v>
      </c>
      <c r="I273" s="12" t="s">
        <v>2981</v>
      </c>
      <c r="J273" s="12" t="s">
        <v>2982</v>
      </c>
      <c r="K273" s="14">
        <v>20249.990000000002</v>
      </c>
      <c r="L273" s="14">
        <v>18428</v>
      </c>
      <c r="M273" s="15">
        <v>9</v>
      </c>
      <c r="N273" s="14">
        <v>2192.73</v>
      </c>
      <c r="O273" s="14">
        <v>3626.25</v>
      </c>
      <c r="P273" s="15">
        <v>17.907416300000001</v>
      </c>
      <c r="Q273" s="15">
        <v>7.0791145999999996</v>
      </c>
      <c r="R273" s="15">
        <v>388.47</v>
      </c>
      <c r="S273" s="16">
        <v>1.9183713</v>
      </c>
    </row>
    <row r="274" spans="1:19" ht="14.25" x14ac:dyDescent="0.2">
      <c r="A274" s="5" t="s">
        <v>2974</v>
      </c>
      <c r="B274" s="6" t="s">
        <v>2983</v>
      </c>
      <c r="C274" s="7">
        <v>44200</v>
      </c>
      <c r="D274" s="6" t="s">
        <v>2984</v>
      </c>
      <c r="E274" s="7">
        <v>44187</v>
      </c>
      <c r="F274" s="6" t="s">
        <v>2431</v>
      </c>
      <c r="G274" s="6" t="s">
        <v>2432</v>
      </c>
      <c r="H274" s="6" t="s">
        <v>2481</v>
      </c>
      <c r="I274" s="6" t="s">
        <v>2656</v>
      </c>
      <c r="J274" s="6"/>
      <c r="K274" s="8">
        <v>18845</v>
      </c>
      <c r="L274" s="8">
        <v>18845</v>
      </c>
      <c r="M274" s="9">
        <v>0</v>
      </c>
      <c r="N274" s="8">
        <v>0</v>
      </c>
      <c r="O274" s="8">
        <v>0</v>
      </c>
      <c r="P274" s="9">
        <v>0</v>
      </c>
      <c r="Q274" s="9">
        <v>0</v>
      </c>
      <c r="R274" s="9">
        <v>0</v>
      </c>
      <c r="S274" s="10">
        <v>0</v>
      </c>
    </row>
    <row r="275" spans="1:19" ht="14.25" x14ac:dyDescent="0.2">
      <c r="A275" s="11" t="s">
        <v>2974</v>
      </c>
      <c r="B275" s="12" t="s">
        <v>2985</v>
      </c>
      <c r="C275" s="13">
        <v>44200</v>
      </c>
      <c r="D275" s="12" t="s">
        <v>2986</v>
      </c>
      <c r="E275" s="13">
        <v>44162</v>
      </c>
      <c r="F275" s="12" t="s">
        <v>2485</v>
      </c>
      <c r="G275" s="12" t="s">
        <v>2432</v>
      </c>
      <c r="H275" s="12" t="s">
        <v>2464</v>
      </c>
      <c r="I275" s="12" t="s">
        <v>2987</v>
      </c>
      <c r="J275" s="12" t="s">
        <v>2982</v>
      </c>
      <c r="K275" s="14">
        <v>22291.67</v>
      </c>
      <c r="L275" s="14">
        <v>20286</v>
      </c>
      <c r="M275" s="15">
        <v>9</v>
      </c>
      <c r="N275" s="14">
        <v>2626.72</v>
      </c>
      <c r="O275" s="14">
        <v>4102.09</v>
      </c>
      <c r="P275" s="15">
        <v>18.401896300000001</v>
      </c>
      <c r="Q275" s="15">
        <v>6.6184813</v>
      </c>
      <c r="R275" s="15">
        <v>530.29999999999995</v>
      </c>
      <c r="S275" s="16">
        <v>2.3789155000000002</v>
      </c>
    </row>
    <row r="276" spans="1:19" ht="14.25" x14ac:dyDescent="0.2">
      <c r="A276" s="5" t="s">
        <v>2974</v>
      </c>
      <c r="B276" s="6" t="s">
        <v>2988</v>
      </c>
      <c r="C276" s="7">
        <v>44201</v>
      </c>
      <c r="D276" s="6" t="s">
        <v>2989</v>
      </c>
      <c r="E276" s="7">
        <v>44145</v>
      </c>
      <c r="F276" s="6" t="s">
        <v>2520</v>
      </c>
      <c r="G276" s="6" t="s">
        <v>2421</v>
      </c>
      <c r="H276" s="6" t="s">
        <v>2436</v>
      </c>
      <c r="I276" s="6" t="s">
        <v>2990</v>
      </c>
      <c r="J276" s="6" t="s">
        <v>2973</v>
      </c>
      <c r="K276" s="8">
        <v>36870</v>
      </c>
      <c r="L276" s="8">
        <v>33723</v>
      </c>
      <c r="M276" s="9">
        <v>8.5399999999999991</v>
      </c>
      <c r="N276" s="8">
        <v>13114.87</v>
      </c>
      <c r="O276" s="8">
        <v>15854.1</v>
      </c>
      <c r="P276" s="9">
        <v>43</v>
      </c>
      <c r="Q276" s="9">
        <v>7.4294276999999997</v>
      </c>
      <c r="R276" s="9">
        <v>407.77</v>
      </c>
      <c r="S276" s="10">
        <v>1.1059669000000001</v>
      </c>
    </row>
    <row r="277" spans="1:19" ht="14.25" x14ac:dyDescent="0.2">
      <c r="A277" s="11" t="s">
        <v>2974</v>
      </c>
      <c r="B277" s="12" t="s">
        <v>2991</v>
      </c>
      <c r="C277" s="13">
        <v>44201</v>
      </c>
      <c r="D277" s="12" t="s">
        <v>2992</v>
      </c>
      <c r="E277" s="13">
        <v>44148</v>
      </c>
      <c r="F277" s="12" t="s">
        <v>2527</v>
      </c>
      <c r="G277" s="12" t="s">
        <v>2432</v>
      </c>
      <c r="H277" s="12" t="s">
        <v>2447</v>
      </c>
      <c r="I277" s="12" t="s">
        <v>2993</v>
      </c>
      <c r="J277" s="12"/>
      <c r="K277" s="14">
        <v>23083.33</v>
      </c>
      <c r="L277" s="14">
        <v>21236</v>
      </c>
      <c r="M277" s="15">
        <v>8</v>
      </c>
      <c r="N277" s="14">
        <v>424.72</v>
      </c>
      <c r="O277" s="14">
        <v>2272.06</v>
      </c>
      <c r="P277" s="15">
        <v>9.8428605999999998</v>
      </c>
      <c r="Q277" s="15">
        <v>8.0029181000000005</v>
      </c>
      <c r="R277" s="19">
        <v>-0.01</v>
      </c>
      <c r="S277" s="20">
        <v>-4.3300000000000002E-5</v>
      </c>
    </row>
    <row r="278" spans="1:19" ht="14.25" x14ac:dyDescent="0.2">
      <c r="A278" s="5" t="s">
        <v>2974</v>
      </c>
      <c r="B278" s="6" t="s">
        <v>2994</v>
      </c>
      <c r="C278" s="7">
        <v>44201</v>
      </c>
      <c r="D278" s="6" t="s">
        <v>2995</v>
      </c>
      <c r="E278" s="7">
        <v>44148</v>
      </c>
      <c r="F278" s="6" t="s">
        <v>2527</v>
      </c>
      <c r="G278" s="6" t="s">
        <v>2432</v>
      </c>
      <c r="H278" s="6" t="s">
        <v>2436</v>
      </c>
      <c r="I278" s="6" t="s">
        <v>2996</v>
      </c>
      <c r="J278" s="6"/>
      <c r="K278" s="8">
        <v>23083.33</v>
      </c>
      <c r="L278" s="8">
        <v>21236</v>
      </c>
      <c r="M278" s="9">
        <v>8</v>
      </c>
      <c r="N278" s="8">
        <v>424.72</v>
      </c>
      <c r="O278" s="8">
        <v>2272.06</v>
      </c>
      <c r="P278" s="9">
        <v>9.8428605999999998</v>
      </c>
      <c r="Q278" s="9">
        <v>8.0029181000000005</v>
      </c>
      <c r="R278" s="17">
        <v>-0.01</v>
      </c>
      <c r="S278" s="18">
        <v>-4.3300000000000002E-5</v>
      </c>
    </row>
    <row r="279" spans="1:19" ht="14.25" x14ac:dyDescent="0.2">
      <c r="A279" s="11" t="s">
        <v>2974</v>
      </c>
      <c r="B279" s="12" t="s">
        <v>2997</v>
      </c>
      <c r="C279" s="13">
        <v>44201</v>
      </c>
      <c r="D279" s="12" t="s">
        <v>2998</v>
      </c>
      <c r="E279" s="13">
        <v>44162</v>
      </c>
      <c r="F279" s="12" t="s">
        <v>2527</v>
      </c>
      <c r="G279" s="12" t="s">
        <v>2432</v>
      </c>
      <c r="H279" s="12" t="s">
        <v>2436</v>
      </c>
      <c r="I279" s="12" t="s">
        <v>2999</v>
      </c>
      <c r="J279" s="12"/>
      <c r="K279" s="14">
        <v>26333.33</v>
      </c>
      <c r="L279" s="14">
        <v>24226</v>
      </c>
      <c r="M279" s="15">
        <v>8</v>
      </c>
      <c r="N279" s="14">
        <v>484.52</v>
      </c>
      <c r="O279" s="14">
        <v>2591.85</v>
      </c>
      <c r="P279" s="15">
        <v>9.8424695999999994</v>
      </c>
      <c r="Q279" s="15">
        <v>8.0025200000000005</v>
      </c>
      <c r="R279" s="15">
        <v>0</v>
      </c>
      <c r="S279" s="16">
        <v>0</v>
      </c>
    </row>
    <row r="280" spans="1:19" ht="14.25" x14ac:dyDescent="0.2">
      <c r="A280" s="5" t="s">
        <v>2974</v>
      </c>
      <c r="B280" s="6" t="s">
        <v>3000</v>
      </c>
      <c r="C280" s="7">
        <v>44202</v>
      </c>
      <c r="D280" s="6" t="s">
        <v>3001</v>
      </c>
      <c r="E280" s="7">
        <v>44174</v>
      </c>
      <c r="F280" s="6" t="s">
        <v>2527</v>
      </c>
      <c r="G280" s="6" t="s">
        <v>2432</v>
      </c>
      <c r="H280" s="6" t="s">
        <v>2447</v>
      </c>
      <c r="I280" s="6" t="s">
        <v>3002</v>
      </c>
      <c r="J280" s="6" t="s">
        <v>3003</v>
      </c>
      <c r="K280" s="8">
        <v>22833.34</v>
      </c>
      <c r="L280" s="8">
        <v>21006</v>
      </c>
      <c r="M280" s="9">
        <v>8</v>
      </c>
      <c r="N280" s="8">
        <v>833</v>
      </c>
      <c r="O280" s="8">
        <v>1746.66</v>
      </c>
      <c r="P280" s="9">
        <v>7.6496035999999998</v>
      </c>
      <c r="Q280" s="9">
        <v>4.0014295000000004</v>
      </c>
      <c r="R280" s="9">
        <v>913.68</v>
      </c>
      <c r="S280" s="10">
        <v>4.0015171</v>
      </c>
    </row>
    <row r="281" spans="1:19" ht="14.25" x14ac:dyDescent="0.2">
      <c r="A281" s="11" t="s">
        <v>2974</v>
      </c>
      <c r="B281" s="12" t="s">
        <v>3004</v>
      </c>
      <c r="C281" s="13">
        <v>44202</v>
      </c>
      <c r="D281" s="12" t="s">
        <v>3005</v>
      </c>
      <c r="E281" s="13">
        <v>44161</v>
      </c>
      <c r="F281" s="12" t="s">
        <v>2584</v>
      </c>
      <c r="G281" s="12" t="s">
        <v>2432</v>
      </c>
      <c r="H281" s="12" t="s">
        <v>2447</v>
      </c>
      <c r="I281" s="12" t="s">
        <v>3006</v>
      </c>
      <c r="J281" s="12" t="s">
        <v>3003</v>
      </c>
      <c r="K281" s="14">
        <v>12016.67</v>
      </c>
      <c r="L281" s="14">
        <v>10936</v>
      </c>
      <c r="M281" s="15">
        <v>8.99</v>
      </c>
      <c r="N281" s="14">
        <v>1851.38</v>
      </c>
      <c r="O281" s="14">
        <v>2701.66</v>
      </c>
      <c r="P281" s="15">
        <v>22.482601299999999</v>
      </c>
      <c r="Q281" s="15">
        <v>7.0758371000000002</v>
      </c>
      <c r="R281" s="15">
        <v>230.39</v>
      </c>
      <c r="S281" s="16">
        <v>1.9172533</v>
      </c>
    </row>
    <row r="282" spans="1:19" ht="14.25" x14ac:dyDescent="0.2">
      <c r="A282" s="5" t="s">
        <v>2974</v>
      </c>
      <c r="B282" s="6" t="s">
        <v>3007</v>
      </c>
      <c r="C282" s="7">
        <v>44203</v>
      </c>
      <c r="D282" s="6" t="s">
        <v>3008</v>
      </c>
      <c r="E282" s="7">
        <v>44179</v>
      </c>
      <c r="F282" s="6" t="s">
        <v>2527</v>
      </c>
      <c r="G282" s="6" t="s">
        <v>2432</v>
      </c>
      <c r="H282" s="6" t="s">
        <v>2464</v>
      </c>
      <c r="I282" s="6" t="s">
        <v>3009</v>
      </c>
      <c r="J282" s="6"/>
      <c r="K282" s="8">
        <v>22750</v>
      </c>
      <c r="L282" s="8">
        <v>20930</v>
      </c>
      <c r="M282" s="9">
        <v>8</v>
      </c>
      <c r="N282" s="8">
        <v>0</v>
      </c>
      <c r="O282" s="8">
        <v>896.47</v>
      </c>
      <c r="P282" s="9">
        <v>3.9405275</v>
      </c>
      <c r="Q282" s="9">
        <v>3.9405275</v>
      </c>
      <c r="R282" s="9">
        <v>923.53</v>
      </c>
      <c r="S282" s="10">
        <v>4.0594725</v>
      </c>
    </row>
    <row r="283" spans="1:19" ht="14.25" x14ac:dyDescent="0.2">
      <c r="A283" s="11" t="s">
        <v>2974</v>
      </c>
      <c r="B283" s="12" t="s">
        <v>3010</v>
      </c>
      <c r="C283" s="13">
        <v>44204</v>
      </c>
      <c r="D283" s="12" t="s">
        <v>3011</v>
      </c>
      <c r="E283" s="13">
        <v>43788</v>
      </c>
      <c r="F283" s="12" t="s">
        <v>2435</v>
      </c>
      <c r="G283" s="12" t="s">
        <v>2432</v>
      </c>
      <c r="H283" s="12" t="s">
        <v>3012</v>
      </c>
      <c r="I283" s="12" t="s">
        <v>3013</v>
      </c>
      <c r="J283" s="12"/>
      <c r="K283" s="14">
        <v>17041.669999999998</v>
      </c>
      <c r="L283" s="14">
        <v>15508</v>
      </c>
      <c r="M283" s="15">
        <v>9</v>
      </c>
      <c r="N283" s="14">
        <v>2084.5</v>
      </c>
      <c r="O283" s="14">
        <v>3300</v>
      </c>
      <c r="P283" s="15">
        <v>19.3642994</v>
      </c>
      <c r="Q283" s="15">
        <v>7.1325168999999997</v>
      </c>
      <c r="R283" s="15">
        <v>318.17</v>
      </c>
      <c r="S283" s="16">
        <v>1.8670119000000001</v>
      </c>
    </row>
    <row r="284" spans="1:19" ht="14.25" x14ac:dyDescent="0.2">
      <c r="A284" s="5" t="s">
        <v>2974</v>
      </c>
      <c r="B284" s="6" t="s">
        <v>3014</v>
      </c>
      <c r="C284" s="7">
        <v>44204</v>
      </c>
      <c r="D284" s="6" t="s">
        <v>3015</v>
      </c>
      <c r="E284" s="7">
        <v>44131</v>
      </c>
      <c r="F284" s="6" t="s">
        <v>2431</v>
      </c>
      <c r="G284" s="6" t="s">
        <v>2432</v>
      </c>
      <c r="H284" s="6" t="s">
        <v>2436</v>
      </c>
      <c r="I284" s="6" t="s">
        <v>2972</v>
      </c>
      <c r="J284" s="6" t="s">
        <v>2978</v>
      </c>
      <c r="K284" s="8">
        <v>21725</v>
      </c>
      <c r="L284" s="8">
        <v>19770</v>
      </c>
      <c r="M284" s="9">
        <v>9</v>
      </c>
      <c r="N284" s="8">
        <v>4019.24</v>
      </c>
      <c r="O284" s="8">
        <v>5648.5</v>
      </c>
      <c r="P284" s="9">
        <v>26</v>
      </c>
      <c r="Q284" s="9">
        <v>7.4994706999999998</v>
      </c>
      <c r="R284" s="9">
        <v>325.74</v>
      </c>
      <c r="S284" s="10">
        <v>1.4993786</v>
      </c>
    </row>
    <row r="285" spans="1:19" ht="14.25" x14ac:dyDescent="0.2">
      <c r="A285" s="11" t="s">
        <v>2974</v>
      </c>
      <c r="B285" s="12" t="s">
        <v>3016</v>
      </c>
      <c r="C285" s="13">
        <v>44204</v>
      </c>
      <c r="D285" s="12" t="s">
        <v>3017</v>
      </c>
      <c r="E285" s="13">
        <v>44113</v>
      </c>
      <c r="F285" s="12" t="s">
        <v>2435</v>
      </c>
      <c r="G285" s="12" t="s">
        <v>2432</v>
      </c>
      <c r="H285" s="12" t="s">
        <v>2506</v>
      </c>
      <c r="I285" s="12" t="s">
        <v>2507</v>
      </c>
      <c r="J285" s="12"/>
      <c r="K285" s="14">
        <v>17480</v>
      </c>
      <c r="L285" s="14">
        <v>17480</v>
      </c>
      <c r="M285" s="15">
        <v>0</v>
      </c>
      <c r="N285" s="14">
        <v>0</v>
      </c>
      <c r="O285" s="14">
        <v>0</v>
      </c>
      <c r="P285" s="15">
        <v>0</v>
      </c>
      <c r="Q285" s="15">
        <v>0</v>
      </c>
      <c r="R285" s="15">
        <v>0</v>
      </c>
      <c r="S285" s="16">
        <v>0</v>
      </c>
    </row>
    <row r="286" spans="1:19" ht="14.25" x14ac:dyDescent="0.2">
      <c r="A286" s="5" t="s">
        <v>2974</v>
      </c>
      <c r="B286" s="6" t="s">
        <v>3018</v>
      </c>
      <c r="C286" s="7">
        <v>44204</v>
      </c>
      <c r="D286" s="6" t="s">
        <v>3019</v>
      </c>
      <c r="E286" s="7">
        <v>44169</v>
      </c>
      <c r="F286" s="6" t="s">
        <v>2584</v>
      </c>
      <c r="G286" s="6" t="s">
        <v>2432</v>
      </c>
      <c r="H286" s="6" t="s">
        <v>2464</v>
      </c>
      <c r="I286" s="6" t="s">
        <v>3020</v>
      </c>
      <c r="J286" s="6"/>
      <c r="K286" s="8">
        <v>12208.34</v>
      </c>
      <c r="L286" s="8">
        <v>11110</v>
      </c>
      <c r="M286" s="9">
        <v>9</v>
      </c>
      <c r="N286" s="8">
        <v>1939.9</v>
      </c>
      <c r="O286" s="8">
        <v>2804.16</v>
      </c>
      <c r="P286" s="9">
        <v>22.969216100000001</v>
      </c>
      <c r="Q286" s="9">
        <v>7.0792589000000001</v>
      </c>
      <c r="R286" s="9">
        <v>234.08</v>
      </c>
      <c r="S286" s="10">
        <v>1.9173777999999999</v>
      </c>
    </row>
    <row r="287" spans="1:19" ht="14.25" x14ac:dyDescent="0.2">
      <c r="A287" s="11" t="s">
        <v>2974</v>
      </c>
      <c r="B287" s="12" t="s">
        <v>3021</v>
      </c>
      <c r="C287" s="13">
        <v>44204</v>
      </c>
      <c r="D287" s="12" t="s">
        <v>3022</v>
      </c>
      <c r="E287" s="13">
        <v>44180</v>
      </c>
      <c r="F287" s="12" t="s">
        <v>2439</v>
      </c>
      <c r="G287" s="12" t="s">
        <v>2432</v>
      </c>
      <c r="H287" s="12" t="s">
        <v>2464</v>
      </c>
      <c r="I287" s="12" t="s">
        <v>3023</v>
      </c>
      <c r="J287" s="12"/>
      <c r="K287" s="14">
        <v>39333.33</v>
      </c>
      <c r="L287" s="14">
        <v>36344</v>
      </c>
      <c r="M287" s="15">
        <v>7.6</v>
      </c>
      <c r="N287" s="14">
        <v>625</v>
      </c>
      <c r="O287" s="14">
        <v>2837.41</v>
      </c>
      <c r="P287" s="15">
        <v>7.2137548000000002</v>
      </c>
      <c r="Q287" s="15">
        <v>5.6247717000000002</v>
      </c>
      <c r="R287" s="15">
        <v>776.92</v>
      </c>
      <c r="S287" s="16">
        <v>1.9752205</v>
      </c>
    </row>
    <row r="288" spans="1:19" ht="14.25" x14ac:dyDescent="0.2">
      <c r="A288" s="5" t="s">
        <v>2974</v>
      </c>
      <c r="B288" s="6" t="s">
        <v>3024</v>
      </c>
      <c r="C288" s="7">
        <v>44204</v>
      </c>
      <c r="D288" s="6" t="s">
        <v>3025</v>
      </c>
      <c r="E288" s="7">
        <v>44153</v>
      </c>
      <c r="F288" s="6" t="s">
        <v>2435</v>
      </c>
      <c r="G288" s="6" t="s">
        <v>2432</v>
      </c>
      <c r="H288" s="6" t="s">
        <v>2506</v>
      </c>
      <c r="I288" s="6" t="s">
        <v>2812</v>
      </c>
      <c r="J288" s="6"/>
      <c r="K288" s="8">
        <v>13693</v>
      </c>
      <c r="L288" s="8">
        <v>13693</v>
      </c>
      <c r="M288" s="9">
        <v>0</v>
      </c>
      <c r="N288" s="8">
        <v>0</v>
      </c>
      <c r="O288" s="8">
        <v>0</v>
      </c>
      <c r="P288" s="9">
        <v>0</v>
      </c>
      <c r="Q288" s="9">
        <v>0</v>
      </c>
      <c r="R288" s="9">
        <v>0</v>
      </c>
      <c r="S288" s="10">
        <v>0</v>
      </c>
    </row>
    <row r="289" spans="1:19" ht="14.25" x14ac:dyDescent="0.2">
      <c r="A289" s="11" t="s">
        <v>2974</v>
      </c>
      <c r="B289" s="12" t="s">
        <v>3026</v>
      </c>
      <c r="C289" s="13">
        <v>44204</v>
      </c>
      <c r="D289" s="12" t="s">
        <v>3027</v>
      </c>
      <c r="E289" s="13">
        <v>44147</v>
      </c>
      <c r="F289" s="12" t="s">
        <v>2439</v>
      </c>
      <c r="G289" s="12" t="s">
        <v>2432</v>
      </c>
      <c r="H289" s="12" t="s">
        <v>2436</v>
      </c>
      <c r="I289" s="12" t="s">
        <v>3028</v>
      </c>
      <c r="J289" s="12"/>
      <c r="K289" s="14">
        <v>28958.34</v>
      </c>
      <c r="L289" s="14">
        <v>26352</v>
      </c>
      <c r="M289" s="15">
        <v>9</v>
      </c>
      <c r="N289" s="14">
        <v>6226.98</v>
      </c>
      <c r="O289" s="14">
        <v>8397.91</v>
      </c>
      <c r="P289" s="15">
        <v>28.999970300000001</v>
      </c>
      <c r="Q289" s="15">
        <v>7.4967350000000001</v>
      </c>
      <c r="R289" s="15">
        <v>435.41</v>
      </c>
      <c r="S289" s="16">
        <v>1.5035738000000001</v>
      </c>
    </row>
    <row r="290" spans="1:19" ht="14.25" x14ac:dyDescent="0.2">
      <c r="A290" s="5" t="s">
        <v>2974</v>
      </c>
      <c r="B290" s="6" t="s">
        <v>3029</v>
      </c>
      <c r="C290" s="7">
        <v>44204</v>
      </c>
      <c r="D290" s="6" t="s">
        <v>3030</v>
      </c>
      <c r="E290" s="7">
        <v>44204</v>
      </c>
      <c r="F290" s="6" t="s">
        <v>2472</v>
      </c>
      <c r="G290" s="6" t="s">
        <v>2432</v>
      </c>
      <c r="H290" s="6" t="s">
        <v>2464</v>
      </c>
      <c r="I290" s="6" t="s">
        <v>3031</v>
      </c>
      <c r="J290" s="6" t="s">
        <v>2982</v>
      </c>
      <c r="K290" s="8">
        <v>32433.34</v>
      </c>
      <c r="L290" s="8">
        <v>29515</v>
      </c>
      <c r="M290" s="9">
        <v>9</v>
      </c>
      <c r="N290" s="8">
        <v>5029.4399999999996</v>
      </c>
      <c r="O290" s="8">
        <v>6716.33</v>
      </c>
      <c r="P290" s="9">
        <v>20.7081047</v>
      </c>
      <c r="Q290" s="9">
        <v>5.2010985999999999</v>
      </c>
      <c r="R290" s="9">
        <v>1231.45</v>
      </c>
      <c r="S290" s="10">
        <v>3.7968646000000001</v>
      </c>
    </row>
    <row r="291" spans="1:19" ht="14.25" x14ac:dyDescent="0.2">
      <c r="A291" s="11" t="s">
        <v>2974</v>
      </c>
      <c r="B291" s="12" t="s">
        <v>3032</v>
      </c>
      <c r="C291" s="13">
        <v>44207</v>
      </c>
      <c r="D291" s="12" t="s">
        <v>3033</v>
      </c>
      <c r="E291" s="13">
        <v>43852</v>
      </c>
      <c r="F291" s="12" t="s">
        <v>2485</v>
      </c>
      <c r="G291" s="12" t="s">
        <v>2421</v>
      </c>
      <c r="H291" s="12" t="s">
        <v>2436</v>
      </c>
      <c r="I291" s="12" t="s">
        <v>2972</v>
      </c>
      <c r="J291" s="12"/>
      <c r="K291" s="14">
        <v>23240</v>
      </c>
      <c r="L291" s="14">
        <v>20916</v>
      </c>
      <c r="M291" s="15">
        <v>10</v>
      </c>
      <c r="N291" s="14">
        <v>7902.06</v>
      </c>
      <c r="O291" s="14">
        <v>10225.6</v>
      </c>
      <c r="P291" s="15">
        <v>44</v>
      </c>
      <c r="Q291" s="15">
        <v>9.9980206999999996</v>
      </c>
      <c r="R291" s="15">
        <v>0.46</v>
      </c>
      <c r="S291" s="16">
        <v>1.9792999999999998E-3</v>
      </c>
    </row>
    <row r="292" spans="1:19" ht="14.25" x14ac:dyDescent="0.2">
      <c r="A292" s="5" t="s">
        <v>2974</v>
      </c>
      <c r="B292" s="6" t="s">
        <v>3034</v>
      </c>
      <c r="C292" s="7">
        <v>44207</v>
      </c>
      <c r="D292" s="6" t="s">
        <v>3035</v>
      </c>
      <c r="E292" s="7">
        <v>43852</v>
      </c>
      <c r="F292" s="6" t="s">
        <v>2485</v>
      </c>
      <c r="G292" s="6" t="s">
        <v>2421</v>
      </c>
      <c r="H292" s="6" t="s">
        <v>2436</v>
      </c>
      <c r="I292" s="6" t="s">
        <v>2972</v>
      </c>
      <c r="J292" s="6"/>
      <c r="K292" s="8">
        <v>23240</v>
      </c>
      <c r="L292" s="8">
        <v>20916</v>
      </c>
      <c r="M292" s="9">
        <v>10</v>
      </c>
      <c r="N292" s="8">
        <v>7902.06</v>
      </c>
      <c r="O292" s="8">
        <v>10225.6</v>
      </c>
      <c r="P292" s="9">
        <v>44</v>
      </c>
      <c r="Q292" s="9">
        <v>9.9980206999999996</v>
      </c>
      <c r="R292" s="9">
        <v>0.46</v>
      </c>
      <c r="S292" s="10">
        <v>1.9792999999999998E-3</v>
      </c>
    </row>
    <row r="293" spans="1:19" ht="14.25" x14ac:dyDescent="0.2">
      <c r="A293" s="11" t="s">
        <v>2974</v>
      </c>
      <c r="B293" s="12" t="s">
        <v>3036</v>
      </c>
      <c r="C293" s="13">
        <v>44207</v>
      </c>
      <c r="D293" s="12" t="s">
        <v>3037</v>
      </c>
      <c r="E293" s="13">
        <v>43852</v>
      </c>
      <c r="F293" s="12" t="s">
        <v>2485</v>
      </c>
      <c r="G293" s="12" t="s">
        <v>2421</v>
      </c>
      <c r="H293" s="12" t="s">
        <v>2436</v>
      </c>
      <c r="I293" s="12" t="s">
        <v>2972</v>
      </c>
      <c r="J293" s="12"/>
      <c r="K293" s="14">
        <v>23240</v>
      </c>
      <c r="L293" s="14">
        <v>20916</v>
      </c>
      <c r="M293" s="15">
        <v>10</v>
      </c>
      <c r="N293" s="14">
        <v>7902.06</v>
      </c>
      <c r="O293" s="14">
        <v>10225.6</v>
      </c>
      <c r="P293" s="15">
        <v>44</v>
      </c>
      <c r="Q293" s="15">
        <v>9.9980206999999996</v>
      </c>
      <c r="R293" s="15">
        <v>0.46</v>
      </c>
      <c r="S293" s="16">
        <v>1.9792999999999998E-3</v>
      </c>
    </row>
    <row r="294" spans="1:19" ht="14.25" x14ac:dyDescent="0.2">
      <c r="A294" s="5" t="s">
        <v>2974</v>
      </c>
      <c r="B294" s="6" t="s">
        <v>3038</v>
      </c>
      <c r="C294" s="7">
        <v>44207</v>
      </c>
      <c r="D294" s="6" t="s">
        <v>3039</v>
      </c>
      <c r="E294" s="7">
        <v>44179</v>
      </c>
      <c r="F294" s="6" t="s">
        <v>2435</v>
      </c>
      <c r="G294" s="6" t="s">
        <v>2421</v>
      </c>
      <c r="H294" s="6" t="s">
        <v>2436</v>
      </c>
      <c r="I294" s="6" t="s">
        <v>3040</v>
      </c>
      <c r="J294" s="6"/>
      <c r="K294" s="8">
        <v>16020</v>
      </c>
      <c r="L294" s="8">
        <v>14076</v>
      </c>
      <c r="M294" s="9">
        <v>12.13</v>
      </c>
      <c r="N294" s="8">
        <v>3748.44</v>
      </c>
      <c r="O294" s="8">
        <v>4966.2</v>
      </c>
      <c r="P294" s="9">
        <v>31</v>
      </c>
      <c r="Q294" s="9">
        <v>7.6014980999999997</v>
      </c>
      <c r="R294" s="9">
        <v>726.24</v>
      </c>
      <c r="S294" s="10">
        <v>4.5333332999999998</v>
      </c>
    </row>
    <row r="295" spans="1:19" ht="14.25" x14ac:dyDescent="0.2">
      <c r="A295" s="11" t="s">
        <v>2974</v>
      </c>
      <c r="B295" s="12" t="s">
        <v>3041</v>
      </c>
      <c r="C295" s="13">
        <v>44207</v>
      </c>
      <c r="D295" s="12" t="s">
        <v>3042</v>
      </c>
      <c r="E295" s="13">
        <v>44183</v>
      </c>
      <c r="F295" s="12" t="s">
        <v>2435</v>
      </c>
      <c r="G295" s="12" t="s">
        <v>2421</v>
      </c>
      <c r="H295" s="12" t="s">
        <v>2436</v>
      </c>
      <c r="I295" s="12" t="s">
        <v>3040</v>
      </c>
      <c r="J295" s="12"/>
      <c r="K295" s="14">
        <v>16020</v>
      </c>
      <c r="L295" s="14">
        <v>14076</v>
      </c>
      <c r="M295" s="15">
        <v>12.13</v>
      </c>
      <c r="N295" s="14">
        <v>3748.44</v>
      </c>
      <c r="O295" s="14">
        <v>4966.2</v>
      </c>
      <c r="P295" s="15">
        <v>31</v>
      </c>
      <c r="Q295" s="15">
        <v>7.6014980999999997</v>
      </c>
      <c r="R295" s="15">
        <v>726.24</v>
      </c>
      <c r="S295" s="16">
        <v>4.5333332999999998</v>
      </c>
    </row>
    <row r="296" spans="1:19" ht="14.25" x14ac:dyDescent="0.2">
      <c r="A296" s="5" t="s">
        <v>2974</v>
      </c>
      <c r="B296" s="6" t="s">
        <v>3043</v>
      </c>
      <c r="C296" s="7">
        <v>44207</v>
      </c>
      <c r="D296" s="6" t="s">
        <v>3044</v>
      </c>
      <c r="E296" s="7">
        <v>44123</v>
      </c>
      <c r="F296" s="6" t="s">
        <v>2439</v>
      </c>
      <c r="G296" s="6" t="s">
        <v>2432</v>
      </c>
      <c r="H296" s="6" t="s">
        <v>2436</v>
      </c>
      <c r="I296" s="6" t="s">
        <v>3028</v>
      </c>
      <c r="J296" s="6"/>
      <c r="K296" s="8">
        <v>32266.66</v>
      </c>
      <c r="L296" s="8">
        <v>29362</v>
      </c>
      <c r="M296" s="9">
        <v>9</v>
      </c>
      <c r="N296" s="8">
        <v>3711.36</v>
      </c>
      <c r="O296" s="8">
        <v>6130.67</v>
      </c>
      <c r="P296" s="9">
        <v>19.0000143</v>
      </c>
      <c r="Q296" s="9">
        <v>7.4978631</v>
      </c>
      <c r="R296" s="9">
        <v>485.35</v>
      </c>
      <c r="S296" s="10">
        <v>1.5041842000000001</v>
      </c>
    </row>
    <row r="297" spans="1:19" ht="14.25" x14ac:dyDescent="0.2">
      <c r="A297" s="11" t="s">
        <v>2974</v>
      </c>
      <c r="B297" s="12" t="s">
        <v>3045</v>
      </c>
      <c r="C297" s="13">
        <v>44207</v>
      </c>
      <c r="D297" s="12" t="s">
        <v>3046</v>
      </c>
      <c r="E297" s="13">
        <v>44163</v>
      </c>
      <c r="F297" s="12" t="s">
        <v>2527</v>
      </c>
      <c r="G297" s="12" t="s">
        <v>2432</v>
      </c>
      <c r="H297" s="12" t="s">
        <v>2447</v>
      </c>
      <c r="I297" s="12" t="s">
        <v>3047</v>
      </c>
      <c r="J297" s="12" t="s">
        <v>2978</v>
      </c>
      <c r="K297" s="14">
        <v>23083.34</v>
      </c>
      <c r="L297" s="14">
        <v>21236</v>
      </c>
      <c r="M297" s="15">
        <v>8</v>
      </c>
      <c r="N297" s="14">
        <v>833</v>
      </c>
      <c r="O297" s="14">
        <v>1987.5</v>
      </c>
      <c r="P297" s="15">
        <v>8.6101057999999995</v>
      </c>
      <c r="Q297" s="15">
        <v>5.0014425999999998</v>
      </c>
      <c r="R297" s="15">
        <v>692.84</v>
      </c>
      <c r="S297" s="16">
        <v>3.0014721</v>
      </c>
    </row>
    <row r="298" spans="1:19" ht="14.25" x14ac:dyDescent="0.2">
      <c r="A298" s="5" t="s">
        <v>2974</v>
      </c>
      <c r="B298" s="6" t="s">
        <v>3048</v>
      </c>
      <c r="C298" s="7">
        <v>44207</v>
      </c>
      <c r="D298" s="6" t="s">
        <v>3049</v>
      </c>
      <c r="E298" s="7">
        <v>44141</v>
      </c>
      <c r="F298" s="6" t="s">
        <v>2439</v>
      </c>
      <c r="G298" s="6" t="s">
        <v>2432</v>
      </c>
      <c r="H298" s="6" t="s">
        <v>2436</v>
      </c>
      <c r="I298" s="6" t="s">
        <v>2972</v>
      </c>
      <c r="J298" s="6" t="s">
        <v>2978</v>
      </c>
      <c r="K298" s="8">
        <v>31041.67</v>
      </c>
      <c r="L298" s="8">
        <v>28248</v>
      </c>
      <c r="M298" s="9">
        <v>9</v>
      </c>
      <c r="N298" s="8">
        <v>6208.91</v>
      </c>
      <c r="O298" s="8">
        <v>9002.09</v>
      </c>
      <c r="P298" s="9">
        <v>29.000018399999998</v>
      </c>
      <c r="Q298" s="9">
        <v>8.9981627999999994</v>
      </c>
      <c r="R298" s="9">
        <v>0.49</v>
      </c>
      <c r="S298" s="10">
        <v>1.5785E-3</v>
      </c>
    </row>
    <row r="299" spans="1:19" ht="14.25" x14ac:dyDescent="0.2">
      <c r="A299" s="11" t="s">
        <v>2974</v>
      </c>
      <c r="B299" s="12" t="s">
        <v>3050</v>
      </c>
      <c r="C299" s="13">
        <v>44207</v>
      </c>
      <c r="D299" s="12" t="s">
        <v>3051</v>
      </c>
      <c r="E299" s="13">
        <v>44159</v>
      </c>
      <c r="F299" s="12" t="s">
        <v>2435</v>
      </c>
      <c r="G299" s="12" t="s">
        <v>2432</v>
      </c>
      <c r="H299" s="12" t="s">
        <v>2506</v>
      </c>
      <c r="I299" s="12" t="s">
        <v>2654</v>
      </c>
      <c r="J299" s="12"/>
      <c r="K299" s="14">
        <v>13693</v>
      </c>
      <c r="L299" s="14">
        <v>13693</v>
      </c>
      <c r="M299" s="15">
        <v>0</v>
      </c>
      <c r="N299" s="14">
        <v>0</v>
      </c>
      <c r="O299" s="14">
        <v>0</v>
      </c>
      <c r="P299" s="15">
        <v>0</v>
      </c>
      <c r="Q299" s="15">
        <v>0</v>
      </c>
      <c r="R299" s="15">
        <v>0</v>
      </c>
      <c r="S299" s="16">
        <v>0</v>
      </c>
    </row>
    <row r="300" spans="1:19" ht="14.25" x14ac:dyDescent="0.2">
      <c r="A300" s="5" t="s">
        <v>2974</v>
      </c>
      <c r="B300" s="6" t="s">
        <v>3052</v>
      </c>
      <c r="C300" s="7">
        <v>44207</v>
      </c>
      <c r="D300" s="6" t="s">
        <v>3053</v>
      </c>
      <c r="E300" s="7">
        <v>44172</v>
      </c>
      <c r="F300" s="6" t="s">
        <v>2435</v>
      </c>
      <c r="G300" s="6" t="s">
        <v>2432</v>
      </c>
      <c r="H300" s="6" t="s">
        <v>2447</v>
      </c>
      <c r="I300" s="6" t="s">
        <v>3054</v>
      </c>
      <c r="J300" s="6" t="s">
        <v>3003</v>
      </c>
      <c r="K300" s="8">
        <v>15958.34</v>
      </c>
      <c r="L300" s="8">
        <v>14681</v>
      </c>
      <c r="M300" s="9">
        <v>8</v>
      </c>
      <c r="N300" s="8">
        <v>3877.25</v>
      </c>
      <c r="O300" s="8">
        <v>4994.96</v>
      </c>
      <c r="P300" s="9">
        <v>31.299997399999999</v>
      </c>
      <c r="Q300" s="9">
        <v>7.0039239999999996</v>
      </c>
      <c r="R300" s="9">
        <v>159.63</v>
      </c>
      <c r="S300" s="10">
        <v>1.000292</v>
      </c>
    </row>
    <row r="301" spans="1:19" ht="14.25" x14ac:dyDescent="0.2">
      <c r="A301" s="11" t="s">
        <v>2974</v>
      </c>
      <c r="B301" s="12" t="s">
        <v>3055</v>
      </c>
      <c r="C301" s="13">
        <v>44207</v>
      </c>
      <c r="D301" s="12" t="s">
        <v>3056</v>
      </c>
      <c r="E301" s="13">
        <v>44169</v>
      </c>
      <c r="F301" s="12" t="s">
        <v>2439</v>
      </c>
      <c r="G301" s="12" t="s">
        <v>2432</v>
      </c>
      <c r="H301" s="12" t="s">
        <v>2464</v>
      </c>
      <c r="I301" s="12" t="s">
        <v>3057</v>
      </c>
      <c r="J301" s="12" t="s">
        <v>2982</v>
      </c>
      <c r="K301" s="14">
        <v>33983.339999999997</v>
      </c>
      <c r="L301" s="14">
        <v>31401</v>
      </c>
      <c r="M301" s="15">
        <v>7.6</v>
      </c>
      <c r="N301" s="14">
        <v>0</v>
      </c>
      <c r="O301" s="14">
        <v>1019.5</v>
      </c>
      <c r="P301" s="15">
        <v>2.9999994000000001</v>
      </c>
      <c r="Q301" s="15">
        <v>2.9999994000000001</v>
      </c>
      <c r="R301" s="15">
        <v>1562.84</v>
      </c>
      <c r="S301" s="16">
        <v>4.5988417000000004</v>
      </c>
    </row>
    <row r="302" spans="1:19" ht="14.25" x14ac:dyDescent="0.2">
      <c r="A302" s="5" t="s">
        <v>2974</v>
      </c>
      <c r="B302" s="6" t="s">
        <v>2577</v>
      </c>
      <c r="C302" s="7">
        <v>44207</v>
      </c>
      <c r="D302" s="6" t="s">
        <v>2542</v>
      </c>
      <c r="E302" s="7">
        <v>44186</v>
      </c>
      <c r="F302" s="6" t="s">
        <v>2527</v>
      </c>
      <c r="G302" s="6" t="s">
        <v>2432</v>
      </c>
      <c r="H302" s="6" t="s">
        <v>2481</v>
      </c>
      <c r="I302" s="6" t="s">
        <v>3058</v>
      </c>
      <c r="J302" s="6"/>
      <c r="K302" s="8">
        <v>24111</v>
      </c>
      <c r="L302" s="8">
        <v>24111</v>
      </c>
      <c r="M302" s="9">
        <v>0</v>
      </c>
      <c r="N302" s="8">
        <v>0</v>
      </c>
      <c r="O302" s="8">
        <v>0</v>
      </c>
      <c r="P302" s="9">
        <v>0</v>
      </c>
      <c r="Q302" s="9">
        <v>0</v>
      </c>
      <c r="R302" s="9">
        <v>0</v>
      </c>
      <c r="S302" s="10">
        <v>0</v>
      </c>
    </row>
    <row r="303" spans="1:19" ht="14.25" x14ac:dyDescent="0.2">
      <c r="A303" s="11" t="s">
        <v>2974</v>
      </c>
      <c r="B303" s="12" t="s">
        <v>3059</v>
      </c>
      <c r="C303" s="13">
        <v>44208</v>
      </c>
      <c r="D303" s="12" t="s">
        <v>3060</v>
      </c>
      <c r="E303" s="13">
        <v>44135</v>
      </c>
      <c r="F303" s="12" t="s">
        <v>2435</v>
      </c>
      <c r="G303" s="12" t="s">
        <v>2432</v>
      </c>
      <c r="H303" s="12" t="s">
        <v>2464</v>
      </c>
      <c r="I303" s="12" t="s">
        <v>3061</v>
      </c>
      <c r="J303" s="12"/>
      <c r="K303" s="14">
        <v>19275</v>
      </c>
      <c r="L303" s="14">
        <v>17733</v>
      </c>
      <c r="M303" s="15">
        <v>8</v>
      </c>
      <c r="N303" s="14">
        <v>1940.34</v>
      </c>
      <c r="O303" s="14">
        <v>3031.5</v>
      </c>
      <c r="P303" s="15">
        <v>15.7276265</v>
      </c>
      <c r="Q303" s="15">
        <v>5.6610117000000004</v>
      </c>
      <c r="R303" s="15">
        <v>450.84</v>
      </c>
      <c r="S303" s="16">
        <v>2.3389883</v>
      </c>
    </row>
    <row r="304" spans="1:19" ht="14.25" x14ac:dyDescent="0.2">
      <c r="A304" s="5" t="s">
        <v>2974</v>
      </c>
      <c r="B304" s="6" t="s">
        <v>3062</v>
      </c>
      <c r="C304" s="7">
        <v>44208</v>
      </c>
      <c r="D304" s="6" t="s">
        <v>3063</v>
      </c>
      <c r="E304" s="7">
        <v>44179</v>
      </c>
      <c r="F304" s="6" t="s">
        <v>2435</v>
      </c>
      <c r="G304" s="6" t="s">
        <v>2432</v>
      </c>
      <c r="H304" s="6" t="s">
        <v>2436</v>
      </c>
      <c r="I304" s="6" t="s">
        <v>3064</v>
      </c>
      <c r="J304" s="6"/>
      <c r="K304" s="8">
        <v>19425</v>
      </c>
      <c r="L304" s="8">
        <v>17871</v>
      </c>
      <c r="M304" s="9">
        <v>8</v>
      </c>
      <c r="N304" s="8">
        <v>4079.95</v>
      </c>
      <c r="O304" s="8">
        <v>5244.75</v>
      </c>
      <c r="P304" s="9">
        <v>27</v>
      </c>
      <c r="Q304" s="9">
        <v>5.9963964000000001</v>
      </c>
      <c r="R304" s="9">
        <v>389.2</v>
      </c>
      <c r="S304" s="10">
        <v>2.0036035999999999</v>
      </c>
    </row>
    <row r="305" spans="1:19" ht="14.25" x14ac:dyDescent="0.2">
      <c r="A305" s="11" t="s">
        <v>2974</v>
      </c>
      <c r="B305" s="12" t="s">
        <v>2865</v>
      </c>
      <c r="C305" s="13">
        <v>44208</v>
      </c>
      <c r="D305" s="12" t="s">
        <v>3065</v>
      </c>
      <c r="E305" s="13">
        <v>44095</v>
      </c>
      <c r="F305" s="12" t="s">
        <v>2485</v>
      </c>
      <c r="G305" s="12" t="s">
        <v>2421</v>
      </c>
      <c r="H305" s="12" t="s">
        <v>2436</v>
      </c>
      <c r="I305" s="12" t="s">
        <v>2972</v>
      </c>
      <c r="J305" s="12" t="s">
        <v>2978</v>
      </c>
      <c r="K305" s="14">
        <v>22020</v>
      </c>
      <c r="L305" s="14">
        <v>19818</v>
      </c>
      <c r="M305" s="15">
        <v>10</v>
      </c>
      <c r="N305" s="14">
        <v>7487.24</v>
      </c>
      <c r="O305" s="14">
        <v>9688.7999999999993</v>
      </c>
      <c r="P305" s="15">
        <v>44</v>
      </c>
      <c r="Q305" s="15">
        <v>9.9980018000000008</v>
      </c>
      <c r="R305" s="15">
        <v>0.44</v>
      </c>
      <c r="S305" s="16">
        <v>1.9981999999999999E-3</v>
      </c>
    </row>
    <row r="306" spans="1:19" ht="14.25" x14ac:dyDescent="0.2">
      <c r="A306" s="5" t="s">
        <v>2974</v>
      </c>
      <c r="B306" s="6" t="s">
        <v>3066</v>
      </c>
      <c r="C306" s="7">
        <v>44208</v>
      </c>
      <c r="D306" s="6" t="s">
        <v>3067</v>
      </c>
      <c r="E306" s="7">
        <v>44095</v>
      </c>
      <c r="F306" s="6" t="s">
        <v>2485</v>
      </c>
      <c r="G306" s="6" t="s">
        <v>2421</v>
      </c>
      <c r="H306" s="6" t="s">
        <v>2436</v>
      </c>
      <c r="I306" s="6" t="s">
        <v>2972</v>
      </c>
      <c r="J306" s="6"/>
      <c r="K306" s="8">
        <v>22020</v>
      </c>
      <c r="L306" s="8">
        <v>19818</v>
      </c>
      <c r="M306" s="9">
        <v>10</v>
      </c>
      <c r="N306" s="8">
        <v>7487.24</v>
      </c>
      <c r="O306" s="8">
        <v>9688.7999999999993</v>
      </c>
      <c r="P306" s="9">
        <v>44</v>
      </c>
      <c r="Q306" s="9">
        <v>9.9980018000000008</v>
      </c>
      <c r="R306" s="9">
        <v>0.44</v>
      </c>
      <c r="S306" s="10">
        <v>1.9981999999999999E-3</v>
      </c>
    </row>
    <row r="307" spans="1:19" ht="14.25" x14ac:dyDescent="0.2">
      <c r="A307" s="11" t="s">
        <v>2974</v>
      </c>
      <c r="B307" s="12" t="s">
        <v>3068</v>
      </c>
      <c r="C307" s="13">
        <v>44208</v>
      </c>
      <c r="D307" s="12" t="s">
        <v>3069</v>
      </c>
      <c r="E307" s="13">
        <v>44095</v>
      </c>
      <c r="F307" s="12" t="s">
        <v>2485</v>
      </c>
      <c r="G307" s="12" t="s">
        <v>2421</v>
      </c>
      <c r="H307" s="12" t="s">
        <v>2436</v>
      </c>
      <c r="I307" s="12" t="s">
        <v>2972</v>
      </c>
      <c r="J307" s="12" t="s">
        <v>2978</v>
      </c>
      <c r="K307" s="14">
        <v>22020</v>
      </c>
      <c r="L307" s="14">
        <v>19818</v>
      </c>
      <c r="M307" s="15">
        <v>10</v>
      </c>
      <c r="N307" s="14">
        <v>7487.24</v>
      </c>
      <c r="O307" s="14">
        <v>9688.7999999999993</v>
      </c>
      <c r="P307" s="15">
        <v>44</v>
      </c>
      <c r="Q307" s="15">
        <v>9.9980018000000008</v>
      </c>
      <c r="R307" s="15">
        <v>0.44</v>
      </c>
      <c r="S307" s="16">
        <v>1.9981999999999999E-3</v>
      </c>
    </row>
    <row r="308" spans="1:19" ht="14.25" x14ac:dyDescent="0.2">
      <c r="A308" s="5" t="s">
        <v>2974</v>
      </c>
      <c r="B308" s="6" t="s">
        <v>3070</v>
      </c>
      <c r="C308" s="7">
        <v>44208</v>
      </c>
      <c r="D308" s="6" t="s">
        <v>3071</v>
      </c>
      <c r="E308" s="7">
        <v>44095</v>
      </c>
      <c r="F308" s="6" t="s">
        <v>2485</v>
      </c>
      <c r="G308" s="6" t="s">
        <v>2421</v>
      </c>
      <c r="H308" s="6" t="s">
        <v>2436</v>
      </c>
      <c r="I308" s="6" t="s">
        <v>2972</v>
      </c>
      <c r="J308" s="6"/>
      <c r="K308" s="8">
        <v>21900</v>
      </c>
      <c r="L308" s="8">
        <v>19710</v>
      </c>
      <c r="M308" s="9">
        <v>10</v>
      </c>
      <c r="N308" s="8">
        <v>7446.44</v>
      </c>
      <c r="O308" s="8">
        <v>9636</v>
      </c>
      <c r="P308" s="9">
        <v>44</v>
      </c>
      <c r="Q308" s="9">
        <v>9.9979908999999996</v>
      </c>
      <c r="R308" s="9">
        <v>0.44</v>
      </c>
      <c r="S308" s="10">
        <v>2.0091000000000002E-3</v>
      </c>
    </row>
    <row r="309" spans="1:19" ht="14.25" x14ac:dyDescent="0.2">
      <c r="A309" s="11" t="s">
        <v>2974</v>
      </c>
      <c r="B309" s="12" t="s">
        <v>3072</v>
      </c>
      <c r="C309" s="13">
        <v>44208</v>
      </c>
      <c r="D309" s="12" t="s">
        <v>3073</v>
      </c>
      <c r="E309" s="13">
        <v>44187</v>
      </c>
      <c r="F309" s="12" t="s">
        <v>2431</v>
      </c>
      <c r="G309" s="12" t="s">
        <v>2432</v>
      </c>
      <c r="H309" s="12" t="s">
        <v>2464</v>
      </c>
      <c r="I309" s="12" t="s">
        <v>3074</v>
      </c>
      <c r="J309" s="12" t="s">
        <v>2973</v>
      </c>
      <c r="K309" s="14">
        <v>23708.32</v>
      </c>
      <c r="L309" s="14">
        <v>21575</v>
      </c>
      <c r="M309" s="15">
        <v>9</v>
      </c>
      <c r="N309" s="14">
        <v>2593.31</v>
      </c>
      <c r="O309" s="14">
        <v>3659.58</v>
      </c>
      <c r="P309" s="15">
        <v>15.435847000000001</v>
      </c>
      <c r="Q309" s="15">
        <v>4.4974506999999999</v>
      </c>
      <c r="R309" s="15">
        <v>1067.05</v>
      </c>
      <c r="S309" s="16">
        <v>4.5007406999999997</v>
      </c>
    </row>
    <row r="310" spans="1:19" ht="14.25" x14ac:dyDescent="0.2">
      <c r="A310" s="5" t="s">
        <v>2974</v>
      </c>
      <c r="B310" s="6" t="s">
        <v>3075</v>
      </c>
      <c r="C310" s="7">
        <v>44208</v>
      </c>
      <c r="D310" s="6" t="s">
        <v>3076</v>
      </c>
      <c r="E310" s="7">
        <v>44187</v>
      </c>
      <c r="F310" s="6" t="s">
        <v>2439</v>
      </c>
      <c r="G310" s="6" t="s">
        <v>2432</v>
      </c>
      <c r="H310" s="6" t="s">
        <v>2464</v>
      </c>
      <c r="I310" s="6" t="s">
        <v>3077</v>
      </c>
      <c r="J310" s="6"/>
      <c r="K310" s="8">
        <v>33225</v>
      </c>
      <c r="L310" s="8">
        <v>30144</v>
      </c>
      <c r="M310" s="9">
        <v>9.27</v>
      </c>
      <c r="N310" s="8">
        <v>1432.88</v>
      </c>
      <c r="O310" s="8">
        <v>4083.97</v>
      </c>
      <c r="P310" s="9">
        <v>12.2918585</v>
      </c>
      <c r="Q310" s="9">
        <v>7.9792024000000001</v>
      </c>
      <c r="R310" s="9">
        <v>429.91</v>
      </c>
      <c r="S310" s="10">
        <v>1.2939353</v>
      </c>
    </row>
    <row r="311" spans="1:19" ht="14.25" x14ac:dyDescent="0.2">
      <c r="A311" s="11" t="s">
        <v>2974</v>
      </c>
      <c r="B311" s="12" t="s">
        <v>3078</v>
      </c>
      <c r="C311" s="13">
        <v>44209</v>
      </c>
      <c r="D311" s="12" t="s">
        <v>3079</v>
      </c>
      <c r="E311" s="13">
        <v>43741</v>
      </c>
      <c r="F311" s="12" t="s">
        <v>2435</v>
      </c>
      <c r="G311" s="12" t="s">
        <v>2432</v>
      </c>
      <c r="H311" s="12" t="s">
        <v>3012</v>
      </c>
      <c r="I311" s="12" t="s">
        <v>3080</v>
      </c>
      <c r="J311" s="12"/>
      <c r="K311" s="14">
        <v>14758.33</v>
      </c>
      <c r="L311" s="14">
        <v>13432</v>
      </c>
      <c r="M311" s="15">
        <v>8.99</v>
      </c>
      <c r="N311" s="14">
        <v>1648.32</v>
      </c>
      <c r="O311" s="14">
        <v>2813.33</v>
      </c>
      <c r="P311" s="15">
        <v>19.062658200000001</v>
      </c>
      <c r="Q311" s="15">
        <v>7.8939148000000001</v>
      </c>
      <c r="R311" s="15">
        <v>161.32</v>
      </c>
      <c r="S311" s="16">
        <v>1.0930776</v>
      </c>
    </row>
    <row r="312" spans="1:19" ht="14.25" x14ac:dyDescent="0.2">
      <c r="A312" s="5" t="s">
        <v>2974</v>
      </c>
      <c r="B312" s="6" t="s">
        <v>3081</v>
      </c>
      <c r="C312" s="7">
        <v>44209</v>
      </c>
      <c r="D312" s="6" t="s">
        <v>3082</v>
      </c>
      <c r="E312" s="7">
        <v>44088</v>
      </c>
      <c r="F312" s="6" t="s">
        <v>2435</v>
      </c>
      <c r="G312" s="6" t="s">
        <v>2421</v>
      </c>
      <c r="H312" s="6" t="s">
        <v>2436</v>
      </c>
      <c r="I312" s="6" t="s">
        <v>2972</v>
      </c>
      <c r="J312" s="6" t="s">
        <v>2978</v>
      </c>
      <c r="K312" s="8">
        <v>18150</v>
      </c>
      <c r="L312" s="8">
        <v>16698</v>
      </c>
      <c r="M312" s="9">
        <v>8</v>
      </c>
      <c r="N312" s="8">
        <v>4264.67</v>
      </c>
      <c r="O312" s="8">
        <v>5717.25</v>
      </c>
      <c r="P312" s="9">
        <v>31.5</v>
      </c>
      <c r="Q312" s="9">
        <v>8.0031955999999997</v>
      </c>
      <c r="R312" s="17">
        <v>-0.57999999999999996</v>
      </c>
      <c r="S312" s="18">
        <v>-3.1955999999999998E-3</v>
      </c>
    </row>
    <row r="313" spans="1:19" ht="14.25" x14ac:dyDescent="0.2">
      <c r="A313" s="11" t="s">
        <v>2974</v>
      </c>
      <c r="B313" s="12" t="s">
        <v>3083</v>
      </c>
      <c r="C313" s="13">
        <v>44209</v>
      </c>
      <c r="D313" s="12" t="s">
        <v>3084</v>
      </c>
      <c r="E313" s="13">
        <v>44074</v>
      </c>
      <c r="F313" s="12" t="s">
        <v>2435</v>
      </c>
      <c r="G313" s="12" t="s">
        <v>2432</v>
      </c>
      <c r="H313" s="12" t="s">
        <v>2464</v>
      </c>
      <c r="I313" s="12" t="s">
        <v>3085</v>
      </c>
      <c r="J313" s="12"/>
      <c r="K313" s="14">
        <v>15150</v>
      </c>
      <c r="L313" s="14">
        <v>13938</v>
      </c>
      <c r="M313" s="15">
        <v>8</v>
      </c>
      <c r="N313" s="14">
        <v>657.87</v>
      </c>
      <c r="O313" s="14">
        <v>1869.87</v>
      </c>
      <c r="P313" s="15">
        <v>12.3423762</v>
      </c>
      <c r="Q313" s="15">
        <v>8</v>
      </c>
      <c r="R313" s="15">
        <v>0</v>
      </c>
      <c r="S313" s="16">
        <v>0</v>
      </c>
    </row>
    <row r="314" spans="1:19" ht="14.25" x14ac:dyDescent="0.2">
      <c r="A314" s="5" t="s">
        <v>2974</v>
      </c>
      <c r="B314" s="6" t="s">
        <v>3086</v>
      </c>
      <c r="C314" s="7">
        <v>44209</v>
      </c>
      <c r="D314" s="6" t="s">
        <v>3087</v>
      </c>
      <c r="E314" s="7">
        <v>44095</v>
      </c>
      <c r="F314" s="6" t="s">
        <v>2485</v>
      </c>
      <c r="G314" s="6" t="s">
        <v>2421</v>
      </c>
      <c r="H314" s="6" t="s">
        <v>2436</v>
      </c>
      <c r="I314" s="6" t="s">
        <v>2972</v>
      </c>
      <c r="J314" s="6" t="s">
        <v>2978</v>
      </c>
      <c r="K314" s="8">
        <v>22020</v>
      </c>
      <c r="L314" s="8">
        <v>19818</v>
      </c>
      <c r="M314" s="9">
        <v>10</v>
      </c>
      <c r="N314" s="8">
        <v>7487.24</v>
      </c>
      <c r="O314" s="8">
        <v>9688.7999999999993</v>
      </c>
      <c r="P314" s="9">
        <v>44</v>
      </c>
      <c r="Q314" s="9">
        <v>9.9980018000000008</v>
      </c>
      <c r="R314" s="9">
        <v>0.44</v>
      </c>
      <c r="S314" s="10">
        <v>1.9981999999999999E-3</v>
      </c>
    </row>
    <row r="315" spans="1:19" ht="14.25" x14ac:dyDescent="0.2">
      <c r="A315" s="11" t="s">
        <v>2974</v>
      </c>
      <c r="B315" s="12" t="s">
        <v>3088</v>
      </c>
      <c r="C315" s="13">
        <v>44210</v>
      </c>
      <c r="D315" s="12" t="s">
        <v>3089</v>
      </c>
      <c r="E315" s="13">
        <v>44032</v>
      </c>
      <c r="F315" s="12" t="s">
        <v>2435</v>
      </c>
      <c r="G315" s="12" t="s">
        <v>2432</v>
      </c>
      <c r="H315" s="12" t="s">
        <v>3012</v>
      </c>
      <c r="I315" s="12" t="s">
        <v>3090</v>
      </c>
      <c r="J315" s="12"/>
      <c r="K315" s="14">
        <v>19708.330000000002</v>
      </c>
      <c r="L315" s="14">
        <v>18132</v>
      </c>
      <c r="M315" s="15">
        <v>8</v>
      </c>
      <c r="N315" s="14">
        <v>2495.15</v>
      </c>
      <c r="O315" s="14">
        <v>3176.66</v>
      </c>
      <c r="P315" s="15">
        <v>16.118362099999999</v>
      </c>
      <c r="Q315" s="15">
        <v>3.4579794000000001</v>
      </c>
      <c r="R315" s="15">
        <v>894.82</v>
      </c>
      <c r="S315" s="16">
        <v>4.5403136999999996</v>
      </c>
    </row>
    <row r="316" spans="1:19" ht="14.25" x14ac:dyDescent="0.2">
      <c r="A316" s="5" t="s">
        <v>2974</v>
      </c>
      <c r="B316" s="6" t="s">
        <v>3091</v>
      </c>
      <c r="C316" s="7">
        <v>44210</v>
      </c>
      <c r="D316" s="6" t="s">
        <v>3092</v>
      </c>
      <c r="E316" s="7">
        <v>44148</v>
      </c>
      <c r="F316" s="6" t="s">
        <v>2435</v>
      </c>
      <c r="G316" s="6" t="s">
        <v>2432</v>
      </c>
      <c r="H316" s="6" t="s">
        <v>2464</v>
      </c>
      <c r="I316" s="6" t="s">
        <v>3093</v>
      </c>
      <c r="J316" s="6"/>
      <c r="K316" s="8">
        <v>14883.33</v>
      </c>
      <c r="L316" s="8">
        <v>13693</v>
      </c>
      <c r="M316" s="9">
        <v>8</v>
      </c>
      <c r="N316" s="8">
        <v>1529.26</v>
      </c>
      <c r="O316" s="8">
        <v>2434.16</v>
      </c>
      <c r="P316" s="9">
        <v>16.354942099999999</v>
      </c>
      <c r="Q316" s="9">
        <v>6.0799566</v>
      </c>
      <c r="R316" s="9">
        <v>285.43</v>
      </c>
      <c r="S316" s="10">
        <v>1.9177831999999999</v>
      </c>
    </row>
    <row r="317" spans="1:19" ht="14.25" x14ac:dyDescent="0.2">
      <c r="A317" s="11" t="s">
        <v>2974</v>
      </c>
      <c r="B317" s="12" t="s">
        <v>3094</v>
      </c>
      <c r="C317" s="13">
        <v>44210</v>
      </c>
      <c r="D317" s="12" t="s">
        <v>3095</v>
      </c>
      <c r="E317" s="13">
        <v>44161</v>
      </c>
      <c r="F317" s="12" t="s">
        <v>2435</v>
      </c>
      <c r="G317" s="12" t="s">
        <v>2432</v>
      </c>
      <c r="H317" s="12" t="s">
        <v>2481</v>
      </c>
      <c r="I317" s="12" t="s">
        <v>2482</v>
      </c>
      <c r="J317" s="12"/>
      <c r="K317" s="14">
        <v>13693</v>
      </c>
      <c r="L317" s="14">
        <v>13693</v>
      </c>
      <c r="M317" s="15">
        <v>0</v>
      </c>
      <c r="N317" s="14">
        <v>0</v>
      </c>
      <c r="O317" s="14">
        <v>0</v>
      </c>
      <c r="P317" s="15">
        <v>0</v>
      </c>
      <c r="Q317" s="15">
        <v>0</v>
      </c>
      <c r="R317" s="15">
        <v>0</v>
      </c>
      <c r="S317" s="16">
        <v>0</v>
      </c>
    </row>
    <row r="318" spans="1:19" ht="14.25" x14ac:dyDescent="0.2">
      <c r="A318" s="5" t="s">
        <v>2974</v>
      </c>
      <c r="B318" s="6" t="s">
        <v>3096</v>
      </c>
      <c r="C318" s="7">
        <v>44210</v>
      </c>
      <c r="D318" s="6" t="s">
        <v>3097</v>
      </c>
      <c r="E318" s="7">
        <v>44162</v>
      </c>
      <c r="F318" s="6" t="s">
        <v>2472</v>
      </c>
      <c r="G318" s="6" t="s">
        <v>2432</v>
      </c>
      <c r="H318" s="6" t="s">
        <v>2481</v>
      </c>
      <c r="I318" s="6" t="s">
        <v>3058</v>
      </c>
      <c r="J318" s="6"/>
      <c r="K318" s="8">
        <v>25275</v>
      </c>
      <c r="L318" s="8">
        <v>25275</v>
      </c>
      <c r="M318" s="9">
        <v>0</v>
      </c>
      <c r="N318" s="8">
        <v>0</v>
      </c>
      <c r="O318" s="8">
        <v>0</v>
      </c>
      <c r="P318" s="9">
        <v>0</v>
      </c>
      <c r="Q318" s="9">
        <v>0</v>
      </c>
      <c r="R318" s="9">
        <v>0</v>
      </c>
      <c r="S318" s="10">
        <v>0</v>
      </c>
    </row>
    <row r="319" spans="1:19" ht="14.25" x14ac:dyDescent="0.2">
      <c r="A319" s="11" t="s">
        <v>2974</v>
      </c>
      <c r="B319" s="12" t="s">
        <v>3098</v>
      </c>
      <c r="C319" s="13">
        <v>44211</v>
      </c>
      <c r="D319" s="12" t="s">
        <v>3099</v>
      </c>
      <c r="E319" s="13">
        <v>43987</v>
      </c>
      <c r="F319" s="12" t="s">
        <v>2584</v>
      </c>
      <c r="G319" s="12" t="s">
        <v>2432</v>
      </c>
      <c r="H319" s="12" t="s">
        <v>3012</v>
      </c>
      <c r="I319" s="12" t="s">
        <v>3100</v>
      </c>
      <c r="J319" s="12"/>
      <c r="K319" s="14">
        <v>11641.67</v>
      </c>
      <c r="L319" s="14">
        <v>10595</v>
      </c>
      <c r="M319" s="15">
        <v>8.99</v>
      </c>
      <c r="N319" s="14">
        <v>1719.08</v>
      </c>
      <c r="O319" s="14">
        <v>2370</v>
      </c>
      <c r="P319" s="15">
        <v>20.357904000000001</v>
      </c>
      <c r="Q319" s="15">
        <v>5.5912940000000004</v>
      </c>
      <c r="R319" s="15">
        <v>395.75</v>
      </c>
      <c r="S319" s="16">
        <v>3.3994263999999998</v>
      </c>
    </row>
    <row r="320" spans="1:19" ht="14.25" x14ac:dyDescent="0.2">
      <c r="A320" s="5" t="s">
        <v>2974</v>
      </c>
      <c r="B320" s="6" t="s">
        <v>3101</v>
      </c>
      <c r="C320" s="7">
        <v>44211</v>
      </c>
      <c r="D320" s="6" t="s">
        <v>3102</v>
      </c>
      <c r="E320" s="7">
        <v>44182</v>
      </c>
      <c r="F320" s="6" t="s">
        <v>2435</v>
      </c>
      <c r="G320" s="6" t="s">
        <v>2432</v>
      </c>
      <c r="H320" s="6" t="s">
        <v>2436</v>
      </c>
      <c r="I320" s="6" t="s">
        <v>3103</v>
      </c>
      <c r="J320" s="6" t="s">
        <v>2973</v>
      </c>
      <c r="K320" s="8">
        <v>15541.67</v>
      </c>
      <c r="L320" s="8">
        <v>14375</v>
      </c>
      <c r="M320" s="9">
        <v>7.51</v>
      </c>
      <c r="N320" s="8">
        <v>2731.04</v>
      </c>
      <c r="O320" s="8">
        <v>3730</v>
      </c>
      <c r="P320" s="9">
        <v>23.999994900000001</v>
      </c>
      <c r="Q320" s="9">
        <v>6.4276232999999996</v>
      </c>
      <c r="R320" s="9">
        <v>167.71</v>
      </c>
      <c r="S320" s="10">
        <v>1.079099</v>
      </c>
    </row>
    <row r="321" spans="1:19" ht="14.25" x14ac:dyDescent="0.2">
      <c r="A321" s="11" t="s">
        <v>2974</v>
      </c>
      <c r="B321" s="12" t="s">
        <v>3104</v>
      </c>
      <c r="C321" s="13">
        <v>44211</v>
      </c>
      <c r="D321" s="12" t="s">
        <v>3105</v>
      </c>
      <c r="E321" s="13">
        <v>44175</v>
      </c>
      <c r="F321" s="12" t="s">
        <v>2435</v>
      </c>
      <c r="G321" s="12" t="s">
        <v>2432</v>
      </c>
      <c r="H321" s="12" t="s">
        <v>2464</v>
      </c>
      <c r="I321" s="12" t="s">
        <v>3106</v>
      </c>
      <c r="J321" s="12" t="s">
        <v>3107</v>
      </c>
      <c r="K321" s="14">
        <v>18083.330000000002</v>
      </c>
      <c r="L321" s="14">
        <v>16714</v>
      </c>
      <c r="M321" s="15">
        <v>7.57</v>
      </c>
      <c r="N321" s="14">
        <v>1287.6199999999999</v>
      </c>
      <c r="O321" s="14">
        <v>1918.33</v>
      </c>
      <c r="P321" s="15">
        <v>10.608278500000001</v>
      </c>
      <c r="Q321" s="15">
        <v>3.4877978999999999</v>
      </c>
      <c r="R321" s="15">
        <v>738.62</v>
      </c>
      <c r="S321" s="16">
        <v>4.0845352999999998</v>
      </c>
    </row>
    <row r="322" spans="1:19" ht="14.25" x14ac:dyDescent="0.2">
      <c r="A322" s="5" t="s">
        <v>2974</v>
      </c>
      <c r="B322" s="6" t="s">
        <v>3108</v>
      </c>
      <c r="C322" s="7">
        <v>44211</v>
      </c>
      <c r="D322" s="6" t="s">
        <v>3109</v>
      </c>
      <c r="E322" s="7">
        <v>44175</v>
      </c>
      <c r="F322" s="6" t="s">
        <v>2431</v>
      </c>
      <c r="G322" s="6" t="s">
        <v>2432</v>
      </c>
      <c r="H322" s="6" t="s">
        <v>2464</v>
      </c>
      <c r="I322" s="6" t="s">
        <v>3110</v>
      </c>
      <c r="J322" s="6" t="s">
        <v>2982</v>
      </c>
      <c r="K322" s="8">
        <v>20208.330000000002</v>
      </c>
      <c r="L322" s="8">
        <v>18390</v>
      </c>
      <c r="M322" s="9">
        <v>9</v>
      </c>
      <c r="N322" s="8">
        <v>2130.73</v>
      </c>
      <c r="O322" s="8">
        <v>3039.58</v>
      </c>
      <c r="P322" s="9">
        <v>15.0412231</v>
      </c>
      <c r="Q322" s="9">
        <v>4.4974027999999997</v>
      </c>
      <c r="R322" s="9">
        <v>909.48</v>
      </c>
      <c r="S322" s="10">
        <v>4.5005202999999998</v>
      </c>
    </row>
    <row r="323" spans="1:19" ht="14.25" x14ac:dyDescent="0.2">
      <c r="A323" s="11" t="s">
        <v>2974</v>
      </c>
      <c r="B323" s="12" t="s">
        <v>3111</v>
      </c>
      <c r="C323" s="13">
        <v>44214</v>
      </c>
      <c r="D323" s="12" t="s">
        <v>3112</v>
      </c>
      <c r="E323" s="13">
        <v>43852</v>
      </c>
      <c r="F323" s="12" t="s">
        <v>2485</v>
      </c>
      <c r="G323" s="12" t="s">
        <v>2421</v>
      </c>
      <c r="H323" s="12" t="s">
        <v>2436</v>
      </c>
      <c r="I323" s="12" t="s">
        <v>2972</v>
      </c>
      <c r="J323" s="12" t="s">
        <v>2973</v>
      </c>
      <c r="K323" s="14">
        <v>24140</v>
      </c>
      <c r="L323" s="14">
        <v>21726</v>
      </c>
      <c r="M323" s="15">
        <v>10</v>
      </c>
      <c r="N323" s="14">
        <v>8208.08</v>
      </c>
      <c r="O323" s="14">
        <v>10621.6</v>
      </c>
      <c r="P323" s="15">
        <v>44</v>
      </c>
      <c r="Q323" s="15">
        <v>9.9980115999999999</v>
      </c>
      <c r="R323" s="15">
        <v>0.48</v>
      </c>
      <c r="S323" s="16">
        <v>1.9884E-3</v>
      </c>
    </row>
    <row r="324" spans="1:19" ht="14.25" x14ac:dyDescent="0.2">
      <c r="A324" s="5" t="s">
        <v>2974</v>
      </c>
      <c r="B324" s="6" t="s">
        <v>3113</v>
      </c>
      <c r="C324" s="7">
        <v>44214</v>
      </c>
      <c r="D324" s="6" t="s">
        <v>3114</v>
      </c>
      <c r="E324" s="7">
        <v>44020</v>
      </c>
      <c r="F324" s="6" t="s">
        <v>2435</v>
      </c>
      <c r="G324" s="6" t="s">
        <v>2432</v>
      </c>
      <c r="H324" s="6" t="s">
        <v>3012</v>
      </c>
      <c r="I324" s="6" t="s">
        <v>3115</v>
      </c>
      <c r="J324" s="6"/>
      <c r="K324" s="8">
        <v>15008.33</v>
      </c>
      <c r="L324" s="8">
        <v>13660</v>
      </c>
      <c r="M324" s="9">
        <v>8.98</v>
      </c>
      <c r="N324" s="8">
        <v>1662.16</v>
      </c>
      <c r="O324" s="8">
        <v>2401.66</v>
      </c>
      <c r="P324" s="9">
        <v>16.0021801</v>
      </c>
      <c r="Q324" s="9">
        <v>4.9272637000000001</v>
      </c>
      <c r="R324" s="9">
        <v>608.83000000000004</v>
      </c>
      <c r="S324" s="10">
        <v>4.0566139000000003</v>
      </c>
    </row>
    <row r="325" spans="1:19" ht="14.25" x14ac:dyDescent="0.2">
      <c r="A325" s="11" t="s">
        <v>2974</v>
      </c>
      <c r="B325" s="12" t="s">
        <v>3116</v>
      </c>
      <c r="C325" s="13">
        <v>44214</v>
      </c>
      <c r="D325" s="12" t="s">
        <v>3117</v>
      </c>
      <c r="E325" s="13">
        <v>44118</v>
      </c>
      <c r="F325" s="12" t="s">
        <v>2435</v>
      </c>
      <c r="G325" s="12" t="s">
        <v>2432</v>
      </c>
      <c r="H325" s="12" t="s">
        <v>2481</v>
      </c>
      <c r="I325" s="12" t="s">
        <v>2482</v>
      </c>
      <c r="J325" s="12"/>
      <c r="K325" s="14">
        <v>14268</v>
      </c>
      <c r="L325" s="14">
        <v>14268</v>
      </c>
      <c r="M325" s="15">
        <v>0</v>
      </c>
      <c r="N325" s="14">
        <v>0</v>
      </c>
      <c r="O325" s="14">
        <v>0</v>
      </c>
      <c r="P325" s="15">
        <v>0</v>
      </c>
      <c r="Q325" s="15">
        <v>0</v>
      </c>
      <c r="R325" s="15">
        <v>0</v>
      </c>
      <c r="S325" s="16">
        <v>0</v>
      </c>
    </row>
    <row r="326" spans="1:19" ht="14.25" x14ac:dyDescent="0.2">
      <c r="A326" s="5" t="s">
        <v>2974</v>
      </c>
      <c r="B326" s="6" t="s">
        <v>3118</v>
      </c>
      <c r="C326" s="7">
        <v>44214</v>
      </c>
      <c r="D326" s="6" t="s">
        <v>3119</v>
      </c>
      <c r="E326" s="7">
        <v>44177</v>
      </c>
      <c r="F326" s="6" t="s">
        <v>2435</v>
      </c>
      <c r="G326" s="6" t="s">
        <v>2432</v>
      </c>
      <c r="H326" s="6" t="s">
        <v>2464</v>
      </c>
      <c r="I326" s="6" t="s">
        <v>3120</v>
      </c>
      <c r="J326" s="6" t="s">
        <v>2982</v>
      </c>
      <c r="K326" s="8">
        <v>18749.990000000002</v>
      </c>
      <c r="L326" s="8">
        <v>17327</v>
      </c>
      <c r="M326" s="9">
        <v>7.59</v>
      </c>
      <c r="N326" s="8">
        <v>471.29</v>
      </c>
      <c r="O326" s="8">
        <v>1416.67</v>
      </c>
      <c r="P326" s="9">
        <v>7.5555773999999998</v>
      </c>
      <c r="Q326" s="9">
        <v>5.0420293999999997</v>
      </c>
      <c r="R326" s="9">
        <v>477.61</v>
      </c>
      <c r="S326" s="10">
        <v>2.5472546999999999</v>
      </c>
    </row>
    <row r="327" spans="1:19" ht="14.25" x14ac:dyDescent="0.2">
      <c r="A327" s="11" t="s">
        <v>2974</v>
      </c>
      <c r="B327" s="12" t="s">
        <v>3121</v>
      </c>
      <c r="C327" s="13">
        <v>44215</v>
      </c>
      <c r="D327" s="12" t="s">
        <v>3122</v>
      </c>
      <c r="E327" s="13">
        <v>44156</v>
      </c>
      <c r="F327" s="12" t="s">
        <v>2435</v>
      </c>
      <c r="G327" s="12" t="s">
        <v>2432</v>
      </c>
      <c r="H327" s="12" t="s">
        <v>2436</v>
      </c>
      <c r="I327" s="12" t="s">
        <v>3123</v>
      </c>
      <c r="J327" s="12" t="s">
        <v>2973</v>
      </c>
      <c r="K327" s="14">
        <v>16041.67</v>
      </c>
      <c r="L327" s="14">
        <v>14758</v>
      </c>
      <c r="M327" s="15">
        <v>8</v>
      </c>
      <c r="N327" s="14">
        <v>3689.5</v>
      </c>
      <c r="O327" s="14">
        <v>4652.08</v>
      </c>
      <c r="P327" s="15">
        <v>28.999973199999999</v>
      </c>
      <c r="Q327" s="15">
        <v>6.0004974999999998</v>
      </c>
      <c r="R327" s="15">
        <v>321.08999999999997</v>
      </c>
      <c r="S327" s="16">
        <v>2.0015996</v>
      </c>
    </row>
    <row r="328" spans="1:19" ht="14.25" x14ac:dyDescent="0.2">
      <c r="A328" s="5" t="s">
        <v>2974</v>
      </c>
      <c r="B328" s="6" t="s">
        <v>3124</v>
      </c>
      <c r="C328" s="7">
        <v>44215</v>
      </c>
      <c r="D328" s="6" t="s">
        <v>3125</v>
      </c>
      <c r="E328" s="7">
        <v>44155</v>
      </c>
      <c r="F328" s="6" t="s">
        <v>2435</v>
      </c>
      <c r="G328" s="6" t="s">
        <v>2432</v>
      </c>
      <c r="H328" s="6" t="s">
        <v>2436</v>
      </c>
      <c r="I328" s="6" t="s">
        <v>3123</v>
      </c>
      <c r="J328" s="6" t="s">
        <v>2973</v>
      </c>
      <c r="K328" s="8">
        <v>16041.67</v>
      </c>
      <c r="L328" s="8">
        <v>14758</v>
      </c>
      <c r="M328" s="9">
        <v>8</v>
      </c>
      <c r="N328" s="8">
        <v>3689.5</v>
      </c>
      <c r="O328" s="8">
        <v>4652.08</v>
      </c>
      <c r="P328" s="9">
        <v>28.999973199999999</v>
      </c>
      <c r="Q328" s="9">
        <v>6.0004974999999998</v>
      </c>
      <c r="R328" s="9">
        <v>321.08999999999997</v>
      </c>
      <c r="S328" s="10">
        <v>2.0015996</v>
      </c>
    </row>
    <row r="329" spans="1:19" ht="14.25" x14ac:dyDescent="0.2">
      <c r="A329" s="11" t="s">
        <v>2974</v>
      </c>
      <c r="B329" s="12" t="s">
        <v>3126</v>
      </c>
      <c r="C329" s="13">
        <v>44215</v>
      </c>
      <c r="D329" s="12" t="s">
        <v>3127</v>
      </c>
      <c r="E329" s="13">
        <v>44183</v>
      </c>
      <c r="F329" s="12" t="s">
        <v>2435</v>
      </c>
      <c r="G329" s="12" t="s">
        <v>2432</v>
      </c>
      <c r="H329" s="12" t="s">
        <v>2436</v>
      </c>
      <c r="I329" s="12" t="s">
        <v>3128</v>
      </c>
      <c r="J329" s="12" t="s">
        <v>2973</v>
      </c>
      <c r="K329" s="14">
        <v>19425</v>
      </c>
      <c r="L329" s="14">
        <v>17871</v>
      </c>
      <c r="M329" s="15">
        <v>8</v>
      </c>
      <c r="N329" s="14">
        <v>4079.95</v>
      </c>
      <c r="O329" s="14">
        <v>5244.75</v>
      </c>
      <c r="P329" s="15">
        <v>27</v>
      </c>
      <c r="Q329" s="15">
        <v>5.9963964000000001</v>
      </c>
      <c r="R329" s="15">
        <v>389.2</v>
      </c>
      <c r="S329" s="16">
        <v>2.0036035999999999</v>
      </c>
    </row>
    <row r="330" spans="1:19" ht="14.25" x14ac:dyDescent="0.2">
      <c r="A330" s="5" t="s">
        <v>2974</v>
      </c>
      <c r="B330" s="6" t="s">
        <v>3129</v>
      </c>
      <c r="C330" s="7">
        <v>44216</v>
      </c>
      <c r="D330" s="6" t="s">
        <v>3130</v>
      </c>
      <c r="E330" s="7">
        <v>44131</v>
      </c>
      <c r="F330" s="6" t="s">
        <v>2435</v>
      </c>
      <c r="G330" s="6" t="s">
        <v>2421</v>
      </c>
      <c r="H330" s="6" t="s">
        <v>2436</v>
      </c>
      <c r="I330" s="6" t="s">
        <v>2972</v>
      </c>
      <c r="J330" s="6" t="s">
        <v>2978</v>
      </c>
      <c r="K330" s="8">
        <v>18150</v>
      </c>
      <c r="L330" s="8">
        <v>16698</v>
      </c>
      <c r="M330" s="9">
        <v>8</v>
      </c>
      <c r="N330" s="8">
        <v>4264.67</v>
      </c>
      <c r="O330" s="8">
        <v>5717.25</v>
      </c>
      <c r="P330" s="9">
        <v>31.5</v>
      </c>
      <c r="Q330" s="9">
        <v>8.0031955999999997</v>
      </c>
      <c r="R330" s="17">
        <v>-0.57999999999999996</v>
      </c>
      <c r="S330" s="18">
        <v>-3.1955999999999998E-3</v>
      </c>
    </row>
    <row r="331" spans="1:19" ht="14.25" x14ac:dyDescent="0.2">
      <c r="A331" s="11" t="s">
        <v>2974</v>
      </c>
      <c r="B331" s="12" t="s">
        <v>3131</v>
      </c>
      <c r="C331" s="13">
        <v>44216</v>
      </c>
      <c r="D331" s="12" t="s">
        <v>3132</v>
      </c>
      <c r="E331" s="13">
        <v>44168</v>
      </c>
      <c r="F331" s="12" t="s">
        <v>2584</v>
      </c>
      <c r="G331" s="12" t="s">
        <v>2432</v>
      </c>
      <c r="H331" s="12" t="s">
        <v>2447</v>
      </c>
      <c r="I331" s="12" t="s">
        <v>2996</v>
      </c>
      <c r="J331" s="12"/>
      <c r="K331" s="14">
        <v>12066.67</v>
      </c>
      <c r="L331" s="14">
        <v>10981</v>
      </c>
      <c r="M331" s="15">
        <v>9</v>
      </c>
      <c r="N331" s="14">
        <v>709.16</v>
      </c>
      <c r="O331" s="14">
        <v>1794.83</v>
      </c>
      <c r="P331" s="15">
        <v>14.8742777</v>
      </c>
      <c r="Q331" s="15">
        <v>8.9972627000000003</v>
      </c>
      <c r="R331" s="15">
        <v>0</v>
      </c>
      <c r="S331" s="16">
        <v>0</v>
      </c>
    </row>
    <row r="332" spans="1:19" ht="14.25" x14ac:dyDescent="0.2">
      <c r="A332" s="5" t="s">
        <v>2974</v>
      </c>
      <c r="B332" s="6" t="s">
        <v>3133</v>
      </c>
      <c r="C332" s="7">
        <v>44216</v>
      </c>
      <c r="D332" s="6" t="s">
        <v>3134</v>
      </c>
      <c r="E332" s="7">
        <v>44182</v>
      </c>
      <c r="F332" s="6" t="s">
        <v>2435</v>
      </c>
      <c r="G332" s="6" t="s">
        <v>2432</v>
      </c>
      <c r="H332" s="6" t="s">
        <v>2436</v>
      </c>
      <c r="I332" s="6" t="s">
        <v>3135</v>
      </c>
      <c r="J332" s="6" t="s">
        <v>2973</v>
      </c>
      <c r="K332" s="8">
        <v>15541.67</v>
      </c>
      <c r="L332" s="8">
        <v>14375</v>
      </c>
      <c r="M332" s="9">
        <v>7.51</v>
      </c>
      <c r="N332" s="8">
        <v>2108.81</v>
      </c>
      <c r="O332" s="8">
        <v>3108.33</v>
      </c>
      <c r="P332" s="9">
        <v>19.999974300000002</v>
      </c>
      <c r="Q332" s="9">
        <v>6.4312265000000002</v>
      </c>
      <c r="R332" s="9">
        <v>167.15</v>
      </c>
      <c r="S332" s="10">
        <v>1.0754957000000001</v>
      </c>
    </row>
    <row r="333" spans="1:19" ht="14.25" x14ac:dyDescent="0.2">
      <c r="A333" s="11" t="s">
        <v>2974</v>
      </c>
      <c r="B333" s="12" t="s">
        <v>3136</v>
      </c>
      <c r="C333" s="13">
        <v>44216</v>
      </c>
      <c r="D333" s="12" t="s">
        <v>3137</v>
      </c>
      <c r="E333" s="13">
        <v>44180</v>
      </c>
      <c r="F333" s="12" t="s">
        <v>2435</v>
      </c>
      <c r="G333" s="12" t="s">
        <v>2432</v>
      </c>
      <c r="H333" s="12" t="s">
        <v>2436</v>
      </c>
      <c r="I333" s="12" t="s">
        <v>3135</v>
      </c>
      <c r="J333" s="12" t="s">
        <v>2973</v>
      </c>
      <c r="K333" s="14">
        <v>15541.67</v>
      </c>
      <c r="L333" s="14">
        <v>14375</v>
      </c>
      <c r="M333" s="15">
        <v>7.51</v>
      </c>
      <c r="N333" s="14">
        <v>2108.81</v>
      </c>
      <c r="O333" s="14">
        <v>3108.33</v>
      </c>
      <c r="P333" s="15">
        <v>19.999974300000002</v>
      </c>
      <c r="Q333" s="15">
        <v>6.4312265000000002</v>
      </c>
      <c r="R333" s="15">
        <v>167.15</v>
      </c>
      <c r="S333" s="16">
        <v>1.0754957000000001</v>
      </c>
    </row>
    <row r="334" spans="1:19" ht="14.25" x14ac:dyDescent="0.2">
      <c r="A334" s="5" t="s">
        <v>2974</v>
      </c>
      <c r="B334" s="6" t="s">
        <v>3138</v>
      </c>
      <c r="C334" s="7">
        <v>44216</v>
      </c>
      <c r="D334" s="6" t="s">
        <v>3139</v>
      </c>
      <c r="E334" s="7">
        <v>44138</v>
      </c>
      <c r="F334" s="6" t="s">
        <v>2435</v>
      </c>
      <c r="G334" s="6" t="s">
        <v>2432</v>
      </c>
      <c r="H334" s="6" t="s">
        <v>2436</v>
      </c>
      <c r="I334" s="6" t="s">
        <v>3135</v>
      </c>
      <c r="J334" s="6" t="s">
        <v>2973</v>
      </c>
      <c r="K334" s="8">
        <v>15541.67</v>
      </c>
      <c r="L334" s="8">
        <v>14298</v>
      </c>
      <c r="M334" s="9">
        <v>8</v>
      </c>
      <c r="N334" s="8">
        <v>2097.52</v>
      </c>
      <c r="O334" s="8">
        <v>3108.33</v>
      </c>
      <c r="P334" s="9">
        <v>19.999974300000002</v>
      </c>
      <c r="Q334" s="9">
        <v>6.5038698999999998</v>
      </c>
      <c r="R334" s="9">
        <v>232.86</v>
      </c>
      <c r="S334" s="10">
        <v>1.4982945999999999</v>
      </c>
    </row>
    <row r="335" spans="1:19" ht="14.25" x14ac:dyDescent="0.2">
      <c r="A335" s="11" t="s">
        <v>2974</v>
      </c>
      <c r="B335" s="12" t="s">
        <v>3140</v>
      </c>
      <c r="C335" s="13">
        <v>44216</v>
      </c>
      <c r="D335" s="12" t="s">
        <v>3141</v>
      </c>
      <c r="E335" s="13">
        <v>44141</v>
      </c>
      <c r="F335" s="12" t="s">
        <v>2435</v>
      </c>
      <c r="G335" s="12" t="s">
        <v>2432</v>
      </c>
      <c r="H335" s="12" t="s">
        <v>2464</v>
      </c>
      <c r="I335" s="12" t="s">
        <v>3142</v>
      </c>
      <c r="J335" s="12" t="s">
        <v>2982</v>
      </c>
      <c r="K335" s="14">
        <v>15058.33</v>
      </c>
      <c r="L335" s="14">
        <v>13854</v>
      </c>
      <c r="M335" s="15">
        <v>8</v>
      </c>
      <c r="N335" s="14">
        <v>1862.96</v>
      </c>
      <c r="O335" s="14">
        <v>2778.5</v>
      </c>
      <c r="P335" s="15">
        <v>18.451581300000001</v>
      </c>
      <c r="Q335" s="15">
        <v>6.0799570999999997</v>
      </c>
      <c r="R335" s="15">
        <v>288.79000000000002</v>
      </c>
      <c r="S335" s="16">
        <v>1.9178089</v>
      </c>
    </row>
    <row r="336" spans="1:19" ht="14.25" x14ac:dyDescent="0.2">
      <c r="A336" s="5" t="s">
        <v>2974</v>
      </c>
      <c r="B336" s="6" t="s">
        <v>3143</v>
      </c>
      <c r="C336" s="7">
        <v>44216</v>
      </c>
      <c r="D336" s="6" t="s">
        <v>3144</v>
      </c>
      <c r="E336" s="7">
        <v>44131</v>
      </c>
      <c r="F336" s="6" t="s">
        <v>2584</v>
      </c>
      <c r="G336" s="6" t="s">
        <v>2432</v>
      </c>
      <c r="H336" s="6" t="s">
        <v>2506</v>
      </c>
      <c r="I336" s="6" t="s">
        <v>3145</v>
      </c>
      <c r="J336" s="6"/>
      <c r="K336" s="8">
        <v>12270</v>
      </c>
      <c r="L336" s="8">
        <v>12270</v>
      </c>
      <c r="M336" s="9">
        <v>0</v>
      </c>
      <c r="N336" s="8">
        <v>0</v>
      </c>
      <c r="O336" s="8">
        <v>0</v>
      </c>
      <c r="P336" s="9">
        <v>0</v>
      </c>
      <c r="Q336" s="9">
        <v>0</v>
      </c>
      <c r="R336" s="9">
        <v>0</v>
      </c>
      <c r="S336" s="10">
        <v>0</v>
      </c>
    </row>
    <row r="337" spans="1:19" ht="14.25" x14ac:dyDescent="0.2">
      <c r="A337" s="11" t="s">
        <v>2974</v>
      </c>
      <c r="B337" s="12" t="s">
        <v>3146</v>
      </c>
      <c r="C337" s="13">
        <v>44216</v>
      </c>
      <c r="D337" s="12" t="s">
        <v>3147</v>
      </c>
      <c r="E337" s="13">
        <v>44184</v>
      </c>
      <c r="F337" s="12" t="s">
        <v>2485</v>
      </c>
      <c r="G337" s="12" t="s">
        <v>2432</v>
      </c>
      <c r="H337" s="12" t="s">
        <v>2436</v>
      </c>
      <c r="I337" s="12" t="s">
        <v>3148</v>
      </c>
      <c r="J337" s="12"/>
      <c r="K337" s="14">
        <v>22350</v>
      </c>
      <c r="L337" s="14">
        <v>20741</v>
      </c>
      <c r="M337" s="15">
        <v>7.2</v>
      </c>
      <c r="N337" s="14">
        <v>4444.8</v>
      </c>
      <c r="O337" s="14">
        <v>6034.5</v>
      </c>
      <c r="P337" s="15">
        <v>27</v>
      </c>
      <c r="Q337" s="15">
        <v>7.1127516999999996</v>
      </c>
      <c r="R337" s="15">
        <v>19.3</v>
      </c>
      <c r="S337" s="16">
        <v>8.63535E-2</v>
      </c>
    </row>
    <row r="338" spans="1:19" ht="14.25" x14ac:dyDescent="0.2">
      <c r="A338" s="5" t="s">
        <v>2974</v>
      </c>
      <c r="B338" s="6" t="s">
        <v>3149</v>
      </c>
      <c r="C338" s="7">
        <v>44216</v>
      </c>
      <c r="D338" s="6" t="s">
        <v>3150</v>
      </c>
      <c r="E338" s="7">
        <v>44188</v>
      </c>
      <c r="F338" s="6" t="s">
        <v>2439</v>
      </c>
      <c r="G338" s="6" t="s">
        <v>2432</v>
      </c>
      <c r="H338" s="6" t="s">
        <v>2436</v>
      </c>
      <c r="I338" s="6" t="s">
        <v>2972</v>
      </c>
      <c r="J338" s="6" t="s">
        <v>2978</v>
      </c>
      <c r="K338" s="8">
        <v>29541.67</v>
      </c>
      <c r="L338" s="8">
        <v>26883</v>
      </c>
      <c r="M338" s="9">
        <v>9</v>
      </c>
      <c r="N338" s="8">
        <v>5908.88</v>
      </c>
      <c r="O338" s="8">
        <v>8271.67</v>
      </c>
      <c r="P338" s="9">
        <v>28.000008099999999</v>
      </c>
      <c r="Q338" s="9">
        <v>7.9981599000000001</v>
      </c>
      <c r="R338" s="9">
        <v>295.88</v>
      </c>
      <c r="S338" s="10">
        <v>1.0015683</v>
      </c>
    </row>
    <row r="339" spans="1:19" ht="14.25" x14ac:dyDescent="0.2">
      <c r="A339" s="11" t="s">
        <v>2974</v>
      </c>
      <c r="B339" s="12" t="s">
        <v>3151</v>
      </c>
      <c r="C339" s="13">
        <v>44216</v>
      </c>
      <c r="D339" s="12" t="s">
        <v>3152</v>
      </c>
      <c r="E339" s="13">
        <v>44162</v>
      </c>
      <c r="F339" s="12" t="s">
        <v>2584</v>
      </c>
      <c r="G339" s="12" t="s">
        <v>2432</v>
      </c>
      <c r="H339" s="12" t="s">
        <v>2464</v>
      </c>
      <c r="I339" s="12" t="s">
        <v>3153</v>
      </c>
      <c r="J339" s="12"/>
      <c r="K339" s="14">
        <v>12441.67</v>
      </c>
      <c r="L339" s="14">
        <v>11323</v>
      </c>
      <c r="M339" s="15">
        <v>8.99</v>
      </c>
      <c r="N339" s="14">
        <v>1539.21</v>
      </c>
      <c r="O339" s="14">
        <v>2285.83</v>
      </c>
      <c r="P339" s="15">
        <v>18.372372800000001</v>
      </c>
      <c r="Q339" s="15">
        <v>6.0009629000000002</v>
      </c>
      <c r="R339" s="15">
        <v>372.05</v>
      </c>
      <c r="S339" s="16">
        <v>2.9903542000000001</v>
      </c>
    </row>
    <row r="340" spans="1:19" ht="14.25" x14ac:dyDescent="0.2">
      <c r="A340" s="5" t="s">
        <v>2974</v>
      </c>
      <c r="B340" s="6" t="s">
        <v>3154</v>
      </c>
      <c r="C340" s="7">
        <v>44216</v>
      </c>
      <c r="D340" s="6" t="s">
        <v>3155</v>
      </c>
      <c r="E340" s="7">
        <v>44195</v>
      </c>
      <c r="F340" s="6" t="s">
        <v>2420</v>
      </c>
      <c r="G340" s="6" t="s">
        <v>2421</v>
      </c>
      <c r="H340" s="6" t="s">
        <v>2436</v>
      </c>
      <c r="I340" s="6" t="s">
        <v>3156</v>
      </c>
      <c r="J340" s="6" t="s">
        <v>2978</v>
      </c>
      <c r="K340" s="8">
        <v>31550</v>
      </c>
      <c r="L340" s="8">
        <v>28395</v>
      </c>
      <c r="M340" s="9">
        <v>10</v>
      </c>
      <c r="N340" s="8">
        <v>9464.0499999999993</v>
      </c>
      <c r="O340" s="8">
        <v>11989</v>
      </c>
      <c r="P340" s="9">
        <v>38</v>
      </c>
      <c r="Q340" s="9">
        <v>8.0030111000000002</v>
      </c>
      <c r="R340" s="9">
        <v>630.04999999999995</v>
      </c>
      <c r="S340" s="10">
        <v>1.9969889000000001</v>
      </c>
    </row>
    <row r="341" spans="1:19" ht="14.25" x14ac:dyDescent="0.2">
      <c r="A341" s="11" t="s">
        <v>2974</v>
      </c>
      <c r="B341" s="12" t="s">
        <v>3157</v>
      </c>
      <c r="C341" s="13">
        <v>44217</v>
      </c>
      <c r="D341" s="12" t="s">
        <v>3158</v>
      </c>
      <c r="E341" s="13">
        <v>44041</v>
      </c>
      <c r="F341" s="12" t="s">
        <v>2485</v>
      </c>
      <c r="G341" s="12" t="s">
        <v>2421</v>
      </c>
      <c r="H341" s="12" t="s">
        <v>2436</v>
      </c>
      <c r="I341" s="12" t="s">
        <v>2972</v>
      </c>
      <c r="J341" s="12" t="s">
        <v>3159</v>
      </c>
      <c r="K341" s="14">
        <v>22350</v>
      </c>
      <c r="L341" s="14">
        <v>20070</v>
      </c>
      <c r="M341" s="15">
        <v>10.199999999999999</v>
      </c>
      <c r="N341" s="14">
        <v>7582.45</v>
      </c>
      <c r="O341" s="14">
        <v>9834</v>
      </c>
      <c r="P341" s="15">
        <v>44</v>
      </c>
      <c r="Q341" s="15">
        <v>10.074049199999999</v>
      </c>
      <c r="R341" s="15">
        <v>28.45</v>
      </c>
      <c r="S341" s="16">
        <v>0.12729309999999999</v>
      </c>
    </row>
    <row r="342" spans="1:19" ht="14.25" x14ac:dyDescent="0.2">
      <c r="A342" s="5" t="s">
        <v>2974</v>
      </c>
      <c r="B342" s="6" t="s">
        <v>3160</v>
      </c>
      <c r="C342" s="7">
        <v>44217</v>
      </c>
      <c r="D342" s="6" t="s">
        <v>3161</v>
      </c>
      <c r="E342" s="7">
        <v>44113</v>
      </c>
      <c r="F342" s="6" t="s">
        <v>2435</v>
      </c>
      <c r="G342" s="6" t="s">
        <v>2432</v>
      </c>
      <c r="H342" s="6" t="s">
        <v>2436</v>
      </c>
      <c r="I342" s="6" t="s">
        <v>3162</v>
      </c>
      <c r="J342" s="6" t="s">
        <v>2978</v>
      </c>
      <c r="K342" s="8">
        <v>16925.009999999998</v>
      </c>
      <c r="L342" s="8">
        <v>15570</v>
      </c>
      <c r="M342" s="9">
        <v>8.01</v>
      </c>
      <c r="N342" s="8">
        <v>4112.04</v>
      </c>
      <c r="O342" s="8">
        <v>5297.53</v>
      </c>
      <c r="P342" s="9">
        <v>31.300011000000001</v>
      </c>
      <c r="Q342" s="9">
        <v>7.0043680999999998</v>
      </c>
      <c r="R342" s="9">
        <v>169.52</v>
      </c>
      <c r="S342" s="10">
        <v>1.0015947000000001</v>
      </c>
    </row>
    <row r="343" spans="1:19" ht="14.25" x14ac:dyDescent="0.2">
      <c r="A343" s="11" t="s">
        <v>2974</v>
      </c>
      <c r="B343" s="12" t="s">
        <v>3163</v>
      </c>
      <c r="C343" s="13">
        <v>44217</v>
      </c>
      <c r="D343" s="12" t="s">
        <v>3164</v>
      </c>
      <c r="E343" s="13">
        <v>44156</v>
      </c>
      <c r="F343" s="12" t="s">
        <v>2431</v>
      </c>
      <c r="G343" s="12" t="s">
        <v>2432</v>
      </c>
      <c r="H343" s="12" t="s">
        <v>2481</v>
      </c>
      <c r="I343" s="12" t="s">
        <v>2482</v>
      </c>
      <c r="J343" s="12"/>
      <c r="K343" s="14">
        <v>18322</v>
      </c>
      <c r="L343" s="14">
        <v>18322</v>
      </c>
      <c r="M343" s="15">
        <v>0</v>
      </c>
      <c r="N343" s="14">
        <v>0</v>
      </c>
      <c r="O343" s="14">
        <v>0</v>
      </c>
      <c r="P343" s="15">
        <v>0</v>
      </c>
      <c r="Q343" s="15">
        <v>0</v>
      </c>
      <c r="R343" s="15">
        <v>0</v>
      </c>
      <c r="S343" s="16">
        <v>0</v>
      </c>
    </row>
    <row r="344" spans="1:19" ht="14.25" x14ac:dyDescent="0.2">
      <c r="A344" s="5" t="s">
        <v>2974</v>
      </c>
      <c r="B344" s="6" t="s">
        <v>3165</v>
      </c>
      <c r="C344" s="7">
        <v>44217</v>
      </c>
      <c r="D344" s="6" t="s">
        <v>3166</v>
      </c>
      <c r="E344" s="7">
        <v>44179</v>
      </c>
      <c r="F344" s="6" t="s">
        <v>2485</v>
      </c>
      <c r="G344" s="6" t="s">
        <v>2421</v>
      </c>
      <c r="H344" s="6" t="s">
        <v>2506</v>
      </c>
      <c r="I344" s="6" t="s">
        <v>2507</v>
      </c>
      <c r="J344" s="6"/>
      <c r="K344" s="8">
        <v>20331</v>
      </c>
      <c r="L344" s="8">
        <v>20331</v>
      </c>
      <c r="M344" s="9">
        <v>0</v>
      </c>
      <c r="N344" s="8">
        <v>0</v>
      </c>
      <c r="O344" s="8">
        <v>0</v>
      </c>
      <c r="P344" s="9">
        <v>0</v>
      </c>
      <c r="Q344" s="9">
        <v>0</v>
      </c>
      <c r="R344" s="9">
        <v>0</v>
      </c>
      <c r="S344" s="10">
        <v>0</v>
      </c>
    </row>
    <row r="345" spans="1:19" ht="14.25" x14ac:dyDescent="0.2">
      <c r="A345" s="11" t="s">
        <v>2974</v>
      </c>
      <c r="B345" s="12" t="s">
        <v>3167</v>
      </c>
      <c r="C345" s="13">
        <v>44217</v>
      </c>
      <c r="D345" s="12" t="s">
        <v>3168</v>
      </c>
      <c r="E345" s="13">
        <v>44182</v>
      </c>
      <c r="F345" s="12" t="s">
        <v>2485</v>
      </c>
      <c r="G345" s="12" t="s">
        <v>2421</v>
      </c>
      <c r="H345" s="12" t="s">
        <v>2506</v>
      </c>
      <c r="I345" s="12" t="s">
        <v>2507</v>
      </c>
      <c r="J345" s="12"/>
      <c r="K345" s="14">
        <v>20331</v>
      </c>
      <c r="L345" s="14">
        <v>20331</v>
      </c>
      <c r="M345" s="15">
        <v>0</v>
      </c>
      <c r="N345" s="14">
        <v>0</v>
      </c>
      <c r="O345" s="14">
        <v>0</v>
      </c>
      <c r="P345" s="15">
        <v>0</v>
      </c>
      <c r="Q345" s="15">
        <v>0</v>
      </c>
      <c r="R345" s="15">
        <v>0</v>
      </c>
      <c r="S345" s="16">
        <v>0</v>
      </c>
    </row>
    <row r="346" spans="1:19" ht="14.25" x14ac:dyDescent="0.2">
      <c r="A346" s="5" t="s">
        <v>2974</v>
      </c>
      <c r="B346" s="6" t="s">
        <v>3169</v>
      </c>
      <c r="C346" s="7">
        <v>44218</v>
      </c>
      <c r="D346" s="6" t="s">
        <v>3170</v>
      </c>
      <c r="E346" s="7">
        <v>44011</v>
      </c>
      <c r="F346" s="6" t="s">
        <v>2435</v>
      </c>
      <c r="G346" s="6" t="s">
        <v>2432</v>
      </c>
      <c r="H346" s="6" t="s">
        <v>3012</v>
      </c>
      <c r="I346" s="6" t="s">
        <v>3171</v>
      </c>
      <c r="J346" s="6"/>
      <c r="K346" s="8">
        <v>14183.33</v>
      </c>
      <c r="L346" s="8">
        <v>12909</v>
      </c>
      <c r="M346" s="9">
        <v>8.98</v>
      </c>
      <c r="N346" s="8">
        <v>2033.58</v>
      </c>
      <c r="O346" s="8">
        <v>2733.33</v>
      </c>
      <c r="P346" s="9">
        <v>19.271426399999999</v>
      </c>
      <c r="Q346" s="9">
        <v>4.9336086999999997</v>
      </c>
      <c r="R346" s="9">
        <v>574.58000000000004</v>
      </c>
      <c r="S346" s="10">
        <v>4.0510938000000003</v>
      </c>
    </row>
    <row r="347" spans="1:19" ht="14.25" x14ac:dyDescent="0.2">
      <c r="A347" s="11" t="s">
        <v>2974</v>
      </c>
      <c r="B347" s="12" t="s">
        <v>3172</v>
      </c>
      <c r="C347" s="13">
        <v>44218</v>
      </c>
      <c r="D347" s="12" t="s">
        <v>3173</v>
      </c>
      <c r="E347" s="13">
        <v>44148</v>
      </c>
      <c r="F347" s="12" t="s">
        <v>2431</v>
      </c>
      <c r="G347" s="12" t="s">
        <v>2432</v>
      </c>
      <c r="H347" s="12" t="s">
        <v>2464</v>
      </c>
      <c r="I347" s="12" t="s">
        <v>3174</v>
      </c>
      <c r="J347" s="12"/>
      <c r="K347" s="14">
        <v>22216.66</v>
      </c>
      <c r="L347" s="14">
        <v>20217</v>
      </c>
      <c r="M347" s="15">
        <v>9</v>
      </c>
      <c r="N347" s="14">
        <v>2333.04</v>
      </c>
      <c r="O347" s="14">
        <v>3776.83</v>
      </c>
      <c r="P347" s="15">
        <v>16.999990100000002</v>
      </c>
      <c r="Q347" s="15">
        <v>6.4986816000000003</v>
      </c>
      <c r="R347" s="15">
        <v>555.87</v>
      </c>
      <c r="S347" s="16">
        <v>2.5020413000000001</v>
      </c>
    </row>
    <row r="348" spans="1:19" ht="14.25" x14ac:dyDescent="0.2">
      <c r="A348" s="5" t="s">
        <v>2974</v>
      </c>
      <c r="B348" s="6" t="s">
        <v>3175</v>
      </c>
      <c r="C348" s="7">
        <v>44218</v>
      </c>
      <c r="D348" s="6" t="s">
        <v>2757</v>
      </c>
      <c r="E348" s="7">
        <v>44141</v>
      </c>
      <c r="F348" s="6" t="s">
        <v>2485</v>
      </c>
      <c r="G348" s="6" t="s">
        <v>2421</v>
      </c>
      <c r="H348" s="6" t="s">
        <v>2481</v>
      </c>
      <c r="I348" s="6" t="s">
        <v>3058</v>
      </c>
      <c r="J348" s="6"/>
      <c r="K348" s="8">
        <v>20331</v>
      </c>
      <c r="L348" s="8">
        <v>20331</v>
      </c>
      <c r="M348" s="9">
        <v>0</v>
      </c>
      <c r="N348" s="8">
        <v>0</v>
      </c>
      <c r="O348" s="8">
        <v>0</v>
      </c>
      <c r="P348" s="9">
        <v>0</v>
      </c>
      <c r="Q348" s="9">
        <v>0</v>
      </c>
      <c r="R348" s="9">
        <v>0</v>
      </c>
      <c r="S348" s="10">
        <v>0</v>
      </c>
    </row>
    <row r="349" spans="1:19" ht="14.25" x14ac:dyDescent="0.2">
      <c r="A349" s="11" t="s">
        <v>2974</v>
      </c>
      <c r="B349" s="12" t="s">
        <v>3176</v>
      </c>
      <c r="C349" s="13">
        <v>44218</v>
      </c>
      <c r="D349" s="12" t="s">
        <v>3177</v>
      </c>
      <c r="E349" s="13">
        <v>44134</v>
      </c>
      <c r="F349" s="12" t="s">
        <v>2439</v>
      </c>
      <c r="G349" s="12" t="s">
        <v>2432</v>
      </c>
      <c r="H349" s="12" t="s">
        <v>2481</v>
      </c>
      <c r="I349" s="12" t="s">
        <v>3058</v>
      </c>
      <c r="J349" s="12"/>
      <c r="K349" s="14">
        <v>31963</v>
      </c>
      <c r="L349" s="14">
        <v>31963</v>
      </c>
      <c r="M349" s="15">
        <v>0</v>
      </c>
      <c r="N349" s="14">
        <v>0</v>
      </c>
      <c r="O349" s="14">
        <v>0</v>
      </c>
      <c r="P349" s="15">
        <v>0</v>
      </c>
      <c r="Q349" s="15">
        <v>0</v>
      </c>
      <c r="R349" s="15">
        <v>0</v>
      </c>
      <c r="S349" s="16">
        <v>0</v>
      </c>
    </row>
    <row r="350" spans="1:19" ht="14.25" x14ac:dyDescent="0.2">
      <c r="A350" s="5" t="s">
        <v>2974</v>
      </c>
      <c r="B350" s="6" t="s">
        <v>3178</v>
      </c>
      <c r="C350" s="7">
        <v>44218</v>
      </c>
      <c r="D350" s="6" t="s">
        <v>3179</v>
      </c>
      <c r="E350" s="7">
        <v>44164</v>
      </c>
      <c r="F350" s="6" t="s">
        <v>2435</v>
      </c>
      <c r="G350" s="6" t="s">
        <v>2432</v>
      </c>
      <c r="H350" s="6" t="s">
        <v>2506</v>
      </c>
      <c r="I350" s="6" t="s">
        <v>2507</v>
      </c>
      <c r="J350" s="6"/>
      <c r="K350" s="8">
        <v>14437</v>
      </c>
      <c r="L350" s="8">
        <v>14437</v>
      </c>
      <c r="M350" s="9">
        <v>0</v>
      </c>
      <c r="N350" s="8">
        <v>0</v>
      </c>
      <c r="O350" s="8">
        <v>0</v>
      </c>
      <c r="P350" s="9">
        <v>0</v>
      </c>
      <c r="Q350" s="9">
        <v>0</v>
      </c>
      <c r="R350" s="9">
        <v>0</v>
      </c>
      <c r="S350" s="10">
        <v>0</v>
      </c>
    </row>
    <row r="351" spans="1:19" ht="14.25" x14ac:dyDescent="0.2">
      <c r="A351" s="11" t="s">
        <v>2974</v>
      </c>
      <c r="B351" s="12" t="s">
        <v>2592</v>
      </c>
      <c r="C351" s="13">
        <v>44218</v>
      </c>
      <c r="D351" s="12" t="s">
        <v>3180</v>
      </c>
      <c r="E351" s="13">
        <v>44194</v>
      </c>
      <c r="F351" s="12" t="s">
        <v>2435</v>
      </c>
      <c r="G351" s="12" t="s">
        <v>2432</v>
      </c>
      <c r="H351" s="12" t="s">
        <v>2464</v>
      </c>
      <c r="I351" s="12" t="s">
        <v>3181</v>
      </c>
      <c r="J351" s="12"/>
      <c r="K351" s="14">
        <v>13750</v>
      </c>
      <c r="L351" s="14">
        <v>12650</v>
      </c>
      <c r="M351" s="15">
        <v>8</v>
      </c>
      <c r="N351" s="14">
        <v>1177.08</v>
      </c>
      <c r="O351" s="14">
        <v>1658.33</v>
      </c>
      <c r="P351" s="15">
        <v>12.0605818</v>
      </c>
      <c r="Q351" s="15">
        <v>3.5</v>
      </c>
      <c r="R351" s="15">
        <v>618.75</v>
      </c>
      <c r="S351" s="16">
        <v>4.5</v>
      </c>
    </row>
    <row r="352" spans="1:19" ht="14.25" x14ac:dyDescent="0.2">
      <c r="A352" s="5" t="s">
        <v>2974</v>
      </c>
      <c r="B352" s="6" t="s">
        <v>3182</v>
      </c>
      <c r="C352" s="7">
        <v>44218</v>
      </c>
      <c r="D352" s="6" t="s">
        <v>3183</v>
      </c>
      <c r="E352" s="7">
        <v>44195</v>
      </c>
      <c r="F352" s="6" t="s">
        <v>2431</v>
      </c>
      <c r="G352" s="6" t="s">
        <v>2432</v>
      </c>
      <c r="H352" s="6" t="s">
        <v>2464</v>
      </c>
      <c r="I352" s="6" t="s">
        <v>3184</v>
      </c>
      <c r="J352" s="6"/>
      <c r="K352" s="8">
        <v>22216.66</v>
      </c>
      <c r="L352" s="8">
        <v>20217</v>
      </c>
      <c r="M352" s="9">
        <v>9</v>
      </c>
      <c r="N352" s="8">
        <v>2180.9699999999998</v>
      </c>
      <c r="O352" s="8">
        <v>3604.8</v>
      </c>
      <c r="P352" s="9">
        <v>16.225661299999999</v>
      </c>
      <c r="Q352" s="9">
        <v>6.4088390999999998</v>
      </c>
      <c r="R352" s="9">
        <v>575.83000000000004</v>
      </c>
      <c r="S352" s="10">
        <v>2.5918836999999999</v>
      </c>
    </row>
    <row r="353" spans="1:19" ht="14.25" x14ac:dyDescent="0.2">
      <c r="A353" s="11" t="s">
        <v>2974</v>
      </c>
      <c r="B353" s="12" t="s">
        <v>3185</v>
      </c>
      <c r="C353" s="13">
        <v>44218</v>
      </c>
      <c r="D353" s="12" t="s">
        <v>3186</v>
      </c>
      <c r="E353" s="13">
        <v>44196</v>
      </c>
      <c r="F353" s="12" t="s">
        <v>2435</v>
      </c>
      <c r="G353" s="12" t="s">
        <v>2432</v>
      </c>
      <c r="H353" s="12" t="s">
        <v>2464</v>
      </c>
      <c r="I353" s="12" t="s">
        <v>3187</v>
      </c>
      <c r="J353" s="12"/>
      <c r="K353" s="14">
        <v>15166.66</v>
      </c>
      <c r="L353" s="14">
        <v>13954</v>
      </c>
      <c r="M353" s="15">
        <v>8</v>
      </c>
      <c r="N353" s="14">
        <v>1878.01</v>
      </c>
      <c r="O353" s="14">
        <v>2799.8</v>
      </c>
      <c r="P353" s="15">
        <v>18.4602279</v>
      </c>
      <c r="Q353" s="15">
        <v>6.0777388999999999</v>
      </c>
      <c r="R353" s="15">
        <v>290.87</v>
      </c>
      <c r="S353" s="16">
        <v>1.9178249999999999</v>
      </c>
    </row>
    <row r="354" spans="1:19" ht="14.25" x14ac:dyDescent="0.2">
      <c r="A354" s="5" t="s">
        <v>2974</v>
      </c>
      <c r="B354" s="6" t="s">
        <v>3188</v>
      </c>
      <c r="C354" s="7">
        <v>44218</v>
      </c>
      <c r="D354" s="6" t="s">
        <v>3189</v>
      </c>
      <c r="E354" s="7">
        <v>44200</v>
      </c>
      <c r="F354" s="6" t="s">
        <v>2435</v>
      </c>
      <c r="G354" s="6" t="s">
        <v>2432</v>
      </c>
      <c r="H354" s="6" t="s">
        <v>2464</v>
      </c>
      <c r="I354" s="6" t="s">
        <v>3190</v>
      </c>
      <c r="J354" s="6"/>
      <c r="K354" s="8">
        <v>15341.66</v>
      </c>
      <c r="L354" s="8">
        <v>14115</v>
      </c>
      <c r="M354" s="9">
        <v>8</v>
      </c>
      <c r="N354" s="8">
        <v>1043.54</v>
      </c>
      <c r="O354" s="8">
        <v>1975.63</v>
      </c>
      <c r="P354" s="9">
        <v>12.877550400000001</v>
      </c>
      <c r="Q354" s="9">
        <v>6.0755485</v>
      </c>
      <c r="R354" s="9">
        <v>294.57</v>
      </c>
      <c r="S354" s="10">
        <v>1.9200660000000001</v>
      </c>
    </row>
    <row r="355" spans="1:19" ht="14.25" x14ac:dyDescent="0.2">
      <c r="A355" s="11" t="s">
        <v>2974</v>
      </c>
      <c r="B355" s="12" t="s">
        <v>3191</v>
      </c>
      <c r="C355" s="13">
        <v>44221</v>
      </c>
      <c r="D355" s="12" t="s">
        <v>3192</v>
      </c>
      <c r="E355" s="13">
        <v>44110</v>
      </c>
      <c r="F355" s="12" t="s">
        <v>2584</v>
      </c>
      <c r="G355" s="12" t="s">
        <v>2432</v>
      </c>
      <c r="H355" s="12" t="s">
        <v>2464</v>
      </c>
      <c r="I355" s="12" t="s">
        <v>3193</v>
      </c>
      <c r="J355" s="12" t="s">
        <v>2982</v>
      </c>
      <c r="K355" s="14">
        <v>12408.33</v>
      </c>
      <c r="L355" s="14">
        <v>11292</v>
      </c>
      <c r="M355" s="15">
        <v>9</v>
      </c>
      <c r="N355" s="14">
        <v>1745.85</v>
      </c>
      <c r="O355" s="14">
        <v>2490.83</v>
      </c>
      <c r="P355" s="15">
        <v>20.0738536</v>
      </c>
      <c r="Q355" s="15">
        <v>6.00387</v>
      </c>
      <c r="R355" s="15">
        <v>371.35</v>
      </c>
      <c r="S355" s="16">
        <v>2.9927476</v>
      </c>
    </row>
    <row r="356" spans="1:19" ht="14.25" x14ac:dyDescent="0.2">
      <c r="A356" s="5" t="s">
        <v>2974</v>
      </c>
      <c r="B356" s="6" t="s">
        <v>3194</v>
      </c>
      <c r="C356" s="7">
        <v>44221</v>
      </c>
      <c r="D356" s="6" t="s">
        <v>3195</v>
      </c>
      <c r="E356" s="7">
        <v>44148</v>
      </c>
      <c r="F356" s="6" t="s">
        <v>2431</v>
      </c>
      <c r="G356" s="6" t="s">
        <v>2432</v>
      </c>
      <c r="H356" s="6" t="s">
        <v>2481</v>
      </c>
      <c r="I356" s="6" t="s">
        <v>2482</v>
      </c>
      <c r="J356" s="6"/>
      <c r="K356" s="8">
        <v>17829</v>
      </c>
      <c r="L356" s="8">
        <v>17829</v>
      </c>
      <c r="M356" s="9">
        <v>0</v>
      </c>
      <c r="N356" s="8">
        <v>0</v>
      </c>
      <c r="O356" s="8">
        <v>0</v>
      </c>
      <c r="P356" s="9">
        <v>0</v>
      </c>
      <c r="Q356" s="9">
        <v>0</v>
      </c>
      <c r="R356" s="9">
        <v>0</v>
      </c>
      <c r="S356" s="10">
        <v>0</v>
      </c>
    </row>
    <row r="357" spans="1:19" ht="14.25" x14ac:dyDescent="0.2">
      <c r="A357" s="11" t="s">
        <v>2974</v>
      </c>
      <c r="B357" s="12" t="s">
        <v>3196</v>
      </c>
      <c r="C357" s="13">
        <v>44221</v>
      </c>
      <c r="D357" s="12" t="s">
        <v>3197</v>
      </c>
      <c r="E357" s="13">
        <v>44218</v>
      </c>
      <c r="F357" s="12" t="s">
        <v>2431</v>
      </c>
      <c r="G357" s="12" t="s">
        <v>2432</v>
      </c>
      <c r="H357" s="12" t="s">
        <v>2481</v>
      </c>
      <c r="I357" s="12" t="s">
        <v>3058</v>
      </c>
      <c r="J357" s="12"/>
      <c r="K357" s="14">
        <v>17912</v>
      </c>
      <c r="L357" s="14">
        <v>17912</v>
      </c>
      <c r="M357" s="15">
        <v>0</v>
      </c>
      <c r="N357" s="14">
        <v>0</v>
      </c>
      <c r="O357" s="14">
        <v>0</v>
      </c>
      <c r="P357" s="15">
        <v>0</v>
      </c>
      <c r="Q357" s="15">
        <v>0</v>
      </c>
      <c r="R357" s="15">
        <v>0</v>
      </c>
      <c r="S357" s="16">
        <v>0</v>
      </c>
    </row>
    <row r="358" spans="1:19" ht="14.25" x14ac:dyDescent="0.2">
      <c r="A358" s="5" t="s">
        <v>2974</v>
      </c>
      <c r="B358" s="6" t="s">
        <v>3198</v>
      </c>
      <c r="C358" s="7">
        <v>44221</v>
      </c>
      <c r="D358" s="6" t="s">
        <v>3199</v>
      </c>
      <c r="E358" s="7">
        <v>44221</v>
      </c>
      <c r="F358" s="6" t="s">
        <v>2435</v>
      </c>
      <c r="G358" s="6" t="s">
        <v>2432</v>
      </c>
      <c r="H358" s="6" t="s">
        <v>2447</v>
      </c>
      <c r="I358" s="6" t="s">
        <v>3200</v>
      </c>
      <c r="J358" s="6" t="s">
        <v>3003</v>
      </c>
      <c r="K358" s="8">
        <v>19474.990000000002</v>
      </c>
      <c r="L358" s="8">
        <v>17918</v>
      </c>
      <c r="M358" s="9">
        <v>7.99</v>
      </c>
      <c r="N358" s="8">
        <v>1945.37</v>
      </c>
      <c r="O358" s="8">
        <v>2626.83</v>
      </c>
      <c r="P358" s="9">
        <v>13.4882226</v>
      </c>
      <c r="Q358" s="9">
        <v>3.4991545999999998</v>
      </c>
      <c r="R358" s="9">
        <v>875.53</v>
      </c>
      <c r="S358" s="10">
        <v>4.4956633999999998</v>
      </c>
    </row>
    <row r="359" spans="1:19" ht="14.25" x14ac:dyDescent="0.2">
      <c r="A359" s="11" t="s">
        <v>2974</v>
      </c>
      <c r="B359" s="12" t="s">
        <v>3201</v>
      </c>
      <c r="C359" s="13">
        <v>44222</v>
      </c>
      <c r="D359" s="12" t="s">
        <v>3202</v>
      </c>
      <c r="E359" s="13">
        <v>44195</v>
      </c>
      <c r="F359" s="12" t="s">
        <v>2527</v>
      </c>
      <c r="G359" s="12" t="s">
        <v>2432</v>
      </c>
      <c r="H359" s="12" t="s">
        <v>2447</v>
      </c>
      <c r="I359" s="12" t="s">
        <v>3203</v>
      </c>
      <c r="J359" s="12" t="s">
        <v>2978</v>
      </c>
      <c r="K359" s="14">
        <v>25916.67</v>
      </c>
      <c r="L359" s="14">
        <v>23843</v>
      </c>
      <c r="M359" s="15">
        <v>8</v>
      </c>
      <c r="N359" s="14">
        <v>833</v>
      </c>
      <c r="O359" s="14">
        <v>2129.16</v>
      </c>
      <c r="P359" s="15">
        <v>8.2154073000000007</v>
      </c>
      <c r="Q359" s="15">
        <v>5.0012597999999997</v>
      </c>
      <c r="R359" s="15">
        <v>777.51</v>
      </c>
      <c r="S359" s="16">
        <v>3.0000382000000001</v>
      </c>
    </row>
    <row r="360" spans="1:19" ht="14.25" x14ac:dyDescent="0.2">
      <c r="A360" s="5" t="s">
        <v>2974</v>
      </c>
      <c r="B360" s="6" t="s">
        <v>3204</v>
      </c>
      <c r="C360" s="7">
        <v>44222</v>
      </c>
      <c r="D360" s="6" t="s">
        <v>3205</v>
      </c>
      <c r="E360" s="7">
        <v>44132</v>
      </c>
      <c r="F360" s="6" t="s">
        <v>2431</v>
      </c>
      <c r="G360" s="6" t="s">
        <v>2432</v>
      </c>
      <c r="H360" s="6" t="s">
        <v>2481</v>
      </c>
      <c r="I360" s="6" t="s">
        <v>3206</v>
      </c>
      <c r="J360" s="6"/>
      <c r="K360" s="8">
        <v>18284</v>
      </c>
      <c r="L360" s="8">
        <v>18284</v>
      </c>
      <c r="M360" s="9">
        <v>0</v>
      </c>
      <c r="N360" s="8">
        <v>0</v>
      </c>
      <c r="O360" s="8">
        <v>0</v>
      </c>
      <c r="P360" s="9">
        <v>0</v>
      </c>
      <c r="Q360" s="9">
        <v>0</v>
      </c>
      <c r="R360" s="9">
        <v>0</v>
      </c>
      <c r="S360" s="10">
        <v>0</v>
      </c>
    </row>
    <row r="361" spans="1:19" ht="14.25" x14ac:dyDescent="0.2">
      <c r="A361" s="11" t="s">
        <v>2974</v>
      </c>
      <c r="B361" s="12" t="s">
        <v>3207</v>
      </c>
      <c r="C361" s="13">
        <v>44222</v>
      </c>
      <c r="D361" s="12" t="s">
        <v>3208</v>
      </c>
      <c r="E361" s="13">
        <v>44215</v>
      </c>
      <c r="F361" s="12" t="s">
        <v>2520</v>
      </c>
      <c r="G361" s="12" t="s">
        <v>2421</v>
      </c>
      <c r="H361" s="12" t="s">
        <v>2506</v>
      </c>
      <c r="I361" s="12" t="s">
        <v>2507</v>
      </c>
      <c r="J361" s="12"/>
      <c r="K361" s="14">
        <v>33723</v>
      </c>
      <c r="L361" s="14">
        <v>33723</v>
      </c>
      <c r="M361" s="15">
        <v>0</v>
      </c>
      <c r="N361" s="14">
        <v>0</v>
      </c>
      <c r="O361" s="14">
        <v>0</v>
      </c>
      <c r="P361" s="15">
        <v>0</v>
      </c>
      <c r="Q361" s="15">
        <v>0</v>
      </c>
      <c r="R361" s="15">
        <v>0</v>
      </c>
      <c r="S361" s="16">
        <v>0</v>
      </c>
    </row>
    <row r="362" spans="1:19" ht="14.25" x14ac:dyDescent="0.2">
      <c r="A362" s="5" t="s">
        <v>2974</v>
      </c>
      <c r="B362" s="6" t="s">
        <v>3209</v>
      </c>
      <c r="C362" s="7">
        <v>44222</v>
      </c>
      <c r="D362" s="6" t="s">
        <v>3210</v>
      </c>
      <c r="E362" s="7">
        <v>44135</v>
      </c>
      <c r="F362" s="6" t="s">
        <v>2435</v>
      </c>
      <c r="G362" s="6" t="s">
        <v>2432</v>
      </c>
      <c r="H362" s="6" t="s">
        <v>2506</v>
      </c>
      <c r="I362" s="6" t="s">
        <v>2507</v>
      </c>
      <c r="J362" s="6"/>
      <c r="K362" s="8">
        <v>15962</v>
      </c>
      <c r="L362" s="8">
        <v>15962</v>
      </c>
      <c r="M362" s="9">
        <v>0</v>
      </c>
      <c r="N362" s="8">
        <v>0</v>
      </c>
      <c r="O362" s="8">
        <v>0</v>
      </c>
      <c r="P362" s="9">
        <v>0</v>
      </c>
      <c r="Q362" s="9">
        <v>0</v>
      </c>
      <c r="R362" s="9">
        <v>0</v>
      </c>
      <c r="S362" s="10">
        <v>0</v>
      </c>
    </row>
    <row r="363" spans="1:19" ht="14.25" x14ac:dyDescent="0.2">
      <c r="A363" s="11" t="s">
        <v>2974</v>
      </c>
      <c r="B363" s="12" t="s">
        <v>3211</v>
      </c>
      <c r="C363" s="13">
        <v>44222</v>
      </c>
      <c r="D363" s="12" t="s">
        <v>3212</v>
      </c>
      <c r="E363" s="13">
        <v>44182</v>
      </c>
      <c r="F363" s="12" t="s">
        <v>2435</v>
      </c>
      <c r="G363" s="12" t="s">
        <v>2432</v>
      </c>
      <c r="H363" s="12" t="s">
        <v>2464</v>
      </c>
      <c r="I363" s="12" t="s">
        <v>3213</v>
      </c>
      <c r="J363" s="12"/>
      <c r="K363" s="14">
        <v>19516.66</v>
      </c>
      <c r="L363" s="14">
        <v>17956</v>
      </c>
      <c r="M363" s="15">
        <v>8</v>
      </c>
      <c r="N363" s="14">
        <v>1356.23</v>
      </c>
      <c r="O363" s="14">
        <v>2542.17</v>
      </c>
      <c r="P363" s="15">
        <v>13.0256407</v>
      </c>
      <c r="Q363" s="15">
        <v>6.0765520000000004</v>
      </c>
      <c r="R363" s="15">
        <v>374.72</v>
      </c>
      <c r="S363" s="16">
        <v>1.9200006999999999</v>
      </c>
    </row>
    <row r="364" spans="1:19" ht="14.25" x14ac:dyDescent="0.2">
      <c r="A364" s="5" t="s">
        <v>2974</v>
      </c>
      <c r="B364" s="6" t="s">
        <v>3214</v>
      </c>
      <c r="C364" s="7">
        <v>44223</v>
      </c>
      <c r="D364" s="6" t="s">
        <v>3215</v>
      </c>
      <c r="E364" s="7">
        <v>44096</v>
      </c>
      <c r="F364" s="6" t="s">
        <v>2435</v>
      </c>
      <c r="G364" s="6" t="s">
        <v>2432</v>
      </c>
      <c r="H364" s="6" t="s">
        <v>2447</v>
      </c>
      <c r="I364" s="6" t="s">
        <v>3216</v>
      </c>
      <c r="J364" s="6" t="s">
        <v>3003</v>
      </c>
      <c r="K364" s="8">
        <v>15150</v>
      </c>
      <c r="L364" s="8">
        <v>13938</v>
      </c>
      <c r="M364" s="9">
        <v>8</v>
      </c>
      <c r="N364" s="8">
        <v>1862.54</v>
      </c>
      <c r="O364" s="8">
        <v>2784</v>
      </c>
      <c r="P364" s="9">
        <v>18.3762376</v>
      </c>
      <c r="Q364" s="9">
        <v>6.0822441999999999</v>
      </c>
      <c r="R364" s="9">
        <v>290.54000000000002</v>
      </c>
      <c r="S364" s="10">
        <v>1.9177557999999999</v>
      </c>
    </row>
    <row r="365" spans="1:19" ht="14.25" x14ac:dyDescent="0.2">
      <c r="A365" s="11" t="s">
        <v>2974</v>
      </c>
      <c r="B365" s="12" t="s">
        <v>3217</v>
      </c>
      <c r="C365" s="13">
        <v>44223</v>
      </c>
      <c r="D365" s="12" t="s">
        <v>3218</v>
      </c>
      <c r="E365" s="13">
        <v>44186</v>
      </c>
      <c r="F365" s="12" t="s">
        <v>2435</v>
      </c>
      <c r="G365" s="12" t="s">
        <v>2432</v>
      </c>
      <c r="H365" s="12" t="s">
        <v>2447</v>
      </c>
      <c r="I365" s="12" t="s">
        <v>3219</v>
      </c>
      <c r="J365" s="12" t="s">
        <v>2978</v>
      </c>
      <c r="K365" s="14">
        <v>17008.34</v>
      </c>
      <c r="L365" s="14">
        <v>15647</v>
      </c>
      <c r="M365" s="15">
        <v>8</v>
      </c>
      <c r="N365" s="14">
        <v>1883.6</v>
      </c>
      <c r="O365" s="14">
        <v>2648.91</v>
      </c>
      <c r="P365" s="15">
        <v>15.574183</v>
      </c>
      <c r="Q365" s="15">
        <v>4.4996160999999999</v>
      </c>
      <c r="R365" s="15">
        <v>596.03</v>
      </c>
      <c r="S365" s="16">
        <v>3.5043396000000002</v>
      </c>
    </row>
    <row r="366" spans="1:19" ht="14.25" x14ac:dyDescent="0.2">
      <c r="A366" s="5" t="s">
        <v>2974</v>
      </c>
      <c r="B366" s="6" t="s">
        <v>3220</v>
      </c>
      <c r="C366" s="7">
        <v>44223</v>
      </c>
      <c r="D366" s="6" t="s">
        <v>3221</v>
      </c>
      <c r="E366" s="7">
        <v>44210</v>
      </c>
      <c r="F366" s="6" t="s">
        <v>2435</v>
      </c>
      <c r="G366" s="6" t="s">
        <v>2432</v>
      </c>
      <c r="H366" s="6" t="s">
        <v>2464</v>
      </c>
      <c r="I366" s="6" t="s">
        <v>3222</v>
      </c>
      <c r="J366" s="6"/>
      <c r="K366" s="8">
        <v>19250</v>
      </c>
      <c r="L366" s="8">
        <v>17710</v>
      </c>
      <c r="M366" s="9">
        <v>8</v>
      </c>
      <c r="N366" s="8">
        <v>1939.71</v>
      </c>
      <c r="O366" s="8">
        <v>2613.33</v>
      </c>
      <c r="P366" s="9">
        <v>13.5757403</v>
      </c>
      <c r="Q366" s="9">
        <v>3.4993246999999998</v>
      </c>
      <c r="R366" s="9">
        <v>866.38</v>
      </c>
      <c r="S366" s="10">
        <v>4.5006753000000002</v>
      </c>
    </row>
    <row r="367" spans="1:19" ht="14.25" x14ac:dyDescent="0.2">
      <c r="A367" s="11" t="s">
        <v>2974</v>
      </c>
      <c r="B367" s="12" t="s">
        <v>3223</v>
      </c>
      <c r="C367" s="13">
        <v>44223</v>
      </c>
      <c r="D367" s="12" t="s">
        <v>3224</v>
      </c>
      <c r="E367" s="13">
        <v>44214</v>
      </c>
      <c r="F367" s="12" t="s">
        <v>2527</v>
      </c>
      <c r="G367" s="12" t="s">
        <v>2432</v>
      </c>
      <c r="H367" s="12" t="s">
        <v>2464</v>
      </c>
      <c r="I367" s="12" t="s">
        <v>3225</v>
      </c>
      <c r="J367" s="12" t="s">
        <v>3003</v>
      </c>
      <c r="K367" s="14">
        <v>24250</v>
      </c>
      <c r="L367" s="14">
        <v>22310</v>
      </c>
      <c r="M367" s="15">
        <v>8</v>
      </c>
      <c r="N367" s="14">
        <v>833</v>
      </c>
      <c r="O367" s="14">
        <v>2045.83</v>
      </c>
      <c r="P367" s="15">
        <v>8.4364124</v>
      </c>
      <c r="Q367" s="15">
        <v>5.0013607999999996</v>
      </c>
      <c r="R367" s="15">
        <v>727.17</v>
      </c>
      <c r="S367" s="16">
        <v>2.9986391999999999</v>
      </c>
    </row>
    <row r="368" spans="1:19" ht="14.25" x14ac:dyDescent="0.2">
      <c r="A368" s="5" t="s">
        <v>2974</v>
      </c>
      <c r="B368" s="6" t="s">
        <v>3226</v>
      </c>
      <c r="C368" s="7">
        <v>44224</v>
      </c>
      <c r="D368" s="6" t="s">
        <v>3227</v>
      </c>
      <c r="E368" s="7">
        <v>44223</v>
      </c>
      <c r="F368" s="6" t="s">
        <v>2420</v>
      </c>
      <c r="G368" s="6" t="s">
        <v>2421</v>
      </c>
      <c r="H368" s="6" t="s">
        <v>2481</v>
      </c>
      <c r="I368" s="6" t="s">
        <v>2482</v>
      </c>
      <c r="J368" s="6"/>
      <c r="K368" s="8">
        <v>27315</v>
      </c>
      <c r="L368" s="8">
        <v>27315</v>
      </c>
      <c r="M368" s="9">
        <v>0</v>
      </c>
      <c r="N368" s="8">
        <v>0</v>
      </c>
      <c r="O368" s="8">
        <v>0</v>
      </c>
      <c r="P368" s="9">
        <v>0</v>
      </c>
      <c r="Q368" s="9">
        <v>0</v>
      </c>
      <c r="R368" s="9">
        <v>0</v>
      </c>
      <c r="S368" s="10">
        <v>0</v>
      </c>
    </row>
    <row r="369" spans="1:19" ht="14.25" x14ac:dyDescent="0.2">
      <c r="A369" s="11" t="s">
        <v>2974</v>
      </c>
      <c r="B369" s="12" t="s">
        <v>3228</v>
      </c>
      <c r="C369" s="13">
        <v>44224</v>
      </c>
      <c r="D369" s="12" t="s">
        <v>3229</v>
      </c>
      <c r="E369" s="13">
        <v>44187</v>
      </c>
      <c r="F369" s="12" t="s">
        <v>2435</v>
      </c>
      <c r="G369" s="12" t="s">
        <v>2432</v>
      </c>
      <c r="H369" s="12" t="s">
        <v>2464</v>
      </c>
      <c r="I369" s="12" t="s">
        <v>3230</v>
      </c>
      <c r="J369" s="12" t="s">
        <v>2982</v>
      </c>
      <c r="K369" s="14">
        <v>19049.990000000002</v>
      </c>
      <c r="L369" s="14">
        <v>17527</v>
      </c>
      <c r="M369" s="15">
        <v>7.99</v>
      </c>
      <c r="N369" s="14">
        <v>1517.73</v>
      </c>
      <c r="O369" s="14">
        <v>2184.66</v>
      </c>
      <c r="P369" s="15">
        <v>11.468037499999999</v>
      </c>
      <c r="Q369" s="15">
        <v>3.5009467000000001</v>
      </c>
      <c r="R369" s="15">
        <v>856.06</v>
      </c>
      <c r="S369" s="16">
        <v>4.4937556000000001</v>
      </c>
    </row>
    <row r="370" spans="1:19" ht="14.25" x14ac:dyDescent="0.2">
      <c r="A370" s="5" t="s">
        <v>2974</v>
      </c>
      <c r="B370" s="6" t="s">
        <v>3231</v>
      </c>
      <c r="C370" s="7">
        <v>44224</v>
      </c>
      <c r="D370" s="6" t="s">
        <v>3232</v>
      </c>
      <c r="E370" s="7">
        <v>44111</v>
      </c>
      <c r="F370" s="6" t="s">
        <v>2439</v>
      </c>
      <c r="G370" s="6" t="s">
        <v>2432</v>
      </c>
      <c r="H370" s="6" t="s">
        <v>2464</v>
      </c>
      <c r="I370" s="6" t="s">
        <v>3233</v>
      </c>
      <c r="J370" s="6"/>
      <c r="K370" s="8">
        <v>30141.66</v>
      </c>
      <c r="L370" s="8">
        <v>27429</v>
      </c>
      <c r="M370" s="9">
        <v>9</v>
      </c>
      <c r="N370" s="8">
        <v>2385.7199999999998</v>
      </c>
      <c r="O370" s="8">
        <v>3878.75</v>
      </c>
      <c r="P370" s="9">
        <v>12.868402100000001</v>
      </c>
      <c r="Q370" s="9">
        <v>4.9533768</v>
      </c>
      <c r="R370" s="9">
        <v>1219.6300000000001</v>
      </c>
      <c r="S370" s="10">
        <v>4.0463266000000004</v>
      </c>
    </row>
    <row r="371" spans="1:19" ht="14.25" x14ac:dyDescent="0.2">
      <c r="A371" s="11" t="s">
        <v>2974</v>
      </c>
      <c r="B371" s="12" t="s">
        <v>3234</v>
      </c>
      <c r="C371" s="13">
        <v>44224</v>
      </c>
      <c r="D371" s="12" t="s">
        <v>3235</v>
      </c>
      <c r="E371" s="13">
        <v>44182</v>
      </c>
      <c r="F371" s="12" t="s">
        <v>2420</v>
      </c>
      <c r="G371" s="12" t="s">
        <v>2421</v>
      </c>
      <c r="H371" s="12" t="s">
        <v>2436</v>
      </c>
      <c r="I371" s="12" t="s">
        <v>3236</v>
      </c>
      <c r="J371" s="12" t="s">
        <v>2973</v>
      </c>
      <c r="K371" s="14">
        <v>32300</v>
      </c>
      <c r="L371" s="14">
        <v>29070</v>
      </c>
      <c r="M371" s="15">
        <v>10</v>
      </c>
      <c r="N371" s="14">
        <v>8075</v>
      </c>
      <c r="O371" s="14">
        <v>10659</v>
      </c>
      <c r="P371" s="15">
        <v>33</v>
      </c>
      <c r="Q371" s="15">
        <v>8</v>
      </c>
      <c r="R371" s="15">
        <v>646</v>
      </c>
      <c r="S371" s="16">
        <v>2</v>
      </c>
    </row>
    <row r="372" spans="1:19" ht="14.25" x14ac:dyDescent="0.2">
      <c r="A372" s="5" t="s">
        <v>2974</v>
      </c>
      <c r="B372" s="6" t="s">
        <v>3237</v>
      </c>
      <c r="C372" s="7">
        <v>44224</v>
      </c>
      <c r="D372" s="6" t="s">
        <v>3238</v>
      </c>
      <c r="E372" s="7">
        <v>44168</v>
      </c>
      <c r="F372" s="6" t="s">
        <v>2439</v>
      </c>
      <c r="G372" s="6" t="s">
        <v>2432</v>
      </c>
      <c r="H372" s="6" t="s">
        <v>2436</v>
      </c>
      <c r="I372" s="6" t="s">
        <v>3239</v>
      </c>
      <c r="J372" s="6"/>
      <c r="K372" s="8">
        <v>35016.67</v>
      </c>
      <c r="L372" s="8">
        <v>32357</v>
      </c>
      <c r="M372" s="9">
        <v>7.6</v>
      </c>
      <c r="N372" s="8">
        <v>4643.2299999999996</v>
      </c>
      <c r="O372" s="8">
        <v>7353.5</v>
      </c>
      <c r="P372" s="9">
        <v>20.999998000000001</v>
      </c>
      <c r="Q372" s="9">
        <v>7.7399421000000004</v>
      </c>
      <c r="R372" s="17">
        <v>-50.6</v>
      </c>
      <c r="S372" s="18">
        <v>-0.14450260000000001</v>
      </c>
    </row>
    <row r="373" spans="1:19" ht="14.25" x14ac:dyDescent="0.2">
      <c r="A373" s="11" t="s">
        <v>2974</v>
      </c>
      <c r="B373" s="12" t="s">
        <v>3240</v>
      </c>
      <c r="C373" s="13">
        <v>44224</v>
      </c>
      <c r="D373" s="12" t="s">
        <v>3241</v>
      </c>
      <c r="E373" s="13">
        <v>44182</v>
      </c>
      <c r="F373" s="12" t="s">
        <v>2485</v>
      </c>
      <c r="G373" s="12" t="s">
        <v>2421</v>
      </c>
      <c r="H373" s="12" t="s">
        <v>2436</v>
      </c>
      <c r="I373" s="12" t="s">
        <v>2972</v>
      </c>
      <c r="J373" s="12" t="s">
        <v>2973</v>
      </c>
      <c r="K373" s="14">
        <v>25050</v>
      </c>
      <c r="L373" s="14">
        <v>22545</v>
      </c>
      <c r="M373" s="15">
        <v>10</v>
      </c>
      <c r="N373" s="14">
        <v>6889.75</v>
      </c>
      <c r="O373" s="14">
        <v>9018</v>
      </c>
      <c r="P373" s="15">
        <v>36</v>
      </c>
      <c r="Q373" s="15">
        <v>8.4960079999999998</v>
      </c>
      <c r="R373" s="15">
        <v>376.75</v>
      </c>
      <c r="S373" s="16">
        <v>1.503992</v>
      </c>
    </row>
    <row r="374" spans="1:19" ht="14.25" x14ac:dyDescent="0.2">
      <c r="A374" s="5" t="s">
        <v>2974</v>
      </c>
      <c r="B374" s="6" t="s">
        <v>3242</v>
      </c>
      <c r="C374" s="7">
        <v>44225</v>
      </c>
      <c r="D374" s="6" t="s">
        <v>3243</v>
      </c>
      <c r="E374" s="7">
        <v>43747</v>
      </c>
      <c r="F374" s="6" t="s">
        <v>2439</v>
      </c>
      <c r="G374" s="6" t="s">
        <v>2432</v>
      </c>
      <c r="H374" s="6" t="s">
        <v>2469</v>
      </c>
      <c r="I374" s="6" t="s">
        <v>3244</v>
      </c>
      <c r="J374" s="6" t="s">
        <v>2982</v>
      </c>
      <c r="K374" s="8">
        <v>28300</v>
      </c>
      <c r="L374" s="8">
        <v>25716</v>
      </c>
      <c r="M374" s="9">
        <v>9.1300000000000008</v>
      </c>
      <c r="N374" s="8">
        <v>3639.59</v>
      </c>
      <c r="O374" s="8">
        <v>6225</v>
      </c>
      <c r="P374" s="9">
        <v>21.996466399999999</v>
      </c>
      <c r="Q374" s="9">
        <v>9.1357244000000009</v>
      </c>
      <c r="R374" s="17">
        <v>-1.41</v>
      </c>
      <c r="S374" s="18">
        <v>-4.9823000000000003E-3</v>
      </c>
    </row>
    <row r="375" spans="1:19" ht="14.25" x14ac:dyDescent="0.2">
      <c r="A375" s="11" t="s">
        <v>2974</v>
      </c>
      <c r="B375" s="12" t="s">
        <v>3245</v>
      </c>
      <c r="C375" s="13">
        <v>44225</v>
      </c>
      <c r="D375" s="12" t="s">
        <v>3246</v>
      </c>
      <c r="E375" s="13">
        <v>43858</v>
      </c>
      <c r="F375" s="12" t="s">
        <v>2520</v>
      </c>
      <c r="G375" s="12" t="s">
        <v>2421</v>
      </c>
      <c r="H375" s="12" t="s">
        <v>2436</v>
      </c>
      <c r="I375" s="12" t="s">
        <v>2972</v>
      </c>
      <c r="J375" s="12"/>
      <c r="K375" s="14">
        <v>36900</v>
      </c>
      <c r="L375" s="14">
        <v>33210</v>
      </c>
      <c r="M375" s="15">
        <v>10</v>
      </c>
      <c r="N375" s="14">
        <v>14207.24</v>
      </c>
      <c r="O375" s="14">
        <v>17896.5</v>
      </c>
      <c r="P375" s="15">
        <v>48.5</v>
      </c>
      <c r="Q375" s="15">
        <v>9.9979946000000002</v>
      </c>
      <c r="R375" s="15">
        <v>0.74</v>
      </c>
      <c r="S375" s="16">
        <v>2.0054000000000001E-3</v>
      </c>
    </row>
    <row r="376" spans="1:19" ht="14.25" x14ac:dyDescent="0.2">
      <c r="A376" s="5" t="s">
        <v>2974</v>
      </c>
      <c r="B376" s="6" t="s">
        <v>3247</v>
      </c>
      <c r="C376" s="7">
        <v>44225</v>
      </c>
      <c r="D376" s="6" t="s">
        <v>3248</v>
      </c>
      <c r="E376" s="7">
        <v>43838</v>
      </c>
      <c r="F376" s="6" t="s">
        <v>2439</v>
      </c>
      <c r="G376" s="6" t="s">
        <v>2432</v>
      </c>
      <c r="H376" s="6" t="s">
        <v>2469</v>
      </c>
      <c r="I376" s="6" t="s">
        <v>3249</v>
      </c>
      <c r="J376" s="6" t="s">
        <v>2982</v>
      </c>
      <c r="K376" s="8">
        <v>30375</v>
      </c>
      <c r="L376" s="8">
        <v>27642</v>
      </c>
      <c r="M376" s="9">
        <v>9</v>
      </c>
      <c r="N376" s="8">
        <v>3217.32</v>
      </c>
      <c r="O376" s="8">
        <v>5791.67</v>
      </c>
      <c r="P376" s="9">
        <v>19.067226300000002</v>
      </c>
      <c r="Q376" s="9">
        <v>8.4752262999999992</v>
      </c>
      <c r="R376" s="9">
        <v>158.65</v>
      </c>
      <c r="S376" s="10">
        <v>0.52230449999999995</v>
      </c>
    </row>
    <row r="377" spans="1:19" ht="14.25" x14ac:dyDescent="0.2">
      <c r="A377" s="11" t="s">
        <v>2974</v>
      </c>
      <c r="B377" s="12" t="s">
        <v>3250</v>
      </c>
      <c r="C377" s="13">
        <v>44225</v>
      </c>
      <c r="D377" s="12" t="s">
        <v>3251</v>
      </c>
      <c r="E377" s="13">
        <v>44162</v>
      </c>
      <c r="F377" s="12" t="s">
        <v>2435</v>
      </c>
      <c r="G377" s="12" t="s">
        <v>2432</v>
      </c>
      <c r="H377" s="12" t="s">
        <v>2481</v>
      </c>
      <c r="I377" s="12" t="s">
        <v>2482</v>
      </c>
      <c r="J377" s="12"/>
      <c r="K377" s="14">
        <v>14130</v>
      </c>
      <c r="L377" s="14">
        <v>14130</v>
      </c>
      <c r="M377" s="15">
        <v>0</v>
      </c>
      <c r="N377" s="14">
        <v>0</v>
      </c>
      <c r="O377" s="14">
        <v>0</v>
      </c>
      <c r="P377" s="15">
        <v>0</v>
      </c>
      <c r="Q377" s="15">
        <v>0</v>
      </c>
      <c r="R377" s="15">
        <v>0</v>
      </c>
      <c r="S377" s="16">
        <v>0</v>
      </c>
    </row>
    <row r="378" spans="1:19" ht="14.25" x14ac:dyDescent="0.2">
      <c r="A378" s="5" t="s">
        <v>2974</v>
      </c>
      <c r="B378" s="6" t="s">
        <v>3252</v>
      </c>
      <c r="C378" s="7">
        <v>44225</v>
      </c>
      <c r="D378" s="6" t="s">
        <v>3253</v>
      </c>
      <c r="E378" s="7">
        <v>44151</v>
      </c>
      <c r="F378" s="6" t="s">
        <v>2485</v>
      </c>
      <c r="G378" s="6" t="s">
        <v>2421</v>
      </c>
      <c r="H378" s="6" t="s">
        <v>2506</v>
      </c>
      <c r="I378" s="6" t="s">
        <v>2812</v>
      </c>
      <c r="J378" s="6"/>
      <c r="K378" s="8">
        <v>20331</v>
      </c>
      <c r="L378" s="8">
        <v>20331</v>
      </c>
      <c r="M378" s="9">
        <v>0</v>
      </c>
      <c r="N378" s="8">
        <v>0</v>
      </c>
      <c r="O378" s="8">
        <v>0</v>
      </c>
      <c r="P378" s="9">
        <v>0</v>
      </c>
      <c r="Q378" s="9">
        <v>0</v>
      </c>
      <c r="R378" s="9">
        <v>0</v>
      </c>
      <c r="S378" s="10">
        <v>0</v>
      </c>
    </row>
    <row r="379" spans="1:19" ht="14.25" x14ac:dyDescent="0.2">
      <c r="A379" s="11" t="s">
        <v>2974</v>
      </c>
      <c r="B379" s="12" t="s">
        <v>3254</v>
      </c>
      <c r="C379" s="13">
        <v>44225</v>
      </c>
      <c r="D379" s="12" t="s">
        <v>2947</v>
      </c>
      <c r="E379" s="13">
        <v>44187</v>
      </c>
      <c r="F379" s="12" t="s">
        <v>2431</v>
      </c>
      <c r="G379" s="12" t="s">
        <v>2432</v>
      </c>
      <c r="H379" s="12" t="s">
        <v>2481</v>
      </c>
      <c r="I379" s="12" t="s">
        <v>3058</v>
      </c>
      <c r="J379" s="12"/>
      <c r="K379" s="14">
        <v>17912</v>
      </c>
      <c r="L379" s="14">
        <v>17912</v>
      </c>
      <c r="M379" s="15">
        <v>0</v>
      </c>
      <c r="N379" s="14">
        <v>0</v>
      </c>
      <c r="O379" s="14">
        <v>0</v>
      </c>
      <c r="P379" s="15">
        <v>0</v>
      </c>
      <c r="Q379" s="15">
        <v>0</v>
      </c>
      <c r="R379" s="15">
        <v>0</v>
      </c>
      <c r="S379" s="16">
        <v>0</v>
      </c>
    </row>
    <row r="380" spans="1:19" ht="14.25" x14ac:dyDescent="0.2">
      <c r="A380" s="5" t="s">
        <v>2974</v>
      </c>
      <c r="B380" s="6" t="s">
        <v>2423</v>
      </c>
      <c r="C380" s="7">
        <v>44225</v>
      </c>
      <c r="D380" s="6" t="s">
        <v>3255</v>
      </c>
      <c r="E380" s="7">
        <v>44225</v>
      </c>
      <c r="F380" s="6" t="s">
        <v>2485</v>
      </c>
      <c r="G380" s="6" t="s">
        <v>2432</v>
      </c>
      <c r="H380" s="6" t="s">
        <v>2464</v>
      </c>
      <c r="I380" s="6" t="s">
        <v>3256</v>
      </c>
      <c r="J380" s="6"/>
      <c r="K380" s="8">
        <v>25625</v>
      </c>
      <c r="L380" s="8">
        <v>23320</v>
      </c>
      <c r="M380" s="9">
        <v>9</v>
      </c>
      <c r="N380" s="8">
        <v>2676.78</v>
      </c>
      <c r="O380" s="8">
        <v>4245.84</v>
      </c>
      <c r="P380" s="9">
        <v>16.5691317</v>
      </c>
      <c r="Q380" s="9">
        <v>6.1231609999999996</v>
      </c>
      <c r="R380" s="9">
        <v>735.94</v>
      </c>
      <c r="S380" s="10">
        <v>2.8719610000000002</v>
      </c>
    </row>
    <row r="381" spans="1:19" ht="14.25" x14ac:dyDescent="0.2">
      <c r="A381" s="11" t="s">
        <v>2974</v>
      </c>
      <c r="B381" s="12" t="s">
        <v>3257</v>
      </c>
      <c r="C381" s="13">
        <v>44225</v>
      </c>
      <c r="D381" s="12" t="s">
        <v>3258</v>
      </c>
      <c r="E381" s="13">
        <v>44204</v>
      </c>
      <c r="F381" s="12" t="s">
        <v>2527</v>
      </c>
      <c r="G381" s="12" t="s">
        <v>2432</v>
      </c>
      <c r="H381" s="12" t="s">
        <v>2464</v>
      </c>
      <c r="I381" s="12" t="s">
        <v>3259</v>
      </c>
      <c r="J381" s="12"/>
      <c r="K381" s="14">
        <v>23083.34</v>
      </c>
      <c r="L381" s="14">
        <v>21236</v>
      </c>
      <c r="M381" s="15">
        <v>8</v>
      </c>
      <c r="N381" s="14">
        <v>3430.32</v>
      </c>
      <c r="O381" s="14">
        <v>4844.17</v>
      </c>
      <c r="P381" s="15">
        <v>20.985567899999999</v>
      </c>
      <c r="Q381" s="15">
        <v>6.1249802000000004</v>
      </c>
      <c r="R381" s="15">
        <v>433.49</v>
      </c>
      <c r="S381" s="16">
        <v>1.8779345000000001</v>
      </c>
    </row>
    <row r="382" spans="1:19" ht="14.25" x14ac:dyDescent="0.2">
      <c r="A382" s="5" t="s">
        <v>2974</v>
      </c>
      <c r="B382" s="6" t="s">
        <v>3260</v>
      </c>
      <c r="C382" s="7">
        <v>44228</v>
      </c>
      <c r="D382" s="6" t="s">
        <v>3261</v>
      </c>
      <c r="E382" s="7">
        <v>44001</v>
      </c>
      <c r="F382" s="6" t="s">
        <v>2435</v>
      </c>
      <c r="G382" s="6" t="s">
        <v>2432</v>
      </c>
      <c r="H382" s="6" t="s">
        <v>2436</v>
      </c>
      <c r="I382" s="6" t="s">
        <v>3128</v>
      </c>
      <c r="J382" s="6" t="s">
        <v>2973</v>
      </c>
      <c r="K382" s="8">
        <v>17041.669999999998</v>
      </c>
      <c r="L382" s="8">
        <v>15508</v>
      </c>
      <c r="M382" s="9">
        <v>9</v>
      </c>
      <c r="N382" s="8">
        <v>1619.04</v>
      </c>
      <c r="O382" s="8">
        <v>2982.29</v>
      </c>
      <c r="P382" s="9">
        <v>17.499986799999999</v>
      </c>
      <c r="Q382" s="9">
        <v>7.9995094</v>
      </c>
      <c r="R382" s="9">
        <v>170.42</v>
      </c>
      <c r="S382" s="10">
        <v>1.0000194</v>
      </c>
    </row>
    <row r="383" spans="1:19" ht="14.25" x14ac:dyDescent="0.2">
      <c r="A383" s="11" t="s">
        <v>2974</v>
      </c>
      <c r="B383" s="12" t="s">
        <v>3262</v>
      </c>
      <c r="C383" s="13">
        <v>44228</v>
      </c>
      <c r="D383" s="12" t="s">
        <v>3263</v>
      </c>
      <c r="E383" s="13">
        <v>44001</v>
      </c>
      <c r="F383" s="12" t="s">
        <v>2435</v>
      </c>
      <c r="G383" s="12" t="s">
        <v>2432</v>
      </c>
      <c r="H383" s="12" t="s">
        <v>2436</v>
      </c>
      <c r="I383" s="12" t="s">
        <v>3128</v>
      </c>
      <c r="J383" s="12" t="s">
        <v>2973</v>
      </c>
      <c r="K383" s="14">
        <v>17041.669999999998</v>
      </c>
      <c r="L383" s="14">
        <v>15508</v>
      </c>
      <c r="M383" s="15">
        <v>9</v>
      </c>
      <c r="N383" s="14">
        <v>1619.04</v>
      </c>
      <c r="O383" s="14">
        <v>2982.29</v>
      </c>
      <c r="P383" s="15">
        <v>17.499986799999999</v>
      </c>
      <c r="Q383" s="15">
        <v>7.9995094</v>
      </c>
      <c r="R383" s="15">
        <v>170.42</v>
      </c>
      <c r="S383" s="16">
        <v>1.0000194</v>
      </c>
    </row>
    <row r="384" spans="1:19" ht="14.25" x14ac:dyDescent="0.2">
      <c r="A384" s="5" t="s">
        <v>2974</v>
      </c>
      <c r="B384" s="6" t="s">
        <v>3264</v>
      </c>
      <c r="C384" s="7">
        <v>44228</v>
      </c>
      <c r="D384" s="6" t="s">
        <v>3265</v>
      </c>
      <c r="E384" s="7">
        <v>43997</v>
      </c>
      <c r="F384" s="6" t="s">
        <v>2431</v>
      </c>
      <c r="G384" s="6" t="s">
        <v>2432</v>
      </c>
      <c r="H384" s="6" t="s">
        <v>2469</v>
      </c>
      <c r="I384" s="6" t="s">
        <v>3266</v>
      </c>
      <c r="J384" s="6" t="s">
        <v>3107</v>
      </c>
      <c r="K384" s="8">
        <v>19841.669999999998</v>
      </c>
      <c r="L384" s="8">
        <v>18056</v>
      </c>
      <c r="M384" s="9">
        <v>9</v>
      </c>
      <c r="N384" s="8">
        <v>2872.22</v>
      </c>
      <c r="O384" s="8">
        <v>3433.33</v>
      </c>
      <c r="P384" s="9">
        <v>17.303634200000001</v>
      </c>
      <c r="Q384" s="9">
        <v>2.8279374000000002</v>
      </c>
      <c r="R384" s="9">
        <v>1224.56</v>
      </c>
      <c r="S384" s="10">
        <v>6.1716578999999996</v>
      </c>
    </row>
    <row r="385" spans="1:19" ht="14.25" x14ac:dyDescent="0.2">
      <c r="A385" s="11" t="s">
        <v>2974</v>
      </c>
      <c r="B385" s="12" t="s">
        <v>3267</v>
      </c>
      <c r="C385" s="13">
        <v>44228</v>
      </c>
      <c r="D385" s="12" t="s">
        <v>3268</v>
      </c>
      <c r="E385" s="13">
        <v>44132</v>
      </c>
      <c r="F385" s="12" t="s">
        <v>2431</v>
      </c>
      <c r="G385" s="12" t="s">
        <v>2432</v>
      </c>
      <c r="H385" s="12" t="s">
        <v>2464</v>
      </c>
      <c r="I385" s="12" t="s">
        <v>3269</v>
      </c>
      <c r="J385" s="12"/>
      <c r="K385" s="14">
        <v>22216.66</v>
      </c>
      <c r="L385" s="14">
        <v>20217</v>
      </c>
      <c r="M385" s="15">
        <v>9</v>
      </c>
      <c r="N385" s="14">
        <v>2389.9699999999998</v>
      </c>
      <c r="O385" s="14">
        <v>3388.5</v>
      </c>
      <c r="P385" s="15">
        <v>15.2520676</v>
      </c>
      <c r="Q385" s="15">
        <v>4.49451</v>
      </c>
      <c r="R385" s="15">
        <v>1001.13</v>
      </c>
      <c r="S385" s="16">
        <v>4.5062129000000004</v>
      </c>
    </row>
    <row r="386" spans="1:19" ht="14.25" x14ac:dyDescent="0.2">
      <c r="A386" s="5" t="s">
        <v>2974</v>
      </c>
      <c r="B386" s="6" t="s">
        <v>3270</v>
      </c>
      <c r="C386" s="7">
        <v>44228</v>
      </c>
      <c r="D386" s="6" t="s">
        <v>3271</v>
      </c>
      <c r="E386" s="7">
        <v>44172</v>
      </c>
      <c r="F386" s="6" t="s">
        <v>2435</v>
      </c>
      <c r="G386" s="6" t="s">
        <v>2432</v>
      </c>
      <c r="H386" s="6" t="s">
        <v>2436</v>
      </c>
      <c r="I386" s="6" t="s">
        <v>3272</v>
      </c>
      <c r="J386" s="6" t="s">
        <v>2973</v>
      </c>
      <c r="K386" s="8">
        <v>18416.669999999998</v>
      </c>
      <c r="L386" s="8">
        <v>17020</v>
      </c>
      <c r="M386" s="9">
        <v>7.58</v>
      </c>
      <c r="N386" s="8">
        <v>3885.67</v>
      </c>
      <c r="O386" s="8">
        <v>4972.5</v>
      </c>
      <c r="P386" s="9">
        <v>26.9999951</v>
      </c>
      <c r="Q386" s="9">
        <v>5.9013382999999999</v>
      </c>
      <c r="R386" s="9">
        <v>309.83999999999997</v>
      </c>
      <c r="S386" s="10">
        <v>1.6823888</v>
      </c>
    </row>
    <row r="387" spans="1:19" ht="14.25" x14ac:dyDescent="0.2">
      <c r="A387" s="11" t="s">
        <v>2974</v>
      </c>
      <c r="B387" s="12" t="s">
        <v>3273</v>
      </c>
      <c r="C387" s="13">
        <v>44228</v>
      </c>
      <c r="D387" s="12" t="s">
        <v>3274</v>
      </c>
      <c r="E387" s="13">
        <v>44172</v>
      </c>
      <c r="F387" s="12" t="s">
        <v>2435</v>
      </c>
      <c r="G387" s="12" t="s">
        <v>2432</v>
      </c>
      <c r="H387" s="12" t="s">
        <v>2436</v>
      </c>
      <c r="I387" s="12" t="s">
        <v>3272</v>
      </c>
      <c r="J387" s="12" t="s">
        <v>2973</v>
      </c>
      <c r="K387" s="14">
        <v>18416.669999999998</v>
      </c>
      <c r="L387" s="14">
        <v>17020</v>
      </c>
      <c r="M387" s="15">
        <v>7.58</v>
      </c>
      <c r="N387" s="14">
        <v>3885.67</v>
      </c>
      <c r="O387" s="14">
        <v>4972.5</v>
      </c>
      <c r="P387" s="15">
        <v>26.9999951</v>
      </c>
      <c r="Q387" s="15">
        <v>5.9013382999999999</v>
      </c>
      <c r="R387" s="15">
        <v>309.83999999999997</v>
      </c>
      <c r="S387" s="16">
        <v>1.6823888</v>
      </c>
    </row>
    <row r="388" spans="1:19" ht="14.25" x14ac:dyDescent="0.2">
      <c r="A388" s="5" t="s">
        <v>2974</v>
      </c>
      <c r="B388" s="6" t="s">
        <v>3275</v>
      </c>
      <c r="C388" s="7">
        <v>44228</v>
      </c>
      <c r="D388" s="6" t="s">
        <v>3276</v>
      </c>
      <c r="E388" s="7">
        <v>44170</v>
      </c>
      <c r="F388" s="6" t="s">
        <v>2435</v>
      </c>
      <c r="G388" s="6" t="s">
        <v>2432</v>
      </c>
      <c r="H388" s="6" t="s">
        <v>2436</v>
      </c>
      <c r="I388" s="6" t="s">
        <v>3272</v>
      </c>
      <c r="J388" s="6" t="s">
        <v>2973</v>
      </c>
      <c r="K388" s="8">
        <v>18416.669999999998</v>
      </c>
      <c r="L388" s="8">
        <v>17020</v>
      </c>
      <c r="M388" s="9">
        <v>7.58</v>
      </c>
      <c r="N388" s="8">
        <v>3885.67</v>
      </c>
      <c r="O388" s="8">
        <v>4972.5</v>
      </c>
      <c r="P388" s="9">
        <v>26.9999951</v>
      </c>
      <c r="Q388" s="9">
        <v>5.9013382999999999</v>
      </c>
      <c r="R388" s="9">
        <v>309.83999999999997</v>
      </c>
      <c r="S388" s="10">
        <v>1.6823888</v>
      </c>
    </row>
    <row r="389" spans="1:19" ht="14.25" x14ac:dyDescent="0.2">
      <c r="A389" s="11" t="s">
        <v>2974</v>
      </c>
      <c r="B389" s="12" t="s">
        <v>3277</v>
      </c>
      <c r="C389" s="13">
        <v>44228</v>
      </c>
      <c r="D389" s="12" t="s">
        <v>3278</v>
      </c>
      <c r="E389" s="13">
        <v>44156</v>
      </c>
      <c r="F389" s="12" t="s">
        <v>2431</v>
      </c>
      <c r="G389" s="12" t="s">
        <v>2432</v>
      </c>
      <c r="H389" s="12" t="s">
        <v>2464</v>
      </c>
      <c r="I389" s="12" t="s">
        <v>3279</v>
      </c>
      <c r="J389" s="12"/>
      <c r="K389" s="14">
        <v>20216.66</v>
      </c>
      <c r="L389" s="14">
        <v>18397</v>
      </c>
      <c r="M389" s="15">
        <v>9</v>
      </c>
      <c r="N389" s="14">
        <v>2339.92</v>
      </c>
      <c r="O389" s="14">
        <v>3248.5</v>
      </c>
      <c r="P389" s="15">
        <v>16.0684307</v>
      </c>
      <c r="Q389" s="15">
        <v>4.4942142</v>
      </c>
      <c r="R389" s="15">
        <v>911.08</v>
      </c>
      <c r="S389" s="16">
        <v>4.5065802000000001</v>
      </c>
    </row>
    <row r="390" spans="1:19" ht="14.25" x14ac:dyDescent="0.2">
      <c r="A390" s="5" t="s">
        <v>2974</v>
      </c>
      <c r="B390" s="6" t="s">
        <v>3280</v>
      </c>
      <c r="C390" s="7">
        <v>44228</v>
      </c>
      <c r="D390" s="6" t="s">
        <v>3281</v>
      </c>
      <c r="E390" s="7">
        <v>44217</v>
      </c>
      <c r="F390" s="6" t="s">
        <v>2431</v>
      </c>
      <c r="G390" s="6" t="s">
        <v>2432</v>
      </c>
      <c r="H390" s="6" t="s">
        <v>2481</v>
      </c>
      <c r="I390" s="6" t="s">
        <v>2656</v>
      </c>
      <c r="J390" s="6"/>
      <c r="K390" s="8">
        <v>20036</v>
      </c>
      <c r="L390" s="8">
        <v>20036</v>
      </c>
      <c r="M390" s="9">
        <v>0</v>
      </c>
      <c r="N390" s="8">
        <v>0</v>
      </c>
      <c r="O390" s="8">
        <v>0</v>
      </c>
      <c r="P390" s="9">
        <v>0</v>
      </c>
      <c r="Q390" s="9">
        <v>0</v>
      </c>
      <c r="R390" s="9">
        <v>0</v>
      </c>
      <c r="S390" s="10">
        <v>0</v>
      </c>
    </row>
    <row r="391" spans="1:19" ht="14.25" x14ac:dyDescent="0.2">
      <c r="A391" s="11" t="s">
        <v>2974</v>
      </c>
      <c r="B391" s="12" t="s">
        <v>3282</v>
      </c>
      <c r="C391" s="13">
        <v>44229</v>
      </c>
      <c r="D391" s="12" t="s">
        <v>3283</v>
      </c>
      <c r="E391" s="13">
        <v>44104</v>
      </c>
      <c r="F391" s="12" t="s">
        <v>2439</v>
      </c>
      <c r="G391" s="12" t="s">
        <v>2432</v>
      </c>
      <c r="H391" s="12" t="s">
        <v>2436</v>
      </c>
      <c r="I391" s="12" t="s">
        <v>3284</v>
      </c>
      <c r="J391" s="12" t="s">
        <v>2978</v>
      </c>
      <c r="K391" s="14">
        <v>38833.33</v>
      </c>
      <c r="L391" s="14">
        <v>35882</v>
      </c>
      <c r="M391" s="15">
        <v>7.6</v>
      </c>
      <c r="N391" s="14">
        <v>2874.15</v>
      </c>
      <c r="O391" s="14">
        <v>5048.33</v>
      </c>
      <c r="P391" s="15">
        <v>12.999992499999999</v>
      </c>
      <c r="Q391" s="15">
        <v>5.5987473000000003</v>
      </c>
      <c r="R391" s="15">
        <v>777.15</v>
      </c>
      <c r="S391" s="16">
        <v>2.0012447999999998</v>
      </c>
    </row>
    <row r="392" spans="1:19" ht="14.25" x14ac:dyDescent="0.2">
      <c r="A392" s="5" t="s">
        <v>2974</v>
      </c>
      <c r="B392" s="6" t="s">
        <v>3285</v>
      </c>
      <c r="C392" s="7">
        <v>44229</v>
      </c>
      <c r="D392" s="6" t="s">
        <v>3286</v>
      </c>
      <c r="E392" s="7">
        <v>44172</v>
      </c>
      <c r="F392" s="6" t="s">
        <v>2435</v>
      </c>
      <c r="G392" s="6" t="s">
        <v>2432</v>
      </c>
      <c r="H392" s="6" t="s">
        <v>2436</v>
      </c>
      <c r="I392" s="6" t="s">
        <v>3272</v>
      </c>
      <c r="J392" s="6" t="s">
        <v>2973</v>
      </c>
      <c r="K392" s="8">
        <v>18416.669999999998</v>
      </c>
      <c r="L392" s="8">
        <v>17020</v>
      </c>
      <c r="M392" s="9">
        <v>7.58</v>
      </c>
      <c r="N392" s="8">
        <v>3885.67</v>
      </c>
      <c r="O392" s="8">
        <v>4972.5</v>
      </c>
      <c r="P392" s="9">
        <v>26.9999951</v>
      </c>
      <c r="Q392" s="9">
        <v>5.9013382999999999</v>
      </c>
      <c r="R392" s="9">
        <v>309.83999999999997</v>
      </c>
      <c r="S392" s="10">
        <v>1.6823888</v>
      </c>
    </row>
    <row r="393" spans="1:19" ht="14.25" x14ac:dyDescent="0.2">
      <c r="A393" s="11" t="s">
        <v>2974</v>
      </c>
      <c r="B393" s="12" t="s">
        <v>3287</v>
      </c>
      <c r="C393" s="13">
        <v>44229</v>
      </c>
      <c r="D393" s="12" t="s">
        <v>3288</v>
      </c>
      <c r="E393" s="13">
        <v>44172</v>
      </c>
      <c r="F393" s="12" t="s">
        <v>2435</v>
      </c>
      <c r="G393" s="12" t="s">
        <v>2432</v>
      </c>
      <c r="H393" s="12" t="s">
        <v>2436</v>
      </c>
      <c r="I393" s="12" t="s">
        <v>3272</v>
      </c>
      <c r="J393" s="12" t="s">
        <v>2973</v>
      </c>
      <c r="K393" s="14">
        <v>18416.669999999998</v>
      </c>
      <c r="L393" s="14">
        <v>17020</v>
      </c>
      <c r="M393" s="15">
        <v>7.58</v>
      </c>
      <c r="N393" s="14">
        <v>3885.67</v>
      </c>
      <c r="O393" s="14">
        <v>4972.5</v>
      </c>
      <c r="P393" s="15">
        <v>26.9999951</v>
      </c>
      <c r="Q393" s="15">
        <v>5.9013382999999999</v>
      </c>
      <c r="R393" s="15">
        <v>309.83999999999997</v>
      </c>
      <c r="S393" s="16">
        <v>1.6823888</v>
      </c>
    </row>
    <row r="394" spans="1:19" ht="14.25" x14ac:dyDescent="0.2">
      <c r="A394" s="5" t="s">
        <v>2974</v>
      </c>
      <c r="B394" s="6" t="s">
        <v>3289</v>
      </c>
      <c r="C394" s="7">
        <v>44229</v>
      </c>
      <c r="D394" s="6" t="s">
        <v>3290</v>
      </c>
      <c r="E394" s="7">
        <v>44137</v>
      </c>
      <c r="F394" s="6" t="s">
        <v>2435</v>
      </c>
      <c r="G394" s="6" t="s">
        <v>2432</v>
      </c>
      <c r="H394" s="6" t="s">
        <v>2506</v>
      </c>
      <c r="I394" s="6" t="s">
        <v>2507</v>
      </c>
      <c r="J394" s="6"/>
      <c r="K394" s="8">
        <v>15962</v>
      </c>
      <c r="L394" s="8">
        <v>15962</v>
      </c>
      <c r="M394" s="9">
        <v>0</v>
      </c>
      <c r="N394" s="8">
        <v>0</v>
      </c>
      <c r="O394" s="8">
        <v>0</v>
      </c>
      <c r="P394" s="9">
        <v>0</v>
      </c>
      <c r="Q394" s="9">
        <v>0</v>
      </c>
      <c r="R394" s="9">
        <v>0</v>
      </c>
      <c r="S394" s="10">
        <v>0</v>
      </c>
    </row>
    <row r="395" spans="1:19" ht="14.25" x14ac:dyDescent="0.2">
      <c r="A395" s="11" t="s">
        <v>2974</v>
      </c>
      <c r="B395" s="12" t="s">
        <v>3291</v>
      </c>
      <c r="C395" s="13">
        <v>44229</v>
      </c>
      <c r="D395" s="12" t="s">
        <v>3292</v>
      </c>
      <c r="E395" s="13">
        <v>44184</v>
      </c>
      <c r="F395" s="12" t="s">
        <v>2485</v>
      </c>
      <c r="G395" s="12" t="s">
        <v>2432</v>
      </c>
      <c r="H395" s="12" t="s">
        <v>2436</v>
      </c>
      <c r="I395" s="12" t="s">
        <v>3293</v>
      </c>
      <c r="J395" s="12" t="s">
        <v>2978</v>
      </c>
      <c r="K395" s="14">
        <v>22683.33</v>
      </c>
      <c r="L395" s="14">
        <v>21992</v>
      </c>
      <c r="M395" s="15">
        <v>3.05</v>
      </c>
      <c r="N395" s="14">
        <v>5196.71</v>
      </c>
      <c r="O395" s="14">
        <v>6578.17</v>
      </c>
      <c r="P395" s="15">
        <v>29.000019000000002</v>
      </c>
      <c r="Q395" s="15">
        <v>6.0901993000000001</v>
      </c>
      <c r="R395" s="19">
        <v>-690.13</v>
      </c>
      <c r="S395" s="20">
        <v>-3.0424544999999998</v>
      </c>
    </row>
    <row r="396" spans="1:19" ht="14.25" x14ac:dyDescent="0.2">
      <c r="A396" s="5" t="s">
        <v>2974</v>
      </c>
      <c r="B396" s="6" t="s">
        <v>3294</v>
      </c>
      <c r="C396" s="7">
        <v>44229</v>
      </c>
      <c r="D396" s="6" t="s">
        <v>3295</v>
      </c>
      <c r="E396" s="7">
        <v>44179</v>
      </c>
      <c r="F396" s="6" t="s">
        <v>2435</v>
      </c>
      <c r="G396" s="6" t="s">
        <v>2432</v>
      </c>
      <c r="H396" s="6" t="s">
        <v>2436</v>
      </c>
      <c r="I396" s="6" t="s">
        <v>3064</v>
      </c>
      <c r="J396" s="6" t="s">
        <v>2973</v>
      </c>
      <c r="K396" s="8">
        <v>19425</v>
      </c>
      <c r="L396" s="8">
        <v>17871</v>
      </c>
      <c r="M396" s="9">
        <v>8</v>
      </c>
      <c r="N396" s="8">
        <v>4079.95</v>
      </c>
      <c r="O396" s="8">
        <v>5244.75</v>
      </c>
      <c r="P396" s="9">
        <v>27</v>
      </c>
      <c r="Q396" s="9">
        <v>5.9963964000000001</v>
      </c>
      <c r="R396" s="9">
        <v>389.2</v>
      </c>
      <c r="S396" s="10">
        <v>2.0036035999999999</v>
      </c>
    </row>
    <row r="397" spans="1:19" ht="14.25" x14ac:dyDescent="0.2">
      <c r="A397" s="11" t="s">
        <v>2974</v>
      </c>
      <c r="B397" s="12" t="s">
        <v>3296</v>
      </c>
      <c r="C397" s="13">
        <v>44230</v>
      </c>
      <c r="D397" s="12" t="s">
        <v>3297</v>
      </c>
      <c r="E397" s="13">
        <v>44131</v>
      </c>
      <c r="F397" s="12" t="s">
        <v>2435</v>
      </c>
      <c r="G397" s="12" t="s">
        <v>2421</v>
      </c>
      <c r="H397" s="12" t="s">
        <v>2436</v>
      </c>
      <c r="I397" s="12" t="s">
        <v>2972</v>
      </c>
      <c r="J397" s="12" t="s">
        <v>2978</v>
      </c>
      <c r="K397" s="14">
        <v>18150</v>
      </c>
      <c r="L397" s="14">
        <v>16698</v>
      </c>
      <c r="M397" s="15">
        <v>8</v>
      </c>
      <c r="N397" s="14">
        <v>4264.67</v>
      </c>
      <c r="O397" s="14">
        <v>5535.75</v>
      </c>
      <c r="P397" s="15">
        <v>30.5</v>
      </c>
      <c r="Q397" s="15">
        <v>7.0031955999999997</v>
      </c>
      <c r="R397" s="15">
        <v>180.92</v>
      </c>
      <c r="S397" s="16">
        <v>0.99680440000000003</v>
      </c>
    </row>
    <row r="398" spans="1:19" ht="14.25" x14ac:dyDescent="0.2">
      <c r="A398" s="5" t="s">
        <v>2974</v>
      </c>
      <c r="B398" s="6" t="s">
        <v>3298</v>
      </c>
      <c r="C398" s="7">
        <v>44230</v>
      </c>
      <c r="D398" s="6" t="s">
        <v>3299</v>
      </c>
      <c r="E398" s="7">
        <v>44172</v>
      </c>
      <c r="F398" s="6" t="s">
        <v>2435</v>
      </c>
      <c r="G398" s="6" t="s">
        <v>2421</v>
      </c>
      <c r="H398" s="6" t="s">
        <v>2436</v>
      </c>
      <c r="I398" s="6" t="s">
        <v>2972</v>
      </c>
      <c r="J398" s="6" t="s">
        <v>2973</v>
      </c>
      <c r="K398" s="8">
        <v>18050</v>
      </c>
      <c r="L398" s="8">
        <v>16698</v>
      </c>
      <c r="M398" s="9">
        <v>7.49</v>
      </c>
      <c r="N398" s="8">
        <v>4264.67</v>
      </c>
      <c r="O398" s="8">
        <v>5685.75</v>
      </c>
      <c r="P398" s="9">
        <v>31.5</v>
      </c>
      <c r="Q398" s="9">
        <v>7.8730193999999996</v>
      </c>
      <c r="R398" s="17">
        <v>-69.08</v>
      </c>
      <c r="S398" s="18">
        <v>-0.38271470000000002</v>
      </c>
    </row>
    <row r="399" spans="1:19" ht="14.25" x14ac:dyDescent="0.2">
      <c r="A399" s="11" t="s">
        <v>2974</v>
      </c>
      <c r="B399" s="12" t="s">
        <v>3300</v>
      </c>
      <c r="C399" s="13">
        <v>44230</v>
      </c>
      <c r="D399" s="12" t="s">
        <v>3301</v>
      </c>
      <c r="E399" s="13">
        <v>44178</v>
      </c>
      <c r="F399" s="12" t="s">
        <v>2485</v>
      </c>
      <c r="G399" s="12" t="s">
        <v>2421</v>
      </c>
      <c r="H399" s="12" t="s">
        <v>2436</v>
      </c>
      <c r="I399" s="12" t="s">
        <v>3302</v>
      </c>
      <c r="J399" s="12"/>
      <c r="K399" s="14">
        <v>26770</v>
      </c>
      <c r="L399" s="14">
        <v>24093</v>
      </c>
      <c r="M399" s="15">
        <v>10</v>
      </c>
      <c r="N399" s="14">
        <v>7227.9</v>
      </c>
      <c r="O399" s="14">
        <v>9369.5</v>
      </c>
      <c r="P399" s="15">
        <v>35</v>
      </c>
      <c r="Q399" s="15">
        <v>8</v>
      </c>
      <c r="R399" s="15">
        <v>535.4</v>
      </c>
      <c r="S399" s="16">
        <v>2</v>
      </c>
    </row>
    <row r="400" spans="1:19" ht="14.25" x14ac:dyDescent="0.2">
      <c r="A400" s="5" t="s">
        <v>2974</v>
      </c>
      <c r="B400" s="6" t="s">
        <v>3303</v>
      </c>
      <c r="C400" s="7">
        <v>44230</v>
      </c>
      <c r="D400" s="6" t="s">
        <v>3304</v>
      </c>
      <c r="E400" s="7">
        <v>44189</v>
      </c>
      <c r="F400" s="6" t="s">
        <v>2435</v>
      </c>
      <c r="G400" s="6" t="s">
        <v>2421</v>
      </c>
      <c r="H400" s="6" t="s">
        <v>2436</v>
      </c>
      <c r="I400" s="6" t="s">
        <v>3305</v>
      </c>
      <c r="J400" s="6" t="s">
        <v>2978</v>
      </c>
      <c r="K400" s="8">
        <v>18165</v>
      </c>
      <c r="L400" s="8">
        <v>16712</v>
      </c>
      <c r="M400" s="9">
        <v>8</v>
      </c>
      <c r="N400" s="8">
        <v>0</v>
      </c>
      <c r="O400" s="8">
        <v>4904.55</v>
      </c>
      <c r="P400" s="9">
        <v>27</v>
      </c>
      <c r="Q400" s="9">
        <v>27</v>
      </c>
      <c r="R400" s="17">
        <v>-3451.55</v>
      </c>
      <c r="S400" s="18">
        <v>-19.001100999999998</v>
      </c>
    </row>
    <row r="401" spans="1:19" ht="14.25" x14ac:dyDescent="0.2">
      <c r="A401" s="11" t="s">
        <v>2974</v>
      </c>
      <c r="B401" s="12" t="s">
        <v>3306</v>
      </c>
      <c r="C401" s="13">
        <v>44230</v>
      </c>
      <c r="D401" s="12" t="s">
        <v>3307</v>
      </c>
      <c r="E401" s="13">
        <v>44188</v>
      </c>
      <c r="F401" s="12" t="s">
        <v>2431</v>
      </c>
      <c r="G401" s="12" t="s">
        <v>2432</v>
      </c>
      <c r="H401" s="12" t="s">
        <v>2436</v>
      </c>
      <c r="I401" s="12" t="s">
        <v>3305</v>
      </c>
      <c r="J401" s="12" t="s">
        <v>2978</v>
      </c>
      <c r="K401" s="14">
        <v>19225</v>
      </c>
      <c r="L401" s="14">
        <v>17495</v>
      </c>
      <c r="M401" s="15">
        <v>9</v>
      </c>
      <c r="N401" s="14">
        <v>3075.62</v>
      </c>
      <c r="O401" s="14">
        <v>4421.75</v>
      </c>
      <c r="P401" s="15">
        <v>23</v>
      </c>
      <c r="Q401" s="15">
        <v>7.0019765999999999</v>
      </c>
      <c r="R401" s="15">
        <v>383.87</v>
      </c>
      <c r="S401" s="16">
        <v>1.996723</v>
      </c>
    </row>
    <row r="402" spans="1:19" ht="14.25" x14ac:dyDescent="0.2">
      <c r="A402" s="5" t="s">
        <v>2974</v>
      </c>
      <c r="B402" s="6" t="s">
        <v>3308</v>
      </c>
      <c r="C402" s="7">
        <v>44231</v>
      </c>
      <c r="D402" s="6" t="s">
        <v>3309</v>
      </c>
      <c r="E402" s="7">
        <v>44174</v>
      </c>
      <c r="F402" s="6" t="s">
        <v>2579</v>
      </c>
      <c r="G402" s="6" t="s">
        <v>2432</v>
      </c>
      <c r="H402" s="6" t="s">
        <v>2436</v>
      </c>
      <c r="I402" s="6" t="s">
        <v>3310</v>
      </c>
      <c r="J402" s="6" t="s">
        <v>2973</v>
      </c>
      <c r="K402" s="8">
        <v>47250</v>
      </c>
      <c r="L402" s="8">
        <v>42998</v>
      </c>
      <c r="M402" s="9">
        <v>9</v>
      </c>
      <c r="N402" s="8">
        <v>9450.9599999999991</v>
      </c>
      <c r="O402" s="8">
        <v>12757.5</v>
      </c>
      <c r="P402" s="9">
        <v>27</v>
      </c>
      <c r="Q402" s="9">
        <v>6.9979683000000001</v>
      </c>
      <c r="R402" s="9">
        <v>945.46</v>
      </c>
      <c r="S402" s="10">
        <v>2.0009735000000002</v>
      </c>
    </row>
    <row r="403" spans="1:19" ht="14.25" x14ac:dyDescent="0.2">
      <c r="A403" s="11" t="s">
        <v>2974</v>
      </c>
      <c r="B403" s="12" t="s">
        <v>3311</v>
      </c>
      <c r="C403" s="13">
        <v>44231</v>
      </c>
      <c r="D403" s="12" t="s">
        <v>3312</v>
      </c>
      <c r="E403" s="13">
        <v>44194</v>
      </c>
      <c r="F403" s="12" t="s">
        <v>2435</v>
      </c>
      <c r="G403" s="12" t="s">
        <v>2432</v>
      </c>
      <c r="H403" s="12" t="s">
        <v>2436</v>
      </c>
      <c r="I403" s="12" t="s">
        <v>3313</v>
      </c>
      <c r="J403" s="12"/>
      <c r="K403" s="14">
        <v>18500</v>
      </c>
      <c r="L403" s="14">
        <v>17020</v>
      </c>
      <c r="M403" s="15">
        <v>8</v>
      </c>
      <c r="N403" s="14">
        <v>7029.26</v>
      </c>
      <c r="O403" s="14">
        <v>8325</v>
      </c>
      <c r="P403" s="15">
        <v>45</v>
      </c>
      <c r="Q403" s="15">
        <v>7.0039999999999996</v>
      </c>
      <c r="R403" s="15">
        <v>184.26</v>
      </c>
      <c r="S403" s="16">
        <v>0.996</v>
      </c>
    </row>
    <row r="404" spans="1:19" ht="14.25" x14ac:dyDescent="0.2">
      <c r="A404" s="5" t="s">
        <v>2974</v>
      </c>
      <c r="B404" s="6" t="s">
        <v>3314</v>
      </c>
      <c r="C404" s="7">
        <v>44231</v>
      </c>
      <c r="D404" s="6" t="s">
        <v>3315</v>
      </c>
      <c r="E404" s="7">
        <v>44215</v>
      </c>
      <c r="F404" s="6" t="s">
        <v>2520</v>
      </c>
      <c r="G404" s="6" t="s">
        <v>2421</v>
      </c>
      <c r="H404" s="6" t="s">
        <v>2436</v>
      </c>
      <c r="I404" s="6" t="s">
        <v>3316</v>
      </c>
      <c r="J404" s="6" t="s">
        <v>2978</v>
      </c>
      <c r="K404" s="8">
        <v>36520</v>
      </c>
      <c r="L404" s="8">
        <v>32868</v>
      </c>
      <c r="M404" s="9">
        <v>10</v>
      </c>
      <c r="N404" s="8">
        <v>12668.63</v>
      </c>
      <c r="O404" s="8">
        <v>15873.2</v>
      </c>
      <c r="P404" s="9">
        <v>43.464403099999998</v>
      </c>
      <c r="Q404" s="9">
        <v>8.7748357000000006</v>
      </c>
      <c r="R404" s="9">
        <v>447.43</v>
      </c>
      <c r="S404" s="10">
        <v>1.2251643000000001</v>
      </c>
    </row>
    <row r="405" spans="1:19" ht="14.25" x14ac:dyDescent="0.2">
      <c r="A405" s="11" t="s">
        <v>2974</v>
      </c>
      <c r="B405" s="12" t="s">
        <v>3317</v>
      </c>
      <c r="C405" s="13">
        <v>44232</v>
      </c>
      <c r="D405" s="12" t="s">
        <v>3318</v>
      </c>
      <c r="E405" s="13">
        <v>43822</v>
      </c>
      <c r="F405" s="12" t="s">
        <v>2439</v>
      </c>
      <c r="G405" s="12" t="s">
        <v>2432</v>
      </c>
      <c r="H405" s="12" t="s">
        <v>3012</v>
      </c>
      <c r="I405" s="12" t="s">
        <v>3319</v>
      </c>
      <c r="J405" s="12"/>
      <c r="K405" s="14">
        <v>25141.67</v>
      </c>
      <c r="L405" s="14">
        <v>22879</v>
      </c>
      <c r="M405" s="15">
        <v>9</v>
      </c>
      <c r="N405" s="14">
        <v>1751.25</v>
      </c>
      <c r="O405" s="14">
        <v>4316.67</v>
      </c>
      <c r="P405" s="15">
        <v>17.1693845</v>
      </c>
      <c r="Q405" s="15">
        <v>10.203856800000001</v>
      </c>
      <c r="R405" s="19">
        <v>-302.75</v>
      </c>
      <c r="S405" s="20">
        <v>-1.2041762</v>
      </c>
    </row>
    <row r="406" spans="1:19" ht="14.25" x14ac:dyDescent="0.2">
      <c r="A406" s="5" t="s">
        <v>2974</v>
      </c>
      <c r="B406" s="6" t="s">
        <v>3320</v>
      </c>
      <c r="C406" s="7">
        <v>44232</v>
      </c>
      <c r="D406" s="6" t="s">
        <v>3321</v>
      </c>
      <c r="E406" s="7">
        <v>44104</v>
      </c>
      <c r="F406" s="6" t="s">
        <v>2485</v>
      </c>
      <c r="G406" s="6" t="s">
        <v>2421</v>
      </c>
      <c r="H406" s="6" t="s">
        <v>2436</v>
      </c>
      <c r="I406" s="6" t="s">
        <v>3028</v>
      </c>
      <c r="J406" s="6"/>
      <c r="K406" s="8">
        <v>24440</v>
      </c>
      <c r="L406" s="8">
        <v>21996</v>
      </c>
      <c r="M406" s="9">
        <v>10</v>
      </c>
      <c r="N406" s="8">
        <v>7454.44</v>
      </c>
      <c r="O406" s="8">
        <v>9531.6</v>
      </c>
      <c r="P406" s="9">
        <v>39</v>
      </c>
      <c r="Q406" s="9">
        <v>8.4990179999999995</v>
      </c>
      <c r="R406" s="9">
        <v>366.84</v>
      </c>
      <c r="S406" s="10">
        <v>1.500982</v>
      </c>
    </row>
    <row r="407" spans="1:19" ht="14.25" x14ac:dyDescent="0.2">
      <c r="A407" s="11" t="s">
        <v>2974</v>
      </c>
      <c r="B407" s="12" t="s">
        <v>3322</v>
      </c>
      <c r="C407" s="13">
        <v>44232</v>
      </c>
      <c r="D407" s="12" t="s">
        <v>3323</v>
      </c>
      <c r="E407" s="13">
        <v>44034</v>
      </c>
      <c r="F407" s="12" t="s">
        <v>2439</v>
      </c>
      <c r="G407" s="12" t="s">
        <v>2432</v>
      </c>
      <c r="H407" s="12" t="s">
        <v>3012</v>
      </c>
      <c r="I407" s="12" t="s">
        <v>3324</v>
      </c>
      <c r="J407" s="12"/>
      <c r="K407" s="14">
        <v>39166.67</v>
      </c>
      <c r="L407" s="14">
        <v>36218</v>
      </c>
      <c r="M407" s="15">
        <v>7.53</v>
      </c>
      <c r="N407" s="14">
        <v>2031.33</v>
      </c>
      <c r="O407" s="14">
        <v>5008.33</v>
      </c>
      <c r="P407" s="15">
        <v>12.787224399999999</v>
      </c>
      <c r="Q407" s="15">
        <v>7.6008503999999997</v>
      </c>
      <c r="R407" s="19">
        <v>-28.33</v>
      </c>
      <c r="S407" s="20">
        <v>-7.2331900000000005E-2</v>
      </c>
    </row>
    <row r="408" spans="1:19" ht="14.25" x14ac:dyDescent="0.2">
      <c r="A408" s="5" t="s">
        <v>2974</v>
      </c>
      <c r="B408" s="6" t="s">
        <v>3325</v>
      </c>
      <c r="C408" s="7">
        <v>44232</v>
      </c>
      <c r="D408" s="6" t="s">
        <v>3326</v>
      </c>
      <c r="E408" s="7">
        <v>44148</v>
      </c>
      <c r="F408" s="6" t="s">
        <v>2431</v>
      </c>
      <c r="G408" s="6" t="s">
        <v>2432</v>
      </c>
      <c r="H408" s="6" t="s">
        <v>2464</v>
      </c>
      <c r="I408" s="6" t="s">
        <v>3327</v>
      </c>
      <c r="J408" s="6" t="s">
        <v>2982</v>
      </c>
      <c r="K408" s="8">
        <v>21341.66</v>
      </c>
      <c r="L408" s="8">
        <v>19422</v>
      </c>
      <c r="M408" s="9">
        <v>8.99</v>
      </c>
      <c r="N408" s="8">
        <v>2368.11</v>
      </c>
      <c r="O408" s="8">
        <v>3327.25</v>
      </c>
      <c r="P408" s="9">
        <v>15.5903992</v>
      </c>
      <c r="Q408" s="9">
        <v>4.4942146000000003</v>
      </c>
      <c r="R408" s="9">
        <v>960.52</v>
      </c>
      <c r="S408" s="10">
        <v>4.5006807999999996</v>
      </c>
    </row>
    <row r="409" spans="1:19" ht="14.25" x14ac:dyDescent="0.2">
      <c r="A409" s="11" t="s">
        <v>2974</v>
      </c>
      <c r="B409" s="12" t="s">
        <v>3328</v>
      </c>
      <c r="C409" s="13">
        <v>44232</v>
      </c>
      <c r="D409" s="12" t="s">
        <v>3329</v>
      </c>
      <c r="E409" s="13">
        <v>44158</v>
      </c>
      <c r="F409" s="12" t="s">
        <v>2431</v>
      </c>
      <c r="G409" s="12" t="s">
        <v>2432</v>
      </c>
      <c r="H409" s="12" t="s">
        <v>2464</v>
      </c>
      <c r="I409" s="12" t="s">
        <v>3330</v>
      </c>
      <c r="J409" s="12" t="s">
        <v>2978</v>
      </c>
      <c r="K409" s="14">
        <v>22133.33</v>
      </c>
      <c r="L409" s="14">
        <v>20142</v>
      </c>
      <c r="M409" s="15">
        <v>9</v>
      </c>
      <c r="N409" s="14">
        <v>2387.91</v>
      </c>
      <c r="O409" s="14">
        <v>3604</v>
      </c>
      <c r="P409" s="15">
        <v>16.283135000000001</v>
      </c>
      <c r="Q409" s="15">
        <v>5.4943834000000003</v>
      </c>
      <c r="R409" s="15">
        <v>775.24</v>
      </c>
      <c r="S409" s="16">
        <v>3.5025909</v>
      </c>
    </row>
    <row r="410" spans="1:19" ht="14.25" x14ac:dyDescent="0.2">
      <c r="A410" s="5" t="s">
        <v>2974</v>
      </c>
      <c r="B410" s="6" t="s">
        <v>3331</v>
      </c>
      <c r="C410" s="7">
        <v>44232</v>
      </c>
      <c r="D410" s="6" t="s">
        <v>3332</v>
      </c>
      <c r="E410" s="7">
        <v>44183</v>
      </c>
      <c r="F410" s="6" t="s">
        <v>2435</v>
      </c>
      <c r="G410" s="6" t="s">
        <v>2432</v>
      </c>
      <c r="H410" s="6" t="s">
        <v>2436</v>
      </c>
      <c r="I410" s="6" t="s">
        <v>3293</v>
      </c>
      <c r="J410" s="6" t="s">
        <v>2978</v>
      </c>
      <c r="K410" s="8">
        <v>17683.34</v>
      </c>
      <c r="L410" s="8">
        <v>16268</v>
      </c>
      <c r="M410" s="9">
        <v>8</v>
      </c>
      <c r="N410" s="8">
        <v>4154.8500000000004</v>
      </c>
      <c r="O410" s="8">
        <v>5305</v>
      </c>
      <c r="P410" s="9">
        <v>29.999988699999999</v>
      </c>
      <c r="Q410" s="9">
        <v>6.5041446000000001</v>
      </c>
      <c r="R410" s="9">
        <v>265.19</v>
      </c>
      <c r="S410" s="10">
        <v>1.4996601000000001</v>
      </c>
    </row>
    <row r="411" spans="1:19" ht="14.25" x14ac:dyDescent="0.2">
      <c r="A411" s="11" t="s">
        <v>2974</v>
      </c>
      <c r="B411" s="12" t="s">
        <v>3333</v>
      </c>
      <c r="C411" s="13">
        <v>44232</v>
      </c>
      <c r="D411" s="12" t="s">
        <v>2586</v>
      </c>
      <c r="E411" s="13">
        <v>44216</v>
      </c>
      <c r="F411" s="12" t="s">
        <v>2435</v>
      </c>
      <c r="G411" s="12" t="s">
        <v>2432</v>
      </c>
      <c r="H411" s="12" t="s">
        <v>2464</v>
      </c>
      <c r="I411" s="12" t="s">
        <v>3334</v>
      </c>
      <c r="J411" s="12" t="s">
        <v>2982</v>
      </c>
      <c r="K411" s="14">
        <v>16166.66</v>
      </c>
      <c r="L411" s="14">
        <v>14874</v>
      </c>
      <c r="M411" s="15">
        <v>8</v>
      </c>
      <c r="N411" s="14">
        <v>1862.57</v>
      </c>
      <c r="O411" s="14">
        <v>2428.33</v>
      </c>
      <c r="P411" s="15">
        <v>15.0206041</v>
      </c>
      <c r="Q411" s="15">
        <v>3.4995478000000002</v>
      </c>
      <c r="R411" s="15">
        <v>726.9</v>
      </c>
      <c r="S411" s="16">
        <v>4.4962904999999997</v>
      </c>
    </row>
    <row r="412" spans="1:19" ht="14.25" x14ac:dyDescent="0.2">
      <c r="A412" s="5" t="s">
        <v>2974</v>
      </c>
      <c r="B412" s="6" t="s">
        <v>3335</v>
      </c>
      <c r="C412" s="7">
        <v>44232</v>
      </c>
      <c r="D412" s="6" t="s">
        <v>3336</v>
      </c>
      <c r="E412" s="7">
        <v>44228</v>
      </c>
      <c r="F412" s="6" t="s">
        <v>2420</v>
      </c>
      <c r="G412" s="6" t="s">
        <v>2421</v>
      </c>
      <c r="H412" s="6" t="s">
        <v>2436</v>
      </c>
      <c r="I412" s="6" t="s">
        <v>3337</v>
      </c>
      <c r="J412" s="6"/>
      <c r="K412" s="8">
        <v>30240</v>
      </c>
      <c r="L412" s="8">
        <v>27216</v>
      </c>
      <c r="M412" s="9">
        <v>10</v>
      </c>
      <c r="N412" s="8">
        <v>0</v>
      </c>
      <c r="O412" s="8">
        <v>11188.8</v>
      </c>
      <c r="P412" s="9">
        <v>37</v>
      </c>
      <c r="Q412" s="9">
        <v>37</v>
      </c>
      <c r="R412" s="17">
        <v>-8164.8</v>
      </c>
      <c r="S412" s="18">
        <v>-27</v>
      </c>
    </row>
    <row r="413" spans="1:19" ht="14.25" x14ac:dyDescent="0.2">
      <c r="A413" s="11" t="s">
        <v>2974</v>
      </c>
      <c r="B413" s="12" t="s">
        <v>3338</v>
      </c>
      <c r="C413" s="13">
        <v>44232</v>
      </c>
      <c r="D413" s="12" t="s">
        <v>3339</v>
      </c>
      <c r="E413" s="13">
        <v>44230</v>
      </c>
      <c r="F413" s="12" t="s">
        <v>2435</v>
      </c>
      <c r="G413" s="12" t="s">
        <v>2432</v>
      </c>
      <c r="H413" s="12" t="s">
        <v>2436</v>
      </c>
      <c r="I413" s="12" t="s">
        <v>3340</v>
      </c>
      <c r="J413" s="12"/>
      <c r="K413" s="14">
        <v>15333.33</v>
      </c>
      <c r="L413" s="14">
        <v>14107</v>
      </c>
      <c r="M413" s="15">
        <v>8</v>
      </c>
      <c r="N413" s="14">
        <v>3450.57</v>
      </c>
      <c r="O413" s="14">
        <v>4446.67</v>
      </c>
      <c r="P413" s="15">
        <v>29.000028</v>
      </c>
      <c r="Q413" s="15">
        <v>6.4963058</v>
      </c>
      <c r="R413" s="15">
        <v>230.23</v>
      </c>
      <c r="S413" s="16">
        <v>1.5015003</v>
      </c>
    </row>
    <row r="414" spans="1:19" ht="14.25" x14ac:dyDescent="0.2">
      <c r="A414" s="5" t="s">
        <v>2974</v>
      </c>
      <c r="B414" s="6" t="s">
        <v>3341</v>
      </c>
      <c r="C414" s="7">
        <v>44235</v>
      </c>
      <c r="D414" s="6" t="s">
        <v>3342</v>
      </c>
      <c r="E414" s="7">
        <v>44214</v>
      </c>
      <c r="F414" s="6" t="s">
        <v>2435</v>
      </c>
      <c r="G414" s="6" t="s">
        <v>2421</v>
      </c>
      <c r="H414" s="6" t="s">
        <v>2436</v>
      </c>
      <c r="I414" s="6" t="s">
        <v>2990</v>
      </c>
      <c r="J414" s="6" t="s">
        <v>2973</v>
      </c>
      <c r="K414" s="8">
        <v>16610</v>
      </c>
      <c r="L414" s="8">
        <v>15373</v>
      </c>
      <c r="M414" s="9">
        <v>7.45</v>
      </c>
      <c r="N414" s="8">
        <v>3174.52</v>
      </c>
      <c r="O414" s="8">
        <v>4152.5</v>
      </c>
      <c r="P414" s="9">
        <v>25</v>
      </c>
      <c r="Q414" s="9">
        <v>5.8878988999999997</v>
      </c>
      <c r="R414" s="9">
        <v>259.02</v>
      </c>
      <c r="S414" s="10">
        <v>1.5594220000000001</v>
      </c>
    </row>
    <row r="415" spans="1:19" ht="14.25" x14ac:dyDescent="0.2">
      <c r="A415" s="11" t="s">
        <v>2974</v>
      </c>
      <c r="B415" s="12" t="s">
        <v>3343</v>
      </c>
      <c r="C415" s="13">
        <v>44235</v>
      </c>
      <c r="D415" s="12" t="s">
        <v>3344</v>
      </c>
      <c r="E415" s="13">
        <v>44215</v>
      </c>
      <c r="F415" s="12" t="s">
        <v>2435</v>
      </c>
      <c r="G415" s="12" t="s">
        <v>2421</v>
      </c>
      <c r="H415" s="12" t="s">
        <v>2436</v>
      </c>
      <c r="I415" s="12" t="s">
        <v>2990</v>
      </c>
      <c r="J415" s="12" t="s">
        <v>2973</v>
      </c>
      <c r="K415" s="14">
        <v>16610</v>
      </c>
      <c r="L415" s="14">
        <v>15373</v>
      </c>
      <c r="M415" s="15">
        <v>7.45</v>
      </c>
      <c r="N415" s="14">
        <v>3174.52</v>
      </c>
      <c r="O415" s="14">
        <v>4152.5</v>
      </c>
      <c r="P415" s="15">
        <v>25</v>
      </c>
      <c r="Q415" s="15">
        <v>5.8878988999999997</v>
      </c>
      <c r="R415" s="15">
        <v>259.02</v>
      </c>
      <c r="S415" s="16">
        <v>1.5594220000000001</v>
      </c>
    </row>
    <row r="416" spans="1:19" ht="14.25" x14ac:dyDescent="0.2">
      <c r="A416" s="5" t="s">
        <v>2974</v>
      </c>
      <c r="B416" s="6" t="s">
        <v>3345</v>
      </c>
      <c r="C416" s="7">
        <v>44235</v>
      </c>
      <c r="D416" s="6" t="s">
        <v>3346</v>
      </c>
      <c r="E416" s="7">
        <v>44215</v>
      </c>
      <c r="F416" s="6" t="s">
        <v>2435</v>
      </c>
      <c r="G416" s="6" t="s">
        <v>2421</v>
      </c>
      <c r="H416" s="6" t="s">
        <v>2436</v>
      </c>
      <c r="I416" s="6" t="s">
        <v>2990</v>
      </c>
      <c r="J416" s="6" t="s">
        <v>2973</v>
      </c>
      <c r="K416" s="8">
        <v>16610</v>
      </c>
      <c r="L416" s="8">
        <v>15373</v>
      </c>
      <c r="M416" s="9">
        <v>7.45</v>
      </c>
      <c r="N416" s="8">
        <v>3174.52</v>
      </c>
      <c r="O416" s="8">
        <v>4152.5</v>
      </c>
      <c r="P416" s="9">
        <v>25</v>
      </c>
      <c r="Q416" s="9">
        <v>5.8878988999999997</v>
      </c>
      <c r="R416" s="9">
        <v>259.02</v>
      </c>
      <c r="S416" s="10">
        <v>1.5594220000000001</v>
      </c>
    </row>
    <row r="417" spans="1:19" ht="14.25" x14ac:dyDescent="0.2">
      <c r="A417" s="11" t="s">
        <v>2974</v>
      </c>
      <c r="B417" s="12" t="s">
        <v>3347</v>
      </c>
      <c r="C417" s="13">
        <v>44235</v>
      </c>
      <c r="D417" s="12" t="s">
        <v>3348</v>
      </c>
      <c r="E417" s="13">
        <v>44173</v>
      </c>
      <c r="F417" s="12" t="s">
        <v>2435</v>
      </c>
      <c r="G417" s="12" t="s">
        <v>2432</v>
      </c>
      <c r="H417" s="12" t="s">
        <v>2436</v>
      </c>
      <c r="I417" s="12" t="s">
        <v>3272</v>
      </c>
      <c r="J417" s="12" t="s">
        <v>2973</v>
      </c>
      <c r="K417" s="14">
        <v>18416.669999999998</v>
      </c>
      <c r="L417" s="14">
        <v>17035</v>
      </c>
      <c r="M417" s="15">
        <v>7.5</v>
      </c>
      <c r="N417" s="14">
        <v>3889.09</v>
      </c>
      <c r="O417" s="14">
        <v>4972.5</v>
      </c>
      <c r="P417" s="15">
        <v>26.9999951</v>
      </c>
      <c r="Q417" s="15">
        <v>5.8827682000000001</v>
      </c>
      <c r="R417" s="15">
        <v>298.26</v>
      </c>
      <c r="S417" s="16">
        <v>1.6195109999999999</v>
      </c>
    </row>
    <row r="418" spans="1:19" ht="14.25" x14ac:dyDescent="0.2">
      <c r="A418" s="5" t="s">
        <v>2974</v>
      </c>
      <c r="B418" s="6" t="s">
        <v>3349</v>
      </c>
      <c r="C418" s="7">
        <v>44235</v>
      </c>
      <c r="D418" s="6" t="s">
        <v>3350</v>
      </c>
      <c r="E418" s="7">
        <v>44185</v>
      </c>
      <c r="F418" s="6" t="s">
        <v>2485</v>
      </c>
      <c r="G418" s="6" t="s">
        <v>2432</v>
      </c>
      <c r="H418" s="6" t="s">
        <v>2464</v>
      </c>
      <c r="I418" s="6" t="s">
        <v>3351</v>
      </c>
      <c r="J418" s="6" t="s">
        <v>3003</v>
      </c>
      <c r="K418" s="8">
        <v>24125</v>
      </c>
      <c r="L418" s="8">
        <v>21954</v>
      </c>
      <c r="M418" s="9">
        <v>9</v>
      </c>
      <c r="N418" s="8">
        <v>2446.2399999999998</v>
      </c>
      <c r="O418" s="8">
        <v>3772.09</v>
      </c>
      <c r="P418" s="9">
        <v>15.6356062</v>
      </c>
      <c r="Q418" s="9">
        <v>5.4957513000000002</v>
      </c>
      <c r="R418" s="9">
        <v>845.15</v>
      </c>
      <c r="S418" s="10">
        <v>3.5032123999999998</v>
      </c>
    </row>
    <row r="419" spans="1:19" ht="14.25" x14ac:dyDescent="0.2">
      <c r="A419" s="11" t="s">
        <v>2974</v>
      </c>
      <c r="B419" s="12" t="s">
        <v>3352</v>
      </c>
      <c r="C419" s="13">
        <v>44235</v>
      </c>
      <c r="D419" s="12" t="s">
        <v>685</v>
      </c>
      <c r="E419" s="13">
        <v>44168</v>
      </c>
      <c r="F419" s="12" t="s">
        <v>2584</v>
      </c>
      <c r="G419" s="12" t="s">
        <v>2432</v>
      </c>
      <c r="H419" s="12" t="s">
        <v>2506</v>
      </c>
      <c r="I419" s="12" t="s">
        <v>2654</v>
      </c>
      <c r="J419" s="12"/>
      <c r="K419" s="14">
        <v>10367</v>
      </c>
      <c r="L419" s="14">
        <v>10367</v>
      </c>
      <c r="M419" s="15">
        <v>0</v>
      </c>
      <c r="N419" s="14">
        <v>0</v>
      </c>
      <c r="O419" s="14">
        <v>0</v>
      </c>
      <c r="P419" s="15">
        <v>0</v>
      </c>
      <c r="Q419" s="15">
        <v>0</v>
      </c>
      <c r="R419" s="15">
        <v>0</v>
      </c>
      <c r="S419" s="16">
        <v>0</v>
      </c>
    </row>
    <row r="420" spans="1:19" ht="14.25" x14ac:dyDescent="0.2">
      <c r="A420" s="5" t="s">
        <v>2974</v>
      </c>
      <c r="B420" s="6" t="s">
        <v>3353</v>
      </c>
      <c r="C420" s="7">
        <v>44235</v>
      </c>
      <c r="D420" s="6" t="s">
        <v>1083</v>
      </c>
      <c r="E420" s="7">
        <v>44222</v>
      </c>
      <c r="F420" s="6" t="s">
        <v>2435</v>
      </c>
      <c r="G420" s="6" t="s">
        <v>2421</v>
      </c>
      <c r="H420" s="6" t="s">
        <v>2436</v>
      </c>
      <c r="I420" s="6" t="s">
        <v>3354</v>
      </c>
      <c r="J420" s="6" t="s">
        <v>2978</v>
      </c>
      <c r="K420" s="8">
        <v>16515</v>
      </c>
      <c r="L420" s="8">
        <v>15194</v>
      </c>
      <c r="M420" s="9">
        <v>8</v>
      </c>
      <c r="N420" s="8">
        <v>4128.21</v>
      </c>
      <c r="O420" s="8">
        <v>5284.8</v>
      </c>
      <c r="P420" s="9">
        <v>32</v>
      </c>
      <c r="Q420" s="9">
        <v>7.0032698</v>
      </c>
      <c r="R420" s="9">
        <v>164.41</v>
      </c>
      <c r="S420" s="10">
        <v>0.99551920000000005</v>
      </c>
    </row>
    <row r="421" spans="1:19" ht="14.25" x14ac:dyDescent="0.2">
      <c r="A421" s="11" t="s">
        <v>2974</v>
      </c>
      <c r="B421" s="12" t="s">
        <v>3355</v>
      </c>
      <c r="C421" s="13">
        <v>44236</v>
      </c>
      <c r="D421" s="12" t="s">
        <v>205</v>
      </c>
      <c r="E421" s="13">
        <v>44184</v>
      </c>
      <c r="F421" s="12" t="s">
        <v>2527</v>
      </c>
      <c r="G421" s="12" t="s">
        <v>2432</v>
      </c>
      <c r="H421" s="12" t="s">
        <v>2436</v>
      </c>
      <c r="I421" s="12" t="s">
        <v>3356</v>
      </c>
      <c r="J421" s="12"/>
      <c r="K421" s="14">
        <v>26083.33</v>
      </c>
      <c r="L421" s="14">
        <v>23997</v>
      </c>
      <c r="M421" s="15">
        <v>8</v>
      </c>
      <c r="N421" s="14">
        <v>479.94</v>
      </c>
      <c r="O421" s="14">
        <v>2566.27</v>
      </c>
      <c r="P421" s="15">
        <v>9.8387361000000002</v>
      </c>
      <c r="Q421" s="15">
        <v>7.9987102999999999</v>
      </c>
      <c r="R421" s="15">
        <v>0</v>
      </c>
      <c r="S421" s="16">
        <v>0</v>
      </c>
    </row>
    <row r="422" spans="1:19" ht="14.25" x14ac:dyDescent="0.2">
      <c r="A422" s="5" t="s">
        <v>2974</v>
      </c>
      <c r="B422" s="6" t="s">
        <v>3357</v>
      </c>
      <c r="C422" s="7">
        <v>44236</v>
      </c>
      <c r="D422" s="6" t="s">
        <v>3358</v>
      </c>
      <c r="E422" s="7">
        <v>44162</v>
      </c>
      <c r="F422" s="6" t="s">
        <v>2431</v>
      </c>
      <c r="G422" s="6" t="s">
        <v>2432</v>
      </c>
      <c r="H422" s="6" t="s">
        <v>2464</v>
      </c>
      <c r="I422" s="6" t="s">
        <v>3359</v>
      </c>
      <c r="J422" s="6"/>
      <c r="K422" s="8">
        <v>22133.33</v>
      </c>
      <c r="L422" s="8">
        <v>20142</v>
      </c>
      <c r="M422" s="9">
        <v>9</v>
      </c>
      <c r="N422" s="8">
        <v>2387.91</v>
      </c>
      <c r="O422" s="8">
        <v>3382.67</v>
      </c>
      <c r="P422" s="9">
        <v>15.2831499</v>
      </c>
      <c r="Q422" s="9">
        <v>4.4943983000000003</v>
      </c>
      <c r="R422" s="9">
        <v>996.57</v>
      </c>
      <c r="S422" s="10">
        <v>4.5025760000000004</v>
      </c>
    </row>
    <row r="423" spans="1:19" ht="14.25" x14ac:dyDescent="0.2">
      <c r="A423" s="11" t="s">
        <v>2974</v>
      </c>
      <c r="B423" s="12" t="s">
        <v>3360</v>
      </c>
      <c r="C423" s="13">
        <v>44237</v>
      </c>
      <c r="D423" s="12" t="s">
        <v>938</v>
      </c>
      <c r="E423" s="13">
        <v>44152</v>
      </c>
      <c r="F423" s="12" t="s">
        <v>2435</v>
      </c>
      <c r="G423" s="12" t="s">
        <v>2432</v>
      </c>
      <c r="H423" s="12" t="s">
        <v>2481</v>
      </c>
      <c r="I423" s="12" t="s">
        <v>3206</v>
      </c>
      <c r="J423" s="12"/>
      <c r="K423" s="14">
        <v>16729</v>
      </c>
      <c r="L423" s="14">
        <v>16729</v>
      </c>
      <c r="M423" s="15">
        <v>0</v>
      </c>
      <c r="N423" s="14">
        <v>0</v>
      </c>
      <c r="O423" s="14">
        <v>0</v>
      </c>
      <c r="P423" s="15">
        <v>0</v>
      </c>
      <c r="Q423" s="15">
        <v>0</v>
      </c>
      <c r="R423" s="15">
        <v>0</v>
      </c>
      <c r="S423" s="16">
        <v>0</v>
      </c>
    </row>
    <row r="424" spans="1:19" ht="14.25" x14ac:dyDescent="0.2">
      <c r="A424" s="5" t="s">
        <v>2974</v>
      </c>
      <c r="B424" s="6" t="s">
        <v>3361</v>
      </c>
      <c r="C424" s="7">
        <v>44237</v>
      </c>
      <c r="D424" s="6" t="s">
        <v>3362</v>
      </c>
      <c r="E424" s="7">
        <v>44194</v>
      </c>
      <c r="F424" s="6" t="s">
        <v>2520</v>
      </c>
      <c r="G424" s="6" t="s">
        <v>2421</v>
      </c>
      <c r="H424" s="6" t="s">
        <v>2436</v>
      </c>
      <c r="I424" s="6" t="s">
        <v>3363</v>
      </c>
      <c r="J424" s="6" t="s">
        <v>2973</v>
      </c>
      <c r="K424" s="8">
        <v>36400</v>
      </c>
      <c r="L424" s="8">
        <v>32220</v>
      </c>
      <c r="M424" s="9">
        <v>11.48</v>
      </c>
      <c r="N424" s="8">
        <v>0</v>
      </c>
      <c r="O424" s="8">
        <v>15652</v>
      </c>
      <c r="P424" s="9">
        <v>43</v>
      </c>
      <c r="Q424" s="9">
        <v>43</v>
      </c>
      <c r="R424" s="17">
        <v>-11472</v>
      </c>
      <c r="S424" s="18">
        <v>-31.5164835</v>
      </c>
    </row>
    <row r="425" spans="1:19" ht="14.25" x14ac:dyDescent="0.2">
      <c r="A425" s="11" t="s">
        <v>2974</v>
      </c>
      <c r="B425" s="12" t="s">
        <v>3364</v>
      </c>
      <c r="C425" s="13">
        <v>44238</v>
      </c>
      <c r="D425" s="12" t="s">
        <v>3365</v>
      </c>
      <c r="E425" s="13">
        <v>44095</v>
      </c>
      <c r="F425" s="12" t="s">
        <v>2435</v>
      </c>
      <c r="G425" s="12" t="s">
        <v>2432</v>
      </c>
      <c r="H425" s="12" t="s">
        <v>2464</v>
      </c>
      <c r="I425" s="12" t="s">
        <v>3366</v>
      </c>
      <c r="J425" s="12" t="s">
        <v>2978</v>
      </c>
      <c r="K425" s="14">
        <v>15441.66</v>
      </c>
      <c r="L425" s="14">
        <v>14207</v>
      </c>
      <c r="M425" s="15">
        <v>8</v>
      </c>
      <c r="N425" s="14">
        <v>1844.43</v>
      </c>
      <c r="O425" s="14">
        <v>2801.5</v>
      </c>
      <c r="P425" s="15">
        <v>18.1424795</v>
      </c>
      <c r="Q425" s="15">
        <v>6.1979734999999998</v>
      </c>
      <c r="R425" s="15">
        <v>277.58999999999997</v>
      </c>
      <c r="S425" s="16">
        <v>1.7976694</v>
      </c>
    </row>
    <row r="426" spans="1:19" ht="14.25" x14ac:dyDescent="0.2">
      <c r="A426" s="5" t="s">
        <v>2974</v>
      </c>
      <c r="B426" s="6" t="s">
        <v>3367</v>
      </c>
      <c r="C426" s="7">
        <v>44238</v>
      </c>
      <c r="D426" s="6" t="s">
        <v>3368</v>
      </c>
      <c r="E426" s="7">
        <v>44188</v>
      </c>
      <c r="F426" s="6" t="s">
        <v>2435</v>
      </c>
      <c r="G426" s="6" t="s">
        <v>2421</v>
      </c>
      <c r="H426" s="6" t="s">
        <v>2436</v>
      </c>
      <c r="I426" s="6" t="s">
        <v>2972</v>
      </c>
      <c r="J426" s="6" t="s">
        <v>2973</v>
      </c>
      <c r="K426" s="8">
        <v>18050</v>
      </c>
      <c r="L426" s="8">
        <v>16698</v>
      </c>
      <c r="M426" s="9">
        <v>7.49</v>
      </c>
      <c r="N426" s="8">
        <v>4264.67</v>
      </c>
      <c r="O426" s="8">
        <v>5685.75</v>
      </c>
      <c r="P426" s="9">
        <v>31.5</v>
      </c>
      <c r="Q426" s="9">
        <v>7.8730193999999996</v>
      </c>
      <c r="R426" s="17">
        <v>-69.08</v>
      </c>
      <c r="S426" s="18">
        <v>-0.38271470000000002</v>
      </c>
    </row>
    <row r="427" spans="1:19" ht="14.25" x14ac:dyDescent="0.2">
      <c r="A427" s="11" t="s">
        <v>2974</v>
      </c>
      <c r="B427" s="12" t="s">
        <v>3369</v>
      </c>
      <c r="C427" s="13">
        <v>44238</v>
      </c>
      <c r="D427" s="12" t="s">
        <v>468</v>
      </c>
      <c r="E427" s="13">
        <v>44138</v>
      </c>
      <c r="F427" s="12" t="s">
        <v>2439</v>
      </c>
      <c r="G427" s="12" t="s">
        <v>2432</v>
      </c>
      <c r="H427" s="12" t="s">
        <v>2506</v>
      </c>
      <c r="I427" s="12" t="s">
        <v>2654</v>
      </c>
      <c r="J427" s="12"/>
      <c r="K427" s="14">
        <v>24434</v>
      </c>
      <c r="L427" s="14">
        <v>24434</v>
      </c>
      <c r="M427" s="15">
        <v>0</v>
      </c>
      <c r="N427" s="14">
        <v>0</v>
      </c>
      <c r="O427" s="14">
        <v>0</v>
      </c>
      <c r="P427" s="15">
        <v>0</v>
      </c>
      <c r="Q427" s="15">
        <v>0</v>
      </c>
      <c r="R427" s="15">
        <v>0</v>
      </c>
      <c r="S427" s="16">
        <v>0</v>
      </c>
    </row>
    <row r="428" spans="1:19" ht="14.25" x14ac:dyDescent="0.2">
      <c r="A428" s="5" t="s">
        <v>2974</v>
      </c>
      <c r="B428" s="6" t="s">
        <v>3370</v>
      </c>
      <c r="C428" s="7">
        <v>44238</v>
      </c>
      <c r="D428" s="6" t="s">
        <v>3371</v>
      </c>
      <c r="E428" s="7">
        <v>44144</v>
      </c>
      <c r="F428" s="6" t="s">
        <v>2431</v>
      </c>
      <c r="G428" s="6" t="s">
        <v>2432</v>
      </c>
      <c r="H428" s="6" t="s">
        <v>2464</v>
      </c>
      <c r="I428" s="6" t="s">
        <v>3372</v>
      </c>
      <c r="J428" s="6"/>
      <c r="K428" s="8">
        <v>18850</v>
      </c>
      <c r="L428" s="8">
        <v>17154</v>
      </c>
      <c r="M428" s="9">
        <v>9</v>
      </c>
      <c r="N428" s="8">
        <v>1721.74</v>
      </c>
      <c r="O428" s="8">
        <v>2711.16</v>
      </c>
      <c r="P428" s="9">
        <v>14.3828117</v>
      </c>
      <c r="Q428" s="9">
        <v>5.2489125000000003</v>
      </c>
      <c r="R428" s="9">
        <v>706.58</v>
      </c>
      <c r="S428" s="10">
        <v>3.7484350000000002</v>
      </c>
    </row>
    <row r="429" spans="1:19" ht="14.25" x14ac:dyDescent="0.2">
      <c r="A429" s="11" t="s">
        <v>2974</v>
      </c>
      <c r="B429" s="12" t="s">
        <v>3373</v>
      </c>
      <c r="C429" s="13">
        <v>44238</v>
      </c>
      <c r="D429" s="12" t="s">
        <v>3374</v>
      </c>
      <c r="E429" s="13">
        <v>44187</v>
      </c>
      <c r="F429" s="12" t="s">
        <v>2435</v>
      </c>
      <c r="G429" s="12" t="s">
        <v>2421</v>
      </c>
      <c r="H429" s="12" t="s">
        <v>2436</v>
      </c>
      <c r="I429" s="12" t="s">
        <v>2972</v>
      </c>
      <c r="J429" s="12" t="s">
        <v>2973</v>
      </c>
      <c r="K429" s="14">
        <v>18150</v>
      </c>
      <c r="L429" s="14">
        <v>16698</v>
      </c>
      <c r="M429" s="15">
        <v>8</v>
      </c>
      <c r="N429" s="14">
        <v>4264.67</v>
      </c>
      <c r="O429" s="14">
        <v>5717.25</v>
      </c>
      <c r="P429" s="15">
        <v>31.5</v>
      </c>
      <c r="Q429" s="15">
        <v>8.0031955999999997</v>
      </c>
      <c r="R429" s="19">
        <v>-0.57999999999999996</v>
      </c>
      <c r="S429" s="20">
        <v>-3.1955999999999998E-3</v>
      </c>
    </row>
    <row r="430" spans="1:19" ht="14.25" x14ac:dyDescent="0.2">
      <c r="A430" s="5" t="s">
        <v>2974</v>
      </c>
      <c r="B430" s="6" t="s">
        <v>3375</v>
      </c>
      <c r="C430" s="7">
        <v>44238</v>
      </c>
      <c r="D430" s="6" t="s">
        <v>3376</v>
      </c>
      <c r="E430" s="7">
        <v>44189</v>
      </c>
      <c r="F430" s="6" t="s">
        <v>2435</v>
      </c>
      <c r="G430" s="6" t="s">
        <v>2421</v>
      </c>
      <c r="H430" s="6" t="s">
        <v>2436</v>
      </c>
      <c r="I430" s="6" t="s">
        <v>2972</v>
      </c>
      <c r="J430" s="6" t="s">
        <v>2973</v>
      </c>
      <c r="K430" s="8">
        <v>18150</v>
      </c>
      <c r="L430" s="8">
        <v>16698</v>
      </c>
      <c r="M430" s="9">
        <v>8</v>
      </c>
      <c r="N430" s="8">
        <v>4264.67</v>
      </c>
      <c r="O430" s="8">
        <v>5717.25</v>
      </c>
      <c r="P430" s="9">
        <v>31.5</v>
      </c>
      <c r="Q430" s="9">
        <v>8.0031955999999997</v>
      </c>
      <c r="R430" s="17">
        <v>-0.57999999999999996</v>
      </c>
      <c r="S430" s="18">
        <v>-3.1955999999999998E-3</v>
      </c>
    </row>
    <row r="431" spans="1:19" ht="14.25" x14ac:dyDescent="0.2">
      <c r="A431" s="11" t="s">
        <v>2974</v>
      </c>
      <c r="B431" s="12" t="s">
        <v>3377</v>
      </c>
      <c r="C431" s="13">
        <v>44238</v>
      </c>
      <c r="D431" s="12" t="s">
        <v>3378</v>
      </c>
      <c r="E431" s="13">
        <v>44178</v>
      </c>
      <c r="F431" s="12" t="s">
        <v>2485</v>
      </c>
      <c r="G431" s="12" t="s">
        <v>2421</v>
      </c>
      <c r="H431" s="12" t="s">
        <v>2464</v>
      </c>
      <c r="I431" s="12" t="s">
        <v>3379</v>
      </c>
      <c r="J431" s="12" t="s">
        <v>2978</v>
      </c>
      <c r="K431" s="14">
        <v>23080</v>
      </c>
      <c r="L431" s="14">
        <v>20772</v>
      </c>
      <c r="M431" s="15">
        <v>10</v>
      </c>
      <c r="N431" s="14">
        <v>5357.43</v>
      </c>
      <c r="O431" s="14">
        <v>7143.2</v>
      </c>
      <c r="P431" s="15">
        <v>30.949739999999998</v>
      </c>
      <c r="Q431" s="15">
        <v>7.7373050000000001</v>
      </c>
      <c r="R431" s="15">
        <v>522.23</v>
      </c>
      <c r="S431" s="16">
        <v>2.2626949999999999</v>
      </c>
    </row>
    <row r="432" spans="1:19" ht="14.25" x14ac:dyDescent="0.2">
      <c r="A432" s="5" t="s">
        <v>2974</v>
      </c>
      <c r="B432" s="6" t="s">
        <v>3380</v>
      </c>
      <c r="C432" s="7">
        <v>44239</v>
      </c>
      <c r="D432" s="6" t="s">
        <v>3381</v>
      </c>
      <c r="E432" s="7">
        <v>44131</v>
      </c>
      <c r="F432" s="6" t="s">
        <v>2485</v>
      </c>
      <c r="G432" s="6" t="s">
        <v>2421</v>
      </c>
      <c r="H432" s="6" t="s">
        <v>2436</v>
      </c>
      <c r="I432" s="6" t="s">
        <v>2972</v>
      </c>
      <c r="J432" s="6" t="s">
        <v>3159</v>
      </c>
      <c r="K432" s="8">
        <v>23070</v>
      </c>
      <c r="L432" s="8">
        <v>20988</v>
      </c>
      <c r="M432" s="9">
        <v>9.02</v>
      </c>
      <c r="N432" s="8">
        <v>7929.27</v>
      </c>
      <c r="O432" s="8">
        <v>9920.1</v>
      </c>
      <c r="P432" s="9">
        <v>43</v>
      </c>
      <c r="Q432" s="9">
        <v>8.6295189000000008</v>
      </c>
      <c r="R432" s="9">
        <v>91.17</v>
      </c>
      <c r="S432" s="10">
        <v>0.3951886</v>
      </c>
    </row>
    <row r="433" spans="1:19" ht="14.25" x14ac:dyDescent="0.2">
      <c r="A433" s="11" t="s">
        <v>2974</v>
      </c>
      <c r="B433" s="12" t="s">
        <v>3382</v>
      </c>
      <c r="C433" s="13">
        <v>44239</v>
      </c>
      <c r="D433" s="12" t="s">
        <v>3383</v>
      </c>
      <c r="E433" s="13">
        <v>44027</v>
      </c>
      <c r="F433" s="12" t="s">
        <v>2520</v>
      </c>
      <c r="G433" s="12" t="s">
        <v>2421</v>
      </c>
      <c r="H433" s="12" t="s">
        <v>2436</v>
      </c>
      <c r="I433" s="12" t="s">
        <v>2972</v>
      </c>
      <c r="J433" s="12" t="s">
        <v>2973</v>
      </c>
      <c r="K433" s="14">
        <v>36900</v>
      </c>
      <c r="L433" s="14">
        <v>33255</v>
      </c>
      <c r="M433" s="15">
        <v>9.8800000000000008</v>
      </c>
      <c r="N433" s="14">
        <v>0</v>
      </c>
      <c r="O433" s="14">
        <v>17527.5</v>
      </c>
      <c r="P433" s="15">
        <v>47.5</v>
      </c>
      <c r="Q433" s="15">
        <v>47.5</v>
      </c>
      <c r="R433" s="19">
        <v>-13882.5</v>
      </c>
      <c r="S433" s="20">
        <v>-37.621951199999998</v>
      </c>
    </row>
    <row r="434" spans="1:19" ht="14.25" x14ac:dyDescent="0.2">
      <c r="A434" s="5" t="s">
        <v>2974</v>
      </c>
      <c r="B434" s="6" t="s">
        <v>3384</v>
      </c>
      <c r="C434" s="7">
        <v>44239</v>
      </c>
      <c r="D434" s="6" t="s">
        <v>3385</v>
      </c>
      <c r="E434" s="7">
        <v>44133</v>
      </c>
      <c r="F434" s="6" t="s">
        <v>2431</v>
      </c>
      <c r="G434" s="6" t="s">
        <v>2432</v>
      </c>
      <c r="H434" s="6" t="s">
        <v>2464</v>
      </c>
      <c r="I434" s="6" t="s">
        <v>3386</v>
      </c>
      <c r="J434" s="6"/>
      <c r="K434" s="8">
        <v>21925</v>
      </c>
      <c r="L434" s="8">
        <v>19952</v>
      </c>
      <c r="M434" s="9">
        <v>9</v>
      </c>
      <c r="N434" s="8">
        <v>2382.6799999999998</v>
      </c>
      <c r="O434" s="8">
        <v>3754</v>
      </c>
      <c r="P434" s="9">
        <v>17.122006800000001</v>
      </c>
      <c r="Q434" s="9">
        <v>6.2545951999999998</v>
      </c>
      <c r="R434" s="9">
        <v>601.67999999999995</v>
      </c>
      <c r="S434" s="10">
        <v>2.7442644999999999</v>
      </c>
    </row>
    <row r="435" spans="1:19" ht="14.25" x14ac:dyDescent="0.2">
      <c r="A435" s="11" t="s">
        <v>2974</v>
      </c>
      <c r="B435" s="12" t="s">
        <v>3387</v>
      </c>
      <c r="C435" s="13">
        <v>44239</v>
      </c>
      <c r="D435" s="12" t="s">
        <v>3388</v>
      </c>
      <c r="E435" s="13">
        <v>44116</v>
      </c>
      <c r="F435" s="12" t="s">
        <v>2435</v>
      </c>
      <c r="G435" s="12" t="s">
        <v>2432</v>
      </c>
      <c r="H435" s="12" t="s">
        <v>2506</v>
      </c>
      <c r="I435" s="12" t="s">
        <v>2654</v>
      </c>
      <c r="J435" s="12"/>
      <c r="K435" s="14">
        <v>13846</v>
      </c>
      <c r="L435" s="14">
        <v>13846</v>
      </c>
      <c r="M435" s="15">
        <v>0</v>
      </c>
      <c r="N435" s="14">
        <v>0</v>
      </c>
      <c r="O435" s="14">
        <v>0</v>
      </c>
      <c r="P435" s="15">
        <v>0</v>
      </c>
      <c r="Q435" s="15">
        <v>0</v>
      </c>
      <c r="R435" s="15">
        <v>0</v>
      </c>
      <c r="S435" s="16">
        <v>0</v>
      </c>
    </row>
    <row r="436" spans="1:19" ht="14.25" x14ac:dyDescent="0.2">
      <c r="A436" s="5" t="s">
        <v>2974</v>
      </c>
      <c r="B436" s="6" t="s">
        <v>3389</v>
      </c>
      <c r="C436" s="7">
        <v>44239</v>
      </c>
      <c r="D436" s="6" t="s">
        <v>3390</v>
      </c>
      <c r="E436" s="7">
        <v>44186</v>
      </c>
      <c r="F436" s="6" t="s">
        <v>2435</v>
      </c>
      <c r="G436" s="6" t="s">
        <v>2432</v>
      </c>
      <c r="H436" s="6" t="s">
        <v>2447</v>
      </c>
      <c r="I436" s="6" t="s">
        <v>3391</v>
      </c>
      <c r="J436" s="6" t="s">
        <v>3003</v>
      </c>
      <c r="K436" s="8">
        <v>16883.330000000002</v>
      </c>
      <c r="L436" s="8">
        <v>15533</v>
      </c>
      <c r="M436" s="9">
        <v>8</v>
      </c>
      <c r="N436" s="8">
        <v>1672.5</v>
      </c>
      <c r="O436" s="8">
        <v>2263</v>
      </c>
      <c r="P436" s="9">
        <v>13.4037539</v>
      </c>
      <c r="Q436" s="9">
        <v>3.4975328000000001</v>
      </c>
      <c r="R436" s="9">
        <v>759.83</v>
      </c>
      <c r="S436" s="10">
        <v>4.5004746999999998</v>
      </c>
    </row>
    <row r="437" spans="1:19" ht="14.25" x14ac:dyDescent="0.2">
      <c r="A437" s="11" t="s">
        <v>2974</v>
      </c>
      <c r="B437" s="12" t="s">
        <v>3392</v>
      </c>
      <c r="C437" s="13">
        <v>44239</v>
      </c>
      <c r="D437" s="12" t="s">
        <v>3393</v>
      </c>
      <c r="E437" s="13">
        <v>44217</v>
      </c>
      <c r="F437" s="12" t="s">
        <v>2435</v>
      </c>
      <c r="G437" s="12" t="s">
        <v>2432</v>
      </c>
      <c r="H437" s="12" t="s">
        <v>2464</v>
      </c>
      <c r="I437" s="12" t="s">
        <v>3394</v>
      </c>
      <c r="J437" s="12"/>
      <c r="K437" s="14">
        <v>20241.66</v>
      </c>
      <c r="L437" s="14">
        <v>18623</v>
      </c>
      <c r="M437" s="15">
        <v>8</v>
      </c>
      <c r="N437" s="14">
        <v>1339.55</v>
      </c>
      <c r="O437" s="14">
        <v>2147.83</v>
      </c>
      <c r="P437" s="15">
        <v>10.610938000000001</v>
      </c>
      <c r="Q437" s="15">
        <v>3.9931508</v>
      </c>
      <c r="R437" s="15">
        <v>810.38</v>
      </c>
      <c r="S437" s="16">
        <v>4.0035254</v>
      </c>
    </row>
    <row r="438" spans="1:19" ht="14.25" x14ac:dyDescent="0.2">
      <c r="A438" s="5" t="s">
        <v>2974</v>
      </c>
      <c r="B438" s="6" t="s">
        <v>3395</v>
      </c>
      <c r="C438" s="7">
        <v>44239</v>
      </c>
      <c r="D438" s="6" t="s">
        <v>3396</v>
      </c>
      <c r="E438" s="7">
        <v>44225</v>
      </c>
      <c r="F438" s="6" t="s">
        <v>2439</v>
      </c>
      <c r="G438" s="6" t="s">
        <v>2432</v>
      </c>
      <c r="H438" s="6" t="s">
        <v>2436</v>
      </c>
      <c r="I438" s="6" t="s">
        <v>3148</v>
      </c>
      <c r="J438" s="6"/>
      <c r="K438" s="8">
        <v>35375</v>
      </c>
      <c r="L438" s="8">
        <v>32191</v>
      </c>
      <c r="M438" s="9">
        <v>9</v>
      </c>
      <c r="N438" s="8">
        <v>6898.53</v>
      </c>
      <c r="O438" s="8">
        <v>9551.25</v>
      </c>
      <c r="P438" s="9">
        <v>27</v>
      </c>
      <c r="Q438" s="9">
        <v>7.4988551000000001</v>
      </c>
      <c r="R438" s="9">
        <v>531.28</v>
      </c>
      <c r="S438" s="10">
        <v>1.5018516</v>
      </c>
    </row>
    <row r="439" spans="1:19" ht="14.25" x14ac:dyDescent="0.2">
      <c r="A439" s="11" t="s">
        <v>2974</v>
      </c>
      <c r="B439" s="12" t="s">
        <v>3397</v>
      </c>
      <c r="C439" s="13">
        <v>44242</v>
      </c>
      <c r="D439" s="12" t="s">
        <v>3398</v>
      </c>
      <c r="E439" s="13">
        <v>44069</v>
      </c>
      <c r="F439" s="12" t="s">
        <v>2420</v>
      </c>
      <c r="G439" s="12" t="s">
        <v>2421</v>
      </c>
      <c r="H439" s="12" t="s">
        <v>2436</v>
      </c>
      <c r="I439" s="12" t="s">
        <v>2972</v>
      </c>
      <c r="J439" s="12" t="s">
        <v>2978</v>
      </c>
      <c r="K439" s="14">
        <v>28500</v>
      </c>
      <c r="L439" s="14">
        <v>25650</v>
      </c>
      <c r="M439" s="15">
        <v>10</v>
      </c>
      <c r="N439" s="14">
        <v>7895.07</v>
      </c>
      <c r="O439" s="14">
        <v>10744.5</v>
      </c>
      <c r="P439" s="15">
        <v>37.700000000000003</v>
      </c>
      <c r="Q439" s="15">
        <v>9.9979999999999993</v>
      </c>
      <c r="R439" s="15">
        <v>0.56999999999999995</v>
      </c>
      <c r="S439" s="16">
        <v>2E-3</v>
      </c>
    </row>
    <row r="440" spans="1:19" ht="14.25" x14ac:dyDescent="0.2">
      <c r="A440" s="5" t="s">
        <v>2974</v>
      </c>
      <c r="B440" s="6" t="s">
        <v>3399</v>
      </c>
      <c r="C440" s="7">
        <v>44242</v>
      </c>
      <c r="D440" s="6" t="s">
        <v>3400</v>
      </c>
      <c r="E440" s="7">
        <v>44188</v>
      </c>
      <c r="F440" s="6" t="s">
        <v>2435</v>
      </c>
      <c r="G440" s="6" t="s">
        <v>2421</v>
      </c>
      <c r="H440" s="6" t="s">
        <v>2436</v>
      </c>
      <c r="I440" s="6" t="s">
        <v>2972</v>
      </c>
      <c r="J440" s="6" t="s">
        <v>2973</v>
      </c>
      <c r="K440" s="8">
        <v>18150</v>
      </c>
      <c r="L440" s="8">
        <v>16698</v>
      </c>
      <c r="M440" s="9">
        <v>8</v>
      </c>
      <c r="N440" s="8">
        <v>4264.67</v>
      </c>
      <c r="O440" s="8">
        <v>5717.25</v>
      </c>
      <c r="P440" s="9">
        <v>31.5</v>
      </c>
      <c r="Q440" s="9">
        <v>8.0031955999999997</v>
      </c>
      <c r="R440" s="17">
        <v>-0.57999999999999996</v>
      </c>
      <c r="S440" s="18">
        <v>-3.1955999999999998E-3</v>
      </c>
    </row>
    <row r="441" spans="1:19" ht="14.25" x14ac:dyDescent="0.2">
      <c r="A441" s="11" t="s">
        <v>2974</v>
      </c>
      <c r="B441" s="12" t="s">
        <v>3401</v>
      </c>
      <c r="C441" s="13">
        <v>44242</v>
      </c>
      <c r="D441" s="12" t="s">
        <v>3402</v>
      </c>
      <c r="E441" s="13">
        <v>44189</v>
      </c>
      <c r="F441" s="12" t="s">
        <v>2435</v>
      </c>
      <c r="G441" s="12" t="s">
        <v>2421</v>
      </c>
      <c r="H441" s="12" t="s">
        <v>2436</v>
      </c>
      <c r="I441" s="12" t="s">
        <v>2972</v>
      </c>
      <c r="J441" s="12" t="s">
        <v>2973</v>
      </c>
      <c r="K441" s="14">
        <v>18150</v>
      </c>
      <c r="L441" s="14">
        <v>16698</v>
      </c>
      <c r="M441" s="15">
        <v>8</v>
      </c>
      <c r="N441" s="14">
        <v>4264.47</v>
      </c>
      <c r="O441" s="14">
        <v>5762.25</v>
      </c>
      <c r="P441" s="15">
        <v>31.7479339</v>
      </c>
      <c r="Q441" s="15">
        <v>8.2522313999999994</v>
      </c>
      <c r="R441" s="19">
        <v>-45.78</v>
      </c>
      <c r="S441" s="20">
        <v>-0.25223139999999999</v>
      </c>
    </row>
    <row r="442" spans="1:19" ht="14.25" x14ac:dyDescent="0.2">
      <c r="A442" s="5" t="s">
        <v>2974</v>
      </c>
      <c r="B442" s="6" t="s">
        <v>3403</v>
      </c>
      <c r="C442" s="7">
        <v>44242</v>
      </c>
      <c r="D442" s="6" t="s">
        <v>3404</v>
      </c>
      <c r="E442" s="7">
        <v>44174</v>
      </c>
      <c r="F442" s="6" t="s">
        <v>2435</v>
      </c>
      <c r="G442" s="6" t="s">
        <v>2432</v>
      </c>
      <c r="H442" s="6" t="s">
        <v>2436</v>
      </c>
      <c r="I442" s="6" t="s">
        <v>3405</v>
      </c>
      <c r="J442" s="6" t="s">
        <v>2978</v>
      </c>
      <c r="K442" s="8">
        <v>16083.33</v>
      </c>
      <c r="L442" s="8">
        <v>14873</v>
      </c>
      <c r="M442" s="9">
        <v>7.53</v>
      </c>
      <c r="N442" s="8">
        <v>3395.51</v>
      </c>
      <c r="O442" s="8">
        <v>4503.33</v>
      </c>
      <c r="P442" s="9">
        <v>27.9999851</v>
      </c>
      <c r="Q442" s="9">
        <v>6.8880014000000003</v>
      </c>
      <c r="R442" s="9">
        <v>102.51</v>
      </c>
      <c r="S442" s="10">
        <v>0.63736800000000005</v>
      </c>
    </row>
    <row r="443" spans="1:19" ht="14.25" x14ac:dyDescent="0.2">
      <c r="A443" s="11" t="s">
        <v>2974</v>
      </c>
      <c r="B443" s="12" t="s">
        <v>3406</v>
      </c>
      <c r="C443" s="13">
        <v>44242</v>
      </c>
      <c r="D443" s="12" t="s">
        <v>3407</v>
      </c>
      <c r="E443" s="13">
        <v>44175</v>
      </c>
      <c r="F443" s="12" t="s">
        <v>2435</v>
      </c>
      <c r="G443" s="12" t="s">
        <v>2432</v>
      </c>
      <c r="H443" s="12" t="s">
        <v>2436</v>
      </c>
      <c r="I443" s="12" t="s">
        <v>3405</v>
      </c>
      <c r="J443" s="12" t="s">
        <v>2978</v>
      </c>
      <c r="K443" s="14">
        <v>16083.33</v>
      </c>
      <c r="L443" s="14">
        <v>14873</v>
      </c>
      <c r="M443" s="15">
        <v>7.53</v>
      </c>
      <c r="N443" s="14">
        <v>3395.51</v>
      </c>
      <c r="O443" s="14">
        <v>4503.33</v>
      </c>
      <c r="P443" s="15">
        <v>27.9999851</v>
      </c>
      <c r="Q443" s="15">
        <v>6.8880014000000003</v>
      </c>
      <c r="R443" s="15">
        <v>102.51</v>
      </c>
      <c r="S443" s="16">
        <v>0.63736800000000005</v>
      </c>
    </row>
    <row r="444" spans="1:19" ht="14.25" x14ac:dyDescent="0.2">
      <c r="A444" s="5" t="s">
        <v>2974</v>
      </c>
      <c r="B444" s="6" t="s">
        <v>2437</v>
      </c>
      <c r="C444" s="7">
        <v>44242</v>
      </c>
      <c r="D444" s="6" t="s">
        <v>3408</v>
      </c>
      <c r="E444" s="7">
        <v>44174</v>
      </c>
      <c r="F444" s="6" t="s">
        <v>2435</v>
      </c>
      <c r="G444" s="6" t="s">
        <v>2432</v>
      </c>
      <c r="H444" s="6" t="s">
        <v>2436</v>
      </c>
      <c r="I444" s="6" t="s">
        <v>3405</v>
      </c>
      <c r="J444" s="6" t="s">
        <v>2978</v>
      </c>
      <c r="K444" s="8">
        <v>16083.33</v>
      </c>
      <c r="L444" s="8">
        <v>14873</v>
      </c>
      <c r="M444" s="9">
        <v>7.53</v>
      </c>
      <c r="N444" s="8">
        <v>3395.51</v>
      </c>
      <c r="O444" s="8">
        <v>4503.33</v>
      </c>
      <c r="P444" s="9">
        <v>27.9999851</v>
      </c>
      <c r="Q444" s="9">
        <v>6.8880014000000003</v>
      </c>
      <c r="R444" s="9">
        <v>102.51</v>
      </c>
      <c r="S444" s="10">
        <v>0.63736800000000005</v>
      </c>
    </row>
    <row r="445" spans="1:19" ht="14.25" x14ac:dyDescent="0.2">
      <c r="A445" s="11" t="s">
        <v>2974</v>
      </c>
      <c r="B445" s="12" t="s">
        <v>3409</v>
      </c>
      <c r="C445" s="13">
        <v>44242</v>
      </c>
      <c r="D445" s="12" t="s">
        <v>3410</v>
      </c>
      <c r="E445" s="13">
        <v>44159</v>
      </c>
      <c r="F445" s="12" t="s">
        <v>2584</v>
      </c>
      <c r="G445" s="12" t="s">
        <v>2432</v>
      </c>
      <c r="H445" s="12" t="s">
        <v>2464</v>
      </c>
      <c r="I445" s="12" t="s">
        <v>3411</v>
      </c>
      <c r="J445" s="12"/>
      <c r="K445" s="14">
        <v>12016.67</v>
      </c>
      <c r="L445" s="14">
        <v>10936</v>
      </c>
      <c r="M445" s="15">
        <v>8.99</v>
      </c>
      <c r="N445" s="14">
        <v>1522.18</v>
      </c>
      <c r="O445" s="14">
        <v>2243.33</v>
      </c>
      <c r="P445" s="15">
        <v>18.668482999999998</v>
      </c>
      <c r="Q445" s="15">
        <v>6.0012466</v>
      </c>
      <c r="R445" s="15">
        <v>359.52</v>
      </c>
      <c r="S445" s="16">
        <v>2.9918437999999998</v>
      </c>
    </row>
    <row r="446" spans="1:19" ht="14.25" x14ac:dyDescent="0.2">
      <c r="A446" s="5" t="s">
        <v>2974</v>
      </c>
      <c r="B446" s="6" t="s">
        <v>2885</v>
      </c>
      <c r="C446" s="7">
        <v>44242</v>
      </c>
      <c r="D446" s="6" t="s">
        <v>3412</v>
      </c>
      <c r="E446" s="7">
        <v>44187</v>
      </c>
      <c r="F446" s="6" t="s">
        <v>2431</v>
      </c>
      <c r="G446" s="6" t="s">
        <v>2432</v>
      </c>
      <c r="H446" s="6" t="s">
        <v>2464</v>
      </c>
      <c r="I446" s="6" t="s">
        <v>2972</v>
      </c>
      <c r="J446" s="6"/>
      <c r="K446" s="8">
        <v>22125</v>
      </c>
      <c r="L446" s="8">
        <v>20134</v>
      </c>
      <c r="M446" s="9">
        <v>9</v>
      </c>
      <c r="N446" s="8">
        <v>3428.82</v>
      </c>
      <c r="O446" s="8">
        <v>5088.75</v>
      </c>
      <c r="P446" s="9">
        <v>23</v>
      </c>
      <c r="Q446" s="9">
        <v>7.5025085000000002</v>
      </c>
      <c r="R446" s="9">
        <v>331.07</v>
      </c>
      <c r="S446" s="10">
        <v>1.4963616</v>
      </c>
    </row>
    <row r="447" spans="1:19" ht="14.25" x14ac:dyDescent="0.2">
      <c r="A447" s="11" t="s">
        <v>2974</v>
      </c>
      <c r="B447" s="12" t="s">
        <v>3413</v>
      </c>
      <c r="C447" s="13">
        <v>44242</v>
      </c>
      <c r="D447" s="12" t="s">
        <v>452</v>
      </c>
      <c r="E447" s="13">
        <v>44162</v>
      </c>
      <c r="F447" s="12" t="s">
        <v>2439</v>
      </c>
      <c r="G447" s="12" t="s">
        <v>2432</v>
      </c>
      <c r="H447" s="12" t="s">
        <v>2506</v>
      </c>
      <c r="I447" s="12" t="s">
        <v>2812</v>
      </c>
      <c r="J447" s="12"/>
      <c r="K447" s="14">
        <v>22272</v>
      </c>
      <c r="L447" s="14">
        <v>22272</v>
      </c>
      <c r="M447" s="15">
        <v>0</v>
      </c>
      <c r="N447" s="14">
        <v>0</v>
      </c>
      <c r="O447" s="14">
        <v>0</v>
      </c>
      <c r="P447" s="15">
        <v>0</v>
      </c>
      <c r="Q447" s="15">
        <v>0</v>
      </c>
      <c r="R447" s="15">
        <v>0</v>
      </c>
      <c r="S447" s="16">
        <v>0</v>
      </c>
    </row>
    <row r="448" spans="1:19" ht="14.25" x14ac:dyDescent="0.2">
      <c r="A448" s="5" t="s">
        <v>2974</v>
      </c>
      <c r="B448" s="6" t="s">
        <v>3414</v>
      </c>
      <c r="C448" s="7">
        <v>44242</v>
      </c>
      <c r="D448" s="6" t="s">
        <v>553</v>
      </c>
      <c r="E448" s="7">
        <v>44203</v>
      </c>
      <c r="F448" s="6" t="s">
        <v>2485</v>
      </c>
      <c r="G448" s="6" t="s">
        <v>2421</v>
      </c>
      <c r="H448" s="6" t="s">
        <v>3415</v>
      </c>
      <c r="I448" s="6" t="s">
        <v>3416</v>
      </c>
      <c r="J448" s="6"/>
      <c r="K448" s="8">
        <v>20331</v>
      </c>
      <c r="L448" s="8">
        <v>20331</v>
      </c>
      <c r="M448" s="9">
        <v>0</v>
      </c>
      <c r="N448" s="8">
        <v>0</v>
      </c>
      <c r="O448" s="8">
        <v>0</v>
      </c>
      <c r="P448" s="9">
        <v>0</v>
      </c>
      <c r="Q448" s="9">
        <v>0</v>
      </c>
      <c r="R448" s="9">
        <v>0</v>
      </c>
      <c r="S448" s="10">
        <v>0</v>
      </c>
    </row>
    <row r="449" spans="1:19" ht="14.25" x14ac:dyDescent="0.2">
      <c r="A449" s="11" t="s">
        <v>2974</v>
      </c>
      <c r="B449" s="12" t="s">
        <v>3417</v>
      </c>
      <c r="C449" s="13">
        <v>44242</v>
      </c>
      <c r="D449" s="12" t="s">
        <v>3418</v>
      </c>
      <c r="E449" s="13">
        <v>44195</v>
      </c>
      <c r="F449" s="12" t="s">
        <v>2435</v>
      </c>
      <c r="G449" s="12" t="s">
        <v>2432</v>
      </c>
      <c r="H449" s="12" t="s">
        <v>2436</v>
      </c>
      <c r="I449" s="12" t="s">
        <v>3405</v>
      </c>
      <c r="J449" s="12" t="s">
        <v>2978</v>
      </c>
      <c r="K449" s="14">
        <v>16183.34</v>
      </c>
      <c r="L449" s="14">
        <v>14888</v>
      </c>
      <c r="M449" s="15">
        <v>8</v>
      </c>
      <c r="N449" s="14">
        <v>3398.93</v>
      </c>
      <c r="O449" s="14">
        <v>4531.33</v>
      </c>
      <c r="P449" s="15">
        <v>27.999967900000001</v>
      </c>
      <c r="Q449" s="15">
        <v>6.9973194999999997</v>
      </c>
      <c r="R449" s="15">
        <v>162.94</v>
      </c>
      <c r="S449" s="16">
        <v>1.0068379000000001</v>
      </c>
    </row>
    <row r="450" spans="1:19" ht="14.25" x14ac:dyDescent="0.2">
      <c r="A450" s="5" t="s">
        <v>2974</v>
      </c>
      <c r="B450" s="6" t="s">
        <v>3419</v>
      </c>
      <c r="C450" s="7">
        <v>44242</v>
      </c>
      <c r="D450" s="6" t="s">
        <v>3420</v>
      </c>
      <c r="E450" s="7">
        <v>44194</v>
      </c>
      <c r="F450" s="6" t="s">
        <v>2435</v>
      </c>
      <c r="G450" s="6" t="s">
        <v>2432</v>
      </c>
      <c r="H450" s="6" t="s">
        <v>2436</v>
      </c>
      <c r="I450" s="6" t="s">
        <v>3405</v>
      </c>
      <c r="J450" s="6" t="s">
        <v>2978</v>
      </c>
      <c r="K450" s="8">
        <v>16183.34</v>
      </c>
      <c r="L450" s="8">
        <v>14888</v>
      </c>
      <c r="M450" s="9">
        <v>8</v>
      </c>
      <c r="N450" s="8">
        <v>3398.93</v>
      </c>
      <c r="O450" s="8">
        <v>4531.33</v>
      </c>
      <c r="P450" s="9">
        <v>27.999967900000001</v>
      </c>
      <c r="Q450" s="9">
        <v>6.9973194999999997</v>
      </c>
      <c r="R450" s="9">
        <v>162.94</v>
      </c>
      <c r="S450" s="10">
        <v>1.0068379000000001</v>
      </c>
    </row>
    <row r="451" spans="1:19" ht="14.25" x14ac:dyDescent="0.2">
      <c r="A451" s="11" t="s">
        <v>2974</v>
      </c>
      <c r="B451" s="12" t="s">
        <v>3421</v>
      </c>
      <c r="C451" s="13">
        <v>44242</v>
      </c>
      <c r="D451" s="12" t="s">
        <v>2713</v>
      </c>
      <c r="E451" s="13">
        <v>44224</v>
      </c>
      <c r="F451" s="12" t="s">
        <v>2435</v>
      </c>
      <c r="G451" s="12" t="s">
        <v>2432</v>
      </c>
      <c r="H451" s="12" t="s">
        <v>2464</v>
      </c>
      <c r="I451" s="12" t="s">
        <v>3422</v>
      </c>
      <c r="J451" s="12" t="s">
        <v>2982</v>
      </c>
      <c r="K451" s="14">
        <v>18800</v>
      </c>
      <c r="L451" s="14">
        <v>17296</v>
      </c>
      <c r="M451" s="15">
        <v>8</v>
      </c>
      <c r="N451" s="14">
        <v>1511.45</v>
      </c>
      <c r="O451" s="14">
        <v>2253</v>
      </c>
      <c r="P451" s="15">
        <v>11.9840426</v>
      </c>
      <c r="Q451" s="15">
        <v>3.9444148999999999</v>
      </c>
      <c r="R451" s="15">
        <v>762.45</v>
      </c>
      <c r="S451" s="16">
        <v>4.0555851000000001</v>
      </c>
    </row>
    <row r="452" spans="1:19" ht="14.25" x14ac:dyDescent="0.2">
      <c r="A452" s="5" t="s">
        <v>2974</v>
      </c>
      <c r="B452" s="6" t="s">
        <v>3423</v>
      </c>
      <c r="C452" s="7">
        <v>44243</v>
      </c>
      <c r="D452" s="6" t="s">
        <v>3424</v>
      </c>
      <c r="E452" s="7">
        <v>44218</v>
      </c>
      <c r="F452" s="6" t="s">
        <v>2435</v>
      </c>
      <c r="G452" s="6" t="s">
        <v>2432</v>
      </c>
      <c r="H452" s="6" t="s">
        <v>2436</v>
      </c>
      <c r="I452" s="6" t="s">
        <v>3425</v>
      </c>
      <c r="J452" s="6" t="s">
        <v>2973</v>
      </c>
      <c r="K452" s="8">
        <v>15891.67</v>
      </c>
      <c r="L452" s="8">
        <v>14620</v>
      </c>
      <c r="M452" s="9">
        <v>8</v>
      </c>
      <c r="N452" s="8">
        <v>2144.75</v>
      </c>
      <c r="O452" s="8">
        <v>3178.33</v>
      </c>
      <c r="P452" s="9">
        <v>19.9999748</v>
      </c>
      <c r="Q452" s="9">
        <v>6.5039104999999999</v>
      </c>
      <c r="R452" s="9">
        <v>238.09</v>
      </c>
      <c r="S452" s="10">
        <v>1.4982063000000001</v>
      </c>
    </row>
    <row r="453" spans="1:19" ht="14.25" x14ac:dyDescent="0.2">
      <c r="A453" s="11" t="s">
        <v>2974</v>
      </c>
      <c r="B453" s="12" t="s">
        <v>3426</v>
      </c>
      <c r="C453" s="13">
        <v>44243</v>
      </c>
      <c r="D453" s="12" t="s">
        <v>3427</v>
      </c>
      <c r="E453" s="13">
        <v>44218</v>
      </c>
      <c r="F453" s="12" t="s">
        <v>2435</v>
      </c>
      <c r="G453" s="12" t="s">
        <v>2432</v>
      </c>
      <c r="H453" s="12" t="s">
        <v>2436</v>
      </c>
      <c r="I453" s="12" t="s">
        <v>3425</v>
      </c>
      <c r="J453" s="12" t="s">
        <v>2973</v>
      </c>
      <c r="K453" s="14">
        <v>15891.67</v>
      </c>
      <c r="L453" s="14">
        <v>14620</v>
      </c>
      <c r="M453" s="15">
        <v>8</v>
      </c>
      <c r="N453" s="14">
        <v>2144.75</v>
      </c>
      <c r="O453" s="14">
        <v>3178.33</v>
      </c>
      <c r="P453" s="15">
        <v>19.9999748</v>
      </c>
      <c r="Q453" s="15">
        <v>6.5039104999999999</v>
      </c>
      <c r="R453" s="15">
        <v>238.09</v>
      </c>
      <c r="S453" s="16">
        <v>1.4982063000000001</v>
      </c>
    </row>
    <row r="454" spans="1:19" ht="14.25" x14ac:dyDescent="0.2">
      <c r="A454" s="5" t="s">
        <v>2974</v>
      </c>
      <c r="B454" s="6" t="s">
        <v>3428</v>
      </c>
      <c r="C454" s="7">
        <v>44244</v>
      </c>
      <c r="D454" s="6" t="s">
        <v>3429</v>
      </c>
      <c r="E454" s="7">
        <v>43460</v>
      </c>
      <c r="F454" s="6" t="s">
        <v>2485</v>
      </c>
      <c r="G454" s="6" t="s">
        <v>2421</v>
      </c>
      <c r="H454" s="6" t="s">
        <v>2469</v>
      </c>
      <c r="I454" s="6" t="s">
        <v>3430</v>
      </c>
      <c r="J454" s="6"/>
      <c r="K454" s="8">
        <v>21700</v>
      </c>
      <c r="L454" s="8">
        <v>19530</v>
      </c>
      <c r="M454" s="9">
        <v>10</v>
      </c>
      <c r="N454" s="8">
        <v>5820.92</v>
      </c>
      <c r="O454" s="8">
        <v>7991.67</v>
      </c>
      <c r="P454" s="9">
        <v>36.8279724</v>
      </c>
      <c r="Q454" s="9">
        <v>10.0034562</v>
      </c>
      <c r="R454" s="17">
        <v>-0.75</v>
      </c>
      <c r="S454" s="18">
        <v>-3.4562E-3</v>
      </c>
    </row>
    <row r="455" spans="1:19" ht="14.25" x14ac:dyDescent="0.2">
      <c r="A455" s="11" t="s">
        <v>2974</v>
      </c>
      <c r="B455" s="12" t="s">
        <v>3431</v>
      </c>
      <c r="C455" s="13">
        <v>44244</v>
      </c>
      <c r="D455" s="12" t="s">
        <v>3432</v>
      </c>
      <c r="E455" s="13">
        <v>44145</v>
      </c>
      <c r="F455" s="12" t="s">
        <v>2520</v>
      </c>
      <c r="G455" s="12" t="s">
        <v>2421</v>
      </c>
      <c r="H455" s="12" t="s">
        <v>2436</v>
      </c>
      <c r="I455" s="12" t="s">
        <v>2990</v>
      </c>
      <c r="J455" s="12" t="s">
        <v>2973</v>
      </c>
      <c r="K455" s="14">
        <v>36870</v>
      </c>
      <c r="L455" s="14">
        <v>33723</v>
      </c>
      <c r="M455" s="15">
        <v>8.5399999999999991</v>
      </c>
      <c r="N455" s="14">
        <v>13114.87</v>
      </c>
      <c r="O455" s="14">
        <v>15854.1</v>
      </c>
      <c r="P455" s="15">
        <v>43</v>
      </c>
      <c r="Q455" s="15">
        <v>7.4294276999999997</v>
      </c>
      <c r="R455" s="15">
        <v>407.77</v>
      </c>
      <c r="S455" s="16">
        <v>1.1059669000000001</v>
      </c>
    </row>
    <row r="456" spans="1:19" ht="14.25" x14ac:dyDescent="0.2">
      <c r="A456" s="5" t="s">
        <v>2974</v>
      </c>
      <c r="B456" s="6" t="s">
        <v>3433</v>
      </c>
      <c r="C456" s="7">
        <v>44244</v>
      </c>
      <c r="D456" s="6" t="s">
        <v>2233</v>
      </c>
      <c r="E456" s="7">
        <v>44221</v>
      </c>
      <c r="F456" s="6" t="s">
        <v>2431</v>
      </c>
      <c r="G456" s="6" t="s">
        <v>2432</v>
      </c>
      <c r="H456" s="6" t="s">
        <v>2506</v>
      </c>
      <c r="I456" s="6" t="s">
        <v>2812</v>
      </c>
      <c r="J456" s="6"/>
      <c r="K456" s="8">
        <v>18580</v>
      </c>
      <c r="L456" s="8">
        <v>18580</v>
      </c>
      <c r="M456" s="9">
        <v>0</v>
      </c>
      <c r="N456" s="8">
        <v>0</v>
      </c>
      <c r="O456" s="8">
        <v>0</v>
      </c>
      <c r="P456" s="9">
        <v>0</v>
      </c>
      <c r="Q456" s="9">
        <v>0</v>
      </c>
      <c r="R456" s="9">
        <v>0</v>
      </c>
      <c r="S456" s="10">
        <v>0</v>
      </c>
    </row>
    <row r="457" spans="1:19" ht="14.25" x14ac:dyDescent="0.2">
      <c r="A457" s="11" t="s">
        <v>2974</v>
      </c>
      <c r="B457" s="12" t="s">
        <v>3434</v>
      </c>
      <c r="C457" s="13">
        <v>44244</v>
      </c>
      <c r="D457" s="12" t="s">
        <v>3435</v>
      </c>
      <c r="E457" s="13">
        <v>44222</v>
      </c>
      <c r="F457" s="12" t="s">
        <v>2431</v>
      </c>
      <c r="G457" s="12" t="s">
        <v>2432</v>
      </c>
      <c r="H457" s="12" t="s">
        <v>2464</v>
      </c>
      <c r="I457" s="12" t="s">
        <v>3436</v>
      </c>
      <c r="J457" s="12"/>
      <c r="K457" s="14">
        <v>19433.34</v>
      </c>
      <c r="L457" s="14">
        <v>17988</v>
      </c>
      <c r="M457" s="15">
        <v>7.44</v>
      </c>
      <c r="N457" s="14">
        <v>1744.67</v>
      </c>
      <c r="O457" s="14">
        <v>2610.33</v>
      </c>
      <c r="P457" s="15">
        <v>13.4322252</v>
      </c>
      <c r="Q457" s="15">
        <v>4.4545095999999997</v>
      </c>
      <c r="R457" s="15">
        <v>579.67999999999995</v>
      </c>
      <c r="S457" s="16">
        <v>2.9829148999999999</v>
      </c>
    </row>
    <row r="458" spans="1:19" ht="14.25" x14ac:dyDescent="0.2">
      <c r="A458" s="5" t="s">
        <v>2974</v>
      </c>
      <c r="B458" s="6" t="s">
        <v>3437</v>
      </c>
      <c r="C458" s="7">
        <v>44244</v>
      </c>
      <c r="D458" s="6" t="s">
        <v>322</v>
      </c>
      <c r="E458" s="7">
        <v>44182</v>
      </c>
      <c r="F458" s="6" t="s">
        <v>2485</v>
      </c>
      <c r="G458" s="6" t="s">
        <v>2421</v>
      </c>
      <c r="H458" s="6" t="s">
        <v>2447</v>
      </c>
      <c r="I458" s="6" t="s">
        <v>3438</v>
      </c>
      <c r="J458" s="6"/>
      <c r="K458" s="8">
        <v>22590</v>
      </c>
      <c r="L458" s="8">
        <v>20331</v>
      </c>
      <c r="M458" s="9">
        <v>10</v>
      </c>
      <c r="N458" s="8">
        <v>0</v>
      </c>
      <c r="O458" s="8">
        <v>8132.63</v>
      </c>
      <c r="P458" s="9">
        <v>36.001018100000003</v>
      </c>
      <c r="Q458" s="9">
        <v>36.001018100000003</v>
      </c>
      <c r="R458" s="17">
        <v>-5873.63</v>
      </c>
      <c r="S458" s="18">
        <v>-26.0010181</v>
      </c>
    </row>
    <row r="459" spans="1:19" ht="14.25" x14ac:dyDescent="0.2">
      <c r="A459" s="11" t="s">
        <v>2974</v>
      </c>
      <c r="B459" s="12" t="s">
        <v>3439</v>
      </c>
      <c r="C459" s="13">
        <v>44245</v>
      </c>
      <c r="D459" s="12" t="s">
        <v>3440</v>
      </c>
      <c r="E459" s="13">
        <v>44188</v>
      </c>
      <c r="F459" s="12" t="s">
        <v>2435</v>
      </c>
      <c r="G459" s="12" t="s">
        <v>2421</v>
      </c>
      <c r="H459" s="12" t="s">
        <v>2436</v>
      </c>
      <c r="I459" s="12" t="s">
        <v>2972</v>
      </c>
      <c r="J459" s="12" t="s">
        <v>2973</v>
      </c>
      <c r="K459" s="14">
        <v>18050</v>
      </c>
      <c r="L459" s="14">
        <v>16698</v>
      </c>
      <c r="M459" s="15">
        <v>7.49</v>
      </c>
      <c r="N459" s="14">
        <v>0</v>
      </c>
      <c r="O459" s="14">
        <v>5685.75</v>
      </c>
      <c r="P459" s="15">
        <v>31.5</v>
      </c>
      <c r="Q459" s="15">
        <v>31.5</v>
      </c>
      <c r="R459" s="19">
        <v>-4333.75</v>
      </c>
      <c r="S459" s="20">
        <v>-24.009695300000001</v>
      </c>
    </row>
    <row r="460" spans="1:19" ht="14.25" x14ac:dyDescent="0.2">
      <c r="A460" s="5" t="s">
        <v>2974</v>
      </c>
      <c r="B460" s="6" t="s">
        <v>3441</v>
      </c>
      <c r="C460" s="7">
        <v>44245</v>
      </c>
      <c r="D460" s="6" t="s">
        <v>3442</v>
      </c>
      <c r="E460" s="7">
        <v>44189</v>
      </c>
      <c r="F460" s="6" t="s">
        <v>2435</v>
      </c>
      <c r="G460" s="6" t="s">
        <v>2421</v>
      </c>
      <c r="H460" s="6" t="s">
        <v>2436</v>
      </c>
      <c r="I460" s="6" t="s">
        <v>2972</v>
      </c>
      <c r="J460" s="6" t="s">
        <v>2973</v>
      </c>
      <c r="K460" s="8">
        <v>18050</v>
      </c>
      <c r="L460" s="8">
        <v>16698</v>
      </c>
      <c r="M460" s="9">
        <v>7.49</v>
      </c>
      <c r="N460" s="8">
        <v>4264.67</v>
      </c>
      <c r="O460" s="8">
        <v>5685.75</v>
      </c>
      <c r="P460" s="9">
        <v>31.5</v>
      </c>
      <c r="Q460" s="9">
        <v>7.8730193999999996</v>
      </c>
      <c r="R460" s="17">
        <v>-69.08</v>
      </c>
      <c r="S460" s="18">
        <v>-0.38271470000000002</v>
      </c>
    </row>
    <row r="461" spans="1:19" ht="14.25" x14ac:dyDescent="0.2">
      <c r="A461" s="11" t="s">
        <v>2974</v>
      </c>
      <c r="B461" s="12" t="s">
        <v>3443</v>
      </c>
      <c r="C461" s="13">
        <v>44245</v>
      </c>
      <c r="D461" s="12" t="s">
        <v>3444</v>
      </c>
      <c r="E461" s="13">
        <v>44187</v>
      </c>
      <c r="F461" s="12" t="s">
        <v>2435</v>
      </c>
      <c r="G461" s="12" t="s">
        <v>2421</v>
      </c>
      <c r="H461" s="12" t="s">
        <v>2436</v>
      </c>
      <c r="I461" s="12" t="s">
        <v>2972</v>
      </c>
      <c r="J461" s="12" t="s">
        <v>2973</v>
      </c>
      <c r="K461" s="14">
        <v>18050</v>
      </c>
      <c r="L461" s="14">
        <v>16698</v>
      </c>
      <c r="M461" s="15">
        <v>7.49</v>
      </c>
      <c r="N461" s="14">
        <v>4264.67</v>
      </c>
      <c r="O461" s="14">
        <v>5685.75</v>
      </c>
      <c r="P461" s="15">
        <v>31.5</v>
      </c>
      <c r="Q461" s="15">
        <v>7.8730193999999996</v>
      </c>
      <c r="R461" s="19">
        <v>-69.08</v>
      </c>
      <c r="S461" s="20">
        <v>-0.38271470000000002</v>
      </c>
    </row>
    <row r="462" spans="1:19" ht="14.25" x14ac:dyDescent="0.2">
      <c r="A462" s="5" t="s">
        <v>2974</v>
      </c>
      <c r="B462" s="6" t="s">
        <v>3445</v>
      </c>
      <c r="C462" s="7">
        <v>44245</v>
      </c>
      <c r="D462" s="6" t="s">
        <v>3446</v>
      </c>
      <c r="E462" s="7">
        <v>44187</v>
      </c>
      <c r="F462" s="6" t="s">
        <v>2435</v>
      </c>
      <c r="G462" s="6" t="s">
        <v>2421</v>
      </c>
      <c r="H462" s="6" t="s">
        <v>2436</v>
      </c>
      <c r="I462" s="6" t="s">
        <v>2972</v>
      </c>
      <c r="J462" s="6" t="s">
        <v>2973</v>
      </c>
      <c r="K462" s="8">
        <v>18050</v>
      </c>
      <c r="L462" s="8">
        <v>16698</v>
      </c>
      <c r="M462" s="9">
        <v>7.49</v>
      </c>
      <c r="N462" s="8">
        <v>0</v>
      </c>
      <c r="O462" s="8">
        <v>5685.75</v>
      </c>
      <c r="P462" s="9">
        <v>31.5</v>
      </c>
      <c r="Q462" s="9">
        <v>31.5</v>
      </c>
      <c r="R462" s="17">
        <v>-4333.75</v>
      </c>
      <c r="S462" s="18">
        <v>-24.009695300000001</v>
      </c>
    </row>
    <row r="463" spans="1:19" ht="14.25" x14ac:dyDescent="0.2">
      <c r="A463" s="11" t="s">
        <v>2974</v>
      </c>
      <c r="B463" s="12" t="s">
        <v>3447</v>
      </c>
      <c r="C463" s="13">
        <v>44245</v>
      </c>
      <c r="D463" s="12" t="s">
        <v>3448</v>
      </c>
      <c r="E463" s="13">
        <v>44187</v>
      </c>
      <c r="F463" s="12" t="s">
        <v>2435</v>
      </c>
      <c r="G463" s="12" t="s">
        <v>2421</v>
      </c>
      <c r="H463" s="12" t="s">
        <v>2436</v>
      </c>
      <c r="I463" s="12" t="s">
        <v>2972</v>
      </c>
      <c r="J463" s="12" t="s">
        <v>2973</v>
      </c>
      <c r="K463" s="14">
        <v>18150</v>
      </c>
      <c r="L463" s="14">
        <v>16698</v>
      </c>
      <c r="M463" s="15">
        <v>8</v>
      </c>
      <c r="N463" s="14">
        <v>0</v>
      </c>
      <c r="O463" s="14">
        <v>5717.25</v>
      </c>
      <c r="P463" s="15">
        <v>31.5</v>
      </c>
      <c r="Q463" s="15">
        <v>31.5</v>
      </c>
      <c r="R463" s="19">
        <v>-4265.25</v>
      </c>
      <c r="S463" s="20">
        <v>-23.5</v>
      </c>
    </row>
    <row r="464" spans="1:19" ht="14.25" x14ac:dyDescent="0.2">
      <c r="A464" s="5" t="s">
        <v>2974</v>
      </c>
      <c r="B464" s="6" t="s">
        <v>3449</v>
      </c>
      <c r="C464" s="7">
        <v>44245</v>
      </c>
      <c r="D464" s="6" t="s">
        <v>958</v>
      </c>
      <c r="E464" s="7">
        <v>44179</v>
      </c>
      <c r="F464" s="6" t="s">
        <v>2435</v>
      </c>
      <c r="G464" s="6" t="s">
        <v>2432</v>
      </c>
      <c r="H464" s="6" t="s">
        <v>2436</v>
      </c>
      <c r="I464" s="6" t="s">
        <v>3064</v>
      </c>
      <c r="J464" s="6" t="s">
        <v>2973</v>
      </c>
      <c r="K464" s="8">
        <v>19425</v>
      </c>
      <c r="L464" s="8">
        <v>17871</v>
      </c>
      <c r="M464" s="9">
        <v>8</v>
      </c>
      <c r="N464" s="8">
        <v>0</v>
      </c>
      <c r="O464" s="8">
        <v>5244.75</v>
      </c>
      <c r="P464" s="9">
        <v>27</v>
      </c>
      <c r="Q464" s="9">
        <v>27</v>
      </c>
      <c r="R464" s="17">
        <v>-3690.75</v>
      </c>
      <c r="S464" s="18">
        <v>-19</v>
      </c>
    </row>
    <row r="465" spans="1:19" ht="14.25" x14ac:dyDescent="0.2">
      <c r="A465" s="11" t="s">
        <v>2974</v>
      </c>
      <c r="B465" s="12" t="s">
        <v>3450</v>
      </c>
      <c r="C465" s="13">
        <v>44246</v>
      </c>
      <c r="D465" s="12" t="s">
        <v>3451</v>
      </c>
      <c r="E465" s="13">
        <v>44088</v>
      </c>
      <c r="F465" s="12" t="s">
        <v>2439</v>
      </c>
      <c r="G465" s="12" t="s">
        <v>2432</v>
      </c>
      <c r="H465" s="12" t="s">
        <v>2436</v>
      </c>
      <c r="I465" s="12" t="s">
        <v>3452</v>
      </c>
      <c r="J465" s="12"/>
      <c r="K465" s="14">
        <v>31933.33</v>
      </c>
      <c r="L465" s="14">
        <v>29059</v>
      </c>
      <c r="M465" s="15">
        <v>9</v>
      </c>
      <c r="N465" s="14">
        <v>4629.1000000000004</v>
      </c>
      <c r="O465" s="14">
        <v>7025.33</v>
      </c>
      <c r="P465" s="15">
        <v>21.999991900000001</v>
      </c>
      <c r="Q465" s="15">
        <v>7.5038526000000001</v>
      </c>
      <c r="R465" s="15">
        <v>478.1</v>
      </c>
      <c r="S465" s="16">
        <v>1.4971817999999999</v>
      </c>
    </row>
    <row r="466" spans="1:19" ht="14.25" x14ac:dyDescent="0.2">
      <c r="A466" s="5" t="s">
        <v>2974</v>
      </c>
      <c r="B466" s="6" t="s">
        <v>3453</v>
      </c>
      <c r="C466" s="7">
        <v>44246</v>
      </c>
      <c r="D466" s="6" t="s">
        <v>3454</v>
      </c>
      <c r="E466" s="7">
        <v>44092</v>
      </c>
      <c r="F466" s="6" t="s">
        <v>2501</v>
      </c>
      <c r="G466" s="6" t="s">
        <v>2432</v>
      </c>
      <c r="H466" s="6" t="s">
        <v>2436</v>
      </c>
      <c r="I466" s="6" t="s">
        <v>3455</v>
      </c>
      <c r="J466" s="6"/>
      <c r="K466" s="8">
        <v>22050</v>
      </c>
      <c r="L466" s="8">
        <v>20065</v>
      </c>
      <c r="M466" s="9">
        <v>9</v>
      </c>
      <c r="N466" s="8">
        <v>0</v>
      </c>
      <c r="O466" s="8">
        <v>5953.5</v>
      </c>
      <c r="P466" s="9">
        <v>27</v>
      </c>
      <c r="Q466" s="9">
        <v>27</v>
      </c>
      <c r="R466" s="17">
        <v>-3968.5</v>
      </c>
      <c r="S466" s="18">
        <v>-17.9977324</v>
      </c>
    </row>
    <row r="467" spans="1:19" ht="14.25" x14ac:dyDescent="0.2">
      <c r="A467" s="11" t="s">
        <v>2974</v>
      </c>
      <c r="B467" s="12" t="s">
        <v>3456</v>
      </c>
      <c r="C467" s="13">
        <v>44249</v>
      </c>
      <c r="D467" s="12" t="s">
        <v>3457</v>
      </c>
      <c r="E467" s="13">
        <v>44156</v>
      </c>
      <c r="F467" s="12" t="s">
        <v>2431</v>
      </c>
      <c r="G467" s="12" t="s">
        <v>2432</v>
      </c>
      <c r="H467" s="12" t="s">
        <v>2464</v>
      </c>
      <c r="I467" s="12" t="s">
        <v>3458</v>
      </c>
      <c r="J467" s="12"/>
      <c r="K467" s="14">
        <v>22424.99</v>
      </c>
      <c r="L467" s="14">
        <v>20407</v>
      </c>
      <c r="M467" s="15">
        <v>9</v>
      </c>
      <c r="N467" s="14">
        <v>0</v>
      </c>
      <c r="O467" s="14">
        <v>3044</v>
      </c>
      <c r="P467" s="15">
        <v>13.5741421</v>
      </c>
      <c r="Q467" s="15">
        <v>13.5741421</v>
      </c>
      <c r="R467" s="19">
        <v>-1026.01</v>
      </c>
      <c r="S467" s="20">
        <v>-4.5752974999999996</v>
      </c>
    </row>
    <row r="468" spans="1:19" ht="14.25" x14ac:dyDescent="0.2">
      <c r="A468" s="5" t="s">
        <v>2974</v>
      </c>
      <c r="B468" s="6" t="s">
        <v>3459</v>
      </c>
      <c r="C468" s="7">
        <v>44249</v>
      </c>
      <c r="D468" s="6" t="s">
        <v>2125</v>
      </c>
      <c r="E468" s="7">
        <v>44187</v>
      </c>
      <c r="F468" s="6" t="s">
        <v>2431</v>
      </c>
      <c r="G468" s="6" t="s">
        <v>2432</v>
      </c>
      <c r="H468" s="6" t="s">
        <v>2506</v>
      </c>
      <c r="I468" s="6" t="s">
        <v>3145</v>
      </c>
      <c r="J468" s="6"/>
      <c r="K468" s="8">
        <v>21591</v>
      </c>
      <c r="L468" s="8">
        <v>21591</v>
      </c>
      <c r="M468" s="9">
        <v>0</v>
      </c>
      <c r="N468" s="8">
        <v>0</v>
      </c>
      <c r="O468" s="8">
        <v>0</v>
      </c>
      <c r="P468" s="9">
        <v>0</v>
      </c>
      <c r="Q468" s="9">
        <v>0</v>
      </c>
      <c r="R468" s="9">
        <v>0</v>
      </c>
      <c r="S468" s="10">
        <v>0</v>
      </c>
    </row>
    <row r="469" spans="1:19" ht="14.25" x14ac:dyDescent="0.2">
      <c r="A469" s="11" t="s">
        <v>2974</v>
      </c>
      <c r="B469" s="12" t="s">
        <v>3460</v>
      </c>
      <c r="C469" s="13">
        <v>44249</v>
      </c>
      <c r="D469" s="12" t="s">
        <v>3461</v>
      </c>
      <c r="E469" s="13">
        <v>44149</v>
      </c>
      <c r="F469" s="12" t="s">
        <v>2485</v>
      </c>
      <c r="G469" s="12" t="s">
        <v>2421</v>
      </c>
      <c r="H469" s="12" t="s">
        <v>2447</v>
      </c>
      <c r="I469" s="12" t="s">
        <v>2993</v>
      </c>
      <c r="J469" s="12"/>
      <c r="K469" s="14">
        <v>22590</v>
      </c>
      <c r="L469" s="14">
        <v>20331</v>
      </c>
      <c r="M469" s="15">
        <v>10</v>
      </c>
      <c r="N469" s="14">
        <v>0</v>
      </c>
      <c r="O469" s="14">
        <v>8132.63</v>
      </c>
      <c r="P469" s="15">
        <v>36.001018100000003</v>
      </c>
      <c r="Q469" s="15">
        <v>36.001018100000003</v>
      </c>
      <c r="R469" s="19">
        <v>-5873.63</v>
      </c>
      <c r="S469" s="20">
        <v>-26.0010181</v>
      </c>
    </row>
    <row r="470" spans="1:19" ht="14.25" x14ac:dyDescent="0.2">
      <c r="A470" s="5" t="s">
        <v>2974</v>
      </c>
      <c r="B470" s="6" t="s">
        <v>2575</v>
      </c>
      <c r="C470" s="7">
        <v>44249</v>
      </c>
      <c r="D470" s="6" t="s">
        <v>1816</v>
      </c>
      <c r="E470" s="7">
        <v>44204</v>
      </c>
      <c r="F470" s="6" t="s">
        <v>2435</v>
      </c>
      <c r="G470" s="6" t="s">
        <v>2432</v>
      </c>
      <c r="H470" s="6" t="s">
        <v>2481</v>
      </c>
      <c r="I470" s="6" t="s">
        <v>3206</v>
      </c>
      <c r="J470" s="6"/>
      <c r="K470" s="8">
        <v>15962</v>
      </c>
      <c r="L470" s="8">
        <v>15962</v>
      </c>
      <c r="M470" s="9">
        <v>0</v>
      </c>
      <c r="N470" s="8">
        <v>0</v>
      </c>
      <c r="O470" s="8">
        <v>0</v>
      </c>
      <c r="P470" s="9">
        <v>0</v>
      </c>
      <c r="Q470" s="9">
        <v>0</v>
      </c>
      <c r="R470" s="9">
        <v>0</v>
      </c>
      <c r="S470" s="10">
        <v>0</v>
      </c>
    </row>
    <row r="471" spans="1:19" ht="14.25" x14ac:dyDescent="0.2">
      <c r="A471" s="11" t="s">
        <v>2974</v>
      </c>
      <c r="B471" s="12" t="s">
        <v>3462</v>
      </c>
      <c r="C471" s="13">
        <v>44249</v>
      </c>
      <c r="D471" s="12" t="s">
        <v>360</v>
      </c>
      <c r="E471" s="13">
        <v>44237</v>
      </c>
      <c r="F471" s="12" t="s">
        <v>2485</v>
      </c>
      <c r="G471" s="12" t="s">
        <v>2432</v>
      </c>
      <c r="H471" s="12" t="s">
        <v>2436</v>
      </c>
      <c r="I471" s="12" t="s">
        <v>3463</v>
      </c>
      <c r="J471" s="12" t="s">
        <v>3464</v>
      </c>
      <c r="K471" s="14">
        <v>22958.34</v>
      </c>
      <c r="L471" s="14">
        <v>20892</v>
      </c>
      <c r="M471" s="15">
        <v>9</v>
      </c>
      <c r="N471" s="14">
        <v>0</v>
      </c>
      <c r="O471" s="14">
        <v>5969.17</v>
      </c>
      <c r="P471" s="15">
        <v>26.000007</v>
      </c>
      <c r="Q471" s="15">
        <v>26.000007</v>
      </c>
      <c r="R471" s="19">
        <v>-3902.83</v>
      </c>
      <c r="S471" s="20">
        <v>-16.999617600000001</v>
      </c>
    </row>
    <row r="472" spans="1:19" ht="14.25" x14ac:dyDescent="0.2">
      <c r="A472" s="5" t="s">
        <v>2974</v>
      </c>
      <c r="B472" s="6" t="s">
        <v>3465</v>
      </c>
      <c r="C472" s="7">
        <v>44250</v>
      </c>
      <c r="D472" s="6" t="s">
        <v>3466</v>
      </c>
      <c r="E472" s="7">
        <v>44216</v>
      </c>
      <c r="F472" s="6" t="s">
        <v>2431</v>
      </c>
      <c r="G472" s="6" t="s">
        <v>2432</v>
      </c>
      <c r="H472" s="6" t="s">
        <v>2464</v>
      </c>
      <c r="I472" s="6" t="s">
        <v>3467</v>
      </c>
      <c r="J472" s="6"/>
      <c r="K472" s="8">
        <v>22583.33</v>
      </c>
      <c r="L472" s="8">
        <v>20552</v>
      </c>
      <c r="M472" s="9">
        <v>8.99</v>
      </c>
      <c r="N472" s="8">
        <v>0</v>
      </c>
      <c r="O472" s="8">
        <v>3265</v>
      </c>
      <c r="P472" s="9">
        <v>14.457566699999999</v>
      </c>
      <c r="Q472" s="9">
        <v>14.457566699999999</v>
      </c>
      <c r="R472" s="17">
        <v>-1233.67</v>
      </c>
      <c r="S472" s="18">
        <v>-5.4627461999999998</v>
      </c>
    </row>
    <row r="473" spans="1:19" ht="15" thickBot="1" x14ac:dyDescent="0.25">
      <c r="A473" s="21" t="s">
        <v>2974</v>
      </c>
      <c r="B473" s="22">
        <v>201</v>
      </c>
      <c r="C473" s="23"/>
      <c r="D473" s="23"/>
      <c r="E473" s="23"/>
      <c r="F473" s="23"/>
      <c r="G473" s="23"/>
      <c r="H473" s="23"/>
      <c r="I473" s="23"/>
      <c r="J473" s="23"/>
      <c r="K473" s="24">
        <v>4239105.9800000004</v>
      </c>
      <c r="L473" s="24">
        <v>3930261</v>
      </c>
      <c r="M473" s="25">
        <v>7.0636815920398002</v>
      </c>
      <c r="N473" s="24">
        <v>558091.81000000006</v>
      </c>
      <c r="O473" s="24">
        <v>886360.85</v>
      </c>
      <c r="P473" s="25">
        <v>20.0785638373134</v>
      </c>
      <c r="Q473" s="25">
        <v>7.2200362124378099</v>
      </c>
      <c r="R473" s="34">
        <v>-19424.060000000001</v>
      </c>
      <c r="S473" s="26"/>
    </row>
    <row r="474" spans="1:19" ht="12.75" thickBot="1" x14ac:dyDescent="0.25"/>
    <row r="475" spans="1:19" ht="14.25" customHeight="1" x14ac:dyDescent="0.2">
      <c r="A475" s="60" t="s">
        <v>3468</v>
      </c>
      <c r="B475" s="61"/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2"/>
    </row>
    <row r="476" spans="1:19" ht="14.25" x14ac:dyDescent="0.2">
      <c r="A476" s="2" t="s">
        <v>2398</v>
      </c>
      <c r="B476" s="3" t="s">
        <v>2399</v>
      </c>
      <c r="C476" s="3" t="s">
        <v>2400</v>
      </c>
      <c r="D476" s="3" t="s">
        <v>2401</v>
      </c>
      <c r="E476" s="3" t="s">
        <v>2402</v>
      </c>
      <c r="F476" s="3" t="s">
        <v>2403</v>
      </c>
      <c r="G476" s="3" t="s">
        <v>2404</v>
      </c>
      <c r="H476" s="3" t="s">
        <v>2405</v>
      </c>
      <c r="I476" s="3" t="s">
        <v>2406</v>
      </c>
      <c r="J476" s="3" t="s">
        <v>2407</v>
      </c>
      <c r="K476" s="3" t="s">
        <v>2408</v>
      </c>
      <c r="L476" s="3" t="s">
        <v>2409</v>
      </c>
      <c r="M476" s="3" t="s">
        <v>2410</v>
      </c>
      <c r="N476" s="3" t="s">
        <v>2411</v>
      </c>
      <c r="O476" s="3" t="s">
        <v>2412</v>
      </c>
      <c r="P476" s="3" t="s">
        <v>2413</v>
      </c>
      <c r="Q476" s="3" t="s">
        <v>2414</v>
      </c>
      <c r="R476" s="3" t="s">
        <v>2415</v>
      </c>
      <c r="S476" s="4" t="s">
        <v>2416</v>
      </c>
    </row>
    <row r="477" spans="1:19" ht="14.25" x14ac:dyDescent="0.2">
      <c r="A477" s="5"/>
      <c r="B477" s="6" t="s">
        <v>3469</v>
      </c>
      <c r="C477" s="7">
        <v>44229</v>
      </c>
      <c r="D477" s="6" t="s">
        <v>3470</v>
      </c>
      <c r="E477" s="7">
        <v>44210</v>
      </c>
      <c r="F477" s="6" t="s">
        <v>2579</v>
      </c>
      <c r="G477" s="6" t="s">
        <v>2432</v>
      </c>
      <c r="H477" s="6" t="s">
        <v>2447</v>
      </c>
      <c r="I477" s="6" t="s">
        <v>3471</v>
      </c>
      <c r="J477" s="6" t="s">
        <v>3472</v>
      </c>
      <c r="K477" s="8">
        <v>28683.33</v>
      </c>
      <c r="L477" s="8">
        <v>26276</v>
      </c>
      <c r="M477" s="9">
        <v>8.39</v>
      </c>
      <c r="N477" s="8">
        <v>10019</v>
      </c>
      <c r="O477" s="8">
        <v>11960.95</v>
      </c>
      <c r="P477" s="9">
        <v>41.700004800000002</v>
      </c>
      <c r="Q477" s="9">
        <v>6.7703087000000002</v>
      </c>
      <c r="R477" s="9">
        <v>465.38</v>
      </c>
      <c r="S477" s="10">
        <v>1.6224755</v>
      </c>
    </row>
    <row r="478" spans="1:19" ht="14.25" x14ac:dyDescent="0.2">
      <c r="A478" s="11"/>
      <c r="B478" s="12" t="s">
        <v>3473</v>
      </c>
      <c r="C478" s="13">
        <v>44231</v>
      </c>
      <c r="D478" s="12" t="s">
        <v>3474</v>
      </c>
      <c r="E478" s="13">
        <v>44210</v>
      </c>
      <c r="F478" s="12" t="s">
        <v>2579</v>
      </c>
      <c r="G478" s="12" t="s">
        <v>2432</v>
      </c>
      <c r="H478" s="12" t="s">
        <v>2447</v>
      </c>
      <c r="I478" s="12" t="s">
        <v>3471</v>
      </c>
      <c r="J478" s="12" t="s">
        <v>3472</v>
      </c>
      <c r="K478" s="14">
        <v>28683.33</v>
      </c>
      <c r="L478" s="14">
        <v>26276</v>
      </c>
      <c r="M478" s="15">
        <v>8.39</v>
      </c>
      <c r="N478" s="14">
        <v>10019</v>
      </c>
      <c r="O478" s="14">
        <v>11960.95</v>
      </c>
      <c r="P478" s="15">
        <v>41.700004800000002</v>
      </c>
      <c r="Q478" s="15">
        <v>6.7703087000000002</v>
      </c>
      <c r="R478" s="15">
        <v>465.38</v>
      </c>
      <c r="S478" s="16">
        <v>1.6224755</v>
      </c>
    </row>
    <row r="479" spans="1:19" ht="14.25" x14ac:dyDescent="0.2">
      <c r="A479" s="27"/>
      <c r="B479" s="28">
        <v>2</v>
      </c>
      <c r="C479" s="29"/>
      <c r="D479" s="29"/>
      <c r="E479" s="29"/>
      <c r="F479" s="29"/>
      <c r="G479" s="29"/>
      <c r="H479" s="29"/>
      <c r="I479" s="29"/>
      <c r="J479" s="29"/>
      <c r="K479" s="30">
        <v>57366.66</v>
      </c>
      <c r="L479" s="30">
        <v>52552</v>
      </c>
      <c r="M479" s="31">
        <v>8.39</v>
      </c>
      <c r="N479" s="30">
        <v>20038</v>
      </c>
      <c r="O479" s="30">
        <v>23921.9</v>
      </c>
      <c r="P479" s="31">
        <v>41.700004800000002</v>
      </c>
      <c r="Q479" s="31">
        <v>6.7703087000000002</v>
      </c>
      <c r="R479" s="31">
        <v>930.76</v>
      </c>
      <c r="S479" s="33"/>
    </row>
    <row r="480" spans="1:19" ht="14.25" x14ac:dyDescent="0.2">
      <c r="A480" s="11" t="s">
        <v>3475</v>
      </c>
      <c r="B480" s="12" t="s">
        <v>3476</v>
      </c>
      <c r="C480" s="13">
        <v>44200</v>
      </c>
      <c r="D480" s="12" t="s">
        <v>3477</v>
      </c>
      <c r="E480" s="13">
        <v>44096</v>
      </c>
      <c r="F480" s="12" t="s">
        <v>2435</v>
      </c>
      <c r="G480" s="12" t="s">
        <v>2421</v>
      </c>
      <c r="H480" s="12" t="s">
        <v>2422</v>
      </c>
      <c r="I480" s="12" t="s">
        <v>3478</v>
      </c>
      <c r="J480" s="12"/>
      <c r="K480" s="14">
        <v>15285</v>
      </c>
      <c r="L480" s="14">
        <v>14062</v>
      </c>
      <c r="M480" s="15">
        <v>8</v>
      </c>
      <c r="N480" s="14">
        <v>5319</v>
      </c>
      <c r="O480" s="14">
        <v>6541.98</v>
      </c>
      <c r="P480" s="15">
        <v>42.8</v>
      </c>
      <c r="Q480" s="15">
        <v>8.0011776000000001</v>
      </c>
      <c r="R480" s="15">
        <v>0.02</v>
      </c>
      <c r="S480" s="16">
        <v>1.3080000000000001E-4</v>
      </c>
    </row>
    <row r="481" spans="1:19" ht="14.25" x14ac:dyDescent="0.2">
      <c r="A481" s="5" t="s">
        <v>3475</v>
      </c>
      <c r="B481" s="6" t="s">
        <v>3479</v>
      </c>
      <c r="C481" s="7">
        <v>44200</v>
      </c>
      <c r="D481" s="6" t="s">
        <v>3480</v>
      </c>
      <c r="E481" s="7">
        <v>44123</v>
      </c>
      <c r="F481" s="6" t="s">
        <v>2431</v>
      </c>
      <c r="G481" s="6" t="s">
        <v>2432</v>
      </c>
      <c r="H481" s="6" t="s">
        <v>2464</v>
      </c>
      <c r="I481" s="6" t="s">
        <v>3481</v>
      </c>
      <c r="J481" s="6" t="s">
        <v>3482</v>
      </c>
      <c r="K481" s="8">
        <v>20133.34</v>
      </c>
      <c r="L481" s="8">
        <v>18321</v>
      </c>
      <c r="M481" s="9">
        <v>9</v>
      </c>
      <c r="N481" s="8">
        <v>2629.33</v>
      </c>
      <c r="O481" s="8">
        <v>4241.17</v>
      </c>
      <c r="P481" s="9">
        <v>21.065406899999999</v>
      </c>
      <c r="Q481" s="9">
        <v>8.0058252000000003</v>
      </c>
      <c r="R481" s="9">
        <v>200.5</v>
      </c>
      <c r="S481" s="10">
        <v>0.99586059999999998</v>
      </c>
    </row>
    <row r="482" spans="1:19" ht="14.25" x14ac:dyDescent="0.2">
      <c r="A482" s="11" t="s">
        <v>3475</v>
      </c>
      <c r="B482" s="12" t="s">
        <v>3483</v>
      </c>
      <c r="C482" s="13">
        <v>44200</v>
      </c>
      <c r="D482" s="12" t="s">
        <v>3484</v>
      </c>
      <c r="E482" s="13">
        <v>44131</v>
      </c>
      <c r="F482" s="12" t="s">
        <v>2431</v>
      </c>
      <c r="G482" s="12" t="s">
        <v>2432</v>
      </c>
      <c r="H482" s="12" t="s">
        <v>2469</v>
      </c>
      <c r="I482" s="12" t="s">
        <v>3485</v>
      </c>
      <c r="J482" s="12" t="s">
        <v>3482</v>
      </c>
      <c r="K482" s="14">
        <v>21133.33</v>
      </c>
      <c r="L482" s="14">
        <v>19232</v>
      </c>
      <c r="M482" s="15">
        <v>9</v>
      </c>
      <c r="N482" s="14">
        <v>2729</v>
      </c>
      <c r="O482" s="14">
        <v>4246.47</v>
      </c>
      <c r="P482" s="15">
        <v>20.093709799999999</v>
      </c>
      <c r="Q482" s="15">
        <v>7.1804585000000003</v>
      </c>
      <c r="R482" s="15">
        <v>383.86</v>
      </c>
      <c r="S482" s="16">
        <v>1.8163724999999999</v>
      </c>
    </row>
    <row r="483" spans="1:19" ht="14.25" x14ac:dyDescent="0.2">
      <c r="A483" s="5" t="s">
        <v>3475</v>
      </c>
      <c r="B483" s="6" t="s">
        <v>3486</v>
      </c>
      <c r="C483" s="7">
        <v>44200</v>
      </c>
      <c r="D483" s="6" t="s">
        <v>3487</v>
      </c>
      <c r="E483" s="7">
        <v>44187</v>
      </c>
      <c r="F483" s="6" t="s">
        <v>2527</v>
      </c>
      <c r="G483" s="6" t="s">
        <v>2432</v>
      </c>
      <c r="H483" s="6" t="s">
        <v>2436</v>
      </c>
      <c r="I483" s="6" t="s">
        <v>3488</v>
      </c>
      <c r="J483" s="6" t="s">
        <v>3472</v>
      </c>
      <c r="K483" s="8">
        <v>24208.34</v>
      </c>
      <c r="L483" s="8">
        <v>22271</v>
      </c>
      <c r="M483" s="9">
        <v>8</v>
      </c>
      <c r="N483" s="8">
        <v>4478</v>
      </c>
      <c r="O483" s="8">
        <v>6052.08</v>
      </c>
      <c r="P483" s="9">
        <v>24.9999793</v>
      </c>
      <c r="Q483" s="9">
        <v>6.5022219999999997</v>
      </c>
      <c r="R483" s="9">
        <v>363.26</v>
      </c>
      <c r="S483" s="10">
        <v>1.5005572</v>
      </c>
    </row>
    <row r="484" spans="1:19" ht="14.25" x14ac:dyDescent="0.2">
      <c r="A484" s="11" t="s">
        <v>3475</v>
      </c>
      <c r="B484" s="12" t="s">
        <v>3489</v>
      </c>
      <c r="C484" s="13">
        <v>44201</v>
      </c>
      <c r="D484" s="12" t="s">
        <v>3490</v>
      </c>
      <c r="E484" s="13">
        <v>44176</v>
      </c>
      <c r="F484" s="12" t="s">
        <v>2527</v>
      </c>
      <c r="G484" s="12" t="s">
        <v>2432</v>
      </c>
      <c r="H484" s="12" t="s">
        <v>2447</v>
      </c>
      <c r="I484" s="12" t="s">
        <v>3491</v>
      </c>
      <c r="J484" s="12" t="s">
        <v>3472</v>
      </c>
      <c r="K484" s="14">
        <v>26250.01</v>
      </c>
      <c r="L484" s="14">
        <v>24149</v>
      </c>
      <c r="M484" s="15">
        <v>8</v>
      </c>
      <c r="N484" s="14">
        <v>724</v>
      </c>
      <c r="O484" s="14">
        <v>2745.42</v>
      </c>
      <c r="P484" s="15">
        <v>10.4587389</v>
      </c>
      <c r="Q484" s="15">
        <v>7.7006446999999998</v>
      </c>
      <c r="R484" s="15">
        <v>79.59</v>
      </c>
      <c r="S484" s="16">
        <v>0.30319990000000002</v>
      </c>
    </row>
    <row r="485" spans="1:19" ht="14.25" x14ac:dyDescent="0.2">
      <c r="A485" s="5" t="s">
        <v>3475</v>
      </c>
      <c r="B485" s="6" t="s">
        <v>3492</v>
      </c>
      <c r="C485" s="7">
        <v>44201</v>
      </c>
      <c r="D485" s="6" t="s">
        <v>3493</v>
      </c>
      <c r="E485" s="7">
        <v>44148</v>
      </c>
      <c r="F485" s="6" t="s">
        <v>2527</v>
      </c>
      <c r="G485" s="6" t="s">
        <v>2432</v>
      </c>
      <c r="H485" s="6" t="s">
        <v>2447</v>
      </c>
      <c r="I485" s="6" t="s">
        <v>2444</v>
      </c>
      <c r="J485" s="6" t="s">
        <v>3494</v>
      </c>
      <c r="K485" s="8">
        <v>27458.34</v>
      </c>
      <c r="L485" s="8">
        <v>25261</v>
      </c>
      <c r="M485" s="9">
        <v>8</v>
      </c>
      <c r="N485" s="8">
        <v>757.83</v>
      </c>
      <c r="O485" s="8">
        <v>2924.47</v>
      </c>
      <c r="P485" s="9">
        <v>10.650570999999999</v>
      </c>
      <c r="Q485" s="9">
        <v>7.8906444999999996</v>
      </c>
      <c r="R485" s="9">
        <v>30.7</v>
      </c>
      <c r="S485" s="10">
        <v>0.11180569999999999</v>
      </c>
    </row>
    <row r="486" spans="1:19" ht="14.25" x14ac:dyDescent="0.2">
      <c r="A486" s="11" t="s">
        <v>3475</v>
      </c>
      <c r="B486" s="12" t="s">
        <v>3495</v>
      </c>
      <c r="C486" s="13">
        <v>44203</v>
      </c>
      <c r="D486" s="12" t="s">
        <v>3496</v>
      </c>
      <c r="E486" s="13">
        <v>44069</v>
      </c>
      <c r="F486" s="12" t="s">
        <v>2439</v>
      </c>
      <c r="G486" s="12" t="s">
        <v>2432</v>
      </c>
      <c r="H486" s="12" t="s">
        <v>2436</v>
      </c>
      <c r="I486" s="12" t="s">
        <v>3497</v>
      </c>
      <c r="J486" s="12" t="s">
        <v>3472</v>
      </c>
      <c r="K486" s="14">
        <v>30183.34</v>
      </c>
      <c r="L486" s="14">
        <v>27468</v>
      </c>
      <c r="M486" s="15">
        <v>9</v>
      </c>
      <c r="N486" s="14">
        <v>2867</v>
      </c>
      <c r="O486" s="14">
        <v>4829.33</v>
      </c>
      <c r="P486" s="15">
        <v>15.9999854</v>
      </c>
      <c r="Q486" s="15">
        <v>6.5013680000000003</v>
      </c>
      <c r="R486" s="15">
        <v>753.01</v>
      </c>
      <c r="S486" s="16">
        <v>2.4947868999999998</v>
      </c>
    </row>
    <row r="487" spans="1:19" ht="14.25" x14ac:dyDescent="0.2">
      <c r="A487" s="5" t="s">
        <v>3475</v>
      </c>
      <c r="B487" s="6" t="s">
        <v>3498</v>
      </c>
      <c r="C487" s="7">
        <v>44203</v>
      </c>
      <c r="D487" s="6" t="s">
        <v>3499</v>
      </c>
      <c r="E487" s="7">
        <v>44068</v>
      </c>
      <c r="F487" s="6" t="s">
        <v>2584</v>
      </c>
      <c r="G487" s="6" t="s">
        <v>2432</v>
      </c>
      <c r="H487" s="6" t="s">
        <v>2464</v>
      </c>
      <c r="I487" s="6" t="s">
        <v>3500</v>
      </c>
      <c r="J487" s="6" t="s">
        <v>3501</v>
      </c>
      <c r="K487" s="8">
        <v>11666.67</v>
      </c>
      <c r="L487" s="8">
        <v>10617</v>
      </c>
      <c r="M487" s="9">
        <v>9</v>
      </c>
      <c r="N487" s="8">
        <v>884</v>
      </c>
      <c r="O487" s="8">
        <v>1740.63</v>
      </c>
      <c r="P487" s="9">
        <v>14.919681499999999</v>
      </c>
      <c r="Q487" s="9">
        <v>7.3425408000000001</v>
      </c>
      <c r="R487" s="9">
        <v>193.04</v>
      </c>
      <c r="S487" s="10">
        <v>1.6546281</v>
      </c>
    </row>
    <row r="488" spans="1:19" ht="14.25" x14ac:dyDescent="0.2">
      <c r="A488" s="11" t="s">
        <v>3475</v>
      </c>
      <c r="B488" s="12" t="s">
        <v>3502</v>
      </c>
      <c r="C488" s="13">
        <v>44203</v>
      </c>
      <c r="D488" s="12" t="s">
        <v>3503</v>
      </c>
      <c r="E488" s="13">
        <v>44186</v>
      </c>
      <c r="F488" s="12" t="s">
        <v>2439</v>
      </c>
      <c r="G488" s="12" t="s">
        <v>2432</v>
      </c>
      <c r="H488" s="12" t="s">
        <v>2422</v>
      </c>
      <c r="I488" s="12" t="s">
        <v>3504</v>
      </c>
      <c r="J488" s="12"/>
      <c r="K488" s="14">
        <v>28958.34</v>
      </c>
      <c r="L488" s="14">
        <v>26352</v>
      </c>
      <c r="M488" s="15">
        <v>9</v>
      </c>
      <c r="N488" s="14">
        <v>3330</v>
      </c>
      <c r="O488" s="14">
        <v>5357.28</v>
      </c>
      <c r="P488" s="15">
        <v>18.499955499999999</v>
      </c>
      <c r="Q488" s="15">
        <v>7.0006775000000001</v>
      </c>
      <c r="R488" s="15">
        <v>579.05999999999995</v>
      </c>
      <c r="S488" s="16">
        <v>1.9996312000000001</v>
      </c>
    </row>
    <row r="489" spans="1:19" ht="14.25" x14ac:dyDescent="0.2">
      <c r="A489" s="5" t="s">
        <v>3475</v>
      </c>
      <c r="B489" s="6" t="s">
        <v>3505</v>
      </c>
      <c r="C489" s="7">
        <v>44204</v>
      </c>
      <c r="D489" s="6" t="s">
        <v>3506</v>
      </c>
      <c r="E489" s="7">
        <v>44187</v>
      </c>
      <c r="F489" s="6" t="s">
        <v>2431</v>
      </c>
      <c r="G489" s="6" t="s">
        <v>2432</v>
      </c>
      <c r="H489" s="6" t="s">
        <v>2464</v>
      </c>
      <c r="I489" s="6" t="s">
        <v>3507</v>
      </c>
      <c r="J489" s="6" t="s">
        <v>3494</v>
      </c>
      <c r="K489" s="8">
        <v>23641.67</v>
      </c>
      <c r="L489" s="8">
        <v>21514</v>
      </c>
      <c r="M489" s="9">
        <v>9</v>
      </c>
      <c r="N489" s="8">
        <v>2216</v>
      </c>
      <c r="O489" s="8">
        <v>3696.58</v>
      </c>
      <c r="P489" s="9">
        <v>15.635866699999999</v>
      </c>
      <c r="Q489" s="9">
        <v>6.2625864</v>
      </c>
      <c r="R489" s="9">
        <v>647.09</v>
      </c>
      <c r="S489" s="10">
        <v>2.7370739999999998</v>
      </c>
    </row>
    <row r="490" spans="1:19" ht="14.25" x14ac:dyDescent="0.2">
      <c r="A490" s="11" t="s">
        <v>3475</v>
      </c>
      <c r="B490" s="12" t="s">
        <v>3508</v>
      </c>
      <c r="C490" s="13">
        <v>44204</v>
      </c>
      <c r="D490" s="12" t="s">
        <v>2984</v>
      </c>
      <c r="E490" s="13">
        <v>44200</v>
      </c>
      <c r="F490" s="12" t="s">
        <v>2431</v>
      </c>
      <c r="G490" s="12" t="s">
        <v>2432</v>
      </c>
      <c r="H490" s="12" t="s">
        <v>2464</v>
      </c>
      <c r="I490" s="12" t="s">
        <v>3509</v>
      </c>
      <c r="J490" s="12" t="s">
        <v>3472</v>
      </c>
      <c r="K490" s="14">
        <v>20708.32</v>
      </c>
      <c r="L490" s="14">
        <v>18845</v>
      </c>
      <c r="M490" s="15">
        <v>9</v>
      </c>
      <c r="N490" s="14">
        <v>1518</v>
      </c>
      <c r="O490" s="14">
        <v>2739.8</v>
      </c>
      <c r="P490" s="15">
        <v>13.230431100000001</v>
      </c>
      <c r="Q490" s="15">
        <v>5.9000440000000003</v>
      </c>
      <c r="R490" s="15">
        <v>641.52</v>
      </c>
      <c r="S490" s="16">
        <v>3.0978853000000002</v>
      </c>
    </row>
    <row r="491" spans="1:19" ht="14.25" x14ac:dyDescent="0.2">
      <c r="A491" s="5" t="s">
        <v>3475</v>
      </c>
      <c r="B491" s="6" t="s">
        <v>3510</v>
      </c>
      <c r="C491" s="7">
        <v>44207</v>
      </c>
      <c r="D491" s="6" t="s">
        <v>3511</v>
      </c>
      <c r="E491" s="7">
        <v>43949</v>
      </c>
      <c r="F491" s="6" t="s">
        <v>2439</v>
      </c>
      <c r="G491" s="6" t="s">
        <v>2432</v>
      </c>
      <c r="H491" s="6" t="s">
        <v>2469</v>
      </c>
      <c r="I491" s="6" t="s">
        <v>3512</v>
      </c>
      <c r="J491" s="6" t="s">
        <v>3501</v>
      </c>
      <c r="K491" s="8">
        <v>29558.33</v>
      </c>
      <c r="L491" s="8">
        <v>26898</v>
      </c>
      <c r="M491" s="9">
        <v>9</v>
      </c>
      <c r="N491" s="8">
        <v>3310.84</v>
      </c>
      <c r="O491" s="8">
        <v>6474.17</v>
      </c>
      <c r="P491" s="9">
        <v>21.903030399999999</v>
      </c>
      <c r="Q491" s="9">
        <v>10.701991599999999</v>
      </c>
      <c r="R491" s="17">
        <v>-503</v>
      </c>
      <c r="S491" s="18">
        <v>-1.7017199999999999</v>
      </c>
    </row>
    <row r="492" spans="1:19" ht="14.25" x14ac:dyDescent="0.2">
      <c r="A492" s="11" t="s">
        <v>3475</v>
      </c>
      <c r="B492" s="12" t="s">
        <v>3513</v>
      </c>
      <c r="C492" s="13">
        <v>44208</v>
      </c>
      <c r="D492" s="12" t="s">
        <v>3514</v>
      </c>
      <c r="E492" s="13">
        <v>44183</v>
      </c>
      <c r="F492" s="12" t="s">
        <v>2579</v>
      </c>
      <c r="G492" s="12" t="s">
        <v>2432</v>
      </c>
      <c r="H492" s="12" t="s">
        <v>2436</v>
      </c>
      <c r="I492" s="12" t="s">
        <v>3471</v>
      </c>
      <c r="J492" s="12" t="s">
        <v>3472</v>
      </c>
      <c r="K492" s="14">
        <v>28683.33</v>
      </c>
      <c r="L492" s="14">
        <v>26276</v>
      </c>
      <c r="M492" s="15">
        <v>8.39</v>
      </c>
      <c r="N492" s="14">
        <v>10194</v>
      </c>
      <c r="O492" s="14">
        <v>12070.95</v>
      </c>
      <c r="P492" s="15">
        <v>42.083502899999999</v>
      </c>
      <c r="Q492" s="15">
        <v>6.5436962999999997</v>
      </c>
      <c r="R492" s="15">
        <v>530.38</v>
      </c>
      <c r="S492" s="16">
        <v>1.8490880000000001</v>
      </c>
    </row>
    <row r="493" spans="1:19" ht="14.25" x14ac:dyDescent="0.2">
      <c r="A493" s="5" t="s">
        <v>3475</v>
      </c>
      <c r="B493" s="6" t="s">
        <v>3515</v>
      </c>
      <c r="C493" s="7">
        <v>44208</v>
      </c>
      <c r="D493" s="6" t="s">
        <v>3516</v>
      </c>
      <c r="E493" s="7">
        <v>44184</v>
      </c>
      <c r="F493" s="6" t="s">
        <v>2579</v>
      </c>
      <c r="G493" s="6" t="s">
        <v>2432</v>
      </c>
      <c r="H493" s="6" t="s">
        <v>2436</v>
      </c>
      <c r="I493" s="6" t="s">
        <v>3471</v>
      </c>
      <c r="J493" s="6" t="s">
        <v>3472</v>
      </c>
      <c r="K493" s="8">
        <v>28683.33</v>
      </c>
      <c r="L493" s="8">
        <v>26276</v>
      </c>
      <c r="M493" s="9">
        <v>8.39</v>
      </c>
      <c r="N493" s="8">
        <v>10194</v>
      </c>
      <c r="O493" s="8">
        <v>12070.95</v>
      </c>
      <c r="P493" s="9">
        <v>42.083502899999999</v>
      </c>
      <c r="Q493" s="9">
        <v>6.5436962999999997</v>
      </c>
      <c r="R493" s="9">
        <v>530.38</v>
      </c>
      <c r="S493" s="10">
        <v>1.8490880000000001</v>
      </c>
    </row>
    <row r="494" spans="1:19" ht="14.25" x14ac:dyDescent="0.2">
      <c r="A494" s="11" t="s">
        <v>3475</v>
      </c>
      <c r="B494" s="12" t="s">
        <v>3517</v>
      </c>
      <c r="C494" s="13">
        <v>44208</v>
      </c>
      <c r="D494" s="12" t="s">
        <v>3518</v>
      </c>
      <c r="E494" s="13">
        <v>44184</v>
      </c>
      <c r="F494" s="12" t="s">
        <v>2579</v>
      </c>
      <c r="G494" s="12" t="s">
        <v>2432</v>
      </c>
      <c r="H494" s="12" t="s">
        <v>2436</v>
      </c>
      <c r="I494" s="12" t="s">
        <v>3471</v>
      </c>
      <c r="J494" s="12" t="s">
        <v>3472</v>
      </c>
      <c r="K494" s="14">
        <v>28683.33</v>
      </c>
      <c r="L494" s="14">
        <v>26276</v>
      </c>
      <c r="M494" s="15">
        <v>8.39</v>
      </c>
      <c r="N494" s="14">
        <v>10194</v>
      </c>
      <c r="O494" s="14">
        <v>12070.95</v>
      </c>
      <c r="P494" s="15">
        <v>42.083502899999999</v>
      </c>
      <c r="Q494" s="15">
        <v>6.5436962999999997</v>
      </c>
      <c r="R494" s="15">
        <v>530.38</v>
      </c>
      <c r="S494" s="16">
        <v>1.8490880000000001</v>
      </c>
    </row>
    <row r="495" spans="1:19" ht="14.25" x14ac:dyDescent="0.2">
      <c r="A495" s="5" t="s">
        <v>3475</v>
      </c>
      <c r="B495" s="6" t="s">
        <v>3519</v>
      </c>
      <c r="C495" s="7">
        <v>44208</v>
      </c>
      <c r="D495" s="6" t="s">
        <v>3520</v>
      </c>
      <c r="E495" s="7">
        <v>44126</v>
      </c>
      <c r="F495" s="6" t="s">
        <v>2435</v>
      </c>
      <c r="G495" s="6" t="s">
        <v>2432</v>
      </c>
      <c r="H495" s="6" t="s">
        <v>2436</v>
      </c>
      <c r="I495" s="6" t="s">
        <v>3521</v>
      </c>
      <c r="J495" s="6" t="s">
        <v>3472</v>
      </c>
      <c r="K495" s="8">
        <v>19333.330000000002</v>
      </c>
      <c r="L495" s="8">
        <v>17787</v>
      </c>
      <c r="M495" s="9">
        <v>7.18</v>
      </c>
      <c r="N495" s="8">
        <v>2803</v>
      </c>
      <c r="O495" s="8">
        <v>3866.67</v>
      </c>
      <c r="P495" s="9">
        <v>20.0000207</v>
      </c>
      <c r="Q495" s="9">
        <v>5.5017423000000001</v>
      </c>
      <c r="R495" s="9">
        <v>482.66</v>
      </c>
      <c r="S495" s="10">
        <v>2.4965177000000001</v>
      </c>
    </row>
    <row r="496" spans="1:19" ht="14.25" x14ac:dyDescent="0.2">
      <c r="A496" s="11" t="s">
        <v>3475</v>
      </c>
      <c r="B496" s="12" t="s">
        <v>3522</v>
      </c>
      <c r="C496" s="13">
        <v>44208</v>
      </c>
      <c r="D496" s="12" t="s">
        <v>3523</v>
      </c>
      <c r="E496" s="13">
        <v>44154</v>
      </c>
      <c r="F496" s="12" t="s">
        <v>2527</v>
      </c>
      <c r="G496" s="12" t="s">
        <v>2432</v>
      </c>
      <c r="H496" s="12" t="s">
        <v>2436</v>
      </c>
      <c r="I496" s="12" t="s">
        <v>3524</v>
      </c>
      <c r="J496" s="12" t="s">
        <v>3472</v>
      </c>
      <c r="K496" s="14">
        <v>26083.34</v>
      </c>
      <c r="L496" s="14">
        <v>23996</v>
      </c>
      <c r="M496" s="15">
        <v>8</v>
      </c>
      <c r="N496" s="14">
        <v>719</v>
      </c>
      <c r="O496" s="14">
        <v>2745.42</v>
      </c>
      <c r="P496" s="15">
        <v>10.5255692</v>
      </c>
      <c r="Q496" s="15">
        <v>7.7690203999999996</v>
      </c>
      <c r="R496" s="15">
        <v>60.92</v>
      </c>
      <c r="S496" s="16">
        <v>0.23355899999999999</v>
      </c>
    </row>
    <row r="497" spans="1:19" ht="14.25" x14ac:dyDescent="0.2">
      <c r="A497" s="5" t="s">
        <v>3475</v>
      </c>
      <c r="B497" s="6" t="s">
        <v>3525</v>
      </c>
      <c r="C497" s="7">
        <v>44210</v>
      </c>
      <c r="D497" s="6" t="s">
        <v>3526</v>
      </c>
      <c r="E497" s="7">
        <v>44202</v>
      </c>
      <c r="F497" s="6" t="s">
        <v>2579</v>
      </c>
      <c r="G497" s="6" t="s">
        <v>2432</v>
      </c>
      <c r="H497" s="6" t="s">
        <v>2436</v>
      </c>
      <c r="I497" s="6" t="s">
        <v>3471</v>
      </c>
      <c r="J497" s="6" t="s">
        <v>3472</v>
      </c>
      <c r="K497" s="8">
        <v>28683.33</v>
      </c>
      <c r="L497" s="8">
        <v>26276</v>
      </c>
      <c r="M497" s="9">
        <v>8.39</v>
      </c>
      <c r="N497" s="8">
        <v>10194</v>
      </c>
      <c r="O497" s="8">
        <v>11960.95</v>
      </c>
      <c r="P497" s="9">
        <v>41.700004800000002</v>
      </c>
      <c r="Q497" s="9">
        <v>6.1601983000000002</v>
      </c>
      <c r="R497" s="9">
        <v>640.38</v>
      </c>
      <c r="S497" s="10">
        <v>2.232586</v>
      </c>
    </row>
    <row r="498" spans="1:19" ht="14.25" x14ac:dyDescent="0.2">
      <c r="A498" s="11" t="s">
        <v>3475</v>
      </c>
      <c r="B498" s="12" t="s">
        <v>3527</v>
      </c>
      <c r="C498" s="13">
        <v>44210</v>
      </c>
      <c r="D498" s="12" t="s">
        <v>3528</v>
      </c>
      <c r="E498" s="13">
        <v>44196</v>
      </c>
      <c r="F498" s="12" t="s">
        <v>2579</v>
      </c>
      <c r="G498" s="12" t="s">
        <v>2432</v>
      </c>
      <c r="H498" s="12" t="s">
        <v>2436</v>
      </c>
      <c r="I498" s="12" t="s">
        <v>3471</v>
      </c>
      <c r="J498" s="12" t="s">
        <v>3472</v>
      </c>
      <c r="K498" s="14">
        <v>28683.33</v>
      </c>
      <c r="L498" s="14">
        <v>26276</v>
      </c>
      <c r="M498" s="15">
        <v>8.39</v>
      </c>
      <c r="N498" s="14">
        <v>10194</v>
      </c>
      <c r="O498" s="14">
        <v>11960.95</v>
      </c>
      <c r="P498" s="15">
        <v>41.700004800000002</v>
      </c>
      <c r="Q498" s="15">
        <v>6.1601983000000002</v>
      </c>
      <c r="R498" s="15">
        <v>640.38</v>
      </c>
      <c r="S498" s="16">
        <v>2.232586</v>
      </c>
    </row>
    <row r="499" spans="1:19" ht="14.25" x14ac:dyDescent="0.2">
      <c r="A499" s="5" t="s">
        <v>3475</v>
      </c>
      <c r="B499" s="6" t="s">
        <v>3529</v>
      </c>
      <c r="C499" s="7">
        <v>44210</v>
      </c>
      <c r="D499" s="6" t="s">
        <v>3530</v>
      </c>
      <c r="E499" s="7">
        <v>44207</v>
      </c>
      <c r="F499" s="6" t="s">
        <v>2579</v>
      </c>
      <c r="G499" s="6" t="s">
        <v>2432</v>
      </c>
      <c r="H499" s="6" t="s">
        <v>2436</v>
      </c>
      <c r="I499" s="6" t="s">
        <v>3471</v>
      </c>
      <c r="J499" s="6" t="s">
        <v>3472</v>
      </c>
      <c r="K499" s="8">
        <v>28683.33</v>
      </c>
      <c r="L499" s="8">
        <v>26276</v>
      </c>
      <c r="M499" s="9">
        <v>8.39</v>
      </c>
      <c r="N499" s="8">
        <v>10194</v>
      </c>
      <c r="O499" s="8">
        <v>11960.95</v>
      </c>
      <c r="P499" s="9">
        <v>41.700004800000002</v>
      </c>
      <c r="Q499" s="9">
        <v>6.1601983000000002</v>
      </c>
      <c r="R499" s="9">
        <v>640.38</v>
      </c>
      <c r="S499" s="10">
        <v>2.232586</v>
      </c>
    </row>
    <row r="500" spans="1:19" ht="14.25" x14ac:dyDescent="0.2">
      <c r="A500" s="11" t="s">
        <v>3475</v>
      </c>
      <c r="B500" s="12" t="s">
        <v>3531</v>
      </c>
      <c r="C500" s="13">
        <v>44210</v>
      </c>
      <c r="D500" s="12" t="s">
        <v>3532</v>
      </c>
      <c r="E500" s="13">
        <v>44202</v>
      </c>
      <c r="F500" s="12" t="s">
        <v>2579</v>
      </c>
      <c r="G500" s="12" t="s">
        <v>2432</v>
      </c>
      <c r="H500" s="12" t="s">
        <v>2436</v>
      </c>
      <c r="I500" s="12" t="s">
        <v>3471</v>
      </c>
      <c r="J500" s="12" t="s">
        <v>3472</v>
      </c>
      <c r="K500" s="14">
        <v>28683.33</v>
      </c>
      <c r="L500" s="14">
        <v>26276</v>
      </c>
      <c r="M500" s="15">
        <v>8.39</v>
      </c>
      <c r="N500" s="14">
        <v>10194</v>
      </c>
      <c r="O500" s="14">
        <v>11960.95</v>
      </c>
      <c r="P500" s="15">
        <v>41.700004800000002</v>
      </c>
      <c r="Q500" s="15">
        <v>6.1601983000000002</v>
      </c>
      <c r="R500" s="15">
        <v>640.38</v>
      </c>
      <c r="S500" s="16">
        <v>2.232586</v>
      </c>
    </row>
    <row r="501" spans="1:19" ht="14.25" x14ac:dyDescent="0.2">
      <c r="A501" s="5" t="s">
        <v>3475</v>
      </c>
      <c r="B501" s="6" t="s">
        <v>3533</v>
      </c>
      <c r="C501" s="7">
        <v>44210</v>
      </c>
      <c r="D501" s="6" t="s">
        <v>3534</v>
      </c>
      <c r="E501" s="7">
        <v>44134</v>
      </c>
      <c r="F501" s="6" t="s">
        <v>2431</v>
      </c>
      <c r="G501" s="6" t="s">
        <v>2432</v>
      </c>
      <c r="H501" s="6" t="s">
        <v>2469</v>
      </c>
      <c r="I501" s="6" t="s">
        <v>3535</v>
      </c>
      <c r="J501" s="6" t="s">
        <v>3494</v>
      </c>
      <c r="K501" s="8">
        <v>21425</v>
      </c>
      <c r="L501" s="8">
        <v>19497</v>
      </c>
      <c r="M501" s="9">
        <v>9</v>
      </c>
      <c r="N501" s="8">
        <v>2538.08</v>
      </c>
      <c r="O501" s="8">
        <v>3146.42</v>
      </c>
      <c r="P501" s="9">
        <v>14.685741</v>
      </c>
      <c r="Q501" s="9">
        <v>2.8393932</v>
      </c>
      <c r="R501" s="9">
        <v>1319.66</v>
      </c>
      <c r="S501" s="10">
        <v>6.1594398999999997</v>
      </c>
    </row>
    <row r="502" spans="1:19" ht="14.25" x14ac:dyDescent="0.2">
      <c r="A502" s="11" t="s">
        <v>3475</v>
      </c>
      <c r="B502" s="12" t="s">
        <v>3536</v>
      </c>
      <c r="C502" s="13">
        <v>44210</v>
      </c>
      <c r="D502" s="12" t="s">
        <v>3537</v>
      </c>
      <c r="E502" s="13">
        <v>44148</v>
      </c>
      <c r="F502" s="12" t="s">
        <v>2527</v>
      </c>
      <c r="G502" s="12" t="s">
        <v>2432</v>
      </c>
      <c r="H502" s="12" t="s">
        <v>2447</v>
      </c>
      <c r="I502" s="12" t="s">
        <v>3538</v>
      </c>
      <c r="J502" s="12" t="s">
        <v>3472</v>
      </c>
      <c r="K502" s="14">
        <v>23083.34</v>
      </c>
      <c r="L502" s="14">
        <v>21236</v>
      </c>
      <c r="M502" s="15">
        <v>8</v>
      </c>
      <c r="N502" s="14">
        <v>424</v>
      </c>
      <c r="O502" s="14">
        <v>2210.2600000000002</v>
      </c>
      <c r="P502" s="15">
        <v>9.5751308000000002</v>
      </c>
      <c r="Q502" s="15">
        <v>7.7383081999999996</v>
      </c>
      <c r="R502" s="15">
        <v>61.08</v>
      </c>
      <c r="S502" s="16">
        <v>0.26460640000000002</v>
      </c>
    </row>
    <row r="503" spans="1:19" ht="14.25" x14ac:dyDescent="0.2">
      <c r="A503" s="5" t="s">
        <v>3475</v>
      </c>
      <c r="B503" s="6" t="s">
        <v>3539</v>
      </c>
      <c r="C503" s="7">
        <v>44210</v>
      </c>
      <c r="D503" s="6" t="s">
        <v>3540</v>
      </c>
      <c r="E503" s="7">
        <v>44196</v>
      </c>
      <c r="F503" s="6" t="s">
        <v>2435</v>
      </c>
      <c r="G503" s="6" t="s">
        <v>2432</v>
      </c>
      <c r="H503" s="6" t="s">
        <v>2464</v>
      </c>
      <c r="I503" s="6" t="s">
        <v>3541</v>
      </c>
      <c r="J503" s="6" t="s">
        <v>3482</v>
      </c>
      <c r="K503" s="8">
        <v>18375</v>
      </c>
      <c r="L503" s="8">
        <v>16905</v>
      </c>
      <c r="M503" s="9">
        <v>8</v>
      </c>
      <c r="N503" s="8">
        <v>1917</v>
      </c>
      <c r="O503" s="8">
        <v>2950.21</v>
      </c>
      <c r="P503" s="9">
        <v>16.0555646</v>
      </c>
      <c r="Q503" s="9">
        <v>5.6229116000000001</v>
      </c>
      <c r="R503" s="9">
        <v>436.79</v>
      </c>
      <c r="S503" s="10">
        <v>2.3770883999999999</v>
      </c>
    </row>
    <row r="504" spans="1:19" ht="14.25" x14ac:dyDescent="0.2">
      <c r="A504" s="11" t="s">
        <v>3475</v>
      </c>
      <c r="B504" s="12" t="s">
        <v>3542</v>
      </c>
      <c r="C504" s="13">
        <v>44211</v>
      </c>
      <c r="D504" s="12" t="s">
        <v>3543</v>
      </c>
      <c r="E504" s="13">
        <v>44072</v>
      </c>
      <c r="F504" s="12" t="s">
        <v>2439</v>
      </c>
      <c r="G504" s="12" t="s">
        <v>2432</v>
      </c>
      <c r="H504" s="12" t="s">
        <v>2469</v>
      </c>
      <c r="I504" s="12" t="s">
        <v>3544</v>
      </c>
      <c r="J504" s="12" t="s">
        <v>3482</v>
      </c>
      <c r="K504" s="14">
        <v>30225</v>
      </c>
      <c r="L504" s="14">
        <v>27391</v>
      </c>
      <c r="M504" s="15">
        <v>9.3800000000000008</v>
      </c>
      <c r="N504" s="14">
        <v>3206</v>
      </c>
      <c r="O504" s="14">
        <v>5537.5</v>
      </c>
      <c r="P504" s="15">
        <v>18.320926400000001</v>
      </c>
      <c r="Q504" s="15">
        <v>7.7138131000000003</v>
      </c>
      <c r="R504" s="15">
        <v>502.5</v>
      </c>
      <c r="S504" s="16">
        <v>1.662531</v>
      </c>
    </row>
    <row r="505" spans="1:19" ht="14.25" x14ac:dyDescent="0.2">
      <c r="A505" s="5" t="s">
        <v>3475</v>
      </c>
      <c r="B505" s="6" t="s">
        <v>3545</v>
      </c>
      <c r="C505" s="7">
        <v>44214</v>
      </c>
      <c r="D505" s="6" t="s">
        <v>3546</v>
      </c>
      <c r="E505" s="7">
        <v>44078</v>
      </c>
      <c r="F505" s="6" t="s">
        <v>2439</v>
      </c>
      <c r="G505" s="6" t="s">
        <v>2432</v>
      </c>
      <c r="H505" s="6" t="s">
        <v>2464</v>
      </c>
      <c r="I505" s="6" t="s">
        <v>3547</v>
      </c>
      <c r="J505" s="6" t="s">
        <v>3482</v>
      </c>
      <c r="K505" s="8">
        <v>32558.33</v>
      </c>
      <c r="L505" s="8">
        <v>29629</v>
      </c>
      <c r="M505" s="9">
        <v>9</v>
      </c>
      <c r="N505" s="8">
        <v>3034</v>
      </c>
      <c r="O505" s="8">
        <v>5550</v>
      </c>
      <c r="P505" s="9">
        <v>17.046328899999999</v>
      </c>
      <c r="Q505" s="9">
        <v>7.7276691</v>
      </c>
      <c r="R505" s="9">
        <v>413.33</v>
      </c>
      <c r="S505" s="10">
        <v>1.2695061000000001</v>
      </c>
    </row>
    <row r="506" spans="1:19" ht="14.25" x14ac:dyDescent="0.2">
      <c r="A506" s="11" t="s">
        <v>3475</v>
      </c>
      <c r="B506" s="12" t="s">
        <v>3548</v>
      </c>
      <c r="C506" s="13">
        <v>44214</v>
      </c>
      <c r="D506" s="12" t="s">
        <v>3549</v>
      </c>
      <c r="E506" s="13">
        <v>44084</v>
      </c>
      <c r="F506" s="12" t="s">
        <v>2431</v>
      </c>
      <c r="G506" s="12" t="s">
        <v>2432</v>
      </c>
      <c r="H506" s="12" t="s">
        <v>2469</v>
      </c>
      <c r="I506" s="12" t="s">
        <v>3550</v>
      </c>
      <c r="J506" s="12" t="s">
        <v>3494</v>
      </c>
      <c r="K506" s="14">
        <v>22175</v>
      </c>
      <c r="L506" s="14">
        <v>20179</v>
      </c>
      <c r="M506" s="15">
        <v>9</v>
      </c>
      <c r="N506" s="14">
        <v>2993</v>
      </c>
      <c r="O506" s="14">
        <v>4936.46</v>
      </c>
      <c r="P506" s="15">
        <v>22.261375399999999</v>
      </c>
      <c r="Q506" s="15">
        <v>8.7641939000000004</v>
      </c>
      <c r="R506" s="15">
        <v>52.54</v>
      </c>
      <c r="S506" s="16">
        <v>0.23693349999999999</v>
      </c>
    </row>
    <row r="507" spans="1:19" ht="14.25" x14ac:dyDescent="0.2">
      <c r="A507" s="5" t="s">
        <v>3475</v>
      </c>
      <c r="B507" s="6" t="s">
        <v>3551</v>
      </c>
      <c r="C507" s="7">
        <v>44214</v>
      </c>
      <c r="D507" s="6" t="s">
        <v>3552</v>
      </c>
      <c r="E507" s="7">
        <v>44123</v>
      </c>
      <c r="F507" s="6" t="s">
        <v>2584</v>
      </c>
      <c r="G507" s="6" t="s">
        <v>2432</v>
      </c>
      <c r="H507" s="6" t="s">
        <v>2464</v>
      </c>
      <c r="I507" s="6" t="s">
        <v>3553</v>
      </c>
      <c r="J507" s="6" t="s">
        <v>3482</v>
      </c>
      <c r="K507" s="8">
        <v>13383.33</v>
      </c>
      <c r="L507" s="8">
        <v>12179</v>
      </c>
      <c r="M507" s="9">
        <v>9</v>
      </c>
      <c r="N507" s="8">
        <v>1952</v>
      </c>
      <c r="O507" s="8">
        <v>3025.63</v>
      </c>
      <c r="P507" s="9">
        <v>22.6074527</v>
      </c>
      <c r="Q507" s="9">
        <v>8.0221440000000008</v>
      </c>
      <c r="R507" s="9">
        <v>130.69999999999999</v>
      </c>
      <c r="S507" s="10">
        <v>0.97658800000000001</v>
      </c>
    </row>
    <row r="508" spans="1:19" ht="14.25" x14ac:dyDescent="0.2">
      <c r="A508" s="11" t="s">
        <v>3475</v>
      </c>
      <c r="B508" s="12" t="s">
        <v>3554</v>
      </c>
      <c r="C508" s="13">
        <v>44214</v>
      </c>
      <c r="D508" s="12" t="s">
        <v>3555</v>
      </c>
      <c r="E508" s="13">
        <v>44159</v>
      </c>
      <c r="F508" s="12" t="s">
        <v>2431</v>
      </c>
      <c r="G508" s="12" t="s">
        <v>2432</v>
      </c>
      <c r="H508" s="12" t="s">
        <v>2464</v>
      </c>
      <c r="I508" s="12" t="s">
        <v>3556</v>
      </c>
      <c r="J508" s="12" t="s">
        <v>3494</v>
      </c>
      <c r="K508" s="14">
        <v>23041.67</v>
      </c>
      <c r="L508" s="14">
        <v>20968</v>
      </c>
      <c r="M508" s="15">
        <v>9</v>
      </c>
      <c r="N508" s="14">
        <v>1392</v>
      </c>
      <c r="O508" s="14">
        <v>2843.33</v>
      </c>
      <c r="P508" s="15">
        <v>12.3399476</v>
      </c>
      <c r="Q508" s="15">
        <v>6.2987187999999996</v>
      </c>
      <c r="R508" s="15">
        <v>622.34</v>
      </c>
      <c r="S508" s="16">
        <v>2.7009327000000001</v>
      </c>
    </row>
    <row r="509" spans="1:19" ht="14.25" x14ac:dyDescent="0.2">
      <c r="A509" s="5" t="s">
        <v>3475</v>
      </c>
      <c r="B509" s="6" t="s">
        <v>3557</v>
      </c>
      <c r="C509" s="7">
        <v>44215</v>
      </c>
      <c r="D509" s="6" t="s">
        <v>3558</v>
      </c>
      <c r="E509" s="7">
        <v>44035</v>
      </c>
      <c r="F509" s="6" t="s">
        <v>2435</v>
      </c>
      <c r="G509" s="6" t="s">
        <v>2432</v>
      </c>
      <c r="H509" s="6" t="s">
        <v>2469</v>
      </c>
      <c r="I509" s="6" t="s">
        <v>3559</v>
      </c>
      <c r="J509" s="6" t="s">
        <v>3482</v>
      </c>
      <c r="K509" s="8">
        <v>17916.669999999998</v>
      </c>
      <c r="L509" s="8">
        <v>16483</v>
      </c>
      <c r="M509" s="9">
        <v>8</v>
      </c>
      <c r="N509" s="8">
        <v>3073</v>
      </c>
      <c r="O509" s="8">
        <v>4508.33</v>
      </c>
      <c r="P509" s="9">
        <v>25.1627674</v>
      </c>
      <c r="Q509" s="9">
        <v>8.0111427000000006</v>
      </c>
      <c r="R509" s="17">
        <v>-1.66</v>
      </c>
      <c r="S509" s="18">
        <v>-9.2651000000000001E-3</v>
      </c>
    </row>
    <row r="510" spans="1:19" ht="14.25" x14ac:dyDescent="0.2">
      <c r="A510" s="11" t="s">
        <v>3475</v>
      </c>
      <c r="B510" s="12" t="s">
        <v>3560</v>
      </c>
      <c r="C510" s="13">
        <v>44215</v>
      </c>
      <c r="D510" s="12" t="s">
        <v>3561</v>
      </c>
      <c r="E510" s="13">
        <v>44103</v>
      </c>
      <c r="F510" s="12" t="s">
        <v>2435</v>
      </c>
      <c r="G510" s="12" t="s">
        <v>2432</v>
      </c>
      <c r="H510" s="12" t="s">
        <v>2469</v>
      </c>
      <c r="I510" s="12" t="s">
        <v>3562</v>
      </c>
      <c r="J510" s="12" t="s">
        <v>3472</v>
      </c>
      <c r="K510" s="14">
        <v>16800</v>
      </c>
      <c r="L510" s="14">
        <v>15456</v>
      </c>
      <c r="M510" s="15">
        <v>8</v>
      </c>
      <c r="N510" s="14">
        <v>2341</v>
      </c>
      <c r="O510" s="14">
        <v>2902.3</v>
      </c>
      <c r="P510" s="15">
        <v>17.275595200000001</v>
      </c>
      <c r="Q510" s="15">
        <v>3.3410714000000001</v>
      </c>
      <c r="R510" s="15">
        <v>782.7</v>
      </c>
      <c r="S510" s="16">
        <v>4.6589286000000003</v>
      </c>
    </row>
    <row r="511" spans="1:19" ht="14.25" x14ac:dyDescent="0.2">
      <c r="A511" s="5" t="s">
        <v>3475</v>
      </c>
      <c r="B511" s="6" t="s">
        <v>3563</v>
      </c>
      <c r="C511" s="7">
        <v>44215</v>
      </c>
      <c r="D511" s="6" t="s">
        <v>3564</v>
      </c>
      <c r="E511" s="7">
        <v>44187</v>
      </c>
      <c r="F511" s="6" t="s">
        <v>2472</v>
      </c>
      <c r="G511" s="6" t="s">
        <v>2432</v>
      </c>
      <c r="H511" s="6" t="s">
        <v>2422</v>
      </c>
      <c r="I511" s="6" t="s">
        <v>3565</v>
      </c>
      <c r="J511" s="6"/>
      <c r="K511" s="8">
        <v>30266.67</v>
      </c>
      <c r="L511" s="8">
        <v>27543</v>
      </c>
      <c r="M511" s="9">
        <v>9</v>
      </c>
      <c r="N511" s="8">
        <v>6508</v>
      </c>
      <c r="O511" s="8">
        <v>8777.34</v>
      </c>
      <c r="P511" s="9">
        <v>29.000018799999999</v>
      </c>
      <c r="Q511" s="9">
        <v>7.4978186000000004</v>
      </c>
      <c r="R511" s="9">
        <v>454.33</v>
      </c>
      <c r="S511" s="10">
        <v>1.5010901000000001</v>
      </c>
    </row>
    <row r="512" spans="1:19" ht="14.25" x14ac:dyDescent="0.2">
      <c r="A512" s="11" t="s">
        <v>3475</v>
      </c>
      <c r="B512" s="12" t="s">
        <v>3566</v>
      </c>
      <c r="C512" s="13">
        <v>44215</v>
      </c>
      <c r="D512" s="12" t="s">
        <v>3567</v>
      </c>
      <c r="E512" s="13">
        <v>44211</v>
      </c>
      <c r="F512" s="12" t="s">
        <v>2439</v>
      </c>
      <c r="G512" s="12" t="s">
        <v>2432</v>
      </c>
      <c r="H512" s="12" t="s">
        <v>2464</v>
      </c>
      <c r="I512" s="12" t="s">
        <v>3568</v>
      </c>
      <c r="J512" s="12" t="s">
        <v>3472</v>
      </c>
      <c r="K512" s="14">
        <v>28500.01</v>
      </c>
      <c r="L512" s="14">
        <v>25934</v>
      </c>
      <c r="M512" s="15">
        <v>9</v>
      </c>
      <c r="N512" s="14">
        <v>2369</v>
      </c>
      <c r="O512" s="14">
        <v>4001.67</v>
      </c>
      <c r="P512" s="15">
        <v>14.0409424</v>
      </c>
      <c r="Q512" s="15">
        <v>5.7286647000000004</v>
      </c>
      <c r="R512" s="15">
        <v>933.34</v>
      </c>
      <c r="S512" s="16">
        <v>3.2748759999999999</v>
      </c>
    </row>
    <row r="513" spans="1:19" ht="14.25" x14ac:dyDescent="0.2">
      <c r="A513" s="5" t="s">
        <v>3475</v>
      </c>
      <c r="B513" s="6" t="s">
        <v>3569</v>
      </c>
      <c r="C513" s="7">
        <v>44217</v>
      </c>
      <c r="D513" s="6" t="s">
        <v>3570</v>
      </c>
      <c r="E513" s="7">
        <v>44121</v>
      </c>
      <c r="F513" s="6" t="s">
        <v>2584</v>
      </c>
      <c r="G513" s="6" t="s">
        <v>2432</v>
      </c>
      <c r="H513" s="6" t="s">
        <v>2469</v>
      </c>
      <c r="I513" s="6" t="s">
        <v>3571</v>
      </c>
      <c r="J513" s="6" t="s">
        <v>3482</v>
      </c>
      <c r="K513" s="8">
        <v>13166.66</v>
      </c>
      <c r="L513" s="8">
        <v>11982</v>
      </c>
      <c r="M513" s="9">
        <v>9</v>
      </c>
      <c r="N513" s="8">
        <v>2015</v>
      </c>
      <c r="O513" s="8">
        <v>3000</v>
      </c>
      <c r="P513" s="9">
        <v>22.784821699999998</v>
      </c>
      <c r="Q513" s="9">
        <v>7.4810163999999997</v>
      </c>
      <c r="R513" s="9">
        <v>199.66</v>
      </c>
      <c r="S513" s="10">
        <v>1.5164058</v>
      </c>
    </row>
    <row r="514" spans="1:19" ht="14.25" x14ac:dyDescent="0.2">
      <c r="A514" s="11" t="s">
        <v>3475</v>
      </c>
      <c r="B514" s="12" t="s">
        <v>3572</v>
      </c>
      <c r="C514" s="13">
        <v>44217</v>
      </c>
      <c r="D514" s="12" t="s">
        <v>3573</v>
      </c>
      <c r="E514" s="13">
        <v>44130</v>
      </c>
      <c r="F514" s="12" t="s">
        <v>2435</v>
      </c>
      <c r="G514" s="12" t="s">
        <v>2432</v>
      </c>
      <c r="H514" s="12" t="s">
        <v>2469</v>
      </c>
      <c r="I514" s="12" t="s">
        <v>3574</v>
      </c>
      <c r="J514" s="12" t="s">
        <v>3501</v>
      </c>
      <c r="K514" s="14">
        <v>16708.330000000002</v>
      </c>
      <c r="L514" s="14">
        <v>15372</v>
      </c>
      <c r="M514" s="15">
        <v>8</v>
      </c>
      <c r="N514" s="14">
        <v>1920</v>
      </c>
      <c r="O514" s="14">
        <v>2985.63</v>
      </c>
      <c r="P514" s="15">
        <v>17.869110800000001</v>
      </c>
      <c r="Q514" s="15">
        <v>6.3778366999999996</v>
      </c>
      <c r="R514" s="15">
        <v>270.7</v>
      </c>
      <c r="S514" s="16">
        <v>1.6201498999999999</v>
      </c>
    </row>
    <row r="515" spans="1:19" ht="14.25" x14ac:dyDescent="0.2">
      <c r="A515" s="5" t="s">
        <v>3475</v>
      </c>
      <c r="B515" s="6" t="s">
        <v>3575</v>
      </c>
      <c r="C515" s="7">
        <v>44218</v>
      </c>
      <c r="D515" s="6" t="s">
        <v>3576</v>
      </c>
      <c r="E515" s="7">
        <v>44084</v>
      </c>
      <c r="F515" s="6" t="s">
        <v>2431</v>
      </c>
      <c r="G515" s="6" t="s">
        <v>2432</v>
      </c>
      <c r="H515" s="6" t="s">
        <v>2469</v>
      </c>
      <c r="I515" s="6" t="s">
        <v>3577</v>
      </c>
      <c r="J515" s="6" t="s">
        <v>3494</v>
      </c>
      <c r="K515" s="8">
        <v>22075</v>
      </c>
      <c r="L515" s="8">
        <v>20088</v>
      </c>
      <c r="M515" s="9">
        <v>9</v>
      </c>
      <c r="N515" s="8">
        <v>2988</v>
      </c>
      <c r="O515" s="8">
        <v>4649.13</v>
      </c>
      <c r="P515" s="9">
        <v>21.060611600000001</v>
      </c>
      <c r="Q515" s="9">
        <v>7.5249376999999997</v>
      </c>
      <c r="R515" s="9">
        <v>325.87</v>
      </c>
      <c r="S515" s="10">
        <v>1.4761948</v>
      </c>
    </row>
    <row r="516" spans="1:19" ht="14.25" x14ac:dyDescent="0.2">
      <c r="A516" s="11" t="s">
        <v>3475</v>
      </c>
      <c r="B516" s="12" t="s">
        <v>3578</v>
      </c>
      <c r="C516" s="13">
        <v>44218</v>
      </c>
      <c r="D516" s="12" t="s">
        <v>3579</v>
      </c>
      <c r="E516" s="13">
        <v>44194</v>
      </c>
      <c r="F516" s="12" t="s">
        <v>2435</v>
      </c>
      <c r="G516" s="12" t="s">
        <v>2432</v>
      </c>
      <c r="H516" s="12" t="s">
        <v>2481</v>
      </c>
      <c r="I516" s="12" t="s">
        <v>2658</v>
      </c>
      <c r="J516" s="12"/>
      <c r="K516" s="14">
        <v>15602</v>
      </c>
      <c r="L516" s="14">
        <v>15602</v>
      </c>
      <c r="M516" s="15">
        <v>0</v>
      </c>
      <c r="N516" s="14">
        <v>0</v>
      </c>
      <c r="O516" s="14">
        <v>0</v>
      </c>
      <c r="P516" s="15">
        <v>0</v>
      </c>
      <c r="Q516" s="15">
        <v>0</v>
      </c>
      <c r="R516" s="15">
        <v>0</v>
      </c>
      <c r="S516" s="16">
        <v>0</v>
      </c>
    </row>
    <row r="517" spans="1:19" ht="14.25" x14ac:dyDescent="0.2">
      <c r="A517" s="5" t="s">
        <v>3475</v>
      </c>
      <c r="B517" s="6" t="s">
        <v>3580</v>
      </c>
      <c r="C517" s="7">
        <v>44218</v>
      </c>
      <c r="D517" s="6" t="s">
        <v>3581</v>
      </c>
      <c r="E517" s="7">
        <v>44196</v>
      </c>
      <c r="F517" s="6" t="s">
        <v>2435</v>
      </c>
      <c r="G517" s="6" t="s">
        <v>2432</v>
      </c>
      <c r="H517" s="6" t="s">
        <v>2464</v>
      </c>
      <c r="I517" s="6" t="s">
        <v>3582</v>
      </c>
      <c r="J517" s="6" t="s">
        <v>3501</v>
      </c>
      <c r="K517" s="8">
        <v>19250</v>
      </c>
      <c r="L517" s="8">
        <v>17710</v>
      </c>
      <c r="M517" s="9">
        <v>8</v>
      </c>
      <c r="N517" s="8">
        <v>1939.71</v>
      </c>
      <c r="O517" s="8">
        <v>3248.96</v>
      </c>
      <c r="P517" s="9">
        <v>16.877714300000001</v>
      </c>
      <c r="Q517" s="9">
        <v>6.8012987000000003</v>
      </c>
      <c r="R517" s="9">
        <v>230.75</v>
      </c>
      <c r="S517" s="10">
        <v>1.1987013</v>
      </c>
    </row>
    <row r="518" spans="1:19" ht="14.25" x14ac:dyDescent="0.2">
      <c r="A518" s="11" t="s">
        <v>3475</v>
      </c>
      <c r="B518" s="12" t="s">
        <v>3583</v>
      </c>
      <c r="C518" s="13">
        <v>44221</v>
      </c>
      <c r="D518" s="12" t="s">
        <v>3584</v>
      </c>
      <c r="E518" s="13">
        <v>44063</v>
      </c>
      <c r="F518" s="12" t="s">
        <v>2435</v>
      </c>
      <c r="G518" s="12" t="s">
        <v>2432</v>
      </c>
      <c r="H518" s="12" t="s">
        <v>2469</v>
      </c>
      <c r="I518" s="12" t="s">
        <v>3585</v>
      </c>
      <c r="J518" s="12" t="s">
        <v>3482</v>
      </c>
      <c r="K518" s="14">
        <v>16900</v>
      </c>
      <c r="L518" s="14">
        <v>15548</v>
      </c>
      <c r="M518" s="15">
        <v>8</v>
      </c>
      <c r="N518" s="14">
        <v>2762.66</v>
      </c>
      <c r="O518" s="14">
        <v>4116.34</v>
      </c>
      <c r="P518" s="15">
        <v>24.3570414</v>
      </c>
      <c r="Q518" s="15">
        <v>8.0099408000000007</v>
      </c>
      <c r="R518" s="19">
        <v>-1.68</v>
      </c>
      <c r="S518" s="20">
        <v>-9.9407999999999996E-3</v>
      </c>
    </row>
    <row r="519" spans="1:19" ht="14.25" x14ac:dyDescent="0.2">
      <c r="A519" s="5" t="s">
        <v>3475</v>
      </c>
      <c r="B519" s="6" t="s">
        <v>3586</v>
      </c>
      <c r="C519" s="7">
        <v>44221</v>
      </c>
      <c r="D519" s="6" t="s">
        <v>3587</v>
      </c>
      <c r="E519" s="7">
        <v>44078</v>
      </c>
      <c r="F519" s="6" t="s">
        <v>2439</v>
      </c>
      <c r="G519" s="6" t="s">
        <v>2432</v>
      </c>
      <c r="H519" s="6" t="s">
        <v>2469</v>
      </c>
      <c r="I519" s="6" t="s">
        <v>3588</v>
      </c>
      <c r="J519" s="6" t="s">
        <v>3482</v>
      </c>
      <c r="K519" s="8">
        <v>32500</v>
      </c>
      <c r="L519" s="8">
        <v>29575</v>
      </c>
      <c r="M519" s="9">
        <v>9</v>
      </c>
      <c r="N519" s="8">
        <v>3296</v>
      </c>
      <c r="O519" s="8">
        <v>6062.5</v>
      </c>
      <c r="P519" s="9">
        <v>18.6538462</v>
      </c>
      <c r="Q519" s="9">
        <v>8.5123076999999991</v>
      </c>
      <c r="R519" s="9">
        <v>158.5</v>
      </c>
      <c r="S519" s="10">
        <v>0.48769230000000002</v>
      </c>
    </row>
    <row r="520" spans="1:19" ht="14.25" x14ac:dyDescent="0.2">
      <c r="A520" s="11" t="s">
        <v>3475</v>
      </c>
      <c r="B520" s="12" t="s">
        <v>3589</v>
      </c>
      <c r="C520" s="13">
        <v>44221</v>
      </c>
      <c r="D520" s="12" t="s">
        <v>3590</v>
      </c>
      <c r="E520" s="13">
        <v>44177</v>
      </c>
      <c r="F520" s="12" t="s">
        <v>2527</v>
      </c>
      <c r="G520" s="12" t="s">
        <v>2432</v>
      </c>
      <c r="H520" s="12" t="s">
        <v>2469</v>
      </c>
      <c r="I520" s="12" t="s">
        <v>3591</v>
      </c>
      <c r="J520" s="12" t="s">
        <v>3494</v>
      </c>
      <c r="K520" s="14">
        <v>32083.34</v>
      </c>
      <c r="L520" s="14">
        <v>30800</v>
      </c>
      <c r="M520" s="15">
        <v>4</v>
      </c>
      <c r="N520" s="14">
        <v>616</v>
      </c>
      <c r="O520" s="14">
        <v>1925</v>
      </c>
      <c r="P520" s="15">
        <v>5.9999988000000002</v>
      </c>
      <c r="Q520" s="15">
        <v>4.0799991999999996</v>
      </c>
      <c r="R520" s="19">
        <v>-25.66</v>
      </c>
      <c r="S520" s="20">
        <v>-7.99792E-2</v>
      </c>
    </row>
    <row r="521" spans="1:19" ht="14.25" x14ac:dyDescent="0.2">
      <c r="A521" s="5" t="s">
        <v>3475</v>
      </c>
      <c r="B521" s="6" t="s">
        <v>3592</v>
      </c>
      <c r="C521" s="7">
        <v>44221</v>
      </c>
      <c r="D521" s="6" t="s">
        <v>2759</v>
      </c>
      <c r="E521" s="7">
        <v>44209</v>
      </c>
      <c r="F521" s="6" t="s">
        <v>2435</v>
      </c>
      <c r="G521" s="6" t="s">
        <v>2432</v>
      </c>
      <c r="H521" s="6" t="s">
        <v>2481</v>
      </c>
      <c r="I521" s="6" t="s">
        <v>3058</v>
      </c>
      <c r="J521" s="6"/>
      <c r="K521" s="8">
        <v>14735</v>
      </c>
      <c r="L521" s="8">
        <v>14735</v>
      </c>
      <c r="M521" s="9">
        <v>0</v>
      </c>
      <c r="N521" s="8">
        <v>0</v>
      </c>
      <c r="O521" s="8">
        <v>0</v>
      </c>
      <c r="P521" s="9">
        <v>0</v>
      </c>
      <c r="Q521" s="9">
        <v>0</v>
      </c>
      <c r="R521" s="9">
        <v>0</v>
      </c>
      <c r="S521" s="10">
        <v>0</v>
      </c>
    </row>
    <row r="522" spans="1:19" ht="14.25" x14ac:dyDescent="0.2">
      <c r="A522" s="11" t="s">
        <v>3475</v>
      </c>
      <c r="B522" s="12" t="s">
        <v>3593</v>
      </c>
      <c r="C522" s="13">
        <v>44222</v>
      </c>
      <c r="D522" s="12" t="s">
        <v>1083</v>
      </c>
      <c r="E522" s="13">
        <v>44222</v>
      </c>
      <c r="F522" s="12" t="s">
        <v>2435</v>
      </c>
      <c r="G522" s="12" t="s">
        <v>2421</v>
      </c>
      <c r="H522" s="12" t="s">
        <v>2481</v>
      </c>
      <c r="I522" s="12" t="s">
        <v>2587</v>
      </c>
      <c r="J522" s="12"/>
      <c r="K522" s="14">
        <v>15194</v>
      </c>
      <c r="L522" s="14">
        <v>15194</v>
      </c>
      <c r="M522" s="15">
        <v>0</v>
      </c>
      <c r="N522" s="14">
        <v>0</v>
      </c>
      <c r="O522" s="14">
        <v>0</v>
      </c>
      <c r="P522" s="15">
        <v>0</v>
      </c>
      <c r="Q522" s="15">
        <v>0</v>
      </c>
      <c r="R522" s="15">
        <v>0</v>
      </c>
      <c r="S522" s="16">
        <v>0</v>
      </c>
    </row>
    <row r="523" spans="1:19" ht="14.25" x14ac:dyDescent="0.2">
      <c r="A523" s="5" t="s">
        <v>3475</v>
      </c>
      <c r="B523" s="6" t="s">
        <v>3594</v>
      </c>
      <c r="C523" s="7">
        <v>44224</v>
      </c>
      <c r="D523" s="6" t="s">
        <v>3595</v>
      </c>
      <c r="E523" s="7">
        <v>44135</v>
      </c>
      <c r="F523" s="6" t="s">
        <v>2584</v>
      </c>
      <c r="G523" s="6" t="s">
        <v>2432</v>
      </c>
      <c r="H523" s="6" t="s">
        <v>2464</v>
      </c>
      <c r="I523" s="6" t="s">
        <v>3596</v>
      </c>
      <c r="J523" s="6" t="s">
        <v>3501</v>
      </c>
      <c r="K523" s="8">
        <v>12675</v>
      </c>
      <c r="L523" s="8">
        <v>11534</v>
      </c>
      <c r="M523" s="9">
        <v>9</v>
      </c>
      <c r="N523" s="8">
        <v>1756</v>
      </c>
      <c r="O523" s="8">
        <v>2733.96</v>
      </c>
      <c r="P523" s="9">
        <v>21.569704099999999</v>
      </c>
      <c r="Q523" s="9">
        <v>7.7156606999999999</v>
      </c>
      <c r="R523" s="9">
        <v>163.04</v>
      </c>
      <c r="S523" s="10">
        <v>1.2863116000000001</v>
      </c>
    </row>
    <row r="524" spans="1:19" ht="14.25" x14ac:dyDescent="0.2">
      <c r="A524" s="11" t="s">
        <v>3475</v>
      </c>
      <c r="B524" s="12" t="s">
        <v>3597</v>
      </c>
      <c r="C524" s="13">
        <v>44224</v>
      </c>
      <c r="D524" s="12" t="s">
        <v>3598</v>
      </c>
      <c r="E524" s="13">
        <v>44217</v>
      </c>
      <c r="F524" s="12" t="s">
        <v>2435</v>
      </c>
      <c r="G524" s="12" t="s">
        <v>2432</v>
      </c>
      <c r="H524" s="12" t="s">
        <v>2506</v>
      </c>
      <c r="I524" s="12" t="s">
        <v>2812</v>
      </c>
      <c r="J524" s="12"/>
      <c r="K524" s="14">
        <v>17135</v>
      </c>
      <c r="L524" s="14">
        <v>17135</v>
      </c>
      <c r="M524" s="15">
        <v>0</v>
      </c>
      <c r="N524" s="14">
        <v>0</v>
      </c>
      <c r="O524" s="14">
        <v>0</v>
      </c>
      <c r="P524" s="15">
        <v>0</v>
      </c>
      <c r="Q524" s="15">
        <v>0</v>
      </c>
      <c r="R524" s="15">
        <v>0</v>
      </c>
      <c r="S524" s="16">
        <v>0</v>
      </c>
    </row>
    <row r="525" spans="1:19" ht="14.25" x14ac:dyDescent="0.2">
      <c r="A525" s="5" t="s">
        <v>3475</v>
      </c>
      <c r="B525" s="6" t="s">
        <v>3599</v>
      </c>
      <c r="C525" s="7">
        <v>44228</v>
      </c>
      <c r="D525" s="6" t="s">
        <v>3600</v>
      </c>
      <c r="E525" s="7">
        <v>44039</v>
      </c>
      <c r="F525" s="6" t="s">
        <v>2439</v>
      </c>
      <c r="G525" s="6" t="s">
        <v>2432</v>
      </c>
      <c r="H525" s="6" t="s">
        <v>2436</v>
      </c>
      <c r="I525" s="6" t="s">
        <v>3601</v>
      </c>
      <c r="J525" s="6" t="s">
        <v>3482</v>
      </c>
      <c r="K525" s="8">
        <v>31641.67</v>
      </c>
      <c r="L525" s="8">
        <v>28793</v>
      </c>
      <c r="M525" s="9">
        <v>9</v>
      </c>
      <c r="N525" s="8">
        <v>3880</v>
      </c>
      <c r="O525" s="8">
        <v>7256.39</v>
      </c>
      <c r="P525" s="9">
        <v>22.933018400000002</v>
      </c>
      <c r="Q525" s="9">
        <v>10.6707073</v>
      </c>
      <c r="R525" s="17">
        <v>-527.72</v>
      </c>
      <c r="S525" s="18">
        <v>-1.6678006999999999</v>
      </c>
    </row>
    <row r="526" spans="1:19" ht="14.25" x14ac:dyDescent="0.2">
      <c r="A526" s="11" t="s">
        <v>3475</v>
      </c>
      <c r="B526" s="12" t="s">
        <v>3602</v>
      </c>
      <c r="C526" s="13">
        <v>44228</v>
      </c>
      <c r="D526" s="12" t="s">
        <v>3603</v>
      </c>
      <c r="E526" s="13">
        <v>44124</v>
      </c>
      <c r="F526" s="12" t="s">
        <v>2431</v>
      </c>
      <c r="G526" s="12" t="s">
        <v>2432</v>
      </c>
      <c r="H526" s="12" t="s">
        <v>2464</v>
      </c>
      <c r="I526" s="12" t="s">
        <v>3604</v>
      </c>
      <c r="J526" s="12" t="s">
        <v>3472</v>
      </c>
      <c r="K526" s="14">
        <v>20175</v>
      </c>
      <c r="L526" s="14">
        <v>18359</v>
      </c>
      <c r="M526" s="15">
        <v>9</v>
      </c>
      <c r="N526" s="14">
        <v>1921</v>
      </c>
      <c r="O526" s="14">
        <v>2828.92</v>
      </c>
      <c r="P526" s="15">
        <v>14.0219083</v>
      </c>
      <c r="Q526" s="15">
        <v>4.5002230000000001</v>
      </c>
      <c r="R526" s="15">
        <v>908.08</v>
      </c>
      <c r="S526" s="16">
        <v>4.5010161000000002</v>
      </c>
    </row>
    <row r="527" spans="1:19" ht="14.25" x14ac:dyDescent="0.2">
      <c r="A527" s="5" t="s">
        <v>3475</v>
      </c>
      <c r="B527" s="6" t="s">
        <v>3605</v>
      </c>
      <c r="C527" s="7">
        <v>44228</v>
      </c>
      <c r="D527" s="6" t="s">
        <v>3606</v>
      </c>
      <c r="E527" s="7">
        <v>44116</v>
      </c>
      <c r="F527" s="6" t="s">
        <v>2435</v>
      </c>
      <c r="G527" s="6" t="s">
        <v>2432</v>
      </c>
      <c r="H527" s="6" t="s">
        <v>2447</v>
      </c>
      <c r="I527" s="6" t="s">
        <v>3607</v>
      </c>
      <c r="J527" s="6" t="s">
        <v>3494</v>
      </c>
      <c r="K527" s="8">
        <v>15208.33</v>
      </c>
      <c r="L527" s="8">
        <v>13992</v>
      </c>
      <c r="M527" s="9">
        <v>8</v>
      </c>
      <c r="N527" s="8">
        <v>1901</v>
      </c>
      <c r="O527" s="8">
        <v>2889.58</v>
      </c>
      <c r="P527" s="9">
        <v>18.999982200000002</v>
      </c>
      <c r="Q527" s="9">
        <v>6.5002535000000004</v>
      </c>
      <c r="R527" s="9">
        <v>227.75</v>
      </c>
      <c r="S527" s="10">
        <v>1.4975346</v>
      </c>
    </row>
    <row r="528" spans="1:19" ht="14.25" x14ac:dyDescent="0.2">
      <c r="A528" s="11" t="s">
        <v>3475</v>
      </c>
      <c r="B528" s="12" t="s">
        <v>3608</v>
      </c>
      <c r="C528" s="13">
        <v>44228</v>
      </c>
      <c r="D528" s="12" t="s">
        <v>906</v>
      </c>
      <c r="E528" s="13">
        <v>44131</v>
      </c>
      <c r="F528" s="12" t="s">
        <v>2435</v>
      </c>
      <c r="G528" s="12" t="s">
        <v>2432</v>
      </c>
      <c r="H528" s="12" t="s">
        <v>2469</v>
      </c>
      <c r="I528" s="12" t="s">
        <v>3609</v>
      </c>
      <c r="J528" s="12" t="s">
        <v>3472</v>
      </c>
      <c r="K528" s="14">
        <v>14541.67</v>
      </c>
      <c r="L528" s="14">
        <v>13379</v>
      </c>
      <c r="M528" s="15">
        <v>8</v>
      </c>
      <c r="N528" s="14">
        <v>2088</v>
      </c>
      <c r="O528" s="14">
        <v>2734.8</v>
      </c>
      <c r="P528" s="15">
        <v>18.806643300000001</v>
      </c>
      <c r="Q528" s="15">
        <v>4.4479072999999998</v>
      </c>
      <c r="R528" s="15">
        <v>515.87</v>
      </c>
      <c r="S528" s="16">
        <v>3.5475292999999999</v>
      </c>
    </row>
    <row r="529" spans="1:19" ht="14.25" x14ac:dyDescent="0.2">
      <c r="A529" s="5" t="s">
        <v>3475</v>
      </c>
      <c r="B529" s="6" t="s">
        <v>3610</v>
      </c>
      <c r="C529" s="7">
        <v>44228</v>
      </c>
      <c r="D529" s="6" t="s">
        <v>3611</v>
      </c>
      <c r="E529" s="7">
        <v>44217</v>
      </c>
      <c r="F529" s="6" t="s">
        <v>2431</v>
      </c>
      <c r="G529" s="6" t="s">
        <v>2432</v>
      </c>
      <c r="H529" s="6" t="s">
        <v>2436</v>
      </c>
      <c r="I529" s="6" t="s">
        <v>3612</v>
      </c>
      <c r="J529" s="6" t="s">
        <v>3472</v>
      </c>
      <c r="K529" s="8">
        <v>23516.68</v>
      </c>
      <c r="L529" s="8">
        <v>21400</v>
      </c>
      <c r="M529" s="9">
        <v>9</v>
      </c>
      <c r="N529" s="8">
        <v>2819</v>
      </c>
      <c r="O529" s="8">
        <v>4414.5</v>
      </c>
      <c r="P529" s="9">
        <v>18.771782399999999</v>
      </c>
      <c r="Q529" s="9">
        <v>6.7845461</v>
      </c>
      <c r="R529" s="9">
        <v>521.17999999999995</v>
      </c>
      <c r="S529" s="10">
        <v>2.2162142</v>
      </c>
    </row>
    <row r="530" spans="1:19" ht="14.25" x14ac:dyDescent="0.2">
      <c r="A530" s="11" t="s">
        <v>3475</v>
      </c>
      <c r="B530" s="12" t="s">
        <v>3613</v>
      </c>
      <c r="C530" s="13">
        <v>44228</v>
      </c>
      <c r="D530" s="12" t="s">
        <v>1057</v>
      </c>
      <c r="E530" s="13">
        <v>44221</v>
      </c>
      <c r="F530" s="12" t="s">
        <v>2435</v>
      </c>
      <c r="G530" s="12" t="s">
        <v>2432</v>
      </c>
      <c r="H530" s="12" t="s">
        <v>2464</v>
      </c>
      <c r="I530" s="12" t="s">
        <v>3614</v>
      </c>
      <c r="J530" s="12" t="s">
        <v>3494</v>
      </c>
      <c r="K530" s="14">
        <v>15475</v>
      </c>
      <c r="L530" s="14">
        <v>14237</v>
      </c>
      <c r="M530" s="15">
        <v>8</v>
      </c>
      <c r="N530" s="14">
        <v>1845</v>
      </c>
      <c r="O530" s="14">
        <v>2696.33</v>
      </c>
      <c r="P530" s="15">
        <v>17.423780300000001</v>
      </c>
      <c r="Q530" s="15">
        <v>5.5013246999999996</v>
      </c>
      <c r="R530" s="15">
        <v>386.67</v>
      </c>
      <c r="S530" s="16">
        <v>2.4986752999999999</v>
      </c>
    </row>
    <row r="531" spans="1:19" ht="14.25" x14ac:dyDescent="0.2">
      <c r="A531" s="5" t="s">
        <v>3475</v>
      </c>
      <c r="B531" s="6" t="s">
        <v>3615</v>
      </c>
      <c r="C531" s="7">
        <v>44229</v>
      </c>
      <c r="D531" s="6" t="s">
        <v>3616</v>
      </c>
      <c r="E531" s="7">
        <v>44211</v>
      </c>
      <c r="F531" s="6" t="s">
        <v>2579</v>
      </c>
      <c r="G531" s="6" t="s">
        <v>2432</v>
      </c>
      <c r="H531" s="6" t="s">
        <v>2436</v>
      </c>
      <c r="I531" s="6" t="s">
        <v>3471</v>
      </c>
      <c r="J531" s="6" t="s">
        <v>3472</v>
      </c>
      <c r="K531" s="8">
        <v>28683.33</v>
      </c>
      <c r="L531" s="8">
        <v>26276</v>
      </c>
      <c r="M531" s="9">
        <v>8.39</v>
      </c>
      <c r="N531" s="8">
        <v>10019</v>
      </c>
      <c r="O531" s="8">
        <v>11960.95</v>
      </c>
      <c r="P531" s="9">
        <v>41.700004800000002</v>
      </c>
      <c r="Q531" s="9">
        <v>6.7703087000000002</v>
      </c>
      <c r="R531" s="9">
        <v>465.38</v>
      </c>
      <c r="S531" s="10">
        <v>1.6224755</v>
      </c>
    </row>
    <row r="532" spans="1:19" ht="14.25" x14ac:dyDescent="0.2">
      <c r="A532" s="11" t="s">
        <v>3475</v>
      </c>
      <c r="B532" s="12" t="s">
        <v>3617</v>
      </c>
      <c r="C532" s="13">
        <v>44229</v>
      </c>
      <c r="D532" s="12" t="s">
        <v>3618</v>
      </c>
      <c r="E532" s="13">
        <v>44211</v>
      </c>
      <c r="F532" s="12" t="s">
        <v>2579</v>
      </c>
      <c r="G532" s="12" t="s">
        <v>2432</v>
      </c>
      <c r="H532" s="12" t="s">
        <v>2436</v>
      </c>
      <c r="I532" s="12" t="s">
        <v>3471</v>
      </c>
      <c r="J532" s="12" t="s">
        <v>3472</v>
      </c>
      <c r="K532" s="14">
        <v>28683.33</v>
      </c>
      <c r="L532" s="14">
        <v>26276</v>
      </c>
      <c r="M532" s="15">
        <v>8.39</v>
      </c>
      <c r="N532" s="14">
        <v>10019</v>
      </c>
      <c r="O532" s="14">
        <v>11960.95</v>
      </c>
      <c r="P532" s="15">
        <v>41.700004800000002</v>
      </c>
      <c r="Q532" s="15">
        <v>6.7703087000000002</v>
      </c>
      <c r="R532" s="15">
        <v>465.38</v>
      </c>
      <c r="S532" s="16">
        <v>1.6224755</v>
      </c>
    </row>
    <row r="533" spans="1:19" ht="14.25" x14ac:dyDescent="0.2">
      <c r="A533" s="5" t="s">
        <v>3475</v>
      </c>
      <c r="B533" s="6" t="s">
        <v>3619</v>
      </c>
      <c r="C533" s="7">
        <v>44229</v>
      </c>
      <c r="D533" s="6" t="s">
        <v>3620</v>
      </c>
      <c r="E533" s="7">
        <v>44120</v>
      </c>
      <c r="F533" s="6" t="s">
        <v>2439</v>
      </c>
      <c r="G533" s="6" t="s">
        <v>2432</v>
      </c>
      <c r="H533" s="6" t="s">
        <v>2464</v>
      </c>
      <c r="I533" s="6" t="s">
        <v>3621</v>
      </c>
      <c r="J533" s="6" t="s">
        <v>3494</v>
      </c>
      <c r="K533" s="8">
        <v>32350</v>
      </c>
      <c r="L533" s="8">
        <v>29439</v>
      </c>
      <c r="M533" s="9">
        <v>9</v>
      </c>
      <c r="N533" s="8">
        <v>1365</v>
      </c>
      <c r="O533" s="8">
        <v>3650</v>
      </c>
      <c r="P533" s="9">
        <v>11.2828439</v>
      </c>
      <c r="Q533" s="9">
        <v>7.0633694</v>
      </c>
      <c r="R533" s="9">
        <v>626</v>
      </c>
      <c r="S533" s="10">
        <v>1.9350849999999999</v>
      </c>
    </row>
    <row r="534" spans="1:19" ht="14.25" x14ac:dyDescent="0.2">
      <c r="A534" s="11" t="s">
        <v>3475</v>
      </c>
      <c r="B534" s="12" t="s">
        <v>3622</v>
      </c>
      <c r="C534" s="13">
        <v>44229</v>
      </c>
      <c r="D534" s="12" t="s">
        <v>3623</v>
      </c>
      <c r="E534" s="13">
        <v>44221</v>
      </c>
      <c r="F534" s="12" t="s">
        <v>2431</v>
      </c>
      <c r="G534" s="12" t="s">
        <v>2432</v>
      </c>
      <c r="H534" s="12" t="s">
        <v>2436</v>
      </c>
      <c r="I534" s="12" t="s">
        <v>3624</v>
      </c>
      <c r="J534" s="12" t="s">
        <v>3501</v>
      </c>
      <c r="K534" s="14">
        <v>23458.33</v>
      </c>
      <c r="L534" s="14">
        <v>21347</v>
      </c>
      <c r="M534" s="15">
        <v>9</v>
      </c>
      <c r="N534" s="14">
        <v>2463</v>
      </c>
      <c r="O534" s="14">
        <v>4068.75</v>
      </c>
      <c r="P534" s="15">
        <v>17.3445851</v>
      </c>
      <c r="Q534" s="15">
        <v>6.8451164000000002</v>
      </c>
      <c r="R534" s="15">
        <v>505.58</v>
      </c>
      <c r="S534" s="16">
        <v>2.1552259</v>
      </c>
    </row>
    <row r="535" spans="1:19" ht="14.25" x14ac:dyDescent="0.2">
      <c r="A535" s="5" t="s">
        <v>3475</v>
      </c>
      <c r="B535" s="6" t="s">
        <v>3625</v>
      </c>
      <c r="C535" s="7">
        <v>44231</v>
      </c>
      <c r="D535" s="6" t="s">
        <v>3626</v>
      </c>
      <c r="E535" s="7">
        <v>44208</v>
      </c>
      <c r="F535" s="6" t="s">
        <v>2579</v>
      </c>
      <c r="G535" s="6" t="s">
        <v>2432</v>
      </c>
      <c r="H535" s="6" t="s">
        <v>2436</v>
      </c>
      <c r="I535" s="6" t="s">
        <v>3471</v>
      </c>
      <c r="J535" s="6" t="s">
        <v>3472</v>
      </c>
      <c r="K535" s="8">
        <v>28683.33</v>
      </c>
      <c r="L535" s="8">
        <v>26276</v>
      </c>
      <c r="M535" s="9">
        <v>8.39</v>
      </c>
      <c r="N535" s="8">
        <v>10019</v>
      </c>
      <c r="O535" s="8">
        <v>11960.95</v>
      </c>
      <c r="P535" s="9">
        <v>41.700004800000002</v>
      </c>
      <c r="Q535" s="9">
        <v>6.7703087000000002</v>
      </c>
      <c r="R535" s="9">
        <v>465.38</v>
      </c>
      <c r="S535" s="10">
        <v>1.6224755</v>
      </c>
    </row>
    <row r="536" spans="1:19" ht="14.25" x14ac:dyDescent="0.2">
      <c r="A536" s="11" t="s">
        <v>3475</v>
      </c>
      <c r="B536" s="12" t="s">
        <v>3627</v>
      </c>
      <c r="C536" s="13">
        <v>44231</v>
      </c>
      <c r="D536" s="12" t="s">
        <v>3628</v>
      </c>
      <c r="E536" s="13">
        <v>44208</v>
      </c>
      <c r="F536" s="12" t="s">
        <v>2579</v>
      </c>
      <c r="G536" s="12" t="s">
        <v>2432</v>
      </c>
      <c r="H536" s="12" t="s">
        <v>2436</v>
      </c>
      <c r="I536" s="12" t="s">
        <v>3471</v>
      </c>
      <c r="J536" s="12" t="s">
        <v>3472</v>
      </c>
      <c r="K536" s="14">
        <v>28683.33</v>
      </c>
      <c r="L536" s="14">
        <v>26276</v>
      </c>
      <c r="M536" s="15">
        <v>8.39</v>
      </c>
      <c r="N536" s="14">
        <v>10019</v>
      </c>
      <c r="O536" s="14">
        <v>11960.95</v>
      </c>
      <c r="P536" s="15">
        <v>41.700004800000002</v>
      </c>
      <c r="Q536" s="15">
        <v>6.7703087000000002</v>
      </c>
      <c r="R536" s="15">
        <v>465.38</v>
      </c>
      <c r="S536" s="16">
        <v>1.6224755</v>
      </c>
    </row>
    <row r="537" spans="1:19" ht="14.25" x14ac:dyDescent="0.2">
      <c r="A537" s="5" t="s">
        <v>3475</v>
      </c>
      <c r="B537" s="6" t="s">
        <v>3629</v>
      </c>
      <c r="C537" s="7">
        <v>44231</v>
      </c>
      <c r="D537" s="6" t="s">
        <v>3630</v>
      </c>
      <c r="E537" s="7">
        <v>44099</v>
      </c>
      <c r="F537" s="6" t="s">
        <v>2435</v>
      </c>
      <c r="G537" s="6" t="s">
        <v>2432</v>
      </c>
      <c r="H537" s="6" t="s">
        <v>2447</v>
      </c>
      <c r="I537" s="6" t="s">
        <v>3631</v>
      </c>
      <c r="J537" s="6" t="s">
        <v>3494</v>
      </c>
      <c r="K537" s="8">
        <v>15099.99</v>
      </c>
      <c r="L537" s="8">
        <v>13893</v>
      </c>
      <c r="M537" s="9">
        <v>7.99</v>
      </c>
      <c r="N537" s="8">
        <v>1888</v>
      </c>
      <c r="O537" s="8">
        <v>2869</v>
      </c>
      <c r="P537" s="9">
        <v>19.000012600000002</v>
      </c>
      <c r="Q537" s="9">
        <v>6.4966929999999996</v>
      </c>
      <c r="R537" s="9">
        <v>225.99</v>
      </c>
      <c r="S537" s="10">
        <v>1.4966235000000001</v>
      </c>
    </row>
    <row r="538" spans="1:19" ht="14.25" x14ac:dyDescent="0.2">
      <c r="A538" s="11" t="s">
        <v>3475</v>
      </c>
      <c r="B538" s="12" t="s">
        <v>3632</v>
      </c>
      <c r="C538" s="13">
        <v>44232</v>
      </c>
      <c r="D538" s="12" t="s">
        <v>1697</v>
      </c>
      <c r="E538" s="13">
        <v>44223</v>
      </c>
      <c r="F538" s="12" t="s">
        <v>2439</v>
      </c>
      <c r="G538" s="12" t="s">
        <v>2432</v>
      </c>
      <c r="H538" s="12" t="s">
        <v>2447</v>
      </c>
      <c r="I538" s="12" t="s">
        <v>3633</v>
      </c>
      <c r="J538" s="12" t="s">
        <v>3494</v>
      </c>
      <c r="K538" s="14">
        <v>38691.67</v>
      </c>
      <c r="L538" s="14">
        <v>35751</v>
      </c>
      <c r="M538" s="15">
        <v>7.6</v>
      </c>
      <c r="N538" s="14">
        <v>1072</v>
      </c>
      <c r="O538" s="14">
        <v>3955.2</v>
      </c>
      <c r="P538" s="15">
        <v>10.2223554</v>
      </c>
      <c r="Q538" s="15">
        <v>7.4517331999999996</v>
      </c>
      <c r="R538" s="15">
        <v>57.47</v>
      </c>
      <c r="S538" s="16">
        <v>0.14853330000000001</v>
      </c>
    </row>
    <row r="539" spans="1:19" ht="14.25" x14ac:dyDescent="0.2">
      <c r="A539" s="5" t="s">
        <v>3475</v>
      </c>
      <c r="B539" s="6" t="s">
        <v>3634</v>
      </c>
      <c r="C539" s="7">
        <v>44232</v>
      </c>
      <c r="D539" s="6" t="s">
        <v>3635</v>
      </c>
      <c r="E539" s="7">
        <v>44188</v>
      </c>
      <c r="F539" s="6" t="s">
        <v>2472</v>
      </c>
      <c r="G539" s="6" t="s">
        <v>2432</v>
      </c>
      <c r="H539" s="6" t="s">
        <v>2422</v>
      </c>
      <c r="I539" s="6" t="s">
        <v>3636</v>
      </c>
      <c r="J539" s="6"/>
      <c r="K539" s="8">
        <v>28500</v>
      </c>
      <c r="L539" s="8">
        <v>25935</v>
      </c>
      <c r="M539" s="9">
        <v>9</v>
      </c>
      <c r="N539" s="8">
        <v>6413</v>
      </c>
      <c r="O539" s="8">
        <v>8265</v>
      </c>
      <c r="P539" s="9">
        <v>29</v>
      </c>
      <c r="Q539" s="9">
        <v>6.4982455999999997</v>
      </c>
      <c r="R539" s="9">
        <v>713</v>
      </c>
      <c r="S539" s="10">
        <v>2.5017543999999998</v>
      </c>
    </row>
    <row r="540" spans="1:19" ht="14.25" x14ac:dyDescent="0.2">
      <c r="A540" s="11" t="s">
        <v>3475</v>
      </c>
      <c r="B540" s="12" t="s">
        <v>3637</v>
      </c>
      <c r="C540" s="13">
        <v>44232</v>
      </c>
      <c r="D540" s="12" t="s">
        <v>3638</v>
      </c>
      <c r="E540" s="13">
        <v>44201</v>
      </c>
      <c r="F540" s="12" t="s">
        <v>2472</v>
      </c>
      <c r="G540" s="12" t="s">
        <v>2432</v>
      </c>
      <c r="H540" s="12" t="s">
        <v>2422</v>
      </c>
      <c r="I540" s="12" t="s">
        <v>3639</v>
      </c>
      <c r="J540" s="12"/>
      <c r="K540" s="14">
        <v>28600</v>
      </c>
      <c r="L540" s="14">
        <v>26026</v>
      </c>
      <c r="M540" s="15">
        <v>9</v>
      </c>
      <c r="N540" s="14">
        <v>6436</v>
      </c>
      <c r="O540" s="14">
        <v>8580</v>
      </c>
      <c r="P540" s="15">
        <v>30</v>
      </c>
      <c r="Q540" s="15">
        <v>7.4965035000000002</v>
      </c>
      <c r="R540" s="15">
        <v>430</v>
      </c>
      <c r="S540" s="16">
        <v>1.5034965</v>
      </c>
    </row>
    <row r="541" spans="1:19" ht="14.25" x14ac:dyDescent="0.2">
      <c r="A541" s="5" t="s">
        <v>3475</v>
      </c>
      <c r="B541" s="6" t="s">
        <v>3640</v>
      </c>
      <c r="C541" s="7">
        <v>44232</v>
      </c>
      <c r="D541" s="6" t="s">
        <v>3281</v>
      </c>
      <c r="E541" s="7">
        <v>44228</v>
      </c>
      <c r="F541" s="6" t="s">
        <v>2431</v>
      </c>
      <c r="G541" s="6" t="s">
        <v>2432</v>
      </c>
      <c r="H541" s="6" t="s">
        <v>2447</v>
      </c>
      <c r="I541" s="6" t="s">
        <v>3633</v>
      </c>
      <c r="J541" s="6" t="s">
        <v>3494</v>
      </c>
      <c r="K541" s="8">
        <v>22016.67</v>
      </c>
      <c r="L541" s="8">
        <v>20036</v>
      </c>
      <c r="M541" s="9">
        <v>9</v>
      </c>
      <c r="N541" s="8">
        <v>550</v>
      </c>
      <c r="O541" s="8">
        <v>3074.73</v>
      </c>
      <c r="P541" s="9">
        <v>13.965463400000001</v>
      </c>
      <c r="Q541" s="9">
        <v>11.467356300000001</v>
      </c>
      <c r="R541" s="17">
        <v>-544.05999999999995</v>
      </c>
      <c r="S541" s="18">
        <v>-2.4711276</v>
      </c>
    </row>
    <row r="542" spans="1:19" ht="14.25" x14ac:dyDescent="0.2">
      <c r="A542" s="11" t="s">
        <v>3475</v>
      </c>
      <c r="B542" s="12" t="s">
        <v>3641</v>
      </c>
      <c r="C542" s="13">
        <v>44236</v>
      </c>
      <c r="D542" s="12" t="s">
        <v>2960</v>
      </c>
      <c r="E542" s="13">
        <v>44230</v>
      </c>
      <c r="F542" s="12" t="s">
        <v>2420</v>
      </c>
      <c r="G542" s="12" t="s">
        <v>2421</v>
      </c>
      <c r="H542" s="12" t="s">
        <v>2481</v>
      </c>
      <c r="I542" s="12" t="s">
        <v>3058</v>
      </c>
      <c r="J542" s="12"/>
      <c r="K542" s="14">
        <v>26577</v>
      </c>
      <c r="L542" s="14">
        <v>26577</v>
      </c>
      <c r="M542" s="15">
        <v>0</v>
      </c>
      <c r="N542" s="14">
        <v>0</v>
      </c>
      <c r="O542" s="14">
        <v>0</v>
      </c>
      <c r="P542" s="15">
        <v>0</v>
      </c>
      <c r="Q542" s="15">
        <v>0</v>
      </c>
      <c r="R542" s="15">
        <v>0</v>
      </c>
      <c r="S542" s="16">
        <v>0</v>
      </c>
    </row>
    <row r="543" spans="1:19" ht="14.25" x14ac:dyDescent="0.2">
      <c r="A543" s="5" t="s">
        <v>3475</v>
      </c>
      <c r="B543" s="6" t="s">
        <v>3642</v>
      </c>
      <c r="C543" s="7">
        <v>44236</v>
      </c>
      <c r="D543" s="6" t="s">
        <v>3643</v>
      </c>
      <c r="E543" s="7">
        <v>44124</v>
      </c>
      <c r="F543" s="6" t="s">
        <v>2431</v>
      </c>
      <c r="G543" s="6" t="s">
        <v>2432</v>
      </c>
      <c r="H543" s="6" t="s">
        <v>2422</v>
      </c>
      <c r="I543" s="6" t="s">
        <v>3644</v>
      </c>
      <c r="J543" s="6"/>
      <c r="K543" s="8">
        <v>17166.66</v>
      </c>
      <c r="L543" s="8">
        <v>15622</v>
      </c>
      <c r="M543" s="9">
        <v>9</v>
      </c>
      <c r="N543" s="8">
        <v>3691</v>
      </c>
      <c r="O543" s="8">
        <v>4978.34</v>
      </c>
      <c r="P543" s="9">
        <v>29.000050099999999</v>
      </c>
      <c r="Q543" s="9">
        <v>7.4990709000000004</v>
      </c>
      <c r="R543" s="9">
        <v>257.32</v>
      </c>
      <c r="S543" s="10">
        <v>1.4989520000000001</v>
      </c>
    </row>
    <row r="544" spans="1:19" ht="14.25" x14ac:dyDescent="0.2">
      <c r="A544" s="11" t="s">
        <v>3475</v>
      </c>
      <c r="B544" s="12" t="s">
        <v>3645</v>
      </c>
      <c r="C544" s="13">
        <v>44238</v>
      </c>
      <c r="D544" s="12" t="s">
        <v>894</v>
      </c>
      <c r="E544" s="13">
        <v>44119</v>
      </c>
      <c r="F544" s="12" t="s">
        <v>2435</v>
      </c>
      <c r="G544" s="12" t="s">
        <v>2432</v>
      </c>
      <c r="H544" s="12" t="s">
        <v>2469</v>
      </c>
      <c r="I544" s="12" t="s">
        <v>3646</v>
      </c>
      <c r="J544" s="12" t="s">
        <v>3494</v>
      </c>
      <c r="K544" s="14">
        <v>14958.33</v>
      </c>
      <c r="L544" s="14">
        <v>13762</v>
      </c>
      <c r="M544" s="15">
        <v>8</v>
      </c>
      <c r="N544" s="14">
        <v>1483.24</v>
      </c>
      <c r="O544" s="14">
        <v>2387.91</v>
      </c>
      <c r="P544" s="15">
        <v>15.9637473</v>
      </c>
      <c r="Q544" s="15">
        <v>6.0479345000000002</v>
      </c>
      <c r="R544" s="15">
        <v>291.66000000000003</v>
      </c>
      <c r="S544" s="16">
        <v>1.9498165999999999</v>
      </c>
    </row>
    <row r="545" spans="1:19" ht="14.25" x14ac:dyDescent="0.2">
      <c r="A545" s="5" t="s">
        <v>3475</v>
      </c>
      <c r="B545" s="6" t="s">
        <v>3647</v>
      </c>
      <c r="C545" s="7">
        <v>44242</v>
      </c>
      <c r="D545" s="6" t="s">
        <v>3648</v>
      </c>
      <c r="E545" s="7">
        <v>44216</v>
      </c>
      <c r="F545" s="6" t="s">
        <v>2435</v>
      </c>
      <c r="G545" s="6" t="s">
        <v>2432</v>
      </c>
      <c r="H545" s="6" t="s">
        <v>2436</v>
      </c>
      <c r="I545" s="6" t="s">
        <v>3649</v>
      </c>
      <c r="J545" s="6" t="s">
        <v>3650</v>
      </c>
      <c r="K545" s="8">
        <v>15625</v>
      </c>
      <c r="L545" s="8">
        <v>14375</v>
      </c>
      <c r="M545" s="9">
        <v>8</v>
      </c>
      <c r="N545" s="8">
        <v>2108</v>
      </c>
      <c r="O545" s="8">
        <v>3125</v>
      </c>
      <c r="P545" s="9">
        <v>20</v>
      </c>
      <c r="Q545" s="9">
        <v>6.5087999999999999</v>
      </c>
      <c r="R545" s="9">
        <v>233</v>
      </c>
      <c r="S545" s="10">
        <v>1.4912000000000001</v>
      </c>
    </row>
    <row r="546" spans="1:19" ht="14.25" x14ac:dyDescent="0.2">
      <c r="A546" s="11" t="s">
        <v>3475</v>
      </c>
      <c r="B546" s="12" t="s">
        <v>3651</v>
      </c>
      <c r="C546" s="13">
        <v>44242</v>
      </c>
      <c r="D546" s="12" t="s">
        <v>3652</v>
      </c>
      <c r="E546" s="13">
        <v>44133</v>
      </c>
      <c r="F546" s="12" t="s">
        <v>2439</v>
      </c>
      <c r="G546" s="12" t="s">
        <v>2432</v>
      </c>
      <c r="H546" s="12" t="s">
        <v>2506</v>
      </c>
      <c r="I546" s="12" t="s">
        <v>2654</v>
      </c>
      <c r="J546" s="12"/>
      <c r="K546" s="14">
        <v>27505</v>
      </c>
      <c r="L546" s="14">
        <v>27505</v>
      </c>
      <c r="M546" s="15">
        <v>0</v>
      </c>
      <c r="N546" s="14">
        <v>0</v>
      </c>
      <c r="O546" s="14">
        <v>0</v>
      </c>
      <c r="P546" s="15">
        <v>0</v>
      </c>
      <c r="Q546" s="15">
        <v>0</v>
      </c>
      <c r="R546" s="15">
        <v>0</v>
      </c>
      <c r="S546" s="16">
        <v>0</v>
      </c>
    </row>
    <row r="547" spans="1:19" ht="14.25" x14ac:dyDescent="0.2">
      <c r="A547" s="5" t="s">
        <v>3475</v>
      </c>
      <c r="B547" s="6" t="s">
        <v>3653</v>
      </c>
      <c r="C547" s="7">
        <v>44242</v>
      </c>
      <c r="D547" s="6" t="s">
        <v>3654</v>
      </c>
      <c r="E547" s="7">
        <v>44227</v>
      </c>
      <c r="F547" s="6" t="s">
        <v>2485</v>
      </c>
      <c r="G547" s="6" t="s">
        <v>2421</v>
      </c>
      <c r="H547" s="6" t="s">
        <v>2436</v>
      </c>
      <c r="I547" s="6" t="s">
        <v>3655</v>
      </c>
      <c r="J547" s="6" t="s">
        <v>3494</v>
      </c>
      <c r="K547" s="8">
        <v>22710</v>
      </c>
      <c r="L547" s="8">
        <v>20439</v>
      </c>
      <c r="M547" s="9">
        <v>10</v>
      </c>
      <c r="N547" s="8">
        <v>5109</v>
      </c>
      <c r="O547" s="8">
        <v>6813</v>
      </c>
      <c r="P547" s="9">
        <v>30</v>
      </c>
      <c r="Q547" s="9">
        <v>7.5033025000000002</v>
      </c>
      <c r="R547" s="9">
        <v>567</v>
      </c>
      <c r="S547" s="10">
        <v>2.4966974999999998</v>
      </c>
    </row>
    <row r="548" spans="1:19" ht="14.25" x14ac:dyDescent="0.2">
      <c r="A548" s="11" t="s">
        <v>3475</v>
      </c>
      <c r="B548" s="12" t="s">
        <v>3656</v>
      </c>
      <c r="C548" s="13">
        <v>44242</v>
      </c>
      <c r="D548" s="12" t="s">
        <v>3657</v>
      </c>
      <c r="E548" s="13">
        <v>44226</v>
      </c>
      <c r="F548" s="12" t="s">
        <v>2527</v>
      </c>
      <c r="G548" s="12" t="s">
        <v>2432</v>
      </c>
      <c r="H548" s="12" t="s">
        <v>2464</v>
      </c>
      <c r="I548" s="12" t="s">
        <v>3658</v>
      </c>
      <c r="J548" s="12" t="s">
        <v>3494</v>
      </c>
      <c r="K548" s="14">
        <v>27475</v>
      </c>
      <c r="L548" s="14">
        <v>25277</v>
      </c>
      <c r="M548" s="15">
        <v>8</v>
      </c>
      <c r="N548" s="14">
        <v>833</v>
      </c>
      <c r="O548" s="14">
        <v>2192.5</v>
      </c>
      <c r="P548" s="15">
        <v>7.9799818</v>
      </c>
      <c r="Q548" s="15">
        <v>4.9481346999999998</v>
      </c>
      <c r="R548" s="15">
        <v>838.5</v>
      </c>
      <c r="S548" s="16">
        <v>3.0518652999999998</v>
      </c>
    </row>
    <row r="549" spans="1:19" ht="14.25" x14ac:dyDescent="0.2">
      <c r="A549" s="5" t="s">
        <v>3475</v>
      </c>
      <c r="B549" s="6" t="s">
        <v>3659</v>
      </c>
      <c r="C549" s="7">
        <v>44242</v>
      </c>
      <c r="D549" s="6" t="s">
        <v>3660</v>
      </c>
      <c r="E549" s="7">
        <v>44230</v>
      </c>
      <c r="F549" s="6" t="s">
        <v>2439</v>
      </c>
      <c r="G549" s="6" t="s">
        <v>2432</v>
      </c>
      <c r="H549" s="6" t="s">
        <v>2464</v>
      </c>
      <c r="I549" s="6" t="s">
        <v>3661</v>
      </c>
      <c r="J549" s="6" t="s">
        <v>3501</v>
      </c>
      <c r="K549" s="8">
        <v>30541.67</v>
      </c>
      <c r="L549" s="8">
        <v>27793</v>
      </c>
      <c r="M549" s="9">
        <v>9</v>
      </c>
      <c r="N549" s="8">
        <v>1402</v>
      </c>
      <c r="O549" s="8">
        <v>4053.97</v>
      </c>
      <c r="P549" s="9">
        <v>13.2735702</v>
      </c>
      <c r="Q549" s="9">
        <v>8.6831204999999994</v>
      </c>
      <c r="R549" s="9">
        <v>96.7</v>
      </c>
      <c r="S549" s="10">
        <v>0.31661660000000003</v>
      </c>
    </row>
    <row r="550" spans="1:19" ht="14.25" x14ac:dyDescent="0.2">
      <c r="A550" s="11" t="s">
        <v>3475</v>
      </c>
      <c r="B550" s="12" t="s">
        <v>3662</v>
      </c>
      <c r="C550" s="13">
        <v>44243</v>
      </c>
      <c r="D550" s="12" t="s">
        <v>1601</v>
      </c>
      <c r="E550" s="13">
        <v>44228</v>
      </c>
      <c r="F550" s="12" t="s">
        <v>2485</v>
      </c>
      <c r="G550" s="12" t="s">
        <v>2432</v>
      </c>
      <c r="H550" s="12" t="s">
        <v>2506</v>
      </c>
      <c r="I550" s="12" t="s">
        <v>2654</v>
      </c>
      <c r="J550" s="12"/>
      <c r="K550" s="14">
        <v>22561</v>
      </c>
      <c r="L550" s="14">
        <v>22561</v>
      </c>
      <c r="M550" s="15">
        <v>0</v>
      </c>
      <c r="N550" s="14">
        <v>0</v>
      </c>
      <c r="O550" s="14">
        <v>0</v>
      </c>
      <c r="P550" s="15">
        <v>0</v>
      </c>
      <c r="Q550" s="15">
        <v>0</v>
      </c>
      <c r="R550" s="15">
        <v>0</v>
      </c>
      <c r="S550" s="16">
        <v>0</v>
      </c>
    </row>
    <row r="551" spans="1:19" ht="14.25" x14ac:dyDescent="0.2">
      <c r="A551" s="5" t="s">
        <v>3475</v>
      </c>
      <c r="B551" s="6" t="s">
        <v>3663</v>
      </c>
      <c r="C551" s="7">
        <v>44249</v>
      </c>
      <c r="D551" s="6" t="s">
        <v>3664</v>
      </c>
      <c r="E551" s="7">
        <v>44033</v>
      </c>
      <c r="F551" s="6" t="s">
        <v>2435</v>
      </c>
      <c r="G551" s="6" t="s">
        <v>2432</v>
      </c>
      <c r="H551" s="6" t="s">
        <v>2469</v>
      </c>
      <c r="I551" s="6" t="s">
        <v>3665</v>
      </c>
      <c r="J551" s="6" t="s">
        <v>3482</v>
      </c>
      <c r="K551" s="8">
        <v>15933.33</v>
      </c>
      <c r="L551" s="8">
        <v>14659</v>
      </c>
      <c r="M551" s="9">
        <v>8</v>
      </c>
      <c r="N551" s="8">
        <v>1941</v>
      </c>
      <c r="O551" s="8">
        <v>3216.67</v>
      </c>
      <c r="P551" s="9">
        <v>20.188309700000001</v>
      </c>
      <c r="Q551" s="9">
        <v>8.0062987000000003</v>
      </c>
      <c r="R551" s="17">
        <v>-1.34</v>
      </c>
      <c r="S551" s="18">
        <v>-8.4100000000000008E-3</v>
      </c>
    </row>
    <row r="552" spans="1:19" ht="14.25" x14ac:dyDescent="0.2">
      <c r="A552" s="11" t="s">
        <v>3475</v>
      </c>
      <c r="B552" s="12" t="s">
        <v>3666</v>
      </c>
      <c r="C552" s="13">
        <v>44249</v>
      </c>
      <c r="D552" s="12" t="s">
        <v>287</v>
      </c>
      <c r="E552" s="13">
        <v>44136</v>
      </c>
      <c r="F552" s="12" t="s">
        <v>2485</v>
      </c>
      <c r="G552" s="12" t="s">
        <v>2432</v>
      </c>
      <c r="H552" s="12" t="s">
        <v>2469</v>
      </c>
      <c r="I552" s="12" t="s">
        <v>3667</v>
      </c>
      <c r="J552" s="12" t="s">
        <v>3501</v>
      </c>
      <c r="K552" s="14">
        <v>22933.34</v>
      </c>
      <c r="L552" s="14">
        <v>20870</v>
      </c>
      <c r="M552" s="15">
        <v>9</v>
      </c>
      <c r="N552" s="14">
        <v>2866</v>
      </c>
      <c r="O552" s="14">
        <v>5110.42</v>
      </c>
      <c r="P552" s="15">
        <v>22.283801700000001</v>
      </c>
      <c r="Q552" s="15">
        <v>9.7867122999999996</v>
      </c>
      <c r="R552" s="19">
        <v>-181.08</v>
      </c>
      <c r="S552" s="20">
        <v>-0.78959279999999998</v>
      </c>
    </row>
    <row r="553" spans="1:19" ht="14.25" x14ac:dyDescent="0.2">
      <c r="A553" s="5" t="s">
        <v>3475</v>
      </c>
      <c r="B553" s="6" t="s">
        <v>3668</v>
      </c>
      <c r="C553" s="7">
        <v>44249</v>
      </c>
      <c r="D553" s="6" t="s">
        <v>1416</v>
      </c>
      <c r="E553" s="7">
        <v>44124</v>
      </c>
      <c r="F553" s="6" t="s">
        <v>2431</v>
      </c>
      <c r="G553" s="6" t="s">
        <v>2432</v>
      </c>
      <c r="H553" s="6" t="s">
        <v>2469</v>
      </c>
      <c r="I553" s="6" t="s">
        <v>3669</v>
      </c>
      <c r="J553" s="6" t="s">
        <v>3501</v>
      </c>
      <c r="K553" s="8">
        <v>19266.669999999998</v>
      </c>
      <c r="L553" s="8">
        <v>17533</v>
      </c>
      <c r="M553" s="9">
        <v>9</v>
      </c>
      <c r="N553" s="8">
        <v>0</v>
      </c>
      <c r="O553" s="8">
        <v>2925</v>
      </c>
      <c r="P553" s="9">
        <v>15.1816583</v>
      </c>
      <c r="Q553" s="9">
        <v>15.1816583</v>
      </c>
      <c r="R553" s="17">
        <v>-1191.33</v>
      </c>
      <c r="S553" s="18">
        <v>-6.1833726000000002</v>
      </c>
    </row>
    <row r="554" spans="1:19" ht="14.25" x14ac:dyDescent="0.2">
      <c r="A554" s="11" t="s">
        <v>3475</v>
      </c>
      <c r="B554" s="12" t="s">
        <v>3670</v>
      </c>
      <c r="C554" s="13">
        <v>44249</v>
      </c>
      <c r="D554" s="12" t="s">
        <v>3671</v>
      </c>
      <c r="E554" s="13">
        <v>44127</v>
      </c>
      <c r="F554" s="12" t="s">
        <v>2435</v>
      </c>
      <c r="G554" s="12" t="s">
        <v>2432</v>
      </c>
      <c r="H554" s="12" t="s">
        <v>2464</v>
      </c>
      <c r="I554" s="12" t="s">
        <v>3672</v>
      </c>
      <c r="J554" s="12" t="s">
        <v>3472</v>
      </c>
      <c r="K554" s="14">
        <v>15249.99</v>
      </c>
      <c r="L554" s="14">
        <v>14031</v>
      </c>
      <c r="M554" s="15">
        <v>7.99</v>
      </c>
      <c r="N554" s="14">
        <v>1839</v>
      </c>
      <c r="O554" s="14">
        <v>2373.33</v>
      </c>
      <c r="P554" s="15">
        <v>15.562829900000001</v>
      </c>
      <c r="Q554" s="15">
        <v>3.5038056000000002</v>
      </c>
      <c r="R554" s="15">
        <v>684.66</v>
      </c>
      <c r="S554" s="16">
        <v>4.4895766999999998</v>
      </c>
    </row>
    <row r="555" spans="1:19" ht="14.25" x14ac:dyDescent="0.2">
      <c r="A555" s="5" t="s">
        <v>3475</v>
      </c>
      <c r="B555" s="6" t="s">
        <v>3673</v>
      </c>
      <c r="C555" s="7">
        <v>44249</v>
      </c>
      <c r="D555" s="6" t="s">
        <v>186</v>
      </c>
      <c r="E555" s="7">
        <v>44170</v>
      </c>
      <c r="F555" s="6" t="s">
        <v>2527</v>
      </c>
      <c r="G555" s="6" t="s">
        <v>2432</v>
      </c>
      <c r="H555" s="6" t="s">
        <v>2469</v>
      </c>
      <c r="I555" s="6" t="s">
        <v>3674</v>
      </c>
      <c r="J555" s="6" t="s">
        <v>3501</v>
      </c>
      <c r="K555" s="8">
        <v>23666.67</v>
      </c>
      <c r="L555" s="8">
        <v>21773</v>
      </c>
      <c r="M555" s="9">
        <v>8</v>
      </c>
      <c r="N555" s="8">
        <v>1268</v>
      </c>
      <c r="O555" s="8">
        <v>2683.13</v>
      </c>
      <c r="P555" s="9">
        <v>11.3371674</v>
      </c>
      <c r="Q555" s="9">
        <v>5.9794216999999996</v>
      </c>
      <c r="R555" s="9">
        <v>478.54</v>
      </c>
      <c r="S555" s="10">
        <v>2.0219996999999998</v>
      </c>
    </row>
    <row r="556" spans="1:19" ht="14.25" x14ac:dyDescent="0.2">
      <c r="A556" s="11" t="s">
        <v>3475</v>
      </c>
      <c r="B556" s="12" t="s">
        <v>3675</v>
      </c>
      <c r="C556" s="13">
        <v>44249</v>
      </c>
      <c r="D556" s="12" t="s">
        <v>1472</v>
      </c>
      <c r="E556" s="13">
        <v>44162</v>
      </c>
      <c r="F556" s="12" t="s">
        <v>2431</v>
      </c>
      <c r="G556" s="12" t="s">
        <v>2432</v>
      </c>
      <c r="H556" s="12" t="s">
        <v>2469</v>
      </c>
      <c r="I556" s="12" t="s">
        <v>3676</v>
      </c>
      <c r="J556" s="12" t="s">
        <v>3482</v>
      </c>
      <c r="K556" s="14">
        <v>21258.33</v>
      </c>
      <c r="L556" s="14">
        <v>19345</v>
      </c>
      <c r="M556" s="15">
        <v>9</v>
      </c>
      <c r="N556" s="14">
        <v>0</v>
      </c>
      <c r="O556" s="14">
        <v>3508.33</v>
      </c>
      <c r="P556" s="15">
        <v>16.5033189</v>
      </c>
      <c r="Q556" s="15">
        <v>16.5033189</v>
      </c>
      <c r="R556" s="19">
        <v>-1595</v>
      </c>
      <c r="S556" s="20">
        <v>-7.5029412000000004</v>
      </c>
    </row>
    <row r="557" spans="1:19" ht="14.25" x14ac:dyDescent="0.2">
      <c r="A557" s="5" t="s">
        <v>3475</v>
      </c>
      <c r="B557" s="6" t="s">
        <v>3677</v>
      </c>
      <c r="C557" s="7">
        <v>44249</v>
      </c>
      <c r="D557" s="6" t="s">
        <v>1750</v>
      </c>
      <c r="E557" s="7">
        <v>44246</v>
      </c>
      <c r="F557" s="6" t="s">
        <v>2439</v>
      </c>
      <c r="G557" s="6" t="s">
        <v>2432</v>
      </c>
      <c r="H557" s="6" t="s">
        <v>2481</v>
      </c>
      <c r="I557" s="6" t="s">
        <v>2482</v>
      </c>
      <c r="J557" s="6"/>
      <c r="K557" s="8">
        <v>26997</v>
      </c>
      <c r="L557" s="8">
        <v>26997</v>
      </c>
      <c r="M557" s="9">
        <v>0</v>
      </c>
      <c r="N557" s="8">
        <v>0</v>
      </c>
      <c r="O557" s="8">
        <v>0</v>
      </c>
      <c r="P557" s="9">
        <v>0</v>
      </c>
      <c r="Q557" s="9">
        <v>0</v>
      </c>
      <c r="R557" s="9">
        <v>0</v>
      </c>
      <c r="S557" s="10">
        <v>0</v>
      </c>
    </row>
    <row r="558" spans="1:19" ht="14.25" x14ac:dyDescent="0.2">
      <c r="A558" s="11" t="s">
        <v>3475</v>
      </c>
      <c r="B558" s="12" t="s">
        <v>3678</v>
      </c>
      <c r="C558" s="13">
        <v>44249</v>
      </c>
      <c r="D558" s="12" t="s">
        <v>1901</v>
      </c>
      <c r="E558" s="13">
        <v>44229</v>
      </c>
      <c r="F558" s="12" t="s">
        <v>2435</v>
      </c>
      <c r="G558" s="12" t="s">
        <v>2432</v>
      </c>
      <c r="H558" s="12" t="s">
        <v>2481</v>
      </c>
      <c r="I558" s="12" t="s">
        <v>2482</v>
      </c>
      <c r="J558" s="12"/>
      <c r="K558" s="14">
        <v>13470</v>
      </c>
      <c r="L558" s="14">
        <v>13470</v>
      </c>
      <c r="M558" s="15">
        <v>0</v>
      </c>
      <c r="N558" s="14">
        <v>0</v>
      </c>
      <c r="O558" s="14">
        <v>0</v>
      </c>
      <c r="P558" s="15">
        <v>0</v>
      </c>
      <c r="Q558" s="15">
        <v>0</v>
      </c>
      <c r="R558" s="15">
        <v>0</v>
      </c>
      <c r="S558" s="16">
        <v>0</v>
      </c>
    </row>
    <row r="559" spans="1:19" ht="14.25" x14ac:dyDescent="0.2">
      <c r="A559" s="5" t="s">
        <v>3475</v>
      </c>
      <c r="B559" s="6" t="s">
        <v>3679</v>
      </c>
      <c r="C559" s="7">
        <v>44249</v>
      </c>
      <c r="D559" s="6" t="s">
        <v>2274</v>
      </c>
      <c r="E559" s="7">
        <v>44236</v>
      </c>
      <c r="F559" s="6" t="s">
        <v>2431</v>
      </c>
      <c r="G559" s="6" t="s">
        <v>2432</v>
      </c>
      <c r="H559" s="6" t="s">
        <v>2481</v>
      </c>
      <c r="I559" s="6" t="s">
        <v>2482</v>
      </c>
      <c r="J559" s="6"/>
      <c r="K559" s="8">
        <v>18215</v>
      </c>
      <c r="L559" s="8">
        <v>18215</v>
      </c>
      <c r="M559" s="9">
        <v>0</v>
      </c>
      <c r="N559" s="8">
        <v>0</v>
      </c>
      <c r="O559" s="8">
        <v>0</v>
      </c>
      <c r="P559" s="9">
        <v>0</v>
      </c>
      <c r="Q559" s="9">
        <v>0</v>
      </c>
      <c r="R559" s="9">
        <v>0</v>
      </c>
      <c r="S559" s="10">
        <v>0</v>
      </c>
    </row>
    <row r="560" spans="1:19" ht="14.25" x14ac:dyDescent="0.2">
      <c r="A560" s="11" t="s">
        <v>3475</v>
      </c>
      <c r="B560" s="12" t="s">
        <v>3680</v>
      </c>
      <c r="C560" s="13">
        <v>44249</v>
      </c>
      <c r="D560" s="12" t="s">
        <v>1889</v>
      </c>
      <c r="E560" s="13">
        <v>44225</v>
      </c>
      <c r="F560" s="12" t="s">
        <v>2435</v>
      </c>
      <c r="G560" s="12" t="s">
        <v>2432</v>
      </c>
      <c r="H560" s="12" t="s">
        <v>2464</v>
      </c>
      <c r="I560" s="12" t="s">
        <v>3681</v>
      </c>
      <c r="J560" s="12" t="s">
        <v>3501</v>
      </c>
      <c r="K560" s="14">
        <v>18458.330000000002</v>
      </c>
      <c r="L560" s="14">
        <v>16982</v>
      </c>
      <c r="M560" s="15">
        <v>8</v>
      </c>
      <c r="N560" s="14">
        <v>1919</v>
      </c>
      <c r="O560" s="14">
        <v>2837.3</v>
      </c>
      <c r="P560" s="15">
        <v>15.3713798</v>
      </c>
      <c r="Q560" s="15">
        <v>4.9749895999999998</v>
      </c>
      <c r="R560" s="15">
        <v>558.03</v>
      </c>
      <c r="S560" s="16">
        <v>3.0231878999999999</v>
      </c>
    </row>
    <row r="561" spans="1:19" ht="15" thickBot="1" x14ac:dyDescent="0.25">
      <c r="A561" s="21" t="s">
        <v>3475</v>
      </c>
      <c r="B561" s="22">
        <v>81</v>
      </c>
      <c r="C561" s="23"/>
      <c r="D561" s="23"/>
      <c r="E561" s="23"/>
      <c r="F561" s="23"/>
      <c r="G561" s="23"/>
      <c r="H561" s="23"/>
      <c r="I561" s="23"/>
      <c r="J561" s="23"/>
      <c r="K561" s="24">
        <v>1855736.01</v>
      </c>
      <c r="L561" s="24">
        <v>1714857</v>
      </c>
      <c r="M561" s="25">
        <v>7.4374074074073997</v>
      </c>
      <c r="N561" s="24">
        <v>253859.69</v>
      </c>
      <c r="O561" s="24">
        <v>372700.99</v>
      </c>
      <c r="P561" s="25">
        <v>19.291312641975299</v>
      </c>
      <c r="Q561" s="25">
        <v>6.2502895691358002</v>
      </c>
      <c r="R561" s="25">
        <v>22037.71</v>
      </c>
      <c r="S561" s="26"/>
    </row>
    <row r="562" spans="1:19" ht="12.75" thickBot="1" x14ac:dyDescent="0.25"/>
    <row r="563" spans="1:19" ht="14.25" customHeight="1" x14ac:dyDescent="0.2">
      <c r="A563" s="60" t="s">
        <v>3682</v>
      </c>
      <c r="B563" s="61"/>
      <c r="C563" s="61"/>
      <c r="D563" s="61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2"/>
    </row>
    <row r="564" spans="1:19" ht="14.25" x14ac:dyDescent="0.2">
      <c r="A564" s="2" t="s">
        <v>2398</v>
      </c>
      <c r="B564" s="3" t="s">
        <v>2399</v>
      </c>
      <c r="C564" s="3" t="s">
        <v>2400</v>
      </c>
      <c r="D564" s="3" t="s">
        <v>2401</v>
      </c>
      <c r="E564" s="3" t="s">
        <v>2402</v>
      </c>
      <c r="F564" s="3" t="s">
        <v>2403</v>
      </c>
      <c r="G564" s="3" t="s">
        <v>2404</v>
      </c>
      <c r="H564" s="3" t="s">
        <v>2405</v>
      </c>
      <c r="I564" s="3" t="s">
        <v>2406</v>
      </c>
      <c r="J564" s="3" t="s">
        <v>2407</v>
      </c>
      <c r="K564" s="3" t="s">
        <v>2408</v>
      </c>
      <c r="L564" s="3" t="s">
        <v>2409</v>
      </c>
      <c r="M564" s="3" t="s">
        <v>2410</v>
      </c>
      <c r="N564" s="3" t="s">
        <v>2411</v>
      </c>
      <c r="O564" s="3" t="s">
        <v>2412</v>
      </c>
      <c r="P564" s="3" t="s">
        <v>2413</v>
      </c>
      <c r="Q564" s="3" t="s">
        <v>2414</v>
      </c>
      <c r="R564" s="3" t="s">
        <v>2415</v>
      </c>
      <c r="S564" s="4" t="s">
        <v>2416</v>
      </c>
    </row>
    <row r="565" spans="1:19" ht="14.25" x14ac:dyDescent="0.2">
      <c r="A565" s="5" t="s">
        <v>3683</v>
      </c>
      <c r="B565" s="6" t="s">
        <v>3684</v>
      </c>
      <c r="C565" s="7">
        <v>44203</v>
      </c>
      <c r="D565" s="6" t="s">
        <v>3685</v>
      </c>
      <c r="E565" s="7">
        <v>44081</v>
      </c>
      <c r="F565" s="6" t="s">
        <v>2431</v>
      </c>
      <c r="G565" s="6" t="s">
        <v>2432</v>
      </c>
      <c r="H565" s="6" t="s">
        <v>2469</v>
      </c>
      <c r="I565" s="6"/>
      <c r="J565" s="6"/>
      <c r="K565" s="8">
        <v>19883.34</v>
      </c>
      <c r="L565" s="8">
        <v>18094</v>
      </c>
      <c r="M565" s="9">
        <v>9</v>
      </c>
      <c r="N565" s="8">
        <v>2348.84</v>
      </c>
      <c r="O565" s="8">
        <v>3918.14</v>
      </c>
      <c r="P565" s="9">
        <v>19.705642999999998</v>
      </c>
      <c r="Q565" s="9">
        <v>7.8925371999999996</v>
      </c>
      <c r="R565" s="9">
        <v>220.04</v>
      </c>
      <c r="S565" s="10">
        <v>1.1066551</v>
      </c>
    </row>
    <row r="566" spans="1:19" ht="14.25" x14ac:dyDescent="0.2">
      <c r="A566" s="11" t="s">
        <v>3683</v>
      </c>
      <c r="B566" s="12" t="s">
        <v>3686</v>
      </c>
      <c r="C566" s="13">
        <v>44214</v>
      </c>
      <c r="D566" s="12" t="s">
        <v>3687</v>
      </c>
      <c r="E566" s="13">
        <v>44012</v>
      </c>
      <c r="F566" s="12" t="s">
        <v>2435</v>
      </c>
      <c r="G566" s="12" t="s">
        <v>2432</v>
      </c>
      <c r="H566" s="12" t="s">
        <v>2469</v>
      </c>
      <c r="I566" s="12"/>
      <c r="J566" s="12"/>
      <c r="K566" s="14">
        <v>14475</v>
      </c>
      <c r="L566" s="14">
        <v>13174</v>
      </c>
      <c r="M566" s="15">
        <v>8.99</v>
      </c>
      <c r="N566" s="14">
        <v>1579.96</v>
      </c>
      <c r="O566" s="14">
        <v>2690.63</v>
      </c>
      <c r="P566" s="15">
        <v>18.588117400000002</v>
      </c>
      <c r="Q566" s="15">
        <v>7.6730225000000001</v>
      </c>
      <c r="R566" s="15">
        <v>190.33</v>
      </c>
      <c r="S566" s="16">
        <v>1.3148877000000001</v>
      </c>
    </row>
    <row r="567" spans="1:19" ht="14.25" x14ac:dyDescent="0.2">
      <c r="A567" s="5" t="s">
        <v>3683</v>
      </c>
      <c r="B567" s="6" t="s">
        <v>3688</v>
      </c>
      <c r="C567" s="7">
        <v>44214</v>
      </c>
      <c r="D567" s="6" t="s">
        <v>3689</v>
      </c>
      <c r="E567" s="7">
        <v>44111</v>
      </c>
      <c r="F567" s="6" t="s">
        <v>2435</v>
      </c>
      <c r="G567" s="6" t="s">
        <v>2432</v>
      </c>
      <c r="H567" s="6" t="s">
        <v>2506</v>
      </c>
      <c r="I567" s="6"/>
      <c r="J567" s="6"/>
      <c r="K567" s="8">
        <v>13846</v>
      </c>
      <c r="L567" s="8">
        <v>13846</v>
      </c>
      <c r="M567" s="9">
        <v>0</v>
      </c>
      <c r="N567" s="8">
        <v>0</v>
      </c>
      <c r="O567" s="8">
        <v>0</v>
      </c>
      <c r="P567" s="9">
        <v>0</v>
      </c>
      <c r="Q567" s="9">
        <v>0</v>
      </c>
      <c r="R567" s="9">
        <v>0</v>
      </c>
      <c r="S567" s="10">
        <v>0</v>
      </c>
    </row>
    <row r="568" spans="1:19" ht="14.25" x14ac:dyDescent="0.2">
      <c r="A568" s="11" t="s">
        <v>3683</v>
      </c>
      <c r="B568" s="12" t="s">
        <v>3690</v>
      </c>
      <c r="C568" s="13">
        <v>44214</v>
      </c>
      <c r="D568" s="12" t="s">
        <v>3224</v>
      </c>
      <c r="E568" s="13">
        <v>44148</v>
      </c>
      <c r="F568" s="12" t="s">
        <v>2527</v>
      </c>
      <c r="G568" s="12" t="s">
        <v>2432</v>
      </c>
      <c r="H568" s="12" t="s">
        <v>2481</v>
      </c>
      <c r="I568" s="12"/>
      <c r="J568" s="12"/>
      <c r="K568" s="14">
        <v>22310</v>
      </c>
      <c r="L568" s="14">
        <v>22310</v>
      </c>
      <c r="M568" s="15">
        <v>0</v>
      </c>
      <c r="N568" s="14">
        <v>0</v>
      </c>
      <c r="O568" s="14">
        <v>0</v>
      </c>
      <c r="P568" s="15">
        <v>0</v>
      </c>
      <c r="Q568" s="15">
        <v>0</v>
      </c>
      <c r="R568" s="15">
        <v>0</v>
      </c>
      <c r="S568" s="16">
        <v>0</v>
      </c>
    </row>
    <row r="569" spans="1:19" ht="14.25" x14ac:dyDescent="0.2">
      <c r="A569" s="5" t="s">
        <v>3683</v>
      </c>
      <c r="B569" s="6" t="s">
        <v>3691</v>
      </c>
      <c r="C569" s="7">
        <v>44216</v>
      </c>
      <c r="D569" s="6" t="s">
        <v>3692</v>
      </c>
      <c r="E569" s="7">
        <v>44091</v>
      </c>
      <c r="F569" s="6" t="s">
        <v>2501</v>
      </c>
      <c r="G569" s="6" t="s">
        <v>2432</v>
      </c>
      <c r="H569" s="6" t="s">
        <v>2469</v>
      </c>
      <c r="I569" s="6"/>
      <c r="J569" s="6"/>
      <c r="K569" s="8">
        <v>20083.330000000002</v>
      </c>
      <c r="L569" s="8">
        <v>18277</v>
      </c>
      <c r="M569" s="9">
        <v>8.99</v>
      </c>
      <c r="N569" s="8">
        <v>2383.4699999999998</v>
      </c>
      <c r="O569" s="8">
        <v>4189.8</v>
      </c>
      <c r="P569" s="9">
        <v>20.862078199999999</v>
      </c>
      <c r="Q569" s="9">
        <v>8.9941758000000007</v>
      </c>
      <c r="R569" s="9">
        <v>0</v>
      </c>
      <c r="S569" s="10">
        <v>0</v>
      </c>
    </row>
    <row r="570" spans="1:19" ht="14.25" x14ac:dyDescent="0.2">
      <c r="A570" s="11" t="s">
        <v>3683</v>
      </c>
      <c r="B570" s="12" t="s">
        <v>3693</v>
      </c>
      <c r="C570" s="13">
        <v>44217</v>
      </c>
      <c r="D570" s="12" t="s">
        <v>3694</v>
      </c>
      <c r="E570" s="13">
        <v>44103</v>
      </c>
      <c r="F570" s="12" t="s">
        <v>2501</v>
      </c>
      <c r="G570" s="12" t="s">
        <v>2432</v>
      </c>
      <c r="H570" s="12" t="s">
        <v>2464</v>
      </c>
      <c r="I570" s="12"/>
      <c r="J570" s="12"/>
      <c r="K570" s="14">
        <v>19708.330000000002</v>
      </c>
      <c r="L570" s="14">
        <v>17935</v>
      </c>
      <c r="M570" s="15">
        <v>9</v>
      </c>
      <c r="N570" s="14">
        <v>2628.56</v>
      </c>
      <c r="O570" s="14">
        <v>4204.8</v>
      </c>
      <c r="P570" s="15">
        <v>21.335141</v>
      </c>
      <c r="Q570" s="15">
        <v>7.9978363999999997</v>
      </c>
      <c r="R570" s="15">
        <v>197.09</v>
      </c>
      <c r="S570" s="16">
        <v>1.0000340000000001</v>
      </c>
    </row>
    <row r="571" spans="1:19" ht="14.25" x14ac:dyDescent="0.2">
      <c r="A571" s="5" t="s">
        <v>3683</v>
      </c>
      <c r="B571" s="6" t="s">
        <v>3695</v>
      </c>
      <c r="C571" s="7">
        <v>44221</v>
      </c>
      <c r="D571" s="6" t="s">
        <v>2795</v>
      </c>
      <c r="E571" s="7">
        <v>44219</v>
      </c>
      <c r="F571" s="6" t="s">
        <v>2431</v>
      </c>
      <c r="G571" s="6" t="s">
        <v>2432</v>
      </c>
      <c r="H571" s="6" t="s">
        <v>2481</v>
      </c>
      <c r="I571" s="6"/>
      <c r="J571" s="6"/>
      <c r="K571" s="8">
        <v>18746</v>
      </c>
      <c r="L571" s="8">
        <v>18746</v>
      </c>
      <c r="M571" s="9">
        <v>0</v>
      </c>
      <c r="N571" s="8">
        <v>0</v>
      </c>
      <c r="O571" s="8">
        <v>0</v>
      </c>
      <c r="P571" s="9">
        <v>0</v>
      </c>
      <c r="Q571" s="9">
        <v>0</v>
      </c>
      <c r="R571" s="9">
        <v>0</v>
      </c>
      <c r="S571" s="10">
        <v>0</v>
      </c>
    </row>
    <row r="572" spans="1:19" ht="14.25" x14ac:dyDescent="0.2">
      <c r="A572" s="11" t="s">
        <v>3683</v>
      </c>
      <c r="B572" s="12" t="s">
        <v>3696</v>
      </c>
      <c r="C572" s="13">
        <v>44222</v>
      </c>
      <c r="D572" s="12" t="s">
        <v>3697</v>
      </c>
      <c r="E572" s="13">
        <v>44210</v>
      </c>
      <c r="F572" s="12" t="s">
        <v>2584</v>
      </c>
      <c r="G572" s="12" t="s">
        <v>2432</v>
      </c>
      <c r="H572" s="12" t="s">
        <v>2464</v>
      </c>
      <c r="I572" s="12"/>
      <c r="J572" s="12"/>
      <c r="K572" s="14">
        <v>13183.33</v>
      </c>
      <c r="L572" s="14">
        <v>11997</v>
      </c>
      <c r="M572" s="15">
        <v>9</v>
      </c>
      <c r="N572" s="14">
        <v>2280.31</v>
      </c>
      <c r="O572" s="14">
        <v>3334.79</v>
      </c>
      <c r="P572" s="15">
        <v>25.295505800000001</v>
      </c>
      <c r="Q572" s="15">
        <v>7.9985860999999998</v>
      </c>
      <c r="R572" s="15">
        <v>131.85</v>
      </c>
      <c r="S572" s="16">
        <v>1.0001267</v>
      </c>
    </row>
    <row r="573" spans="1:19" ht="14.25" x14ac:dyDescent="0.2">
      <c r="A573" s="5" t="s">
        <v>3683</v>
      </c>
      <c r="B573" s="6" t="s">
        <v>3698</v>
      </c>
      <c r="C573" s="7">
        <v>44222</v>
      </c>
      <c r="D573" s="6" t="s">
        <v>3699</v>
      </c>
      <c r="E573" s="7">
        <v>44216</v>
      </c>
      <c r="F573" s="6" t="s">
        <v>2431</v>
      </c>
      <c r="G573" s="6" t="s">
        <v>2432</v>
      </c>
      <c r="H573" s="6" t="s">
        <v>2464</v>
      </c>
      <c r="I573" s="6"/>
      <c r="J573" s="6"/>
      <c r="K573" s="8">
        <v>22216.67</v>
      </c>
      <c r="L573" s="8">
        <v>20217</v>
      </c>
      <c r="M573" s="9">
        <v>9</v>
      </c>
      <c r="N573" s="8">
        <v>2929.19</v>
      </c>
      <c r="O573" s="8">
        <v>4502.3100000000004</v>
      </c>
      <c r="P573" s="9">
        <v>20.265458299999999</v>
      </c>
      <c r="Q573" s="9">
        <v>7.0808090999999997</v>
      </c>
      <c r="R573" s="9">
        <v>426.55</v>
      </c>
      <c r="S573" s="10">
        <v>1.9199546999999999</v>
      </c>
    </row>
    <row r="574" spans="1:19" ht="14.25" x14ac:dyDescent="0.2">
      <c r="A574" s="11" t="s">
        <v>3683</v>
      </c>
      <c r="B574" s="12" t="s">
        <v>3700</v>
      </c>
      <c r="C574" s="13">
        <v>44222</v>
      </c>
      <c r="D574" s="12" t="s">
        <v>3579</v>
      </c>
      <c r="E574" s="13">
        <v>44218</v>
      </c>
      <c r="F574" s="12" t="s">
        <v>2435</v>
      </c>
      <c r="G574" s="12" t="s">
        <v>2432</v>
      </c>
      <c r="H574" s="12" t="s">
        <v>2464</v>
      </c>
      <c r="I574" s="12"/>
      <c r="J574" s="12"/>
      <c r="K574" s="14">
        <v>16958.330000000002</v>
      </c>
      <c r="L574" s="14">
        <v>15602</v>
      </c>
      <c r="M574" s="15">
        <v>8</v>
      </c>
      <c r="N574" s="14">
        <v>2396.58</v>
      </c>
      <c r="O574" s="14">
        <v>3583.33</v>
      </c>
      <c r="P574" s="15">
        <v>21.1302056</v>
      </c>
      <c r="Q574" s="15">
        <v>6.9980358000000003</v>
      </c>
      <c r="R574" s="15">
        <v>169.58</v>
      </c>
      <c r="S574" s="16">
        <v>0.99998050000000005</v>
      </c>
    </row>
    <row r="575" spans="1:19" ht="14.25" x14ac:dyDescent="0.2">
      <c r="A575" s="5" t="s">
        <v>3683</v>
      </c>
      <c r="B575" s="6" t="s">
        <v>3701</v>
      </c>
      <c r="C575" s="7">
        <v>44223</v>
      </c>
      <c r="D575" s="6" t="s">
        <v>3702</v>
      </c>
      <c r="E575" s="7">
        <v>44011</v>
      </c>
      <c r="F575" s="6" t="s">
        <v>2435</v>
      </c>
      <c r="G575" s="6" t="s">
        <v>2432</v>
      </c>
      <c r="H575" s="6" t="s">
        <v>2469</v>
      </c>
      <c r="I575" s="6"/>
      <c r="J575" s="6"/>
      <c r="K575" s="8">
        <v>14225</v>
      </c>
      <c r="L575" s="8">
        <v>12946</v>
      </c>
      <c r="M575" s="9">
        <v>8.99</v>
      </c>
      <c r="N575" s="8">
        <v>2014.13</v>
      </c>
      <c r="O575" s="8">
        <v>3293.13</v>
      </c>
      <c r="P575" s="9">
        <v>23.150298800000002</v>
      </c>
      <c r="Q575" s="9">
        <v>8.9912127000000002</v>
      </c>
      <c r="R575" s="9">
        <v>0</v>
      </c>
      <c r="S575" s="10">
        <v>0</v>
      </c>
    </row>
    <row r="576" spans="1:19" ht="14.25" x14ac:dyDescent="0.2">
      <c r="A576" s="11" t="s">
        <v>3683</v>
      </c>
      <c r="B576" s="12" t="s">
        <v>3703</v>
      </c>
      <c r="C576" s="13">
        <v>44223</v>
      </c>
      <c r="D576" s="12" t="s">
        <v>142</v>
      </c>
      <c r="E576" s="13">
        <v>44148</v>
      </c>
      <c r="F576" s="12" t="s">
        <v>2527</v>
      </c>
      <c r="G576" s="12" t="s">
        <v>2432</v>
      </c>
      <c r="H576" s="12" t="s">
        <v>2469</v>
      </c>
      <c r="I576" s="12"/>
      <c r="J576" s="12"/>
      <c r="K576" s="14">
        <v>23083.34</v>
      </c>
      <c r="L576" s="14">
        <v>21236</v>
      </c>
      <c r="M576" s="15">
        <v>8</v>
      </c>
      <c r="N576" s="14">
        <v>1257.72</v>
      </c>
      <c r="O576" s="14">
        <v>2651.46</v>
      </c>
      <c r="P576" s="15">
        <v>11.486466</v>
      </c>
      <c r="Q576" s="15">
        <v>6.0378610999999998</v>
      </c>
      <c r="R576" s="15">
        <v>453.6</v>
      </c>
      <c r="S576" s="16">
        <v>1.9650536000000001</v>
      </c>
    </row>
    <row r="577" spans="1:19" ht="14.25" x14ac:dyDescent="0.2">
      <c r="A577" s="5" t="s">
        <v>3683</v>
      </c>
      <c r="B577" s="6" t="s">
        <v>3704</v>
      </c>
      <c r="C577" s="7">
        <v>44224</v>
      </c>
      <c r="D577" s="6" t="s">
        <v>248</v>
      </c>
      <c r="E577" s="7">
        <v>44013</v>
      </c>
      <c r="F577" s="6" t="s">
        <v>2485</v>
      </c>
      <c r="G577" s="6" t="s">
        <v>2421</v>
      </c>
      <c r="H577" s="6" t="s">
        <v>2490</v>
      </c>
      <c r="I577" s="6"/>
      <c r="J577" s="6"/>
      <c r="K577" s="8">
        <v>22500</v>
      </c>
      <c r="L577" s="8">
        <v>20250</v>
      </c>
      <c r="M577" s="9">
        <v>10</v>
      </c>
      <c r="N577" s="8">
        <v>6472.31</v>
      </c>
      <c r="O577" s="8">
        <v>8722.2999999999993</v>
      </c>
      <c r="P577" s="9">
        <v>38.765777800000002</v>
      </c>
      <c r="Q577" s="9">
        <v>9.9999555999999998</v>
      </c>
      <c r="R577" s="9">
        <v>0.01</v>
      </c>
      <c r="S577" s="10">
        <v>4.4400000000000002E-5</v>
      </c>
    </row>
    <row r="578" spans="1:19" ht="14.25" x14ac:dyDescent="0.2">
      <c r="A578" s="11" t="s">
        <v>3683</v>
      </c>
      <c r="B578" s="12" t="s">
        <v>3705</v>
      </c>
      <c r="C578" s="13">
        <v>44224</v>
      </c>
      <c r="D578" s="12" t="s">
        <v>3706</v>
      </c>
      <c r="E578" s="13">
        <v>44161</v>
      </c>
      <c r="F578" s="12" t="s">
        <v>2439</v>
      </c>
      <c r="G578" s="12" t="s">
        <v>2432</v>
      </c>
      <c r="H578" s="12" t="s">
        <v>2469</v>
      </c>
      <c r="I578" s="12"/>
      <c r="J578" s="12"/>
      <c r="K578" s="14">
        <v>38958.33</v>
      </c>
      <c r="L578" s="14">
        <v>35998</v>
      </c>
      <c r="M578" s="15">
        <v>7.6</v>
      </c>
      <c r="N578" s="14">
        <v>1704.94</v>
      </c>
      <c r="O578" s="14">
        <v>3966.46</v>
      </c>
      <c r="P578" s="15">
        <v>10.1812886</v>
      </c>
      <c r="Q578" s="15">
        <v>5.8049716</v>
      </c>
      <c r="R578" s="15">
        <v>698.81</v>
      </c>
      <c r="S578" s="16">
        <v>1.7937371</v>
      </c>
    </row>
    <row r="579" spans="1:19" ht="14.25" x14ac:dyDescent="0.2">
      <c r="A579" s="5" t="s">
        <v>3683</v>
      </c>
      <c r="B579" s="6" t="s">
        <v>3707</v>
      </c>
      <c r="C579" s="7">
        <v>44224</v>
      </c>
      <c r="D579" s="6" t="s">
        <v>3708</v>
      </c>
      <c r="E579" s="7">
        <v>44214</v>
      </c>
      <c r="F579" s="6" t="s">
        <v>2439</v>
      </c>
      <c r="G579" s="6" t="s">
        <v>2432</v>
      </c>
      <c r="H579" s="6" t="s">
        <v>2436</v>
      </c>
      <c r="I579" s="6"/>
      <c r="J579" s="6"/>
      <c r="K579" s="8">
        <v>31291.67</v>
      </c>
      <c r="L579" s="8">
        <v>28475</v>
      </c>
      <c r="M579" s="9">
        <v>9</v>
      </c>
      <c r="N579" s="8">
        <v>3599.24</v>
      </c>
      <c r="O579" s="8">
        <v>5945.41</v>
      </c>
      <c r="P579" s="9">
        <v>18.999976700000001</v>
      </c>
      <c r="Q579" s="9">
        <v>7.4977461999999999</v>
      </c>
      <c r="R579" s="9">
        <v>470.5</v>
      </c>
      <c r="S579" s="10">
        <v>1.503595</v>
      </c>
    </row>
    <row r="580" spans="1:19" ht="14.25" x14ac:dyDescent="0.2">
      <c r="A580" s="11" t="s">
        <v>3683</v>
      </c>
      <c r="B580" s="12" t="s">
        <v>3709</v>
      </c>
      <c r="C580" s="13">
        <v>44224</v>
      </c>
      <c r="D580" s="12" t="s">
        <v>1074</v>
      </c>
      <c r="E580" s="13">
        <v>44222</v>
      </c>
      <c r="F580" s="12" t="s">
        <v>2435</v>
      </c>
      <c r="G580" s="12" t="s">
        <v>2421</v>
      </c>
      <c r="H580" s="12" t="s">
        <v>2436</v>
      </c>
      <c r="I580" s="12"/>
      <c r="J580" s="12"/>
      <c r="K580" s="14">
        <v>17415</v>
      </c>
      <c r="L580" s="14">
        <v>16022</v>
      </c>
      <c r="M580" s="15">
        <v>8</v>
      </c>
      <c r="N580" s="14">
        <v>3569.7</v>
      </c>
      <c r="O580" s="14">
        <v>4702.05</v>
      </c>
      <c r="P580" s="15">
        <v>27</v>
      </c>
      <c r="Q580" s="15">
        <v>6.5021532999999998</v>
      </c>
      <c r="R580" s="15">
        <v>260.64999999999998</v>
      </c>
      <c r="S580" s="16">
        <v>1.4966982</v>
      </c>
    </row>
    <row r="581" spans="1:19" ht="14.25" x14ac:dyDescent="0.2">
      <c r="A581" s="5" t="s">
        <v>3683</v>
      </c>
      <c r="B581" s="6" t="s">
        <v>3710</v>
      </c>
      <c r="C581" s="7">
        <v>44225</v>
      </c>
      <c r="D581" s="6" t="s">
        <v>3711</v>
      </c>
      <c r="E581" s="7">
        <v>44224</v>
      </c>
      <c r="F581" s="6" t="s">
        <v>2439</v>
      </c>
      <c r="G581" s="6" t="s">
        <v>2432</v>
      </c>
      <c r="H581" s="6" t="s">
        <v>2464</v>
      </c>
      <c r="I581" s="6"/>
      <c r="J581" s="6"/>
      <c r="K581" s="8">
        <v>34375</v>
      </c>
      <c r="L581" s="8">
        <v>31281</v>
      </c>
      <c r="M581" s="9">
        <v>9</v>
      </c>
      <c r="N581" s="8">
        <v>2914.55</v>
      </c>
      <c r="O581" s="8">
        <v>5664.8</v>
      </c>
      <c r="P581" s="9">
        <v>16.479418200000001</v>
      </c>
      <c r="Q581" s="9">
        <v>8.0007272999999994</v>
      </c>
      <c r="R581" s="9">
        <v>343.75</v>
      </c>
      <c r="S581" s="10">
        <v>1</v>
      </c>
    </row>
    <row r="582" spans="1:19" ht="14.25" x14ac:dyDescent="0.2">
      <c r="A582" s="11" t="s">
        <v>3683</v>
      </c>
      <c r="B582" s="12" t="s">
        <v>3712</v>
      </c>
      <c r="C582" s="13">
        <v>44225</v>
      </c>
      <c r="D582" s="12" t="s">
        <v>3713</v>
      </c>
      <c r="E582" s="13">
        <v>44217</v>
      </c>
      <c r="F582" s="12" t="s">
        <v>2420</v>
      </c>
      <c r="G582" s="12" t="s">
        <v>2421</v>
      </c>
      <c r="H582" s="12" t="s">
        <v>2436</v>
      </c>
      <c r="I582" s="12"/>
      <c r="J582" s="12"/>
      <c r="K582" s="14">
        <v>34940</v>
      </c>
      <c r="L582" s="14">
        <v>31446</v>
      </c>
      <c r="M582" s="15">
        <v>10</v>
      </c>
      <c r="N582" s="14">
        <v>8385.6</v>
      </c>
      <c r="O582" s="14">
        <v>11530.2</v>
      </c>
      <c r="P582" s="15">
        <v>33</v>
      </c>
      <c r="Q582" s="15">
        <v>9</v>
      </c>
      <c r="R582" s="15">
        <v>349.4</v>
      </c>
      <c r="S582" s="16">
        <v>1</v>
      </c>
    </row>
    <row r="583" spans="1:19" ht="14.25" x14ac:dyDescent="0.2">
      <c r="A583" s="5" t="s">
        <v>3683</v>
      </c>
      <c r="B583" s="6" t="s">
        <v>3714</v>
      </c>
      <c r="C583" s="7">
        <v>44232</v>
      </c>
      <c r="D583" s="6" t="s">
        <v>3715</v>
      </c>
      <c r="E583" s="7">
        <v>44133</v>
      </c>
      <c r="F583" s="6" t="s">
        <v>2420</v>
      </c>
      <c r="G583" s="6" t="s">
        <v>2421</v>
      </c>
      <c r="H583" s="6" t="s">
        <v>2436</v>
      </c>
      <c r="I583" s="6"/>
      <c r="J583" s="6"/>
      <c r="K583" s="8">
        <v>29650</v>
      </c>
      <c r="L583" s="8">
        <v>26685</v>
      </c>
      <c r="M583" s="9">
        <v>10</v>
      </c>
      <c r="N583" s="8">
        <v>8451.14</v>
      </c>
      <c r="O583" s="8">
        <v>11267</v>
      </c>
      <c r="P583" s="9">
        <v>38</v>
      </c>
      <c r="Q583" s="9">
        <v>9.4969982999999996</v>
      </c>
      <c r="R583" s="9">
        <v>149.13999999999999</v>
      </c>
      <c r="S583" s="10">
        <v>0.5030017</v>
      </c>
    </row>
    <row r="584" spans="1:19" ht="14.25" x14ac:dyDescent="0.2">
      <c r="A584" s="11" t="s">
        <v>3683</v>
      </c>
      <c r="B584" s="12" t="s">
        <v>3716</v>
      </c>
      <c r="C584" s="13">
        <v>44237</v>
      </c>
      <c r="D584" s="12" t="s">
        <v>2371</v>
      </c>
      <c r="E584" s="13">
        <v>44223</v>
      </c>
      <c r="F584" s="12" t="s">
        <v>2520</v>
      </c>
      <c r="G584" s="12" t="s">
        <v>2421</v>
      </c>
      <c r="H584" s="12" t="s">
        <v>2506</v>
      </c>
      <c r="I584" s="12"/>
      <c r="J584" s="12"/>
      <c r="K584" s="14">
        <v>31653</v>
      </c>
      <c r="L584" s="14">
        <v>31653</v>
      </c>
      <c r="M584" s="15">
        <v>0</v>
      </c>
      <c r="N584" s="14">
        <v>0</v>
      </c>
      <c r="O584" s="14">
        <v>0</v>
      </c>
      <c r="P584" s="15">
        <v>0</v>
      </c>
      <c r="Q584" s="15">
        <v>0</v>
      </c>
      <c r="R584" s="15">
        <v>0</v>
      </c>
      <c r="S584" s="16">
        <v>0</v>
      </c>
    </row>
    <row r="585" spans="1:19" ht="14.25" x14ac:dyDescent="0.2">
      <c r="A585" s="5" t="s">
        <v>3683</v>
      </c>
      <c r="B585" s="6" t="s">
        <v>3717</v>
      </c>
      <c r="C585" s="7">
        <v>44237</v>
      </c>
      <c r="D585" s="6" t="s">
        <v>360</v>
      </c>
      <c r="E585" s="7">
        <v>44188</v>
      </c>
      <c r="F585" s="6" t="s">
        <v>2485</v>
      </c>
      <c r="G585" s="6" t="s">
        <v>2432</v>
      </c>
      <c r="H585" s="6" t="s">
        <v>2481</v>
      </c>
      <c r="I585" s="6"/>
      <c r="J585" s="6"/>
      <c r="K585" s="8">
        <v>20892</v>
      </c>
      <c r="L585" s="8">
        <v>20892</v>
      </c>
      <c r="M585" s="9">
        <v>0</v>
      </c>
      <c r="N585" s="8">
        <v>0</v>
      </c>
      <c r="O585" s="8">
        <v>0</v>
      </c>
      <c r="P585" s="9">
        <v>0</v>
      </c>
      <c r="Q585" s="9">
        <v>0</v>
      </c>
      <c r="R585" s="9">
        <v>0</v>
      </c>
      <c r="S585" s="10">
        <v>0</v>
      </c>
    </row>
    <row r="586" spans="1:19" ht="14.25" x14ac:dyDescent="0.2">
      <c r="A586" s="11" t="s">
        <v>3683</v>
      </c>
      <c r="B586" s="12" t="s">
        <v>3718</v>
      </c>
      <c r="C586" s="13">
        <v>44242</v>
      </c>
      <c r="D586" s="12" t="s">
        <v>3719</v>
      </c>
      <c r="E586" s="13">
        <v>44141</v>
      </c>
      <c r="F586" s="12" t="s">
        <v>2435</v>
      </c>
      <c r="G586" s="12" t="s">
        <v>2432</v>
      </c>
      <c r="H586" s="12" t="s">
        <v>2481</v>
      </c>
      <c r="I586" s="12"/>
      <c r="J586" s="12"/>
      <c r="K586" s="14">
        <v>13785</v>
      </c>
      <c r="L586" s="14">
        <v>13785</v>
      </c>
      <c r="M586" s="15">
        <v>0</v>
      </c>
      <c r="N586" s="14">
        <v>0</v>
      </c>
      <c r="O586" s="14">
        <v>0</v>
      </c>
      <c r="P586" s="15">
        <v>0</v>
      </c>
      <c r="Q586" s="15">
        <v>0</v>
      </c>
      <c r="R586" s="15">
        <v>0</v>
      </c>
      <c r="S586" s="16">
        <v>0</v>
      </c>
    </row>
    <row r="587" spans="1:19" ht="14.25" x14ac:dyDescent="0.2">
      <c r="A587" s="5" t="s">
        <v>3683</v>
      </c>
      <c r="B587" s="6" t="s">
        <v>3720</v>
      </c>
      <c r="C587" s="7">
        <v>44243</v>
      </c>
      <c r="D587" s="6" t="s">
        <v>1614</v>
      </c>
      <c r="E587" s="7">
        <v>44242</v>
      </c>
      <c r="F587" s="6" t="s">
        <v>2472</v>
      </c>
      <c r="G587" s="6" t="s">
        <v>2432</v>
      </c>
      <c r="H587" s="6" t="s">
        <v>2506</v>
      </c>
      <c r="I587" s="6"/>
      <c r="J587" s="6"/>
      <c r="K587" s="8">
        <v>26861</v>
      </c>
      <c r="L587" s="8">
        <v>26861</v>
      </c>
      <c r="M587" s="9">
        <v>0</v>
      </c>
      <c r="N587" s="8">
        <v>0</v>
      </c>
      <c r="O587" s="8">
        <v>0</v>
      </c>
      <c r="P587" s="9">
        <v>0</v>
      </c>
      <c r="Q587" s="9">
        <v>0</v>
      </c>
      <c r="R587" s="9">
        <v>0</v>
      </c>
      <c r="S587" s="10">
        <v>0</v>
      </c>
    </row>
    <row r="588" spans="1:19" ht="14.25" x14ac:dyDescent="0.2">
      <c r="A588" s="11" t="s">
        <v>3683</v>
      </c>
      <c r="B588" s="12" t="s">
        <v>3721</v>
      </c>
      <c r="C588" s="13">
        <v>44245</v>
      </c>
      <c r="D588" s="12" t="s">
        <v>3722</v>
      </c>
      <c r="E588" s="13">
        <v>44183</v>
      </c>
      <c r="F588" s="12" t="s">
        <v>2439</v>
      </c>
      <c r="G588" s="12" t="s">
        <v>2432</v>
      </c>
      <c r="H588" s="12" t="s">
        <v>2436</v>
      </c>
      <c r="I588" s="12"/>
      <c r="J588" s="12"/>
      <c r="K588" s="14">
        <v>27250</v>
      </c>
      <c r="L588" s="14">
        <v>24798</v>
      </c>
      <c r="M588" s="15">
        <v>9</v>
      </c>
      <c r="N588" s="14">
        <v>3270.86</v>
      </c>
      <c r="O588" s="14">
        <v>5302.3</v>
      </c>
      <c r="P588" s="15">
        <v>19.457981700000001</v>
      </c>
      <c r="Q588" s="15">
        <v>7.4548256999999998</v>
      </c>
      <c r="R588" s="15">
        <v>420.56</v>
      </c>
      <c r="S588" s="16">
        <v>1.5433394</v>
      </c>
    </row>
    <row r="589" spans="1:19" ht="14.25" x14ac:dyDescent="0.2">
      <c r="A589" s="5" t="s">
        <v>3683</v>
      </c>
      <c r="B589" s="6" t="s">
        <v>3723</v>
      </c>
      <c r="C589" s="7">
        <v>44246</v>
      </c>
      <c r="D589" s="6" t="s">
        <v>2900</v>
      </c>
      <c r="E589" s="7">
        <v>44242</v>
      </c>
      <c r="F589" s="6" t="s">
        <v>2439</v>
      </c>
      <c r="G589" s="6" t="s">
        <v>2432</v>
      </c>
      <c r="H589" s="6" t="s">
        <v>2464</v>
      </c>
      <c r="I589" s="6"/>
      <c r="J589" s="6"/>
      <c r="K589" s="8">
        <v>29266.67</v>
      </c>
      <c r="L589" s="8">
        <v>26633</v>
      </c>
      <c r="M589" s="9">
        <v>9</v>
      </c>
      <c r="N589" s="8">
        <v>2376.96</v>
      </c>
      <c r="O589" s="8">
        <v>4289.8</v>
      </c>
      <c r="P589" s="9">
        <v>14.6576293</v>
      </c>
      <c r="Q589" s="9">
        <v>6.5358989999999997</v>
      </c>
      <c r="R589" s="9">
        <v>720.83</v>
      </c>
      <c r="S589" s="10">
        <v>2.4629724</v>
      </c>
    </row>
    <row r="590" spans="1:19" ht="15" thickBot="1" x14ac:dyDescent="0.25">
      <c r="A590" s="21" t="s">
        <v>3683</v>
      </c>
      <c r="B590" s="22">
        <v>25</v>
      </c>
      <c r="C590" s="23"/>
      <c r="D590" s="23"/>
      <c r="E590" s="23"/>
      <c r="F590" s="23"/>
      <c r="G590" s="23"/>
      <c r="H590" s="23"/>
      <c r="I590" s="23"/>
      <c r="J590" s="23"/>
      <c r="K590" s="24">
        <v>577556.34</v>
      </c>
      <c r="L590" s="24">
        <v>539159</v>
      </c>
      <c r="M590" s="25">
        <v>6.4227999999999996</v>
      </c>
      <c r="N590" s="24">
        <v>60564.06</v>
      </c>
      <c r="O590" s="24">
        <v>93758.71</v>
      </c>
      <c r="P590" s="25">
        <v>15.934439456</v>
      </c>
      <c r="Q590" s="25">
        <v>5.5982941479999999</v>
      </c>
      <c r="R590" s="25">
        <v>5202.6899999999996</v>
      </c>
      <c r="S590" s="26"/>
    </row>
    <row r="591" spans="1:19" ht="12.75" thickBot="1" x14ac:dyDescent="0.25"/>
    <row r="592" spans="1:19" ht="14.25" customHeight="1" x14ac:dyDescent="0.2">
      <c r="A592" s="60" t="s">
        <v>3724</v>
      </c>
      <c r="B592" s="61"/>
      <c r="C592" s="61"/>
      <c r="D592" s="61"/>
      <c r="E592" s="61"/>
      <c r="F592" s="61"/>
      <c r="G592" s="61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2"/>
    </row>
    <row r="593" spans="1:19" ht="15" thickBot="1" x14ac:dyDescent="0.25">
      <c r="A593" s="35" t="s">
        <v>2398</v>
      </c>
      <c r="B593" s="36" t="s">
        <v>2399</v>
      </c>
      <c r="C593" s="36" t="s">
        <v>2400</v>
      </c>
      <c r="D593" s="36" t="s">
        <v>2401</v>
      </c>
      <c r="E593" s="36" t="s">
        <v>2402</v>
      </c>
      <c r="F593" s="36" t="s">
        <v>2403</v>
      </c>
      <c r="G593" s="36" t="s">
        <v>2404</v>
      </c>
      <c r="H593" s="36" t="s">
        <v>2405</v>
      </c>
      <c r="I593" s="36" t="s">
        <v>2406</v>
      </c>
      <c r="J593" s="36" t="s">
        <v>2407</v>
      </c>
      <c r="K593" s="36" t="s">
        <v>2408</v>
      </c>
      <c r="L593" s="36" t="s">
        <v>2409</v>
      </c>
      <c r="M593" s="36" t="s">
        <v>2410</v>
      </c>
      <c r="N593" s="36" t="s">
        <v>2411</v>
      </c>
      <c r="O593" s="36" t="s">
        <v>2412</v>
      </c>
      <c r="P593" s="36" t="s">
        <v>2413</v>
      </c>
      <c r="Q593" s="36" t="s">
        <v>2414</v>
      </c>
      <c r="R593" s="36" t="s">
        <v>2415</v>
      </c>
      <c r="S593" s="37" t="s">
        <v>2416</v>
      </c>
    </row>
    <row r="594" spans="1:19" ht="12.75" thickBot="1" x14ac:dyDescent="0.25"/>
    <row r="595" spans="1:19" ht="14.25" customHeight="1" x14ac:dyDescent="0.2">
      <c r="A595" s="60" t="s">
        <v>3725</v>
      </c>
      <c r="B595" s="61"/>
      <c r="C595" s="61"/>
      <c r="D595" s="61"/>
      <c r="E595" s="61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2"/>
    </row>
    <row r="596" spans="1:19" ht="14.25" x14ac:dyDescent="0.2">
      <c r="A596" s="2" t="s">
        <v>2398</v>
      </c>
      <c r="B596" s="3" t="s">
        <v>2399</v>
      </c>
      <c r="C596" s="3" t="s">
        <v>2400</v>
      </c>
      <c r="D596" s="3" t="s">
        <v>2401</v>
      </c>
      <c r="E596" s="3" t="s">
        <v>2402</v>
      </c>
      <c r="F596" s="3" t="s">
        <v>2403</v>
      </c>
      <c r="G596" s="3" t="s">
        <v>2404</v>
      </c>
      <c r="H596" s="3" t="s">
        <v>2405</v>
      </c>
      <c r="I596" s="3" t="s">
        <v>2406</v>
      </c>
      <c r="J596" s="3" t="s">
        <v>2407</v>
      </c>
      <c r="K596" s="3" t="s">
        <v>2408</v>
      </c>
      <c r="L596" s="3" t="s">
        <v>2409</v>
      </c>
      <c r="M596" s="3" t="s">
        <v>2410</v>
      </c>
      <c r="N596" s="3" t="s">
        <v>2411</v>
      </c>
      <c r="O596" s="3" t="s">
        <v>2412</v>
      </c>
      <c r="P596" s="3" t="s">
        <v>2413</v>
      </c>
      <c r="Q596" s="3" t="s">
        <v>2414</v>
      </c>
      <c r="R596" s="3" t="s">
        <v>2415</v>
      </c>
      <c r="S596" s="4" t="s">
        <v>2416</v>
      </c>
    </row>
    <row r="597" spans="1:19" ht="14.25" x14ac:dyDescent="0.2">
      <c r="A597" s="5" t="s">
        <v>3726</v>
      </c>
      <c r="B597" s="6" t="s">
        <v>3727</v>
      </c>
      <c r="C597" s="7">
        <v>44201</v>
      </c>
      <c r="D597" s="6" t="s">
        <v>3728</v>
      </c>
      <c r="E597" s="7">
        <v>44170</v>
      </c>
      <c r="F597" s="6" t="s">
        <v>2435</v>
      </c>
      <c r="G597" s="6" t="s">
        <v>2432</v>
      </c>
      <c r="H597" s="6" t="s">
        <v>2464</v>
      </c>
      <c r="I597" s="6"/>
      <c r="J597" s="6"/>
      <c r="K597" s="8">
        <v>20516.66</v>
      </c>
      <c r="L597" s="8">
        <v>18876</v>
      </c>
      <c r="M597" s="9">
        <v>8</v>
      </c>
      <c r="N597" s="8">
        <v>0</v>
      </c>
      <c r="O597" s="8">
        <v>2898.33</v>
      </c>
      <c r="P597" s="9">
        <v>14.1267146</v>
      </c>
      <c r="Q597" s="9">
        <v>14.1267146</v>
      </c>
      <c r="R597" s="17">
        <v>-1257.67</v>
      </c>
      <c r="S597" s="18">
        <v>-6.1299938999999997</v>
      </c>
    </row>
    <row r="598" spans="1:19" ht="14.25" x14ac:dyDescent="0.2">
      <c r="A598" s="11" t="s">
        <v>3726</v>
      </c>
      <c r="B598" s="12" t="s">
        <v>3729</v>
      </c>
      <c r="C598" s="13">
        <v>44202</v>
      </c>
      <c r="D598" s="12" t="s">
        <v>3730</v>
      </c>
      <c r="E598" s="13">
        <v>44131</v>
      </c>
      <c r="F598" s="12" t="s">
        <v>2431</v>
      </c>
      <c r="G598" s="12" t="s">
        <v>2432</v>
      </c>
      <c r="H598" s="12" t="s">
        <v>2506</v>
      </c>
      <c r="I598" s="12"/>
      <c r="J598" s="12"/>
      <c r="K598" s="14">
        <v>18913</v>
      </c>
      <c r="L598" s="14">
        <v>18913</v>
      </c>
      <c r="M598" s="15">
        <v>0</v>
      </c>
      <c r="N598" s="14">
        <v>0</v>
      </c>
      <c r="O598" s="14">
        <v>0</v>
      </c>
      <c r="P598" s="15">
        <v>0</v>
      </c>
      <c r="Q598" s="15">
        <v>0</v>
      </c>
      <c r="R598" s="15">
        <v>0</v>
      </c>
      <c r="S598" s="16">
        <v>0</v>
      </c>
    </row>
    <row r="599" spans="1:19" ht="14.25" x14ac:dyDescent="0.2">
      <c r="A599" s="5" t="s">
        <v>3726</v>
      </c>
      <c r="B599" s="6" t="s">
        <v>3731</v>
      </c>
      <c r="C599" s="7">
        <v>44202</v>
      </c>
      <c r="D599" s="6" t="s">
        <v>3732</v>
      </c>
      <c r="E599" s="7">
        <v>44148</v>
      </c>
      <c r="F599" s="6" t="s">
        <v>2435</v>
      </c>
      <c r="G599" s="6" t="s">
        <v>2432</v>
      </c>
      <c r="H599" s="6" t="s">
        <v>2506</v>
      </c>
      <c r="I599" s="6"/>
      <c r="J599" s="6"/>
      <c r="K599" s="8">
        <v>13762</v>
      </c>
      <c r="L599" s="8">
        <v>13762</v>
      </c>
      <c r="M599" s="9">
        <v>0</v>
      </c>
      <c r="N599" s="8">
        <v>0</v>
      </c>
      <c r="O599" s="8">
        <v>0</v>
      </c>
      <c r="P599" s="9">
        <v>0</v>
      </c>
      <c r="Q599" s="9">
        <v>0</v>
      </c>
      <c r="R599" s="9">
        <v>0</v>
      </c>
      <c r="S599" s="10">
        <v>0</v>
      </c>
    </row>
    <row r="600" spans="1:19" ht="14.25" x14ac:dyDescent="0.2">
      <c r="A600" s="11" t="s">
        <v>3726</v>
      </c>
      <c r="B600" s="12" t="s">
        <v>3733</v>
      </c>
      <c r="C600" s="13">
        <v>44204</v>
      </c>
      <c r="D600" s="12" t="s">
        <v>3258</v>
      </c>
      <c r="E600" s="13">
        <v>44160</v>
      </c>
      <c r="F600" s="12" t="s">
        <v>2527</v>
      </c>
      <c r="G600" s="12" t="s">
        <v>2432</v>
      </c>
      <c r="H600" s="12" t="s">
        <v>2481</v>
      </c>
      <c r="I600" s="12"/>
      <c r="J600" s="12"/>
      <c r="K600" s="14">
        <v>21236</v>
      </c>
      <c r="L600" s="14">
        <v>21236</v>
      </c>
      <c r="M600" s="15">
        <v>0</v>
      </c>
      <c r="N600" s="14">
        <v>0</v>
      </c>
      <c r="O600" s="14">
        <v>0</v>
      </c>
      <c r="P600" s="15">
        <v>0</v>
      </c>
      <c r="Q600" s="15">
        <v>0</v>
      </c>
      <c r="R600" s="15">
        <v>0</v>
      </c>
      <c r="S600" s="16">
        <v>0</v>
      </c>
    </row>
    <row r="601" spans="1:19" ht="14.25" x14ac:dyDescent="0.2">
      <c r="A601" s="5" t="s">
        <v>3726</v>
      </c>
      <c r="B601" s="6" t="s">
        <v>3734</v>
      </c>
      <c r="C601" s="7">
        <v>44207</v>
      </c>
      <c r="D601" s="6" t="s">
        <v>3735</v>
      </c>
      <c r="E601" s="7">
        <v>44179</v>
      </c>
      <c r="F601" s="6" t="s">
        <v>2435</v>
      </c>
      <c r="G601" s="6" t="s">
        <v>2432</v>
      </c>
      <c r="H601" s="6" t="s">
        <v>2436</v>
      </c>
      <c r="I601" s="6"/>
      <c r="J601" s="6"/>
      <c r="K601" s="8">
        <v>16333.33</v>
      </c>
      <c r="L601" s="8">
        <v>15027</v>
      </c>
      <c r="M601" s="9">
        <v>8</v>
      </c>
      <c r="N601" s="8">
        <v>0</v>
      </c>
      <c r="O601" s="8">
        <v>3272.5</v>
      </c>
      <c r="P601" s="9">
        <v>20.0357184</v>
      </c>
      <c r="Q601" s="9">
        <v>20.0357184</v>
      </c>
      <c r="R601" s="17">
        <v>-1966.17</v>
      </c>
      <c r="S601" s="18">
        <v>-12.037777999999999</v>
      </c>
    </row>
    <row r="602" spans="1:19" ht="14.25" x14ac:dyDescent="0.2">
      <c r="A602" s="11" t="s">
        <v>3726</v>
      </c>
      <c r="B602" s="12" t="s">
        <v>3736</v>
      </c>
      <c r="C602" s="13">
        <v>44207</v>
      </c>
      <c r="D602" s="12" t="s">
        <v>3737</v>
      </c>
      <c r="E602" s="13">
        <v>44179</v>
      </c>
      <c r="F602" s="12" t="s">
        <v>2435</v>
      </c>
      <c r="G602" s="12" t="s">
        <v>2432</v>
      </c>
      <c r="H602" s="12" t="s">
        <v>2436</v>
      </c>
      <c r="I602" s="12"/>
      <c r="J602" s="12"/>
      <c r="K602" s="14">
        <v>16333.33</v>
      </c>
      <c r="L602" s="14">
        <v>15027</v>
      </c>
      <c r="M602" s="15">
        <v>8</v>
      </c>
      <c r="N602" s="14">
        <v>0</v>
      </c>
      <c r="O602" s="14">
        <v>3272.5</v>
      </c>
      <c r="P602" s="15">
        <v>20.0357184</v>
      </c>
      <c r="Q602" s="15">
        <v>20.0357184</v>
      </c>
      <c r="R602" s="19">
        <v>-1966.17</v>
      </c>
      <c r="S602" s="20">
        <v>-12.037777999999999</v>
      </c>
    </row>
    <row r="603" spans="1:19" ht="14.25" x14ac:dyDescent="0.2">
      <c r="A603" s="5" t="s">
        <v>3726</v>
      </c>
      <c r="B603" s="6" t="s">
        <v>3738</v>
      </c>
      <c r="C603" s="7">
        <v>44207</v>
      </c>
      <c r="D603" s="6" t="s">
        <v>3739</v>
      </c>
      <c r="E603" s="7">
        <v>44179</v>
      </c>
      <c r="F603" s="6" t="s">
        <v>2485</v>
      </c>
      <c r="G603" s="6" t="s">
        <v>2421</v>
      </c>
      <c r="H603" s="6" t="s">
        <v>2506</v>
      </c>
      <c r="I603" s="6"/>
      <c r="J603" s="6"/>
      <c r="K603" s="8">
        <v>18360</v>
      </c>
      <c r="L603" s="8">
        <v>18360</v>
      </c>
      <c r="M603" s="9">
        <v>0</v>
      </c>
      <c r="N603" s="8">
        <v>0</v>
      </c>
      <c r="O603" s="8">
        <v>0</v>
      </c>
      <c r="P603" s="9">
        <v>0</v>
      </c>
      <c r="Q603" s="9">
        <v>0</v>
      </c>
      <c r="R603" s="9">
        <v>0</v>
      </c>
      <c r="S603" s="10">
        <v>0</v>
      </c>
    </row>
    <row r="604" spans="1:19" ht="14.25" x14ac:dyDescent="0.2">
      <c r="A604" s="11" t="s">
        <v>3726</v>
      </c>
      <c r="B604" s="12" t="s">
        <v>3740</v>
      </c>
      <c r="C604" s="13">
        <v>44208</v>
      </c>
      <c r="D604" s="12" t="s">
        <v>3741</v>
      </c>
      <c r="E604" s="13">
        <v>44181</v>
      </c>
      <c r="F604" s="12" t="s">
        <v>2435</v>
      </c>
      <c r="G604" s="12" t="s">
        <v>2432</v>
      </c>
      <c r="H604" s="12" t="s">
        <v>2464</v>
      </c>
      <c r="I604" s="12"/>
      <c r="J604" s="12"/>
      <c r="K604" s="14">
        <v>18583.330000000002</v>
      </c>
      <c r="L604" s="14">
        <v>17097</v>
      </c>
      <c r="M604" s="15">
        <v>8</v>
      </c>
      <c r="N604" s="14">
        <v>0</v>
      </c>
      <c r="O604" s="14">
        <v>2370.83</v>
      </c>
      <c r="P604" s="15">
        <v>12.757831899999999</v>
      </c>
      <c r="Q604" s="15">
        <v>12.757831899999999</v>
      </c>
      <c r="R604" s="19">
        <v>-884.5</v>
      </c>
      <c r="S604" s="20">
        <v>-4.7596420999999998</v>
      </c>
    </row>
    <row r="605" spans="1:19" ht="14.25" x14ac:dyDescent="0.2">
      <c r="A605" s="5" t="s">
        <v>3726</v>
      </c>
      <c r="B605" s="6" t="s">
        <v>3743</v>
      </c>
      <c r="C605" s="7">
        <v>44210</v>
      </c>
      <c r="D605" s="6" t="s">
        <v>3221</v>
      </c>
      <c r="E605" s="7">
        <v>44124</v>
      </c>
      <c r="F605" s="6" t="s">
        <v>2435</v>
      </c>
      <c r="G605" s="6" t="s">
        <v>2432</v>
      </c>
      <c r="H605" s="6" t="s">
        <v>2481</v>
      </c>
      <c r="I605" s="6"/>
      <c r="J605" s="6"/>
      <c r="K605" s="8">
        <v>17710</v>
      </c>
      <c r="L605" s="8">
        <v>17710</v>
      </c>
      <c r="M605" s="9">
        <v>0</v>
      </c>
      <c r="N605" s="8">
        <v>0</v>
      </c>
      <c r="O605" s="8">
        <v>0</v>
      </c>
      <c r="P605" s="9">
        <v>0</v>
      </c>
      <c r="Q605" s="9">
        <v>0</v>
      </c>
      <c r="R605" s="9">
        <v>0</v>
      </c>
      <c r="S605" s="10">
        <v>0</v>
      </c>
    </row>
    <row r="606" spans="1:19" ht="14.25" x14ac:dyDescent="0.2">
      <c r="A606" s="11" t="s">
        <v>3726</v>
      </c>
      <c r="B606" s="12" t="s">
        <v>3744</v>
      </c>
      <c r="C606" s="13">
        <v>44211</v>
      </c>
      <c r="D606" s="12" t="s">
        <v>3745</v>
      </c>
      <c r="E606" s="13">
        <v>43749</v>
      </c>
      <c r="F606" s="12" t="s">
        <v>2439</v>
      </c>
      <c r="G606" s="12" t="s">
        <v>2432</v>
      </c>
      <c r="H606" s="12" t="s">
        <v>2469</v>
      </c>
      <c r="I606" s="12"/>
      <c r="J606" s="12"/>
      <c r="K606" s="14">
        <v>31208.33</v>
      </c>
      <c r="L606" s="14">
        <v>28400</v>
      </c>
      <c r="M606" s="15">
        <v>9</v>
      </c>
      <c r="N606" s="14">
        <v>0</v>
      </c>
      <c r="O606" s="14">
        <v>4981.47</v>
      </c>
      <c r="P606" s="15">
        <v>15.961988399999999</v>
      </c>
      <c r="Q606" s="15">
        <v>15.961988399999999</v>
      </c>
      <c r="R606" s="19">
        <v>-2173.14</v>
      </c>
      <c r="S606" s="20">
        <v>-6.9633332000000001</v>
      </c>
    </row>
    <row r="607" spans="1:19" ht="14.25" x14ac:dyDescent="0.2">
      <c r="A607" s="5" t="s">
        <v>3726</v>
      </c>
      <c r="B607" s="6" t="s">
        <v>3746</v>
      </c>
      <c r="C607" s="7">
        <v>44211</v>
      </c>
      <c r="D607" s="6" t="s">
        <v>3747</v>
      </c>
      <c r="E607" s="7">
        <v>44209</v>
      </c>
      <c r="F607" s="6" t="s">
        <v>2435</v>
      </c>
      <c r="G607" s="6" t="s">
        <v>2432</v>
      </c>
      <c r="H607" s="6" t="s">
        <v>2481</v>
      </c>
      <c r="I607" s="6"/>
      <c r="J607" s="6"/>
      <c r="K607" s="8">
        <v>17289</v>
      </c>
      <c r="L607" s="8">
        <v>17289</v>
      </c>
      <c r="M607" s="9">
        <v>0</v>
      </c>
      <c r="N607" s="8">
        <v>0</v>
      </c>
      <c r="O607" s="8">
        <v>0</v>
      </c>
      <c r="P607" s="9">
        <v>0</v>
      </c>
      <c r="Q607" s="9">
        <v>0</v>
      </c>
      <c r="R607" s="9">
        <v>0</v>
      </c>
      <c r="S607" s="10">
        <v>0</v>
      </c>
    </row>
    <row r="608" spans="1:19" ht="14.25" x14ac:dyDescent="0.2">
      <c r="A608" s="11" t="s">
        <v>3726</v>
      </c>
      <c r="B608" s="12" t="s">
        <v>3748</v>
      </c>
      <c r="C608" s="13">
        <v>44215</v>
      </c>
      <c r="D608" s="12" t="s">
        <v>3749</v>
      </c>
      <c r="E608" s="13">
        <v>44123</v>
      </c>
      <c r="F608" s="12" t="s">
        <v>2431</v>
      </c>
      <c r="G608" s="12" t="s">
        <v>2432</v>
      </c>
      <c r="H608" s="12" t="s">
        <v>2506</v>
      </c>
      <c r="I608" s="12"/>
      <c r="J608" s="12"/>
      <c r="K608" s="14">
        <v>19406</v>
      </c>
      <c r="L608" s="14">
        <v>19406</v>
      </c>
      <c r="M608" s="15">
        <v>0</v>
      </c>
      <c r="N608" s="14">
        <v>0</v>
      </c>
      <c r="O608" s="14">
        <v>0</v>
      </c>
      <c r="P608" s="15">
        <v>0</v>
      </c>
      <c r="Q608" s="15">
        <v>0</v>
      </c>
      <c r="R608" s="15">
        <v>0</v>
      </c>
      <c r="S608" s="16">
        <v>0</v>
      </c>
    </row>
    <row r="609" spans="1:19" ht="14.25" x14ac:dyDescent="0.2">
      <c r="A609" s="5" t="s">
        <v>3726</v>
      </c>
      <c r="B609" s="6" t="s">
        <v>3750</v>
      </c>
      <c r="C609" s="7">
        <v>44215</v>
      </c>
      <c r="D609" s="6" t="s">
        <v>3751</v>
      </c>
      <c r="E609" s="7">
        <v>44181</v>
      </c>
      <c r="F609" s="6" t="s">
        <v>2435</v>
      </c>
      <c r="G609" s="6" t="s">
        <v>2432</v>
      </c>
      <c r="H609" s="6" t="s">
        <v>2436</v>
      </c>
      <c r="I609" s="6"/>
      <c r="J609" s="6"/>
      <c r="K609" s="8">
        <v>16333.33</v>
      </c>
      <c r="L609" s="8">
        <v>15027</v>
      </c>
      <c r="M609" s="9">
        <v>8</v>
      </c>
      <c r="N609" s="8">
        <v>0</v>
      </c>
      <c r="O609" s="8">
        <v>3272.5</v>
      </c>
      <c r="P609" s="9">
        <v>20.0357184</v>
      </c>
      <c r="Q609" s="9">
        <v>20.0357184</v>
      </c>
      <c r="R609" s="17">
        <v>-1966.17</v>
      </c>
      <c r="S609" s="18">
        <v>-12.037777999999999</v>
      </c>
    </row>
    <row r="610" spans="1:19" ht="14.25" x14ac:dyDescent="0.2">
      <c r="A610" s="11" t="s">
        <v>3726</v>
      </c>
      <c r="B610" s="12" t="s">
        <v>3752</v>
      </c>
      <c r="C610" s="13">
        <v>44216</v>
      </c>
      <c r="D610" s="12" t="s">
        <v>3753</v>
      </c>
      <c r="E610" s="13">
        <v>44194</v>
      </c>
      <c r="F610" s="12" t="s">
        <v>2435</v>
      </c>
      <c r="G610" s="12" t="s">
        <v>2432</v>
      </c>
      <c r="H610" s="12" t="s">
        <v>2464</v>
      </c>
      <c r="I610" s="12"/>
      <c r="J610" s="12"/>
      <c r="K610" s="14">
        <v>17225</v>
      </c>
      <c r="L610" s="14">
        <v>15847</v>
      </c>
      <c r="M610" s="15">
        <v>8</v>
      </c>
      <c r="N610" s="14">
        <v>0</v>
      </c>
      <c r="O610" s="14">
        <v>2123.3200000000002</v>
      </c>
      <c r="P610" s="15">
        <v>12.3269666</v>
      </c>
      <c r="Q610" s="15">
        <v>12.3269666</v>
      </c>
      <c r="R610" s="19">
        <v>-745.32</v>
      </c>
      <c r="S610" s="20">
        <v>-4.3269666000000004</v>
      </c>
    </row>
    <row r="611" spans="1:19" ht="14.25" x14ac:dyDescent="0.2">
      <c r="A611" s="5" t="s">
        <v>3726</v>
      </c>
      <c r="B611" s="6" t="s">
        <v>3754</v>
      </c>
      <c r="C611" s="7">
        <v>44217</v>
      </c>
      <c r="D611" s="6" t="s">
        <v>3755</v>
      </c>
      <c r="E611" s="7">
        <v>44169</v>
      </c>
      <c r="F611" s="6" t="s">
        <v>2431</v>
      </c>
      <c r="G611" s="6" t="s">
        <v>2432</v>
      </c>
      <c r="H611" s="6" t="s">
        <v>2464</v>
      </c>
      <c r="I611" s="6"/>
      <c r="J611" s="6"/>
      <c r="K611" s="8">
        <v>16791.669999999998</v>
      </c>
      <c r="L611" s="8">
        <v>15281</v>
      </c>
      <c r="M611" s="9">
        <v>9</v>
      </c>
      <c r="N611" s="8">
        <v>0</v>
      </c>
      <c r="O611" s="8">
        <v>2405.61</v>
      </c>
      <c r="P611" s="9">
        <v>14.3262106</v>
      </c>
      <c r="Q611" s="9">
        <v>14.3262106</v>
      </c>
      <c r="R611" s="17">
        <v>-894.94</v>
      </c>
      <c r="S611" s="18">
        <v>-5.3296663999999998</v>
      </c>
    </row>
    <row r="612" spans="1:19" ht="14.25" x14ac:dyDescent="0.2">
      <c r="A612" s="11" t="s">
        <v>3726</v>
      </c>
      <c r="B612" s="12" t="s">
        <v>3756</v>
      </c>
      <c r="C612" s="13">
        <v>44223</v>
      </c>
      <c r="D612" s="12" t="s">
        <v>3757</v>
      </c>
      <c r="E612" s="13">
        <v>43410</v>
      </c>
      <c r="F612" s="12" t="s">
        <v>2439</v>
      </c>
      <c r="G612" s="12" t="s">
        <v>2432</v>
      </c>
      <c r="H612" s="12" t="s">
        <v>2469</v>
      </c>
      <c r="I612" s="12"/>
      <c r="J612" s="12"/>
      <c r="K612" s="14">
        <v>36850</v>
      </c>
      <c r="L612" s="14">
        <v>33421</v>
      </c>
      <c r="M612" s="15">
        <v>9.31</v>
      </c>
      <c r="N612" s="14">
        <v>0</v>
      </c>
      <c r="O612" s="14">
        <v>9449.35</v>
      </c>
      <c r="P612" s="15">
        <v>25.642740799999999</v>
      </c>
      <c r="Q612" s="15">
        <v>25.642740799999999</v>
      </c>
      <c r="R612" s="19">
        <v>-6020.35</v>
      </c>
      <c r="S612" s="20">
        <v>-16.337449100000001</v>
      </c>
    </row>
    <row r="613" spans="1:19" ht="14.25" x14ac:dyDescent="0.2">
      <c r="A613" s="5" t="s">
        <v>3726</v>
      </c>
      <c r="B613" s="6" t="s">
        <v>3758</v>
      </c>
      <c r="C613" s="7">
        <v>44223</v>
      </c>
      <c r="D613" s="6" t="s">
        <v>3759</v>
      </c>
      <c r="E613" s="7">
        <v>44152</v>
      </c>
      <c r="F613" s="6" t="s">
        <v>2431</v>
      </c>
      <c r="G613" s="6" t="s">
        <v>2432</v>
      </c>
      <c r="H613" s="6" t="s">
        <v>2506</v>
      </c>
      <c r="I613" s="6"/>
      <c r="J613" s="6"/>
      <c r="K613" s="8">
        <v>17813</v>
      </c>
      <c r="L613" s="8">
        <v>17813</v>
      </c>
      <c r="M613" s="9">
        <v>0</v>
      </c>
      <c r="N613" s="8">
        <v>0</v>
      </c>
      <c r="O613" s="8">
        <v>0</v>
      </c>
      <c r="P613" s="9">
        <v>0</v>
      </c>
      <c r="Q613" s="9">
        <v>0</v>
      </c>
      <c r="R613" s="9">
        <v>0</v>
      </c>
      <c r="S613" s="10">
        <v>0</v>
      </c>
    </row>
    <row r="614" spans="1:19" ht="14.25" x14ac:dyDescent="0.2">
      <c r="A614" s="11" t="s">
        <v>3726</v>
      </c>
      <c r="B614" s="12" t="s">
        <v>3760</v>
      </c>
      <c r="C614" s="13">
        <v>44224</v>
      </c>
      <c r="D614" s="12" t="s">
        <v>3761</v>
      </c>
      <c r="E614" s="13">
        <v>44177</v>
      </c>
      <c r="F614" s="12" t="s">
        <v>2435</v>
      </c>
      <c r="G614" s="12" t="s">
        <v>2421</v>
      </c>
      <c r="H614" s="12" t="s">
        <v>2436</v>
      </c>
      <c r="I614" s="12"/>
      <c r="J614" s="12"/>
      <c r="K614" s="14">
        <v>16860</v>
      </c>
      <c r="L614" s="14">
        <v>15603</v>
      </c>
      <c r="M614" s="15">
        <v>7.46</v>
      </c>
      <c r="N614" s="14">
        <v>0</v>
      </c>
      <c r="O614" s="14">
        <v>5901</v>
      </c>
      <c r="P614" s="15">
        <v>35</v>
      </c>
      <c r="Q614" s="15">
        <v>35</v>
      </c>
      <c r="R614" s="19">
        <v>-4644</v>
      </c>
      <c r="S614" s="20">
        <v>-27.544484000000001</v>
      </c>
    </row>
    <row r="615" spans="1:19" ht="14.25" x14ac:dyDescent="0.2">
      <c r="A615" s="5" t="s">
        <v>3726</v>
      </c>
      <c r="B615" s="6" t="s">
        <v>3762</v>
      </c>
      <c r="C615" s="7">
        <v>44224</v>
      </c>
      <c r="D615" s="6" t="s">
        <v>3763</v>
      </c>
      <c r="E615" s="7">
        <v>44215</v>
      </c>
      <c r="F615" s="6" t="s">
        <v>2435</v>
      </c>
      <c r="G615" s="6" t="s">
        <v>2432</v>
      </c>
      <c r="H615" s="6" t="s">
        <v>2436</v>
      </c>
      <c r="I615" s="6"/>
      <c r="J615" s="6"/>
      <c r="K615" s="8">
        <v>16333.33</v>
      </c>
      <c r="L615" s="8">
        <v>15027</v>
      </c>
      <c r="M615" s="9">
        <v>8</v>
      </c>
      <c r="N615" s="8">
        <v>0</v>
      </c>
      <c r="O615" s="8">
        <v>3272.5</v>
      </c>
      <c r="P615" s="9">
        <v>20.0357184</v>
      </c>
      <c r="Q615" s="9">
        <v>20.0357184</v>
      </c>
      <c r="R615" s="17">
        <v>-1966.17</v>
      </c>
      <c r="S615" s="18">
        <v>-12.037777999999999</v>
      </c>
    </row>
    <row r="616" spans="1:19" ht="14.25" x14ac:dyDescent="0.2">
      <c r="A616" s="11" t="s">
        <v>3726</v>
      </c>
      <c r="B616" s="12" t="s">
        <v>3764</v>
      </c>
      <c r="C616" s="13">
        <v>44224</v>
      </c>
      <c r="D616" s="12" t="s">
        <v>3765</v>
      </c>
      <c r="E616" s="13">
        <v>44215</v>
      </c>
      <c r="F616" s="12" t="s">
        <v>2435</v>
      </c>
      <c r="G616" s="12" t="s">
        <v>2432</v>
      </c>
      <c r="H616" s="12" t="s">
        <v>2436</v>
      </c>
      <c r="I616" s="12"/>
      <c r="J616" s="12"/>
      <c r="K616" s="14">
        <v>16333.33</v>
      </c>
      <c r="L616" s="14">
        <v>15027</v>
      </c>
      <c r="M616" s="15">
        <v>8</v>
      </c>
      <c r="N616" s="14">
        <v>0</v>
      </c>
      <c r="O616" s="14">
        <v>3272.5</v>
      </c>
      <c r="P616" s="15">
        <v>20.0357184</v>
      </c>
      <c r="Q616" s="15">
        <v>20.0357184</v>
      </c>
      <c r="R616" s="19">
        <v>-1966.17</v>
      </c>
      <c r="S616" s="20">
        <v>-12.037777999999999</v>
      </c>
    </row>
    <row r="617" spans="1:19" ht="14.25" x14ac:dyDescent="0.2">
      <c r="A617" s="5" t="s">
        <v>3726</v>
      </c>
      <c r="B617" s="6" t="s">
        <v>3766</v>
      </c>
      <c r="C617" s="7">
        <v>44224</v>
      </c>
      <c r="D617" s="6" t="s">
        <v>3767</v>
      </c>
      <c r="E617" s="7">
        <v>44215</v>
      </c>
      <c r="F617" s="6" t="s">
        <v>2435</v>
      </c>
      <c r="G617" s="6" t="s">
        <v>2432</v>
      </c>
      <c r="H617" s="6" t="s">
        <v>2436</v>
      </c>
      <c r="I617" s="6"/>
      <c r="J617" s="6"/>
      <c r="K617" s="8">
        <v>16333.33</v>
      </c>
      <c r="L617" s="8">
        <v>15027</v>
      </c>
      <c r="M617" s="9">
        <v>8</v>
      </c>
      <c r="N617" s="8">
        <v>0</v>
      </c>
      <c r="O617" s="8">
        <v>3272.5</v>
      </c>
      <c r="P617" s="9">
        <v>20.0357184</v>
      </c>
      <c r="Q617" s="9">
        <v>20.0357184</v>
      </c>
      <c r="R617" s="17">
        <v>-1966.17</v>
      </c>
      <c r="S617" s="18">
        <v>-12.037777999999999</v>
      </c>
    </row>
    <row r="618" spans="1:19" ht="14.25" x14ac:dyDescent="0.2">
      <c r="A618" s="11" t="s">
        <v>3726</v>
      </c>
      <c r="B618" s="12" t="s">
        <v>3768</v>
      </c>
      <c r="C618" s="13">
        <v>44224</v>
      </c>
      <c r="D618" s="12" t="s">
        <v>3769</v>
      </c>
      <c r="E618" s="13">
        <v>44215</v>
      </c>
      <c r="F618" s="12" t="s">
        <v>2435</v>
      </c>
      <c r="G618" s="12" t="s">
        <v>2432</v>
      </c>
      <c r="H618" s="12" t="s">
        <v>2436</v>
      </c>
      <c r="I618" s="12"/>
      <c r="J618" s="12"/>
      <c r="K618" s="14">
        <v>16333.33</v>
      </c>
      <c r="L618" s="14">
        <v>15027</v>
      </c>
      <c r="M618" s="15">
        <v>8</v>
      </c>
      <c r="N618" s="14">
        <v>0</v>
      </c>
      <c r="O618" s="14">
        <v>3272.5</v>
      </c>
      <c r="P618" s="15">
        <v>20.0357184</v>
      </c>
      <c r="Q618" s="15">
        <v>20.0357184</v>
      </c>
      <c r="R618" s="19">
        <v>-1966.17</v>
      </c>
      <c r="S618" s="20">
        <v>-12.037777999999999</v>
      </c>
    </row>
    <row r="619" spans="1:19" ht="14.25" x14ac:dyDescent="0.2">
      <c r="A619" s="5" t="s">
        <v>3726</v>
      </c>
      <c r="B619" s="6" t="s">
        <v>3770</v>
      </c>
      <c r="C619" s="7">
        <v>44224</v>
      </c>
      <c r="D619" s="6" t="s">
        <v>3771</v>
      </c>
      <c r="E619" s="7">
        <v>44219</v>
      </c>
      <c r="F619" s="6" t="s">
        <v>2431</v>
      </c>
      <c r="G619" s="6" t="s">
        <v>2432</v>
      </c>
      <c r="H619" s="6" t="s">
        <v>2436</v>
      </c>
      <c r="I619" s="6"/>
      <c r="J619" s="6"/>
      <c r="K619" s="8">
        <v>20250</v>
      </c>
      <c r="L619" s="8">
        <v>18427</v>
      </c>
      <c r="M619" s="9">
        <v>9</v>
      </c>
      <c r="N619" s="8">
        <v>0</v>
      </c>
      <c r="O619" s="8">
        <v>4050</v>
      </c>
      <c r="P619" s="9">
        <v>20</v>
      </c>
      <c r="Q619" s="9">
        <v>20</v>
      </c>
      <c r="R619" s="17">
        <v>-2227</v>
      </c>
      <c r="S619" s="18">
        <v>-10.997530899999999</v>
      </c>
    </row>
    <row r="620" spans="1:19" ht="14.25" x14ac:dyDescent="0.2">
      <c r="A620" s="11" t="s">
        <v>3726</v>
      </c>
      <c r="B620" s="12" t="s">
        <v>3772</v>
      </c>
      <c r="C620" s="13">
        <v>44224</v>
      </c>
      <c r="D620" s="12" t="s">
        <v>3773</v>
      </c>
      <c r="E620" s="13">
        <v>44210</v>
      </c>
      <c r="F620" s="12" t="s">
        <v>2431</v>
      </c>
      <c r="G620" s="12" t="s">
        <v>2432</v>
      </c>
      <c r="H620" s="12" t="s">
        <v>2464</v>
      </c>
      <c r="I620" s="12"/>
      <c r="J620" s="12"/>
      <c r="K620" s="14">
        <v>21424.99</v>
      </c>
      <c r="L620" s="14">
        <v>19497</v>
      </c>
      <c r="M620" s="15">
        <v>9</v>
      </c>
      <c r="N620" s="14">
        <v>0</v>
      </c>
      <c r="O620" s="14">
        <v>3549.8</v>
      </c>
      <c r="P620" s="15">
        <v>16.568502500000001</v>
      </c>
      <c r="Q620" s="15">
        <v>16.568502500000001</v>
      </c>
      <c r="R620" s="19">
        <v>-1621.81</v>
      </c>
      <c r="S620" s="20">
        <v>-7.5697118000000003</v>
      </c>
    </row>
    <row r="621" spans="1:19" ht="14.25" x14ac:dyDescent="0.2">
      <c r="A621" s="5" t="s">
        <v>3726</v>
      </c>
      <c r="B621" s="6" t="s">
        <v>3774</v>
      </c>
      <c r="C621" s="7">
        <v>44224</v>
      </c>
      <c r="D621" s="6" t="s">
        <v>3205</v>
      </c>
      <c r="E621" s="7">
        <v>44222</v>
      </c>
      <c r="F621" s="6" t="s">
        <v>2431</v>
      </c>
      <c r="G621" s="6" t="s">
        <v>2432</v>
      </c>
      <c r="H621" s="6" t="s">
        <v>2464</v>
      </c>
      <c r="I621" s="6"/>
      <c r="J621" s="6"/>
      <c r="K621" s="8">
        <v>20091.66</v>
      </c>
      <c r="L621" s="8">
        <v>18284</v>
      </c>
      <c r="M621" s="9">
        <v>9</v>
      </c>
      <c r="N621" s="8">
        <v>0</v>
      </c>
      <c r="O621" s="8">
        <v>3073.08</v>
      </c>
      <c r="P621" s="9">
        <v>15.2953016</v>
      </c>
      <c r="Q621" s="9">
        <v>15.2953016</v>
      </c>
      <c r="R621" s="17">
        <v>-1265.42</v>
      </c>
      <c r="S621" s="18">
        <v>-6.2982351999999997</v>
      </c>
    </row>
    <row r="622" spans="1:19" ht="14.25" x14ac:dyDescent="0.2">
      <c r="A622" s="11" t="s">
        <v>3726</v>
      </c>
      <c r="B622" s="12" t="s">
        <v>3775</v>
      </c>
      <c r="C622" s="13">
        <v>44225</v>
      </c>
      <c r="D622" s="12" t="s">
        <v>3776</v>
      </c>
      <c r="E622" s="13">
        <v>44159</v>
      </c>
      <c r="F622" s="12" t="s">
        <v>2584</v>
      </c>
      <c r="G622" s="12" t="s">
        <v>2432</v>
      </c>
      <c r="H622" s="12" t="s">
        <v>2506</v>
      </c>
      <c r="I622" s="12"/>
      <c r="J622" s="12"/>
      <c r="K622" s="14">
        <v>11906</v>
      </c>
      <c r="L622" s="14">
        <v>11906</v>
      </c>
      <c r="M622" s="15">
        <v>0</v>
      </c>
      <c r="N622" s="14">
        <v>0</v>
      </c>
      <c r="O622" s="14">
        <v>0</v>
      </c>
      <c r="P622" s="15">
        <v>0</v>
      </c>
      <c r="Q622" s="15">
        <v>0</v>
      </c>
      <c r="R622" s="15">
        <v>0</v>
      </c>
      <c r="S622" s="16">
        <v>0</v>
      </c>
    </row>
    <row r="623" spans="1:19" ht="14.25" x14ac:dyDescent="0.2">
      <c r="A623" s="5" t="s">
        <v>3726</v>
      </c>
      <c r="B623" s="6" t="s">
        <v>3777</v>
      </c>
      <c r="C623" s="7">
        <v>44225</v>
      </c>
      <c r="D623" s="6" t="s">
        <v>3778</v>
      </c>
      <c r="E623" s="7">
        <v>44179</v>
      </c>
      <c r="F623" s="6" t="s">
        <v>2435</v>
      </c>
      <c r="G623" s="6" t="s">
        <v>2432</v>
      </c>
      <c r="H623" s="6" t="s">
        <v>2464</v>
      </c>
      <c r="I623" s="6"/>
      <c r="J623" s="6"/>
      <c r="K623" s="8">
        <v>19416.66</v>
      </c>
      <c r="L623" s="8">
        <v>17864</v>
      </c>
      <c r="M623" s="9">
        <v>8</v>
      </c>
      <c r="N623" s="8">
        <v>0</v>
      </c>
      <c r="O623" s="8">
        <v>2535.63</v>
      </c>
      <c r="P623" s="9">
        <v>13.0590431</v>
      </c>
      <c r="Q623" s="9">
        <v>13.0590431</v>
      </c>
      <c r="R623" s="17">
        <v>-982.97</v>
      </c>
      <c r="S623" s="18">
        <v>-5.0625081999999999</v>
      </c>
    </row>
    <row r="624" spans="1:19" ht="14.25" x14ac:dyDescent="0.2">
      <c r="A624" s="11" t="s">
        <v>3726</v>
      </c>
      <c r="B624" s="12" t="s">
        <v>3779</v>
      </c>
      <c r="C624" s="13">
        <v>44225</v>
      </c>
      <c r="D624" s="12" t="s">
        <v>3780</v>
      </c>
      <c r="E624" s="13">
        <v>44188</v>
      </c>
      <c r="F624" s="12" t="s">
        <v>2435</v>
      </c>
      <c r="G624" s="12" t="s">
        <v>2432</v>
      </c>
      <c r="H624" s="12" t="s">
        <v>2464</v>
      </c>
      <c r="I624" s="12"/>
      <c r="J624" s="12"/>
      <c r="K624" s="14">
        <v>16666.669999999998</v>
      </c>
      <c r="L624" s="14">
        <v>15333</v>
      </c>
      <c r="M624" s="15">
        <v>8</v>
      </c>
      <c r="N624" s="14">
        <v>0</v>
      </c>
      <c r="O624" s="14">
        <v>2666.66</v>
      </c>
      <c r="P624" s="15">
        <v>15.9999568</v>
      </c>
      <c r="Q624" s="15">
        <v>15.9999568</v>
      </c>
      <c r="R624" s="19">
        <v>-1332.99</v>
      </c>
      <c r="S624" s="20">
        <v>-7.9979383999999998</v>
      </c>
    </row>
    <row r="625" spans="1:19" ht="14.25" x14ac:dyDescent="0.2">
      <c r="A625" s="5" t="s">
        <v>3726</v>
      </c>
      <c r="B625" s="6" t="s">
        <v>3781</v>
      </c>
      <c r="C625" s="7">
        <v>44225</v>
      </c>
      <c r="D625" s="6" t="s">
        <v>3782</v>
      </c>
      <c r="E625" s="7">
        <v>44225</v>
      </c>
      <c r="F625" s="6" t="s">
        <v>2435</v>
      </c>
      <c r="G625" s="6" t="s">
        <v>2432</v>
      </c>
      <c r="H625" s="6" t="s">
        <v>2464</v>
      </c>
      <c r="I625" s="6"/>
      <c r="J625" s="6"/>
      <c r="K625" s="8">
        <v>19625</v>
      </c>
      <c r="L625" s="8">
        <v>18055</v>
      </c>
      <c r="M625" s="9">
        <v>8</v>
      </c>
      <c r="N625" s="8">
        <v>0</v>
      </c>
      <c r="O625" s="8">
        <v>2635.83</v>
      </c>
      <c r="P625" s="9">
        <v>13.4309809</v>
      </c>
      <c r="Q625" s="9">
        <v>13.4309809</v>
      </c>
      <c r="R625" s="17">
        <v>-1065.83</v>
      </c>
      <c r="S625" s="18">
        <v>-5.4309808999999998</v>
      </c>
    </row>
    <row r="626" spans="1:19" ht="14.25" x14ac:dyDescent="0.2">
      <c r="A626" s="11" t="s">
        <v>3726</v>
      </c>
      <c r="B626" s="12" t="s">
        <v>3783</v>
      </c>
      <c r="C626" s="13">
        <v>44229</v>
      </c>
      <c r="D626" s="12" t="s">
        <v>832</v>
      </c>
      <c r="E626" s="13">
        <v>44073</v>
      </c>
      <c r="F626" s="12" t="s">
        <v>2435</v>
      </c>
      <c r="G626" s="12" t="s">
        <v>2432</v>
      </c>
      <c r="H626" s="12" t="s">
        <v>2469</v>
      </c>
      <c r="I626" s="12"/>
      <c r="J626" s="12"/>
      <c r="K626" s="14">
        <v>14958.33</v>
      </c>
      <c r="L626" s="14">
        <v>13762</v>
      </c>
      <c r="M626" s="15">
        <v>8</v>
      </c>
      <c r="N626" s="14">
        <v>0</v>
      </c>
      <c r="O626" s="14">
        <v>2916.66</v>
      </c>
      <c r="P626" s="15">
        <v>19.498567000000001</v>
      </c>
      <c r="Q626" s="15">
        <v>19.498567000000001</v>
      </c>
      <c r="R626" s="19">
        <v>-1720.33</v>
      </c>
      <c r="S626" s="20">
        <v>-11.500815899999999</v>
      </c>
    </row>
    <row r="627" spans="1:19" ht="14.25" x14ac:dyDescent="0.2">
      <c r="A627" s="5" t="s">
        <v>3726</v>
      </c>
      <c r="B627" s="6" t="s">
        <v>3784</v>
      </c>
      <c r="C627" s="7">
        <v>44229</v>
      </c>
      <c r="D627" s="6" t="s">
        <v>3785</v>
      </c>
      <c r="E627" s="7">
        <v>44172</v>
      </c>
      <c r="F627" s="6" t="s">
        <v>2435</v>
      </c>
      <c r="G627" s="6" t="s">
        <v>2432</v>
      </c>
      <c r="H627" s="6" t="s">
        <v>2464</v>
      </c>
      <c r="I627" s="6"/>
      <c r="J627" s="6"/>
      <c r="K627" s="8">
        <v>19916.66</v>
      </c>
      <c r="L627" s="8">
        <v>18324</v>
      </c>
      <c r="M627" s="9">
        <v>8</v>
      </c>
      <c r="N627" s="8">
        <v>0</v>
      </c>
      <c r="O627" s="8">
        <v>2887.48</v>
      </c>
      <c r="P627" s="9">
        <v>14.497812400000001</v>
      </c>
      <c r="Q627" s="9">
        <v>14.497812400000001</v>
      </c>
      <c r="R627" s="17">
        <v>-1294.82</v>
      </c>
      <c r="S627" s="18">
        <v>-6.5011904999999999</v>
      </c>
    </row>
    <row r="628" spans="1:19" ht="14.25" x14ac:dyDescent="0.2">
      <c r="A628" s="11" t="s">
        <v>3726</v>
      </c>
      <c r="B628" s="12" t="s">
        <v>3786</v>
      </c>
      <c r="C628" s="13">
        <v>44230</v>
      </c>
      <c r="D628" s="12" t="s">
        <v>135</v>
      </c>
      <c r="E628" s="13">
        <v>44162</v>
      </c>
      <c r="F628" s="12" t="s">
        <v>2527</v>
      </c>
      <c r="G628" s="12" t="s">
        <v>2432</v>
      </c>
      <c r="H628" s="12" t="s">
        <v>2481</v>
      </c>
      <c r="I628" s="12"/>
      <c r="J628" s="12"/>
      <c r="K628" s="14">
        <v>25261</v>
      </c>
      <c r="L628" s="14">
        <v>25261</v>
      </c>
      <c r="M628" s="15">
        <v>0</v>
      </c>
      <c r="N628" s="14">
        <v>0</v>
      </c>
      <c r="O628" s="14">
        <v>0</v>
      </c>
      <c r="P628" s="15">
        <v>0</v>
      </c>
      <c r="Q628" s="15">
        <v>0</v>
      </c>
      <c r="R628" s="15">
        <v>0</v>
      </c>
      <c r="S628" s="16">
        <v>0</v>
      </c>
    </row>
    <row r="629" spans="1:19" ht="14.25" x14ac:dyDescent="0.2">
      <c r="A629" s="5" t="s">
        <v>3726</v>
      </c>
      <c r="B629" s="6" t="s">
        <v>3787</v>
      </c>
      <c r="C629" s="7">
        <v>44232</v>
      </c>
      <c r="D629" s="6" t="s">
        <v>3788</v>
      </c>
      <c r="E629" s="7">
        <v>44118</v>
      </c>
      <c r="F629" s="6" t="s">
        <v>2435</v>
      </c>
      <c r="G629" s="6" t="s">
        <v>2432</v>
      </c>
      <c r="H629" s="6" t="s">
        <v>2464</v>
      </c>
      <c r="I629" s="6"/>
      <c r="J629" s="6"/>
      <c r="K629" s="8">
        <v>15249.99</v>
      </c>
      <c r="L629" s="8">
        <v>14031</v>
      </c>
      <c r="M629" s="9">
        <v>7.99</v>
      </c>
      <c r="N629" s="8">
        <v>0</v>
      </c>
      <c r="O629" s="8">
        <v>1748.33</v>
      </c>
      <c r="P629" s="9">
        <v>11.4644665</v>
      </c>
      <c r="Q629" s="9">
        <v>11.4644665</v>
      </c>
      <c r="R629" s="17">
        <v>-529.34</v>
      </c>
      <c r="S629" s="18">
        <v>-3.4710842</v>
      </c>
    </row>
    <row r="630" spans="1:19" ht="14.25" x14ac:dyDescent="0.2">
      <c r="A630" s="11" t="s">
        <v>3726</v>
      </c>
      <c r="B630" s="12" t="s">
        <v>3789</v>
      </c>
      <c r="C630" s="13">
        <v>44235</v>
      </c>
      <c r="D630" s="12" t="s">
        <v>825</v>
      </c>
      <c r="E630" s="13">
        <v>44073</v>
      </c>
      <c r="F630" s="12" t="s">
        <v>2435</v>
      </c>
      <c r="G630" s="12" t="s">
        <v>2432</v>
      </c>
      <c r="H630" s="12" t="s">
        <v>2469</v>
      </c>
      <c r="I630" s="12"/>
      <c r="J630" s="12"/>
      <c r="K630" s="14">
        <v>14958.33</v>
      </c>
      <c r="L630" s="14">
        <v>13762</v>
      </c>
      <c r="M630" s="15">
        <v>8</v>
      </c>
      <c r="N630" s="14">
        <v>0</v>
      </c>
      <c r="O630" s="14">
        <v>2916.67</v>
      </c>
      <c r="P630" s="15">
        <v>19.498633900000002</v>
      </c>
      <c r="Q630" s="15">
        <v>19.498633900000002</v>
      </c>
      <c r="R630" s="19">
        <v>-1720.34</v>
      </c>
      <c r="S630" s="20">
        <v>-11.500882799999999</v>
      </c>
    </row>
    <row r="631" spans="1:19" ht="14.25" x14ac:dyDescent="0.2">
      <c r="A631" s="5" t="s">
        <v>3726</v>
      </c>
      <c r="B631" s="6" t="s">
        <v>3790</v>
      </c>
      <c r="C631" s="7">
        <v>44237</v>
      </c>
      <c r="D631" s="6" t="s">
        <v>3791</v>
      </c>
      <c r="E631" s="7">
        <v>44111</v>
      </c>
      <c r="F631" s="6" t="s">
        <v>2435</v>
      </c>
      <c r="G631" s="6" t="s">
        <v>2432</v>
      </c>
      <c r="H631" s="6" t="s">
        <v>2506</v>
      </c>
      <c r="I631" s="6"/>
      <c r="J631" s="6"/>
      <c r="K631" s="8">
        <v>14298</v>
      </c>
      <c r="L631" s="8">
        <v>14298</v>
      </c>
      <c r="M631" s="9">
        <v>0</v>
      </c>
      <c r="N631" s="8">
        <v>0</v>
      </c>
      <c r="O631" s="8">
        <v>0</v>
      </c>
      <c r="P631" s="9">
        <v>0</v>
      </c>
      <c r="Q631" s="9">
        <v>0</v>
      </c>
      <c r="R631" s="9">
        <v>0</v>
      </c>
      <c r="S631" s="10">
        <v>0</v>
      </c>
    </row>
    <row r="632" spans="1:19" ht="14.25" x14ac:dyDescent="0.2">
      <c r="A632" s="11" t="s">
        <v>3726</v>
      </c>
      <c r="B632" s="12" t="s">
        <v>3792</v>
      </c>
      <c r="C632" s="13">
        <v>44237</v>
      </c>
      <c r="D632" s="12" t="s">
        <v>444</v>
      </c>
      <c r="E632" s="13">
        <v>44162</v>
      </c>
      <c r="F632" s="12" t="s">
        <v>2439</v>
      </c>
      <c r="G632" s="12" t="s">
        <v>2432</v>
      </c>
      <c r="H632" s="12" t="s">
        <v>2506</v>
      </c>
      <c r="I632" s="12"/>
      <c r="J632" s="12"/>
      <c r="K632" s="14">
        <v>22272</v>
      </c>
      <c r="L632" s="14">
        <v>22272</v>
      </c>
      <c r="M632" s="15">
        <v>0</v>
      </c>
      <c r="N632" s="14">
        <v>0</v>
      </c>
      <c r="O632" s="14">
        <v>0</v>
      </c>
      <c r="P632" s="15">
        <v>0</v>
      </c>
      <c r="Q632" s="15">
        <v>0</v>
      </c>
      <c r="R632" s="15">
        <v>0</v>
      </c>
      <c r="S632" s="16">
        <v>0</v>
      </c>
    </row>
    <row r="633" spans="1:19" ht="14.25" x14ac:dyDescent="0.2">
      <c r="A633" s="5" t="s">
        <v>3726</v>
      </c>
      <c r="B633" s="6" t="s">
        <v>3793</v>
      </c>
      <c r="C633" s="7">
        <v>44239</v>
      </c>
      <c r="D633" s="6" t="s">
        <v>3794</v>
      </c>
      <c r="E633" s="7">
        <v>44229</v>
      </c>
      <c r="F633" s="6" t="s">
        <v>2579</v>
      </c>
      <c r="G633" s="6" t="s">
        <v>2432</v>
      </c>
      <c r="H633" s="6" t="s">
        <v>2464</v>
      </c>
      <c r="I633" s="6"/>
      <c r="J633" s="6"/>
      <c r="K633" s="8">
        <v>35708.339999999997</v>
      </c>
      <c r="L633" s="8">
        <v>32495</v>
      </c>
      <c r="M633" s="9">
        <v>9</v>
      </c>
      <c r="N633" s="8">
        <v>0</v>
      </c>
      <c r="O633" s="8">
        <v>7725.42</v>
      </c>
      <c r="P633" s="9">
        <v>21.634777799999998</v>
      </c>
      <c r="Q633" s="9">
        <v>21.634777799999998</v>
      </c>
      <c r="R633" s="17">
        <v>-4512.08</v>
      </c>
      <c r="S633" s="18">
        <v>-12.6359276</v>
      </c>
    </row>
    <row r="634" spans="1:19" ht="14.25" x14ac:dyDescent="0.2">
      <c r="A634" s="11" t="s">
        <v>3726</v>
      </c>
      <c r="B634" s="12" t="s">
        <v>3795</v>
      </c>
      <c r="C634" s="13">
        <v>44239</v>
      </c>
      <c r="D634" s="12" t="s">
        <v>3796</v>
      </c>
      <c r="E634" s="13">
        <v>44153</v>
      </c>
      <c r="F634" s="12" t="s">
        <v>2435</v>
      </c>
      <c r="G634" s="12" t="s">
        <v>2432</v>
      </c>
      <c r="H634" s="12" t="s">
        <v>2506</v>
      </c>
      <c r="I634" s="12"/>
      <c r="J634" s="12"/>
      <c r="K634" s="14">
        <v>14261</v>
      </c>
      <c r="L634" s="14">
        <v>14261</v>
      </c>
      <c r="M634" s="15">
        <v>0</v>
      </c>
      <c r="N634" s="14">
        <v>0</v>
      </c>
      <c r="O634" s="14">
        <v>0</v>
      </c>
      <c r="P634" s="15">
        <v>0</v>
      </c>
      <c r="Q634" s="15">
        <v>0</v>
      </c>
      <c r="R634" s="15">
        <v>0</v>
      </c>
      <c r="S634" s="16">
        <v>0</v>
      </c>
    </row>
    <row r="635" spans="1:19" ht="14.25" x14ac:dyDescent="0.2">
      <c r="A635" s="5" t="s">
        <v>3726</v>
      </c>
      <c r="B635" s="6" t="s">
        <v>3797</v>
      </c>
      <c r="C635" s="7">
        <v>44239</v>
      </c>
      <c r="D635" s="6" t="s">
        <v>3798</v>
      </c>
      <c r="E635" s="7">
        <v>44224</v>
      </c>
      <c r="F635" s="6" t="s">
        <v>2485</v>
      </c>
      <c r="G635" s="6" t="s">
        <v>2432</v>
      </c>
      <c r="H635" s="6" t="s">
        <v>2436</v>
      </c>
      <c r="I635" s="6"/>
      <c r="J635" s="6"/>
      <c r="K635" s="8">
        <v>26291.67</v>
      </c>
      <c r="L635" s="8">
        <v>23925</v>
      </c>
      <c r="M635" s="9">
        <v>9</v>
      </c>
      <c r="N635" s="8">
        <v>0</v>
      </c>
      <c r="O635" s="8">
        <v>6383.75</v>
      </c>
      <c r="P635" s="9">
        <v>24.280504100000002</v>
      </c>
      <c r="Q635" s="9">
        <v>24.280504100000002</v>
      </c>
      <c r="R635" s="17">
        <v>-4017.08</v>
      </c>
      <c r="S635" s="18">
        <v>-15.2789077</v>
      </c>
    </row>
    <row r="636" spans="1:19" ht="14.25" x14ac:dyDescent="0.2">
      <c r="A636" s="11" t="s">
        <v>3726</v>
      </c>
      <c r="B636" s="12" t="s">
        <v>3799</v>
      </c>
      <c r="C636" s="13">
        <v>44250</v>
      </c>
      <c r="D636" s="12" t="s">
        <v>829</v>
      </c>
      <c r="E636" s="13">
        <v>44071</v>
      </c>
      <c r="F636" s="12" t="s">
        <v>2435</v>
      </c>
      <c r="G636" s="12" t="s">
        <v>2432</v>
      </c>
      <c r="H636" s="12" t="s">
        <v>2469</v>
      </c>
      <c r="I636" s="12"/>
      <c r="J636" s="12"/>
      <c r="K636" s="14">
        <v>14958.33</v>
      </c>
      <c r="L636" s="14">
        <v>13762</v>
      </c>
      <c r="M636" s="15">
        <v>8</v>
      </c>
      <c r="N636" s="14">
        <v>0</v>
      </c>
      <c r="O636" s="14">
        <v>2786.47</v>
      </c>
      <c r="P636" s="15">
        <v>18.628215900000001</v>
      </c>
      <c r="Q636" s="15">
        <v>18.628215900000001</v>
      </c>
      <c r="R636" s="19">
        <v>-1590.14</v>
      </c>
      <c r="S636" s="20">
        <v>-10.6304648</v>
      </c>
    </row>
    <row r="637" spans="1:19" ht="15" thickBot="1" x14ac:dyDescent="0.25">
      <c r="A637" s="21" t="s">
        <v>3726</v>
      </c>
      <c r="B637" s="22">
        <v>40</v>
      </c>
      <c r="C637" s="23"/>
      <c r="D637" s="23"/>
      <c r="E637" s="23"/>
      <c r="F637" s="23"/>
      <c r="G637" s="23"/>
      <c r="H637" s="23"/>
      <c r="I637" s="23"/>
      <c r="J637" s="23"/>
      <c r="K637" s="24">
        <v>764371.93</v>
      </c>
      <c r="L637" s="24">
        <v>719722</v>
      </c>
      <c r="M637" s="25">
        <v>5.5939999999999896</v>
      </c>
      <c r="N637" s="24">
        <v>0</v>
      </c>
      <c r="O637" s="24">
        <v>98913.19</v>
      </c>
      <c r="P637" s="25">
        <v>12.356231105000001</v>
      </c>
      <c r="Q637" s="25">
        <v>12.356231105000001</v>
      </c>
      <c r="R637" s="34">
        <v>-54263.26</v>
      </c>
      <c r="S637" s="26"/>
    </row>
    <row r="638" spans="1:19" ht="12.75" thickBot="1" x14ac:dyDescent="0.25"/>
    <row r="639" spans="1:19" ht="14.25" customHeight="1" x14ac:dyDescent="0.2">
      <c r="A639" s="60" t="s">
        <v>3800</v>
      </c>
      <c r="B639" s="61"/>
      <c r="C639" s="61"/>
      <c r="D639" s="61"/>
      <c r="E639" s="61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2"/>
    </row>
    <row r="640" spans="1:19" ht="14.25" x14ac:dyDescent="0.2">
      <c r="A640" s="2" t="s">
        <v>2398</v>
      </c>
      <c r="B640" s="3" t="s">
        <v>2399</v>
      </c>
      <c r="C640" s="3" t="s">
        <v>2400</v>
      </c>
      <c r="D640" s="3" t="s">
        <v>2401</v>
      </c>
      <c r="E640" s="3" t="s">
        <v>2402</v>
      </c>
      <c r="F640" s="3" t="s">
        <v>2403</v>
      </c>
      <c r="G640" s="3" t="s">
        <v>2404</v>
      </c>
      <c r="H640" s="3" t="s">
        <v>2405</v>
      </c>
      <c r="I640" s="3" t="s">
        <v>2406</v>
      </c>
      <c r="J640" s="3" t="s">
        <v>2407</v>
      </c>
      <c r="K640" s="3" t="s">
        <v>2408</v>
      </c>
      <c r="L640" s="3" t="s">
        <v>2409</v>
      </c>
      <c r="M640" s="3" t="s">
        <v>2410</v>
      </c>
      <c r="N640" s="3" t="s">
        <v>2411</v>
      </c>
      <c r="O640" s="3" t="s">
        <v>2412</v>
      </c>
      <c r="P640" s="3" t="s">
        <v>2413</v>
      </c>
      <c r="Q640" s="3" t="s">
        <v>2414</v>
      </c>
      <c r="R640" s="3" t="s">
        <v>2415</v>
      </c>
      <c r="S640" s="4" t="s">
        <v>2416</v>
      </c>
    </row>
    <row r="641" spans="1:19" ht="14.25" x14ac:dyDescent="0.2">
      <c r="A641" s="5" t="s">
        <v>3801</v>
      </c>
      <c r="B641" s="6" t="s">
        <v>3802</v>
      </c>
      <c r="C641" s="7">
        <v>44200</v>
      </c>
      <c r="D641" s="6" t="s">
        <v>3189</v>
      </c>
      <c r="E641" s="7">
        <v>44111</v>
      </c>
      <c r="F641" s="6" t="s">
        <v>2435</v>
      </c>
      <c r="G641" s="6" t="s">
        <v>2432</v>
      </c>
      <c r="H641" s="6" t="s">
        <v>2481</v>
      </c>
      <c r="I641" s="6"/>
      <c r="J641" s="6"/>
      <c r="K641" s="8">
        <v>14115</v>
      </c>
      <c r="L641" s="8">
        <v>14115</v>
      </c>
      <c r="M641" s="9">
        <v>0</v>
      </c>
      <c r="N641" s="8">
        <v>0</v>
      </c>
      <c r="O641" s="8">
        <v>0</v>
      </c>
      <c r="P641" s="9">
        <v>0</v>
      </c>
      <c r="Q641" s="9">
        <v>0</v>
      </c>
      <c r="R641" s="9">
        <v>0</v>
      </c>
      <c r="S641" s="10">
        <v>0</v>
      </c>
    </row>
    <row r="642" spans="1:19" ht="14.25" x14ac:dyDescent="0.2">
      <c r="A642" s="11" t="s">
        <v>3801</v>
      </c>
      <c r="B642" s="12" t="s">
        <v>3803</v>
      </c>
      <c r="C642" s="13">
        <v>44200</v>
      </c>
      <c r="D642" s="12" t="s">
        <v>3804</v>
      </c>
      <c r="E642" s="13">
        <v>44172</v>
      </c>
      <c r="F642" s="12" t="s">
        <v>2485</v>
      </c>
      <c r="G642" s="12" t="s">
        <v>2421</v>
      </c>
      <c r="H642" s="12" t="s">
        <v>2506</v>
      </c>
      <c r="I642" s="12"/>
      <c r="J642" s="12"/>
      <c r="K642" s="14">
        <v>19710</v>
      </c>
      <c r="L642" s="14">
        <v>19710</v>
      </c>
      <c r="M642" s="15">
        <v>0</v>
      </c>
      <c r="N642" s="14">
        <v>0</v>
      </c>
      <c r="O642" s="14">
        <v>0</v>
      </c>
      <c r="P642" s="15">
        <v>0</v>
      </c>
      <c r="Q642" s="15">
        <v>0</v>
      </c>
      <c r="R642" s="15">
        <v>0</v>
      </c>
      <c r="S642" s="16">
        <v>0</v>
      </c>
    </row>
    <row r="643" spans="1:19" ht="14.25" x14ac:dyDescent="0.2">
      <c r="A643" s="5" t="s">
        <v>3801</v>
      </c>
      <c r="B643" s="6" t="s">
        <v>3805</v>
      </c>
      <c r="C643" s="7">
        <v>44201</v>
      </c>
      <c r="D643" s="6" t="s">
        <v>3806</v>
      </c>
      <c r="E643" s="7">
        <v>44116</v>
      </c>
      <c r="F643" s="6" t="s">
        <v>2420</v>
      </c>
      <c r="G643" s="6" t="s">
        <v>2421</v>
      </c>
      <c r="H643" s="6" t="s">
        <v>2436</v>
      </c>
      <c r="I643" s="6"/>
      <c r="J643" s="6"/>
      <c r="K643" s="8">
        <v>35450</v>
      </c>
      <c r="L643" s="8">
        <v>32265</v>
      </c>
      <c r="M643" s="9">
        <v>8.98</v>
      </c>
      <c r="N643" s="8">
        <v>11772.83</v>
      </c>
      <c r="O643" s="8">
        <v>14653</v>
      </c>
      <c r="P643" s="9">
        <v>41.334273600000003</v>
      </c>
      <c r="Q643" s="9">
        <v>8.1245980000000007</v>
      </c>
      <c r="R643" s="9">
        <v>304.83</v>
      </c>
      <c r="S643" s="10">
        <v>0.85988719999999996</v>
      </c>
    </row>
    <row r="644" spans="1:19" ht="14.25" x14ac:dyDescent="0.2">
      <c r="A644" s="11" t="s">
        <v>3801</v>
      </c>
      <c r="B644" s="12" t="s">
        <v>3807</v>
      </c>
      <c r="C644" s="13">
        <v>44201</v>
      </c>
      <c r="D644" s="12" t="s">
        <v>3808</v>
      </c>
      <c r="E644" s="13">
        <v>44179</v>
      </c>
      <c r="F644" s="12" t="s">
        <v>2439</v>
      </c>
      <c r="G644" s="12" t="s">
        <v>2432</v>
      </c>
      <c r="H644" s="12" t="s">
        <v>2464</v>
      </c>
      <c r="I644" s="12"/>
      <c r="J644" s="12"/>
      <c r="K644" s="14">
        <v>35241.67</v>
      </c>
      <c r="L644" s="14">
        <v>32265</v>
      </c>
      <c r="M644" s="15">
        <v>8.4499999999999993</v>
      </c>
      <c r="N644" s="14">
        <v>1241.78</v>
      </c>
      <c r="O644" s="14">
        <v>2646.25</v>
      </c>
      <c r="P644" s="15">
        <v>7.5088666000000002</v>
      </c>
      <c r="Q644" s="15">
        <v>3.9852538000000002</v>
      </c>
      <c r="R644" s="15">
        <v>1572.2</v>
      </c>
      <c r="S644" s="16">
        <v>4.4611961000000004</v>
      </c>
    </row>
    <row r="645" spans="1:19" ht="14.25" x14ac:dyDescent="0.2">
      <c r="A645" s="5" t="s">
        <v>3801</v>
      </c>
      <c r="B645" s="6" t="s">
        <v>3809</v>
      </c>
      <c r="C645" s="7">
        <v>44202</v>
      </c>
      <c r="D645" s="6" t="s">
        <v>3810</v>
      </c>
      <c r="E645" s="7">
        <v>44175</v>
      </c>
      <c r="F645" s="6" t="s">
        <v>2435</v>
      </c>
      <c r="G645" s="6" t="s">
        <v>2432</v>
      </c>
      <c r="H645" s="6" t="s">
        <v>2464</v>
      </c>
      <c r="I645" s="6"/>
      <c r="J645" s="6"/>
      <c r="K645" s="8">
        <v>18350</v>
      </c>
      <c r="L645" s="8">
        <v>16959</v>
      </c>
      <c r="M645" s="9">
        <v>7.58</v>
      </c>
      <c r="N645" s="8">
        <v>609.83000000000004</v>
      </c>
      <c r="O645" s="8">
        <v>1710.83</v>
      </c>
      <c r="P645" s="9">
        <v>9.3233242999999995</v>
      </c>
      <c r="Q645" s="9">
        <v>6</v>
      </c>
      <c r="R645" s="9">
        <v>290</v>
      </c>
      <c r="S645" s="10">
        <v>1.5803815000000001</v>
      </c>
    </row>
    <row r="646" spans="1:19" ht="14.25" x14ac:dyDescent="0.2">
      <c r="A646" s="11" t="s">
        <v>3801</v>
      </c>
      <c r="B646" s="12" t="s">
        <v>3811</v>
      </c>
      <c r="C646" s="13">
        <v>44203</v>
      </c>
      <c r="D646" s="12" t="s">
        <v>3812</v>
      </c>
      <c r="E646" s="13">
        <v>44186</v>
      </c>
      <c r="F646" s="12" t="s">
        <v>2435</v>
      </c>
      <c r="G646" s="12" t="s">
        <v>2432</v>
      </c>
      <c r="H646" s="12" t="s">
        <v>2506</v>
      </c>
      <c r="I646" s="12"/>
      <c r="J646" s="12"/>
      <c r="K646" s="14">
        <v>18324</v>
      </c>
      <c r="L646" s="14">
        <v>18324</v>
      </c>
      <c r="M646" s="15">
        <v>0</v>
      </c>
      <c r="N646" s="14">
        <v>0</v>
      </c>
      <c r="O646" s="14">
        <v>0</v>
      </c>
      <c r="P646" s="15">
        <v>0</v>
      </c>
      <c r="Q646" s="15">
        <v>0</v>
      </c>
      <c r="R646" s="15">
        <v>0</v>
      </c>
      <c r="S646" s="16">
        <v>0</v>
      </c>
    </row>
    <row r="647" spans="1:19" ht="14.25" x14ac:dyDescent="0.2">
      <c r="A647" s="5" t="s">
        <v>3801</v>
      </c>
      <c r="B647" s="6" t="s">
        <v>3813</v>
      </c>
      <c r="C647" s="7">
        <v>44204</v>
      </c>
      <c r="D647" s="6" t="s">
        <v>3814</v>
      </c>
      <c r="E647" s="7">
        <v>44078</v>
      </c>
      <c r="F647" s="6" t="s">
        <v>2439</v>
      </c>
      <c r="G647" s="6" t="s">
        <v>2432</v>
      </c>
      <c r="H647" s="6" t="s">
        <v>2464</v>
      </c>
      <c r="I647" s="6"/>
      <c r="J647" s="6"/>
      <c r="K647" s="8">
        <v>37708.339999999997</v>
      </c>
      <c r="L647" s="8">
        <v>34753</v>
      </c>
      <c r="M647" s="9">
        <v>7.84</v>
      </c>
      <c r="N647" s="8">
        <v>625</v>
      </c>
      <c r="O647" s="8">
        <v>2153.12</v>
      </c>
      <c r="P647" s="9">
        <v>5.7099304999999996</v>
      </c>
      <c r="Q647" s="9">
        <v>4.0524722000000004</v>
      </c>
      <c r="R647" s="9">
        <v>1427.22</v>
      </c>
      <c r="S647" s="10">
        <v>3.7848921</v>
      </c>
    </row>
    <row r="648" spans="1:19" ht="14.25" x14ac:dyDescent="0.2">
      <c r="A648" s="11" t="s">
        <v>3801</v>
      </c>
      <c r="B648" s="12" t="s">
        <v>3815</v>
      </c>
      <c r="C648" s="13">
        <v>44208</v>
      </c>
      <c r="D648" s="12" t="s">
        <v>3816</v>
      </c>
      <c r="E648" s="13">
        <v>44158</v>
      </c>
      <c r="F648" s="12" t="s">
        <v>2435</v>
      </c>
      <c r="G648" s="12" t="s">
        <v>2432</v>
      </c>
      <c r="H648" s="12" t="s">
        <v>2436</v>
      </c>
      <c r="I648" s="12"/>
      <c r="J648" s="12"/>
      <c r="K648" s="14">
        <v>19058.330000000002</v>
      </c>
      <c r="L648" s="14">
        <v>17534</v>
      </c>
      <c r="M648" s="15">
        <v>7.31</v>
      </c>
      <c r="N648" s="14">
        <v>4383.42</v>
      </c>
      <c r="O648" s="14">
        <v>5526.92</v>
      </c>
      <c r="P648" s="15">
        <v>29.000022600000001</v>
      </c>
      <c r="Q648" s="15">
        <v>6.0000010000000001</v>
      </c>
      <c r="R648" s="15">
        <v>380.83</v>
      </c>
      <c r="S648" s="16">
        <v>1.9982337999999999</v>
      </c>
    </row>
    <row r="649" spans="1:19" ht="14.25" x14ac:dyDescent="0.2">
      <c r="A649" s="5" t="s">
        <v>3801</v>
      </c>
      <c r="B649" s="6" t="s">
        <v>3817</v>
      </c>
      <c r="C649" s="7">
        <v>44210</v>
      </c>
      <c r="D649" s="6" t="s">
        <v>3773</v>
      </c>
      <c r="E649" s="7">
        <v>44117</v>
      </c>
      <c r="F649" s="6" t="s">
        <v>2431</v>
      </c>
      <c r="G649" s="6" t="s">
        <v>2432</v>
      </c>
      <c r="H649" s="6" t="s">
        <v>2481</v>
      </c>
      <c r="I649" s="6"/>
      <c r="J649" s="6"/>
      <c r="K649" s="8">
        <v>19497</v>
      </c>
      <c r="L649" s="8">
        <v>19497</v>
      </c>
      <c r="M649" s="9">
        <v>0</v>
      </c>
      <c r="N649" s="8">
        <v>0</v>
      </c>
      <c r="O649" s="8">
        <v>0</v>
      </c>
      <c r="P649" s="9">
        <v>0</v>
      </c>
      <c r="Q649" s="9">
        <v>0</v>
      </c>
      <c r="R649" s="9">
        <v>0</v>
      </c>
      <c r="S649" s="10">
        <v>0</v>
      </c>
    </row>
    <row r="650" spans="1:19" ht="14.25" x14ac:dyDescent="0.2">
      <c r="A650" s="11" t="s">
        <v>3801</v>
      </c>
      <c r="B650" s="12" t="s">
        <v>3818</v>
      </c>
      <c r="C650" s="13">
        <v>44211</v>
      </c>
      <c r="D650" s="12" t="s">
        <v>3819</v>
      </c>
      <c r="E650" s="13">
        <v>44172</v>
      </c>
      <c r="F650" s="12" t="s">
        <v>2485</v>
      </c>
      <c r="G650" s="12" t="s">
        <v>2421</v>
      </c>
      <c r="H650" s="12" t="s">
        <v>2506</v>
      </c>
      <c r="I650" s="12"/>
      <c r="J650" s="12"/>
      <c r="K650" s="14">
        <v>20610</v>
      </c>
      <c r="L650" s="14">
        <v>20610</v>
      </c>
      <c r="M650" s="15">
        <v>0</v>
      </c>
      <c r="N650" s="14">
        <v>0</v>
      </c>
      <c r="O650" s="14">
        <v>0</v>
      </c>
      <c r="P650" s="15">
        <v>0</v>
      </c>
      <c r="Q650" s="15">
        <v>0</v>
      </c>
      <c r="R650" s="15">
        <v>0</v>
      </c>
      <c r="S650" s="16">
        <v>0</v>
      </c>
    </row>
    <row r="651" spans="1:19" ht="14.25" x14ac:dyDescent="0.2">
      <c r="A651" s="5" t="s">
        <v>3801</v>
      </c>
      <c r="B651" s="6" t="s">
        <v>3820</v>
      </c>
      <c r="C651" s="7">
        <v>44212</v>
      </c>
      <c r="D651" s="6" t="s">
        <v>1030</v>
      </c>
      <c r="E651" s="7">
        <v>44184</v>
      </c>
      <c r="F651" s="6" t="s">
        <v>2435</v>
      </c>
      <c r="G651" s="6" t="s">
        <v>2432</v>
      </c>
      <c r="H651" s="6" t="s">
        <v>2481</v>
      </c>
      <c r="I651" s="6"/>
      <c r="J651" s="6"/>
      <c r="K651" s="8">
        <v>17864</v>
      </c>
      <c r="L651" s="8">
        <v>17864</v>
      </c>
      <c r="M651" s="9">
        <v>0</v>
      </c>
      <c r="N651" s="8">
        <v>0</v>
      </c>
      <c r="O651" s="8">
        <v>0</v>
      </c>
      <c r="P651" s="9">
        <v>0</v>
      </c>
      <c r="Q651" s="9">
        <v>0</v>
      </c>
      <c r="R651" s="9">
        <v>0</v>
      </c>
      <c r="S651" s="10">
        <v>0</v>
      </c>
    </row>
    <row r="652" spans="1:19" ht="14.25" x14ac:dyDescent="0.2">
      <c r="A652" s="11" t="s">
        <v>3801</v>
      </c>
      <c r="B652" s="12" t="s">
        <v>3821</v>
      </c>
      <c r="C652" s="13">
        <v>44215</v>
      </c>
      <c r="D652" s="12" t="s">
        <v>3315</v>
      </c>
      <c r="E652" s="13">
        <v>44202</v>
      </c>
      <c r="F652" s="12" t="s">
        <v>2520</v>
      </c>
      <c r="G652" s="12" t="s">
        <v>2421</v>
      </c>
      <c r="H652" s="12" t="s">
        <v>2481</v>
      </c>
      <c r="I652" s="12"/>
      <c r="J652" s="12"/>
      <c r="K652" s="14">
        <v>32868</v>
      </c>
      <c r="L652" s="14">
        <v>32868</v>
      </c>
      <c r="M652" s="15">
        <v>0</v>
      </c>
      <c r="N652" s="14">
        <v>0</v>
      </c>
      <c r="O652" s="14">
        <v>0</v>
      </c>
      <c r="P652" s="15">
        <v>0</v>
      </c>
      <c r="Q652" s="15">
        <v>0</v>
      </c>
      <c r="R652" s="15">
        <v>0</v>
      </c>
      <c r="S652" s="16">
        <v>0</v>
      </c>
    </row>
    <row r="653" spans="1:19" ht="14.25" x14ac:dyDescent="0.2">
      <c r="A653" s="5" t="s">
        <v>3801</v>
      </c>
      <c r="B653" s="6" t="s">
        <v>3822</v>
      </c>
      <c r="C653" s="7">
        <v>44216</v>
      </c>
      <c r="D653" s="6" t="s">
        <v>3699</v>
      </c>
      <c r="E653" s="7">
        <v>44152</v>
      </c>
      <c r="F653" s="6" t="s">
        <v>2431</v>
      </c>
      <c r="G653" s="6" t="s">
        <v>2432</v>
      </c>
      <c r="H653" s="6" t="s">
        <v>2481</v>
      </c>
      <c r="I653" s="6"/>
      <c r="J653" s="6"/>
      <c r="K653" s="8">
        <v>20217</v>
      </c>
      <c r="L653" s="8">
        <v>20217</v>
      </c>
      <c r="M653" s="9">
        <v>0</v>
      </c>
      <c r="N653" s="8">
        <v>0</v>
      </c>
      <c r="O653" s="8">
        <v>0</v>
      </c>
      <c r="P653" s="9">
        <v>0</v>
      </c>
      <c r="Q653" s="9">
        <v>0</v>
      </c>
      <c r="R653" s="9">
        <v>0</v>
      </c>
      <c r="S653" s="10">
        <v>0</v>
      </c>
    </row>
    <row r="654" spans="1:19" ht="14.25" x14ac:dyDescent="0.2">
      <c r="A654" s="11" t="s">
        <v>3801</v>
      </c>
      <c r="B654" s="12" t="s">
        <v>3823</v>
      </c>
      <c r="C654" s="13">
        <v>44217</v>
      </c>
      <c r="D654" s="12" t="s">
        <v>3824</v>
      </c>
      <c r="E654" s="13">
        <v>44164</v>
      </c>
      <c r="F654" s="12" t="s">
        <v>2435</v>
      </c>
      <c r="G654" s="12" t="s">
        <v>2432</v>
      </c>
      <c r="H654" s="12" t="s">
        <v>2481</v>
      </c>
      <c r="I654" s="12"/>
      <c r="J654" s="12"/>
      <c r="K654" s="14">
        <v>18209</v>
      </c>
      <c r="L654" s="14">
        <v>18209</v>
      </c>
      <c r="M654" s="15">
        <v>0</v>
      </c>
      <c r="N654" s="14">
        <v>0</v>
      </c>
      <c r="O654" s="14">
        <v>0</v>
      </c>
      <c r="P654" s="15">
        <v>0</v>
      </c>
      <c r="Q654" s="15">
        <v>0</v>
      </c>
      <c r="R654" s="15">
        <v>0</v>
      </c>
      <c r="S654" s="16">
        <v>0</v>
      </c>
    </row>
    <row r="655" spans="1:19" ht="14.25" x14ac:dyDescent="0.2">
      <c r="A655" s="5" t="s">
        <v>3801</v>
      </c>
      <c r="B655" s="6" t="s">
        <v>3825</v>
      </c>
      <c r="C655" s="7">
        <v>44218</v>
      </c>
      <c r="D655" s="6" t="s">
        <v>3826</v>
      </c>
      <c r="E655" s="7">
        <v>44187</v>
      </c>
      <c r="F655" s="6" t="s">
        <v>2472</v>
      </c>
      <c r="G655" s="6" t="s">
        <v>2432</v>
      </c>
      <c r="H655" s="6" t="s">
        <v>2464</v>
      </c>
      <c r="I655" s="6"/>
      <c r="J655" s="6"/>
      <c r="K655" s="8">
        <v>29983.34</v>
      </c>
      <c r="L655" s="8">
        <v>27285</v>
      </c>
      <c r="M655" s="9">
        <v>9</v>
      </c>
      <c r="N655" s="8">
        <v>5788.31</v>
      </c>
      <c r="O655" s="8">
        <v>8387.5</v>
      </c>
      <c r="P655" s="9">
        <v>27.973868199999998</v>
      </c>
      <c r="Q655" s="9">
        <v>8.6687806999999992</v>
      </c>
      <c r="R655" s="9">
        <v>99.15</v>
      </c>
      <c r="S655" s="10">
        <v>0.33068360000000002</v>
      </c>
    </row>
    <row r="656" spans="1:19" ht="14.25" x14ac:dyDescent="0.2">
      <c r="A656" s="11" t="s">
        <v>3801</v>
      </c>
      <c r="B656" s="12" t="s">
        <v>3827</v>
      </c>
      <c r="C656" s="13">
        <v>44221</v>
      </c>
      <c r="D656" s="12" t="s">
        <v>3828</v>
      </c>
      <c r="E656" s="13">
        <v>44149</v>
      </c>
      <c r="F656" s="12" t="s">
        <v>2431</v>
      </c>
      <c r="G656" s="12" t="s">
        <v>2432</v>
      </c>
      <c r="H656" s="12" t="s">
        <v>2464</v>
      </c>
      <c r="I656" s="12"/>
      <c r="J656" s="12"/>
      <c r="K656" s="14">
        <v>21425</v>
      </c>
      <c r="L656" s="14">
        <v>19497</v>
      </c>
      <c r="M656" s="15">
        <v>9</v>
      </c>
      <c r="N656" s="14">
        <v>2370.16</v>
      </c>
      <c r="O656" s="14">
        <v>3364.92</v>
      </c>
      <c r="P656" s="15">
        <v>15.7055776</v>
      </c>
      <c r="Q656" s="15">
        <v>4.6429872000000003</v>
      </c>
      <c r="R656" s="15">
        <v>933.24</v>
      </c>
      <c r="S656" s="16">
        <v>4.3558459999999997</v>
      </c>
    </row>
    <row r="657" spans="1:19" ht="14.25" x14ac:dyDescent="0.2">
      <c r="A657" s="5" t="s">
        <v>3801</v>
      </c>
      <c r="B657" s="6" t="s">
        <v>3829</v>
      </c>
      <c r="C657" s="7">
        <v>44221</v>
      </c>
      <c r="D657" s="6" t="s">
        <v>3830</v>
      </c>
      <c r="E657" s="7">
        <v>44187</v>
      </c>
      <c r="F657" s="6" t="s">
        <v>2431</v>
      </c>
      <c r="G657" s="6" t="s">
        <v>2432</v>
      </c>
      <c r="H657" s="6" t="s">
        <v>2464</v>
      </c>
      <c r="I657" s="6"/>
      <c r="J657" s="6"/>
      <c r="K657" s="8">
        <v>19749.990000000002</v>
      </c>
      <c r="L657" s="8">
        <v>17972</v>
      </c>
      <c r="M657" s="9">
        <v>9</v>
      </c>
      <c r="N657" s="8">
        <v>1891.77</v>
      </c>
      <c r="O657" s="8">
        <v>3290</v>
      </c>
      <c r="P657" s="9">
        <v>16.658236299999999</v>
      </c>
      <c r="Q657" s="9">
        <v>7.0796492000000004</v>
      </c>
      <c r="R657" s="9">
        <v>379.76</v>
      </c>
      <c r="S657" s="10">
        <v>1.9228364</v>
      </c>
    </row>
    <row r="658" spans="1:19" ht="14.25" x14ac:dyDescent="0.2">
      <c r="A658" s="11" t="s">
        <v>3801</v>
      </c>
      <c r="B658" s="12" t="s">
        <v>3831</v>
      </c>
      <c r="C658" s="13">
        <v>44223</v>
      </c>
      <c r="D658" s="12" t="s">
        <v>3832</v>
      </c>
      <c r="E658" s="13">
        <v>44194</v>
      </c>
      <c r="F658" s="12" t="s">
        <v>2435</v>
      </c>
      <c r="G658" s="12" t="s">
        <v>2432</v>
      </c>
      <c r="H658" s="12" t="s">
        <v>2464</v>
      </c>
      <c r="I658" s="12"/>
      <c r="J658" s="12"/>
      <c r="K658" s="14">
        <v>18766.66</v>
      </c>
      <c r="L658" s="14">
        <v>17265</v>
      </c>
      <c r="M658" s="15">
        <v>8</v>
      </c>
      <c r="N658" s="14">
        <v>1302.95</v>
      </c>
      <c r="O658" s="14">
        <v>1959.33</v>
      </c>
      <c r="P658" s="15">
        <v>10.4404833</v>
      </c>
      <c r="Q658" s="15">
        <v>3.4975855999999999</v>
      </c>
      <c r="R658" s="15">
        <v>845.28</v>
      </c>
      <c r="S658" s="16">
        <v>4.5041579</v>
      </c>
    </row>
    <row r="659" spans="1:19" ht="14.25" x14ac:dyDescent="0.2">
      <c r="A659" s="5" t="s">
        <v>3801</v>
      </c>
      <c r="B659" s="6" t="s">
        <v>3833</v>
      </c>
      <c r="C659" s="7">
        <v>44223</v>
      </c>
      <c r="D659" s="6" t="s">
        <v>3834</v>
      </c>
      <c r="E659" s="7">
        <v>44222</v>
      </c>
      <c r="F659" s="6" t="s">
        <v>2435</v>
      </c>
      <c r="G659" s="6" t="s">
        <v>2432</v>
      </c>
      <c r="H659" s="6" t="s">
        <v>2506</v>
      </c>
      <c r="I659" s="6"/>
      <c r="J659" s="6"/>
      <c r="K659" s="8">
        <v>16982</v>
      </c>
      <c r="L659" s="8">
        <v>16982</v>
      </c>
      <c r="M659" s="9">
        <v>0</v>
      </c>
      <c r="N659" s="8">
        <v>0</v>
      </c>
      <c r="O659" s="8">
        <v>0</v>
      </c>
      <c r="P659" s="9">
        <v>0</v>
      </c>
      <c r="Q659" s="9">
        <v>0</v>
      </c>
      <c r="R659" s="9">
        <v>0</v>
      </c>
      <c r="S659" s="10">
        <v>0</v>
      </c>
    </row>
    <row r="660" spans="1:19" ht="14.25" x14ac:dyDescent="0.2">
      <c r="A660" s="11" t="s">
        <v>3801</v>
      </c>
      <c r="B660" s="12" t="s">
        <v>3835</v>
      </c>
      <c r="C660" s="13">
        <v>44223</v>
      </c>
      <c r="D660" s="12" t="s">
        <v>2480</v>
      </c>
      <c r="E660" s="13">
        <v>44204</v>
      </c>
      <c r="F660" s="12" t="s">
        <v>2435</v>
      </c>
      <c r="G660" s="12" t="s">
        <v>2432</v>
      </c>
      <c r="H660" s="12" t="s">
        <v>2436</v>
      </c>
      <c r="I660" s="12"/>
      <c r="J660" s="12"/>
      <c r="K660" s="14">
        <v>14208.33</v>
      </c>
      <c r="L660" s="14">
        <v>13072</v>
      </c>
      <c r="M660" s="15">
        <v>8</v>
      </c>
      <c r="N660" s="14">
        <v>3054.85</v>
      </c>
      <c r="O660" s="14">
        <v>3907.29</v>
      </c>
      <c r="P660" s="15">
        <v>27.499994699999998</v>
      </c>
      <c r="Q660" s="15">
        <v>5.9995791000000001</v>
      </c>
      <c r="R660" s="15">
        <v>283.89</v>
      </c>
      <c r="S660" s="16">
        <v>1.9980533</v>
      </c>
    </row>
    <row r="661" spans="1:19" ht="14.25" x14ac:dyDescent="0.2">
      <c r="A661" s="5" t="s">
        <v>3801</v>
      </c>
      <c r="B661" s="6" t="s">
        <v>3836</v>
      </c>
      <c r="C661" s="7">
        <v>44223</v>
      </c>
      <c r="D661" s="6" t="s">
        <v>3095</v>
      </c>
      <c r="E661" s="7">
        <v>44210</v>
      </c>
      <c r="F661" s="6" t="s">
        <v>2435</v>
      </c>
      <c r="G661" s="6" t="s">
        <v>2432</v>
      </c>
      <c r="H661" s="6" t="s">
        <v>2464</v>
      </c>
      <c r="I661" s="6"/>
      <c r="J661" s="6"/>
      <c r="K661" s="8">
        <v>14883.33</v>
      </c>
      <c r="L661" s="8">
        <v>13693</v>
      </c>
      <c r="M661" s="9">
        <v>8</v>
      </c>
      <c r="N661" s="8">
        <v>1462.69</v>
      </c>
      <c r="O661" s="8">
        <v>2367.5</v>
      </c>
      <c r="P661" s="9">
        <v>15.9070584</v>
      </c>
      <c r="Q661" s="9">
        <v>6.0793518999999998</v>
      </c>
      <c r="R661" s="9">
        <v>285.52</v>
      </c>
      <c r="S661" s="10">
        <v>1.9183878999999999</v>
      </c>
    </row>
    <row r="662" spans="1:19" ht="14.25" x14ac:dyDescent="0.2">
      <c r="A662" s="11" t="s">
        <v>3801</v>
      </c>
      <c r="B662" s="12" t="s">
        <v>3837</v>
      </c>
      <c r="C662" s="13">
        <v>44223</v>
      </c>
      <c r="D662" s="12" t="s">
        <v>3117</v>
      </c>
      <c r="E662" s="13">
        <v>44214</v>
      </c>
      <c r="F662" s="12" t="s">
        <v>2435</v>
      </c>
      <c r="G662" s="12" t="s">
        <v>2432</v>
      </c>
      <c r="H662" s="12" t="s">
        <v>2464</v>
      </c>
      <c r="I662" s="12"/>
      <c r="J662" s="12"/>
      <c r="K662" s="14">
        <v>15508.33</v>
      </c>
      <c r="L662" s="14">
        <v>14268</v>
      </c>
      <c r="M662" s="15">
        <v>8</v>
      </c>
      <c r="N662" s="14">
        <v>2414.41</v>
      </c>
      <c r="O662" s="14">
        <v>3500</v>
      </c>
      <c r="P662" s="15">
        <v>22.5685164</v>
      </c>
      <c r="Q662" s="15">
        <v>7.0000444999999996</v>
      </c>
      <c r="R662" s="15">
        <v>154.74</v>
      </c>
      <c r="S662" s="16">
        <v>0.99778639999999996</v>
      </c>
    </row>
    <row r="663" spans="1:19" ht="14.25" x14ac:dyDescent="0.2">
      <c r="A663" s="5" t="s">
        <v>3801</v>
      </c>
      <c r="B663" s="6" t="s">
        <v>3838</v>
      </c>
      <c r="C663" s="7">
        <v>44223</v>
      </c>
      <c r="D663" s="6" t="s">
        <v>3164</v>
      </c>
      <c r="E663" s="7">
        <v>44217</v>
      </c>
      <c r="F663" s="6" t="s">
        <v>2431</v>
      </c>
      <c r="G663" s="6" t="s">
        <v>2432</v>
      </c>
      <c r="H663" s="6" t="s">
        <v>2464</v>
      </c>
      <c r="I663" s="6"/>
      <c r="J663" s="6"/>
      <c r="K663" s="8">
        <v>20133.330000000002</v>
      </c>
      <c r="L663" s="8">
        <v>18322</v>
      </c>
      <c r="M663" s="9">
        <v>9</v>
      </c>
      <c r="N663" s="8">
        <v>2819.26</v>
      </c>
      <c r="O663" s="8">
        <v>4431.25</v>
      </c>
      <c r="P663" s="9">
        <v>22.0095235</v>
      </c>
      <c r="Q663" s="9">
        <v>8.0065741999999993</v>
      </c>
      <c r="R663" s="9">
        <v>199.34</v>
      </c>
      <c r="S663" s="10">
        <v>0.99009950000000002</v>
      </c>
    </row>
    <row r="664" spans="1:19" ht="14.25" x14ac:dyDescent="0.2">
      <c r="A664" s="11" t="s">
        <v>3801</v>
      </c>
      <c r="B664" s="12" t="s">
        <v>3839</v>
      </c>
      <c r="C664" s="13">
        <v>44223</v>
      </c>
      <c r="D664" s="12" t="s">
        <v>3840</v>
      </c>
      <c r="E664" s="13">
        <v>44212</v>
      </c>
      <c r="F664" s="12" t="s">
        <v>2431</v>
      </c>
      <c r="G664" s="12" t="s">
        <v>2432</v>
      </c>
      <c r="H664" s="12" t="s">
        <v>2464</v>
      </c>
      <c r="I664" s="12"/>
      <c r="J664" s="12"/>
      <c r="K664" s="14">
        <v>22416.67</v>
      </c>
      <c r="L664" s="14">
        <v>20399</v>
      </c>
      <c r="M664" s="15">
        <v>9</v>
      </c>
      <c r="N664" s="14">
        <v>2394.98</v>
      </c>
      <c r="O664" s="14">
        <v>3744.56</v>
      </c>
      <c r="P664" s="15">
        <v>16.7043544</v>
      </c>
      <c r="Q664" s="15">
        <v>6.0204303000000001</v>
      </c>
      <c r="R664" s="15">
        <v>668.09</v>
      </c>
      <c r="S664" s="16">
        <v>2.9803267</v>
      </c>
    </row>
    <row r="665" spans="1:19" ht="14.25" x14ac:dyDescent="0.2">
      <c r="A665" s="5" t="s">
        <v>3801</v>
      </c>
      <c r="B665" s="6" t="s">
        <v>3841</v>
      </c>
      <c r="C665" s="7">
        <v>44223</v>
      </c>
      <c r="D665" s="6" t="s">
        <v>3842</v>
      </c>
      <c r="E665" s="7">
        <v>44214</v>
      </c>
      <c r="F665" s="6" t="s">
        <v>2527</v>
      </c>
      <c r="G665" s="6" t="s">
        <v>2432</v>
      </c>
      <c r="H665" s="6" t="s">
        <v>2464</v>
      </c>
      <c r="I665" s="6"/>
      <c r="J665" s="6"/>
      <c r="K665" s="8">
        <v>25833.34</v>
      </c>
      <c r="L665" s="8">
        <v>23766</v>
      </c>
      <c r="M665" s="9">
        <v>8</v>
      </c>
      <c r="N665" s="8">
        <v>4767.08</v>
      </c>
      <c r="O665" s="8">
        <v>6358.34</v>
      </c>
      <c r="P665" s="9">
        <v>24.612922699999999</v>
      </c>
      <c r="Q665" s="9">
        <v>6.1597144999999998</v>
      </c>
      <c r="R665" s="9">
        <v>476.08</v>
      </c>
      <c r="S665" s="10">
        <v>1.8428898</v>
      </c>
    </row>
    <row r="666" spans="1:19" ht="14.25" x14ac:dyDescent="0.2">
      <c r="A666" s="11" t="s">
        <v>3801</v>
      </c>
      <c r="B666" s="12" t="s">
        <v>3843</v>
      </c>
      <c r="C666" s="13">
        <v>44223</v>
      </c>
      <c r="D666" s="12" t="s">
        <v>3844</v>
      </c>
      <c r="E666" s="13">
        <v>44214</v>
      </c>
      <c r="F666" s="12" t="s">
        <v>2527</v>
      </c>
      <c r="G666" s="12" t="s">
        <v>2432</v>
      </c>
      <c r="H666" s="12" t="s">
        <v>2464</v>
      </c>
      <c r="I666" s="12"/>
      <c r="J666" s="12"/>
      <c r="K666" s="14">
        <v>25833.34</v>
      </c>
      <c r="L666" s="14">
        <v>23766</v>
      </c>
      <c r="M666" s="15">
        <v>8</v>
      </c>
      <c r="N666" s="14">
        <v>4767.09</v>
      </c>
      <c r="O666" s="14">
        <v>6358.34</v>
      </c>
      <c r="P666" s="15">
        <v>24.612922699999999</v>
      </c>
      <c r="Q666" s="15">
        <v>6.1596757999999996</v>
      </c>
      <c r="R666" s="15">
        <v>476.09</v>
      </c>
      <c r="S666" s="16">
        <v>1.8429286</v>
      </c>
    </row>
    <row r="667" spans="1:19" ht="14.25" x14ac:dyDescent="0.2">
      <c r="A667" s="5" t="s">
        <v>3801</v>
      </c>
      <c r="B667" s="6" t="s">
        <v>3845</v>
      </c>
      <c r="C667" s="7">
        <v>44223</v>
      </c>
      <c r="D667" s="6" t="s">
        <v>3846</v>
      </c>
      <c r="E667" s="7">
        <v>44214</v>
      </c>
      <c r="F667" s="6" t="s">
        <v>2527</v>
      </c>
      <c r="G667" s="6" t="s">
        <v>2432</v>
      </c>
      <c r="H667" s="6" t="s">
        <v>2464</v>
      </c>
      <c r="I667" s="6"/>
      <c r="J667" s="6"/>
      <c r="K667" s="8">
        <v>25833.34</v>
      </c>
      <c r="L667" s="8">
        <v>23766</v>
      </c>
      <c r="M667" s="9">
        <v>8</v>
      </c>
      <c r="N667" s="8">
        <v>4767.08</v>
      </c>
      <c r="O667" s="8">
        <v>6358.34</v>
      </c>
      <c r="P667" s="9">
        <v>24.612922699999999</v>
      </c>
      <c r="Q667" s="9">
        <v>6.1597144999999998</v>
      </c>
      <c r="R667" s="9">
        <v>476.08</v>
      </c>
      <c r="S667" s="10">
        <v>1.8428898</v>
      </c>
    </row>
    <row r="668" spans="1:19" ht="14.25" x14ac:dyDescent="0.2">
      <c r="A668" s="11" t="s">
        <v>3801</v>
      </c>
      <c r="B668" s="12" t="s">
        <v>3847</v>
      </c>
      <c r="C668" s="13">
        <v>44223</v>
      </c>
      <c r="D668" s="12" t="s">
        <v>3848</v>
      </c>
      <c r="E668" s="13">
        <v>44204</v>
      </c>
      <c r="F668" s="12" t="s">
        <v>2435</v>
      </c>
      <c r="G668" s="12" t="s">
        <v>2432</v>
      </c>
      <c r="H668" s="12" t="s">
        <v>2464</v>
      </c>
      <c r="I668" s="12"/>
      <c r="J668" s="12"/>
      <c r="K668" s="14">
        <v>18000</v>
      </c>
      <c r="L668" s="14">
        <v>16560</v>
      </c>
      <c r="M668" s="15">
        <v>8</v>
      </c>
      <c r="N668" s="14">
        <v>1908.76</v>
      </c>
      <c r="O668" s="14">
        <v>2538.33</v>
      </c>
      <c r="P668" s="15">
        <v>14.101833299999999</v>
      </c>
      <c r="Q668" s="15">
        <v>3.4976110999999999</v>
      </c>
      <c r="R668" s="15">
        <v>810.43</v>
      </c>
      <c r="S668" s="16">
        <v>4.5023888999999997</v>
      </c>
    </row>
    <row r="669" spans="1:19" ht="14.25" x14ac:dyDescent="0.2">
      <c r="A669" s="5" t="s">
        <v>3801</v>
      </c>
      <c r="B669" s="6" t="s">
        <v>3849</v>
      </c>
      <c r="C669" s="7">
        <v>44224</v>
      </c>
      <c r="D669" s="6" t="s">
        <v>3747</v>
      </c>
      <c r="E669" s="7">
        <v>44211</v>
      </c>
      <c r="F669" s="6" t="s">
        <v>2435</v>
      </c>
      <c r="G669" s="6" t="s">
        <v>2432</v>
      </c>
      <c r="H669" s="6" t="s">
        <v>2464</v>
      </c>
      <c r="I669" s="6"/>
      <c r="J669" s="6"/>
      <c r="K669" s="8">
        <v>18791.66</v>
      </c>
      <c r="L669" s="8">
        <v>17289</v>
      </c>
      <c r="M669" s="9">
        <v>8</v>
      </c>
      <c r="N669" s="8">
        <v>1094</v>
      </c>
      <c r="O669" s="8">
        <v>1752.5</v>
      </c>
      <c r="P669" s="9">
        <v>9.3259457000000001</v>
      </c>
      <c r="Q669" s="9">
        <v>3.5042141</v>
      </c>
      <c r="R669" s="9">
        <v>844.16</v>
      </c>
      <c r="S669" s="10">
        <v>4.4922056000000001</v>
      </c>
    </row>
    <row r="670" spans="1:19" ht="14.25" x14ac:dyDescent="0.2">
      <c r="A670" s="11" t="s">
        <v>3801</v>
      </c>
      <c r="B670" s="12" t="s">
        <v>3850</v>
      </c>
      <c r="C670" s="13">
        <v>44224</v>
      </c>
      <c r="D670" s="12" t="s">
        <v>3195</v>
      </c>
      <c r="E670" s="13">
        <v>44221</v>
      </c>
      <c r="F670" s="12" t="s">
        <v>2431</v>
      </c>
      <c r="G670" s="12" t="s">
        <v>2432</v>
      </c>
      <c r="H670" s="12" t="s">
        <v>2464</v>
      </c>
      <c r="I670" s="12"/>
      <c r="J670" s="12"/>
      <c r="K670" s="14">
        <v>19591.669999999998</v>
      </c>
      <c r="L670" s="14">
        <v>17829</v>
      </c>
      <c r="M670" s="15">
        <v>9</v>
      </c>
      <c r="N670" s="14">
        <v>2324.2800000000002</v>
      </c>
      <c r="O670" s="14">
        <v>3648.5</v>
      </c>
      <c r="P670" s="15">
        <v>18.622710600000001</v>
      </c>
      <c r="Q670" s="15">
        <v>6.7590971</v>
      </c>
      <c r="R670" s="15">
        <v>438.45</v>
      </c>
      <c r="S670" s="16">
        <v>2.2379408999999999</v>
      </c>
    </row>
    <row r="671" spans="1:19" ht="14.25" x14ac:dyDescent="0.2">
      <c r="A671" s="5" t="s">
        <v>3801</v>
      </c>
      <c r="B671" s="6" t="s">
        <v>3851</v>
      </c>
      <c r="C671" s="7">
        <v>44224</v>
      </c>
      <c r="D671" s="6" t="s">
        <v>3852</v>
      </c>
      <c r="E671" s="7">
        <v>44223</v>
      </c>
      <c r="F671" s="6" t="s">
        <v>2431</v>
      </c>
      <c r="G671" s="6" t="s">
        <v>2432</v>
      </c>
      <c r="H671" s="6" t="s">
        <v>2464</v>
      </c>
      <c r="I671" s="6"/>
      <c r="J671" s="6"/>
      <c r="K671" s="8">
        <v>21925</v>
      </c>
      <c r="L671" s="8">
        <v>19952</v>
      </c>
      <c r="M671" s="9">
        <v>9</v>
      </c>
      <c r="N671" s="8">
        <v>2382</v>
      </c>
      <c r="O671" s="8">
        <v>4034.75</v>
      </c>
      <c r="P671" s="9">
        <v>18.402508600000001</v>
      </c>
      <c r="Q671" s="9">
        <v>7.5381983999999997</v>
      </c>
      <c r="R671" s="9">
        <v>320.25</v>
      </c>
      <c r="S671" s="10">
        <v>1.4606612999999999</v>
      </c>
    </row>
    <row r="672" spans="1:19" ht="14.25" x14ac:dyDescent="0.2">
      <c r="A672" s="11" t="s">
        <v>3801</v>
      </c>
      <c r="B672" s="12" t="s">
        <v>3853</v>
      </c>
      <c r="C672" s="13">
        <v>44224</v>
      </c>
      <c r="D672" s="12" t="s">
        <v>3854</v>
      </c>
      <c r="E672" s="13">
        <v>44223</v>
      </c>
      <c r="F672" s="12" t="s">
        <v>2435</v>
      </c>
      <c r="G672" s="12" t="s">
        <v>2432</v>
      </c>
      <c r="H672" s="12" t="s">
        <v>2464</v>
      </c>
      <c r="I672" s="12"/>
      <c r="J672" s="12"/>
      <c r="K672" s="14">
        <v>19641.669999999998</v>
      </c>
      <c r="L672" s="14">
        <v>18070</v>
      </c>
      <c r="M672" s="15">
        <v>8</v>
      </c>
      <c r="N672" s="14">
        <v>2230.7800000000002</v>
      </c>
      <c r="O672" s="14">
        <v>3425</v>
      </c>
      <c r="P672" s="15">
        <v>17.437417499999999</v>
      </c>
      <c r="Q672" s="15">
        <v>6.0800329</v>
      </c>
      <c r="R672" s="15">
        <v>377.45</v>
      </c>
      <c r="S672" s="16">
        <v>1.9216797999999999</v>
      </c>
    </row>
    <row r="673" spans="1:19" ht="14.25" x14ac:dyDescent="0.2">
      <c r="A673" s="5" t="s">
        <v>3801</v>
      </c>
      <c r="B673" s="6" t="s">
        <v>3855</v>
      </c>
      <c r="C673" s="7">
        <v>44224</v>
      </c>
      <c r="D673" s="6" t="s">
        <v>3856</v>
      </c>
      <c r="E673" s="7">
        <v>44223</v>
      </c>
      <c r="F673" s="6" t="s">
        <v>2435</v>
      </c>
      <c r="G673" s="6" t="s">
        <v>2432</v>
      </c>
      <c r="H673" s="6" t="s">
        <v>2464</v>
      </c>
      <c r="I673" s="6"/>
      <c r="J673" s="6"/>
      <c r="K673" s="8">
        <v>15875</v>
      </c>
      <c r="L673" s="8">
        <v>14605</v>
      </c>
      <c r="M673" s="9">
        <v>8</v>
      </c>
      <c r="N673" s="8">
        <v>2142.5500000000002</v>
      </c>
      <c r="O673" s="8">
        <v>3175</v>
      </c>
      <c r="P673" s="9">
        <v>20</v>
      </c>
      <c r="Q673" s="9">
        <v>6.503622</v>
      </c>
      <c r="R673" s="9">
        <v>237.55</v>
      </c>
      <c r="S673" s="10">
        <v>1.496378</v>
      </c>
    </row>
    <row r="674" spans="1:19" ht="14.25" x14ac:dyDescent="0.2">
      <c r="A674" s="11" t="s">
        <v>3801</v>
      </c>
      <c r="B674" s="12" t="s">
        <v>3857</v>
      </c>
      <c r="C674" s="13">
        <v>44224</v>
      </c>
      <c r="D674" s="12" t="s">
        <v>3858</v>
      </c>
      <c r="E674" s="13">
        <v>44223</v>
      </c>
      <c r="F674" s="12" t="s">
        <v>2435</v>
      </c>
      <c r="G674" s="12" t="s">
        <v>2432</v>
      </c>
      <c r="H674" s="12" t="s">
        <v>2464</v>
      </c>
      <c r="I674" s="12"/>
      <c r="J674" s="12"/>
      <c r="K674" s="14">
        <v>15875</v>
      </c>
      <c r="L674" s="14">
        <v>14605</v>
      </c>
      <c r="M674" s="15">
        <v>8</v>
      </c>
      <c r="N674" s="14">
        <v>2142.5500000000002</v>
      </c>
      <c r="O674" s="14">
        <v>3175</v>
      </c>
      <c r="P674" s="15">
        <v>20</v>
      </c>
      <c r="Q674" s="15">
        <v>6.503622</v>
      </c>
      <c r="R674" s="15">
        <v>237.55</v>
      </c>
      <c r="S674" s="16">
        <v>1.496378</v>
      </c>
    </row>
    <row r="675" spans="1:19" ht="14.25" x14ac:dyDescent="0.2">
      <c r="A675" s="5" t="s">
        <v>3801</v>
      </c>
      <c r="B675" s="6" t="s">
        <v>3859</v>
      </c>
      <c r="C675" s="7">
        <v>44225</v>
      </c>
      <c r="D675" s="6" t="s">
        <v>3860</v>
      </c>
      <c r="E675" s="7">
        <v>44224</v>
      </c>
      <c r="F675" s="6" t="s">
        <v>2435</v>
      </c>
      <c r="G675" s="6" t="s">
        <v>2432</v>
      </c>
      <c r="H675" s="6" t="s">
        <v>2464</v>
      </c>
      <c r="I675" s="6"/>
      <c r="J675" s="6"/>
      <c r="K675" s="8">
        <v>18375</v>
      </c>
      <c r="L675" s="8">
        <v>16905</v>
      </c>
      <c r="M675" s="9">
        <v>8</v>
      </c>
      <c r="N675" s="8">
        <v>1666.34</v>
      </c>
      <c r="O675" s="8">
        <v>2769.16</v>
      </c>
      <c r="P675" s="9">
        <v>15.0702585</v>
      </c>
      <c r="Q675" s="9">
        <v>6.0017414999999996</v>
      </c>
      <c r="R675" s="9">
        <v>367.18</v>
      </c>
      <c r="S675" s="10">
        <v>1.9982584999999999</v>
      </c>
    </row>
    <row r="676" spans="1:19" ht="14.25" x14ac:dyDescent="0.2">
      <c r="A676" s="11" t="s">
        <v>3801</v>
      </c>
      <c r="B676" s="12" t="s">
        <v>3861</v>
      </c>
      <c r="C676" s="13">
        <v>44225</v>
      </c>
      <c r="D676" s="12" t="s">
        <v>3862</v>
      </c>
      <c r="E676" s="13">
        <v>44215</v>
      </c>
      <c r="F676" s="12" t="s">
        <v>2435</v>
      </c>
      <c r="G676" s="12" t="s">
        <v>2432</v>
      </c>
      <c r="H676" s="12" t="s">
        <v>2464</v>
      </c>
      <c r="I676" s="12"/>
      <c r="J676" s="12"/>
      <c r="K676" s="14">
        <v>15458.33</v>
      </c>
      <c r="L676" s="14">
        <v>14222</v>
      </c>
      <c r="M676" s="15">
        <v>8</v>
      </c>
      <c r="N676" s="14">
        <v>1845.16</v>
      </c>
      <c r="O676" s="14">
        <v>2679.8</v>
      </c>
      <c r="P676" s="15">
        <v>17.335637200000001</v>
      </c>
      <c r="Q676" s="15">
        <v>5.3992896000000004</v>
      </c>
      <c r="R676" s="15">
        <v>401.69</v>
      </c>
      <c r="S676" s="16">
        <v>2.5985342999999999</v>
      </c>
    </row>
    <row r="677" spans="1:19" ht="14.25" x14ac:dyDescent="0.2">
      <c r="A677" s="5" t="s">
        <v>3801</v>
      </c>
      <c r="B677" s="6" t="s">
        <v>3863</v>
      </c>
      <c r="C677" s="7">
        <v>44225</v>
      </c>
      <c r="D677" s="6" t="s">
        <v>3864</v>
      </c>
      <c r="E677" s="7">
        <v>44224</v>
      </c>
      <c r="F677" s="6" t="s">
        <v>2435</v>
      </c>
      <c r="G677" s="6" t="s">
        <v>2432</v>
      </c>
      <c r="H677" s="6" t="s">
        <v>2464</v>
      </c>
      <c r="I677" s="6"/>
      <c r="J677" s="6"/>
      <c r="K677" s="8">
        <v>17083.330000000002</v>
      </c>
      <c r="L677" s="8">
        <v>15717</v>
      </c>
      <c r="M677" s="9">
        <v>8</v>
      </c>
      <c r="N677" s="8">
        <v>1468.82</v>
      </c>
      <c r="O677" s="8">
        <v>2029.16</v>
      </c>
      <c r="P677" s="9">
        <v>11.878012099999999</v>
      </c>
      <c r="Q677" s="9">
        <v>3.2800397000000001</v>
      </c>
      <c r="R677" s="9">
        <v>805.99</v>
      </c>
      <c r="S677" s="10">
        <v>4.7179912000000002</v>
      </c>
    </row>
    <row r="678" spans="1:19" ht="14.25" x14ac:dyDescent="0.2">
      <c r="A678" s="11" t="s">
        <v>3801</v>
      </c>
      <c r="B678" s="12" t="s">
        <v>3865</v>
      </c>
      <c r="C678" s="13">
        <v>44225</v>
      </c>
      <c r="D678" s="12" t="s">
        <v>3227</v>
      </c>
      <c r="E678" s="13">
        <v>44224</v>
      </c>
      <c r="F678" s="12" t="s">
        <v>2420</v>
      </c>
      <c r="G678" s="12" t="s">
        <v>2421</v>
      </c>
      <c r="H678" s="12" t="s">
        <v>2436</v>
      </c>
      <c r="I678" s="12"/>
      <c r="J678" s="12"/>
      <c r="K678" s="14">
        <v>30350</v>
      </c>
      <c r="L678" s="14">
        <v>27315</v>
      </c>
      <c r="M678" s="15">
        <v>10</v>
      </c>
      <c r="N678" s="14">
        <v>9863.4500000000007</v>
      </c>
      <c r="O678" s="14">
        <v>12443.5</v>
      </c>
      <c r="P678" s="15">
        <v>41</v>
      </c>
      <c r="Q678" s="15">
        <v>8.5009885000000001</v>
      </c>
      <c r="R678" s="15">
        <v>454.95</v>
      </c>
      <c r="S678" s="16">
        <v>1.4990114999999999</v>
      </c>
    </row>
    <row r="679" spans="1:19" ht="14.25" x14ac:dyDescent="0.2">
      <c r="A679" s="5" t="s">
        <v>3801</v>
      </c>
      <c r="B679" s="6" t="s">
        <v>3866</v>
      </c>
      <c r="C679" s="7">
        <v>44225</v>
      </c>
      <c r="D679" s="6" t="s">
        <v>3867</v>
      </c>
      <c r="E679" s="7">
        <v>44128</v>
      </c>
      <c r="F679" s="6" t="s">
        <v>2435</v>
      </c>
      <c r="G679" s="6" t="s">
        <v>2432</v>
      </c>
      <c r="H679" s="6" t="s">
        <v>2464</v>
      </c>
      <c r="I679" s="6"/>
      <c r="J679" s="6"/>
      <c r="K679" s="8">
        <v>15341.66</v>
      </c>
      <c r="L679" s="8">
        <v>14115</v>
      </c>
      <c r="M679" s="9">
        <v>8</v>
      </c>
      <c r="N679" s="8">
        <v>1841.33</v>
      </c>
      <c r="O679" s="8">
        <v>1962.17</v>
      </c>
      <c r="P679" s="9">
        <v>12.7898154</v>
      </c>
      <c r="Q679" s="9">
        <v>0.7876592</v>
      </c>
      <c r="R679" s="9">
        <v>1105.82</v>
      </c>
      <c r="S679" s="10">
        <v>7.2079553000000001</v>
      </c>
    </row>
    <row r="680" spans="1:19" ht="14.25" x14ac:dyDescent="0.2">
      <c r="A680" s="11" t="s">
        <v>3801</v>
      </c>
      <c r="B680" s="12" t="s">
        <v>3868</v>
      </c>
      <c r="C680" s="13">
        <v>44225</v>
      </c>
      <c r="D680" s="12" t="s">
        <v>3869</v>
      </c>
      <c r="E680" s="13">
        <v>44219</v>
      </c>
      <c r="F680" s="12" t="s">
        <v>2435</v>
      </c>
      <c r="G680" s="12" t="s">
        <v>2432</v>
      </c>
      <c r="H680" s="12" t="s">
        <v>2464</v>
      </c>
      <c r="I680" s="12"/>
      <c r="J680" s="12"/>
      <c r="K680" s="14">
        <v>19333.34</v>
      </c>
      <c r="L680" s="14">
        <v>17786</v>
      </c>
      <c r="M680" s="15">
        <v>8</v>
      </c>
      <c r="N680" s="14">
        <v>2221.66</v>
      </c>
      <c r="O680" s="14">
        <v>3381.66</v>
      </c>
      <c r="P680" s="15">
        <v>17.491338800000001</v>
      </c>
      <c r="Q680" s="15">
        <v>5.9999979000000003</v>
      </c>
      <c r="R680" s="15">
        <v>387.34</v>
      </c>
      <c r="S680" s="16">
        <v>2.0034820999999998</v>
      </c>
    </row>
    <row r="681" spans="1:19" ht="14.25" x14ac:dyDescent="0.2">
      <c r="A681" s="5" t="s">
        <v>3801</v>
      </c>
      <c r="B681" s="6" t="s">
        <v>3870</v>
      </c>
      <c r="C681" s="7">
        <v>44225</v>
      </c>
      <c r="D681" s="6" t="s">
        <v>3871</v>
      </c>
      <c r="E681" s="7">
        <v>44210</v>
      </c>
      <c r="F681" s="6" t="s">
        <v>2485</v>
      </c>
      <c r="G681" s="6" t="s">
        <v>2421</v>
      </c>
      <c r="H681" s="6" t="s">
        <v>2436</v>
      </c>
      <c r="I681" s="6"/>
      <c r="J681" s="6"/>
      <c r="K681" s="8">
        <v>21200</v>
      </c>
      <c r="L681" s="8">
        <v>19080</v>
      </c>
      <c r="M681" s="9">
        <v>10</v>
      </c>
      <c r="N681" s="8">
        <v>6042.64</v>
      </c>
      <c r="O681" s="8">
        <v>8056</v>
      </c>
      <c r="P681" s="9">
        <v>38</v>
      </c>
      <c r="Q681" s="9">
        <v>9.4969810999999993</v>
      </c>
      <c r="R681" s="9">
        <v>106.64</v>
      </c>
      <c r="S681" s="10">
        <v>0.50301890000000005</v>
      </c>
    </row>
    <row r="682" spans="1:19" ht="14.25" x14ac:dyDescent="0.2">
      <c r="A682" s="11" t="s">
        <v>3801</v>
      </c>
      <c r="B682" s="12" t="s">
        <v>3872</v>
      </c>
      <c r="C682" s="13">
        <v>44225</v>
      </c>
      <c r="D682" s="12" t="s">
        <v>3873</v>
      </c>
      <c r="E682" s="13">
        <v>44208</v>
      </c>
      <c r="F682" s="12" t="s">
        <v>2439</v>
      </c>
      <c r="G682" s="12" t="s">
        <v>2432</v>
      </c>
      <c r="H682" s="12" t="s">
        <v>2464</v>
      </c>
      <c r="I682" s="12"/>
      <c r="J682" s="12"/>
      <c r="K682" s="14">
        <v>29708.34</v>
      </c>
      <c r="L682" s="14">
        <v>27035</v>
      </c>
      <c r="M682" s="15">
        <v>9</v>
      </c>
      <c r="N682" s="14">
        <v>2198.38</v>
      </c>
      <c r="O682" s="14">
        <v>4509.8</v>
      </c>
      <c r="P682" s="15">
        <v>15.180249</v>
      </c>
      <c r="Q682" s="15">
        <v>7.7803741000000004</v>
      </c>
      <c r="R682" s="15">
        <v>361.92</v>
      </c>
      <c r="S682" s="16">
        <v>1.2182438</v>
      </c>
    </row>
    <row r="683" spans="1:19" ht="14.25" x14ac:dyDescent="0.2">
      <c r="A683" s="5" t="s">
        <v>3801</v>
      </c>
      <c r="B683" s="6" t="s">
        <v>3874</v>
      </c>
      <c r="C683" s="7">
        <v>44226</v>
      </c>
      <c r="D683" s="6" t="s">
        <v>3251</v>
      </c>
      <c r="E683" s="7">
        <v>44225</v>
      </c>
      <c r="F683" s="6" t="s">
        <v>2435</v>
      </c>
      <c r="G683" s="6" t="s">
        <v>2432</v>
      </c>
      <c r="H683" s="6" t="s">
        <v>2464</v>
      </c>
      <c r="I683" s="6"/>
      <c r="J683" s="6"/>
      <c r="K683" s="8">
        <v>15358.33</v>
      </c>
      <c r="L683" s="8">
        <v>14130</v>
      </c>
      <c r="M683" s="9">
        <v>8</v>
      </c>
      <c r="N683" s="8">
        <v>1425.66</v>
      </c>
      <c r="O683" s="8">
        <v>2363.33</v>
      </c>
      <c r="P683" s="9">
        <v>15.387936099999999</v>
      </c>
      <c r="Q683" s="9">
        <v>6.1052862000000001</v>
      </c>
      <c r="R683" s="9">
        <v>290.66000000000003</v>
      </c>
      <c r="S683" s="10">
        <v>1.8925235</v>
      </c>
    </row>
    <row r="684" spans="1:19" ht="14.25" x14ac:dyDescent="0.2">
      <c r="A684" s="11" t="s">
        <v>3801</v>
      </c>
      <c r="B684" s="12" t="s">
        <v>3875</v>
      </c>
      <c r="C684" s="13">
        <v>44226</v>
      </c>
      <c r="D684" s="12" t="s">
        <v>3876</v>
      </c>
      <c r="E684" s="13">
        <v>44172</v>
      </c>
      <c r="F684" s="12" t="s">
        <v>2435</v>
      </c>
      <c r="G684" s="12" t="s">
        <v>2432</v>
      </c>
      <c r="H684" s="12" t="s">
        <v>2464</v>
      </c>
      <c r="I684" s="12"/>
      <c r="J684" s="12"/>
      <c r="K684" s="14">
        <v>17958.34</v>
      </c>
      <c r="L684" s="14">
        <v>16521</v>
      </c>
      <c r="M684" s="15">
        <v>8</v>
      </c>
      <c r="N684" s="14">
        <v>2245.3000000000002</v>
      </c>
      <c r="O684" s="14">
        <v>3412.08</v>
      </c>
      <c r="P684" s="15">
        <v>18.999974399999999</v>
      </c>
      <c r="Q684" s="15">
        <v>6.4971484000000004</v>
      </c>
      <c r="R684" s="15">
        <v>270.56</v>
      </c>
      <c r="S684" s="16">
        <v>1.5065980000000001</v>
      </c>
    </row>
    <row r="685" spans="1:19" ht="14.25" x14ac:dyDescent="0.2">
      <c r="A685" s="5" t="s">
        <v>3801</v>
      </c>
      <c r="B685" s="6" t="s">
        <v>3877</v>
      </c>
      <c r="C685" s="7">
        <v>44226</v>
      </c>
      <c r="D685" s="6" t="s">
        <v>3878</v>
      </c>
      <c r="E685" s="7">
        <v>44162</v>
      </c>
      <c r="F685" s="6" t="s">
        <v>2435</v>
      </c>
      <c r="G685" s="6" t="s">
        <v>2432</v>
      </c>
      <c r="H685" s="6" t="s">
        <v>2464</v>
      </c>
      <c r="I685" s="6"/>
      <c r="J685" s="6"/>
      <c r="K685" s="8">
        <v>15749.99</v>
      </c>
      <c r="L685" s="8">
        <v>14491</v>
      </c>
      <c r="M685" s="9">
        <v>7.99</v>
      </c>
      <c r="N685" s="8">
        <v>1539.08</v>
      </c>
      <c r="O685" s="8">
        <v>2500</v>
      </c>
      <c r="P685" s="9">
        <v>15.873025999999999</v>
      </c>
      <c r="Q685" s="9">
        <v>6.1010831999999997</v>
      </c>
      <c r="R685" s="9">
        <v>298.07</v>
      </c>
      <c r="S685" s="10">
        <v>1.8925091000000001</v>
      </c>
    </row>
    <row r="686" spans="1:19" ht="14.25" x14ac:dyDescent="0.2">
      <c r="A686" s="11" t="s">
        <v>3801</v>
      </c>
      <c r="B686" s="12" t="s">
        <v>3879</v>
      </c>
      <c r="C686" s="13">
        <v>44226</v>
      </c>
      <c r="D686" s="12" t="s">
        <v>3880</v>
      </c>
      <c r="E686" s="13">
        <v>44205</v>
      </c>
      <c r="F686" s="12" t="s">
        <v>2435</v>
      </c>
      <c r="G686" s="12" t="s">
        <v>2432</v>
      </c>
      <c r="H686" s="12" t="s">
        <v>2464</v>
      </c>
      <c r="I686" s="12"/>
      <c r="J686" s="12"/>
      <c r="K686" s="14">
        <v>15133.34</v>
      </c>
      <c r="L686" s="14">
        <v>13922</v>
      </c>
      <c r="M686" s="15">
        <v>8</v>
      </c>
      <c r="N686" s="14">
        <v>2127.59</v>
      </c>
      <c r="O686" s="14">
        <v>3513.33</v>
      </c>
      <c r="P686" s="15">
        <v>23.215826799999999</v>
      </c>
      <c r="Q686" s="15">
        <v>9.1568681999999999</v>
      </c>
      <c r="R686" s="19">
        <v>-174.4</v>
      </c>
      <c r="S686" s="20">
        <v>-1.1524224000000001</v>
      </c>
    </row>
    <row r="687" spans="1:19" ht="14.25" x14ac:dyDescent="0.2">
      <c r="A687" s="5" t="s">
        <v>3801</v>
      </c>
      <c r="B687" s="6" t="s">
        <v>3881</v>
      </c>
      <c r="C687" s="7">
        <v>44230</v>
      </c>
      <c r="D687" s="6" t="s">
        <v>3882</v>
      </c>
      <c r="E687" s="7">
        <v>44222</v>
      </c>
      <c r="F687" s="6" t="s">
        <v>2420</v>
      </c>
      <c r="G687" s="6" t="s">
        <v>2421</v>
      </c>
      <c r="H687" s="6" t="s">
        <v>2436</v>
      </c>
      <c r="I687" s="6"/>
      <c r="J687" s="6"/>
      <c r="K687" s="8">
        <v>37550</v>
      </c>
      <c r="L687" s="8">
        <v>33795</v>
      </c>
      <c r="M687" s="9">
        <v>10</v>
      </c>
      <c r="N687" s="8">
        <v>10888.75</v>
      </c>
      <c r="O687" s="8">
        <v>14443.48</v>
      </c>
      <c r="P687" s="9">
        <v>38.464660500000001</v>
      </c>
      <c r="Q687" s="9">
        <v>9.4666578000000001</v>
      </c>
      <c r="R687" s="9">
        <v>200.27</v>
      </c>
      <c r="S687" s="10">
        <v>0.53334219999999999</v>
      </c>
    </row>
    <row r="688" spans="1:19" ht="14.25" x14ac:dyDescent="0.2">
      <c r="A688" s="11" t="s">
        <v>3801</v>
      </c>
      <c r="B688" s="12" t="s">
        <v>3883</v>
      </c>
      <c r="C688" s="13">
        <v>44237</v>
      </c>
      <c r="D688" s="12" t="s">
        <v>130</v>
      </c>
      <c r="E688" s="13">
        <v>44148</v>
      </c>
      <c r="F688" s="12" t="s">
        <v>2527</v>
      </c>
      <c r="G688" s="12" t="s">
        <v>2432</v>
      </c>
      <c r="H688" s="12" t="s">
        <v>3012</v>
      </c>
      <c r="I688" s="12"/>
      <c r="J688" s="12"/>
      <c r="K688" s="14">
        <v>27458.33</v>
      </c>
      <c r="L688" s="14">
        <v>25261</v>
      </c>
      <c r="M688" s="15">
        <v>8</v>
      </c>
      <c r="N688" s="14">
        <v>1771.57</v>
      </c>
      <c r="O688" s="14">
        <v>3693.33</v>
      </c>
      <c r="P688" s="15">
        <v>13.450672300000001</v>
      </c>
      <c r="Q688" s="15">
        <v>6.9988232999999997</v>
      </c>
      <c r="R688" s="15">
        <v>275.57</v>
      </c>
      <c r="S688" s="16">
        <v>1.0035934</v>
      </c>
    </row>
    <row r="689" spans="1:19" ht="14.25" x14ac:dyDescent="0.2">
      <c r="A689" s="5" t="s">
        <v>3801</v>
      </c>
      <c r="B689" s="6" t="s">
        <v>3884</v>
      </c>
      <c r="C689" s="7">
        <v>44238</v>
      </c>
      <c r="D689" s="6" t="s">
        <v>868</v>
      </c>
      <c r="E689" s="7">
        <v>44103</v>
      </c>
      <c r="F689" s="6" t="s">
        <v>2435</v>
      </c>
      <c r="G689" s="6" t="s">
        <v>2432</v>
      </c>
      <c r="H689" s="6" t="s">
        <v>3012</v>
      </c>
      <c r="I689" s="6"/>
      <c r="J689" s="6"/>
      <c r="K689" s="8">
        <v>20141.669999999998</v>
      </c>
      <c r="L689" s="8">
        <v>18531</v>
      </c>
      <c r="M689" s="9">
        <v>8</v>
      </c>
      <c r="N689" s="8">
        <v>2348.4</v>
      </c>
      <c r="O689" s="8">
        <v>3758.33</v>
      </c>
      <c r="P689" s="9">
        <v>18.6594756</v>
      </c>
      <c r="Q689" s="9">
        <v>7.0000650000000002</v>
      </c>
      <c r="R689" s="9">
        <v>200.74</v>
      </c>
      <c r="S689" s="10">
        <v>0.99664030000000003</v>
      </c>
    </row>
    <row r="690" spans="1:19" ht="14.25" x14ac:dyDescent="0.2">
      <c r="A690" s="11" t="s">
        <v>3801</v>
      </c>
      <c r="B690" s="12" t="s">
        <v>3885</v>
      </c>
      <c r="C690" s="13">
        <v>44238</v>
      </c>
      <c r="D690" s="12" t="s">
        <v>1608</v>
      </c>
      <c r="E690" s="13">
        <v>44237</v>
      </c>
      <c r="F690" s="12" t="s">
        <v>2485</v>
      </c>
      <c r="G690" s="12" t="s">
        <v>2421</v>
      </c>
      <c r="H690" s="12" t="s">
        <v>2506</v>
      </c>
      <c r="I690" s="12"/>
      <c r="J690" s="12"/>
      <c r="K690" s="14">
        <v>21240</v>
      </c>
      <c r="L690" s="14">
        <v>21240</v>
      </c>
      <c r="M690" s="15">
        <v>0</v>
      </c>
      <c r="N690" s="14">
        <v>0</v>
      </c>
      <c r="O690" s="14">
        <v>0</v>
      </c>
      <c r="P690" s="15">
        <v>0</v>
      </c>
      <c r="Q690" s="15">
        <v>0</v>
      </c>
      <c r="R690" s="15">
        <v>0</v>
      </c>
      <c r="S690" s="16">
        <v>0</v>
      </c>
    </row>
    <row r="691" spans="1:19" ht="14.25" x14ac:dyDescent="0.2">
      <c r="A691" s="5" t="s">
        <v>3801</v>
      </c>
      <c r="B691" s="6" t="s">
        <v>3886</v>
      </c>
      <c r="C691" s="7">
        <v>44242</v>
      </c>
      <c r="D691" s="6" t="s">
        <v>1409</v>
      </c>
      <c r="E691" s="7">
        <v>44124</v>
      </c>
      <c r="F691" s="6" t="s">
        <v>2431</v>
      </c>
      <c r="G691" s="6" t="s">
        <v>2432</v>
      </c>
      <c r="H691" s="6" t="s">
        <v>3012</v>
      </c>
      <c r="I691" s="6"/>
      <c r="J691" s="6"/>
      <c r="K691" s="8">
        <v>21425</v>
      </c>
      <c r="L691" s="8">
        <v>19497</v>
      </c>
      <c r="M691" s="9">
        <v>9</v>
      </c>
      <c r="N691" s="8">
        <v>2538.0700000000002</v>
      </c>
      <c r="O691" s="8">
        <v>4008.33</v>
      </c>
      <c r="P691" s="9">
        <v>18.708658100000001</v>
      </c>
      <c r="Q691" s="9">
        <v>6.8623570999999997</v>
      </c>
      <c r="R691" s="9">
        <v>457.74</v>
      </c>
      <c r="S691" s="10">
        <v>2.1364760999999999</v>
      </c>
    </row>
    <row r="692" spans="1:19" ht="14.25" x14ac:dyDescent="0.2">
      <c r="A692" s="11" t="s">
        <v>3801</v>
      </c>
      <c r="B692" s="12" t="s">
        <v>3887</v>
      </c>
      <c r="C692" s="13">
        <v>44243</v>
      </c>
      <c r="D692" s="12" t="s">
        <v>3888</v>
      </c>
      <c r="E692" s="13">
        <v>44185</v>
      </c>
      <c r="F692" s="12" t="s">
        <v>2485</v>
      </c>
      <c r="G692" s="12" t="s">
        <v>2421</v>
      </c>
      <c r="H692" s="12" t="s">
        <v>2436</v>
      </c>
      <c r="I692" s="12"/>
      <c r="J692" s="12"/>
      <c r="K692" s="14">
        <v>26880</v>
      </c>
      <c r="L692" s="14">
        <v>24192</v>
      </c>
      <c r="M692" s="15">
        <v>10</v>
      </c>
      <c r="N692" s="14">
        <v>7794.66</v>
      </c>
      <c r="O692" s="14">
        <v>9945.6</v>
      </c>
      <c r="P692" s="15">
        <v>37</v>
      </c>
      <c r="Q692" s="15">
        <v>8.0020088999999999</v>
      </c>
      <c r="R692" s="15">
        <v>537.05999999999995</v>
      </c>
      <c r="S692" s="16">
        <v>1.9979910999999999</v>
      </c>
    </row>
    <row r="693" spans="1:19" ht="14.25" x14ac:dyDescent="0.2">
      <c r="A693" s="5" t="s">
        <v>3801</v>
      </c>
      <c r="B693" s="6" t="s">
        <v>3889</v>
      </c>
      <c r="C693" s="7">
        <v>44246</v>
      </c>
      <c r="D693" s="6" t="s">
        <v>3890</v>
      </c>
      <c r="E693" s="7">
        <v>44230</v>
      </c>
      <c r="F693" s="6" t="s">
        <v>2527</v>
      </c>
      <c r="G693" s="6" t="s">
        <v>2432</v>
      </c>
      <c r="H693" s="6" t="s">
        <v>2464</v>
      </c>
      <c r="I693" s="6"/>
      <c r="J693" s="6"/>
      <c r="K693" s="8">
        <v>25958.34</v>
      </c>
      <c r="L693" s="8">
        <v>23881</v>
      </c>
      <c r="M693" s="9">
        <v>8</v>
      </c>
      <c r="N693" s="8">
        <v>833.33</v>
      </c>
      <c r="O693" s="8">
        <v>2062.5</v>
      </c>
      <c r="P693" s="9">
        <v>7.9454232999999999</v>
      </c>
      <c r="Q693" s="9">
        <v>4.7351641000000004</v>
      </c>
      <c r="R693" s="9">
        <v>848.17</v>
      </c>
      <c r="S693" s="10">
        <v>3.2674276999999998</v>
      </c>
    </row>
    <row r="694" spans="1:19" ht="14.25" x14ac:dyDescent="0.2">
      <c r="A694" s="11" t="s">
        <v>3801</v>
      </c>
      <c r="B694" s="12" t="s">
        <v>3891</v>
      </c>
      <c r="C694" s="13">
        <v>44246</v>
      </c>
      <c r="D694" s="12" t="s">
        <v>2830</v>
      </c>
      <c r="E694" s="13">
        <v>44236</v>
      </c>
      <c r="F694" s="12" t="s">
        <v>2439</v>
      </c>
      <c r="G694" s="12" t="s">
        <v>2432</v>
      </c>
      <c r="H694" s="12" t="s">
        <v>2436</v>
      </c>
      <c r="I694" s="12"/>
      <c r="J694" s="12"/>
      <c r="K694" s="14">
        <v>31475</v>
      </c>
      <c r="L694" s="14">
        <v>28642</v>
      </c>
      <c r="M694" s="15">
        <v>9</v>
      </c>
      <c r="N694" s="14">
        <v>2990.25</v>
      </c>
      <c r="O694" s="14">
        <v>5665.5</v>
      </c>
      <c r="P694" s="15">
        <v>18</v>
      </c>
      <c r="Q694" s="15">
        <v>8.4996028999999993</v>
      </c>
      <c r="R694" s="15">
        <v>157.75</v>
      </c>
      <c r="S694" s="16">
        <v>0.50119139999999995</v>
      </c>
    </row>
    <row r="695" spans="1:19" ht="14.25" x14ac:dyDescent="0.2">
      <c r="A695" s="5" t="s">
        <v>3801</v>
      </c>
      <c r="B695" s="6" t="s">
        <v>3892</v>
      </c>
      <c r="C695" s="7">
        <v>44249</v>
      </c>
      <c r="D695" s="6" t="s">
        <v>1013</v>
      </c>
      <c r="E695" s="7">
        <v>44187</v>
      </c>
      <c r="F695" s="6" t="s">
        <v>2435</v>
      </c>
      <c r="G695" s="6" t="s">
        <v>2432</v>
      </c>
      <c r="H695" s="6" t="s">
        <v>2481</v>
      </c>
      <c r="I695" s="6"/>
      <c r="J695" s="6"/>
      <c r="K695" s="8">
        <v>14644</v>
      </c>
      <c r="L695" s="8">
        <v>14644</v>
      </c>
      <c r="M695" s="9">
        <v>0</v>
      </c>
      <c r="N695" s="8">
        <v>0</v>
      </c>
      <c r="O695" s="8">
        <v>0</v>
      </c>
      <c r="P695" s="9">
        <v>0</v>
      </c>
      <c r="Q695" s="9">
        <v>0</v>
      </c>
      <c r="R695" s="9">
        <v>0</v>
      </c>
      <c r="S695" s="10">
        <v>0</v>
      </c>
    </row>
    <row r="696" spans="1:19" ht="15" thickBot="1" x14ac:dyDescent="0.25">
      <c r="A696" s="21" t="s">
        <v>3801</v>
      </c>
      <c r="B696" s="22">
        <v>55</v>
      </c>
      <c r="C696" s="23"/>
      <c r="D696" s="23"/>
      <c r="E696" s="23"/>
      <c r="F696" s="23"/>
      <c r="G696" s="23"/>
      <c r="H696" s="23"/>
      <c r="I696" s="23"/>
      <c r="J696" s="23"/>
      <c r="K696" s="24">
        <v>1186301.68</v>
      </c>
      <c r="L696" s="24">
        <v>1105075</v>
      </c>
      <c r="M696" s="25">
        <v>6.5845454545454496</v>
      </c>
      <c r="N696" s="24">
        <v>134308.85</v>
      </c>
      <c r="O696" s="24">
        <v>195663.63</v>
      </c>
      <c r="P696" s="25">
        <v>15.536803241818101</v>
      </c>
      <c r="Q696" s="25">
        <v>4.9217263054545404</v>
      </c>
      <c r="R696" s="25">
        <v>19871.900000000001</v>
      </c>
      <c r="S696" s="26"/>
    </row>
    <row r="697" spans="1:19" ht="12.75" thickBot="1" x14ac:dyDescent="0.25"/>
    <row r="698" spans="1:19" ht="14.25" customHeight="1" x14ac:dyDescent="0.2">
      <c r="A698" s="60" t="s">
        <v>3893</v>
      </c>
      <c r="B698" s="61"/>
      <c r="C698" s="61"/>
      <c r="D698" s="61"/>
      <c r="E698" s="61"/>
      <c r="F698" s="61"/>
      <c r="G698" s="61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2"/>
    </row>
    <row r="699" spans="1:19" ht="15" thickBot="1" x14ac:dyDescent="0.25">
      <c r="A699" s="35" t="s">
        <v>2398</v>
      </c>
      <c r="B699" s="36" t="s">
        <v>2399</v>
      </c>
      <c r="C699" s="36" t="s">
        <v>2400</v>
      </c>
      <c r="D699" s="36" t="s">
        <v>2401</v>
      </c>
      <c r="E699" s="36" t="s">
        <v>2402</v>
      </c>
      <c r="F699" s="36" t="s">
        <v>2403</v>
      </c>
      <c r="G699" s="36" t="s">
        <v>2404</v>
      </c>
      <c r="H699" s="36" t="s">
        <v>2405</v>
      </c>
      <c r="I699" s="36" t="s">
        <v>2406</v>
      </c>
      <c r="J699" s="36" t="s">
        <v>2407</v>
      </c>
      <c r="K699" s="36" t="s">
        <v>2408</v>
      </c>
      <c r="L699" s="36" t="s">
        <v>2409</v>
      </c>
      <c r="M699" s="36" t="s">
        <v>2410</v>
      </c>
      <c r="N699" s="36" t="s">
        <v>2411</v>
      </c>
      <c r="O699" s="36" t="s">
        <v>2412</v>
      </c>
      <c r="P699" s="36" t="s">
        <v>2413</v>
      </c>
      <c r="Q699" s="36" t="s">
        <v>2414</v>
      </c>
      <c r="R699" s="36" t="s">
        <v>2415</v>
      </c>
      <c r="S699" s="37" t="s">
        <v>2416</v>
      </c>
    </row>
    <row r="700" spans="1:19" ht="12.75" thickBot="1" x14ac:dyDescent="0.25"/>
    <row r="701" spans="1:19" ht="14.25" customHeight="1" x14ac:dyDescent="0.2">
      <c r="A701" s="60" t="s">
        <v>3894</v>
      </c>
      <c r="B701" s="61"/>
      <c r="C701" s="61"/>
      <c r="D701" s="61"/>
      <c r="E701" s="61"/>
      <c r="F701" s="61"/>
      <c r="G701" s="61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2"/>
    </row>
    <row r="702" spans="1:19" ht="14.25" x14ac:dyDescent="0.2">
      <c r="A702" s="2" t="s">
        <v>2398</v>
      </c>
      <c r="B702" s="3" t="s">
        <v>2399</v>
      </c>
      <c r="C702" s="3" t="s">
        <v>2400</v>
      </c>
      <c r="D702" s="3" t="s">
        <v>2401</v>
      </c>
      <c r="E702" s="3" t="s">
        <v>2402</v>
      </c>
      <c r="F702" s="3" t="s">
        <v>2403</v>
      </c>
      <c r="G702" s="3" t="s">
        <v>2404</v>
      </c>
      <c r="H702" s="3" t="s">
        <v>2405</v>
      </c>
      <c r="I702" s="3" t="s">
        <v>2406</v>
      </c>
      <c r="J702" s="3" t="s">
        <v>2407</v>
      </c>
      <c r="K702" s="3" t="s">
        <v>2408</v>
      </c>
      <c r="L702" s="3" t="s">
        <v>2409</v>
      </c>
      <c r="M702" s="3" t="s">
        <v>2410</v>
      </c>
      <c r="N702" s="3" t="s">
        <v>2411</v>
      </c>
      <c r="O702" s="3" t="s">
        <v>2412</v>
      </c>
      <c r="P702" s="3" t="s">
        <v>2413</v>
      </c>
      <c r="Q702" s="3" t="s">
        <v>2414</v>
      </c>
      <c r="R702" s="3" t="s">
        <v>2415</v>
      </c>
      <c r="S702" s="4" t="s">
        <v>2416</v>
      </c>
    </row>
    <row r="703" spans="1:19" ht="14.25" x14ac:dyDescent="0.2">
      <c r="A703" s="5" t="s">
        <v>3895</v>
      </c>
      <c r="B703" s="6" t="s">
        <v>3896</v>
      </c>
      <c r="C703" s="7">
        <v>44201</v>
      </c>
      <c r="D703" s="6" t="s">
        <v>3897</v>
      </c>
      <c r="E703" s="7">
        <v>44183</v>
      </c>
      <c r="F703" s="6" t="s">
        <v>3898</v>
      </c>
      <c r="G703" s="6" t="s">
        <v>2432</v>
      </c>
      <c r="H703" s="6" t="s">
        <v>2436</v>
      </c>
      <c r="I703" s="6"/>
      <c r="J703" s="6"/>
      <c r="K703" s="8">
        <v>36675</v>
      </c>
      <c r="L703" s="8">
        <v>32864</v>
      </c>
      <c r="M703" s="9">
        <v>10.39</v>
      </c>
      <c r="N703" s="8">
        <v>2392.27</v>
      </c>
      <c r="O703" s="8">
        <v>5317.67</v>
      </c>
      <c r="P703" s="9">
        <v>14.499440999999999</v>
      </c>
      <c r="Q703" s="9">
        <v>7.9765508000000001</v>
      </c>
      <c r="R703" s="9">
        <v>885.6</v>
      </c>
      <c r="S703" s="10">
        <v>2.4147238999999998</v>
      </c>
    </row>
    <row r="704" spans="1:19" ht="14.25" x14ac:dyDescent="0.2">
      <c r="A704" s="11" t="s">
        <v>3895</v>
      </c>
      <c r="B704" s="12" t="s">
        <v>3899</v>
      </c>
      <c r="C704" s="13">
        <v>44202</v>
      </c>
      <c r="D704" s="12" t="s">
        <v>3900</v>
      </c>
      <c r="E704" s="13">
        <v>44134</v>
      </c>
      <c r="F704" s="12" t="s">
        <v>3898</v>
      </c>
      <c r="G704" s="12" t="s">
        <v>2432</v>
      </c>
      <c r="H704" s="12" t="s">
        <v>2422</v>
      </c>
      <c r="I704" s="12"/>
      <c r="J704" s="12"/>
      <c r="K704" s="14">
        <v>40458.33</v>
      </c>
      <c r="L704" s="14">
        <v>36007</v>
      </c>
      <c r="M704" s="15">
        <v>11</v>
      </c>
      <c r="N704" s="14">
        <v>2628.51</v>
      </c>
      <c r="O704" s="14">
        <v>6068.75</v>
      </c>
      <c r="P704" s="15">
        <v>15.0000012</v>
      </c>
      <c r="Q704" s="15">
        <v>8.5031686000000004</v>
      </c>
      <c r="R704" s="15">
        <v>1011.09</v>
      </c>
      <c r="S704" s="16">
        <v>2.4990898000000001</v>
      </c>
    </row>
    <row r="705" spans="1:19" ht="14.25" x14ac:dyDescent="0.2">
      <c r="A705" s="5" t="s">
        <v>3895</v>
      </c>
      <c r="B705" s="6" t="s">
        <v>3901</v>
      </c>
      <c r="C705" s="7">
        <v>44202</v>
      </c>
      <c r="D705" s="6" t="s">
        <v>3902</v>
      </c>
      <c r="E705" s="7">
        <v>44188</v>
      </c>
      <c r="F705" s="6" t="s">
        <v>3903</v>
      </c>
      <c r="G705" s="6" t="s">
        <v>2432</v>
      </c>
      <c r="H705" s="6" t="s">
        <v>2464</v>
      </c>
      <c r="I705" s="6"/>
      <c r="J705" s="6"/>
      <c r="K705" s="8">
        <v>29500</v>
      </c>
      <c r="L705" s="8">
        <v>26366</v>
      </c>
      <c r="M705" s="9">
        <v>10.62</v>
      </c>
      <c r="N705" s="8">
        <v>1045.3</v>
      </c>
      <c r="O705" s="8">
        <v>1957.3</v>
      </c>
      <c r="P705" s="9">
        <v>6.6349153000000003</v>
      </c>
      <c r="Q705" s="9">
        <v>3.0915254000000001</v>
      </c>
      <c r="R705" s="9">
        <v>2222</v>
      </c>
      <c r="S705" s="10">
        <v>7.5322034000000002</v>
      </c>
    </row>
    <row r="706" spans="1:19" ht="14.25" x14ac:dyDescent="0.2">
      <c r="A706" s="11" t="s">
        <v>3895</v>
      </c>
      <c r="B706" s="12" t="s">
        <v>3904</v>
      </c>
      <c r="C706" s="13">
        <v>44203</v>
      </c>
      <c r="D706" s="12" t="s">
        <v>3905</v>
      </c>
      <c r="E706" s="13">
        <v>44154</v>
      </c>
      <c r="F706" s="12" t="s">
        <v>3898</v>
      </c>
      <c r="G706" s="12" t="s">
        <v>2432</v>
      </c>
      <c r="H706" s="12" t="s">
        <v>2464</v>
      </c>
      <c r="I706" s="12"/>
      <c r="J706" s="12"/>
      <c r="K706" s="14">
        <v>56908.32</v>
      </c>
      <c r="L706" s="14">
        <v>52357</v>
      </c>
      <c r="M706" s="15">
        <v>8</v>
      </c>
      <c r="N706" s="14">
        <v>1604.16</v>
      </c>
      <c r="O706" s="14">
        <v>4967.88</v>
      </c>
      <c r="P706" s="15">
        <v>8.7296198999999994</v>
      </c>
      <c r="Q706" s="15">
        <v>5.9107702</v>
      </c>
      <c r="R706" s="15">
        <v>1187.5999999999999</v>
      </c>
      <c r="S706" s="16">
        <v>2.0868652999999999</v>
      </c>
    </row>
    <row r="707" spans="1:19" ht="14.25" x14ac:dyDescent="0.2">
      <c r="A707" s="5" t="s">
        <v>3895</v>
      </c>
      <c r="B707" s="6" t="s">
        <v>3906</v>
      </c>
      <c r="C707" s="7">
        <v>44204</v>
      </c>
      <c r="D707" s="6" t="s">
        <v>3907</v>
      </c>
      <c r="E707" s="7">
        <v>43818</v>
      </c>
      <c r="F707" s="6" t="s">
        <v>3903</v>
      </c>
      <c r="G707" s="6" t="s">
        <v>2432</v>
      </c>
      <c r="H707" s="6" t="s">
        <v>2490</v>
      </c>
      <c r="I707" s="6"/>
      <c r="J707" s="6"/>
      <c r="K707" s="8">
        <v>34246.67</v>
      </c>
      <c r="L707" s="8">
        <v>35381</v>
      </c>
      <c r="M707" s="17">
        <v>-3.31</v>
      </c>
      <c r="N707" s="8">
        <v>1415.24</v>
      </c>
      <c r="O707" s="8">
        <v>0</v>
      </c>
      <c r="P707" s="9">
        <v>0</v>
      </c>
      <c r="Q707" s="17">
        <v>-4.1324893999999999</v>
      </c>
      <c r="R707" s="9">
        <v>280.91000000000003</v>
      </c>
      <c r="S707" s="10">
        <v>0.82025490000000001</v>
      </c>
    </row>
    <row r="708" spans="1:19" ht="14.25" x14ac:dyDescent="0.2">
      <c r="A708" s="11" t="s">
        <v>3895</v>
      </c>
      <c r="B708" s="12" t="s">
        <v>3908</v>
      </c>
      <c r="C708" s="13">
        <v>44208</v>
      </c>
      <c r="D708" s="12" t="s">
        <v>3909</v>
      </c>
      <c r="E708" s="13">
        <v>44208</v>
      </c>
      <c r="F708" s="12" t="s">
        <v>3903</v>
      </c>
      <c r="G708" s="12" t="s">
        <v>2432</v>
      </c>
      <c r="H708" s="12" t="s">
        <v>2436</v>
      </c>
      <c r="I708" s="12"/>
      <c r="J708" s="12"/>
      <c r="K708" s="14">
        <v>30875.01</v>
      </c>
      <c r="L708" s="14">
        <v>27628</v>
      </c>
      <c r="M708" s="15">
        <v>10.52</v>
      </c>
      <c r="N708" s="14">
        <v>2273.7800000000002</v>
      </c>
      <c r="O708" s="14">
        <v>5129.17</v>
      </c>
      <c r="P708" s="15">
        <v>16.612691000000002</v>
      </c>
      <c r="Q708" s="15">
        <v>9.2482237000000005</v>
      </c>
      <c r="R708" s="15">
        <v>391.62</v>
      </c>
      <c r="S708" s="16">
        <v>1.2684044000000001</v>
      </c>
    </row>
    <row r="709" spans="1:19" ht="14.25" x14ac:dyDescent="0.2">
      <c r="A709" s="5" t="s">
        <v>3895</v>
      </c>
      <c r="B709" s="6" t="s">
        <v>3910</v>
      </c>
      <c r="C709" s="7">
        <v>44208</v>
      </c>
      <c r="D709" s="6" t="s">
        <v>3911</v>
      </c>
      <c r="E709" s="7">
        <v>44159</v>
      </c>
      <c r="F709" s="6" t="s">
        <v>3898</v>
      </c>
      <c r="G709" s="6" t="s">
        <v>2432</v>
      </c>
      <c r="H709" s="6" t="s">
        <v>2464</v>
      </c>
      <c r="I709" s="6"/>
      <c r="J709" s="6"/>
      <c r="K709" s="8">
        <v>54699.99</v>
      </c>
      <c r="L709" s="8">
        <v>50325</v>
      </c>
      <c r="M709" s="9">
        <v>8</v>
      </c>
      <c r="N709" s="8">
        <v>3926.44</v>
      </c>
      <c r="O709" s="8">
        <v>6743.5</v>
      </c>
      <c r="P709" s="9">
        <v>12.328155799999999</v>
      </c>
      <c r="Q709" s="9">
        <v>5.1500192</v>
      </c>
      <c r="R709" s="9">
        <v>1557.93</v>
      </c>
      <c r="S709" s="10">
        <v>2.8481358000000001</v>
      </c>
    </row>
    <row r="710" spans="1:19" ht="14.25" x14ac:dyDescent="0.2">
      <c r="A710" s="11" t="s">
        <v>3895</v>
      </c>
      <c r="B710" s="12" t="s">
        <v>3912</v>
      </c>
      <c r="C710" s="13">
        <v>44209</v>
      </c>
      <c r="D710" s="12" t="s">
        <v>3913</v>
      </c>
      <c r="E710" s="13">
        <v>44183</v>
      </c>
      <c r="F710" s="12" t="s">
        <v>3898</v>
      </c>
      <c r="G710" s="12" t="s">
        <v>2432</v>
      </c>
      <c r="H710" s="12" t="s">
        <v>2464</v>
      </c>
      <c r="I710" s="12"/>
      <c r="J710" s="12"/>
      <c r="K710" s="14">
        <v>57650</v>
      </c>
      <c r="L710" s="14">
        <v>53038</v>
      </c>
      <c r="M710" s="15">
        <v>8</v>
      </c>
      <c r="N710" s="14">
        <v>1666.66</v>
      </c>
      <c r="O710" s="14">
        <v>6991.82</v>
      </c>
      <c r="P710" s="15">
        <v>12.1280486</v>
      </c>
      <c r="Q710" s="15">
        <v>9.2370511999999998</v>
      </c>
      <c r="R710" s="19">
        <v>-713.16</v>
      </c>
      <c r="S710" s="20">
        <v>-1.2370512</v>
      </c>
    </row>
    <row r="711" spans="1:19" ht="14.25" x14ac:dyDescent="0.2">
      <c r="A711" s="5" t="s">
        <v>3895</v>
      </c>
      <c r="B711" s="6" t="s">
        <v>3914</v>
      </c>
      <c r="C711" s="7">
        <v>44210</v>
      </c>
      <c r="D711" s="6" t="s">
        <v>3915</v>
      </c>
      <c r="E711" s="7">
        <v>44102</v>
      </c>
      <c r="F711" s="6" t="s">
        <v>3903</v>
      </c>
      <c r="G711" s="6" t="s">
        <v>2432</v>
      </c>
      <c r="H711" s="6" t="s">
        <v>2506</v>
      </c>
      <c r="I711" s="6"/>
      <c r="J711" s="6"/>
      <c r="K711" s="8">
        <v>36569</v>
      </c>
      <c r="L711" s="8">
        <v>36569</v>
      </c>
      <c r="M711" s="9">
        <v>0</v>
      </c>
      <c r="N711" s="8">
        <v>0</v>
      </c>
      <c r="O711" s="8">
        <v>0</v>
      </c>
      <c r="P711" s="9">
        <v>0</v>
      </c>
      <c r="Q711" s="9">
        <v>0</v>
      </c>
      <c r="R711" s="9">
        <v>0</v>
      </c>
      <c r="S711" s="10">
        <v>0</v>
      </c>
    </row>
    <row r="712" spans="1:19" ht="14.25" x14ac:dyDescent="0.2">
      <c r="A712" s="11" t="s">
        <v>3895</v>
      </c>
      <c r="B712" s="12" t="s">
        <v>3916</v>
      </c>
      <c r="C712" s="13">
        <v>44211</v>
      </c>
      <c r="D712" s="12" t="s">
        <v>3917</v>
      </c>
      <c r="E712" s="13">
        <v>44182</v>
      </c>
      <c r="F712" s="12" t="s">
        <v>3898</v>
      </c>
      <c r="G712" s="12" t="s">
        <v>2432</v>
      </c>
      <c r="H712" s="12" t="s">
        <v>2436</v>
      </c>
      <c r="I712" s="12"/>
      <c r="J712" s="12"/>
      <c r="K712" s="14">
        <v>37950</v>
      </c>
      <c r="L712" s="14">
        <v>33813</v>
      </c>
      <c r="M712" s="15">
        <v>10.9</v>
      </c>
      <c r="N712" s="14">
        <v>4179.29</v>
      </c>
      <c r="O712" s="14">
        <v>7406.08</v>
      </c>
      <c r="P712" s="15">
        <v>19.5153623</v>
      </c>
      <c r="Q712" s="15">
        <v>8.5027404000000004</v>
      </c>
      <c r="R712" s="15">
        <v>910.21</v>
      </c>
      <c r="S712" s="16">
        <v>2.3984453000000001</v>
      </c>
    </row>
    <row r="713" spans="1:19" ht="14.25" x14ac:dyDescent="0.2">
      <c r="A713" s="5" t="s">
        <v>3895</v>
      </c>
      <c r="B713" s="6" t="s">
        <v>3918</v>
      </c>
      <c r="C713" s="7">
        <v>44215</v>
      </c>
      <c r="D713" s="6" t="s">
        <v>3919</v>
      </c>
      <c r="E713" s="7">
        <v>43603</v>
      </c>
      <c r="F713" s="6" t="s">
        <v>3903</v>
      </c>
      <c r="G713" s="6" t="s">
        <v>2432</v>
      </c>
      <c r="H713" s="6" t="s">
        <v>2469</v>
      </c>
      <c r="I713" s="6"/>
      <c r="J713" s="6"/>
      <c r="K713" s="8">
        <v>13941.87</v>
      </c>
      <c r="L713" s="8">
        <v>18165</v>
      </c>
      <c r="M713" s="17">
        <v>-30.29</v>
      </c>
      <c r="N713" s="8">
        <v>3271.58</v>
      </c>
      <c r="O713" s="8">
        <v>0</v>
      </c>
      <c r="P713" s="9">
        <v>0</v>
      </c>
      <c r="Q713" s="17">
        <v>-23.4658622</v>
      </c>
      <c r="R713" s="17">
        <v>-951.55</v>
      </c>
      <c r="S713" s="18">
        <v>-6.8251245999999997</v>
      </c>
    </row>
    <row r="714" spans="1:19" ht="14.25" x14ac:dyDescent="0.2">
      <c r="A714" s="11" t="s">
        <v>3895</v>
      </c>
      <c r="B714" s="12" t="s">
        <v>3920</v>
      </c>
      <c r="C714" s="13">
        <v>44215</v>
      </c>
      <c r="D714" s="12" t="s">
        <v>3921</v>
      </c>
      <c r="E714" s="13">
        <v>44102</v>
      </c>
      <c r="F714" s="12" t="s">
        <v>3903</v>
      </c>
      <c r="G714" s="12" t="s">
        <v>2432</v>
      </c>
      <c r="H714" s="12" t="s">
        <v>2464</v>
      </c>
      <c r="I714" s="12"/>
      <c r="J714" s="12"/>
      <c r="K714" s="14">
        <v>34791.68</v>
      </c>
      <c r="L714" s="14">
        <v>30962</v>
      </c>
      <c r="M714" s="15">
        <v>11.01</v>
      </c>
      <c r="N714" s="14">
        <v>2313.58</v>
      </c>
      <c r="O714" s="14">
        <v>4582.3</v>
      </c>
      <c r="P714" s="15">
        <v>13.170677599999999</v>
      </c>
      <c r="Q714" s="15">
        <v>6.5208693999999996</v>
      </c>
      <c r="R714" s="15">
        <v>1560.96</v>
      </c>
      <c r="S714" s="16">
        <v>4.4865899000000002</v>
      </c>
    </row>
    <row r="715" spans="1:19" ht="14.25" x14ac:dyDescent="0.2">
      <c r="A715" s="5" t="s">
        <v>3895</v>
      </c>
      <c r="B715" s="6" t="s">
        <v>3922</v>
      </c>
      <c r="C715" s="7">
        <v>44216</v>
      </c>
      <c r="D715" s="6" t="s">
        <v>3923</v>
      </c>
      <c r="E715" s="7">
        <v>44216</v>
      </c>
      <c r="F715" s="6" t="s">
        <v>3898</v>
      </c>
      <c r="G715" s="6" t="s">
        <v>2432</v>
      </c>
      <c r="H715" s="6" t="s">
        <v>2464</v>
      </c>
      <c r="I715" s="6"/>
      <c r="J715" s="6"/>
      <c r="K715" s="8">
        <v>39791.660000000003</v>
      </c>
      <c r="L715" s="8">
        <v>35414</v>
      </c>
      <c r="M715" s="9">
        <v>11</v>
      </c>
      <c r="N715" s="8">
        <v>1693.45</v>
      </c>
      <c r="O715" s="8">
        <v>4554.17</v>
      </c>
      <c r="P715" s="9">
        <v>11.445036500000001</v>
      </c>
      <c r="Q715" s="9">
        <v>7.1892452000000002</v>
      </c>
      <c r="R715" s="9">
        <v>1516.94</v>
      </c>
      <c r="S715" s="10">
        <v>3.8122058999999999</v>
      </c>
    </row>
    <row r="716" spans="1:19" ht="14.25" x14ac:dyDescent="0.2">
      <c r="A716" s="11" t="s">
        <v>3895</v>
      </c>
      <c r="B716" s="12" t="s">
        <v>3924</v>
      </c>
      <c r="C716" s="13">
        <v>44216</v>
      </c>
      <c r="D716" s="12" t="s">
        <v>3925</v>
      </c>
      <c r="E716" s="13">
        <v>44207</v>
      </c>
      <c r="F716" s="12" t="s">
        <v>3903</v>
      </c>
      <c r="G716" s="12" t="s">
        <v>2432</v>
      </c>
      <c r="H716" s="12" t="s">
        <v>2436</v>
      </c>
      <c r="I716" s="12"/>
      <c r="J716" s="12"/>
      <c r="K716" s="14">
        <v>30500</v>
      </c>
      <c r="L716" s="14">
        <v>27293</v>
      </c>
      <c r="M716" s="15">
        <v>10.51</v>
      </c>
      <c r="N716" s="14">
        <v>1992.39</v>
      </c>
      <c r="O716" s="14">
        <v>4575</v>
      </c>
      <c r="P716" s="15">
        <v>15</v>
      </c>
      <c r="Q716" s="15">
        <v>8.4675738000000003</v>
      </c>
      <c r="R716" s="15">
        <v>624.39</v>
      </c>
      <c r="S716" s="16">
        <v>2.0471803</v>
      </c>
    </row>
    <row r="717" spans="1:19" ht="14.25" x14ac:dyDescent="0.2">
      <c r="A717" s="5" t="s">
        <v>3895</v>
      </c>
      <c r="B717" s="6" t="s">
        <v>3926</v>
      </c>
      <c r="C717" s="7">
        <v>44222</v>
      </c>
      <c r="D717" s="6" t="s">
        <v>3927</v>
      </c>
      <c r="E717" s="7">
        <v>44215</v>
      </c>
      <c r="F717" s="6" t="s">
        <v>3903</v>
      </c>
      <c r="G717" s="6" t="s">
        <v>2432</v>
      </c>
      <c r="H717" s="6" t="s">
        <v>2464</v>
      </c>
      <c r="I717" s="6"/>
      <c r="J717" s="6"/>
      <c r="K717" s="8">
        <v>32291.67</v>
      </c>
      <c r="L717" s="8">
        <v>28591</v>
      </c>
      <c r="M717" s="9">
        <v>11.46</v>
      </c>
      <c r="N717" s="8">
        <v>1734.85</v>
      </c>
      <c r="O717" s="8">
        <v>2634.8</v>
      </c>
      <c r="P717" s="9">
        <v>8.1593798</v>
      </c>
      <c r="Q717" s="9">
        <v>2.7869416</v>
      </c>
      <c r="R717" s="9">
        <v>2800.72</v>
      </c>
      <c r="S717" s="10">
        <v>8.6731964999999995</v>
      </c>
    </row>
    <row r="718" spans="1:19" ht="14.25" x14ac:dyDescent="0.2">
      <c r="A718" s="11" t="s">
        <v>3895</v>
      </c>
      <c r="B718" s="12" t="s">
        <v>3928</v>
      </c>
      <c r="C718" s="13">
        <v>44225</v>
      </c>
      <c r="D718" s="12" t="s">
        <v>3929</v>
      </c>
      <c r="E718" s="13">
        <v>43869</v>
      </c>
      <c r="F718" s="12" t="s">
        <v>3903</v>
      </c>
      <c r="G718" s="12" t="s">
        <v>2432</v>
      </c>
      <c r="H718" s="12" t="s">
        <v>2469</v>
      </c>
      <c r="I718" s="12"/>
      <c r="J718" s="12"/>
      <c r="K718" s="14">
        <v>27458.33</v>
      </c>
      <c r="L718" s="14">
        <v>24438</v>
      </c>
      <c r="M718" s="15">
        <v>11</v>
      </c>
      <c r="N718" s="14">
        <v>2551.08</v>
      </c>
      <c r="O718" s="14">
        <v>4945.63</v>
      </c>
      <c r="P718" s="15">
        <v>18.011401299999999</v>
      </c>
      <c r="Q718" s="15">
        <v>8.7206686999999992</v>
      </c>
      <c r="R718" s="15">
        <v>625.78</v>
      </c>
      <c r="S718" s="16">
        <v>2.2790170000000001</v>
      </c>
    </row>
    <row r="719" spans="1:19" ht="14.25" x14ac:dyDescent="0.2">
      <c r="A719" s="5" t="s">
        <v>3895</v>
      </c>
      <c r="B719" s="6" t="s">
        <v>3930</v>
      </c>
      <c r="C719" s="7">
        <v>44231</v>
      </c>
      <c r="D719" s="6" t="s">
        <v>3931</v>
      </c>
      <c r="E719" s="7">
        <v>44217</v>
      </c>
      <c r="F719" s="6" t="s">
        <v>3898</v>
      </c>
      <c r="G719" s="6" t="s">
        <v>2432</v>
      </c>
      <c r="H719" s="6" t="s">
        <v>2436</v>
      </c>
      <c r="I719" s="6"/>
      <c r="J719" s="6"/>
      <c r="K719" s="8">
        <v>60125</v>
      </c>
      <c r="L719" s="8">
        <v>55009</v>
      </c>
      <c r="M719" s="9">
        <v>8.51</v>
      </c>
      <c r="N719" s="8">
        <v>2413.2399999999998</v>
      </c>
      <c r="O719" s="8">
        <v>5735.84</v>
      </c>
      <c r="P719" s="9">
        <v>9.5398586000000005</v>
      </c>
      <c r="Q719" s="9">
        <v>5.5261538000000003</v>
      </c>
      <c r="R719" s="9">
        <v>1793.4</v>
      </c>
      <c r="S719" s="10">
        <v>2.9827859000000001</v>
      </c>
    </row>
    <row r="720" spans="1:19" ht="14.25" x14ac:dyDescent="0.2">
      <c r="A720" s="11" t="s">
        <v>3895</v>
      </c>
      <c r="B720" s="12" t="s">
        <v>3932</v>
      </c>
      <c r="C720" s="13">
        <v>44232</v>
      </c>
      <c r="D720" s="12" t="s">
        <v>3933</v>
      </c>
      <c r="E720" s="13">
        <v>44222</v>
      </c>
      <c r="F720" s="12" t="s">
        <v>3903</v>
      </c>
      <c r="G720" s="12" t="s">
        <v>2432</v>
      </c>
      <c r="H720" s="12" t="s">
        <v>2464</v>
      </c>
      <c r="I720" s="12"/>
      <c r="J720" s="12"/>
      <c r="K720" s="14">
        <v>27958.34</v>
      </c>
      <c r="L720" s="14">
        <v>24883</v>
      </c>
      <c r="M720" s="15">
        <v>11</v>
      </c>
      <c r="N720" s="14">
        <v>1588.75</v>
      </c>
      <c r="O720" s="14">
        <v>3123.75</v>
      </c>
      <c r="P720" s="15">
        <v>11.172873600000001</v>
      </c>
      <c r="Q720" s="15">
        <v>5.4903117000000004</v>
      </c>
      <c r="R720" s="15">
        <v>1540.34</v>
      </c>
      <c r="S720" s="16">
        <v>5.5094114999999997</v>
      </c>
    </row>
    <row r="721" spans="1:19" ht="14.25" x14ac:dyDescent="0.2">
      <c r="A721" s="5" t="s">
        <v>3895</v>
      </c>
      <c r="B721" s="6" t="s">
        <v>3934</v>
      </c>
      <c r="C721" s="7">
        <v>44236</v>
      </c>
      <c r="D721" s="6" t="s">
        <v>1144</v>
      </c>
      <c r="E721" s="7">
        <v>44168</v>
      </c>
      <c r="F721" s="6" t="s">
        <v>3935</v>
      </c>
      <c r="G721" s="6" t="s">
        <v>2432</v>
      </c>
      <c r="H721" s="6" t="s">
        <v>2506</v>
      </c>
      <c r="I721" s="6"/>
      <c r="J721" s="6"/>
      <c r="K721" s="8">
        <v>32008</v>
      </c>
      <c r="L721" s="8">
        <v>32008</v>
      </c>
      <c r="M721" s="9">
        <v>0</v>
      </c>
      <c r="N721" s="8">
        <v>0</v>
      </c>
      <c r="O721" s="8">
        <v>0</v>
      </c>
      <c r="P721" s="9">
        <v>0</v>
      </c>
      <c r="Q721" s="9">
        <v>0</v>
      </c>
      <c r="R721" s="9">
        <v>0</v>
      </c>
      <c r="S721" s="10">
        <v>0</v>
      </c>
    </row>
    <row r="722" spans="1:19" ht="14.25" x14ac:dyDescent="0.2">
      <c r="A722" s="11" t="s">
        <v>3895</v>
      </c>
      <c r="B722" s="12" t="s">
        <v>3936</v>
      </c>
      <c r="C722" s="13">
        <v>44236</v>
      </c>
      <c r="D722" s="12" t="s">
        <v>3937</v>
      </c>
      <c r="E722" s="13">
        <v>44124</v>
      </c>
      <c r="F722" s="12" t="s">
        <v>3898</v>
      </c>
      <c r="G722" s="12" t="s">
        <v>2432</v>
      </c>
      <c r="H722" s="12" t="s">
        <v>2436</v>
      </c>
      <c r="I722" s="12"/>
      <c r="J722" s="12"/>
      <c r="K722" s="14">
        <v>44041.67</v>
      </c>
      <c r="L722" s="14">
        <v>39197</v>
      </c>
      <c r="M722" s="15">
        <v>11</v>
      </c>
      <c r="N722" s="14">
        <v>0</v>
      </c>
      <c r="O722" s="14">
        <v>7927.5</v>
      </c>
      <c r="P722" s="15">
        <v>17.999998600000001</v>
      </c>
      <c r="Q722" s="15">
        <v>17.999998600000001</v>
      </c>
      <c r="R722" s="19">
        <v>-3082.83</v>
      </c>
      <c r="S722" s="20">
        <v>-6.9998027</v>
      </c>
    </row>
    <row r="723" spans="1:19" ht="14.25" x14ac:dyDescent="0.2">
      <c r="A723" s="5" t="s">
        <v>3895</v>
      </c>
      <c r="B723" s="6" t="s">
        <v>3938</v>
      </c>
      <c r="C723" s="7">
        <v>44237</v>
      </c>
      <c r="D723" s="6" t="s">
        <v>3939</v>
      </c>
      <c r="E723" s="7">
        <v>44013</v>
      </c>
      <c r="F723" s="6" t="s">
        <v>3935</v>
      </c>
      <c r="G723" s="6" t="s">
        <v>2432</v>
      </c>
      <c r="H723" s="6" t="s">
        <v>2436</v>
      </c>
      <c r="I723" s="6"/>
      <c r="J723" s="6"/>
      <c r="K723" s="8">
        <v>38250.01</v>
      </c>
      <c r="L723" s="8">
        <v>35189</v>
      </c>
      <c r="M723" s="9">
        <v>8</v>
      </c>
      <c r="N723" s="8">
        <v>450</v>
      </c>
      <c r="O723" s="8">
        <v>5163.75</v>
      </c>
      <c r="P723" s="9">
        <v>13.4999965</v>
      </c>
      <c r="Q723" s="9">
        <v>12.3235262</v>
      </c>
      <c r="R723" s="17">
        <v>-1652.74</v>
      </c>
      <c r="S723" s="18">
        <v>-4.3208878000000004</v>
      </c>
    </row>
    <row r="724" spans="1:19" ht="14.25" x14ac:dyDescent="0.2">
      <c r="A724" s="11" t="s">
        <v>3895</v>
      </c>
      <c r="B724" s="12" t="s">
        <v>3940</v>
      </c>
      <c r="C724" s="13">
        <v>44239</v>
      </c>
      <c r="D724" s="12" t="s">
        <v>3941</v>
      </c>
      <c r="E724" s="13">
        <v>44084</v>
      </c>
      <c r="F724" s="12" t="s">
        <v>3903</v>
      </c>
      <c r="G724" s="12" t="s">
        <v>2432</v>
      </c>
      <c r="H724" s="12" t="s">
        <v>2464</v>
      </c>
      <c r="I724" s="12"/>
      <c r="J724" s="12"/>
      <c r="K724" s="14">
        <v>29750.01</v>
      </c>
      <c r="L724" s="14">
        <v>26478</v>
      </c>
      <c r="M724" s="15">
        <v>11</v>
      </c>
      <c r="N724" s="14">
        <v>0</v>
      </c>
      <c r="O724" s="14">
        <v>3345.83</v>
      </c>
      <c r="P724" s="15">
        <v>11.246483599999999</v>
      </c>
      <c r="Q724" s="15">
        <v>11.246483599999999</v>
      </c>
      <c r="R724" s="19">
        <v>-73.819999999999993</v>
      </c>
      <c r="S724" s="20">
        <v>-0.2481344</v>
      </c>
    </row>
    <row r="725" spans="1:19" ht="14.25" x14ac:dyDescent="0.2">
      <c r="A725" s="5" t="s">
        <v>3895</v>
      </c>
      <c r="B725" s="6" t="s">
        <v>3942</v>
      </c>
      <c r="C725" s="7">
        <v>44239</v>
      </c>
      <c r="D725" s="6" t="s">
        <v>3943</v>
      </c>
      <c r="E725" s="7">
        <v>44217</v>
      </c>
      <c r="F725" s="6" t="s">
        <v>3898</v>
      </c>
      <c r="G725" s="6" t="s">
        <v>2432</v>
      </c>
      <c r="H725" s="6" t="s">
        <v>2436</v>
      </c>
      <c r="I725" s="6"/>
      <c r="J725" s="6"/>
      <c r="K725" s="8">
        <v>41166.660000000003</v>
      </c>
      <c r="L725" s="8">
        <v>36639</v>
      </c>
      <c r="M725" s="9">
        <v>11</v>
      </c>
      <c r="N725" s="8">
        <v>0</v>
      </c>
      <c r="O725" s="8">
        <v>8439.17</v>
      </c>
      <c r="P725" s="9">
        <v>20.500011400000002</v>
      </c>
      <c r="Q725" s="9">
        <v>20.500011400000002</v>
      </c>
      <c r="R725" s="17">
        <v>-3911.51</v>
      </c>
      <c r="S725" s="18">
        <v>-9.5016452999999998</v>
      </c>
    </row>
    <row r="726" spans="1:19" ht="14.25" x14ac:dyDescent="0.2">
      <c r="A726" s="11" t="s">
        <v>3895</v>
      </c>
      <c r="B726" s="12" t="s">
        <v>3944</v>
      </c>
      <c r="C726" s="13">
        <v>44242</v>
      </c>
      <c r="D726" s="12" t="s">
        <v>3945</v>
      </c>
      <c r="E726" s="13">
        <v>44187</v>
      </c>
      <c r="F726" s="12" t="s">
        <v>3903</v>
      </c>
      <c r="G726" s="12" t="s">
        <v>2432</v>
      </c>
      <c r="H726" s="12" t="s">
        <v>2464</v>
      </c>
      <c r="I726" s="12"/>
      <c r="J726" s="12"/>
      <c r="K726" s="14">
        <v>33541.67</v>
      </c>
      <c r="L726" s="14">
        <v>30001</v>
      </c>
      <c r="M726" s="15">
        <v>10.56</v>
      </c>
      <c r="N726" s="14">
        <v>1772.08</v>
      </c>
      <c r="O726" s="14">
        <v>4592.93</v>
      </c>
      <c r="P726" s="15">
        <v>13.693206099999999</v>
      </c>
      <c r="Q726" s="15">
        <v>8.4099866999999993</v>
      </c>
      <c r="R726" s="15">
        <v>719.82</v>
      </c>
      <c r="S726" s="16">
        <v>2.1460469999999998</v>
      </c>
    </row>
    <row r="727" spans="1:19" ht="14.25" x14ac:dyDescent="0.2">
      <c r="A727" s="5" t="s">
        <v>3895</v>
      </c>
      <c r="B727" s="6" t="s">
        <v>3946</v>
      </c>
      <c r="C727" s="7">
        <v>44243</v>
      </c>
      <c r="D727" s="6" t="s">
        <v>3947</v>
      </c>
      <c r="E727" s="7">
        <v>44183</v>
      </c>
      <c r="F727" s="6" t="s">
        <v>3898</v>
      </c>
      <c r="G727" s="6" t="s">
        <v>2432</v>
      </c>
      <c r="H727" s="6" t="s">
        <v>2436</v>
      </c>
      <c r="I727" s="6"/>
      <c r="J727" s="6"/>
      <c r="K727" s="8">
        <v>43158.32</v>
      </c>
      <c r="L727" s="8">
        <v>38410</v>
      </c>
      <c r="M727" s="9">
        <v>11</v>
      </c>
      <c r="N727" s="8">
        <v>0</v>
      </c>
      <c r="O727" s="8">
        <v>6095.67</v>
      </c>
      <c r="P727" s="9">
        <v>14.123974199999999</v>
      </c>
      <c r="Q727" s="9">
        <v>14.123974199999999</v>
      </c>
      <c r="R727" s="17">
        <v>-1347.35</v>
      </c>
      <c r="S727" s="18">
        <v>-3.1218778</v>
      </c>
    </row>
    <row r="728" spans="1:19" ht="14.25" x14ac:dyDescent="0.2">
      <c r="A728" s="11" t="s">
        <v>3895</v>
      </c>
      <c r="B728" s="12" t="s">
        <v>3948</v>
      </c>
      <c r="C728" s="13">
        <v>44243</v>
      </c>
      <c r="D728" s="12" t="s">
        <v>3949</v>
      </c>
      <c r="E728" s="13">
        <v>44228</v>
      </c>
      <c r="F728" s="12" t="s">
        <v>3898</v>
      </c>
      <c r="G728" s="12" t="s">
        <v>2432</v>
      </c>
      <c r="H728" s="12" t="s">
        <v>2464</v>
      </c>
      <c r="I728" s="12"/>
      <c r="J728" s="12"/>
      <c r="K728" s="14">
        <v>40458.32</v>
      </c>
      <c r="L728" s="14">
        <v>36008</v>
      </c>
      <c r="M728" s="15">
        <v>11</v>
      </c>
      <c r="N728" s="14">
        <v>2725.29</v>
      </c>
      <c r="O728" s="14">
        <v>5295.42</v>
      </c>
      <c r="P728" s="15">
        <v>13.088581</v>
      </c>
      <c r="Q728" s="15">
        <v>6.3525375999999998</v>
      </c>
      <c r="R728" s="15">
        <v>1880.19</v>
      </c>
      <c r="S728" s="16">
        <v>4.6472271000000003</v>
      </c>
    </row>
    <row r="729" spans="1:19" ht="14.25" x14ac:dyDescent="0.2">
      <c r="A729" s="5" t="s">
        <v>3895</v>
      </c>
      <c r="B729" s="6" t="s">
        <v>3950</v>
      </c>
      <c r="C729" s="7">
        <v>44244</v>
      </c>
      <c r="D729" s="6" t="s">
        <v>3951</v>
      </c>
      <c r="E729" s="7">
        <v>44183</v>
      </c>
      <c r="F729" s="6" t="s">
        <v>3903</v>
      </c>
      <c r="G729" s="6" t="s">
        <v>2432</v>
      </c>
      <c r="H729" s="6" t="s">
        <v>2464</v>
      </c>
      <c r="I729" s="6"/>
      <c r="J729" s="6"/>
      <c r="K729" s="8">
        <v>33250</v>
      </c>
      <c r="L729" s="8">
        <v>29593</v>
      </c>
      <c r="M729" s="9">
        <v>11</v>
      </c>
      <c r="N729" s="8">
        <v>2620.84</v>
      </c>
      <c r="O729" s="8">
        <v>5157.5</v>
      </c>
      <c r="P729" s="9">
        <v>15.5112782</v>
      </c>
      <c r="Q729" s="9">
        <v>7.6290525999999996</v>
      </c>
      <c r="R729" s="9">
        <v>1120.3399999999999</v>
      </c>
      <c r="S729" s="10">
        <v>3.3694435999999999</v>
      </c>
    </row>
    <row r="730" spans="1:19" ht="14.25" x14ac:dyDescent="0.2">
      <c r="A730" s="11" t="s">
        <v>3895</v>
      </c>
      <c r="B730" s="12" t="s">
        <v>3952</v>
      </c>
      <c r="C730" s="13">
        <v>44245</v>
      </c>
      <c r="D730" s="12" t="s">
        <v>3953</v>
      </c>
      <c r="E730" s="13">
        <v>44174</v>
      </c>
      <c r="F730" s="12" t="s">
        <v>3898</v>
      </c>
      <c r="G730" s="12" t="s">
        <v>2432</v>
      </c>
      <c r="H730" s="12" t="s">
        <v>2436</v>
      </c>
      <c r="I730" s="12"/>
      <c r="J730" s="12"/>
      <c r="K730" s="14">
        <v>49591.67</v>
      </c>
      <c r="L730" s="14">
        <v>44137</v>
      </c>
      <c r="M730" s="15">
        <v>11</v>
      </c>
      <c r="N730" s="14">
        <v>0</v>
      </c>
      <c r="O730" s="14">
        <v>7238.58</v>
      </c>
      <c r="P730" s="15">
        <v>14.5963627</v>
      </c>
      <c r="Q730" s="15">
        <v>14.5963627</v>
      </c>
      <c r="R730" s="19">
        <v>-1783.91</v>
      </c>
      <c r="S730" s="20">
        <v>-3.5971969000000001</v>
      </c>
    </row>
    <row r="731" spans="1:19" ht="15" thickBot="1" x14ac:dyDescent="0.25">
      <c r="A731" s="21" t="s">
        <v>3895</v>
      </c>
      <c r="B731" s="22">
        <v>28</v>
      </c>
      <c r="C731" s="23"/>
      <c r="D731" s="23"/>
      <c r="E731" s="23"/>
      <c r="F731" s="23"/>
      <c r="G731" s="23"/>
      <c r="H731" s="23"/>
      <c r="I731" s="23"/>
      <c r="J731" s="23"/>
      <c r="K731" s="24">
        <v>1067607.2</v>
      </c>
      <c r="L731" s="24">
        <v>976763</v>
      </c>
      <c r="M731" s="25">
        <v>7.6385714285714199</v>
      </c>
      <c r="N731" s="24">
        <v>46258.78</v>
      </c>
      <c r="O731" s="24">
        <v>127990.01</v>
      </c>
      <c r="P731" s="25">
        <v>11.6502626714285</v>
      </c>
      <c r="Q731" s="25">
        <v>6.7109069892857098</v>
      </c>
      <c r="R731" s="25">
        <v>9112.9699999999993</v>
      </c>
      <c r="S731" s="26"/>
    </row>
    <row r="732" spans="1:19" ht="12.75" thickBot="1" x14ac:dyDescent="0.25"/>
    <row r="733" spans="1:19" ht="14.25" customHeight="1" x14ac:dyDescent="0.2">
      <c r="A733" s="60" t="s">
        <v>3954</v>
      </c>
      <c r="B733" s="61"/>
      <c r="C733" s="61"/>
      <c r="D733" s="61"/>
      <c r="E733" s="61"/>
      <c r="F733" s="61"/>
      <c r="G733" s="61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2"/>
    </row>
    <row r="734" spans="1:19" ht="14.25" x14ac:dyDescent="0.2">
      <c r="A734" s="2" t="s">
        <v>2398</v>
      </c>
      <c r="B734" s="3" t="s">
        <v>2399</v>
      </c>
      <c r="C734" s="3" t="s">
        <v>2400</v>
      </c>
      <c r="D734" s="3" t="s">
        <v>2401</v>
      </c>
      <c r="E734" s="3" t="s">
        <v>2402</v>
      </c>
      <c r="F734" s="3" t="s">
        <v>2403</v>
      </c>
      <c r="G734" s="3" t="s">
        <v>2404</v>
      </c>
      <c r="H734" s="3" t="s">
        <v>2405</v>
      </c>
      <c r="I734" s="3" t="s">
        <v>2406</v>
      </c>
      <c r="J734" s="3" t="s">
        <v>2407</v>
      </c>
      <c r="K734" s="3" t="s">
        <v>2408</v>
      </c>
      <c r="L734" s="3" t="s">
        <v>2409</v>
      </c>
      <c r="M734" s="3" t="s">
        <v>2410</v>
      </c>
      <c r="N734" s="3" t="s">
        <v>2411</v>
      </c>
      <c r="O734" s="3" t="s">
        <v>2412</v>
      </c>
      <c r="P734" s="3" t="s">
        <v>2413</v>
      </c>
      <c r="Q734" s="3" t="s">
        <v>2414</v>
      </c>
      <c r="R734" s="3" t="s">
        <v>2415</v>
      </c>
      <c r="S734" s="4" t="s">
        <v>2416</v>
      </c>
    </row>
    <row r="735" spans="1:19" ht="14.25" x14ac:dyDescent="0.2">
      <c r="A735" s="5" t="s">
        <v>3955</v>
      </c>
      <c r="B735" s="6" t="s">
        <v>3956</v>
      </c>
      <c r="C735" s="7">
        <v>44204</v>
      </c>
      <c r="D735" s="6" t="s">
        <v>3957</v>
      </c>
      <c r="E735" s="7">
        <v>44176</v>
      </c>
      <c r="F735" s="6" t="s">
        <v>3935</v>
      </c>
      <c r="G735" s="6" t="s">
        <v>2432</v>
      </c>
      <c r="H735" s="6" t="s">
        <v>2506</v>
      </c>
      <c r="I735" s="6"/>
      <c r="J735" s="6"/>
      <c r="K735" s="8">
        <v>34691</v>
      </c>
      <c r="L735" s="8">
        <v>34691</v>
      </c>
      <c r="M735" s="9">
        <v>0</v>
      </c>
      <c r="N735" s="8">
        <v>0</v>
      </c>
      <c r="O735" s="8">
        <v>0</v>
      </c>
      <c r="P735" s="9">
        <v>0</v>
      </c>
      <c r="Q735" s="9">
        <v>0</v>
      </c>
      <c r="R735" s="9">
        <v>0</v>
      </c>
      <c r="S735" s="10">
        <v>0</v>
      </c>
    </row>
    <row r="736" spans="1:19" ht="14.25" x14ac:dyDescent="0.2">
      <c r="A736" s="11" t="s">
        <v>3955</v>
      </c>
      <c r="B736" s="12" t="s">
        <v>3958</v>
      </c>
      <c r="C736" s="13">
        <v>44207</v>
      </c>
      <c r="D736" s="12" t="s">
        <v>3959</v>
      </c>
      <c r="E736" s="13">
        <v>44186</v>
      </c>
      <c r="F736" s="12" t="s">
        <v>3903</v>
      </c>
      <c r="G736" s="12" t="s">
        <v>2432</v>
      </c>
      <c r="H736" s="12" t="s">
        <v>2464</v>
      </c>
      <c r="I736" s="12"/>
      <c r="J736" s="12"/>
      <c r="K736" s="14">
        <v>32000</v>
      </c>
      <c r="L736" s="14">
        <v>28629</v>
      </c>
      <c r="M736" s="15">
        <v>10.53</v>
      </c>
      <c r="N736" s="14">
        <v>2207.27</v>
      </c>
      <c r="O736" s="14">
        <v>5057.5</v>
      </c>
      <c r="P736" s="15">
        <v>15.8046875</v>
      </c>
      <c r="Q736" s="15">
        <v>8.9069687999999996</v>
      </c>
      <c r="R736" s="15">
        <v>520.77</v>
      </c>
      <c r="S736" s="16">
        <v>1.6274063000000001</v>
      </c>
    </row>
    <row r="737" spans="1:19" ht="14.25" x14ac:dyDescent="0.2">
      <c r="A737" s="5" t="s">
        <v>3955</v>
      </c>
      <c r="B737" s="6" t="s">
        <v>3960</v>
      </c>
      <c r="C737" s="7">
        <v>44208</v>
      </c>
      <c r="D737" s="6" t="s">
        <v>3961</v>
      </c>
      <c r="E737" s="7">
        <v>44159</v>
      </c>
      <c r="F737" s="6" t="s">
        <v>3898</v>
      </c>
      <c r="G737" s="6" t="s">
        <v>2432</v>
      </c>
      <c r="H737" s="6" t="s">
        <v>2464</v>
      </c>
      <c r="I737" s="6"/>
      <c r="J737" s="6"/>
      <c r="K737" s="8">
        <v>53833.33</v>
      </c>
      <c r="L737" s="8">
        <v>49527</v>
      </c>
      <c r="M737" s="9">
        <v>8</v>
      </c>
      <c r="N737" s="8">
        <v>3461.71</v>
      </c>
      <c r="O737" s="8">
        <v>7200.83</v>
      </c>
      <c r="P737" s="9">
        <v>13.376155600000001</v>
      </c>
      <c r="Q737" s="9">
        <v>6.9457342000000004</v>
      </c>
      <c r="R737" s="9">
        <v>567.21</v>
      </c>
      <c r="S737" s="10">
        <v>1.0536409</v>
      </c>
    </row>
    <row r="738" spans="1:19" ht="14.25" x14ac:dyDescent="0.2">
      <c r="A738" s="11" t="s">
        <v>3955</v>
      </c>
      <c r="B738" s="12" t="s">
        <v>3962</v>
      </c>
      <c r="C738" s="13">
        <v>44208</v>
      </c>
      <c r="D738" s="12" t="s">
        <v>3963</v>
      </c>
      <c r="E738" s="13">
        <v>44182</v>
      </c>
      <c r="F738" s="12" t="s">
        <v>3898</v>
      </c>
      <c r="G738" s="12" t="s">
        <v>2432</v>
      </c>
      <c r="H738" s="12" t="s">
        <v>2436</v>
      </c>
      <c r="I738" s="12"/>
      <c r="J738" s="12"/>
      <c r="K738" s="14">
        <v>41741.660000000003</v>
      </c>
      <c r="L738" s="14">
        <v>37261</v>
      </c>
      <c r="M738" s="15">
        <v>10.73</v>
      </c>
      <c r="N738" s="14">
        <v>1885.41</v>
      </c>
      <c r="O738" s="14">
        <v>5426.42</v>
      </c>
      <c r="P738" s="15">
        <v>13.000010100000001</v>
      </c>
      <c r="Q738" s="15">
        <v>8.4831556999999993</v>
      </c>
      <c r="R738" s="15">
        <v>939.65</v>
      </c>
      <c r="S738" s="16">
        <v>2.2511084000000001</v>
      </c>
    </row>
    <row r="739" spans="1:19" ht="14.25" x14ac:dyDescent="0.2">
      <c r="A739" s="5" t="s">
        <v>3955</v>
      </c>
      <c r="B739" s="6" t="s">
        <v>3964</v>
      </c>
      <c r="C739" s="7">
        <v>44208</v>
      </c>
      <c r="D739" s="6" t="s">
        <v>3965</v>
      </c>
      <c r="E739" s="7">
        <v>44194</v>
      </c>
      <c r="F739" s="6" t="s">
        <v>3898</v>
      </c>
      <c r="G739" s="6" t="s">
        <v>2432</v>
      </c>
      <c r="H739" s="6" t="s">
        <v>2464</v>
      </c>
      <c r="I739" s="6"/>
      <c r="J739" s="6"/>
      <c r="K739" s="8">
        <v>47449.99</v>
      </c>
      <c r="L739" s="8">
        <v>42378</v>
      </c>
      <c r="M739" s="9">
        <v>10.69</v>
      </c>
      <c r="N739" s="8">
        <v>1928.14</v>
      </c>
      <c r="O739" s="8">
        <v>5895</v>
      </c>
      <c r="P739" s="9">
        <v>12.423606400000001</v>
      </c>
      <c r="Q739" s="9">
        <v>8.3600861000000002</v>
      </c>
      <c r="R739" s="9">
        <v>1105.1300000000001</v>
      </c>
      <c r="S739" s="10">
        <v>2.3290416</v>
      </c>
    </row>
    <row r="740" spans="1:19" ht="14.25" x14ac:dyDescent="0.2">
      <c r="A740" s="11" t="s">
        <v>3955</v>
      </c>
      <c r="B740" s="12" t="s">
        <v>3966</v>
      </c>
      <c r="C740" s="13">
        <v>44210</v>
      </c>
      <c r="D740" s="12" t="s">
        <v>3967</v>
      </c>
      <c r="E740" s="13">
        <v>44183</v>
      </c>
      <c r="F740" s="12" t="s">
        <v>3898</v>
      </c>
      <c r="G740" s="12" t="s">
        <v>2432</v>
      </c>
      <c r="H740" s="12" t="s">
        <v>2506</v>
      </c>
      <c r="I740" s="12"/>
      <c r="J740" s="12"/>
      <c r="K740" s="14">
        <v>55501</v>
      </c>
      <c r="L740" s="14">
        <v>55501</v>
      </c>
      <c r="M740" s="15">
        <v>0</v>
      </c>
      <c r="N740" s="14">
        <v>0</v>
      </c>
      <c r="O740" s="14">
        <v>0</v>
      </c>
      <c r="P740" s="15">
        <v>0</v>
      </c>
      <c r="Q740" s="15">
        <v>0</v>
      </c>
      <c r="R740" s="15">
        <v>0</v>
      </c>
      <c r="S740" s="16">
        <v>0</v>
      </c>
    </row>
    <row r="741" spans="1:19" ht="14.25" x14ac:dyDescent="0.2">
      <c r="A741" s="5" t="s">
        <v>3955</v>
      </c>
      <c r="B741" s="6" t="s">
        <v>3968</v>
      </c>
      <c r="C741" s="7">
        <v>44211</v>
      </c>
      <c r="D741" s="6" t="s">
        <v>3969</v>
      </c>
      <c r="E741" s="7">
        <v>44188</v>
      </c>
      <c r="F741" s="6" t="s">
        <v>3935</v>
      </c>
      <c r="G741" s="6" t="s">
        <v>2432</v>
      </c>
      <c r="H741" s="6" t="s">
        <v>2464</v>
      </c>
      <c r="I741" s="6"/>
      <c r="J741" s="6"/>
      <c r="K741" s="8">
        <v>37708.339999999997</v>
      </c>
      <c r="L741" s="8">
        <v>34691</v>
      </c>
      <c r="M741" s="9">
        <v>8</v>
      </c>
      <c r="N741" s="8">
        <v>1395.37</v>
      </c>
      <c r="O741" s="8">
        <v>3177.09</v>
      </c>
      <c r="P741" s="9">
        <v>8.4254306000000003</v>
      </c>
      <c r="Q741" s="9">
        <v>4.7250025000000004</v>
      </c>
      <c r="R741" s="9">
        <v>1235.6199999999999</v>
      </c>
      <c r="S741" s="10">
        <v>3.2767816999999999</v>
      </c>
    </row>
    <row r="742" spans="1:19" ht="14.25" x14ac:dyDescent="0.2">
      <c r="A742" s="11" t="s">
        <v>3955</v>
      </c>
      <c r="B742" s="12" t="s">
        <v>3970</v>
      </c>
      <c r="C742" s="13">
        <v>44214</v>
      </c>
      <c r="D742" s="12" t="s">
        <v>3971</v>
      </c>
      <c r="E742" s="13">
        <v>44138</v>
      </c>
      <c r="F742" s="12" t="s">
        <v>3898</v>
      </c>
      <c r="G742" s="12" t="s">
        <v>2432</v>
      </c>
      <c r="H742" s="12" t="s">
        <v>2436</v>
      </c>
      <c r="I742" s="12"/>
      <c r="J742" s="12"/>
      <c r="K742" s="14">
        <v>58708.33</v>
      </c>
      <c r="L742" s="14">
        <v>54012</v>
      </c>
      <c r="M742" s="15">
        <v>8</v>
      </c>
      <c r="N742" s="14">
        <v>3520.48</v>
      </c>
      <c r="O742" s="14">
        <v>7447.29</v>
      </c>
      <c r="P742" s="15">
        <v>12.6852356</v>
      </c>
      <c r="Q742" s="15">
        <v>6.6886760000000001</v>
      </c>
      <c r="R742" s="15">
        <v>769.52</v>
      </c>
      <c r="S742" s="16">
        <v>1.310751</v>
      </c>
    </row>
    <row r="743" spans="1:19" ht="14.25" x14ac:dyDescent="0.2">
      <c r="A743" s="5" t="s">
        <v>3955</v>
      </c>
      <c r="B743" s="6" t="s">
        <v>3972</v>
      </c>
      <c r="C743" s="7">
        <v>44216</v>
      </c>
      <c r="D743" s="6" t="s">
        <v>3973</v>
      </c>
      <c r="E743" s="7">
        <v>44126</v>
      </c>
      <c r="F743" s="6" t="s">
        <v>3903</v>
      </c>
      <c r="G743" s="6" t="s">
        <v>2432</v>
      </c>
      <c r="H743" s="6" t="s">
        <v>2506</v>
      </c>
      <c r="I743" s="6"/>
      <c r="J743" s="6"/>
      <c r="K743" s="8">
        <v>25996</v>
      </c>
      <c r="L743" s="8">
        <v>25996</v>
      </c>
      <c r="M743" s="9">
        <v>0</v>
      </c>
      <c r="N743" s="8">
        <v>0</v>
      </c>
      <c r="O743" s="8">
        <v>0</v>
      </c>
      <c r="P743" s="9">
        <v>0</v>
      </c>
      <c r="Q743" s="9">
        <v>0</v>
      </c>
      <c r="R743" s="9">
        <v>0</v>
      </c>
      <c r="S743" s="10">
        <v>0</v>
      </c>
    </row>
    <row r="744" spans="1:19" ht="14.25" x14ac:dyDescent="0.2">
      <c r="A744" s="11" t="s">
        <v>3955</v>
      </c>
      <c r="B744" s="12" t="s">
        <v>3974</v>
      </c>
      <c r="C744" s="13">
        <v>44218</v>
      </c>
      <c r="D744" s="12" t="s">
        <v>3975</v>
      </c>
      <c r="E744" s="13">
        <v>44218</v>
      </c>
      <c r="F744" s="12" t="s">
        <v>3903</v>
      </c>
      <c r="G744" s="12" t="s">
        <v>2432</v>
      </c>
      <c r="H744" s="12" t="s">
        <v>2464</v>
      </c>
      <c r="I744" s="12"/>
      <c r="J744" s="12"/>
      <c r="K744" s="14">
        <v>32833.339999999997</v>
      </c>
      <c r="L744" s="14">
        <v>29222</v>
      </c>
      <c r="M744" s="15">
        <v>11</v>
      </c>
      <c r="N744" s="14">
        <v>2138.92</v>
      </c>
      <c r="O744" s="14">
        <v>4758.97</v>
      </c>
      <c r="P744" s="15">
        <v>14.494321899999999</v>
      </c>
      <c r="Q744" s="15">
        <v>7.9798460999999996</v>
      </c>
      <c r="R744" s="15">
        <v>991.29</v>
      </c>
      <c r="S744" s="16">
        <v>3.0191566999999999</v>
      </c>
    </row>
    <row r="745" spans="1:19" ht="14.25" x14ac:dyDescent="0.2">
      <c r="A745" s="5" t="s">
        <v>3955</v>
      </c>
      <c r="B745" s="6" t="s">
        <v>3976</v>
      </c>
      <c r="C745" s="7">
        <v>44221</v>
      </c>
      <c r="D745" s="6" t="s">
        <v>3977</v>
      </c>
      <c r="E745" s="7">
        <v>44221</v>
      </c>
      <c r="F745" s="6" t="s">
        <v>3903</v>
      </c>
      <c r="G745" s="6" t="s">
        <v>2432</v>
      </c>
      <c r="H745" s="6" t="s">
        <v>2464</v>
      </c>
      <c r="I745" s="6"/>
      <c r="J745" s="6"/>
      <c r="K745" s="8">
        <v>27666.67</v>
      </c>
      <c r="L745" s="8">
        <v>24771</v>
      </c>
      <c r="M745" s="9">
        <v>10.47</v>
      </c>
      <c r="N745" s="8">
        <v>1250.94</v>
      </c>
      <c r="O745" s="8">
        <v>3043.33</v>
      </c>
      <c r="P745" s="9">
        <v>10.9999866</v>
      </c>
      <c r="Q745" s="9">
        <v>6.4785173</v>
      </c>
      <c r="R745" s="9">
        <v>1103.28</v>
      </c>
      <c r="S745" s="10">
        <v>3.9877585999999998</v>
      </c>
    </row>
    <row r="746" spans="1:19" ht="14.25" x14ac:dyDescent="0.2">
      <c r="A746" s="11" t="s">
        <v>3955</v>
      </c>
      <c r="B746" s="12" t="s">
        <v>3978</v>
      </c>
      <c r="C746" s="13">
        <v>44224</v>
      </c>
      <c r="D746" s="12" t="s">
        <v>3979</v>
      </c>
      <c r="E746" s="13">
        <v>44095</v>
      </c>
      <c r="F746" s="12" t="s">
        <v>3898</v>
      </c>
      <c r="G746" s="12" t="s">
        <v>2432</v>
      </c>
      <c r="H746" s="12" t="s">
        <v>2464</v>
      </c>
      <c r="I746" s="12"/>
      <c r="J746" s="12"/>
      <c r="K746" s="14">
        <v>60300</v>
      </c>
      <c r="L746" s="14">
        <v>55477</v>
      </c>
      <c r="M746" s="15">
        <v>8</v>
      </c>
      <c r="N746" s="14">
        <v>917</v>
      </c>
      <c r="O746" s="14">
        <v>4221</v>
      </c>
      <c r="P746" s="15">
        <v>7</v>
      </c>
      <c r="Q746" s="15">
        <v>5.4792702999999996</v>
      </c>
      <c r="R746" s="15">
        <v>1519</v>
      </c>
      <c r="S746" s="16">
        <v>2.5190712999999998</v>
      </c>
    </row>
    <row r="747" spans="1:19" ht="14.25" x14ac:dyDescent="0.2">
      <c r="A747" s="5" t="s">
        <v>3955</v>
      </c>
      <c r="B747" s="6" t="s">
        <v>3980</v>
      </c>
      <c r="C747" s="7">
        <v>44228</v>
      </c>
      <c r="D747" s="6" t="s">
        <v>3981</v>
      </c>
      <c r="E747" s="7">
        <v>44209</v>
      </c>
      <c r="F747" s="6" t="s">
        <v>3903</v>
      </c>
      <c r="G747" s="6" t="s">
        <v>2432</v>
      </c>
      <c r="H747" s="6" t="s">
        <v>2464</v>
      </c>
      <c r="I747" s="6"/>
      <c r="J747" s="6"/>
      <c r="K747" s="8">
        <v>31000</v>
      </c>
      <c r="L747" s="8">
        <v>27591</v>
      </c>
      <c r="M747" s="9">
        <v>11</v>
      </c>
      <c r="N747" s="8">
        <v>2179.8200000000002</v>
      </c>
      <c r="O747" s="8">
        <v>3110</v>
      </c>
      <c r="P747" s="9">
        <v>10.0322581</v>
      </c>
      <c r="Q747" s="9">
        <v>3.0005806000000002</v>
      </c>
      <c r="R747" s="9">
        <v>2478.8200000000002</v>
      </c>
      <c r="S747" s="10">
        <v>7.9961935000000004</v>
      </c>
    </row>
    <row r="748" spans="1:19" ht="14.25" x14ac:dyDescent="0.2">
      <c r="A748" s="11" t="s">
        <v>3955</v>
      </c>
      <c r="B748" s="12" t="s">
        <v>3982</v>
      </c>
      <c r="C748" s="13">
        <v>44229</v>
      </c>
      <c r="D748" s="12" t="s">
        <v>3983</v>
      </c>
      <c r="E748" s="13">
        <v>44187</v>
      </c>
      <c r="F748" s="12" t="s">
        <v>3898</v>
      </c>
      <c r="G748" s="12" t="s">
        <v>2432</v>
      </c>
      <c r="H748" s="12" t="s">
        <v>2436</v>
      </c>
      <c r="I748" s="12"/>
      <c r="J748" s="12"/>
      <c r="K748" s="14">
        <v>53708.33</v>
      </c>
      <c r="L748" s="14">
        <v>49566</v>
      </c>
      <c r="M748" s="15">
        <v>7.71</v>
      </c>
      <c r="N748" s="14">
        <v>2210.64</v>
      </c>
      <c r="O748" s="14">
        <v>6062.28</v>
      </c>
      <c r="P748" s="15">
        <v>11.2874111</v>
      </c>
      <c r="Q748" s="15">
        <v>7.1714015</v>
      </c>
      <c r="R748" s="15">
        <v>290.69</v>
      </c>
      <c r="S748" s="16">
        <v>0.5412382</v>
      </c>
    </row>
    <row r="749" spans="1:19" ht="14.25" x14ac:dyDescent="0.2">
      <c r="A749" s="5" t="s">
        <v>3955</v>
      </c>
      <c r="B749" s="6" t="s">
        <v>3984</v>
      </c>
      <c r="C749" s="7">
        <v>44229</v>
      </c>
      <c r="D749" s="6" t="s">
        <v>3985</v>
      </c>
      <c r="E749" s="7">
        <v>44211</v>
      </c>
      <c r="F749" s="6" t="s">
        <v>3898</v>
      </c>
      <c r="G749" s="6" t="s">
        <v>2432</v>
      </c>
      <c r="H749" s="6" t="s">
        <v>2464</v>
      </c>
      <c r="I749" s="6"/>
      <c r="J749" s="6"/>
      <c r="K749" s="8">
        <v>52408.32</v>
      </c>
      <c r="L749" s="8">
        <v>48217</v>
      </c>
      <c r="M749" s="9">
        <v>8</v>
      </c>
      <c r="N749" s="8">
        <v>3291.25</v>
      </c>
      <c r="O749" s="8">
        <v>6175.09</v>
      </c>
      <c r="P749" s="9">
        <v>11.7826521</v>
      </c>
      <c r="Q749" s="9">
        <v>5.5026377000000002</v>
      </c>
      <c r="R749" s="9">
        <v>1307.48</v>
      </c>
      <c r="S749" s="10">
        <v>2.4947946999999999</v>
      </c>
    </row>
    <row r="750" spans="1:19" ht="14.25" x14ac:dyDescent="0.2">
      <c r="A750" s="11" t="s">
        <v>3955</v>
      </c>
      <c r="B750" s="12" t="s">
        <v>3986</v>
      </c>
      <c r="C750" s="13">
        <v>44230</v>
      </c>
      <c r="D750" s="12" t="s">
        <v>3987</v>
      </c>
      <c r="E750" s="13">
        <v>44222</v>
      </c>
      <c r="F750" s="12" t="s">
        <v>3903</v>
      </c>
      <c r="G750" s="12" t="s">
        <v>2432</v>
      </c>
      <c r="H750" s="12" t="s">
        <v>2464</v>
      </c>
      <c r="I750" s="12"/>
      <c r="J750" s="12"/>
      <c r="K750" s="14">
        <v>30333.34</v>
      </c>
      <c r="L750" s="14">
        <v>27146</v>
      </c>
      <c r="M750" s="15">
        <v>10.51</v>
      </c>
      <c r="N750" s="14">
        <v>3419.66</v>
      </c>
      <c r="O750" s="14">
        <v>5718.97</v>
      </c>
      <c r="P750" s="15">
        <v>18.853743099999999</v>
      </c>
      <c r="Q750" s="15">
        <v>7.5801411999999999</v>
      </c>
      <c r="R750" s="15">
        <v>888.03</v>
      </c>
      <c r="S750" s="16">
        <v>2.9275707999999998</v>
      </c>
    </row>
    <row r="751" spans="1:19" ht="14.25" x14ac:dyDescent="0.2">
      <c r="A751" s="5" t="s">
        <v>3955</v>
      </c>
      <c r="B751" s="6" t="s">
        <v>3988</v>
      </c>
      <c r="C751" s="7">
        <v>44231</v>
      </c>
      <c r="D751" s="6" t="s">
        <v>1190</v>
      </c>
      <c r="E751" s="7">
        <v>44130</v>
      </c>
      <c r="F751" s="6" t="s">
        <v>3898</v>
      </c>
      <c r="G751" s="6" t="s">
        <v>2432</v>
      </c>
      <c r="H751" s="6" t="s">
        <v>3012</v>
      </c>
      <c r="I751" s="6"/>
      <c r="J751" s="6"/>
      <c r="K751" s="8">
        <v>50075</v>
      </c>
      <c r="L751" s="8">
        <v>44566</v>
      </c>
      <c r="M751" s="9">
        <v>11</v>
      </c>
      <c r="N751" s="8">
        <v>4299.34</v>
      </c>
      <c r="O751" s="8">
        <v>7918.92</v>
      </c>
      <c r="P751" s="9">
        <v>15.814118799999999</v>
      </c>
      <c r="Q751" s="9">
        <v>7.2283175000000002</v>
      </c>
      <c r="R751" s="9">
        <v>1889.42</v>
      </c>
      <c r="S751" s="10">
        <v>3.7731802000000001</v>
      </c>
    </row>
    <row r="752" spans="1:19" ht="14.25" x14ac:dyDescent="0.2">
      <c r="A752" s="11" t="s">
        <v>3955</v>
      </c>
      <c r="B752" s="12" t="s">
        <v>3989</v>
      </c>
      <c r="C752" s="13">
        <v>44231</v>
      </c>
      <c r="D752" s="12" t="s">
        <v>3990</v>
      </c>
      <c r="E752" s="13">
        <v>44188</v>
      </c>
      <c r="F752" s="12" t="s">
        <v>3903</v>
      </c>
      <c r="G752" s="12" t="s">
        <v>2432</v>
      </c>
      <c r="H752" s="12" t="s">
        <v>2464</v>
      </c>
      <c r="I752" s="12"/>
      <c r="J752" s="12"/>
      <c r="K752" s="14">
        <v>32625</v>
      </c>
      <c r="L752" s="14">
        <v>29037</v>
      </c>
      <c r="M752" s="15">
        <v>11</v>
      </c>
      <c r="N752" s="14">
        <v>1311.55</v>
      </c>
      <c r="O752" s="14">
        <v>3248.75</v>
      </c>
      <c r="P752" s="15">
        <v>9.9578544000000004</v>
      </c>
      <c r="Q752" s="15">
        <v>5.9377778000000001</v>
      </c>
      <c r="R752" s="15">
        <v>1650.8</v>
      </c>
      <c r="S752" s="16">
        <v>5.0599233999999997</v>
      </c>
    </row>
    <row r="753" spans="1:19" ht="14.25" x14ac:dyDescent="0.2">
      <c r="A753" s="5" t="s">
        <v>3955</v>
      </c>
      <c r="B753" s="6" t="s">
        <v>3991</v>
      </c>
      <c r="C753" s="7">
        <v>44235</v>
      </c>
      <c r="D753" s="6" t="s">
        <v>3992</v>
      </c>
      <c r="E753" s="7">
        <v>44224</v>
      </c>
      <c r="F753" s="6" t="s">
        <v>3898</v>
      </c>
      <c r="G753" s="6" t="s">
        <v>2432</v>
      </c>
      <c r="H753" s="6" t="s">
        <v>2464</v>
      </c>
      <c r="I753" s="6"/>
      <c r="J753" s="6"/>
      <c r="K753" s="8">
        <v>60591.66</v>
      </c>
      <c r="L753" s="8">
        <v>55745</v>
      </c>
      <c r="M753" s="9">
        <v>8</v>
      </c>
      <c r="N753" s="8">
        <v>4142.93</v>
      </c>
      <c r="O753" s="8">
        <v>7369.92</v>
      </c>
      <c r="P753" s="9">
        <v>12.1632581</v>
      </c>
      <c r="Q753" s="9">
        <v>5.3257989999999999</v>
      </c>
      <c r="R753" s="9">
        <v>1619.67</v>
      </c>
      <c r="S753" s="10">
        <v>2.6730906999999999</v>
      </c>
    </row>
    <row r="754" spans="1:19" ht="14.25" x14ac:dyDescent="0.2">
      <c r="A754" s="11" t="s">
        <v>3955</v>
      </c>
      <c r="B754" s="12" t="s">
        <v>3993</v>
      </c>
      <c r="C754" s="13">
        <v>44237</v>
      </c>
      <c r="D754" s="12" t="s">
        <v>3994</v>
      </c>
      <c r="E754" s="13">
        <v>44223</v>
      </c>
      <c r="F754" s="12" t="s">
        <v>3898</v>
      </c>
      <c r="G754" s="12" t="s">
        <v>2432</v>
      </c>
      <c r="H754" s="12" t="s">
        <v>2464</v>
      </c>
      <c r="I754" s="12"/>
      <c r="J754" s="12"/>
      <c r="K754" s="14">
        <v>60549.99</v>
      </c>
      <c r="L754" s="14">
        <v>55707</v>
      </c>
      <c r="M754" s="15">
        <v>8</v>
      </c>
      <c r="N754" s="14">
        <v>4248.28</v>
      </c>
      <c r="O754" s="14">
        <v>5762.09</v>
      </c>
      <c r="P754" s="15">
        <v>9.5162525999999996</v>
      </c>
      <c r="Q754" s="15">
        <v>2.5000995000000001</v>
      </c>
      <c r="R754" s="15">
        <v>3329.18</v>
      </c>
      <c r="S754" s="16">
        <v>5.4982338000000004</v>
      </c>
    </row>
    <row r="755" spans="1:19" ht="14.25" x14ac:dyDescent="0.2">
      <c r="A755" s="5" t="s">
        <v>3955</v>
      </c>
      <c r="B755" s="6" t="s">
        <v>3995</v>
      </c>
      <c r="C755" s="7">
        <v>44239</v>
      </c>
      <c r="D755" s="6" t="s">
        <v>1091</v>
      </c>
      <c r="E755" s="7">
        <v>44103</v>
      </c>
      <c r="F755" s="6" t="s">
        <v>3903</v>
      </c>
      <c r="G755" s="6" t="s">
        <v>2432</v>
      </c>
      <c r="H755" s="6" t="s">
        <v>3012</v>
      </c>
      <c r="I755" s="6"/>
      <c r="J755" s="6"/>
      <c r="K755" s="8">
        <v>33500</v>
      </c>
      <c r="L755" s="8">
        <v>29816</v>
      </c>
      <c r="M755" s="9">
        <v>11</v>
      </c>
      <c r="N755" s="8">
        <v>1984.64</v>
      </c>
      <c r="O755" s="8">
        <v>5416.67</v>
      </c>
      <c r="P755" s="9">
        <v>16.169164200000001</v>
      </c>
      <c r="Q755" s="9">
        <v>10.2448657</v>
      </c>
      <c r="R755" s="9">
        <v>251.97</v>
      </c>
      <c r="S755" s="10">
        <v>0.75214930000000002</v>
      </c>
    </row>
    <row r="756" spans="1:19" ht="14.25" x14ac:dyDescent="0.2">
      <c r="A756" s="11" t="s">
        <v>3955</v>
      </c>
      <c r="B756" s="12" t="s">
        <v>3996</v>
      </c>
      <c r="C756" s="13">
        <v>44239</v>
      </c>
      <c r="D756" s="12" t="s">
        <v>3997</v>
      </c>
      <c r="E756" s="13">
        <v>44090</v>
      </c>
      <c r="F756" s="12" t="s">
        <v>3903</v>
      </c>
      <c r="G756" s="12" t="s">
        <v>2432</v>
      </c>
      <c r="H756" s="12" t="s">
        <v>2436</v>
      </c>
      <c r="I756" s="12"/>
      <c r="J756" s="12"/>
      <c r="K756" s="14">
        <v>28833.34</v>
      </c>
      <c r="L756" s="14">
        <v>25662</v>
      </c>
      <c r="M756" s="15">
        <v>11</v>
      </c>
      <c r="N756" s="14">
        <v>0</v>
      </c>
      <c r="O756" s="14">
        <v>6920</v>
      </c>
      <c r="P756" s="15">
        <v>23.9999945</v>
      </c>
      <c r="Q756" s="15">
        <v>23.9999945</v>
      </c>
      <c r="R756" s="19">
        <v>-3748.66</v>
      </c>
      <c r="S756" s="20">
        <v>-13.0011299</v>
      </c>
    </row>
    <row r="757" spans="1:19" ht="14.25" x14ac:dyDescent="0.2">
      <c r="A757" s="5" t="s">
        <v>3955</v>
      </c>
      <c r="B757" s="6" t="s">
        <v>3998</v>
      </c>
      <c r="C757" s="7">
        <v>44239</v>
      </c>
      <c r="D757" s="6" t="s">
        <v>2030</v>
      </c>
      <c r="E757" s="7">
        <v>44225</v>
      </c>
      <c r="F757" s="6" t="s">
        <v>3903</v>
      </c>
      <c r="G757" s="6" t="s">
        <v>2432</v>
      </c>
      <c r="H757" s="6" t="s">
        <v>2481</v>
      </c>
      <c r="I757" s="6"/>
      <c r="J757" s="6"/>
      <c r="K757" s="8">
        <v>27591</v>
      </c>
      <c r="L757" s="8">
        <v>27591</v>
      </c>
      <c r="M757" s="9">
        <v>0</v>
      </c>
      <c r="N757" s="8">
        <v>0</v>
      </c>
      <c r="O757" s="8">
        <v>0</v>
      </c>
      <c r="P757" s="9">
        <v>0</v>
      </c>
      <c r="Q757" s="9">
        <v>0</v>
      </c>
      <c r="R757" s="9">
        <v>0</v>
      </c>
      <c r="S757" s="10">
        <v>0</v>
      </c>
    </row>
    <row r="758" spans="1:19" ht="14.25" x14ac:dyDescent="0.2">
      <c r="A758" s="11" t="s">
        <v>3955</v>
      </c>
      <c r="B758" s="12" t="s">
        <v>3999</v>
      </c>
      <c r="C758" s="13">
        <v>44239</v>
      </c>
      <c r="D758" s="12" t="s">
        <v>4000</v>
      </c>
      <c r="E758" s="13">
        <v>44134</v>
      </c>
      <c r="F758" s="12" t="s">
        <v>3898</v>
      </c>
      <c r="G758" s="12" t="s">
        <v>2432</v>
      </c>
      <c r="H758" s="12" t="s">
        <v>2436</v>
      </c>
      <c r="I758" s="12"/>
      <c r="J758" s="12"/>
      <c r="K758" s="14">
        <v>44908.33</v>
      </c>
      <c r="L758" s="14">
        <v>39968</v>
      </c>
      <c r="M758" s="15">
        <v>11</v>
      </c>
      <c r="N758" s="14">
        <v>4940.04</v>
      </c>
      <c r="O758" s="14">
        <v>8981.67</v>
      </c>
      <c r="P758" s="15">
        <v>20.000008900000001</v>
      </c>
      <c r="Q758" s="15">
        <v>8.9997334999999996</v>
      </c>
      <c r="R758" s="15">
        <v>898.7</v>
      </c>
      <c r="S758" s="16">
        <v>2.0011877999999999</v>
      </c>
    </row>
    <row r="759" spans="1:19" ht="14.25" x14ac:dyDescent="0.2">
      <c r="A759" s="5" t="s">
        <v>3955</v>
      </c>
      <c r="B759" s="6" t="s">
        <v>4001</v>
      </c>
      <c r="C759" s="7">
        <v>44246</v>
      </c>
      <c r="D759" s="6" t="s">
        <v>4002</v>
      </c>
      <c r="E759" s="7">
        <v>44175</v>
      </c>
      <c r="F759" s="6" t="s">
        <v>3898</v>
      </c>
      <c r="G759" s="6" t="s">
        <v>2432</v>
      </c>
      <c r="H759" s="6" t="s">
        <v>2464</v>
      </c>
      <c r="I759" s="6"/>
      <c r="J759" s="6"/>
      <c r="K759" s="8">
        <v>50333.32</v>
      </c>
      <c r="L759" s="8">
        <v>46155</v>
      </c>
      <c r="M759" s="9">
        <v>8.3000000000000007</v>
      </c>
      <c r="N759" s="8">
        <v>0</v>
      </c>
      <c r="O759" s="8">
        <v>8248.34</v>
      </c>
      <c r="P759" s="9">
        <v>16.387434800000001</v>
      </c>
      <c r="Q759" s="9">
        <v>16.387434800000001</v>
      </c>
      <c r="R759" s="17">
        <v>-4070.02</v>
      </c>
      <c r="S759" s="18">
        <v>-8.0861345999999994</v>
      </c>
    </row>
    <row r="760" spans="1:19" ht="15" thickBot="1" x14ac:dyDescent="0.25">
      <c r="A760" s="21" t="s">
        <v>3955</v>
      </c>
      <c r="B760" s="22">
        <v>25</v>
      </c>
      <c r="C760" s="23"/>
      <c r="D760" s="23"/>
      <c r="E760" s="23"/>
      <c r="F760" s="23"/>
      <c r="G760" s="23"/>
      <c r="H760" s="23"/>
      <c r="I760" s="23"/>
      <c r="J760" s="23"/>
      <c r="K760" s="24">
        <v>1064887.29</v>
      </c>
      <c r="L760" s="24">
        <v>978923</v>
      </c>
      <c r="M760" s="25">
        <v>8.0776000000000003</v>
      </c>
      <c r="N760" s="24">
        <v>50733.39</v>
      </c>
      <c r="O760" s="24">
        <v>121160.13</v>
      </c>
      <c r="P760" s="25">
        <v>11.3669434</v>
      </c>
      <c r="Q760" s="25">
        <v>6.7170416120000001</v>
      </c>
      <c r="R760" s="25">
        <v>15537.55</v>
      </c>
      <c r="S760" s="26"/>
    </row>
    <row r="761" spans="1:19" ht="12.75" thickBot="1" x14ac:dyDescent="0.25"/>
    <row r="762" spans="1:19" ht="14.25" customHeight="1" x14ac:dyDescent="0.2">
      <c r="A762" s="60" t="s">
        <v>4003</v>
      </c>
      <c r="B762" s="61"/>
      <c r="C762" s="61"/>
      <c r="D762" s="61"/>
      <c r="E762" s="61"/>
      <c r="F762" s="61"/>
      <c r="G762" s="61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2"/>
    </row>
    <row r="763" spans="1:19" ht="14.25" x14ac:dyDescent="0.2">
      <c r="A763" s="2" t="s">
        <v>2398</v>
      </c>
      <c r="B763" s="3" t="s">
        <v>2399</v>
      </c>
      <c r="C763" s="3" t="s">
        <v>2400</v>
      </c>
      <c r="D763" s="3" t="s">
        <v>2401</v>
      </c>
      <c r="E763" s="3" t="s">
        <v>2402</v>
      </c>
      <c r="F763" s="3" t="s">
        <v>2403</v>
      </c>
      <c r="G763" s="3" t="s">
        <v>2404</v>
      </c>
      <c r="H763" s="3" t="s">
        <v>2405</v>
      </c>
      <c r="I763" s="3" t="s">
        <v>2406</v>
      </c>
      <c r="J763" s="3" t="s">
        <v>2407</v>
      </c>
      <c r="K763" s="3" t="s">
        <v>2408</v>
      </c>
      <c r="L763" s="3" t="s">
        <v>2409</v>
      </c>
      <c r="M763" s="3" t="s">
        <v>2410</v>
      </c>
      <c r="N763" s="3" t="s">
        <v>2411</v>
      </c>
      <c r="O763" s="3" t="s">
        <v>2412</v>
      </c>
      <c r="P763" s="3" t="s">
        <v>2413</v>
      </c>
      <c r="Q763" s="3" t="s">
        <v>2414</v>
      </c>
      <c r="R763" s="3" t="s">
        <v>2415</v>
      </c>
      <c r="S763" s="4" t="s">
        <v>2416</v>
      </c>
    </row>
    <row r="764" spans="1:19" ht="14.25" x14ac:dyDescent="0.2">
      <c r="A764" s="5" t="s">
        <v>4004</v>
      </c>
      <c r="B764" s="6" t="s">
        <v>4005</v>
      </c>
      <c r="C764" s="7">
        <v>44208</v>
      </c>
      <c r="D764" s="6" t="s">
        <v>4006</v>
      </c>
      <c r="E764" s="7">
        <v>44179</v>
      </c>
      <c r="F764" s="6" t="s">
        <v>3903</v>
      </c>
      <c r="G764" s="6" t="s">
        <v>2432</v>
      </c>
      <c r="H764" s="6" t="s">
        <v>2436</v>
      </c>
      <c r="I764" s="6"/>
      <c r="J764" s="6"/>
      <c r="K764" s="8">
        <v>28999.99</v>
      </c>
      <c r="L764" s="8">
        <v>25810</v>
      </c>
      <c r="M764" s="9">
        <v>11</v>
      </c>
      <c r="N764" s="8">
        <v>0</v>
      </c>
      <c r="O764" s="8">
        <v>3770</v>
      </c>
      <c r="P764" s="9">
        <v>13.000004499999999</v>
      </c>
      <c r="Q764" s="9">
        <v>13.000004499999999</v>
      </c>
      <c r="R764" s="17">
        <v>-580.01</v>
      </c>
      <c r="S764" s="18">
        <v>-2.0000352000000001</v>
      </c>
    </row>
    <row r="765" spans="1:19" ht="14.25" x14ac:dyDescent="0.2">
      <c r="A765" s="11" t="s">
        <v>4004</v>
      </c>
      <c r="B765" s="12" t="s">
        <v>4007</v>
      </c>
      <c r="C765" s="13">
        <v>44209</v>
      </c>
      <c r="D765" s="12" t="s">
        <v>4008</v>
      </c>
      <c r="E765" s="13">
        <v>44188</v>
      </c>
      <c r="F765" s="12" t="s">
        <v>3903</v>
      </c>
      <c r="G765" s="12" t="s">
        <v>2432</v>
      </c>
      <c r="H765" s="12" t="s">
        <v>2464</v>
      </c>
      <c r="I765" s="12"/>
      <c r="J765" s="12"/>
      <c r="K765" s="14">
        <v>29583.34</v>
      </c>
      <c r="L765" s="14">
        <v>26478</v>
      </c>
      <c r="M765" s="15">
        <v>10.5</v>
      </c>
      <c r="N765" s="14">
        <v>0</v>
      </c>
      <c r="O765" s="14">
        <v>3325.82</v>
      </c>
      <c r="P765" s="15">
        <v>11.2422059</v>
      </c>
      <c r="Q765" s="15">
        <v>11.2422059</v>
      </c>
      <c r="R765" s="19">
        <v>-220.48</v>
      </c>
      <c r="S765" s="20">
        <v>-0.74528430000000001</v>
      </c>
    </row>
    <row r="766" spans="1:19" ht="14.25" x14ac:dyDescent="0.2">
      <c r="A766" s="5" t="s">
        <v>4004</v>
      </c>
      <c r="B766" s="6" t="s">
        <v>4009</v>
      </c>
      <c r="C766" s="7">
        <v>44210</v>
      </c>
      <c r="D766" s="6" t="s">
        <v>4010</v>
      </c>
      <c r="E766" s="7">
        <v>44183</v>
      </c>
      <c r="F766" s="6" t="s">
        <v>3898</v>
      </c>
      <c r="G766" s="6" t="s">
        <v>2432</v>
      </c>
      <c r="H766" s="6" t="s">
        <v>2464</v>
      </c>
      <c r="I766" s="6"/>
      <c r="J766" s="6"/>
      <c r="K766" s="8">
        <v>58841.67</v>
      </c>
      <c r="L766" s="8">
        <v>54211</v>
      </c>
      <c r="M766" s="9">
        <v>7.87</v>
      </c>
      <c r="N766" s="8">
        <v>0</v>
      </c>
      <c r="O766" s="8">
        <v>1765.25</v>
      </c>
      <c r="P766" s="9">
        <v>2.9999997999999999</v>
      </c>
      <c r="Q766" s="9">
        <v>2.9999997999999999</v>
      </c>
      <c r="R766" s="9">
        <v>2865.42</v>
      </c>
      <c r="S766" s="10">
        <v>4.8697122000000004</v>
      </c>
    </row>
    <row r="767" spans="1:19" ht="14.25" x14ac:dyDescent="0.2">
      <c r="A767" s="11" t="s">
        <v>4004</v>
      </c>
      <c r="B767" s="12" t="s">
        <v>4011</v>
      </c>
      <c r="C767" s="13">
        <v>44232</v>
      </c>
      <c r="D767" s="12" t="s">
        <v>1290</v>
      </c>
      <c r="E767" s="13">
        <v>44182</v>
      </c>
      <c r="F767" s="12" t="s">
        <v>3898</v>
      </c>
      <c r="G767" s="12" t="s">
        <v>2432</v>
      </c>
      <c r="H767" s="12" t="s">
        <v>2481</v>
      </c>
      <c r="I767" s="12"/>
      <c r="J767" s="12"/>
      <c r="K767" s="14">
        <v>44389</v>
      </c>
      <c r="L767" s="14">
        <v>44389</v>
      </c>
      <c r="M767" s="15">
        <v>0</v>
      </c>
      <c r="N767" s="14">
        <v>0</v>
      </c>
      <c r="O767" s="14">
        <v>0</v>
      </c>
      <c r="P767" s="15">
        <v>0</v>
      </c>
      <c r="Q767" s="15">
        <v>0</v>
      </c>
      <c r="R767" s="15">
        <v>0</v>
      </c>
      <c r="S767" s="16">
        <v>0</v>
      </c>
    </row>
    <row r="768" spans="1:19" ht="14.25" x14ac:dyDescent="0.2">
      <c r="A768" s="5" t="s">
        <v>4004</v>
      </c>
      <c r="B768" s="6" t="s">
        <v>4012</v>
      </c>
      <c r="C768" s="7">
        <v>44235</v>
      </c>
      <c r="D768" s="6" t="s">
        <v>4013</v>
      </c>
      <c r="E768" s="7">
        <v>44215</v>
      </c>
      <c r="F768" s="6" t="s">
        <v>3898</v>
      </c>
      <c r="G768" s="6" t="s">
        <v>2432</v>
      </c>
      <c r="H768" s="6" t="s">
        <v>2481</v>
      </c>
      <c r="I768" s="6"/>
      <c r="J768" s="6"/>
      <c r="K768" s="8">
        <v>44825</v>
      </c>
      <c r="L768" s="8">
        <v>44825</v>
      </c>
      <c r="M768" s="9">
        <v>0</v>
      </c>
      <c r="N768" s="8">
        <v>0</v>
      </c>
      <c r="O768" s="8">
        <v>0</v>
      </c>
      <c r="P768" s="9">
        <v>0</v>
      </c>
      <c r="Q768" s="9">
        <v>0</v>
      </c>
      <c r="R768" s="9">
        <v>0</v>
      </c>
      <c r="S768" s="10">
        <v>0</v>
      </c>
    </row>
    <row r="769" spans="1:19" ht="14.25" x14ac:dyDescent="0.2">
      <c r="A769" s="11" t="s">
        <v>4004</v>
      </c>
      <c r="B769" s="12" t="s">
        <v>4014</v>
      </c>
      <c r="C769" s="13">
        <v>44239</v>
      </c>
      <c r="D769" s="12" t="s">
        <v>4015</v>
      </c>
      <c r="E769" s="13">
        <v>44226</v>
      </c>
      <c r="F769" s="12" t="s">
        <v>3935</v>
      </c>
      <c r="G769" s="12" t="s">
        <v>2432</v>
      </c>
      <c r="H769" s="12" t="s">
        <v>2464</v>
      </c>
      <c r="I769" s="12"/>
      <c r="J769" s="12" t="s">
        <v>3742</v>
      </c>
      <c r="K769" s="14">
        <v>34708.339999999997</v>
      </c>
      <c r="L769" s="14">
        <v>32084</v>
      </c>
      <c r="M769" s="15">
        <v>7.56</v>
      </c>
      <c r="N769" s="14">
        <v>0</v>
      </c>
      <c r="O769" s="14">
        <v>4619.17</v>
      </c>
      <c r="P769" s="15">
        <v>13.3085305</v>
      </c>
      <c r="Q769" s="15">
        <v>13.3085305</v>
      </c>
      <c r="R769" s="19">
        <v>-1994.83</v>
      </c>
      <c r="S769" s="20">
        <v>-5.7474083</v>
      </c>
    </row>
    <row r="770" spans="1:19" ht="15" thickBot="1" x14ac:dyDescent="0.25">
      <c r="A770" s="21" t="s">
        <v>4004</v>
      </c>
      <c r="B770" s="22">
        <v>6</v>
      </c>
      <c r="C770" s="23"/>
      <c r="D770" s="23"/>
      <c r="E770" s="23"/>
      <c r="F770" s="23"/>
      <c r="G770" s="23"/>
      <c r="H770" s="23"/>
      <c r="I770" s="23"/>
      <c r="J770" s="23"/>
      <c r="K770" s="24">
        <v>241347.34</v>
      </c>
      <c r="L770" s="24">
        <v>227797</v>
      </c>
      <c r="M770" s="25">
        <v>6.1550000000000002</v>
      </c>
      <c r="N770" s="24">
        <v>0</v>
      </c>
      <c r="O770" s="24">
        <v>13480.24</v>
      </c>
      <c r="P770" s="25">
        <v>6.7584567833333304</v>
      </c>
      <c r="Q770" s="25">
        <v>6.7584567833333304</v>
      </c>
      <c r="R770" s="25">
        <v>70.099999999999994</v>
      </c>
      <c r="S770" s="26"/>
    </row>
  </sheetData>
  <autoFilter ref="A2:S2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12"/>
  <sheetViews>
    <sheetView workbookViewId="0">
      <pane ySplit="10" topLeftCell="A11" activePane="bottomLeft" state="frozen"/>
      <selection pane="bottomLeft" activeCell="C15" sqref="C15"/>
    </sheetView>
  </sheetViews>
  <sheetFormatPr baseColWidth="10" defaultColWidth="10.85546875" defaultRowHeight="12.75" x14ac:dyDescent="0.2"/>
  <cols>
    <col min="1" max="1" width="11.7109375" style="98" bestFit="1" customWidth="1"/>
    <col min="2" max="2" width="13.42578125" style="98" bestFit="1" customWidth="1"/>
    <col min="3" max="3" width="10.85546875" style="113"/>
    <col min="4" max="4" width="17.7109375" style="99" customWidth="1"/>
    <col min="5" max="5" width="17.5703125" style="98" customWidth="1"/>
    <col min="6" max="6" width="10.85546875" style="98"/>
    <col min="7" max="7" width="21.5703125" style="98" bestFit="1" customWidth="1"/>
    <col min="8" max="8" width="8.42578125" style="98" bestFit="1" customWidth="1"/>
    <col min="9" max="10" width="11.7109375" style="98" bestFit="1" customWidth="1"/>
    <col min="11" max="16384" width="10.85546875" style="98"/>
  </cols>
  <sheetData>
    <row r="1" spans="1:16" s="67" customFormat="1" ht="15" x14ac:dyDescent="0.2">
      <c r="A1" s="63"/>
      <c r="B1" s="63"/>
      <c r="C1" s="94"/>
      <c r="D1" s="95"/>
      <c r="E1" s="96"/>
      <c r="F1" s="96"/>
      <c r="G1" s="97"/>
      <c r="H1" s="97"/>
      <c r="I1" s="97"/>
      <c r="J1" s="97"/>
    </row>
    <row r="2" spans="1:16" s="67" customFormat="1" ht="15" x14ac:dyDescent="0.2">
      <c r="A2" s="114" t="s">
        <v>4037</v>
      </c>
      <c r="B2" s="114"/>
      <c r="C2" s="94"/>
      <c r="D2" s="99"/>
      <c r="E2" s="98"/>
      <c r="F2" s="96"/>
      <c r="G2" s="100"/>
      <c r="H2" s="100"/>
      <c r="I2" s="100"/>
      <c r="J2" s="100"/>
    </row>
    <row r="3" spans="1:16" s="67" customFormat="1" ht="15.75" thickBot="1" x14ac:dyDescent="0.25">
      <c r="A3" s="70" t="s">
        <v>4035</v>
      </c>
      <c r="B3" s="70" t="s">
        <v>4036</v>
      </c>
      <c r="C3" s="94"/>
      <c r="D3" s="95"/>
      <c r="E3" s="96"/>
      <c r="F3" s="96"/>
      <c r="G3" s="98"/>
      <c r="H3" s="98"/>
      <c r="I3" s="98"/>
      <c r="J3" s="98"/>
    </row>
    <row r="4" spans="1:16" s="67" customFormat="1" ht="15.75" thickBot="1" x14ac:dyDescent="0.25">
      <c r="A4" s="74">
        <f>COUNTA('DS12'!A1:A1000)-1</f>
        <v>8</v>
      </c>
      <c r="B4" s="74">
        <f>COUNTA(STOCK!$A:$A)-1</f>
        <v>689</v>
      </c>
      <c r="C4" s="94"/>
      <c r="D4" s="95"/>
      <c r="E4" s="96"/>
      <c r="F4" s="96"/>
      <c r="G4" s="101" t="s">
        <v>4026</v>
      </c>
      <c r="H4" s="102" t="s">
        <v>4027</v>
      </c>
      <c r="I4" s="102" t="s">
        <v>4028</v>
      </c>
      <c r="J4" s="102" t="s">
        <v>4033</v>
      </c>
    </row>
    <row r="5" spans="1:16" s="67" customFormat="1" ht="15" x14ac:dyDescent="0.2">
      <c r="A5" s="76" t="s">
        <v>4041</v>
      </c>
      <c r="B5" s="77">
        <f>A4+B4</f>
        <v>697</v>
      </c>
      <c r="C5" s="94"/>
      <c r="D5" s="95"/>
      <c r="E5" s="96"/>
      <c r="F5" s="96"/>
      <c r="G5" s="104" t="s">
        <v>4029</v>
      </c>
      <c r="H5" s="105">
        <f ca="1">SUM(INDIRECT("F10:$F$"&amp;(A4+B4+10)))</f>
        <v>0</v>
      </c>
      <c r="I5" s="106">
        <f ca="1">+J5/1.2</f>
        <v>0</v>
      </c>
      <c r="J5" s="106">
        <f ca="1">SUMIF(INDIRECT("$F$10:$F$"&amp;B5+10),1,INDIRECT("D10:$D$"&amp;B5+10))</f>
        <v>0</v>
      </c>
    </row>
    <row r="6" spans="1:16" s="67" customFormat="1" ht="16.5" thickBot="1" x14ac:dyDescent="0.3">
      <c r="A6" s="115" t="s">
        <v>4039</v>
      </c>
      <c r="B6" s="115"/>
      <c r="C6" s="94"/>
      <c r="D6" s="95"/>
      <c r="E6" s="96"/>
      <c r="F6" s="96"/>
      <c r="G6" s="107" t="s">
        <v>4030</v>
      </c>
      <c r="H6" s="105">
        <f>SUMIFS(F10:F11,A10:A11,1,F10:F11,1)</f>
        <v>0</v>
      </c>
      <c r="I6" s="106">
        <f>+J6/1.2</f>
        <v>0</v>
      </c>
      <c r="J6" s="106">
        <f>SUMIFS(D10:D11,A10:A11,1,F10:F11,1)</f>
        <v>0</v>
      </c>
    </row>
    <row r="7" spans="1:16" s="67" customFormat="1" ht="15.6" customHeight="1" thickBot="1" x14ac:dyDescent="0.25">
      <c r="A7" s="89">
        <f>A4-1</f>
        <v>7</v>
      </c>
      <c r="B7" s="89">
        <f>B4-1</f>
        <v>688</v>
      </c>
      <c r="C7" s="94"/>
      <c r="D7" s="95"/>
      <c r="E7" s="96"/>
      <c r="F7" s="96"/>
      <c r="G7" s="116" t="s">
        <v>4032</v>
      </c>
      <c r="H7" s="117"/>
      <c r="I7" s="108">
        <f ca="1">SUBTOTAL(9,I5:I6)</f>
        <v>0</v>
      </c>
      <c r="J7" s="108">
        <f ca="1">SUBTOTAL(9,J5:J6)</f>
        <v>0</v>
      </c>
    </row>
    <row r="8" spans="1:16" s="67" customFormat="1" ht="15" x14ac:dyDescent="0.2">
      <c r="A8" s="64"/>
      <c r="B8" s="64"/>
      <c r="C8" s="94"/>
      <c r="D8" s="95"/>
      <c r="E8" s="96"/>
      <c r="F8" s="96"/>
      <c r="G8" s="98"/>
      <c r="H8" s="98"/>
      <c r="I8" s="98"/>
      <c r="J8" s="98"/>
    </row>
    <row r="9" spans="1:16" s="78" customFormat="1" ht="15" x14ac:dyDescent="0.2">
      <c r="A9" s="77"/>
      <c r="B9" s="77"/>
      <c r="C9" s="94"/>
      <c r="D9" s="95"/>
      <c r="E9" s="96"/>
      <c r="F9" s="96"/>
      <c r="G9" s="98"/>
      <c r="H9" s="98"/>
      <c r="I9" s="98"/>
      <c r="J9" s="98"/>
      <c r="L9" s="67"/>
      <c r="M9" s="67"/>
      <c r="N9" s="67"/>
      <c r="O9" s="67"/>
      <c r="P9" s="67"/>
    </row>
    <row r="10" spans="1:16" s="67" customFormat="1" ht="45" x14ac:dyDescent="0.2">
      <c r="A10" s="79" t="s">
        <v>4034</v>
      </c>
      <c r="B10" s="80" t="s">
        <v>2401</v>
      </c>
      <c r="C10" s="81" t="s">
        <v>4038</v>
      </c>
      <c r="D10" s="82" t="s">
        <v>2409</v>
      </c>
      <c r="E10" s="83" t="s">
        <v>4021</v>
      </c>
      <c r="F10" s="84" t="s">
        <v>4040</v>
      </c>
    </row>
    <row r="11" spans="1:16" ht="15.75" x14ac:dyDescent="0.25">
      <c r="A11" s="85">
        <f>COUNTIF(STOCK!A:A,'DS12'!A2)</f>
        <v>1</v>
      </c>
      <c r="B11" s="77" t="str">
        <f>IF(ISERROR(VLOOKUP(QUOTIDIENNE!D10,STOCK!$A:$E,1,FALSE)),"R.A.S.",VLOOKUP(QUOTIDIENNE!D10,STOCK!$A:$E,1,FALSE))</f>
        <v>R.A.S.</v>
      </c>
      <c r="C11" s="86" t="str">
        <f>IF($B11="R.A.S.","-",VLOOKUP(B11,QUOTIDIENNE!$D:$L,2,FALSE))</f>
        <v>-</v>
      </c>
      <c r="D11" s="65" t="str">
        <f>IF($B11="R.A.S.","-",VLOOKUP(B11,QUOTIDIENNE!$D:$L,9,FALSE))</f>
        <v>-</v>
      </c>
      <c r="E11" s="87">
        <f>IF(ISERROR(VLOOKUP(B11,STOCK!$A:$C,3,FALSE)),0,VLOOKUP(B11,STOCK!$A:$C,3,FALSE))</f>
        <v>0</v>
      </c>
      <c r="F11" s="88">
        <f>IF(B11="R.A.S.",0,1)</f>
        <v>0</v>
      </c>
    </row>
    <row r="12" spans="1:16" ht="15.75" x14ac:dyDescent="0.25">
      <c r="A12" s="85">
        <f>COUNTIF(STOCK!A:A,'DS12'!A10)</f>
        <v>0</v>
      </c>
      <c r="B12" s="77" t="str">
        <f>IF(ISERROR(VLOOKUP(QUOTIDIENNE!D18,STOCK!$A:$E,1,FALSE)),"R.A.S.",VLOOKUP(QUOTIDIENNE!D18,STOCK!$A:$E,1,FALSE))</f>
        <v>R.A.S.</v>
      </c>
      <c r="C12" s="86" t="str">
        <f>IF($B12="R.A.S.","-",VLOOKUP(B12,QUOTIDIENNE!$D:$L,2,FALSE))</f>
        <v>-</v>
      </c>
      <c r="D12" s="65" t="str">
        <f>IF($B12="R.A.S.","-",VLOOKUP(B12,QUOTIDIENNE!$D:$L,9,FALSE))</f>
        <v>-</v>
      </c>
      <c r="E12" s="87">
        <f>IF(ISERROR(VLOOKUP(B12,STOCK!$A:$C,3,FALSE)),0,VLOOKUP(B12,STOCK!$A:$C,3,FALSE))</f>
        <v>0</v>
      </c>
      <c r="F12" s="88">
        <f>IF(B12="R.A.S.",0,1)</f>
        <v>0</v>
      </c>
    </row>
  </sheetData>
  <autoFilter ref="A10:F12" xr:uid="{00000000-0009-0000-0000-000003000000}"/>
  <mergeCells count="3">
    <mergeCell ref="A2:B2"/>
    <mergeCell ref="A6:B6"/>
    <mergeCell ref="G7:H7"/>
  </mergeCells>
  <conditionalFormatting sqref="F1:F10">
    <cfRule type="cellIs" dxfId="5" priority="25103" operator="equal">
      <formula>1</formula>
    </cfRule>
  </conditionalFormatting>
  <conditionalFormatting sqref="F11">
    <cfRule type="cellIs" dxfId="4" priority="25094" operator="equal">
      <formula>1</formula>
    </cfRule>
  </conditionalFormatting>
  <conditionalFormatting sqref="F12">
    <cfRule type="cellIs" dxfId="3" priority="688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P12"/>
  <sheetViews>
    <sheetView workbookViewId="0">
      <selection activeCell="A12" sqref="A12:XFD12"/>
    </sheetView>
  </sheetViews>
  <sheetFormatPr baseColWidth="10" defaultColWidth="10.85546875" defaultRowHeight="12.75" x14ac:dyDescent="0.2"/>
  <cols>
    <col min="1" max="1" width="11.7109375" style="98" bestFit="1" customWidth="1"/>
    <col min="2" max="2" width="13.42578125" style="98" bestFit="1" customWidth="1"/>
    <col min="3" max="3" width="10.85546875" style="113"/>
    <col min="4" max="4" width="17.7109375" style="99" customWidth="1"/>
    <col min="5" max="5" width="17.5703125" style="98" customWidth="1"/>
    <col min="6" max="6" width="10.85546875" style="98"/>
    <col min="7" max="7" width="21.5703125" style="98" bestFit="1" customWidth="1"/>
    <col min="8" max="8" width="8.42578125" style="98" bestFit="1" customWidth="1"/>
    <col min="9" max="10" width="11.7109375" style="98" bestFit="1" customWidth="1"/>
    <col min="11" max="16384" width="10.85546875" style="98"/>
  </cols>
  <sheetData>
    <row r="1" spans="1:16" s="67" customFormat="1" ht="15" x14ac:dyDescent="0.2">
      <c r="A1" s="63"/>
      <c r="B1" s="63"/>
      <c r="C1" s="64"/>
      <c r="D1" s="65"/>
      <c r="E1" s="66"/>
      <c r="F1" s="66"/>
      <c r="G1" s="92"/>
      <c r="H1" s="92"/>
      <c r="I1" s="92"/>
      <c r="J1" s="92"/>
    </row>
    <row r="2" spans="1:16" s="67" customFormat="1" ht="15" x14ac:dyDescent="0.2">
      <c r="A2" s="114" t="s">
        <v>4037</v>
      </c>
      <c r="B2" s="114"/>
      <c r="C2" s="64"/>
      <c r="D2" s="68"/>
      <c r="F2" s="66"/>
      <c r="G2" s="93"/>
      <c r="H2" s="93"/>
      <c r="I2" s="93"/>
      <c r="J2" s="93"/>
    </row>
    <row r="3" spans="1:16" s="67" customFormat="1" ht="15.75" thickBot="1" x14ac:dyDescent="0.25">
      <c r="A3" s="70" t="s">
        <v>4035</v>
      </c>
      <c r="B3" s="70" t="s">
        <v>4036</v>
      </c>
      <c r="C3" s="64"/>
      <c r="D3" s="65"/>
      <c r="E3" s="66"/>
      <c r="F3" s="66"/>
    </row>
    <row r="4" spans="1:16" s="67" customFormat="1" ht="15.75" thickBot="1" x14ac:dyDescent="0.25">
      <c r="A4" s="74">
        <f>COUNTA('DS12'!A1:A1000)-1</f>
        <v>8</v>
      </c>
      <c r="B4" s="74">
        <f>COUNTA(STOCK!$A:$A)-1</f>
        <v>689</v>
      </c>
      <c r="C4" s="64"/>
      <c r="D4" s="65"/>
      <c r="E4" s="66"/>
      <c r="F4" s="66"/>
      <c r="G4" s="69" t="s">
        <v>4026</v>
      </c>
      <c r="H4" s="90" t="s">
        <v>4027</v>
      </c>
      <c r="I4" s="90" t="s">
        <v>4028</v>
      </c>
      <c r="J4" s="90" t="s">
        <v>4033</v>
      </c>
    </row>
    <row r="5" spans="1:16" s="67" customFormat="1" ht="15" x14ac:dyDescent="0.2">
      <c r="A5" s="76" t="s">
        <v>4041</v>
      </c>
      <c r="B5" s="77">
        <f>A4+B4</f>
        <v>697</v>
      </c>
      <c r="C5" s="64"/>
      <c r="D5" s="65"/>
      <c r="E5" s="66"/>
      <c r="F5" s="66"/>
      <c r="G5" s="71" t="s">
        <v>4029</v>
      </c>
      <c r="H5" s="72">
        <f ca="1">SUM(INDIRECT("F10:$F$"&amp;(A4+B4+10)))</f>
        <v>0</v>
      </c>
      <c r="I5" s="73">
        <f ca="1">+J5/1.2</f>
        <v>0</v>
      </c>
      <c r="J5" s="73">
        <f ca="1">SUMIF(INDIRECT("$F$10:$F$"&amp;B5+10),1,INDIRECT("D10:$D$"&amp;B5+10))</f>
        <v>0</v>
      </c>
    </row>
    <row r="6" spans="1:16" s="67" customFormat="1" ht="16.5" thickBot="1" x14ac:dyDescent="0.3">
      <c r="A6" s="115" t="s">
        <v>4039</v>
      </c>
      <c r="B6" s="115"/>
      <c r="C6" s="64"/>
      <c r="D6" s="65"/>
      <c r="E6" s="66"/>
      <c r="F6" s="66"/>
      <c r="G6" s="75" t="s">
        <v>4030</v>
      </c>
      <c r="H6" s="72">
        <f>SUMIFS(F10:F12,A10:A12,1,F10:F12,1)</f>
        <v>0</v>
      </c>
      <c r="I6" s="73">
        <f>+J6/1.2</f>
        <v>0</v>
      </c>
      <c r="J6" s="73">
        <f>SUMIFS(D10:D12,A10:A12,1,F10:F12,1)</f>
        <v>0</v>
      </c>
    </row>
    <row r="7" spans="1:16" s="67" customFormat="1" ht="15.6" customHeight="1" thickBot="1" x14ac:dyDescent="0.25">
      <c r="A7" s="89">
        <f>A4-1</f>
        <v>7</v>
      </c>
      <c r="B7" s="89">
        <f>B4-1</f>
        <v>688</v>
      </c>
      <c r="C7" s="64"/>
      <c r="D7" s="65"/>
      <c r="E7" s="66"/>
      <c r="F7" s="66"/>
      <c r="G7" s="118" t="s">
        <v>4032</v>
      </c>
      <c r="H7" s="119"/>
      <c r="I7" s="91">
        <f ca="1">SUBTOTAL(9,I5:I6)</f>
        <v>0</v>
      </c>
      <c r="J7" s="91">
        <f ca="1">SUBTOTAL(9,J5:J6)</f>
        <v>0</v>
      </c>
    </row>
    <row r="8" spans="1:16" s="67" customFormat="1" ht="15" x14ac:dyDescent="0.2">
      <c r="A8" s="64"/>
      <c r="B8" s="64"/>
      <c r="C8" s="64"/>
      <c r="D8" s="65"/>
      <c r="E8" s="66"/>
      <c r="F8" s="66"/>
    </row>
    <row r="9" spans="1:16" s="78" customFormat="1" ht="15" x14ac:dyDescent="0.2">
      <c r="A9" s="77"/>
      <c r="B9" s="77"/>
      <c r="C9" s="64"/>
      <c r="D9" s="65"/>
      <c r="E9" s="66"/>
      <c r="F9" s="66"/>
      <c r="G9" s="67"/>
      <c r="H9" s="67"/>
      <c r="I9" s="67"/>
      <c r="J9" s="67"/>
      <c r="L9" s="67"/>
      <c r="M9" s="67"/>
      <c r="N9" s="67"/>
      <c r="O9" s="67"/>
      <c r="P9" s="67"/>
    </row>
    <row r="10" spans="1:16" s="67" customFormat="1" ht="45" x14ac:dyDescent="0.2">
      <c r="A10" s="79" t="s">
        <v>4034</v>
      </c>
      <c r="B10" s="80" t="s">
        <v>2401</v>
      </c>
      <c r="C10" s="81" t="s">
        <v>4038</v>
      </c>
      <c r="D10" s="82" t="s">
        <v>2409</v>
      </c>
      <c r="E10" s="83" t="s">
        <v>4021</v>
      </c>
      <c r="F10" s="84" t="s">
        <v>4040</v>
      </c>
    </row>
    <row r="11" spans="1:16" ht="15.75" x14ac:dyDescent="0.25">
      <c r="A11" s="109">
        <f>COUNTIF(STOCK!A:A,'DS12'!A2)</f>
        <v>1</v>
      </c>
      <c r="B11" s="103" t="str">
        <f>IF(ISERROR(VLOOKUP(QUOTIDIENNE!D10,STOCK!$A:$E,1,FALSE)),"R.A.S.",VLOOKUP(QUOTIDIENNE!D10,STOCK!$A:$E,1,FALSE))</f>
        <v>R.A.S.</v>
      </c>
      <c r="C11" s="110" t="str">
        <f>IF($B11="R.A.S.","-",VLOOKUP(B11,QUOTIDIENNE!$D:$L,2,FALSE))</f>
        <v>-</v>
      </c>
      <c r="D11" s="95" t="str">
        <f>IF($B11="R.A.S.","-",VLOOKUP(B11,QUOTIDIENNE!$D:$L,9,FALSE))</f>
        <v>-</v>
      </c>
      <c r="E11" s="111">
        <f>IF(ISERROR(VLOOKUP(B11,STOCK!$A:$C,3,FALSE)),0,VLOOKUP(B11,STOCK!$A:$C,3,FALSE))</f>
        <v>0</v>
      </c>
      <c r="F11" s="112">
        <f>IF(B11="R.A.S.",0,1)</f>
        <v>0</v>
      </c>
    </row>
    <row r="12" spans="1:16" ht="15.75" x14ac:dyDescent="0.25">
      <c r="A12" s="109">
        <f>COUNTIF(STOCK!A:A,'DS12'!A10)</f>
        <v>0</v>
      </c>
      <c r="B12" s="103" t="str">
        <f>IF(ISERROR(VLOOKUP(QUOTIDIENNE!D18,STOCK!$A:$E,1,FALSE)),"R.A.S.",VLOOKUP(QUOTIDIENNE!D18,STOCK!$A:$E,1,FALSE))</f>
        <v>R.A.S.</v>
      </c>
      <c r="C12" s="110" t="str">
        <f>IF($B12="R.A.S.","-",VLOOKUP(B12,QUOTIDIENNE!$D:$L,2,FALSE))</f>
        <v>-</v>
      </c>
      <c r="D12" s="95" t="str">
        <f>IF($B12="R.A.S.","-",VLOOKUP(B12,QUOTIDIENNE!$D:$L,9,FALSE))</f>
        <v>-</v>
      </c>
      <c r="E12" s="111">
        <f>IF(ISERROR(VLOOKUP(B12,STOCK!$A:$C,3,FALSE)),0,VLOOKUP(B12,STOCK!$A:$C,3,FALSE))</f>
        <v>0</v>
      </c>
      <c r="F12" s="112">
        <f>IF(B12="R.A.S.",0,1)</f>
        <v>0</v>
      </c>
    </row>
  </sheetData>
  <mergeCells count="3">
    <mergeCell ref="A2:B2"/>
    <mergeCell ref="A6:B6"/>
    <mergeCell ref="G7:H7"/>
  </mergeCells>
  <conditionalFormatting sqref="F11">
    <cfRule type="cellIs" dxfId="2" priority="2" operator="equal">
      <formula>1</formula>
    </cfRule>
  </conditionalFormatting>
  <conditionalFormatting sqref="F1:F10">
    <cfRule type="cellIs" dxfId="1" priority="3" operator="equal">
      <formula>1</formula>
    </cfRule>
  </conditionalFormatting>
  <conditionalFormatting sqref="F12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J16"/>
  <sheetViews>
    <sheetView workbookViewId="0">
      <selection activeCell="F19" sqref="F19"/>
    </sheetView>
  </sheetViews>
  <sheetFormatPr baseColWidth="10" defaultRowHeight="12.75" x14ac:dyDescent="0.2"/>
  <cols>
    <col min="1" max="1" width="20" customWidth="1"/>
    <col min="2" max="2" width="12.7109375" bestFit="1" customWidth="1"/>
    <col min="3" max="3" width="13.42578125" customWidth="1"/>
    <col min="4" max="4" width="11.7109375" bestFit="1" customWidth="1"/>
    <col min="5" max="5" width="18.42578125" customWidth="1"/>
    <col min="6" max="6" width="32.140625" customWidth="1"/>
    <col min="7" max="7" width="22.7109375" bestFit="1" customWidth="1"/>
    <col min="8" max="8" width="9.140625" bestFit="1" customWidth="1"/>
    <col min="9" max="9" width="10.85546875" bestFit="1" customWidth="1"/>
    <col min="10" max="10" width="12.140625" bestFit="1" customWidth="1"/>
  </cols>
  <sheetData>
    <row r="1" spans="1:10" ht="15" x14ac:dyDescent="0.2">
      <c r="A1" s="39"/>
      <c r="B1" s="39"/>
      <c r="C1" s="40"/>
      <c r="D1" s="39"/>
      <c r="E1" s="44"/>
      <c r="F1" s="44"/>
      <c r="G1" s="45" t="s">
        <v>4026</v>
      </c>
      <c r="H1" s="45" t="s">
        <v>4027</v>
      </c>
      <c r="I1" s="45" t="s">
        <v>4028</v>
      </c>
      <c r="J1" s="45" t="s">
        <v>4033</v>
      </c>
    </row>
    <row r="2" spans="1:10" ht="15.75" thickBot="1" x14ac:dyDescent="0.25">
      <c r="A2" s="39"/>
      <c r="B2" s="39"/>
      <c r="C2" s="40"/>
      <c r="D2" s="39"/>
      <c r="E2" s="44"/>
      <c r="F2" s="44"/>
      <c r="G2" s="46"/>
      <c r="H2" s="46"/>
      <c r="I2" s="46"/>
      <c r="J2" s="46"/>
    </row>
    <row r="3" spans="1:10" ht="15" x14ac:dyDescent="0.2">
      <c r="A3" s="39"/>
      <c r="B3" s="39"/>
      <c r="C3" s="40"/>
      <c r="D3" s="39"/>
      <c r="E3" s="44"/>
      <c r="F3" s="44"/>
      <c r="G3" s="47" t="s">
        <v>4029</v>
      </c>
      <c r="H3" s="48">
        <v>4</v>
      </c>
      <c r="I3" s="49">
        <v>87487</v>
      </c>
      <c r="J3" s="49">
        <v>104984.4</v>
      </c>
    </row>
    <row r="4" spans="1:10" ht="15.75" x14ac:dyDescent="0.25">
      <c r="A4" s="39"/>
      <c r="B4" s="39"/>
      <c r="C4" s="40"/>
      <c r="D4" s="39"/>
      <c r="E4" s="44"/>
      <c r="F4" s="44"/>
      <c r="G4" s="50" t="s">
        <v>4030</v>
      </c>
      <c r="H4" s="48">
        <v>0</v>
      </c>
      <c r="I4" s="49">
        <v>0</v>
      </c>
      <c r="J4" s="49">
        <v>0</v>
      </c>
    </row>
    <row r="5" spans="1:10" ht="15" x14ac:dyDescent="0.2">
      <c r="A5" s="39"/>
      <c r="B5" s="39"/>
      <c r="C5" s="40"/>
      <c r="D5" s="39"/>
      <c r="E5" s="44"/>
      <c r="F5" s="44"/>
      <c r="G5" s="51" t="s">
        <v>4031</v>
      </c>
      <c r="H5" s="52">
        <v>0</v>
      </c>
      <c r="I5" s="49"/>
      <c r="J5" s="49">
        <v>0</v>
      </c>
    </row>
    <row r="6" spans="1:10" ht="15.75" thickBot="1" x14ac:dyDescent="0.25">
      <c r="A6" s="39"/>
      <c r="B6" s="39"/>
      <c r="C6" s="40"/>
      <c r="D6" s="39"/>
      <c r="E6" s="44"/>
      <c r="F6" s="44"/>
      <c r="G6" s="51"/>
      <c r="H6" s="52"/>
      <c r="I6" s="49"/>
      <c r="J6" s="49">
        <v>0</v>
      </c>
    </row>
    <row r="7" spans="1:10" ht="15" x14ac:dyDescent="0.2">
      <c r="A7" s="39"/>
      <c r="B7" s="39"/>
      <c r="C7" s="40"/>
      <c r="D7" s="39"/>
      <c r="E7" s="44"/>
      <c r="F7" s="44"/>
      <c r="G7" s="51"/>
      <c r="H7" s="53"/>
      <c r="I7" s="53"/>
      <c r="J7" s="53"/>
    </row>
    <row r="8" spans="1:10" ht="15" x14ac:dyDescent="0.2">
      <c r="A8" s="39"/>
      <c r="B8" s="39"/>
      <c r="C8" s="40"/>
      <c r="D8" s="39"/>
      <c r="E8" s="44"/>
      <c r="F8" s="44"/>
      <c r="G8" s="51" t="s">
        <v>4032</v>
      </c>
      <c r="H8" s="48">
        <v>4</v>
      </c>
      <c r="I8" s="49"/>
      <c r="J8" s="49">
        <v>104984.4</v>
      </c>
    </row>
    <row r="9" spans="1:10" ht="15.75" thickBot="1" x14ac:dyDescent="0.25">
      <c r="A9" s="41"/>
      <c r="B9" s="42"/>
      <c r="C9" s="40"/>
      <c r="D9" s="39"/>
      <c r="E9" s="44"/>
      <c r="F9" s="44"/>
      <c r="G9" s="54"/>
      <c r="H9" s="46"/>
      <c r="I9" s="46"/>
      <c r="J9" s="46"/>
    </row>
    <row r="10" spans="1:10" ht="45" x14ac:dyDescent="0.2">
      <c r="A10" s="43" t="s">
        <v>2399</v>
      </c>
      <c r="B10" s="43" t="s">
        <v>2400</v>
      </c>
      <c r="C10" s="43" t="s">
        <v>2401</v>
      </c>
      <c r="D10" s="43" t="s">
        <v>2402</v>
      </c>
      <c r="E10" s="43" t="s">
        <v>2405</v>
      </c>
      <c r="F10" s="43" t="s">
        <v>2406</v>
      </c>
      <c r="G10" s="43" t="s">
        <v>2407</v>
      </c>
      <c r="H10" s="43" t="s">
        <v>2408</v>
      </c>
      <c r="I10" s="43" t="s">
        <v>2409</v>
      </c>
      <c r="J10" s="55" t="s">
        <v>4021</v>
      </c>
    </row>
    <row r="11" spans="1:10" ht="15.75" x14ac:dyDescent="0.2">
      <c r="A11" s="41" t="s">
        <v>2954</v>
      </c>
      <c r="B11" s="42">
        <v>44246</v>
      </c>
      <c r="C11" s="56" t="s">
        <v>2955</v>
      </c>
      <c r="D11" s="39">
        <v>44185</v>
      </c>
      <c r="E11" s="41" t="s">
        <v>2506</v>
      </c>
      <c r="F11" s="41" t="s">
        <v>2530</v>
      </c>
      <c r="G11" s="41"/>
      <c r="H11" s="41">
        <v>19260</v>
      </c>
      <c r="I11" s="57">
        <v>19260</v>
      </c>
      <c r="J11" s="58" t="s">
        <v>4022</v>
      </c>
    </row>
    <row r="12" spans="1:10" ht="15.75" x14ac:dyDescent="0.2">
      <c r="A12" s="41" t="s">
        <v>2956</v>
      </c>
      <c r="B12" s="42">
        <v>44246</v>
      </c>
      <c r="C12" s="56" t="s">
        <v>2957</v>
      </c>
      <c r="D12" s="39">
        <v>44227</v>
      </c>
      <c r="E12" s="41" t="s">
        <v>2436</v>
      </c>
      <c r="F12" s="41" t="s">
        <v>2958</v>
      </c>
      <c r="G12" s="41" t="s">
        <v>2444</v>
      </c>
      <c r="H12" s="41">
        <v>29650</v>
      </c>
      <c r="I12" s="57">
        <v>26685</v>
      </c>
      <c r="J12" s="58" t="s">
        <v>4023</v>
      </c>
    </row>
    <row r="13" spans="1:10" ht="15.75" x14ac:dyDescent="0.2">
      <c r="A13" s="41" t="s">
        <v>2928</v>
      </c>
      <c r="B13" s="42">
        <v>44244</v>
      </c>
      <c r="C13" s="56" t="s">
        <v>2929</v>
      </c>
      <c r="D13" s="39">
        <v>44243</v>
      </c>
      <c r="E13" s="41" t="s">
        <v>2506</v>
      </c>
      <c r="F13" s="41" t="s">
        <v>2530</v>
      </c>
      <c r="G13" s="41"/>
      <c r="H13" s="41">
        <v>14965</v>
      </c>
      <c r="I13" s="57">
        <v>14965</v>
      </c>
      <c r="J13" s="58" t="s">
        <v>4024</v>
      </c>
    </row>
    <row r="14" spans="1:10" ht="15.75" x14ac:dyDescent="0.2">
      <c r="A14" s="41" t="s">
        <v>2959</v>
      </c>
      <c r="B14" s="42">
        <v>44246</v>
      </c>
      <c r="C14" s="56" t="s">
        <v>2960</v>
      </c>
      <c r="D14" s="39">
        <v>44236</v>
      </c>
      <c r="E14" s="41" t="s">
        <v>2436</v>
      </c>
      <c r="F14" s="41" t="s">
        <v>2958</v>
      </c>
      <c r="G14" s="41" t="s">
        <v>2444</v>
      </c>
      <c r="H14" s="41">
        <v>29530</v>
      </c>
      <c r="I14" s="57">
        <v>26577</v>
      </c>
      <c r="J14" s="58" t="s">
        <v>4025</v>
      </c>
    </row>
    <row r="15" spans="1:10" ht="15" x14ac:dyDescent="0.2">
      <c r="A15" s="41"/>
      <c r="B15" s="42"/>
      <c r="C15" s="40"/>
      <c r="D15" s="39"/>
      <c r="E15" s="41"/>
      <c r="F15" s="41"/>
      <c r="G15" s="41"/>
      <c r="H15" s="41"/>
      <c r="I15" s="57"/>
      <c r="J15" s="59"/>
    </row>
    <row r="16" spans="1:10" ht="15" x14ac:dyDescent="0.2">
      <c r="A16" s="41"/>
      <c r="B16" s="42"/>
      <c r="C16" s="40"/>
      <c r="D16" s="39"/>
      <c r="E16" s="41"/>
      <c r="F16" s="41"/>
      <c r="G16" s="41"/>
      <c r="H16" s="41"/>
      <c r="I16" s="57"/>
      <c r="J16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STOCK</vt:lpstr>
      <vt:lpstr>DS12</vt:lpstr>
      <vt:lpstr>QUOTIDIENNE</vt:lpstr>
      <vt:lpstr>VN A PAYER</vt:lpstr>
      <vt:lpstr>Sauvegarde</vt:lpstr>
      <vt:lpstr>A PAYER 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CHARTON</dc:creator>
  <cp:lastModifiedBy>Dany</cp:lastModifiedBy>
  <dcterms:created xsi:type="dcterms:W3CDTF">2021-02-23T08:31:59Z</dcterms:created>
  <dcterms:modified xsi:type="dcterms:W3CDTF">2021-03-02T18:02:31Z</dcterms:modified>
</cp:coreProperties>
</file>