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nciane\Desktop\"/>
    </mc:Choice>
  </mc:AlternateContent>
  <xr:revisionPtr revIDLastSave="0" documentId="13_ncr:1_{4EAC6706-2D72-4A55-9C42-D6FA737A0796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Feuil4" sheetId="1" r:id="rId1"/>
    <sheet name="Feuil3" sheetId="4" r:id="rId2"/>
    <sheet name="Archives" sheetId="6" r:id="rId3"/>
    <sheet name="Feuil1" sheetId="13" r:id="rId4"/>
    <sheet name="Feuil5" sheetId="15" r:id="rId5"/>
  </sheets>
  <definedNames>
    <definedName name="choix">Tableau3[[Choix ]]</definedName>
    <definedName name="défaut">Feuil4!$L$2:$L$44</definedName>
    <definedName name="equipe">Tableau4[Equipe]</definedName>
    <definedName name="listenom">Tableau10[Colonne1]</definedName>
    <definedName name="nom">#REF!</definedName>
    <definedName name="_xlnm.Print_Area" localSheetId="4">Feuil5!$E$1:$G$36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15" l="1"/>
  <c r="G3" i="15"/>
  <c r="G4" i="15"/>
  <c r="G5" i="15"/>
  <c r="G6" i="15"/>
  <c r="G7" i="15"/>
  <c r="G8" i="15"/>
  <c r="G9" i="15"/>
  <c r="G10" i="15"/>
  <c r="G11" i="15"/>
  <c r="G12" i="15"/>
  <c r="G13" i="15"/>
  <c r="G14" i="15"/>
  <c r="G15" i="15"/>
  <c r="G16" i="15"/>
  <c r="G17" i="15"/>
  <c r="G18" i="15"/>
  <c r="G19" i="15"/>
  <c r="G20" i="15"/>
  <c r="G21" i="15"/>
  <c r="G22" i="15"/>
  <c r="G23" i="15"/>
  <c r="G24" i="15"/>
  <c r="G25" i="15"/>
  <c r="G26" i="15"/>
  <c r="G27" i="15"/>
  <c r="G28" i="15"/>
  <c r="G29" i="15"/>
  <c r="G30" i="15"/>
  <c r="G31" i="15"/>
  <c r="G32" i="15"/>
  <c r="G33" i="15"/>
  <c r="G34" i="15"/>
  <c r="G35" i="15"/>
  <c r="G36" i="15"/>
  <c r="G1" i="15"/>
  <c r="C3" i="15"/>
  <c r="C4" i="15"/>
  <c r="C5" i="15"/>
  <c r="C6" i="15"/>
  <c r="C7" i="15"/>
  <c r="C8" i="15"/>
  <c r="C9" i="15"/>
  <c r="C10" i="15"/>
  <c r="C11" i="15"/>
  <c r="C12" i="15"/>
  <c r="C13" i="15"/>
  <c r="C14" i="15"/>
  <c r="C15" i="15"/>
  <c r="C16" i="15"/>
  <c r="C17" i="15"/>
  <c r="C18" i="15"/>
  <c r="C19" i="15"/>
  <c r="C20" i="15"/>
  <c r="C21" i="15"/>
  <c r="C22" i="15"/>
  <c r="C23" i="15"/>
  <c r="C24" i="15"/>
  <c r="C25" i="15"/>
  <c r="C26" i="15"/>
  <c r="C27" i="15"/>
  <c r="C28" i="15"/>
  <c r="C29" i="15"/>
  <c r="C30" i="15"/>
  <c r="C31" i="15"/>
  <c r="C32" i="15"/>
  <c r="C33" i="15"/>
  <c r="C34" i="15"/>
  <c r="C35" i="15"/>
  <c r="C36" i="15"/>
  <c r="C37" i="15"/>
  <c r="C38" i="15"/>
  <c r="C39" i="15"/>
  <c r="C40" i="15"/>
  <c r="C41" i="15"/>
  <c r="C42" i="15"/>
  <c r="C43" i="15"/>
  <c r="C2" i="15"/>
  <c r="C1" i="15"/>
  <c r="A31" i="13"/>
  <c r="D12" i="13" l="1"/>
  <c r="B11" i="13"/>
  <c r="D8" i="13"/>
  <c r="D9" i="13"/>
  <c r="D10" i="13"/>
  <c r="D7" i="13"/>
  <c r="B6" i="13"/>
  <c r="D5" i="13" s="1"/>
  <c r="G12" i="4" l="1"/>
  <c r="G11" i="4" l="1"/>
  <c r="G10" i="4" l="1"/>
  <c r="G9" i="4"/>
  <c r="G8" i="4" l="1"/>
  <c r="G7" i="4" l="1"/>
  <c r="G6" i="4" l="1"/>
  <c r="G5" i="4"/>
  <c r="G4" i="4"/>
  <c r="G3" i="4"/>
  <c r="G2" i="4"/>
</calcChain>
</file>

<file path=xl/sharedStrings.xml><?xml version="1.0" encoding="utf-8"?>
<sst xmlns="http://schemas.openxmlformats.org/spreadsheetml/2006/main" count="732" uniqueCount="427">
  <si>
    <t xml:space="preserve"> </t>
  </si>
  <si>
    <t>GAI0630.PO050O/GAI001 S/FTP 1,45 LSZH 4P</t>
  </si>
  <si>
    <t>GAI0630.PO050O/GAI024 SFTP Dca 2x4P 1.45</t>
  </si>
  <si>
    <t>GAI0630PUR060O / GAINAGE S/FTP 4PR</t>
  </si>
  <si>
    <t>GAI0630.PO060O / GAINAGE F/FTP LSZH</t>
  </si>
  <si>
    <t>GAI0630.PO060O / GAI030 F/FTP LSZH GL</t>
  </si>
  <si>
    <t>GAI790PUR1000 / GAINAGE S/FTP PUR</t>
  </si>
  <si>
    <t>GAI0630.PO050O/GAI001 S/FTP LSZH 4P</t>
  </si>
  <si>
    <t>GAI0630.PO050O/ GAINAGE LANmark-7 S 4PR</t>
  </si>
  <si>
    <t>GAI0630.PO050O/GAINAGE LANmark-7A S 1.2G</t>
  </si>
  <si>
    <t>GAI0890.PO090O / GAINAGE S/FTP 4PR ACIER</t>
  </si>
  <si>
    <t>GAI0630.PO060O/GAI030 F/FTP 1,45 LSZH 4P</t>
  </si>
  <si>
    <t>GAI0630.PO060O / GAINAGE F/FTP CAT7 LSZH</t>
  </si>
  <si>
    <t>GAI0630.PO060O/GAI021 FFTP1,45 LSZH 2x4P</t>
  </si>
  <si>
    <t>GAI0600.PO050O / GAINAGE S/FTP S 4PR</t>
  </si>
  <si>
    <t>GAI0600.PO050O/GAI002 S/FTP 1,32 LSZH 4P</t>
  </si>
  <si>
    <t>GAI0600.PO050O / GAI002 S/FTP LSZH 4P</t>
  </si>
  <si>
    <t>GAI0600.PO050O/GAI023 SFTP1,32 LSZH 2x4P</t>
  </si>
  <si>
    <t>GAI0600.PO050O/GAI023 SFTP Dca 2x4P 1.32</t>
  </si>
  <si>
    <t>GAI0600.PO080O / GAINAG S/FTP 7 LSZH-FRT</t>
  </si>
  <si>
    <t>GAI0590.PO050O / GAINAGE CAT6A F/FTP 4PR</t>
  </si>
  <si>
    <t>GAI0590.PO050O/GAI020 FFTP Dca 2x4P 1.32</t>
  </si>
  <si>
    <t>GAI0590.PO050O / GAINAGE F/FTP 10 GIGA</t>
  </si>
  <si>
    <t>GAI0590.PO050O / GAINAGE F/FTP 6A 4PR</t>
  </si>
  <si>
    <t>GAI0590.PO050O /GAINAGE CAT6A F/FTP LSZH</t>
  </si>
  <si>
    <t>GAI0590.PO050O/GAI009 F/FTP 1,32 LSZH 4P</t>
  </si>
  <si>
    <t>GAI0590.PO050O / GAINAGE 6A F/FTP  LSZH</t>
  </si>
  <si>
    <t>GAI0590.PO050O/GAI020 FFTP1,32 LSZH 2x4P</t>
  </si>
  <si>
    <t>GAI0590.PO060O/ GAIN. U/FTP 6 SCHNEIDER</t>
  </si>
  <si>
    <t>GAI0590.PO060O/GAI019 UFTP1,32 LSZH 2x4P</t>
  </si>
  <si>
    <t>GAI0590.PO060O/ GAIN. U/FTP 6A SCHNEIDER</t>
  </si>
  <si>
    <t>GAI0590.PO060O/ GAI.CAT6A U/FTP 4PR LSZH</t>
  </si>
  <si>
    <t>GAI0590.PO060O/ GAI.U/FTP CAT6A 4PR LSZH</t>
  </si>
  <si>
    <t>GAI0590.PO060O/GAI015 UFTP 1,32 LSZH 4P</t>
  </si>
  <si>
    <t>GAI0600.PO050O / GAI S/FTP 7 LSZH</t>
  </si>
  <si>
    <t>GAI0610.PO060O / GAINAGE MXTP 4/2 LSZH</t>
  </si>
  <si>
    <t>GAI0700.PE0800 / GAI047 S/FTP1,32 LSZH+PE</t>
  </si>
  <si>
    <t>GAI0610.PO060O/GAI022 MXTP Dca 2x4P 1.32</t>
  </si>
  <si>
    <t>GAI2100.PO110O/GAINAGE LANmark-6 6x4PR</t>
  </si>
  <si>
    <t>GAI0590.PO080O / GAINAGE  FFTP 6A LSFRZH</t>
  </si>
  <si>
    <t>GAI0630.PO080O/GAI032 FFTP1,45 LSFRZH 4P</t>
  </si>
  <si>
    <t>GAI0700.PE0800 / SURGAINAGE PE S/FTP 6A</t>
  </si>
  <si>
    <t>GAI0600.PO060O/GAI050 S/FTP1.32 LSZH-FRT</t>
  </si>
  <si>
    <t>GAI0670.PO.060O/ GAINAGE S/FTP 7A  D1,53</t>
  </si>
  <si>
    <t>GAI0600.PO080O/GAI027 SFTP1,32 LSFRZH 4P</t>
  </si>
  <si>
    <t>GAI0600.PO050OGAI056 SFTP1,32LSFRZH 2x4P</t>
  </si>
  <si>
    <t>GAI0590.PO080O/GAI028 UFTP1,32 LSFRZH 4P</t>
  </si>
  <si>
    <t>GAI0590.PO080OGAI029 FFTP 1,32 LSFRZH 4P</t>
  </si>
  <si>
    <t>GAI0590.PO080O/GAI029 FFTP1,32 LSFRZH 4P</t>
  </si>
  <si>
    <t>GAI0590.PO080O / GAINAGE F/FTP LSFRZH 4P</t>
  </si>
  <si>
    <t>GAI0590.PO070OGAI055 FFTP1,32LSFRZH 2x4P</t>
  </si>
  <si>
    <t>GAI0630.PO080O/GAI031 SFTP1,45 LSFRZH 4P</t>
  </si>
  <si>
    <t>GAI0630.PO080O / GAINAGE S/FTP 7A 1,2G</t>
  </si>
  <si>
    <t>GAI0610.PO080O / GAI036 MXTP 4/2 LSFRZH</t>
  </si>
  <si>
    <t>GAI0610.PO080O / GAINAGE MXTP 4/2 LSFRZH</t>
  </si>
  <si>
    <t>GAI0630PO080O/GAI032 F/FTP1,45 LSFRZH 4P</t>
  </si>
  <si>
    <t>GAI0670.PO.080O/GAI046 SFTP1,53 LSFRZH4P</t>
  </si>
  <si>
    <t>GAI0610.PO090O / GAI034 SxTP C7 MARITIME</t>
  </si>
  <si>
    <t>GAI0590.PO090O/GAI035 S/FTP 1,32 SHF1 4P</t>
  </si>
  <si>
    <t>GAI0760.PE0800/GAI048 SFTP1,32 LSFRZH+PE</t>
  </si>
  <si>
    <t>GAI0630.PO08O / GAINAGE S/FTP 4PR</t>
  </si>
  <si>
    <t>GAI670.PO.0800/ GI046 S/FTP 1,53 LSFRZH</t>
  </si>
  <si>
    <t>GAI0600.PO055O / GAINAGE CAT6 F1/UTP 4PR</t>
  </si>
  <si>
    <t>GAI0600.PO055O / GAINAGE LANmark F1TP</t>
  </si>
  <si>
    <t>GAI0600.PO055O / GAI005 F1/UTP 6 LSZH 4P</t>
  </si>
  <si>
    <t>GAI0600.PO055O / GAINAGE CAT6 F1/UTP 4P</t>
  </si>
  <si>
    <t>GAI0630.PO065O/GAI026 F1UTP6A LSZH 4P SC</t>
  </si>
  <si>
    <t>GAI0630.PO065O /GAI026 F1/UTP SCHNEIDER</t>
  </si>
  <si>
    <t>GAI0630.PO050O /GAI010 F1/UTP 6A LSZH 4P</t>
  </si>
  <si>
    <t>GAI0630.PO050O /GAINAGE LANmark F1TP 10G</t>
  </si>
  <si>
    <t>GAI0630.PO100O /GAI033  F1TP 6A LSZH-FRT</t>
  </si>
  <si>
    <t>GAI0630.PO100O/GAI033 F1UTP 6A LSZH-FRT</t>
  </si>
  <si>
    <t>GAI0600.PO100O / GAINAGE F1/UTP 6 LSFRZH</t>
  </si>
  <si>
    <t>GAI0630.PO080O /GAI F1/UTP 6A LSFRZH 4P</t>
  </si>
  <si>
    <t>GAI0630.PO080O/GAI037 F1UTP 6A LSFRZH 4P</t>
  </si>
  <si>
    <t>GAI0630.PO0700/GAI038 F1UTP 6 LSFRZH 4P</t>
  </si>
  <si>
    <t>GAI0630.PO100O/GAI038 F1UTP 6A LSFRZH 4P</t>
  </si>
  <si>
    <t>GAI0600.PO055O / GAI004 F/UTP 6 LSZH 4P</t>
  </si>
  <si>
    <t>GAI0600.PO055O / GAI017 F2TP 6 LSZH 4P</t>
  </si>
  <si>
    <t>GAI0600.PO060O / GAI SF/UTP 4PR CAT6</t>
  </si>
  <si>
    <t>GAI0490.PO050O / GAI013 F1/UTP 5 LSZH 4P</t>
  </si>
  <si>
    <t>GAI0510.PO080O/ GAI007 SF/UTP IN&amp;OUT 4P</t>
  </si>
  <si>
    <t>GAI0490.PO065O / GAI F/UTP 5E 4PR IN&amp;OUT</t>
  </si>
  <si>
    <t>GAI0490.PO050O / GAI014 F/UTP 5e LSZH 4P</t>
  </si>
  <si>
    <t>BAUDIER ALAIN</t>
  </si>
  <si>
    <t>BONTEMS ARNAUD</t>
  </si>
  <si>
    <t>BOURZEIS HERVE</t>
  </si>
  <si>
    <t>BOUZIDI MOHAND</t>
  </si>
  <si>
    <t>BOUZIDI RACHID</t>
  </si>
  <si>
    <t>BRAZ SULIVAN</t>
  </si>
  <si>
    <t>CANAL Y BARRERA EUGENIO</t>
  </si>
  <si>
    <t>CASTILLO SEBASTIEN</t>
  </si>
  <si>
    <t>CHABOTIER JEAN JACQUES</t>
  </si>
  <si>
    <t>CHAMBERLAND GREGORY</t>
  </si>
  <si>
    <t>DA COSTA JOAO</t>
  </si>
  <si>
    <t>DAHIBI HAKIM</t>
  </si>
  <si>
    <t>DECOEUR STEPHANE</t>
  </si>
  <si>
    <t>DELEFLIE JOEL</t>
  </si>
  <si>
    <t>FREITAS VICTOR</t>
  </si>
  <si>
    <t>GOMES CARDOSO FERNAND</t>
  </si>
  <si>
    <t>GOMES FERNANDO</t>
  </si>
  <si>
    <t>KAOUSSI DJAFFAR</t>
  </si>
  <si>
    <t>LEGER DYLAN</t>
  </si>
  <si>
    <t>LEJEUNE THIERRY</t>
  </si>
  <si>
    <t>LINGLET DAMIEN</t>
  </si>
  <si>
    <t>LIOUVILLE KEVIN</t>
  </si>
  <si>
    <t>MICHEL SEBASTIEN</t>
  </si>
  <si>
    <t>NOYER BRUNO</t>
  </si>
  <si>
    <t>NOYER DANIEL</t>
  </si>
  <si>
    <t>PAPIER LOIC</t>
  </si>
  <si>
    <t>POINCELET DENIS</t>
  </si>
  <si>
    <t>PONSART CHRISTOPHE</t>
  </si>
  <si>
    <t>PRIGNON FREDERIC</t>
  </si>
  <si>
    <t>SOUSA ANTONIO</t>
  </si>
  <si>
    <t>SOUSA JEAN PIERRE</t>
  </si>
  <si>
    <t>STASSE FRANCK</t>
  </si>
  <si>
    <t>TOUSSAINT PASCAL</t>
  </si>
  <si>
    <t>TUROWSKI JEAN MICHEL</t>
  </si>
  <si>
    <t>VANKERKHOVEN PHILIPPE</t>
  </si>
  <si>
    <t xml:space="preserve">Nom </t>
  </si>
  <si>
    <t xml:space="preserve">Date </t>
  </si>
  <si>
    <t xml:space="preserve">heure </t>
  </si>
  <si>
    <t xml:space="preserve">nom </t>
  </si>
  <si>
    <t xml:space="preserve">N° Ordre de tête </t>
  </si>
  <si>
    <t xml:space="preserve">N° article de tête </t>
  </si>
  <si>
    <t xml:space="preserve">Désignation </t>
  </si>
  <si>
    <t xml:space="preserve">N°OF de l'opération </t>
  </si>
  <si>
    <t xml:space="preserve">N° OF d'origine </t>
  </si>
  <si>
    <t xml:space="preserve">N° longueur d'origine </t>
  </si>
  <si>
    <t xml:space="preserve">metrique int </t>
  </si>
  <si>
    <t>metrique ext</t>
  </si>
  <si>
    <t>metrique ext2</t>
  </si>
  <si>
    <t>longueur 2</t>
  </si>
  <si>
    <t>metrique int 2</t>
  </si>
  <si>
    <t>metrique ext3</t>
  </si>
  <si>
    <t>longueur 3</t>
  </si>
  <si>
    <t>metrique int 4</t>
  </si>
  <si>
    <t>longueur 4</t>
  </si>
  <si>
    <t>metrique int 5</t>
  </si>
  <si>
    <t>longueur 5</t>
  </si>
  <si>
    <t>metrique int 534</t>
  </si>
  <si>
    <t>metrique ext645</t>
  </si>
  <si>
    <t>metrique int 535</t>
  </si>
  <si>
    <t>metrique int 536</t>
  </si>
  <si>
    <t>metrique ext647</t>
  </si>
  <si>
    <t>metrique int 537</t>
  </si>
  <si>
    <t>metrique ext648</t>
  </si>
  <si>
    <t>longueur 6</t>
  </si>
  <si>
    <t>longueur 7</t>
  </si>
  <si>
    <t>longueur 8</t>
  </si>
  <si>
    <t>longueur 9</t>
  </si>
  <si>
    <t>longueur 10</t>
  </si>
  <si>
    <t>metrique int 5373</t>
  </si>
  <si>
    <t>metrique ext6484</t>
  </si>
  <si>
    <t>longueur 11</t>
  </si>
  <si>
    <t>metrique int 53733</t>
  </si>
  <si>
    <t>metrique ext64844</t>
  </si>
  <si>
    <t>metrique int 53734</t>
  </si>
  <si>
    <t>metrique ext64845</t>
  </si>
  <si>
    <t>metrique int 53735</t>
  </si>
  <si>
    <t>metrique ext64846</t>
  </si>
  <si>
    <t>metrique int 53736</t>
  </si>
  <si>
    <t>metrique ext64847</t>
  </si>
  <si>
    <t>metrique int 53737</t>
  </si>
  <si>
    <t>longueur 1</t>
  </si>
  <si>
    <t>metrique int 3</t>
  </si>
  <si>
    <t>metrique ext 3</t>
  </si>
  <si>
    <t>metrique ext 4</t>
  </si>
  <si>
    <t>metrique ext 5</t>
  </si>
  <si>
    <t>metrique int 6</t>
  </si>
  <si>
    <t>metrique ext 6</t>
  </si>
  <si>
    <t>longueur 12</t>
  </si>
  <si>
    <t>longueur 13</t>
  </si>
  <si>
    <t>longueur 14</t>
  </si>
  <si>
    <t>longueur 15</t>
  </si>
  <si>
    <t>longueur 16</t>
  </si>
  <si>
    <t xml:space="preserve">Choix </t>
  </si>
  <si>
    <t xml:space="preserve">OK </t>
  </si>
  <si>
    <t xml:space="preserve">NOK </t>
  </si>
  <si>
    <t xml:space="preserve">equipe </t>
  </si>
  <si>
    <t>Contrôle QM</t>
  </si>
  <si>
    <t xml:space="preserve">commentaire </t>
  </si>
  <si>
    <t xml:space="preserve">total </t>
  </si>
  <si>
    <t>Equipe</t>
  </si>
  <si>
    <t>16/09/2020</t>
  </si>
  <si>
    <t>17/09/2020</t>
  </si>
  <si>
    <t>Matin</t>
  </si>
  <si>
    <t>GAI0630.PO080O / GAINAGE S/FTP 4PR</t>
  </si>
  <si>
    <t>metrique int 53738</t>
  </si>
  <si>
    <t>N° longueur d'origine</t>
  </si>
  <si>
    <t>Longueur 1</t>
  </si>
  <si>
    <t>Nuit</t>
  </si>
  <si>
    <t xml:space="preserve">Equipe </t>
  </si>
  <si>
    <t>qsfjbùdfezùliegtutu</t>
  </si>
  <si>
    <t>qfziuqsbmfqf</t>
  </si>
  <si>
    <t>qsfqsjf</t>
  </si>
  <si>
    <t>qfzqsf</t>
  </si>
  <si>
    <t>18/09/2020</t>
  </si>
  <si>
    <t>21/09/2020</t>
  </si>
  <si>
    <t>28/09/2020</t>
  </si>
  <si>
    <t>*</t>
  </si>
  <si>
    <t>Colonne1</t>
  </si>
  <si>
    <t>A101</t>
  </si>
  <si>
    <t>A102</t>
  </si>
  <si>
    <t>A108</t>
  </si>
  <si>
    <t>A109</t>
  </si>
  <si>
    <t>A111</t>
  </si>
  <si>
    <t xml:space="preserve">  Couleur ( aspect/homogénéité )</t>
  </si>
  <si>
    <t>A112</t>
  </si>
  <si>
    <t xml:space="preserve">  Erreur de couleur</t>
  </si>
  <si>
    <t>A113</t>
  </si>
  <si>
    <t>A115</t>
  </si>
  <si>
    <t xml:space="preserve">  Chocs/coups/ a-coups</t>
  </si>
  <si>
    <t>A116</t>
  </si>
  <si>
    <t xml:space="preserve">  Libellé / Lisibilité du marquage</t>
  </si>
  <si>
    <t>A117</t>
  </si>
  <si>
    <t xml:space="preserve">  Tenue du marquage non conforme</t>
  </si>
  <si>
    <t>A119</t>
  </si>
  <si>
    <t xml:space="preserve">  Absence de séparateur</t>
  </si>
  <si>
    <t>A120</t>
  </si>
  <si>
    <t xml:space="preserve">  Adhérence entre élément et gaine</t>
  </si>
  <si>
    <t>A126</t>
  </si>
  <si>
    <t xml:space="preserve">  Aspect cotelé du cable</t>
  </si>
  <si>
    <t>B201</t>
  </si>
  <si>
    <t xml:space="preserve">  Nature de matériau différente</t>
  </si>
  <si>
    <t>B203</t>
  </si>
  <si>
    <t xml:space="preserve">  Diamêtre non conforme</t>
  </si>
  <si>
    <t>B204</t>
  </si>
  <si>
    <t xml:space="preserve">  Epaisseur non conforme</t>
  </si>
  <si>
    <t>B205</t>
  </si>
  <si>
    <t xml:space="preserve">  Centrage non conforme</t>
  </si>
  <si>
    <t>B206</t>
  </si>
  <si>
    <t xml:space="preserve">  Recouvrement non conforme</t>
  </si>
  <si>
    <t>B207</t>
  </si>
  <si>
    <t xml:space="preserve">  Pose du ruban non conforme (becs/plis)</t>
  </si>
  <si>
    <t>B212</t>
  </si>
  <si>
    <t xml:space="preserve">  Casse ( ruban,drain )</t>
  </si>
  <si>
    <t>B214</t>
  </si>
  <si>
    <t xml:space="preserve">  Position différente</t>
  </si>
  <si>
    <t>C301</t>
  </si>
  <si>
    <t xml:space="preserve">  Résistance ohmique non conforme</t>
  </si>
  <si>
    <t>C303</t>
  </si>
  <si>
    <t xml:space="preserve">  Résistance d'isolement non conforme</t>
  </si>
  <si>
    <t>C305</t>
  </si>
  <si>
    <t xml:space="preserve">  Capacité non conforme</t>
  </si>
  <si>
    <t>C306</t>
  </si>
  <si>
    <t xml:space="preserve">  Zc non conforme</t>
  </si>
  <si>
    <t>C309</t>
  </si>
  <si>
    <t xml:space="preserve">  Affaiblissement non conforme</t>
  </si>
  <si>
    <t>C312</t>
  </si>
  <si>
    <t xml:space="preserve">  Diaphonie non conforme</t>
  </si>
  <si>
    <t>C313</t>
  </si>
  <si>
    <t xml:space="preserve">  Court-circuit</t>
  </si>
  <si>
    <t>C314</t>
  </si>
  <si>
    <t xml:space="preserve">  Vitesse de propagation non conforme</t>
  </si>
  <si>
    <t>C315</t>
  </si>
  <si>
    <t xml:space="preserve">  Para-diaphonie ( NEXT ) non conforme</t>
  </si>
  <si>
    <t>C317</t>
  </si>
  <si>
    <t xml:space="preserve">  Return loss non conforme</t>
  </si>
  <si>
    <t>C318</t>
  </si>
  <si>
    <t xml:space="preserve">  Powersum NEXT non conforme</t>
  </si>
  <si>
    <t>C319</t>
  </si>
  <si>
    <t xml:space="preserve">  EL FLEXT non conforme</t>
  </si>
  <si>
    <t>C320</t>
  </si>
  <si>
    <t xml:space="preserve">  Powersum EL FLEXT non conforme</t>
  </si>
  <si>
    <t>C321</t>
  </si>
  <si>
    <t xml:space="preserve">  Télédiaphonie non conforme</t>
  </si>
  <si>
    <t>C322</t>
  </si>
  <si>
    <t xml:space="preserve">  Ecart télédiaphonie</t>
  </si>
  <si>
    <t>C323</t>
  </si>
  <si>
    <t xml:space="preserve">  Réel Terre non conforme</t>
  </si>
  <si>
    <t>C324</t>
  </si>
  <si>
    <t xml:space="preserve">  Delta R non conforme</t>
  </si>
  <si>
    <t>C325</t>
  </si>
  <si>
    <t xml:space="preserve">  Défauts sparker &gt; à sanction</t>
  </si>
  <si>
    <t>C326</t>
  </si>
  <si>
    <t xml:space="preserve">  Déséquilibre de résistance</t>
  </si>
  <si>
    <t>D404</t>
  </si>
  <si>
    <t xml:space="preserve">  Charge de rupture non conforme</t>
  </si>
  <si>
    <t>D405</t>
  </si>
  <si>
    <t xml:space="preserve">  Adhérence non conforme</t>
  </si>
  <si>
    <t>D406</t>
  </si>
  <si>
    <t xml:space="preserve">  Allongement non conforme</t>
  </si>
  <si>
    <t xml:space="preserve">Numéro </t>
  </si>
  <si>
    <t xml:space="preserve">description </t>
  </si>
  <si>
    <t>Olives/casses de gaine/bagues</t>
  </si>
  <si>
    <t>Rugosité/craquelures/fissures</t>
  </si>
  <si>
    <t>Présenced'eau/Entréed'eau</t>
  </si>
  <si>
    <t>Trous/manquedematière</t>
  </si>
  <si>
    <t>Deformation</t>
  </si>
  <si>
    <t>BAUDIER.ALAIN</t>
  </si>
  <si>
    <t>BONTEMS.ARNAUD</t>
  </si>
  <si>
    <t>BOURZEIS.HERVE</t>
  </si>
  <si>
    <t>BOUZIDI.MOHAND</t>
  </si>
  <si>
    <t>BOUZIDI.RACHID</t>
  </si>
  <si>
    <t>BRAZ.SULIVAN</t>
  </si>
  <si>
    <t>CANAL.Y.BARRERA.EUGENIO</t>
  </si>
  <si>
    <t>CASTILLO.SEBASTIEN</t>
  </si>
  <si>
    <t>CHABOTIER.JEAN.JACQUES</t>
  </si>
  <si>
    <t>CHAMBERLAND.GREGORY</t>
  </si>
  <si>
    <t>DA.COSTA.JOAO</t>
  </si>
  <si>
    <t>DAHIBI.HAKIM</t>
  </si>
  <si>
    <t>DECOEUR.STEPHANE</t>
  </si>
  <si>
    <t>DELEFLIE.JOEL</t>
  </si>
  <si>
    <t>FREITAS.VICTOR</t>
  </si>
  <si>
    <t>GOMES.CARDOSO.FERNAND</t>
  </si>
  <si>
    <t>GOMES.FERNANDO</t>
  </si>
  <si>
    <t>KAOUSSI.DJAFFAR</t>
  </si>
  <si>
    <t>LEGER.DYLAN</t>
  </si>
  <si>
    <t>LEJEUNE.THIERRY</t>
  </si>
  <si>
    <t>LINGLET.DAMIEN</t>
  </si>
  <si>
    <t>LIOUVILLE.KEVIN</t>
  </si>
  <si>
    <t>MICHEL.SEBASTIEN</t>
  </si>
  <si>
    <t>NOYER.BRUNO</t>
  </si>
  <si>
    <t>NOYER.DANIEL</t>
  </si>
  <si>
    <t>PAPIER.LOIC</t>
  </si>
  <si>
    <t>POINCELET.DENIS</t>
  </si>
  <si>
    <t>PONSART.CHRISTOPHE</t>
  </si>
  <si>
    <t>PRIGNON.FREDERIC</t>
  </si>
  <si>
    <t>SOUSA.ANTONIO</t>
  </si>
  <si>
    <t>SOUSA.JEAN.PIERRE</t>
  </si>
  <si>
    <t>STASSE.FRANCK</t>
  </si>
  <si>
    <t>TOUSSAINT.PASCAL</t>
  </si>
  <si>
    <t>TUROWSKI.JEAN.MICHEL</t>
  </si>
  <si>
    <t>VANKERKHOVEN.PHILIPPE</t>
  </si>
  <si>
    <t>AVIS D'INCIDENT AU GAINAGE</t>
  </si>
  <si>
    <t>A remplir par les opérateurs pour les longueurs non conformes et les défauts sparker</t>
  </si>
  <si>
    <t>A reconditionner</t>
  </si>
  <si>
    <t>A jeter</t>
  </si>
  <si>
    <t>Autres cas, décision du management</t>
  </si>
  <si>
    <t>Date</t>
  </si>
  <si>
    <t>Nom</t>
  </si>
  <si>
    <t>Signature</t>
  </si>
  <si>
    <t>Refus</t>
  </si>
  <si>
    <t>Retouche en fabrication</t>
  </si>
  <si>
    <t>Accepté par dérogation</t>
  </si>
  <si>
    <t>Analyse et action corrective (inscrire date + nom)</t>
  </si>
  <si>
    <t>Métrage</t>
  </si>
  <si>
    <t>Poids (en Kg)</t>
  </si>
  <si>
    <t>FOR-FRFU-8.6-08</t>
  </si>
  <si>
    <t>Edition 01</t>
  </si>
  <si>
    <t>Date :</t>
  </si>
  <si>
    <t>Ligne :</t>
  </si>
  <si>
    <t>Nom :</t>
  </si>
  <si>
    <t>OF :</t>
  </si>
  <si>
    <t>Article :</t>
  </si>
  <si>
    <t>Métrage (m) :</t>
  </si>
  <si>
    <t>N° touret :</t>
  </si>
  <si>
    <t>Défaut :</t>
  </si>
  <si>
    <t>TEST</t>
  </si>
  <si>
    <t>Code</t>
  </si>
  <si>
    <t>OPG01</t>
  </si>
  <si>
    <t>OPG02</t>
  </si>
  <si>
    <t>OPG03</t>
  </si>
  <si>
    <t>OPG04</t>
  </si>
  <si>
    <t>OPG05</t>
  </si>
  <si>
    <t>OPG06</t>
  </si>
  <si>
    <t>OPG07</t>
  </si>
  <si>
    <t>OPG08</t>
  </si>
  <si>
    <t>OPG09</t>
  </si>
  <si>
    <t>OPG10</t>
  </si>
  <si>
    <t>OPG11</t>
  </si>
  <si>
    <t>OPG12</t>
  </si>
  <si>
    <t>OPG13</t>
  </si>
  <si>
    <t>OPG14</t>
  </si>
  <si>
    <t>OPG15</t>
  </si>
  <si>
    <t>OPG16</t>
  </si>
  <si>
    <t>OPG17</t>
  </si>
  <si>
    <t>OPG18</t>
  </si>
  <si>
    <t>OPG19</t>
  </si>
  <si>
    <t>OPG20</t>
  </si>
  <si>
    <t>OPG21</t>
  </si>
  <si>
    <t>OPG22</t>
  </si>
  <si>
    <t>OPG23</t>
  </si>
  <si>
    <t>OPG24</t>
  </si>
  <si>
    <t>OPG25</t>
  </si>
  <si>
    <t>OPG26</t>
  </si>
  <si>
    <t>OPG27</t>
  </si>
  <si>
    <t>OPG28</t>
  </si>
  <si>
    <t>OPG29</t>
  </si>
  <si>
    <t>OPG30</t>
  </si>
  <si>
    <t>OPG31</t>
  </si>
  <si>
    <t>OPG32</t>
  </si>
  <si>
    <t>OPG33</t>
  </si>
  <si>
    <t>OPG34</t>
  </si>
  <si>
    <t>OPG35</t>
  </si>
  <si>
    <t>OPG36</t>
  </si>
  <si>
    <t>Heure :</t>
  </si>
  <si>
    <t xml:space="preserve">N° avis </t>
  </si>
  <si>
    <t>.</t>
  </si>
  <si>
    <t>LG1</t>
  </si>
  <si>
    <t>12545A111</t>
  </si>
  <si>
    <t>Numero 1</t>
  </si>
  <si>
    <t>Lot SAP 1</t>
  </si>
  <si>
    <t>Numero 12</t>
  </si>
  <si>
    <t>Lot SAP 13</t>
  </si>
  <si>
    <t>Numero 2</t>
  </si>
  <si>
    <t>Lot SAP 2</t>
  </si>
  <si>
    <t>Numero 3</t>
  </si>
  <si>
    <t>Lot SAP 3</t>
  </si>
  <si>
    <t>Numero 4</t>
  </si>
  <si>
    <t>Lot SAP 4</t>
  </si>
  <si>
    <t>Numero 5</t>
  </si>
  <si>
    <t>Lot SAP 5</t>
  </si>
  <si>
    <t>Numero 6</t>
  </si>
  <si>
    <t>Lot SAP 6</t>
  </si>
  <si>
    <t>Numero 7</t>
  </si>
  <si>
    <t>Numero 8</t>
  </si>
  <si>
    <t>Lot SAP 8</t>
  </si>
  <si>
    <t>Lot SAP 7</t>
  </si>
  <si>
    <t>Numero 9</t>
  </si>
  <si>
    <t>Lot SAP 9</t>
  </si>
  <si>
    <t>Lot SAP 10</t>
  </si>
  <si>
    <t>Numero 10</t>
  </si>
  <si>
    <t>Numero 11</t>
  </si>
  <si>
    <t>Lot SAP 11</t>
  </si>
  <si>
    <t>Numero 13</t>
  </si>
  <si>
    <t>Lot SAP 12</t>
  </si>
  <si>
    <t>Numero 14</t>
  </si>
  <si>
    <t>Numero 15</t>
  </si>
  <si>
    <t>Lot SAP 14</t>
  </si>
  <si>
    <t>Numero 16</t>
  </si>
  <si>
    <t>Lot SAP 15</t>
  </si>
  <si>
    <t>Lot SAP 16</t>
  </si>
  <si>
    <t>Après midi</t>
  </si>
  <si>
    <t xml:space="preserve">Reference </t>
  </si>
  <si>
    <t xml:space="preserve">Designation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</si>
</sst>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omic Sans MS"/>
      <family val="4"/>
    </font>
    <font>
      <sz val="11"/>
      <color theme="1"/>
      <name val="Comic Sans MS"/>
      <family val="4"/>
    </font>
    <font>
      <b/>
      <sz val="9"/>
      <color theme="1"/>
      <name val="Comic Sans MS"/>
      <family val="4"/>
    </font>
    <font>
      <b/>
      <i/>
      <sz val="11"/>
      <color theme="1"/>
      <name val="Comic Sans MS"/>
      <family val="4"/>
    </font>
    <font>
      <i/>
      <sz val="12"/>
      <color theme="1"/>
      <name val="Comic Sans MS"/>
      <family val="4"/>
    </font>
    <font>
      <b/>
      <sz val="10"/>
      <color theme="1"/>
      <name val="Comic Sans MS"/>
      <family val="4"/>
    </font>
    <font>
      <sz val="26"/>
      <color theme="1"/>
      <name val="C39HrP24DlTt"/>
    </font>
    <font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36"/>
      <color theme="1"/>
      <name val="C39HrP24DlTt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/>
      <diagonal/>
    </border>
    <border>
      <left style="thin">
        <color theme="4"/>
      </left>
      <right style="thin">
        <color theme="4"/>
      </right>
      <top style="thin">
        <color theme="4"/>
      </top>
      <bottom style="thin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/>
      <top style="mediumDashed">
        <color indexed="64"/>
      </top>
      <bottom style="thin">
        <color indexed="64"/>
      </bottom>
      <diagonal/>
    </border>
    <border>
      <left/>
      <right/>
      <top style="mediumDashed">
        <color indexed="64"/>
      </top>
      <bottom style="thin">
        <color indexed="64"/>
      </bottom>
      <diagonal/>
    </border>
    <border>
      <left/>
      <right style="medium">
        <color indexed="64"/>
      </right>
      <top style="medium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Dashed">
        <color indexed="64"/>
      </top>
      <bottom/>
      <diagonal/>
    </border>
    <border>
      <left/>
      <right/>
      <top style="mediumDashed">
        <color indexed="64"/>
      </top>
      <bottom/>
      <diagonal/>
    </border>
    <border>
      <left/>
      <right style="medium">
        <color indexed="64"/>
      </right>
      <top style="medium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Dashed">
        <color indexed="64"/>
      </bottom>
      <diagonal/>
    </border>
    <border>
      <left style="thin">
        <color indexed="64"/>
      </left>
      <right/>
      <top/>
      <bottom style="mediumDashed">
        <color indexed="64"/>
      </bottom>
      <diagonal/>
    </border>
    <border>
      <left/>
      <right style="thin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theme="4"/>
      </left>
      <right style="thin">
        <color theme="4"/>
      </right>
      <top/>
      <bottom/>
      <diagonal/>
    </border>
  </borders>
  <cellStyleXfs count="1">
    <xf numFmtId="0" fontId="0" fillId="0" borderId="0"/>
  </cellStyleXfs>
  <cellXfs count="112">
    <xf numFmtId="0" fontId="0" fillId="0" borderId="0" xfId="0"/>
    <xf numFmtId="0" fontId="0" fillId="0" borderId="0" xfId="0" applyFill="1"/>
    <xf numFmtId="0" fontId="1" fillId="0" borderId="4" xfId="0" applyNumberFormat="1" applyFont="1" applyBorder="1" applyAlignment="1">
      <alignment horizontal="center"/>
    </xf>
    <xf numFmtId="0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/>
    </xf>
    <xf numFmtId="0" fontId="1" fillId="0" borderId="5" xfId="0" applyNumberFormat="1" applyFont="1" applyBorder="1" applyAlignment="1">
      <alignment horizontal="center"/>
    </xf>
    <xf numFmtId="0" fontId="1" fillId="2" borderId="5" xfId="0" applyNumberFormat="1" applyFont="1" applyFill="1" applyBorder="1" applyAlignment="1">
      <alignment horizontal="center"/>
    </xf>
    <xf numFmtId="0" fontId="1" fillId="0" borderId="2" xfId="0" applyNumberFormat="1" applyFont="1" applyBorder="1" applyAlignment="1">
      <alignment horizontal="center"/>
    </xf>
    <xf numFmtId="0" fontId="1" fillId="0" borderId="6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/>
    </xf>
    <xf numFmtId="0" fontId="1" fillId="0" borderId="1" xfId="0" applyNumberFormat="1" applyFont="1" applyBorder="1" applyAlignment="1">
      <alignment horizontal="left"/>
    </xf>
    <xf numFmtId="0" fontId="1" fillId="2" borderId="1" xfId="0" applyNumberFormat="1" applyFont="1" applyFill="1" applyBorder="1" applyAlignment="1">
      <alignment horizontal="left"/>
    </xf>
    <xf numFmtId="0" fontId="1" fillId="0" borderId="3" xfId="0" applyNumberFormat="1" applyFont="1" applyBorder="1" applyAlignment="1">
      <alignment horizontal="left"/>
    </xf>
    <xf numFmtId="0" fontId="1" fillId="0" borderId="7" xfId="0" applyNumberFormat="1" applyFont="1" applyBorder="1" applyAlignment="1">
      <alignment horizontal="left"/>
    </xf>
    <xf numFmtId="0" fontId="0" fillId="0" borderId="0" xfId="0" applyNumberFormat="1"/>
    <xf numFmtId="21" fontId="0" fillId="0" borderId="0" xfId="0" applyNumberFormat="1"/>
    <xf numFmtId="0" fontId="2" fillId="0" borderId="0" xfId="0" applyFont="1"/>
    <xf numFmtId="0" fontId="0" fillId="0" borderId="20" xfId="0" applyFont="1" applyBorder="1"/>
    <xf numFmtId="0" fontId="0" fillId="0" borderId="21" xfId="0" applyFont="1" applyBorder="1"/>
    <xf numFmtId="0" fontId="4" fillId="3" borderId="8" xfId="0" applyFont="1" applyFill="1" applyBorder="1" applyAlignment="1">
      <alignment horizontal="center" vertical="center"/>
    </xf>
    <xf numFmtId="0" fontId="5" fillId="0" borderId="24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32" xfId="0" applyFont="1" applyBorder="1" applyAlignment="1">
      <alignment vertical="center"/>
    </xf>
    <xf numFmtId="0" fontId="0" fillId="0" borderId="0" xfId="0" applyBorder="1"/>
    <xf numFmtId="0" fontId="5" fillId="0" borderId="26" xfId="0" applyFont="1" applyBorder="1" applyAlignment="1">
      <alignment horizontal="center" vertical="center"/>
    </xf>
    <xf numFmtId="0" fontId="6" fillId="0" borderId="0" xfId="0" applyFont="1" applyBorder="1" applyAlignment="1">
      <alignment vertical="center"/>
    </xf>
    <xf numFmtId="0" fontId="5" fillId="0" borderId="27" xfId="0" applyFont="1" applyBorder="1" applyAlignment="1">
      <alignment horizontal="center" vertical="center"/>
    </xf>
    <xf numFmtId="0" fontId="6" fillId="0" borderId="16" xfId="0" applyFont="1" applyBorder="1" applyAlignment="1">
      <alignment vertical="center"/>
    </xf>
    <xf numFmtId="0" fontId="6" fillId="0" borderId="17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8" xfId="0" applyFont="1" applyBorder="1" applyAlignment="1">
      <alignment vertical="center" wrapText="1"/>
    </xf>
    <xf numFmtId="0" fontId="9" fillId="0" borderId="8" xfId="0" applyFont="1" applyBorder="1" applyAlignment="1">
      <alignment vertical="center"/>
    </xf>
    <xf numFmtId="0" fontId="0" fillId="0" borderId="55" xfId="0" applyFont="1" applyBorder="1"/>
    <xf numFmtId="0" fontId="11" fillId="0" borderId="8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0" fontId="13" fillId="0" borderId="13" xfId="0" applyFont="1" applyBorder="1"/>
    <xf numFmtId="0" fontId="13" fillId="0" borderId="8" xfId="0" applyFont="1" applyBorder="1"/>
    <xf numFmtId="0" fontId="11" fillId="0" borderId="0" xfId="0" applyFont="1"/>
    <xf numFmtId="0" fontId="2" fillId="0" borderId="8" xfId="0" applyFont="1" applyBorder="1"/>
    <xf numFmtId="0" fontId="11" fillId="0" borderId="8" xfId="0" applyFont="1" applyBorder="1"/>
    <xf numFmtId="0" fontId="4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8" fillId="3" borderId="40" xfId="0" applyFont="1" applyFill="1" applyBorder="1" applyAlignment="1">
      <alignment horizontal="center" vertical="center"/>
    </xf>
    <xf numFmtId="0" fontId="8" fillId="3" borderId="41" xfId="0" applyFont="1" applyFill="1" applyBorder="1" applyAlignment="1">
      <alignment horizontal="center" vertical="center"/>
    </xf>
    <xf numFmtId="0" fontId="8" fillId="3" borderId="4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5" fillId="0" borderId="5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0" fillId="0" borderId="49" xfId="0" applyFont="1" applyBorder="1" applyAlignment="1">
      <alignment horizontal="center" vertical="center"/>
    </xf>
    <xf numFmtId="0" fontId="10" fillId="0" borderId="50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3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7" xfId="0" applyFill="1" applyBorder="1" applyAlignment="1">
      <alignment horizontal="center"/>
    </xf>
    <xf numFmtId="0" fontId="0" fillId="0" borderId="38" xfId="0" applyFill="1" applyBorder="1" applyAlignment="1">
      <alignment horizontal="center"/>
    </xf>
    <xf numFmtId="0" fontId="0" fillId="0" borderId="39" xfId="0" applyFill="1" applyBorder="1" applyAlignment="1">
      <alignment horizontal="center"/>
    </xf>
    <xf numFmtId="0" fontId="6" fillId="0" borderId="1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5" fillId="0" borderId="45" xfId="0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34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7" fillId="3" borderId="34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/>
    </xf>
    <xf numFmtId="0" fontId="7" fillId="3" borderId="30" xfId="0" applyFont="1" applyFill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21" fontId="4" fillId="0" borderId="11" xfId="0" applyNumberFormat="1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14" fontId="4" fillId="0" borderId="11" xfId="0" applyNumberFormat="1" applyFont="1" applyBorder="1" applyAlignment="1">
      <alignment horizontal="center" vertical="center"/>
    </xf>
  </cellXfs>
  <cellStyles count="1">
    <cellStyle name="Normal" xfId="0" builtinId="0"/>
  </cellStyles>
  <dxfs count="7">
    <dxf>
      <numFmt numFmtId="0" formatCode="General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border diagonalUp="0" diagonalDown="0">
        <left style="thin">
          <color theme="4"/>
        </left>
        <right style="thin">
          <color theme="4"/>
        </right>
        <top style="thin">
          <color theme="4"/>
        </top>
        <bottom/>
        <vertical/>
        <horizontal/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5" displayName="Tableau5" ref="A1:A189" totalsRowShown="0" dataDxfId="6">
  <autoFilter ref="A1:A189" xr:uid="{00000000-0009-0000-0100-000003000000}"/>
  <tableColumns count="1">
    <tableColumn id="1" xr3:uid="{00000000-0010-0000-0000-000001000000}" name="Reference " dataDxfId="5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Resp_process_rco" displayName="Resp_process_rco" ref="B1:B189" totalsRowShown="0">
  <autoFilter ref="B1:B189" xr:uid="{00000000-0009-0000-0100-000004000000}"/>
  <tableColumns count="1">
    <tableColumn id="1" xr3:uid="{00000000-0010-0000-0100-000001000000}" name="Designation 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023AFDF-9094-43A7-A8F3-0546AC27E26F}" name="Tableau1" displayName="Tableau1" ref="D1:D36" totalsRowShown="0">
  <autoFilter ref="D1:D36" xr:uid="{D45FA1D7-B2A7-4DA0-A545-182D70D7E0AB}"/>
  <tableColumns count="1">
    <tableColumn id="1" xr3:uid="{9647226E-7B4E-4D72-883D-2320544435E8}" name="Nom 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F1064FA-8472-4E6D-BAB9-A371C7514685}" name="Tableau3" displayName="Tableau3" ref="C1:C3" totalsRowShown="0">
  <autoFilter ref="C1:C3" xr:uid="{9B95AAE1-D194-42DD-9953-412318AB14CA}"/>
  <tableColumns count="1">
    <tableColumn id="1" xr3:uid="{EE30D81C-1F1D-47FC-AB1A-4DC922F3BEE4}" name="Choix "/>
  </tableColumns>
  <tableStyleInfo name="TableStyleLight10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F58D14A-CAF4-48C7-918E-A9FA7A5DD795}" name="Tableau4" displayName="Tableau4" ref="F1:F4" totalsRowShown="0">
  <autoFilter ref="F1:F4" xr:uid="{5FC6718C-87A9-403F-AB35-2660B5B2ADDB}"/>
  <tableColumns count="1">
    <tableColumn id="1" xr3:uid="{73ED064C-DB0A-4117-89DB-23A9F7C302FF}" name="Equipe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FFF98AD-F596-4F5F-9071-3D921D5074E4}" name="Tableau10" displayName="Tableau10" ref="I1:J37" totalsRowShown="0">
  <autoFilter ref="I1:J37" xr:uid="{461D5029-3C00-49F3-990A-33D6FBDFB54D}"/>
  <tableColumns count="2">
    <tableColumn id="2" xr3:uid="{95D79517-8C18-4C85-99EB-7372B4FFBA1C}" name="Colonne1" dataDxfId="4"/>
    <tableColumn id="1" xr3:uid="{1B6151B9-C25C-467F-9C81-E6E8AA35A5F4}" name="Code" dataDxfId="3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4E79F413-B58B-4C62-AED9-6E6DF9B4F0A0}" name="Tableau8" displayName="Tableau8" ref="K1:L44" totalsRowShown="0">
  <autoFilter ref="K1:L44" xr:uid="{351F821D-84FF-4707-9D5D-E1FECEAA5375}"/>
  <tableColumns count="2">
    <tableColumn id="1" xr3:uid="{B9C23815-4420-46AD-A2EB-65DF598AEC23}" name="Numéro " dataDxfId="2"/>
    <tableColumn id="2" xr3:uid="{F0404E2A-4B98-48D7-929D-A8BE19F4B3DA}" name="description " dataDxfId="1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730CB72A-16D3-4FC1-B508-BBEDED6EE48E}" name="Tableau9" displayName="Tableau9" ref="G1:G22" totalsRowShown="0">
  <autoFilter ref="G1:G22" xr:uid="{8689FDBC-447B-406C-9890-498EAFFD85D6}"/>
  <tableColumns count="1">
    <tableColumn id="1" xr3:uid="{52091903-A2ED-459F-B0F6-FA18740C0C12}" name="N° avis 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2C1D69C-2281-48F0-9E5E-956D8D680B88}" name="Tableau2" displayName="Tableau2" ref="A1:CO12" totalsRowShown="0">
  <tableColumns count="93">
    <tableColumn id="1" xr3:uid="{7AD9F8A2-8518-4D68-902A-7E115D2E2BF1}" name="Date "/>
    <tableColumn id="2" xr3:uid="{32F10130-67AD-494A-8586-14ECF17878DE}" name="heure "/>
    <tableColumn id="3" xr3:uid="{5A74F915-E884-4135-8D66-C055494DDC3E}" name="Nom "/>
    <tableColumn id="58" xr3:uid="{305F8A0D-7B4C-40E8-AF4A-508B18674795}" name="Equipe "/>
    <tableColumn id="4" xr3:uid="{37D7E8FD-F6B4-4B58-9D96-1C686F89D783}" name="N° Ordre de tête "/>
    <tableColumn id="5" xr3:uid="{90E8D53E-DCEE-409D-A385-59CB7A8491D2}" name="N° article de tête "/>
    <tableColumn id="6" xr3:uid="{3F02AD68-292A-4A51-B1AF-4878C1C103EE}" name="Désignation " dataDxfId="0">
      <calculatedColumnFormula>IF(ISERROR(VLOOKUP(Tableau2[[#This Row],[N° article de tête ]],Feuil4!A:B,2,0)),"",VLOOKUP(Tableau2[[#This Row],[N° article de tête ]],Feuil4!A:B,2,0))</calculatedColumnFormula>
    </tableColumn>
    <tableColumn id="7" xr3:uid="{512A70E1-9E98-4C42-984C-A78C6E0ACC5D}" name="N°OF de l'opération "/>
    <tableColumn id="8" xr3:uid="{5EDCEFD0-3582-49C8-9377-54D26B1E3981}" name="N° OF d'origine "/>
    <tableColumn id="9" xr3:uid="{21C8A8FE-30D0-405D-93C2-283DEEB0F41C}" name="N° longueur d'origine"/>
    <tableColumn id="59" xr3:uid="{C127F90C-57C4-4880-A526-7EEB814B6372}" name="Contrôle QM"/>
    <tableColumn id="10" xr3:uid="{AFACF6E7-A9B5-453E-A9C5-CDA1E8BA1685}" name="Longueur 1"/>
    <tableColumn id="11" xr3:uid="{9B12C93F-C9D6-463E-9D3B-E2AF9AE540DD}" name="metrique int "/>
    <tableColumn id="12" xr3:uid="{8162B0EF-A3AD-4EAB-8D2C-8046148EE88B}" name="metrique ext"/>
    <tableColumn id="63" xr3:uid="{4010A965-58AE-4CA1-9FA8-33B56C366AA9}" name="Numero 1"/>
    <tableColumn id="62" xr3:uid="{314A0CAF-FDD0-421A-8BEF-53FFE717076B}" name="Lot SAP 1"/>
    <tableColumn id="13" xr3:uid="{6DEA546B-7BD3-43A2-A369-F70CF6923D15}" name="longueur 2"/>
    <tableColumn id="14" xr3:uid="{F2FC3640-1A6C-41A6-89C6-B55513FE4D3C}" name="metrique int 2"/>
    <tableColumn id="15" xr3:uid="{8D175468-1DE3-4901-B3DB-1B11626AC3E1}" name="metrique ext2"/>
    <tableColumn id="65" xr3:uid="{91FECCA4-CA36-43E3-B347-4F4039DA8DE8}" name="Numero 2"/>
    <tableColumn id="64" xr3:uid="{B7D82AE7-F5B3-495D-B741-4BB825EA10A9}" name="Lot SAP 2"/>
    <tableColumn id="16" xr3:uid="{29A5C853-6673-47A2-BAB2-FAEF08754046}" name="longueur 3"/>
    <tableColumn id="17" xr3:uid="{9CA91779-BB7F-4353-95DC-A0AA269B2274}" name="metrique int 3"/>
    <tableColumn id="18" xr3:uid="{8DD55DCB-9329-474D-BB11-4CA171602496}" name="metrique ext 3"/>
    <tableColumn id="67" xr3:uid="{375A0200-2FF7-43A2-86D1-6B78FE9E0FCB}" name="Numero 3"/>
    <tableColumn id="66" xr3:uid="{579CF6BC-106A-4DA5-8427-0E6F8821F6BA}" name="Lot SAP 3"/>
    <tableColumn id="19" xr3:uid="{1B6F9FCA-DE9F-4CAF-B6DA-AE724D2C8580}" name="longueur 4"/>
    <tableColumn id="20" xr3:uid="{8447F1C3-D6A2-45F3-AF4E-B4864014EB26}" name="metrique int 4"/>
    <tableColumn id="21" xr3:uid="{E3216D3E-022D-4BC0-AA4D-9C7EFDF4FF5A}" name="metrique ext 4"/>
    <tableColumn id="69" xr3:uid="{45D229A7-362A-41E4-BBA7-01473C67202A}" name="Numero 4"/>
    <tableColumn id="68" xr3:uid="{929CA52E-9D27-4469-8349-5A7AB5F8388D}" name="Lot SAP 4"/>
    <tableColumn id="22" xr3:uid="{0F8459E5-F312-402A-98C5-E2C253ED586C}" name="longueur 5"/>
    <tableColumn id="23" xr3:uid="{534681E8-8576-4D3D-9A40-045C960AC703}" name="metrique int 5"/>
    <tableColumn id="24" xr3:uid="{087EF19A-9C3A-4BBA-A41A-2B9D236698A2}" name="metrique ext 5"/>
    <tableColumn id="71" xr3:uid="{12B44C27-C85C-41FD-B62E-7CBE2412E902}" name="Numero 5"/>
    <tableColumn id="70" xr3:uid="{87DE0C19-0BBC-4197-96E4-6AE36EC05AF4}" name="Lot SAP 5"/>
    <tableColumn id="25" xr3:uid="{02B7B5AE-E662-4765-98C3-DC847AF953DA}" name="longueur 6"/>
    <tableColumn id="26" xr3:uid="{436AEA95-92B5-4BBB-9FEB-CF7C57D6AF19}" name="metrique int 6"/>
    <tableColumn id="27" xr3:uid="{5A99BA29-5BFA-4EA6-A140-BE6FF2190129}" name="metrique ext 6"/>
    <tableColumn id="73" xr3:uid="{759EAEF3-374B-43D7-8854-029E0FE716EB}" name="Numero 6"/>
    <tableColumn id="72" xr3:uid="{79A2235B-1E44-413E-9AAF-45FE4448FAFA}" name="Lot SAP 6"/>
    <tableColumn id="28" xr3:uid="{451052AA-B387-418D-AD3D-82D809F7626A}" name="longueur 7"/>
    <tableColumn id="29" xr3:uid="{F6CE78FD-8341-4B2F-A473-22D20BDF03FE}" name="metrique int 534"/>
    <tableColumn id="30" xr3:uid="{919E8E6A-AF4B-4811-B146-4AA81A61E197}" name="metrique ext645"/>
    <tableColumn id="74" xr3:uid="{266B2A64-030A-450D-99C7-198EBA9CDD27}" name="Numero 7"/>
    <tableColumn id="75" xr3:uid="{AB6B1AA4-0E34-4FAE-ABB6-AD5990B69FB7}" name="Lot SAP 7"/>
    <tableColumn id="31" xr3:uid="{7348CCC1-D865-4AEE-97EE-62D96B8B9765}" name="longueur 8"/>
    <tableColumn id="32" xr3:uid="{18CA2C7E-5FF7-44F4-8A42-60F5ACC6D526}" name="metrique int 535"/>
    <tableColumn id="33" xr3:uid="{A8B3D695-1723-4688-A51D-D439B1D2C364}" name="metrique ext3"/>
    <tableColumn id="77" xr3:uid="{F147852A-2413-4CE4-BC11-C66FE44DDCF6}" name="Numero 8"/>
    <tableColumn id="76" xr3:uid="{C6325A4E-3192-43A1-88AD-D5D05C5E5599}" name="Lot SAP 8"/>
    <tableColumn id="34" xr3:uid="{09F9497D-9B8B-4D70-9BBF-451A7F54C41F}" name="longueur 9"/>
    <tableColumn id="35" xr3:uid="{0F720B75-1F5D-46E7-AE65-4313AA828476}" name="metrique int 536"/>
    <tableColumn id="36" xr3:uid="{526377D4-F83E-4AEE-9C3C-5394A4A32877}" name="metrique ext647"/>
    <tableColumn id="79" xr3:uid="{EA44ACC8-372B-449D-869C-C5531D86BBC4}" name="Numero 9"/>
    <tableColumn id="78" xr3:uid="{3212735D-E2BD-43AD-B8E2-CE0B693867C2}" name="Lot SAP 9"/>
    <tableColumn id="37" xr3:uid="{A2D2464C-59BE-414F-9FBF-A3234A86C4DE}" name="longueur 10"/>
    <tableColumn id="38" xr3:uid="{A9CA8253-6657-4B35-BDC9-5DEC6B9C86D1}" name="metrique int 537"/>
    <tableColumn id="39" xr3:uid="{8BD55B2E-B251-4812-BAF5-562BBA06B483}" name="metrique ext648"/>
    <tableColumn id="81" xr3:uid="{9D808AD1-EEBD-4BC1-86C9-48F55C3BAB39}" name="Numero 10"/>
    <tableColumn id="80" xr3:uid="{2797912E-4292-45AD-9443-5384DAA892C5}" name="Lot SAP 10"/>
    <tableColumn id="40" xr3:uid="{E2EC44E0-2342-4848-9A40-BBF7D5370D78}" name="longueur 11"/>
    <tableColumn id="41" xr3:uid="{7635B80F-AEE7-4D07-81FA-67216E2D7AD2}" name="metrique int 5373"/>
    <tableColumn id="42" xr3:uid="{C0F254B3-A56E-4889-B0A1-3C54F6CFE9F2}" name="metrique ext6484"/>
    <tableColumn id="83" xr3:uid="{81634266-4524-470B-A2F1-E3681F3B99FD}" name="Numero 11"/>
    <tableColumn id="82" xr3:uid="{963AA1B9-8F48-4120-B4B4-F42CB1630166}" name="Lot SAP 11"/>
    <tableColumn id="43" xr3:uid="{BACB7EC1-F01F-4D82-BFC1-E15E51C12206}" name="longueur 12"/>
    <tableColumn id="44" xr3:uid="{542A1953-CFD7-4D1A-B370-2297E65CC2D3}" name="metrique int 53733"/>
    <tableColumn id="45" xr3:uid="{E1F19FD7-D91D-4269-981A-43AA66FB690F}" name="metrique ext64844"/>
    <tableColumn id="84" xr3:uid="{5C4462C9-B803-4AA2-829A-A13914EA3770}" name="Numero 12"/>
    <tableColumn id="85" xr3:uid="{3872B976-C185-47B4-B8C8-C4DA5EBE1ED2}" name="Lot SAP 12"/>
    <tableColumn id="46" xr3:uid="{13E00A1F-2DAE-4165-BFEB-064AB8CF2BC7}" name="longueur 13"/>
    <tableColumn id="47" xr3:uid="{E211BE69-3128-4951-BF08-8350C64E8365}" name="metrique int 53734"/>
    <tableColumn id="48" xr3:uid="{AF9DBCC3-5BD0-4F0B-B4EF-BBDAC5B3B33A}" name="metrique ext64845"/>
    <tableColumn id="87" xr3:uid="{8860A322-0080-4608-AAE7-9E7C752B3A88}" name="Numero 13"/>
    <tableColumn id="86" xr3:uid="{61961A9B-E304-4D5B-8364-A05A31D1D540}" name="Lot SAP 13"/>
    <tableColumn id="49" xr3:uid="{A316C4DB-548E-4343-8D34-282530C59EC9}" name="longueur 14"/>
    <tableColumn id="50" xr3:uid="{6A9A3DEC-6502-4B52-8045-B656E9634B26}" name="metrique int 53735"/>
    <tableColumn id="51" xr3:uid="{8C2DFDD8-FB8A-499B-A63B-C819448FBD72}" name="metrique ext64846"/>
    <tableColumn id="88" xr3:uid="{40223818-5977-47A4-9A40-35D193C04D57}" name="Numero 14"/>
    <tableColumn id="89" xr3:uid="{3E4FD0E1-1E96-4622-A3B7-BE64D3573B89}" name="Lot SAP 14"/>
    <tableColumn id="52" xr3:uid="{DAFB0CF4-2B3B-4A88-B9EC-6E1ACD3D175D}" name="longueur 15"/>
    <tableColumn id="53" xr3:uid="{C8A09243-6007-4E95-8EBC-FEE15D8CDC84}" name="metrique int 53736"/>
    <tableColumn id="54" xr3:uid="{A44E7634-C906-4A73-BBB2-22C5FE75B993}" name="metrique ext64847"/>
    <tableColumn id="90" xr3:uid="{18B69761-631E-43BB-B04D-4794356FD475}" name="Numero 15"/>
    <tableColumn id="91" xr3:uid="{CBE8E8F0-3BC9-419F-8DFF-58C5F8885B10}" name="Lot SAP 15"/>
    <tableColumn id="55" xr3:uid="{CE8AEED6-1DC1-445E-B1A6-08D81F3B0C2F}" name="longueur 16"/>
    <tableColumn id="56" xr3:uid="{72D5682A-126A-4DD6-92F8-29AE9A3D2FB2}" name="metrique int 53737"/>
    <tableColumn id="61" xr3:uid="{3220F5D0-0AE4-4020-8191-C7AA13FF0F2D}" name="metrique int 53738"/>
    <tableColumn id="92" xr3:uid="{BAF4DFBE-D8F7-4EC0-BAB8-B693F9CA52ED}" name="Numero 16"/>
    <tableColumn id="93" xr3:uid="{43D02977-E8A9-4861-9651-A0D5D0234AA2}" name="Lot SAP 16"/>
    <tableColumn id="60" xr3:uid="{68D61ACA-A5D2-41D2-8D16-795BC502A53B}" name="commentaire "/>
    <tableColumn id="57" xr3:uid="{82026FA8-F2DC-4D01-836B-DD3210628B6F}" name="total 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9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89"/>
  <sheetViews>
    <sheetView zoomScaleNormal="100" workbookViewId="0">
      <selection activeCell="B2" sqref="B2"/>
    </sheetView>
  </sheetViews>
  <sheetFormatPr baseColWidth="10" defaultRowHeight="15"/>
  <cols>
    <col min="1" max="1" width="22.5703125" customWidth="1"/>
    <col min="2" max="2" width="43.5703125" bestFit="1" customWidth="1"/>
    <col min="3" max="3" width="10.140625" customWidth="1"/>
    <col min="4" max="4" width="25.85546875" bestFit="1" customWidth="1"/>
    <col min="9" max="9" width="26.140625" bestFit="1" customWidth="1"/>
    <col min="10" max="10" width="26.140625" customWidth="1"/>
    <col min="11" max="11" width="10.85546875" customWidth="1"/>
    <col min="12" max="12" width="37.85546875" bestFit="1" customWidth="1"/>
  </cols>
  <sheetData>
    <row r="1" spans="1:12" ht="15.75" thickBot="1">
      <c r="A1" t="s">
        <v>425</v>
      </c>
      <c r="B1" t="s">
        <v>426</v>
      </c>
      <c r="C1" t="s">
        <v>176</v>
      </c>
      <c r="D1" t="s">
        <v>119</v>
      </c>
      <c r="F1" t="s">
        <v>183</v>
      </c>
      <c r="G1" t="s">
        <v>388</v>
      </c>
      <c r="I1" t="s">
        <v>201</v>
      </c>
      <c r="J1" t="s">
        <v>350</v>
      </c>
      <c r="K1" t="s">
        <v>283</v>
      </c>
      <c r="L1" t="s">
        <v>284</v>
      </c>
    </row>
    <row r="2" spans="1:12">
      <c r="A2" s="2">
        <v>20244324</v>
      </c>
      <c r="B2" s="8" t="s">
        <v>1</v>
      </c>
      <c r="C2" t="s">
        <v>177</v>
      </c>
      <c r="D2" t="s">
        <v>84</v>
      </c>
      <c r="F2" t="s">
        <v>186</v>
      </c>
      <c r="G2">
        <v>1</v>
      </c>
      <c r="I2" s="18" t="s">
        <v>290</v>
      </c>
      <c r="J2" s="34" t="s">
        <v>351</v>
      </c>
      <c r="K2" s="1" t="s">
        <v>202</v>
      </c>
      <c r="L2" s="1" t="s">
        <v>289</v>
      </c>
    </row>
    <row r="3" spans="1:12">
      <c r="A3" s="3">
        <v>20244243</v>
      </c>
      <c r="B3" s="9" t="s">
        <v>1</v>
      </c>
      <c r="C3" t="s">
        <v>178</v>
      </c>
      <c r="D3" t="s">
        <v>85</v>
      </c>
      <c r="F3" t="s">
        <v>424</v>
      </c>
      <c r="G3">
        <v>2</v>
      </c>
      <c r="I3" s="18" t="s">
        <v>291</v>
      </c>
      <c r="J3" s="34" t="s">
        <v>352</v>
      </c>
      <c r="K3" s="1" t="s">
        <v>203</v>
      </c>
      <c r="L3" s="1" t="s">
        <v>285</v>
      </c>
    </row>
    <row r="4" spans="1:12">
      <c r="A4" s="3">
        <v>20247380</v>
      </c>
      <c r="B4" s="9" t="s">
        <v>1</v>
      </c>
      <c r="D4" t="s">
        <v>86</v>
      </c>
      <c r="F4" t="s">
        <v>191</v>
      </c>
      <c r="G4">
        <v>3</v>
      </c>
      <c r="I4" s="18" t="s">
        <v>292</v>
      </c>
      <c r="J4" s="34" t="s">
        <v>353</v>
      </c>
      <c r="K4" s="1" t="s">
        <v>204</v>
      </c>
      <c r="L4" s="1" t="s">
        <v>287</v>
      </c>
    </row>
    <row r="5" spans="1:12">
      <c r="A5" s="4">
        <v>20240874</v>
      </c>
      <c r="B5" s="10" t="s">
        <v>2</v>
      </c>
      <c r="D5" t="s">
        <v>87</v>
      </c>
      <c r="G5">
        <v>4</v>
      </c>
      <c r="I5" s="18" t="s">
        <v>293</v>
      </c>
      <c r="J5" s="34" t="s">
        <v>354</v>
      </c>
      <c r="K5" s="1" t="s">
        <v>205</v>
      </c>
      <c r="L5" s="1" t="s">
        <v>286</v>
      </c>
    </row>
    <row r="6" spans="1:12">
      <c r="A6" s="5">
        <v>20127551</v>
      </c>
      <c r="B6" s="11" t="s">
        <v>3</v>
      </c>
      <c r="D6" t="s">
        <v>88</v>
      </c>
      <c r="G6">
        <v>5</v>
      </c>
      <c r="I6" s="18" t="s">
        <v>294</v>
      </c>
      <c r="J6" s="34" t="s">
        <v>355</v>
      </c>
      <c r="K6" s="1" t="s">
        <v>206</v>
      </c>
      <c r="L6" s="1" t="s">
        <v>207</v>
      </c>
    </row>
    <row r="7" spans="1:12">
      <c r="A7" s="5">
        <v>20127584</v>
      </c>
      <c r="B7" s="11" t="s">
        <v>187</v>
      </c>
      <c r="D7" t="s">
        <v>89</v>
      </c>
      <c r="G7">
        <v>6</v>
      </c>
      <c r="I7" s="18" t="s">
        <v>295</v>
      </c>
      <c r="J7" s="34" t="s">
        <v>356</v>
      </c>
      <c r="K7" s="1" t="s">
        <v>208</v>
      </c>
      <c r="L7" s="1" t="s">
        <v>209</v>
      </c>
    </row>
    <row r="8" spans="1:12">
      <c r="A8" s="5">
        <v>20222292</v>
      </c>
      <c r="B8" s="11" t="s">
        <v>187</v>
      </c>
      <c r="D8" t="s">
        <v>90</v>
      </c>
      <c r="G8">
        <v>7</v>
      </c>
      <c r="I8" s="18" t="s">
        <v>296</v>
      </c>
      <c r="J8" s="34" t="s">
        <v>357</v>
      </c>
      <c r="K8" s="1" t="s">
        <v>210</v>
      </c>
      <c r="L8" s="1" t="s">
        <v>288</v>
      </c>
    </row>
    <row r="9" spans="1:12">
      <c r="A9" s="5">
        <v>20162830</v>
      </c>
      <c r="B9" s="11" t="s">
        <v>4</v>
      </c>
      <c r="D9" t="s">
        <v>91</v>
      </c>
      <c r="G9">
        <v>8</v>
      </c>
      <c r="I9" s="18" t="s">
        <v>297</v>
      </c>
      <c r="J9" s="34" t="s">
        <v>358</v>
      </c>
      <c r="K9" s="1" t="s">
        <v>211</v>
      </c>
      <c r="L9" s="1" t="s">
        <v>212</v>
      </c>
    </row>
    <row r="10" spans="1:12">
      <c r="A10" s="5">
        <v>20168205</v>
      </c>
      <c r="B10" s="11" t="s">
        <v>5</v>
      </c>
      <c r="D10" t="s">
        <v>92</v>
      </c>
      <c r="G10">
        <v>9</v>
      </c>
      <c r="I10" s="18" t="s">
        <v>298</v>
      </c>
      <c r="J10" s="34" t="s">
        <v>359</v>
      </c>
      <c r="K10" s="1" t="s">
        <v>213</v>
      </c>
      <c r="L10" s="1" t="s">
        <v>214</v>
      </c>
    </row>
    <row r="11" spans="1:12">
      <c r="A11" s="5">
        <v>20141274</v>
      </c>
      <c r="B11" s="11" t="s">
        <v>6</v>
      </c>
      <c r="D11" t="s">
        <v>93</v>
      </c>
      <c r="G11">
        <v>10</v>
      </c>
      <c r="I11" s="18" t="s">
        <v>299</v>
      </c>
      <c r="J11" s="34" t="s">
        <v>360</v>
      </c>
      <c r="K11" s="1" t="s">
        <v>215</v>
      </c>
      <c r="L11" s="1" t="s">
        <v>216</v>
      </c>
    </row>
    <row r="12" spans="1:12">
      <c r="A12" s="5">
        <v>20234165</v>
      </c>
      <c r="B12" s="11" t="s">
        <v>7</v>
      </c>
      <c r="D12" t="s">
        <v>94</v>
      </c>
      <c r="G12">
        <v>11</v>
      </c>
      <c r="I12" s="18" t="s">
        <v>300</v>
      </c>
      <c r="J12" s="34" t="s">
        <v>361</v>
      </c>
      <c r="K12" s="1" t="s">
        <v>217</v>
      </c>
      <c r="L12" s="1" t="s">
        <v>218</v>
      </c>
    </row>
    <row r="13" spans="1:12">
      <c r="A13" s="4">
        <v>20167865</v>
      </c>
      <c r="B13" s="10" t="s">
        <v>8</v>
      </c>
      <c r="C13" s="1"/>
      <c r="D13" t="s">
        <v>95</v>
      </c>
      <c r="G13">
        <v>12</v>
      </c>
      <c r="I13" s="18" t="s">
        <v>301</v>
      </c>
      <c r="J13" s="34" t="s">
        <v>362</v>
      </c>
      <c r="K13" s="1" t="s">
        <v>219</v>
      </c>
      <c r="L13" s="1" t="s">
        <v>220</v>
      </c>
    </row>
    <row r="14" spans="1:12">
      <c r="A14" s="4">
        <v>20181603</v>
      </c>
      <c r="B14" s="10" t="s">
        <v>9</v>
      </c>
      <c r="C14" s="1"/>
      <c r="D14" t="s">
        <v>96</v>
      </c>
      <c r="G14">
        <v>13</v>
      </c>
      <c r="I14" s="18" t="s">
        <v>302</v>
      </c>
      <c r="J14" s="34" t="s">
        <v>363</v>
      </c>
      <c r="K14" s="1" t="s">
        <v>221</v>
      </c>
      <c r="L14" s="1" t="s">
        <v>222</v>
      </c>
    </row>
    <row r="15" spans="1:12">
      <c r="A15" s="5">
        <v>20241684</v>
      </c>
      <c r="B15" s="11" t="s">
        <v>1</v>
      </c>
      <c r="C15" s="1"/>
      <c r="D15" t="s">
        <v>97</v>
      </c>
      <c r="G15">
        <v>14</v>
      </c>
      <c r="I15" s="18" t="s">
        <v>303</v>
      </c>
      <c r="J15" s="34" t="s">
        <v>364</v>
      </c>
      <c r="K15" s="1" t="s">
        <v>223</v>
      </c>
      <c r="L15" s="1" t="s">
        <v>224</v>
      </c>
    </row>
    <row r="16" spans="1:12">
      <c r="A16" s="5">
        <v>20244246</v>
      </c>
      <c r="B16" s="11" t="s">
        <v>1</v>
      </c>
      <c r="C16" s="1"/>
      <c r="D16" t="s">
        <v>98</v>
      </c>
      <c r="G16">
        <v>15</v>
      </c>
      <c r="I16" s="18" t="s">
        <v>304</v>
      </c>
      <c r="J16" s="34" t="s">
        <v>365</v>
      </c>
      <c r="K16" s="1" t="s">
        <v>225</v>
      </c>
      <c r="L16" s="1" t="s">
        <v>226</v>
      </c>
    </row>
    <row r="17" spans="1:12">
      <c r="A17" s="4">
        <v>20177538</v>
      </c>
      <c r="B17" s="10" t="s">
        <v>10</v>
      </c>
      <c r="D17" t="s">
        <v>99</v>
      </c>
      <c r="G17">
        <v>16</v>
      </c>
      <c r="I17" s="18" t="s">
        <v>305</v>
      </c>
      <c r="J17" s="34" t="s">
        <v>366</v>
      </c>
      <c r="K17" s="1" t="s">
        <v>227</v>
      </c>
      <c r="L17" s="1" t="s">
        <v>228</v>
      </c>
    </row>
    <row r="18" spans="1:12">
      <c r="A18" s="5">
        <v>20189981</v>
      </c>
      <c r="B18" s="11" t="s">
        <v>11</v>
      </c>
      <c r="D18" t="s">
        <v>100</v>
      </c>
      <c r="G18">
        <v>17</v>
      </c>
      <c r="I18" s="18" t="s">
        <v>306</v>
      </c>
      <c r="J18" s="34" t="s">
        <v>367</v>
      </c>
      <c r="K18" s="1" t="s">
        <v>229</v>
      </c>
      <c r="L18" s="1" t="s">
        <v>230</v>
      </c>
    </row>
    <row r="19" spans="1:12">
      <c r="A19" s="5">
        <v>20244253</v>
      </c>
      <c r="B19" s="11" t="s">
        <v>11</v>
      </c>
      <c r="D19" t="s">
        <v>101</v>
      </c>
      <c r="G19">
        <v>18</v>
      </c>
      <c r="I19" s="18" t="s">
        <v>307</v>
      </c>
      <c r="J19" s="34" t="s">
        <v>368</v>
      </c>
      <c r="K19" s="1" t="s">
        <v>231</v>
      </c>
      <c r="L19" s="1" t="s">
        <v>232</v>
      </c>
    </row>
    <row r="20" spans="1:12">
      <c r="A20" s="4">
        <v>20179816</v>
      </c>
      <c r="B20" s="10" t="s">
        <v>12</v>
      </c>
      <c r="D20" t="s">
        <v>102</v>
      </c>
      <c r="G20">
        <v>19</v>
      </c>
      <c r="I20" s="18" t="s">
        <v>308</v>
      </c>
      <c r="J20" s="34" t="s">
        <v>369</v>
      </c>
      <c r="K20" s="1" t="s">
        <v>233</v>
      </c>
      <c r="L20" s="1" t="s">
        <v>234</v>
      </c>
    </row>
    <row r="21" spans="1:12">
      <c r="A21" s="5">
        <v>20240824</v>
      </c>
      <c r="B21" s="11" t="s">
        <v>13</v>
      </c>
      <c r="D21" t="s">
        <v>103</v>
      </c>
      <c r="G21">
        <v>20</v>
      </c>
      <c r="I21" s="18" t="s">
        <v>309</v>
      </c>
      <c r="J21" s="34" t="s">
        <v>370</v>
      </c>
      <c r="K21" s="1" t="s">
        <v>235</v>
      </c>
      <c r="L21" s="1" t="s">
        <v>236</v>
      </c>
    </row>
    <row r="22" spans="1:12">
      <c r="A22" s="4">
        <v>20240826</v>
      </c>
      <c r="B22" s="11" t="s">
        <v>13</v>
      </c>
      <c r="D22" t="s">
        <v>104</v>
      </c>
      <c r="G22">
        <v>21</v>
      </c>
      <c r="I22" s="18" t="s">
        <v>310</v>
      </c>
      <c r="J22" s="34" t="s">
        <v>371</v>
      </c>
      <c r="K22" s="1" t="s">
        <v>237</v>
      </c>
      <c r="L22" s="1" t="s">
        <v>238</v>
      </c>
    </row>
    <row r="23" spans="1:12">
      <c r="A23" s="5">
        <v>20197223</v>
      </c>
      <c r="B23" s="11" t="s">
        <v>14</v>
      </c>
      <c r="C23" t="s">
        <v>0</v>
      </c>
      <c r="D23" t="s">
        <v>105</v>
      </c>
      <c r="I23" s="18" t="s">
        <v>311</v>
      </c>
      <c r="J23" s="34" t="s">
        <v>372</v>
      </c>
      <c r="K23" s="1" t="s">
        <v>239</v>
      </c>
      <c r="L23" s="1" t="s">
        <v>240</v>
      </c>
    </row>
    <row r="24" spans="1:12">
      <c r="A24" s="5">
        <v>20195413</v>
      </c>
      <c r="B24" s="11" t="s">
        <v>15</v>
      </c>
      <c r="D24" t="s">
        <v>106</v>
      </c>
      <c r="I24" s="18" t="s">
        <v>312</v>
      </c>
      <c r="J24" s="34" t="s">
        <v>373</v>
      </c>
      <c r="K24" s="1" t="s">
        <v>241</v>
      </c>
      <c r="L24" s="1" t="s">
        <v>242</v>
      </c>
    </row>
    <row r="25" spans="1:12">
      <c r="A25" s="5">
        <v>20188974</v>
      </c>
      <c r="B25" s="11" t="s">
        <v>14</v>
      </c>
      <c r="D25" t="s">
        <v>107</v>
      </c>
      <c r="I25" s="18" t="s">
        <v>313</v>
      </c>
      <c r="J25" s="34" t="s">
        <v>374</v>
      </c>
      <c r="K25" s="1" t="s">
        <v>243</v>
      </c>
      <c r="L25" s="1" t="s">
        <v>244</v>
      </c>
    </row>
    <row r="26" spans="1:12">
      <c r="A26" s="5">
        <v>20193807</v>
      </c>
      <c r="B26" s="11" t="s">
        <v>14</v>
      </c>
      <c r="D26" t="s">
        <v>108</v>
      </c>
      <c r="I26" s="18" t="s">
        <v>314</v>
      </c>
      <c r="J26" s="34" t="s">
        <v>375</v>
      </c>
      <c r="K26" s="1" t="s">
        <v>245</v>
      </c>
      <c r="L26" s="1" t="s">
        <v>246</v>
      </c>
    </row>
    <row r="27" spans="1:12">
      <c r="A27" s="5">
        <v>20224356</v>
      </c>
      <c r="B27" s="11" t="s">
        <v>15</v>
      </c>
      <c r="D27" t="s">
        <v>109</v>
      </c>
      <c r="I27" s="18" t="s">
        <v>315</v>
      </c>
      <c r="J27" s="34" t="s">
        <v>376</v>
      </c>
      <c r="K27" s="1" t="s">
        <v>247</v>
      </c>
      <c r="L27" s="1" t="s">
        <v>248</v>
      </c>
    </row>
    <row r="28" spans="1:12">
      <c r="A28" s="5">
        <v>20189560</v>
      </c>
      <c r="B28" s="11" t="s">
        <v>16</v>
      </c>
      <c r="D28" t="s">
        <v>110</v>
      </c>
      <c r="I28" s="18" t="s">
        <v>316</v>
      </c>
      <c r="J28" s="34" t="s">
        <v>377</v>
      </c>
      <c r="K28" s="1" t="s">
        <v>249</v>
      </c>
      <c r="L28" s="1" t="s">
        <v>250</v>
      </c>
    </row>
    <row r="29" spans="1:12">
      <c r="A29" s="5">
        <v>20188957</v>
      </c>
      <c r="B29" s="11" t="s">
        <v>14</v>
      </c>
      <c r="D29" t="s">
        <v>111</v>
      </c>
      <c r="I29" s="18" t="s">
        <v>317</v>
      </c>
      <c r="J29" s="34" t="s">
        <v>378</v>
      </c>
      <c r="K29" s="1" t="s">
        <v>251</v>
      </c>
      <c r="L29" s="1" t="s">
        <v>252</v>
      </c>
    </row>
    <row r="30" spans="1:12">
      <c r="A30" s="5">
        <v>20242395</v>
      </c>
      <c r="B30" s="11" t="s">
        <v>15</v>
      </c>
      <c r="D30" t="s">
        <v>112</v>
      </c>
      <c r="I30" s="18" t="s">
        <v>318</v>
      </c>
      <c r="J30" s="34" t="s">
        <v>379</v>
      </c>
      <c r="K30" s="1" t="s">
        <v>253</v>
      </c>
      <c r="L30" s="1" t="s">
        <v>254</v>
      </c>
    </row>
    <row r="31" spans="1:12">
      <c r="A31" s="5">
        <v>20221631</v>
      </c>
      <c r="B31" s="11" t="s">
        <v>14</v>
      </c>
      <c r="D31" t="s">
        <v>113</v>
      </c>
      <c r="I31" s="18" t="s">
        <v>319</v>
      </c>
      <c r="J31" s="34" t="s">
        <v>380</v>
      </c>
      <c r="K31" s="1" t="s">
        <v>255</v>
      </c>
      <c r="L31" s="1" t="s">
        <v>256</v>
      </c>
    </row>
    <row r="32" spans="1:12">
      <c r="A32" s="5">
        <v>20239072</v>
      </c>
      <c r="B32" s="11" t="s">
        <v>16</v>
      </c>
      <c r="D32" t="s">
        <v>114</v>
      </c>
      <c r="I32" s="18" t="s">
        <v>320</v>
      </c>
      <c r="J32" s="34" t="s">
        <v>381</v>
      </c>
      <c r="K32" s="1" t="s">
        <v>257</v>
      </c>
      <c r="L32" s="1" t="s">
        <v>258</v>
      </c>
    </row>
    <row r="33" spans="1:12">
      <c r="A33" s="5">
        <v>20239083</v>
      </c>
      <c r="B33" s="11" t="s">
        <v>16</v>
      </c>
      <c r="D33" t="s">
        <v>115</v>
      </c>
      <c r="I33" s="18" t="s">
        <v>321</v>
      </c>
      <c r="J33" s="34" t="s">
        <v>382</v>
      </c>
      <c r="K33" s="1" t="s">
        <v>259</v>
      </c>
      <c r="L33" s="1" t="s">
        <v>260</v>
      </c>
    </row>
    <row r="34" spans="1:12">
      <c r="A34" s="5">
        <v>20244244</v>
      </c>
      <c r="B34" s="11" t="s">
        <v>15</v>
      </c>
      <c r="D34" t="s">
        <v>116</v>
      </c>
      <c r="I34" s="18" t="s">
        <v>322</v>
      </c>
      <c r="J34" s="34" t="s">
        <v>383</v>
      </c>
      <c r="K34" s="1" t="s">
        <v>261</v>
      </c>
      <c r="L34" s="1" t="s">
        <v>262</v>
      </c>
    </row>
    <row r="35" spans="1:12">
      <c r="A35" s="5">
        <v>20241253</v>
      </c>
      <c r="B35" s="11" t="s">
        <v>15</v>
      </c>
      <c r="D35" t="s">
        <v>117</v>
      </c>
      <c r="I35" s="18" t="s">
        <v>323</v>
      </c>
      <c r="J35" s="34" t="s">
        <v>384</v>
      </c>
      <c r="K35" s="1" t="s">
        <v>263</v>
      </c>
      <c r="L35" s="1" t="s">
        <v>264</v>
      </c>
    </row>
    <row r="36" spans="1:12">
      <c r="A36" s="5">
        <v>20244306</v>
      </c>
      <c r="B36" s="11" t="s">
        <v>15</v>
      </c>
      <c r="D36" t="s">
        <v>118</v>
      </c>
      <c r="I36" s="19" t="s">
        <v>324</v>
      </c>
      <c r="J36" s="34" t="s">
        <v>385</v>
      </c>
      <c r="K36" s="1" t="s">
        <v>265</v>
      </c>
      <c r="L36" s="1" t="s">
        <v>266</v>
      </c>
    </row>
    <row r="37" spans="1:12">
      <c r="A37" s="5">
        <v>20240880</v>
      </c>
      <c r="B37" s="11" t="s">
        <v>17</v>
      </c>
      <c r="I37" s="18" t="s">
        <v>349</v>
      </c>
      <c r="J37" s="34" t="s">
        <v>386</v>
      </c>
      <c r="K37" s="1" t="s">
        <v>267</v>
      </c>
      <c r="L37" s="1" t="s">
        <v>268</v>
      </c>
    </row>
    <row r="38" spans="1:12">
      <c r="A38" s="5">
        <v>20240930</v>
      </c>
      <c r="B38" s="11" t="s">
        <v>17</v>
      </c>
      <c r="K38" s="1" t="s">
        <v>269</v>
      </c>
      <c r="L38" s="1" t="s">
        <v>270</v>
      </c>
    </row>
    <row r="39" spans="1:12">
      <c r="A39" s="5">
        <v>20240822</v>
      </c>
      <c r="B39" s="11" t="s">
        <v>18</v>
      </c>
      <c r="K39" s="1" t="s">
        <v>271</v>
      </c>
      <c r="L39" s="1" t="s">
        <v>272</v>
      </c>
    </row>
    <row r="40" spans="1:12">
      <c r="A40" s="5">
        <v>20240820</v>
      </c>
      <c r="B40" s="11" t="s">
        <v>17</v>
      </c>
      <c r="K40" s="1" t="s">
        <v>273</v>
      </c>
      <c r="L40" s="1" t="s">
        <v>274</v>
      </c>
    </row>
    <row r="41" spans="1:12">
      <c r="A41" s="5">
        <v>20240818</v>
      </c>
      <c r="B41" s="11" t="s">
        <v>17</v>
      </c>
      <c r="K41" s="1" t="s">
        <v>275</v>
      </c>
      <c r="L41" s="1" t="s">
        <v>276</v>
      </c>
    </row>
    <row r="42" spans="1:12">
      <c r="A42" s="5">
        <v>20241313</v>
      </c>
      <c r="B42" s="11" t="s">
        <v>17</v>
      </c>
      <c r="K42" s="1" t="s">
        <v>277</v>
      </c>
      <c r="L42" s="1" t="s">
        <v>278</v>
      </c>
    </row>
    <row r="43" spans="1:12">
      <c r="A43" s="5">
        <v>20222257</v>
      </c>
      <c r="B43" s="11" t="s">
        <v>19</v>
      </c>
      <c r="K43" s="1" t="s">
        <v>279</v>
      </c>
      <c r="L43" s="1" t="s">
        <v>280</v>
      </c>
    </row>
    <row r="44" spans="1:12">
      <c r="A44" s="5">
        <v>20212620</v>
      </c>
      <c r="B44" s="11" t="s">
        <v>20</v>
      </c>
      <c r="K44" s="1" t="s">
        <v>281</v>
      </c>
      <c r="L44" s="1" t="s">
        <v>282</v>
      </c>
    </row>
    <row r="45" spans="1:12">
      <c r="A45" s="5">
        <v>20240782</v>
      </c>
      <c r="B45" s="11" t="s">
        <v>21</v>
      </c>
    </row>
    <row r="46" spans="1:12">
      <c r="A46" s="5">
        <v>20191243</v>
      </c>
      <c r="B46" s="11" t="s">
        <v>22</v>
      </c>
    </row>
    <row r="47" spans="1:12">
      <c r="A47" s="5">
        <v>20194809</v>
      </c>
      <c r="B47" s="11" t="s">
        <v>23</v>
      </c>
    </row>
    <row r="48" spans="1:12">
      <c r="A48" s="5">
        <v>20212663</v>
      </c>
      <c r="B48" s="11" t="s">
        <v>24</v>
      </c>
    </row>
    <row r="49" spans="1:2">
      <c r="A49" s="5">
        <v>20244220</v>
      </c>
      <c r="B49" s="11" t="s">
        <v>25</v>
      </c>
    </row>
    <row r="50" spans="1:2">
      <c r="A50" s="5">
        <v>20239020</v>
      </c>
      <c r="B50" s="11" t="s">
        <v>25</v>
      </c>
    </row>
    <row r="51" spans="1:2">
      <c r="A51" s="5">
        <v>20242006</v>
      </c>
      <c r="B51" s="11" t="s">
        <v>25</v>
      </c>
    </row>
    <row r="52" spans="1:2">
      <c r="A52" s="5">
        <v>20197232</v>
      </c>
      <c r="B52" s="11" t="s">
        <v>26</v>
      </c>
    </row>
    <row r="53" spans="1:2">
      <c r="A53" s="5">
        <v>20191345</v>
      </c>
      <c r="B53" s="11" t="s">
        <v>25</v>
      </c>
    </row>
    <row r="54" spans="1:2">
      <c r="A54" s="5">
        <v>20240215</v>
      </c>
      <c r="B54" s="11" t="s">
        <v>25</v>
      </c>
    </row>
    <row r="55" spans="1:2">
      <c r="A55" s="5">
        <v>20240725</v>
      </c>
      <c r="B55" s="11" t="s">
        <v>27</v>
      </c>
    </row>
    <row r="56" spans="1:2">
      <c r="A56" s="5">
        <v>20242196</v>
      </c>
      <c r="B56" s="11" t="s">
        <v>27</v>
      </c>
    </row>
    <row r="57" spans="1:2">
      <c r="A57" s="5">
        <v>20240779</v>
      </c>
      <c r="B57" s="11" t="s">
        <v>27</v>
      </c>
    </row>
    <row r="58" spans="1:2">
      <c r="A58" s="5">
        <v>20240773</v>
      </c>
      <c r="B58" s="11" t="s">
        <v>27</v>
      </c>
    </row>
    <row r="59" spans="1:2">
      <c r="A59" s="5">
        <v>20192153</v>
      </c>
      <c r="B59" s="11" t="s">
        <v>28</v>
      </c>
    </row>
    <row r="60" spans="1:2">
      <c r="A60" s="5">
        <v>20240743</v>
      </c>
      <c r="B60" s="11" t="s">
        <v>29</v>
      </c>
    </row>
    <row r="61" spans="1:2">
      <c r="A61" s="5">
        <v>20192216</v>
      </c>
      <c r="B61" s="11" t="s">
        <v>30</v>
      </c>
    </row>
    <row r="62" spans="1:2">
      <c r="A62" s="5">
        <v>20212651</v>
      </c>
      <c r="B62" s="11" t="s">
        <v>31</v>
      </c>
    </row>
    <row r="63" spans="1:2">
      <c r="A63" s="5">
        <v>20208477</v>
      </c>
      <c r="B63" s="11" t="s">
        <v>32</v>
      </c>
    </row>
    <row r="64" spans="1:2">
      <c r="A64" s="5">
        <v>20244265</v>
      </c>
      <c r="B64" s="11" t="s">
        <v>33</v>
      </c>
    </row>
    <row r="65" spans="1:2">
      <c r="A65" s="5">
        <v>20240221</v>
      </c>
      <c r="B65" s="11" t="s">
        <v>32</v>
      </c>
    </row>
    <row r="66" spans="1:2">
      <c r="A66" s="5">
        <v>20240757</v>
      </c>
      <c r="B66" s="11" t="s">
        <v>29</v>
      </c>
    </row>
    <row r="67" spans="1:2">
      <c r="A67" s="5">
        <v>20240755</v>
      </c>
      <c r="B67" s="11" t="s">
        <v>29</v>
      </c>
    </row>
    <row r="68" spans="1:2">
      <c r="A68" s="5">
        <v>20243839</v>
      </c>
      <c r="B68" s="11" t="s">
        <v>29</v>
      </c>
    </row>
    <row r="69" spans="1:2">
      <c r="A69" s="5">
        <v>20240753</v>
      </c>
      <c r="B69" s="11" t="s">
        <v>29</v>
      </c>
    </row>
    <row r="70" spans="1:2">
      <c r="A70" s="5">
        <v>20241208</v>
      </c>
      <c r="B70" s="11" t="s">
        <v>29</v>
      </c>
    </row>
    <row r="71" spans="1:2">
      <c r="A71" s="5">
        <v>20228831</v>
      </c>
      <c r="B71" s="11" t="s">
        <v>34</v>
      </c>
    </row>
    <row r="72" spans="1:2">
      <c r="A72" s="5">
        <v>20228844</v>
      </c>
      <c r="B72" s="11" t="s">
        <v>34</v>
      </c>
    </row>
    <row r="73" spans="1:2">
      <c r="A73" s="5">
        <v>20225929</v>
      </c>
      <c r="B73" s="11" t="s">
        <v>34</v>
      </c>
    </row>
    <row r="74" spans="1:2">
      <c r="A74" s="5">
        <v>20226460</v>
      </c>
      <c r="B74" s="11" t="s">
        <v>34</v>
      </c>
    </row>
    <row r="75" spans="1:2">
      <c r="A75" s="5">
        <v>20241564</v>
      </c>
      <c r="B75" s="11" t="s">
        <v>15</v>
      </c>
    </row>
    <row r="76" spans="1:2">
      <c r="A76" s="5">
        <v>20244245</v>
      </c>
      <c r="B76" s="11" t="s">
        <v>15</v>
      </c>
    </row>
    <row r="77" spans="1:2">
      <c r="A77" s="5">
        <v>20203236</v>
      </c>
      <c r="B77" s="11" t="s">
        <v>35</v>
      </c>
    </row>
    <row r="78" spans="1:2">
      <c r="A78" s="5">
        <v>20209495</v>
      </c>
      <c r="B78" s="11" t="s">
        <v>35</v>
      </c>
    </row>
    <row r="79" spans="1:2">
      <c r="A79" s="5">
        <v>20220745</v>
      </c>
      <c r="B79" s="11" t="s">
        <v>36</v>
      </c>
    </row>
    <row r="80" spans="1:2">
      <c r="A80" s="5">
        <v>20201387</v>
      </c>
      <c r="B80" s="11" t="s">
        <v>36</v>
      </c>
    </row>
    <row r="81" spans="1:2">
      <c r="A81" s="5">
        <v>20239342</v>
      </c>
      <c r="B81" s="11" t="s">
        <v>15</v>
      </c>
    </row>
    <row r="82" spans="1:2">
      <c r="A82" s="5">
        <v>20240828</v>
      </c>
      <c r="B82" s="11" t="s">
        <v>37</v>
      </c>
    </row>
    <row r="83" spans="1:2">
      <c r="A83" s="5">
        <v>20240155</v>
      </c>
      <c r="B83" s="11" t="s">
        <v>38</v>
      </c>
    </row>
    <row r="84" spans="1:2">
      <c r="A84" s="5">
        <v>20207611</v>
      </c>
      <c r="B84" s="11" t="s">
        <v>38</v>
      </c>
    </row>
    <row r="85" spans="1:2">
      <c r="A85" s="5">
        <v>20224081</v>
      </c>
      <c r="B85" s="11" t="s">
        <v>39</v>
      </c>
    </row>
    <row r="86" spans="1:2">
      <c r="A86" s="5">
        <v>20240830</v>
      </c>
      <c r="B86" s="11" t="s">
        <v>17</v>
      </c>
    </row>
    <row r="87" spans="1:2">
      <c r="A87" s="5">
        <v>20240832</v>
      </c>
      <c r="B87" s="11" t="s">
        <v>17</v>
      </c>
    </row>
    <row r="88" spans="1:2">
      <c r="A88" s="5">
        <v>20211016</v>
      </c>
      <c r="B88" s="11" t="s">
        <v>40</v>
      </c>
    </row>
    <row r="89" spans="1:2">
      <c r="A89" s="5">
        <v>20221515</v>
      </c>
      <c r="B89" s="11" t="s">
        <v>41</v>
      </c>
    </row>
    <row r="90" spans="1:2">
      <c r="A90" s="5">
        <v>20241722</v>
      </c>
      <c r="B90" s="11" t="s">
        <v>42</v>
      </c>
    </row>
    <row r="91" spans="1:2">
      <c r="A91" s="5">
        <v>20231291</v>
      </c>
      <c r="B91" s="11" t="s">
        <v>43</v>
      </c>
    </row>
    <row r="92" spans="1:2">
      <c r="A92" s="5">
        <v>20234063</v>
      </c>
      <c r="B92" s="11" t="s">
        <v>43</v>
      </c>
    </row>
    <row r="93" spans="1:2">
      <c r="A93" s="5">
        <v>20239615</v>
      </c>
      <c r="B93" s="11" t="s">
        <v>44</v>
      </c>
    </row>
    <row r="94" spans="1:2">
      <c r="A94" s="5">
        <v>20244716</v>
      </c>
      <c r="B94" s="11" t="s">
        <v>45</v>
      </c>
    </row>
    <row r="95" spans="1:2">
      <c r="A95" s="5">
        <v>20240135</v>
      </c>
      <c r="B95" s="11" t="s">
        <v>46</v>
      </c>
    </row>
    <row r="96" spans="1:2">
      <c r="A96" s="5">
        <v>20241251</v>
      </c>
      <c r="B96" s="11" t="s">
        <v>46</v>
      </c>
    </row>
    <row r="97" spans="1:2">
      <c r="A97" s="5">
        <v>20239522</v>
      </c>
      <c r="B97" s="11" t="s">
        <v>46</v>
      </c>
    </row>
    <row r="98" spans="1:2">
      <c r="A98" s="5">
        <v>20241515</v>
      </c>
      <c r="B98" s="11" t="s">
        <v>46</v>
      </c>
    </row>
    <row r="99" spans="1:2">
      <c r="A99" s="5">
        <v>20240174</v>
      </c>
      <c r="B99" s="11" t="s">
        <v>46</v>
      </c>
    </row>
    <row r="100" spans="1:2">
      <c r="A100" s="5">
        <v>20240162</v>
      </c>
      <c r="B100" s="11" t="s">
        <v>47</v>
      </c>
    </row>
    <row r="101" spans="1:2">
      <c r="A101" s="5">
        <v>20241267</v>
      </c>
      <c r="B101" s="11" t="s">
        <v>48</v>
      </c>
    </row>
    <row r="102" spans="1:2">
      <c r="A102" s="5">
        <v>20240017</v>
      </c>
      <c r="B102" s="11" t="s">
        <v>47</v>
      </c>
    </row>
    <row r="103" spans="1:2">
      <c r="A103" s="5">
        <v>20241903</v>
      </c>
      <c r="B103" s="11" t="s">
        <v>47</v>
      </c>
    </row>
    <row r="104" spans="1:2">
      <c r="A104" s="5">
        <v>20239609</v>
      </c>
      <c r="B104" s="11" t="s">
        <v>49</v>
      </c>
    </row>
    <row r="105" spans="1:2">
      <c r="A105" s="5">
        <v>20244064</v>
      </c>
      <c r="B105" s="11" t="s">
        <v>50</v>
      </c>
    </row>
    <row r="106" spans="1:2">
      <c r="A106" s="5">
        <v>20244066</v>
      </c>
      <c r="B106" s="11" t="s">
        <v>50</v>
      </c>
    </row>
    <row r="107" spans="1:2">
      <c r="A107" s="5">
        <v>20241168</v>
      </c>
      <c r="B107" s="11" t="s">
        <v>40</v>
      </c>
    </row>
    <row r="108" spans="1:2">
      <c r="A108" s="5">
        <v>20239989</v>
      </c>
      <c r="B108" s="11" t="s">
        <v>40</v>
      </c>
    </row>
    <row r="109" spans="1:2">
      <c r="A109" s="5">
        <v>20239991</v>
      </c>
      <c r="B109" s="11" t="s">
        <v>40</v>
      </c>
    </row>
    <row r="110" spans="1:2">
      <c r="A110" s="5">
        <v>20241451</v>
      </c>
      <c r="B110" s="11" t="s">
        <v>44</v>
      </c>
    </row>
    <row r="111" spans="1:2">
      <c r="A111" s="4">
        <v>20240021</v>
      </c>
      <c r="B111" s="10" t="s">
        <v>51</v>
      </c>
    </row>
    <row r="112" spans="1:2">
      <c r="A112" s="5">
        <v>20241677</v>
      </c>
      <c r="B112" s="11" t="s">
        <v>51</v>
      </c>
    </row>
    <row r="113" spans="1:2">
      <c r="A113" s="5">
        <v>20241679</v>
      </c>
      <c r="B113" s="11" t="s">
        <v>51</v>
      </c>
    </row>
    <row r="114" spans="1:2">
      <c r="A114" s="5">
        <v>20239734</v>
      </c>
      <c r="B114" s="11" t="s">
        <v>51</v>
      </c>
    </row>
    <row r="115" spans="1:2">
      <c r="A115" s="4">
        <v>20242286</v>
      </c>
      <c r="B115" s="10" t="s">
        <v>51</v>
      </c>
    </row>
    <row r="116" spans="1:2">
      <c r="A116" s="5">
        <v>20239770</v>
      </c>
      <c r="B116" s="11" t="s">
        <v>52</v>
      </c>
    </row>
    <row r="117" spans="1:2">
      <c r="A117" s="6">
        <v>20239981</v>
      </c>
      <c r="B117" s="12" t="s">
        <v>53</v>
      </c>
    </row>
    <row r="118" spans="1:2">
      <c r="A118" s="5">
        <v>20239803</v>
      </c>
      <c r="B118" s="11" t="s">
        <v>54</v>
      </c>
    </row>
    <row r="119" spans="1:2">
      <c r="A119" s="5">
        <v>20239984</v>
      </c>
      <c r="B119" s="11" t="s">
        <v>54</v>
      </c>
    </row>
    <row r="120" spans="1:2">
      <c r="A120" s="4">
        <v>20242642</v>
      </c>
      <c r="B120" s="10" t="s">
        <v>51</v>
      </c>
    </row>
    <row r="121" spans="1:2">
      <c r="A121" s="5">
        <v>20240203</v>
      </c>
      <c r="B121" s="11" t="s">
        <v>55</v>
      </c>
    </row>
    <row r="122" spans="1:2">
      <c r="A122" s="5">
        <v>20241103</v>
      </c>
      <c r="B122" s="11" t="s">
        <v>44</v>
      </c>
    </row>
    <row r="123" spans="1:2">
      <c r="A123" s="5">
        <v>20242111</v>
      </c>
      <c r="B123" s="11" t="s">
        <v>56</v>
      </c>
    </row>
    <row r="124" spans="1:2">
      <c r="A124" s="5">
        <v>20241517</v>
      </c>
      <c r="B124" s="11" t="s">
        <v>47</v>
      </c>
    </row>
    <row r="125" spans="1:2">
      <c r="A125" s="5">
        <v>20241561</v>
      </c>
      <c r="B125" s="11" t="s">
        <v>15</v>
      </c>
    </row>
    <row r="126" spans="1:2">
      <c r="A126" s="5">
        <v>20244309</v>
      </c>
      <c r="B126" s="11" t="s">
        <v>15</v>
      </c>
    </row>
    <row r="127" spans="1:2">
      <c r="A127" s="5">
        <v>20241615</v>
      </c>
      <c r="B127" s="11" t="s">
        <v>17</v>
      </c>
    </row>
    <row r="128" spans="1:2">
      <c r="A128" s="5">
        <v>20242691</v>
      </c>
      <c r="B128" s="11" t="s">
        <v>44</v>
      </c>
    </row>
    <row r="129" spans="1:2">
      <c r="A129" s="5">
        <v>20241912</v>
      </c>
      <c r="B129" s="11" t="s">
        <v>57</v>
      </c>
    </row>
    <row r="130" spans="1:2">
      <c r="A130" s="5">
        <v>20241939</v>
      </c>
      <c r="B130" s="11" t="s">
        <v>58</v>
      </c>
    </row>
    <row r="131" spans="1:2">
      <c r="A131" s="5">
        <v>20241841</v>
      </c>
      <c r="B131" s="11" t="s">
        <v>59</v>
      </c>
    </row>
    <row r="132" spans="1:2">
      <c r="A132" s="5">
        <v>20141262</v>
      </c>
      <c r="B132" s="11" t="s">
        <v>60</v>
      </c>
    </row>
    <row r="133" spans="1:2" ht="15.75" thickBot="1">
      <c r="A133" s="7">
        <v>20242370</v>
      </c>
      <c r="B133" s="13" t="s">
        <v>61</v>
      </c>
    </row>
    <row r="134" spans="1:2">
      <c r="A134" s="2">
        <v>20212677</v>
      </c>
      <c r="B134" s="14" t="s">
        <v>62</v>
      </c>
    </row>
    <row r="135" spans="1:2">
      <c r="A135" s="5">
        <v>20216829</v>
      </c>
      <c r="B135" s="11" t="s">
        <v>62</v>
      </c>
    </row>
    <row r="136" spans="1:2">
      <c r="A136" s="5">
        <v>20120196</v>
      </c>
      <c r="B136" s="11" t="s">
        <v>63</v>
      </c>
    </row>
    <row r="137" spans="1:2">
      <c r="A137" s="5">
        <v>20244315</v>
      </c>
      <c r="B137" s="11" t="s">
        <v>64</v>
      </c>
    </row>
    <row r="138" spans="1:2">
      <c r="A138" s="5">
        <v>20212625</v>
      </c>
      <c r="B138" s="11" t="s">
        <v>65</v>
      </c>
    </row>
    <row r="139" spans="1:2">
      <c r="A139" s="5">
        <v>20120216</v>
      </c>
      <c r="B139" s="11" t="s">
        <v>64</v>
      </c>
    </row>
    <row r="140" spans="1:2">
      <c r="A140" s="5">
        <v>20238024</v>
      </c>
      <c r="B140" s="11" t="s">
        <v>66</v>
      </c>
    </row>
    <row r="141" spans="1:2">
      <c r="A141" s="5">
        <v>20189757</v>
      </c>
      <c r="B141" s="11" t="s">
        <v>67</v>
      </c>
    </row>
    <row r="142" spans="1:2">
      <c r="A142" s="5">
        <v>20244359</v>
      </c>
      <c r="B142" s="11" t="s">
        <v>66</v>
      </c>
    </row>
    <row r="143" spans="1:2">
      <c r="A143" s="5">
        <v>20244356</v>
      </c>
      <c r="B143" s="11" t="s">
        <v>66</v>
      </c>
    </row>
    <row r="144" spans="1:2">
      <c r="A144" s="5">
        <v>20212697</v>
      </c>
      <c r="B144" s="11" t="s">
        <v>68</v>
      </c>
    </row>
    <row r="145" spans="1:2">
      <c r="A145" s="5">
        <v>20244362</v>
      </c>
      <c r="B145" s="11" t="s">
        <v>68</v>
      </c>
    </row>
    <row r="146" spans="1:2">
      <c r="A146" s="5">
        <v>20181659</v>
      </c>
      <c r="B146" s="11" t="s">
        <v>68</v>
      </c>
    </row>
    <row r="147" spans="1:2">
      <c r="A147" s="5">
        <v>20244322</v>
      </c>
      <c r="B147" s="11" t="s">
        <v>68</v>
      </c>
    </row>
    <row r="148" spans="1:2">
      <c r="A148" s="5">
        <v>20127714</v>
      </c>
      <c r="B148" s="11" t="s">
        <v>69</v>
      </c>
    </row>
    <row r="149" spans="1:2">
      <c r="A149" s="5">
        <v>20244318</v>
      </c>
      <c r="B149" s="11" t="s">
        <v>68</v>
      </c>
    </row>
    <row r="150" spans="1:2">
      <c r="A150" s="5">
        <v>20244418</v>
      </c>
      <c r="B150" s="11" t="s">
        <v>68</v>
      </c>
    </row>
    <row r="151" spans="1:2">
      <c r="A151" s="5">
        <v>20244385</v>
      </c>
      <c r="B151" s="11" t="s">
        <v>68</v>
      </c>
    </row>
    <row r="152" spans="1:2">
      <c r="A152" s="5">
        <v>20182103</v>
      </c>
      <c r="B152" s="11" t="s">
        <v>68</v>
      </c>
    </row>
    <row r="153" spans="1:2">
      <c r="A153" s="5">
        <v>20244337</v>
      </c>
      <c r="B153" s="11" t="s">
        <v>68</v>
      </c>
    </row>
    <row r="154" spans="1:2">
      <c r="A154" s="5">
        <v>20220538</v>
      </c>
      <c r="B154" s="11" t="s">
        <v>68</v>
      </c>
    </row>
    <row r="155" spans="1:2">
      <c r="A155" s="5">
        <v>20238026</v>
      </c>
      <c r="B155" s="11" t="s">
        <v>68</v>
      </c>
    </row>
    <row r="156" spans="1:2">
      <c r="A156" s="5">
        <v>20220534</v>
      </c>
      <c r="B156" s="11" t="s">
        <v>68</v>
      </c>
    </row>
    <row r="157" spans="1:2">
      <c r="A157" s="5">
        <v>20220503</v>
      </c>
      <c r="B157" s="11" t="s">
        <v>68</v>
      </c>
    </row>
    <row r="158" spans="1:2">
      <c r="A158" s="5">
        <v>20240251</v>
      </c>
      <c r="B158" s="11" t="s">
        <v>68</v>
      </c>
    </row>
    <row r="159" spans="1:2">
      <c r="A159" s="5">
        <v>20221005</v>
      </c>
      <c r="B159" s="11" t="s">
        <v>70</v>
      </c>
    </row>
    <row r="160" spans="1:2">
      <c r="A160" s="5">
        <v>20238937</v>
      </c>
      <c r="B160" s="11" t="s">
        <v>71</v>
      </c>
    </row>
    <row r="161" spans="1:2">
      <c r="A161" s="5">
        <v>20221727</v>
      </c>
      <c r="B161" s="11" t="s">
        <v>72</v>
      </c>
    </row>
    <row r="162" spans="1:2">
      <c r="A162" s="5">
        <v>20240633</v>
      </c>
      <c r="B162" s="11" t="s">
        <v>73</v>
      </c>
    </row>
    <row r="163" spans="1:2">
      <c r="A163" s="5">
        <v>20240643</v>
      </c>
      <c r="B163" s="11" t="s">
        <v>74</v>
      </c>
    </row>
    <row r="164" spans="1:2">
      <c r="A164" s="5">
        <v>20241602</v>
      </c>
      <c r="B164" s="11" t="s">
        <v>74</v>
      </c>
    </row>
    <row r="165" spans="1:2">
      <c r="A165" s="5">
        <v>20239978</v>
      </c>
      <c r="B165" s="11" t="s">
        <v>74</v>
      </c>
    </row>
    <row r="166" spans="1:2">
      <c r="A166" s="5">
        <v>20239643</v>
      </c>
      <c r="B166" s="11" t="s">
        <v>75</v>
      </c>
    </row>
    <row r="167" spans="1:2">
      <c r="A167" s="5">
        <v>20241936</v>
      </c>
      <c r="B167" s="11" t="s">
        <v>76</v>
      </c>
    </row>
    <row r="168" spans="1:2">
      <c r="A168" s="5">
        <v>20240356</v>
      </c>
      <c r="B168" s="11" t="s">
        <v>77</v>
      </c>
    </row>
    <row r="169" spans="1:2">
      <c r="A169" s="5">
        <v>20238317</v>
      </c>
      <c r="B169" s="11" t="s">
        <v>77</v>
      </c>
    </row>
    <row r="170" spans="1:2">
      <c r="A170" s="5">
        <v>20244393</v>
      </c>
      <c r="B170" s="11" t="s">
        <v>77</v>
      </c>
    </row>
    <row r="171" spans="1:2">
      <c r="A171" s="5">
        <v>20244340</v>
      </c>
      <c r="B171" s="11" t="s">
        <v>77</v>
      </c>
    </row>
    <row r="172" spans="1:2">
      <c r="A172" s="5">
        <v>20240243</v>
      </c>
      <c r="B172" s="11" t="s">
        <v>77</v>
      </c>
    </row>
    <row r="173" spans="1:2">
      <c r="A173" s="5">
        <v>20240190</v>
      </c>
      <c r="B173" s="11" t="s">
        <v>77</v>
      </c>
    </row>
    <row r="174" spans="1:2">
      <c r="A174" s="5">
        <v>20244396</v>
      </c>
      <c r="B174" s="11" t="s">
        <v>77</v>
      </c>
    </row>
    <row r="175" spans="1:2">
      <c r="A175" s="5">
        <v>20243793</v>
      </c>
      <c r="B175" s="11" t="s">
        <v>77</v>
      </c>
    </row>
    <row r="176" spans="1:2">
      <c r="A176" s="5">
        <v>20244208</v>
      </c>
      <c r="B176" s="11" t="s">
        <v>77</v>
      </c>
    </row>
    <row r="177" spans="1:2">
      <c r="A177" s="5">
        <v>20228580</v>
      </c>
      <c r="B177" s="11" t="s">
        <v>77</v>
      </c>
    </row>
    <row r="178" spans="1:2">
      <c r="A178" s="5">
        <v>20239014</v>
      </c>
      <c r="B178" s="11" t="s">
        <v>77</v>
      </c>
    </row>
    <row r="179" spans="1:2">
      <c r="A179" s="5">
        <v>20027313</v>
      </c>
      <c r="B179" s="11" t="s">
        <v>78</v>
      </c>
    </row>
    <row r="180" spans="1:2">
      <c r="A180" s="5">
        <v>20027307</v>
      </c>
      <c r="B180" s="11" t="s">
        <v>78</v>
      </c>
    </row>
    <row r="181" spans="1:2">
      <c r="A181" s="5">
        <v>20026756</v>
      </c>
      <c r="B181" s="11" t="s">
        <v>79</v>
      </c>
    </row>
    <row r="182" spans="1:2" ht="15.75" thickBot="1">
      <c r="A182" s="7">
        <v>20198413</v>
      </c>
      <c r="B182" s="13" t="s">
        <v>79</v>
      </c>
    </row>
    <row r="183" spans="1:2">
      <c r="A183" s="2">
        <v>20109390</v>
      </c>
      <c r="B183" s="14" t="s">
        <v>80</v>
      </c>
    </row>
    <row r="184" spans="1:2">
      <c r="A184" s="5">
        <v>20233069</v>
      </c>
      <c r="B184" s="11" t="s">
        <v>81</v>
      </c>
    </row>
    <row r="185" spans="1:2">
      <c r="A185" s="5">
        <v>20233132</v>
      </c>
      <c r="B185" s="11" t="s">
        <v>81</v>
      </c>
    </row>
    <row r="186" spans="1:2">
      <c r="A186" s="5">
        <v>20238176</v>
      </c>
      <c r="B186" s="11" t="s">
        <v>82</v>
      </c>
    </row>
    <row r="187" spans="1:2">
      <c r="A187" s="5">
        <v>20242300</v>
      </c>
      <c r="B187" s="11" t="s">
        <v>83</v>
      </c>
    </row>
    <row r="188" spans="1:2">
      <c r="A188" s="5">
        <v>20240185</v>
      </c>
      <c r="B188" s="11" t="s">
        <v>83</v>
      </c>
    </row>
    <row r="189" spans="1:2" ht="15.75" thickBot="1">
      <c r="A189" s="7">
        <v>20244416</v>
      </c>
      <c r="B189" s="13" t="s">
        <v>83</v>
      </c>
    </row>
  </sheetData>
  <pageMargins left="0.7" right="0.7" top="0.75" bottom="0.75" header="0.3" footer="0.3"/>
  <pageSetup paperSize="9" orientation="portrait" r:id="rId1"/>
  <tableParts count="8">
    <tablePart r:id="rId2"/>
    <tablePart r:id="rId3"/>
    <tablePart r:id="rId4"/>
    <tablePart r:id="rId5"/>
    <tablePart r:id="rId6"/>
    <tablePart r:id="rId7"/>
    <tablePart r:id="rId8"/>
    <tablePart r:id="rId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2331-31D9-400C-825B-13D3C0B2A41B}">
  <sheetPr codeName="Feuil4"/>
  <dimension ref="A1:CO12"/>
  <sheetViews>
    <sheetView tabSelected="1" workbookViewId="0">
      <selection activeCell="F19" sqref="F19"/>
    </sheetView>
  </sheetViews>
  <sheetFormatPr baseColWidth="10" defaultRowHeight="15"/>
  <cols>
    <col min="3" max="3" width="27" customWidth="1"/>
    <col min="4" max="4" width="9.5703125" customWidth="1"/>
    <col min="5" max="5" width="18.140625" customWidth="1"/>
    <col min="6" max="6" width="17" customWidth="1"/>
    <col min="7" max="7" width="42.28515625" customWidth="1"/>
    <col min="8" max="8" width="21.42578125" bestFit="1" customWidth="1"/>
    <col min="9" max="9" width="16.85546875" customWidth="1"/>
    <col min="10" max="10" width="20.42578125" customWidth="1"/>
    <col min="11" max="11" width="13.28515625" customWidth="1"/>
    <col min="12" max="12" width="12.7109375" bestFit="1" customWidth="1"/>
    <col min="13" max="13" width="14.85546875" bestFit="1" customWidth="1"/>
    <col min="14" max="17" width="14.7109375" customWidth="1"/>
    <col min="19" max="19" width="15.85546875" bestFit="1" customWidth="1"/>
    <col min="20" max="21" width="15.85546875" customWidth="1"/>
    <col min="22" max="22" width="12.7109375" bestFit="1" customWidth="1"/>
    <col min="27" max="27" width="12.7109375" bestFit="1" customWidth="1"/>
    <col min="28" max="28" width="15.85546875" bestFit="1" customWidth="1"/>
    <col min="29" max="29" width="16.28515625" bestFit="1" customWidth="1"/>
    <col min="30" max="31" width="16.28515625" customWidth="1"/>
    <col min="32" max="32" width="13.7109375" bestFit="1" customWidth="1"/>
    <col min="33" max="33" width="15.85546875" bestFit="1" customWidth="1"/>
    <col min="34" max="34" width="16.28515625" bestFit="1" customWidth="1"/>
    <col min="35" max="36" width="16.28515625" customWidth="1"/>
    <col min="37" max="37" width="13.7109375" bestFit="1" customWidth="1"/>
    <col min="38" max="38" width="15.85546875" bestFit="1" customWidth="1"/>
    <col min="39" max="39" width="16.28515625" bestFit="1" customWidth="1"/>
    <col min="40" max="41" width="16.28515625" customWidth="1"/>
    <col min="42" max="42" width="12.7109375" bestFit="1" customWidth="1"/>
    <col min="47" max="47" width="12.7109375" bestFit="1" customWidth="1"/>
    <col min="49" max="51" width="17.5703125" customWidth="1"/>
    <col min="52" max="52" width="12.7109375" bestFit="1" customWidth="1"/>
    <col min="57" max="57" width="13.7109375" bestFit="1" customWidth="1"/>
    <col min="62" max="62" width="13.7109375" bestFit="1" customWidth="1"/>
    <col min="67" max="67" width="14.7109375" bestFit="1" customWidth="1"/>
    <col min="72" max="72" width="14.7109375" bestFit="1" customWidth="1"/>
    <col min="73" max="73" width="21" bestFit="1" customWidth="1"/>
    <col min="74" max="74" width="15.42578125" bestFit="1" customWidth="1"/>
    <col min="75" max="76" width="15.42578125" customWidth="1"/>
    <col min="77" max="77" width="14.7109375" bestFit="1" customWidth="1"/>
    <col min="82" max="82" width="14.7109375" bestFit="1" customWidth="1"/>
    <col min="87" max="87" width="14.7109375" bestFit="1" customWidth="1"/>
    <col min="93" max="93" width="20" bestFit="1" customWidth="1"/>
  </cols>
  <sheetData>
    <row r="1" spans="1:93">
      <c r="A1" t="s">
        <v>120</v>
      </c>
      <c r="B1" t="s">
        <v>121</v>
      </c>
      <c r="C1" t="s">
        <v>119</v>
      </c>
      <c r="D1" t="s">
        <v>192</v>
      </c>
      <c r="E1" t="s">
        <v>123</v>
      </c>
      <c r="F1" t="s">
        <v>124</v>
      </c>
      <c r="G1" t="s">
        <v>125</v>
      </c>
      <c r="H1" t="s">
        <v>126</v>
      </c>
      <c r="I1" t="s">
        <v>127</v>
      </c>
      <c r="J1" t="s">
        <v>189</v>
      </c>
      <c r="K1" t="s">
        <v>180</v>
      </c>
      <c r="L1" t="s">
        <v>190</v>
      </c>
      <c r="M1" t="s">
        <v>129</v>
      </c>
      <c r="N1" t="s">
        <v>130</v>
      </c>
      <c r="O1" t="s">
        <v>392</v>
      </c>
      <c r="P1" t="s">
        <v>393</v>
      </c>
      <c r="Q1" t="s">
        <v>132</v>
      </c>
      <c r="R1" t="s">
        <v>133</v>
      </c>
      <c r="S1" t="s">
        <v>131</v>
      </c>
      <c r="T1" t="s">
        <v>396</v>
      </c>
      <c r="U1" t="s">
        <v>397</v>
      </c>
      <c r="V1" t="s">
        <v>135</v>
      </c>
      <c r="W1" t="s">
        <v>165</v>
      </c>
      <c r="X1" t="s">
        <v>166</v>
      </c>
      <c r="Y1" t="s">
        <v>398</v>
      </c>
      <c r="Z1" t="s">
        <v>399</v>
      </c>
      <c r="AA1" t="s">
        <v>137</v>
      </c>
      <c r="AB1" t="s">
        <v>136</v>
      </c>
      <c r="AC1" t="s">
        <v>167</v>
      </c>
      <c r="AD1" t="s">
        <v>400</v>
      </c>
      <c r="AE1" t="s">
        <v>401</v>
      </c>
      <c r="AF1" t="s">
        <v>139</v>
      </c>
      <c r="AG1" t="s">
        <v>138</v>
      </c>
      <c r="AH1" t="s">
        <v>168</v>
      </c>
      <c r="AI1" t="s">
        <v>402</v>
      </c>
      <c r="AJ1" t="s">
        <v>403</v>
      </c>
      <c r="AK1" t="s">
        <v>147</v>
      </c>
      <c r="AL1" t="s">
        <v>169</v>
      </c>
      <c r="AM1" t="s">
        <v>170</v>
      </c>
      <c r="AN1" t="s">
        <v>404</v>
      </c>
      <c r="AO1" t="s">
        <v>405</v>
      </c>
      <c r="AP1" t="s">
        <v>148</v>
      </c>
      <c r="AQ1" t="s">
        <v>140</v>
      </c>
      <c r="AR1" t="s">
        <v>141</v>
      </c>
      <c r="AS1" t="s">
        <v>406</v>
      </c>
      <c r="AT1" t="s">
        <v>409</v>
      </c>
      <c r="AU1" t="s">
        <v>149</v>
      </c>
      <c r="AV1" t="s">
        <v>142</v>
      </c>
      <c r="AW1" t="s">
        <v>134</v>
      </c>
      <c r="AX1" t="s">
        <v>407</v>
      </c>
      <c r="AY1" t="s">
        <v>408</v>
      </c>
      <c r="AZ1" t="s">
        <v>150</v>
      </c>
      <c r="BA1" t="s">
        <v>143</v>
      </c>
      <c r="BB1" t="s">
        <v>144</v>
      </c>
      <c r="BC1" t="s">
        <v>410</v>
      </c>
      <c r="BD1" t="s">
        <v>411</v>
      </c>
      <c r="BE1" t="s">
        <v>151</v>
      </c>
      <c r="BF1" t="s">
        <v>145</v>
      </c>
      <c r="BG1" t="s">
        <v>146</v>
      </c>
      <c r="BH1" t="s">
        <v>413</v>
      </c>
      <c r="BI1" t="s">
        <v>412</v>
      </c>
      <c r="BJ1" t="s">
        <v>154</v>
      </c>
      <c r="BK1" t="s">
        <v>152</v>
      </c>
      <c r="BL1" t="s">
        <v>153</v>
      </c>
      <c r="BM1" t="s">
        <v>414</v>
      </c>
      <c r="BN1" t="s">
        <v>415</v>
      </c>
      <c r="BO1" t="s">
        <v>171</v>
      </c>
      <c r="BP1" t="s">
        <v>155</v>
      </c>
      <c r="BQ1" t="s">
        <v>156</v>
      </c>
      <c r="BR1" t="s">
        <v>394</v>
      </c>
      <c r="BS1" t="s">
        <v>417</v>
      </c>
      <c r="BT1" t="s">
        <v>172</v>
      </c>
      <c r="BU1" t="s">
        <v>157</v>
      </c>
      <c r="BV1" t="s">
        <v>158</v>
      </c>
      <c r="BW1" t="s">
        <v>416</v>
      </c>
      <c r="BX1" t="s">
        <v>395</v>
      </c>
      <c r="BY1" t="s">
        <v>173</v>
      </c>
      <c r="BZ1" t="s">
        <v>159</v>
      </c>
      <c r="CA1" t="s">
        <v>160</v>
      </c>
      <c r="CB1" t="s">
        <v>418</v>
      </c>
      <c r="CC1" t="s">
        <v>420</v>
      </c>
      <c r="CD1" t="s">
        <v>174</v>
      </c>
      <c r="CE1" t="s">
        <v>161</v>
      </c>
      <c r="CF1" t="s">
        <v>162</v>
      </c>
      <c r="CG1" t="s">
        <v>419</v>
      </c>
      <c r="CH1" t="s">
        <v>422</v>
      </c>
      <c r="CI1" t="s">
        <v>175</v>
      </c>
      <c r="CJ1" t="s">
        <v>163</v>
      </c>
      <c r="CK1" t="s">
        <v>188</v>
      </c>
      <c r="CL1" t="s">
        <v>421</v>
      </c>
      <c r="CM1" t="s">
        <v>423</v>
      </c>
      <c r="CN1" t="s">
        <v>181</v>
      </c>
      <c r="CO1" t="s">
        <v>182</v>
      </c>
    </row>
    <row r="2" spans="1:93">
      <c r="A2" t="s">
        <v>184</v>
      </c>
      <c r="B2" s="16">
        <v>0.5230555555555555</v>
      </c>
      <c r="C2" t="s">
        <v>86</v>
      </c>
      <c r="D2" t="s">
        <v>186</v>
      </c>
      <c r="F2">
        <v>20181603</v>
      </c>
      <c r="G2" s="15" t="str">
        <f>IF(ISERROR(VLOOKUP(Tableau2[[#This Row],[N° article de tête ]],Feuil4!A:B,2,0)),"",VLOOKUP(Tableau2[[#This Row],[N° article de tête ]],Feuil4!A:B,2,0))</f>
        <v>GAI0630.PO050O/GAINAGE LANmark-7A S 1.2G</v>
      </c>
      <c r="J2">
        <v>0</v>
      </c>
      <c r="L2">
        <v>0</v>
      </c>
      <c r="Q2">
        <v>0</v>
      </c>
      <c r="V2">
        <v>0</v>
      </c>
      <c r="AA2">
        <v>0</v>
      </c>
      <c r="AF2">
        <v>0</v>
      </c>
      <c r="AK2">
        <v>0</v>
      </c>
      <c r="AP2">
        <v>5000</v>
      </c>
      <c r="AU2">
        <v>0</v>
      </c>
      <c r="AZ2">
        <v>0</v>
      </c>
      <c r="BE2">
        <v>0</v>
      </c>
      <c r="BJ2">
        <v>0</v>
      </c>
      <c r="BO2">
        <v>0</v>
      </c>
      <c r="BT2">
        <v>0</v>
      </c>
      <c r="BY2">
        <v>0</v>
      </c>
      <c r="CD2">
        <v>0</v>
      </c>
      <c r="CI2">
        <v>0</v>
      </c>
      <c r="CN2" t="s">
        <v>193</v>
      </c>
      <c r="CO2">
        <v>5000</v>
      </c>
    </row>
    <row r="3" spans="1:93">
      <c r="A3" t="s">
        <v>184</v>
      </c>
      <c r="B3" s="16">
        <v>0.52304398148148146</v>
      </c>
      <c r="C3" t="s">
        <v>90</v>
      </c>
      <c r="D3" t="s">
        <v>186</v>
      </c>
      <c r="G3" s="15" t="str">
        <f>IF(ISERROR(VLOOKUP(Tableau2[[#This Row],[N° article de tête ]],Feuil4!A:B,2,0)),"",VLOOKUP(Tableau2[[#This Row],[N° article de tête ]],Feuil4!A:B,2,0))</f>
        <v/>
      </c>
      <c r="J3">
        <v>0</v>
      </c>
      <c r="L3">
        <v>0</v>
      </c>
      <c r="Q3">
        <v>0</v>
      </c>
      <c r="V3">
        <v>0</v>
      </c>
      <c r="AA3">
        <v>0</v>
      </c>
      <c r="AF3">
        <v>0</v>
      </c>
      <c r="AK3">
        <v>0</v>
      </c>
      <c r="AP3">
        <v>0</v>
      </c>
      <c r="AU3">
        <v>0</v>
      </c>
      <c r="AZ3">
        <v>0</v>
      </c>
      <c r="BE3">
        <v>0</v>
      </c>
      <c r="BJ3">
        <v>1000</v>
      </c>
      <c r="BO3">
        <v>0</v>
      </c>
      <c r="BT3">
        <v>0</v>
      </c>
      <c r="BY3">
        <v>0</v>
      </c>
      <c r="CD3">
        <v>0</v>
      </c>
      <c r="CI3">
        <v>0</v>
      </c>
      <c r="CN3" t="s">
        <v>194</v>
      </c>
      <c r="CO3">
        <v>1000</v>
      </c>
    </row>
    <row r="4" spans="1:93">
      <c r="A4" t="s">
        <v>184</v>
      </c>
      <c r="B4" s="16">
        <v>0.52409722222222221</v>
      </c>
      <c r="C4" t="s">
        <v>89</v>
      </c>
      <c r="D4" t="s">
        <v>186</v>
      </c>
      <c r="G4" s="15" t="str">
        <f>IF(ISERROR(VLOOKUP(Tableau2[[#This Row],[N° article de tête ]],Feuil4!A:B,2,0)),"",VLOOKUP(Tableau2[[#This Row],[N° article de tête ]],Feuil4!A:B,2,0))</f>
        <v/>
      </c>
      <c r="J4">
        <v>0</v>
      </c>
      <c r="L4">
        <v>0</v>
      </c>
      <c r="Q4">
        <v>0</v>
      </c>
      <c r="V4">
        <v>0</v>
      </c>
      <c r="AA4">
        <v>0</v>
      </c>
      <c r="AF4">
        <v>0</v>
      </c>
      <c r="AK4">
        <v>500</v>
      </c>
      <c r="AP4">
        <v>0</v>
      </c>
      <c r="AU4">
        <v>0</v>
      </c>
      <c r="AZ4">
        <v>0</v>
      </c>
      <c r="BE4">
        <v>0</v>
      </c>
      <c r="BJ4">
        <v>0</v>
      </c>
      <c r="BO4">
        <v>0</v>
      </c>
      <c r="BT4">
        <v>0</v>
      </c>
      <c r="BY4">
        <v>0</v>
      </c>
      <c r="CD4">
        <v>0</v>
      </c>
      <c r="CI4">
        <v>0</v>
      </c>
      <c r="CN4" t="s">
        <v>195</v>
      </c>
      <c r="CO4">
        <v>500</v>
      </c>
    </row>
    <row r="5" spans="1:93">
      <c r="A5" t="s">
        <v>184</v>
      </c>
      <c r="B5" s="16">
        <v>0.52410879629629636</v>
      </c>
      <c r="C5" t="s">
        <v>95</v>
      </c>
      <c r="D5" t="s">
        <v>186</v>
      </c>
      <c r="G5" s="15" t="str">
        <f>IF(ISERROR(VLOOKUP(Tableau2[[#This Row],[N° article de tête ]],Feuil4!A:B,2,0)),"",VLOOKUP(Tableau2[[#This Row],[N° article de tête ]],Feuil4!A:B,2,0))</f>
        <v/>
      </c>
      <c r="J5">
        <v>1500</v>
      </c>
      <c r="L5">
        <v>0</v>
      </c>
      <c r="Q5">
        <v>0</v>
      </c>
      <c r="V5">
        <v>0</v>
      </c>
      <c r="AA5">
        <v>0</v>
      </c>
      <c r="AF5">
        <v>0</v>
      </c>
      <c r="AK5">
        <v>0</v>
      </c>
      <c r="AP5">
        <v>0</v>
      </c>
      <c r="AU5">
        <v>0</v>
      </c>
      <c r="AZ5">
        <v>0</v>
      </c>
      <c r="BE5">
        <v>0</v>
      </c>
      <c r="BJ5">
        <v>1500</v>
      </c>
      <c r="BO5">
        <v>0</v>
      </c>
      <c r="BT5">
        <v>0</v>
      </c>
      <c r="BY5">
        <v>0</v>
      </c>
      <c r="CD5">
        <v>0</v>
      </c>
      <c r="CI5">
        <v>0</v>
      </c>
      <c r="CN5" t="s">
        <v>196</v>
      </c>
      <c r="CO5">
        <v>1500</v>
      </c>
    </row>
    <row r="6" spans="1:93">
      <c r="A6" t="s">
        <v>185</v>
      </c>
      <c r="B6" s="16">
        <v>0.36475694444444445</v>
      </c>
      <c r="C6" t="s">
        <v>84</v>
      </c>
      <c r="D6" t="s">
        <v>186</v>
      </c>
      <c r="G6" s="15" t="str">
        <f>IF(ISERROR(VLOOKUP(Tableau2[[#This Row],[N° article de tête ]],Feuil4!A:B,2,0)),"",VLOOKUP(Tableau2[[#This Row],[N° article de tête ]],Feuil4!A:B,2,0))</f>
        <v/>
      </c>
      <c r="J6">
        <v>0</v>
      </c>
      <c r="L6">
        <v>0</v>
      </c>
      <c r="Q6">
        <v>0</v>
      </c>
      <c r="V6">
        <v>0</v>
      </c>
      <c r="AA6">
        <v>0</v>
      </c>
      <c r="AF6">
        <v>0</v>
      </c>
      <c r="AK6">
        <v>0</v>
      </c>
      <c r="AP6">
        <v>0</v>
      </c>
      <c r="AU6">
        <v>0</v>
      </c>
      <c r="AZ6">
        <v>0</v>
      </c>
      <c r="BE6">
        <v>0</v>
      </c>
      <c r="BJ6">
        <v>0</v>
      </c>
      <c r="BO6">
        <v>0</v>
      </c>
      <c r="BT6">
        <v>0</v>
      </c>
      <c r="BY6">
        <v>0</v>
      </c>
      <c r="CD6">
        <v>0</v>
      </c>
      <c r="CI6">
        <v>0</v>
      </c>
    </row>
    <row r="7" spans="1:93">
      <c r="A7" t="s">
        <v>197</v>
      </c>
      <c r="B7" s="16">
        <v>0.5818402777777778</v>
      </c>
      <c r="C7" t="s">
        <v>86</v>
      </c>
      <c r="D7" t="s">
        <v>424</v>
      </c>
      <c r="G7" s="15" t="str">
        <f>IF(ISERROR(VLOOKUP(Tableau2[[#This Row],[N° article de tête ]],Feuil4!A:B,2,0)),"",VLOOKUP(Tableau2[[#This Row],[N° article de tête ]],Feuil4!A:B,2,0))</f>
        <v/>
      </c>
      <c r="J7">
        <v>0</v>
      </c>
      <c r="L7">
        <v>0</v>
      </c>
      <c r="Q7">
        <v>0</v>
      </c>
      <c r="V7">
        <v>0</v>
      </c>
      <c r="AA7">
        <v>0</v>
      </c>
      <c r="AF7">
        <v>0</v>
      </c>
      <c r="AK7">
        <v>500</v>
      </c>
      <c r="AP7">
        <v>0</v>
      </c>
      <c r="AU7">
        <v>0</v>
      </c>
      <c r="AZ7">
        <v>500</v>
      </c>
      <c r="BE7">
        <v>0</v>
      </c>
      <c r="BJ7">
        <v>0</v>
      </c>
      <c r="BO7">
        <v>0</v>
      </c>
      <c r="BT7">
        <v>0</v>
      </c>
      <c r="BY7">
        <v>0</v>
      </c>
      <c r="CD7">
        <v>0</v>
      </c>
      <c r="CI7">
        <v>0</v>
      </c>
      <c r="CO7">
        <v>1000</v>
      </c>
    </row>
    <row r="8" spans="1:93">
      <c r="A8" t="s">
        <v>198</v>
      </c>
      <c r="B8" s="16">
        <v>0.39535879629629633</v>
      </c>
      <c r="C8" t="s">
        <v>88</v>
      </c>
      <c r="D8" t="s">
        <v>186</v>
      </c>
      <c r="G8" s="15" t="str">
        <f>IF(ISERROR(VLOOKUP(Tableau2[[#This Row],[N° article de tête ]],Feuil4!A:B,2,0)),"",VLOOKUP(Tableau2[[#This Row],[N° article de tête ]],Feuil4!A:B,2,0))</f>
        <v/>
      </c>
      <c r="J8">
        <v>5000</v>
      </c>
      <c r="L8">
        <v>0</v>
      </c>
      <c r="Q8">
        <v>0</v>
      </c>
      <c r="V8">
        <v>0</v>
      </c>
      <c r="AA8">
        <v>0</v>
      </c>
      <c r="AF8">
        <v>0</v>
      </c>
      <c r="AK8">
        <v>0</v>
      </c>
      <c r="AP8">
        <v>500</v>
      </c>
      <c r="AU8">
        <v>0</v>
      </c>
      <c r="AZ8">
        <v>0</v>
      </c>
      <c r="BE8">
        <v>0</v>
      </c>
      <c r="BJ8">
        <v>0</v>
      </c>
      <c r="BO8">
        <v>0</v>
      </c>
      <c r="BT8">
        <v>0</v>
      </c>
      <c r="BY8">
        <v>0</v>
      </c>
      <c r="CD8">
        <v>0</v>
      </c>
      <c r="CI8">
        <v>0</v>
      </c>
      <c r="CO8">
        <v>500</v>
      </c>
    </row>
    <row r="9" spans="1:93">
      <c r="A9" t="s">
        <v>198</v>
      </c>
      <c r="B9" s="16">
        <v>0.39626157407407409</v>
      </c>
      <c r="C9" t="s">
        <v>87</v>
      </c>
      <c r="D9" t="s">
        <v>186</v>
      </c>
      <c r="F9">
        <v>20240874</v>
      </c>
      <c r="G9" s="15" t="str">
        <f>IF(ISERROR(VLOOKUP(Tableau2[[#This Row],[N° article de tête ]],Feuil4!A:B,2,0)),"",VLOOKUP(Tableau2[[#This Row],[N° article de tête ]],Feuil4!A:B,2,0))</f>
        <v>GAI0630.PO050O/GAI024 SFTP Dca 2x4P 1.45</v>
      </c>
      <c r="J9">
        <v>200</v>
      </c>
      <c r="L9">
        <v>500</v>
      </c>
      <c r="Q9">
        <v>0</v>
      </c>
      <c r="V9">
        <v>0</v>
      </c>
      <c r="AA9">
        <v>0</v>
      </c>
      <c r="AF9">
        <v>0</v>
      </c>
      <c r="AK9">
        <v>0</v>
      </c>
      <c r="AP9">
        <v>0</v>
      </c>
      <c r="AU9">
        <v>0</v>
      </c>
      <c r="AZ9">
        <v>0</v>
      </c>
      <c r="BE9">
        <v>0</v>
      </c>
      <c r="BJ9">
        <v>0</v>
      </c>
      <c r="BO9">
        <v>0</v>
      </c>
      <c r="BT9">
        <v>0</v>
      </c>
      <c r="BY9">
        <v>0</v>
      </c>
      <c r="CD9">
        <v>0</v>
      </c>
      <c r="CI9">
        <v>0</v>
      </c>
      <c r="CO9">
        <v>500</v>
      </c>
    </row>
    <row r="10" spans="1:93">
      <c r="A10" t="s">
        <v>198</v>
      </c>
      <c r="B10" s="16">
        <v>0.39626157407407409</v>
      </c>
      <c r="C10" t="s">
        <v>87</v>
      </c>
      <c r="D10" t="s">
        <v>186</v>
      </c>
      <c r="F10">
        <v>20240874</v>
      </c>
      <c r="G10" s="15" t="str">
        <f>IF(ISERROR(VLOOKUP(Tableau2[[#This Row],[N° article de tête ]],Feuil4!A:B,2,0)),"",VLOOKUP(Tableau2[[#This Row],[N° article de tête ]],Feuil4!A:B,2,0))</f>
        <v>GAI0630.PO050O/GAI024 SFTP Dca 2x4P 1.45</v>
      </c>
      <c r="J10">
        <v>200</v>
      </c>
      <c r="L10">
        <v>200</v>
      </c>
      <c r="Q10">
        <v>500</v>
      </c>
      <c r="V10">
        <v>0</v>
      </c>
      <c r="AA10">
        <v>0</v>
      </c>
      <c r="AF10">
        <v>0</v>
      </c>
      <c r="AK10">
        <v>0</v>
      </c>
      <c r="AP10">
        <v>0</v>
      </c>
      <c r="AU10">
        <v>0</v>
      </c>
      <c r="AZ10">
        <v>0</v>
      </c>
      <c r="BE10">
        <v>0</v>
      </c>
      <c r="BJ10">
        <v>0</v>
      </c>
      <c r="BO10">
        <v>0</v>
      </c>
      <c r="BT10">
        <v>0</v>
      </c>
      <c r="BY10">
        <v>0</v>
      </c>
      <c r="CD10">
        <v>0</v>
      </c>
      <c r="CI10">
        <v>0</v>
      </c>
      <c r="CO10">
        <v>700</v>
      </c>
    </row>
    <row r="11" spans="1:93">
      <c r="A11" t="s">
        <v>198</v>
      </c>
      <c r="B11" s="16">
        <v>0.45479166666666665</v>
      </c>
      <c r="C11" t="s">
        <v>85</v>
      </c>
      <c r="D11" t="s">
        <v>186</v>
      </c>
      <c r="E11">
        <v>1</v>
      </c>
      <c r="G11" s="15" t="str">
        <f>IF(ISERROR(VLOOKUP(Tableau2[[#This Row],[N° article de tête ]],Feuil4!A:B,2,0)),"",VLOOKUP(Tableau2[[#This Row],[N° article de tête ]],Feuil4!A:B,2,0))</f>
        <v/>
      </c>
      <c r="J11">
        <v>0</v>
      </c>
      <c r="L11">
        <v>0</v>
      </c>
      <c r="Q11">
        <v>0</v>
      </c>
      <c r="V11">
        <v>0</v>
      </c>
      <c r="AA11">
        <v>0</v>
      </c>
      <c r="AF11">
        <v>0</v>
      </c>
      <c r="AK11">
        <v>0</v>
      </c>
      <c r="AP11">
        <v>0</v>
      </c>
      <c r="AU11">
        <v>0</v>
      </c>
      <c r="AZ11">
        <v>0</v>
      </c>
      <c r="BE11">
        <v>0</v>
      </c>
      <c r="BJ11">
        <v>0</v>
      </c>
      <c r="BO11">
        <v>0</v>
      </c>
      <c r="BT11">
        <v>0</v>
      </c>
      <c r="BY11">
        <v>0</v>
      </c>
      <c r="CD11">
        <v>0</v>
      </c>
      <c r="CI11">
        <v>0</v>
      </c>
      <c r="CO11">
        <v>0</v>
      </c>
    </row>
    <row r="12" spans="1:93">
      <c r="A12" t="s">
        <v>199</v>
      </c>
      <c r="B12" s="16">
        <v>0.6168055555555555</v>
      </c>
      <c r="C12" t="s">
        <v>86</v>
      </c>
      <c r="D12" t="s">
        <v>424</v>
      </c>
      <c r="G12" s="15" t="str">
        <f>IF(ISERROR(VLOOKUP(Tableau2[[#This Row],[N° article de tête ]],Feuil4!A:B,2,0)),"",VLOOKUP(Tableau2[[#This Row],[N° article de tête ]],Feuil4!A:B,2,0))</f>
        <v/>
      </c>
      <c r="J12">
        <v>5000</v>
      </c>
      <c r="L12">
        <v>0</v>
      </c>
      <c r="Q12">
        <v>0</v>
      </c>
      <c r="V12">
        <v>0</v>
      </c>
      <c r="AA12">
        <v>0</v>
      </c>
      <c r="AF12">
        <v>0</v>
      </c>
      <c r="AK12">
        <v>0</v>
      </c>
      <c r="AP12">
        <v>5000</v>
      </c>
      <c r="AU12">
        <v>600</v>
      </c>
      <c r="AZ12">
        <v>0</v>
      </c>
      <c r="BE12">
        <v>0</v>
      </c>
      <c r="BJ12">
        <v>0</v>
      </c>
      <c r="BO12">
        <v>0</v>
      </c>
      <c r="BT12">
        <v>0</v>
      </c>
      <c r="BY12">
        <v>0</v>
      </c>
      <c r="CD12">
        <v>0</v>
      </c>
      <c r="CI12">
        <v>0</v>
      </c>
      <c r="CO12">
        <v>5600</v>
      </c>
    </row>
  </sheetData>
  <phoneticPr fontId="3" type="noConversion"/>
  <pageMargins left="0.38" right="0.28000000000000003" top="0.45" bottom="0.5" header="0.21" footer="0.3"/>
  <pageSetup paperSize="9"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738AE1-AFB5-49B7-B507-B321BB9A1800}">
  <sheetPr codeName="Feuil3"/>
  <dimension ref="A1:N1"/>
  <sheetViews>
    <sheetView topLeftCell="C1" workbookViewId="0">
      <selection activeCell="L5" sqref="L5"/>
    </sheetView>
  </sheetViews>
  <sheetFormatPr baseColWidth="10" defaultRowHeight="15"/>
  <cols>
    <col min="3" max="3" width="25.7109375" bestFit="1" customWidth="1"/>
    <col min="7" max="7" width="42.7109375" bestFit="1" customWidth="1"/>
    <col min="8" max="8" width="19.140625" bestFit="1" customWidth="1"/>
    <col min="9" max="9" width="14.85546875" bestFit="1" customWidth="1"/>
    <col min="10" max="10" width="20.5703125" bestFit="1" customWidth="1"/>
    <col min="11" max="11" width="12.42578125" bestFit="1" customWidth="1"/>
    <col min="13" max="13" width="18.5703125" customWidth="1"/>
  </cols>
  <sheetData>
    <row r="1" spans="1:14">
      <c r="A1" s="17" t="s">
        <v>120</v>
      </c>
      <c r="B1" s="17" t="s">
        <v>121</v>
      </c>
      <c r="C1" s="17" t="s">
        <v>122</v>
      </c>
      <c r="D1" s="17" t="s">
        <v>179</v>
      </c>
      <c r="E1" s="17" t="s">
        <v>123</v>
      </c>
      <c r="F1" s="17" t="s">
        <v>124</v>
      </c>
      <c r="G1" s="17" t="s">
        <v>125</v>
      </c>
      <c r="H1" s="17" t="s">
        <v>126</v>
      </c>
      <c r="I1" s="17" t="s">
        <v>127</v>
      </c>
      <c r="J1" s="17" t="s">
        <v>128</v>
      </c>
      <c r="K1" s="17" t="s">
        <v>180</v>
      </c>
      <c r="L1" s="17" t="s">
        <v>164</v>
      </c>
      <c r="M1" s="17" t="s">
        <v>181</v>
      </c>
      <c r="N1" s="17" t="s">
        <v>182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AF2A6-E727-4B31-810B-96AABE9D9F98}">
  <sheetPr codeName="Feuil2">
    <pageSetUpPr fitToPage="1"/>
  </sheetPr>
  <dimension ref="A1:I38"/>
  <sheetViews>
    <sheetView topLeftCell="A25" workbookViewId="0">
      <selection activeCell="H11" sqref="H11"/>
    </sheetView>
  </sheetViews>
  <sheetFormatPr baseColWidth="10" defaultRowHeight="15"/>
  <cols>
    <col min="1" max="1" width="14.7109375" customWidth="1"/>
    <col min="6" max="6" width="30.140625" customWidth="1"/>
  </cols>
  <sheetData>
    <row r="1" spans="1:9" ht="18.75" thickBot="1">
      <c r="A1" s="20">
        <v>2020</v>
      </c>
      <c r="B1" s="20">
        <v>16</v>
      </c>
      <c r="C1" s="99" t="s">
        <v>325</v>
      </c>
      <c r="D1" s="99"/>
      <c r="E1" s="99"/>
      <c r="F1" s="100"/>
      <c r="I1" t="s">
        <v>200</v>
      </c>
    </row>
    <row r="2" spans="1:9" ht="18.75" thickBot="1">
      <c r="A2" s="31" t="s">
        <v>341</v>
      </c>
      <c r="B2" s="111">
        <v>44053</v>
      </c>
      <c r="C2" s="43"/>
      <c r="D2" s="47"/>
      <c r="E2" s="48"/>
      <c r="F2" s="49"/>
      <c r="I2" t="s">
        <v>389</v>
      </c>
    </row>
    <row r="3" spans="1:9" ht="18.75" thickBot="1">
      <c r="A3" s="31" t="s">
        <v>387</v>
      </c>
      <c r="B3" s="101">
        <v>0.59456018518518516</v>
      </c>
      <c r="C3" s="43"/>
      <c r="D3" s="47"/>
      <c r="E3" s="48"/>
      <c r="F3" s="49"/>
    </row>
    <row r="4" spans="1:9" ht="18.75" thickBot="1">
      <c r="A4" s="31" t="s">
        <v>342</v>
      </c>
      <c r="B4" s="42" t="s">
        <v>390</v>
      </c>
      <c r="C4" s="43"/>
      <c r="D4" s="47"/>
      <c r="E4" s="48"/>
      <c r="F4" s="49"/>
    </row>
    <row r="5" spans="1:9" ht="18.75" thickBot="1">
      <c r="A5" s="93" t="s">
        <v>343</v>
      </c>
      <c r="B5" s="42" t="s">
        <v>294</v>
      </c>
      <c r="C5" s="43"/>
      <c r="D5" s="105" t="str">
        <f>CONCATENATE($I$1,B6,$I$1)</f>
        <v>*OPG05*</v>
      </c>
      <c r="E5" s="106"/>
      <c r="F5" s="107"/>
    </row>
    <row r="6" spans="1:9" ht="18.75" thickBot="1">
      <c r="A6" s="95"/>
      <c r="B6" s="42" t="str">
        <f>VLOOKUP(B5,Feuil4!I2:J37,2,FALSE)</f>
        <v>OPG05</v>
      </c>
      <c r="C6" s="43"/>
      <c r="D6" s="108"/>
      <c r="E6" s="109"/>
      <c r="F6" s="110"/>
    </row>
    <row r="7" spans="1:9" ht="33.75" thickBot="1">
      <c r="A7" s="32" t="s">
        <v>344</v>
      </c>
      <c r="B7" s="42">
        <v>123456</v>
      </c>
      <c r="C7" s="43"/>
      <c r="D7" s="44" t="str">
        <f>CONCATENATE($I$1,B7,$I$1)</f>
        <v>*123456*</v>
      </c>
      <c r="E7" s="45"/>
      <c r="F7" s="46"/>
    </row>
    <row r="8" spans="1:9" ht="33.75" thickBot="1">
      <c r="A8" s="31" t="s">
        <v>345</v>
      </c>
      <c r="B8" s="42">
        <v>456789</v>
      </c>
      <c r="C8" s="43"/>
      <c r="D8" s="44" t="str">
        <f t="shared" ref="D8:D10" si="0">CONCATENATE($I$1,B8,$I$1)</f>
        <v>*456789*</v>
      </c>
      <c r="E8" s="45"/>
      <c r="F8" s="46"/>
    </row>
    <row r="9" spans="1:9" ht="33.75" thickBot="1">
      <c r="A9" s="33" t="s">
        <v>346</v>
      </c>
      <c r="B9" s="42">
        <v>5000</v>
      </c>
      <c r="C9" s="43"/>
      <c r="D9" s="44" t="str">
        <f t="shared" si="0"/>
        <v>*5000*</v>
      </c>
      <c r="E9" s="45"/>
      <c r="F9" s="46"/>
    </row>
    <row r="10" spans="1:9" ht="33.75" thickBot="1">
      <c r="A10" s="31" t="s">
        <v>347</v>
      </c>
      <c r="B10" s="42" t="s">
        <v>391</v>
      </c>
      <c r="C10" s="43"/>
      <c r="D10" s="44" t="str">
        <f t="shared" si="0"/>
        <v>*12545A111*</v>
      </c>
      <c r="E10" s="45"/>
      <c r="F10" s="46"/>
    </row>
    <row r="11" spans="1:9" ht="18.75" thickBot="1">
      <c r="A11" s="93" t="s">
        <v>348</v>
      </c>
      <c r="B11" s="42" t="str">
        <f>VLOOKUP(B12,Feuil4!K2:L44,2,FALSE)</f>
        <v>Deformation</v>
      </c>
      <c r="C11" s="96"/>
      <c r="D11" s="97"/>
      <c r="E11" s="97"/>
      <c r="F11" s="98"/>
    </row>
    <row r="12" spans="1:9" ht="18" customHeight="1">
      <c r="A12" s="94"/>
      <c r="B12" s="102" t="s">
        <v>202</v>
      </c>
      <c r="C12" s="103"/>
      <c r="D12" s="105" t="str">
        <f>CONCATENATE(I1,B12,I1)</f>
        <v>*A101*</v>
      </c>
      <c r="E12" s="106"/>
      <c r="F12" s="107"/>
    </row>
    <row r="13" spans="1:9" ht="18.75" customHeight="1" thickBot="1">
      <c r="A13" s="95"/>
      <c r="B13" s="104"/>
      <c r="C13" s="98"/>
      <c r="D13" s="108"/>
      <c r="E13" s="109"/>
      <c r="F13" s="110"/>
    </row>
    <row r="14" spans="1:9" ht="19.5" thickBot="1">
      <c r="A14" s="90" t="s">
        <v>326</v>
      </c>
      <c r="B14" s="91"/>
      <c r="C14" s="91"/>
      <c r="D14" s="91"/>
      <c r="E14" s="91"/>
      <c r="F14" s="92"/>
    </row>
    <row r="15" spans="1:9" ht="18" thickTop="1" thickBot="1">
      <c r="A15" s="73" t="s">
        <v>327</v>
      </c>
      <c r="B15" s="74"/>
      <c r="C15" s="21"/>
      <c r="D15" s="24"/>
      <c r="E15" s="75"/>
      <c r="F15" s="76"/>
    </row>
    <row r="16" spans="1:9" ht="18" thickTop="1" thickBot="1">
      <c r="A16" s="73" t="s">
        <v>328</v>
      </c>
      <c r="B16" s="74"/>
      <c r="C16" s="23"/>
      <c r="D16" s="24"/>
      <c r="E16" s="77"/>
      <c r="F16" s="78"/>
    </row>
    <row r="17" spans="1:6" ht="16.5" thickTop="1" thickBot="1">
      <c r="A17" s="79"/>
      <c r="B17" s="80"/>
      <c r="C17" s="80"/>
      <c r="D17" s="80"/>
      <c r="E17" s="80"/>
      <c r="F17" s="81"/>
    </row>
    <row r="18" spans="1:6" ht="19.5">
      <c r="A18" s="50" t="s">
        <v>329</v>
      </c>
      <c r="B18" s="51"/>
      <c r="C18" s="51"/>
      <c r="D18" s="51"/>
      <c r="E18" s="51"/>
      <c r="F18" s="52"/>
    </row>
    <row r="19" spans="1:6" ht="16.5">
      <c r="A19" s="25" t="s">
        <v>330</v>
      </c>
      <c r="B19" s="82"/>
      <c r="C19" s="82"/>
      <c r="D19" s="26"/>
      <c r="E19" s="58"/>
      <c r="F19" s="64"/>
    </row>
    <row r="20" spans="1:6" ht="16.5">
      <c r="A20" s="25" t="s">
        <v>331</v>
      </c>
      <c r="B20" s="82"/>
      <c r="C20" s="82"/>
      <c r="D20" s="26"/>
      <c r="E20" s="60"/>
      <c r="F20" s="65"/>
    </row>
    <row r="21" spans="1:6">
      <c r="A21" s="55" t="s">
        <v>332</v>
      </c>
      <c r="B21" s="58"/>
      <c r="C21" s="59"/>
      <c r="D21" s="26"/>
      <c r="E21" s="60"/>
      <c r="F21" s="65"/>
    </row>
    <row r="22" spans="1:6" ht="15.75" thickBot="1">
      <c r="A22" s="85"/>
      <c r="B22" s="60"/>
      <c r="C22" s="61"/>
      <c r="D22" s="26"/>
      <c r="E22" s="60"/>
      <c r="F22" s="65"/>
    </row>
    <row r="23" spans="1:6" ht="18" thickTop="1" thickBot="1">
      <c r="A23" s="73" t="s">
        <v>333</v>
      </c>
      <c r="B23" s="74"/>
      <c r="C23" s="21"/>
      <c r="D23" s="22"/>
      <c r="E23" s="60"/>
      <c r="F23" s="65"/>
    </row>
    <row r="24" spans="1:6" ht="18" thickTop="1" thickBot="1">
      <c r="A24" s="73" t="s">
        <v>334</v>
      </c>
      <c r="B24" s="74"/>
      <c r="C24" s="21"/>
      <c r="D24" s="22"/>
      <c r="E24" s="60"/>
      <c r="F24" s="65"/>
    </row>
    <row r="25" spans="1:6" ht="18" thickTop="1" thickBot="1">
      <c r="A25" s="73" t="s">
        <v>335</v>
      </c>
      <c r="B25" s="74"/>
      <c r="C25" s="21"/>
      <c r="D25" s="22"/>
      <c r="E25" s="83"/>
      <c r="F25" s="84"/>
    </row>
    <row r="26" spans="1:6" ht="20.25" thickTop="1">
      <c r="A26" s="50" t="s">
        <v>336</v>
      </c>
      <c r="B26" s="51"/>
      <c r="C26" s="51"/>
      <c r="D26" s="51"/>
      <c r="E26" s="51"/>
      <c r="F26" s="52"/>
    </row>
    <row r="27" spans="1:6">
      <c r="A27" s="86"/>
      <c r="B27" s="87"/>
      <c r="C27" s="87"/>
      <c r="D27" s="87"/>
      <c r="E27" s="87"/>
      <c r="F27" s="64"/>
    </row>
    <row r="28" spans="1:6">
      <c r="A28" s="88"/>
      <c r="B28" s="89"/>
      <c r="C28" s="89"/>
      <c r="D28" s="89"/>
      <c r="E28" s="89"/>
      <c r="F28" s="65"/>
    </row>
    <row r="29" spans="1:6">
      <c r="A29" s="88"/>
      <c r="B29" s="89"/>
      <c r="C29" s="89"/>
      <c r="D29" s="89"/>
      <c r="E29" s="89"/>
      <c r="F29" s="65"/>
    </row>
    <row r="30" spans="1:6" ht="15.75" thickBot="1">
      <c r="A30" s="88"/>
      <c r="B30" s="89"/>
      <c r="C30" s="89"/>
      <c r="D30" s="89"/>
      <c r="E30" s="89"/>
      <c r="F30" s="65"/>
    </row>
    <row r="31" spans="1:6">
      <c r="A31" s="67" t="str">
        <f>CONCATENATE($I$1,$B$1,$I$2,$A$1,$I$1)</f>
        <v>*16.2020*</v>
      </c>
      <c r="B31" s="68"/>
      <c r="C31" s="68"/>
      <c r="D31" s="68"/>
      <c r="E31" s="68"/>
      <c r="F31" s="69"/>
    </row>
    <row r="32" spans="1:6" ht="35.25" customHeight="1" thickBot="1">
      <c r="A32" s="70"/>
      <c r="B32" s="71"/>
      <c r="C32" s="71"/>
      <c r="D32" s="71"/>
      <c r="E32" s="71"/>
      <c r="F32" s="72"/>
    </row>
    <row r="33" spans="1:6" ht="19.5">
      <c r="A33" s="50"/>
      <c r="B33" s="51"/>
      <c r="C33" s="51"/>
      <c r="D33" s="51"/>
      <c r="E33" s="51"/>
      <c r="F33" s="52"/>
    </row>
    <row r="34" spans="1:6" ht="16.5">
      <c r="A34" s="25" t="s">
        <v>330</v>
      </c>
      <c r="B34" s="53" t="s">
        <v>331</v>
      </c>
      <c r="C34" s="54"/>
      <c r="D34" s="53" t="s">
        <v>337</v>
      </c>
      <c r="E34" s="54"/>
      <c r="F34" s="27" t="s">
        <v>338</v>
      </c>
    </row>
    <row r="35" spans="1:6">
      <c r="A35" s="55"/>
      <c r="B35" s="58"/>
      <c r="C35" s="59"/>
      <c r="D35" s="58"/>
      <c r="E35" s="59"/>
      <c r="F35" s="64"/>
    </row>
    <row r="36" spans="1:6">
      <c r="A36" s="56"/>
      <c r="B36" s="60"/>
      <c r="C36" s="61"/>
      <c r="D36" s="60"/>
      <c r="E36" s="61"/>
      <c r="F36" s="65"/>
    </row>
    <row r="37" spans="1:6" ht="15.75" thickBot="1">
      <c r="A37" s="57"/>
      <c r="B37" s="62"/>
      <c r="C37" s="63"/>
      <c r="D37" s="62"/>
      <c r="E37" s="63"/>
      <c r="F37" s="66"/>
    </row>
    <row r="38" spans="1:6" ht="15.75" thickBot="1">
      <c r="A38" s="28" t="s">
        <v>339</v>
      </c>
      <c r="B38" s="29" t="s">
        <v>340</v>
      </c>
      <c r="C38" s="29"/>
      <c r="D38" s="29"/>
      <c r="E38" s="29"/>
      <c r="F38" s="30"/>
    </row>
  </sheetData>
  <mergeCells count="47">
    <mergeCell ref="A14:F14"/>
    <mergeCell ref="A11:A13"/>
    <mergeCell ref="B11:F11"/>
    <mergeCell ref="C1:F1"/>
    <mergeCell ref="B3:C3"/>
    <mergeCell ref="D3:F3"/>
    <mergeCell ref="B12:C13"/>
    <mergeCell ref="D12:F13"/>
    <mergeCell ref="A5:A6"/>
    <mergeCell ref="B6:C6"/>
    <mergeCell ref="D5:F6"/>
    <mergeCell ref="B10:C10"/>
    <mergeCell ref="B2:C2"/>
    <mergeCell ref="B4:C4"/>
    <mergeCell ref="B5:C5"/>
    <mergeCell ref="B7:C7"/>
    <mergeCell ref="A31:F32"/>
    <mergeCell ref="A15:B15"/>
    <mergeCell ref="E15:F16"/>
    <mergeCell ref="A16:B16"/>
    <mergeCell ref="A17:F17"/>
    <mergeCell ref="A18:F18"/>
    <mergeCell ref="B19:C19"/>
    <mergeCell ref="E19:F25"/>
    <mergeCell ref="B20:C20"/>
    <mergeCell ref="A21:A22"/>
    <mergeCell ref="B21:C22"/>
    <mergeCell ref="A23:B23"/>
    <mergeCell ref="A24:B24"/>
    <mergeCell ref="A25:B25"/>
    <mergeCell ref="A26:F26"/>
    <mergeCell ref="A27:F30"/>
    <mergeCell ref="A33:F33"/>
    <mergeCell ref="B34:C34"/>
    <mergeCell ref="D34:E34"/>
    <mergeCell ref="A35:A37"/>
    <mergeCell ref="B35:C37"/>
    <mergeCell ref="D35:E37"/>
    <mergeCell ref="F35:F37"/>
    <mergeCell ref="B8:C8"/>
    <mergeCell ref="B9:C9"/>
    <mergeCell ref="D10:F10"/>
    <mergeCell ref="D2:F2"/>
    <mergeCell ref="D4:F4"/>
    <mergeCell ref="D7:F7"/>
    <mergeCell ref="D8:F8"/>
    <mergeCell ref="D9:F9"/>
  </mergeCells>
  <pageMargins left="0.25" right="0.25" top="0.75" bottom="0.75" header="0.3" footer="0.3"/>
  <pageSetup paperSize="9" scale="6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805018-B045-4D83-9227-8159BD01F3CB}">
  <sheetPr codeName="Feuil6"/>
  <dimension ref="A1:G43"/>
  <sheetViews>
    <sheetView workbookViewId="0">
      <selection activeCell="C1" sqref="C1"/>
    </sheetView>
  </sheetViews>
  <sheetFormatPr baseColWidth="10" defaultRowHeight="26.25"/>
  <cols>
    <col min="2" max="2" width="37.85546875" bestFit="1" customWidth="1"/>
    <col min="3" max="3" width="33.5703125" bestFit="1" customWidth="1"/>
    <col min="5" max="5" width="16.140625" style="39" customWidth="1"/>
    <col min="6" max="6" width="26.140625" style="17" bestFit="1" customWidth="1"/>
    <col min="7" max="7" width="38.7109375" bestFit="1" customWidth="1"/>
  </cols>
  <sheetData>
    <row r="1" spans="1:7" ht="45" thickBot="1">
      <c r="A1" s="35" t="s">
        <v>202</v>
      </c>
      <c r="B1" s="36" t="s">
        <v>289</v>
      </c>
      <c r="C1" s="37" t="str">
        <f>CONCATENATE("*",A1,"*")</f>
        <v>*A101*</v>
      </c>
      <c r="E1" s="41" t="s">
        <v>351</v>
      </c>
      <c r="F1" s="40" t="s">
        <v>290</v>
      </c>
      <c r="G1" s="38" t="str">
        <f>CONCATENATE("*",E1,"*")</f>
        <v>*OPG01*</v>
      </c>
    </row>
    <row r="2" spans="1:7" ht="45" thickBot="1">
      <c r="A2" s="35" t="s">
        <v>203</v>
      </c>
      <c r="B2" s="36" t="s">
        <v>285</v>
      </c>
      <c r="C2" s="38" t="str">
        <f>CONCATENATE("*",A2,"*")</f>
        <v>*A102*</v>
      </c>
      <c r="E2" s="41" t="s">
        <v>352</v>
      </c>
      <c r="F2" s="40" t="s">
        <v>291</v>
      </c>
      <c r="G2" s="38" t="str">
        <f t="shared" ref="G2:G36" si="0">CONCATENATE("*",E2,"*")</f>
        <v>*OPG02*</v>
      </c>
    </row>
    <row r="3" spans="1:7" ht="45" thickBot="1">
      <c r="A3" s="35" t="s">
        <v>204</v>
      </c>
      <c r="B3" s="36" t="s">
        <v>287</v>
      </c>
      <c r="C3" s="38" t="str">
        <f t="shared" ref="C3:C43" si="1">CONCATENATE("*",A3,"*")</f>
        <v>*A108*</v>
      </c>
      <c r="E3" s="41" t="s">
        <v>353</v>
      </c>
      <c r="F3" s="40" t="s">
        <v>292</v>
      </c>
      <c r="G3" s="38" t="str">
        <f t="shared" si="0"/>
        <v>*OPG03*</v>
      </c>
    </row>
    <row r="4" spans="1:7" ht="45" thickBot="1">
      <c r="A4" s="35" t="s">
        <v>205</v>
      </c>
      <c r="B4" s="36" t="s">
        <v>286</v>
      </c>
      <c r="C4" s="38" t="str">
        <f t="shared" si="1"/>
        <v>*A109*</v>
      </c>
      <c r="E4" s="41" t="s">
        <v>354</v>
      </c>
      <c r="F4" s="40" t="s">
        <v>293</v>
      </c>
      <c r="G4" s="38" t="str">
        <f t="shared" si="0"/>
        <v>*OPG04*</v>
      </c>
    </row>
    <row r="5" spans="1:7" ht="45" thickBot="1">
      <c r="A5" s="35" t="s">
        <v>206</v>
      </c>
      <c r="B5" s="36" t="s">
        <v>207</v>
      </c>
      <c r="C5" s="38" t="str">
        <f t="shared" si="1"/>
        <v>*A111*</v>
      </c>
      <c r="E5" s="41" t="s">
        <v>355</v>
      </c>
      <c r="F5" s="40" t="s">
        <v>294</v>
      </c>
      <c r="G5" s="38" t="str">
        <f t="shared" si="0"/>
        <v>*OPG05*</v>
      </c>
    </row>
    <row r="6" spans="1:7" ht="45" thickBot="1">
      <c r="A6" s="35" t="s">
        <v>208</v>
      </c>
      <c r="B6" s="36" t="s">
        <v>209</v>
      </c>
      <c r="C6" s="38" t="str">
        <f t="shared" si="1"/>
        <v>*A112*</v>
      </c>
      <c r="E6" s="41" t="s">
        <v>356</v>
      </c>
      <c r="F6" s="40" t="s">
        <v>295</v>
      </c>
      <c r="G6" s="38" t="str">
        <f t="shared" si="0"/>
        <v>*OPG06*</v>
      </c>
    </row>
    <row r="7" spans="1:7" ht="45" thickBot="1">
      <c r="A7" s="35" t="s">
        <v>210</v>
      </c>
      <c r="B7" s="36" t="s">
        <v>288</v>
      </c>
      <c r="C7" s="38" t="str">
        <f t="shared" si="1"/>
        <v>*A113*</v>
      </c>
      <c r="E7" s="41" t="s">
        <v>357</v>
      </c>
      <c r="F7" s="40" t="s">
        <v>296</v>
      </c>
      <c r="G7" s="38" t="str">
        <f t="shared" si="0"/>
        <v>*OPG07*</v>
      </c>
    </row>
    <row r="8" spans="1:7" ht="45" thickBot="1">
      <c r="A8" s="35" t="s">
        <v>211</v>
      </c>
      <c r="B8" s="36" t="s">
        <v>212</v>
      </c>
      <c r="C8" s="38" t="str">
        <f t="shared" si="1"/>
        <v>*A115*</v>
      </c>
      <c r="E8" s="41" t="s">
        <v>358</v>
      </c>
      <c r="F8" s="40" t="s">
        <v>297</v>
      </c>
      <c r="G8" s="38" t="str">
        <f t="shared" si="0"/>
        <v>*OPG08*</v>
      </c>
    </row>
    <row r="9" spans="1:7" ht="45" thickBot="1">
      <c r="A9" s="35" t="s">
        <v>213</v>
      </c>
      <c r="B9" s="36" t="s">
        <v>214</v>
      </c>
      <c r="C9" s="38" t="str">
        <f t="shared" si="1"/>
        <v>*A116*</v>
      </c>
      <c r="E9" s="41" t="s">
        <v>359</v>
      </c>
      <c r="F9" s="40" t="s">
        <v>298</v>
      </c>
      <c r="G9" s="38" t="str">
        <f t="shared" si="0"/>
        <v>*OPG09*</v>
      </c>
    </row>
    <row r="10" spans="1:7" ht="45" thickBot="1">
      <c r="A10" s="35" t="s">
        <v>215</v>
      </c>
      <c r="B10" s="36" t="s">
        <v>216</v>
      </c>
      <c r="C10" s="38" t="str">
        <f t="shared" si="1"/>
        <v>*A117*</v>
      </c>
      <c r="E10" s="41" t="s">
        <v>360</v>
      </c>
      <c r="F10" s="40" t="s">
        <v>299</v>
      </c>
      <c r="G10" s="38" t="str">
        <f t="shared" si="0"/>
        <v>*OPG10*</v>
      </c>
    </row>
    <row r="11" spans="1:7" ht="45" thickBot="1">
      <c r="A11" s="35" t="s">
        <v>217</v>
      </c>
      <c r="B11" s="36" t="s">
        <v>218</v>
      </c>
      <c r="C11" s="38" t="str">
        <f t="shared" si="1"/>
        <v>*A119*</v>
      </c>
      <c r="E11" s="41" t="s">
        <v>361</v>
      </c>
      <c r="F11" s="40" t="s">
        <v>300</v>
      </c>
      <c r="G11" s="38" t="str">
        <f t="shared" si="0"/>
        <v>*OPG11*</v>
      </c>
    </row>
    <row r="12" spans="1:7" ht="45" thickBot="1">
      <c r="A12" s="35" t="s">
        <v>219</v>
      </c>
      <c r="B12" s="36" t="s">
        <v>220</v>
      </c>
      <c r="C12" s="38" t="str">
        <f t="shared" si="1"/>
        <v>*A120*</v>
      </c>
      <c r="E12" s="41" t="s">
        <v>362</v>
      </c>
      <c r="F12" s="40" t="s">
        <v>301</v>
      </c>
      <c r="G12" s="38" t="str">
        <f t="shared" si="0"/>
        <v>*OPG12*</v>
      </c>
    </row>
    <row r="13" spans="1:7" ht="45" thickBot="1">
      <c r="A13" s="35" t="s">
        <v>221</v>
      </c>
      <c r="B13" s="36" t="s">
        <v>222</v>
      </c>
      <c r="C13" s="38" t="str">
        <f t="shared" si="1"/>
        <v>*A126*</v>
      </c>
      <c r="E13" s="41" t="s">
        <v>363</v>
      </c>
      <c r="F13" s="40" t="s">
        <v>302</v>
      </c>
      <c r="G13" s="38" t="str">
        <f t="shared" si="0"/>
        <v>*OPG13*</v>
      </c>
    </row>
    <row r="14" spans="1:7" ht="45" thickBot="1">
      <c r="A14" s="35" t="s">
        <v>223</v>
      </c>
      <c r="B14" s="36" t="s">
        <v>224</v>
      </c>
      <c r="C14" s="38" t="str">
        <f t="shared" si="1"/>
        <v>*B201*</v>
      </c>
      <c r="E14" s="41" t="s">
        <v>364</v>
      </c>
      <c r="F14" s="40" t="s">
        <v>303</v>
      </c>
      <c r="G14" s="38" t="str">
        <f t="shared" si="0"/>
        <v>*OPG14*</v>
      </c>
    </row>
    <row r="15" spans="1:7" ht="45" thickBot="1">
      <c r="A15" s="35" t="s">
        <v>225</v>
      </c>
      <c r="B15" s="36" t="s">
        <v>226</v>
      </c>
      <c r="C15" s="38" t="str">
        <f t="shared" si="1"/>
        <v>*B203*</v>
      </c>
      <c r="E15" s="41" t="s">
        <v>365</v>
      </c>
      <c r="F15" s="40" t="s">
        <v>304</v>
      </c>
      <c r="G15" s="38" t="str">
        <f t="shared" si="0"/>
        <v>*OPG15*</v>
      </c>
    </row>
    <row r="16" spans="1:7" ht="45" thickBot="1">
      <c r="A16" s="35" t="s">
        <v>227</v>
      </c>
      <c r="B16" s="36" t="s">
        <v>228</v>
      </c>
      <c r="C16" s="38" t="str">
        <f t="shared" si="1"/>
        <v>*B204*</v>
      </c>
      <c r="E16" s="41" t="s">
        <v>366</v>
      </c>
      <c r="F16" s="40" t="s">
        <v>305</v>
      </c>
      <c r="G16" s="38" t="str">
        <f t="shared" si="0"/>
        <v>*OPG16*</v>
      </c>
    </row>
    <row r="17" spans="1:7" ht="45" thickBot="1">
      <c r="A17" s="35" t="s">
        <v>229</v>
      </c>
      <c r="B17" s="36" t="s">
        <v>230</v>
      </c>
      <c r="C17" s="38" t="str">
        <f t="shared" si="1"/>
        <v>*B205*</v>
      </c>
      <c r="E17" s="41" t="s">
        <v>367</v>
      </c>
      <c r="F17" s="40" t="s">
        <v>306</v>
      </c>
      <c r="G17" s="38" t="str">
        <f t="shared" si="0"/>
        <v>*OPG17*</v>
      </c>
    </row>
    <row r="18" spans="1:7" ht="45" thickBot="1">
      <c r="A18" s="35" t="s">
        <v>231</v>
      </c>
      <c r="B18" s="36" t="s">
        <v>232</v>
      </c>
      <c r="C18" s="38" t="str">
        <f t="shared" si="1"/>
        <v>*B206*</v>
      </c>
      <c r="E18" s="41" t="s">
        <v>368</v>
      </c>
      <c r="F18" s="40" t="s">
        <v>307</v>
      </c>
      <c r="G18" s="38" t="str">
        <f t="shared" si="0"/>
        <v>*OPG18*</v>
      </c>
    </row>
    <row r="19" spans="1:7" ht="45" thickBot="1">
      <c r="A19" s="35" t="s">
        <v>233</v>
      </c>
      <c r="B19" s="36" t="s">
        <v>234</v>
      </c>
      <c r="C19" s="38" t="str">
        <f t="shared" si="1"/>
        <v>*B207*</v>
      </c>
      <c r="E19" s="41" t="s">
        <v>369</v>
      </c>
      <c r="F19" s="40" t="s">
        <v>308</v>
      </c>
      <c r="G19" s="38" t="str">
        <f t="shared" si="0"/>
        <v>*OPG19*</v>
      </c>
    </row>
    <row r="20" spans="1:7" ht="45" thickBot="1">
      <c r="A20" s="35" t="s">
        <v>235</v>
      </c>
      <c r="B20" s="36" t="s">
        <v>236</v>
      </c>
      <c r="C20" s="38" t="str">
        <f t="shared" si="1"/>
        <v>*B212*</v>
      </c>
      <c r="E20" s="41" t="s">
        <v>370</v>
      </c>
      <c r="F20" s="40" t="s">
        <v>309</v>
      </c>
      <c r="G20" s="38" t="str">
        <f t="shared" si="0"/>
        <v>*OPG20*</v>
      </c>
    </row>
    <row r="21" spans="1:7" ht="45" thickBot="1">
      <c r="A21" s="35" t="s">
        <v>237</v>
      </c>
      <c r="B21" s="36" t="s">
        <v>238</v>
      </c>
      <c r="C21" s="38" t="str">
        <f t="shared" si="1"/>
        <v>*B214*</v>
      </c>
      <c r="E21" s="41" t="s">
        <v>371</v>
      </c>
      <c r="F21" s="40" t="s">
        <v>310</v>
      </c>
      <c r="G21" s="38" t="str">
        <f t="shared" si="0"/>
        <v>*OPG21*</v>
      </c>
    </row>
    <row r="22" spans="1:7" ht="45" thickBot="1">
      <c r="A22" s="35" t="s">
        <v>239</v>
      </c>
      <c r="B22" s="36" t="s">
        <v>240</v>
      </c>
      <c r="C22" s="38" t="str">
        <f t="shared" si="1"/>
        <v>*C301*</v>
      </c>
      <c r="E22" s="41" t="s">
        <v>372</v>
      </c>
      <c r="F22" s="40" t="s">
        <v>311</v>
      </c>
      <c r="G22" s="38" t="str">
        <f t="shared" si="0"/>
        <v>*OPG22*</v>
      </c>
    </row>
    <row r="23" spans="1:7" ht="45" thickBot="1">
      <c r="A23" s="35" t="s">
        <v>241</v>
      </c>
      <c r="B23" s="36" t="s">
        <v>242</v>
      </c>
      <c r="C23" s="38" t="str">
        <f t="shared" si="1"/>
        <v>*C303*</v>
      </c>
      <c r="E23" s="41" t="s">
        <v>373</v>
      </c>
      <c r="F23" s="40" t="s">
        <v>312</v>
      </c>
      <c r="G23" s="38" t="str">
        <f t="shared" si="0"/>
        <v>*OPG23*</v>
      </c>
    </row>
    <row r="24" spans="1:7" ht="45" thickBot="1">
      <c r="A24" s="35" t="s">
        <v>243</v>
      </c>
      <c r="B24" s="36" t="s">
        <v>244</v>
      </c>
      <c r="C24" s="38" t="str">
        <f t="shared" si="1"/>
        <v>*C305*</v>
      </c>
      <c r="E24" s="41" t="s">
        <v>374</v>
      </c>
      <c r="F24" s="40" t="s">
        <v>313</v>
      </c>
      <c r="G24" s="38" t="str">
        <f t="shared" si="0"/>
        <v>*OPG24*</v>
      </c>
    </row>
    <row r="25" spans="1:7" ht="45" thickBot="1">
      <c r="A25" s="35" t="s">
        <v>245</v>
      </c>
      <c r="B25" s="36" t="s">
        <v>246</v>
      </c>
      <c r="C25" s="38" t="str">
        <f t="shared" si="1"/>
        <v>*C306*</v>
      </c>
      <c r="E25" s="41" t="s">
        <v>375</v>
      </c>
      <c r="F25" s="40" t="s">
        <v>314</v>
      </c>
      <c r="G25" s="38" t="str">
        <f t="shared" si="0"/>
        <v>*OPG25*</v>
      </c>
    </row>
    <row r="26" spans="1:7" ht="45" thickBot="1">
      <c r="A26" s="35" t="s">
        <v>247</v>
      </c>
      <c r="B26" s="36" t="s">
        <v>248</v>
      </c>
      <c r="C26" s="38" t="str">
        <f t="shared" si="1"/>
        <v>*C309*</v>
      </c>
      <c r="E26" s="41" t="s">
        <v>376</v>
      </c>
      <c r="F26" s="40" t="s">
        <v>315</v>
      </c>
      <c r="G26" s="38" t="str">
        <f t="shared" si="0"/>
        <v>*OPG26*</v>
      </c>
    </row>
    <row r="27" spans="1:7" ht="45" thickBot="1">
      <c r="A27" s="35" t="s">
        <v>249</v>
      </c>
      <c r="B27" s="36" t="s">
        <v>250</v>
      </c>
      <c r="C27" s="38" t="str">
        <f t="shared" si="1"/>
        <v>*C312*</v>
      </c>
      <c r="E27" s="41" t="s">
        <v>377</v>
      </c>
      <c r="F27" s="40" t="s">
        <v>316</v>
      </c>
      <c r="G27" s="38" t="str">
        <f t="shared" si="0"/>
        <v>*OPG27*</v>
      </c>
    </row>
    <row r="28" spans="1:7" ht="45" thickBot="1">
      <c r="A28" s="35" t="s">
        <v>251</v>
      </c>
      <c r="B28" s="36" t="s">
        <v>252</v>
      </c>
      <c r="C28" s="38" t="str">
        <f t="shared" si="1"/>
        <v>*C313*</v>
      </c>
      <c r="E28" s="41" t="s">
        <v>378</v>
      </c>
      <c r="F28" s="40" t="s">
        <v>317</v>
      </c>
      <c r="G28" s="38" t="str">
        <f t="shared" si="0"/>
        <v>*OPG28*</v>
      </c>
    </row>
    <row r="29" spans="1:7" ht="45" thickBot="1">
      <c r="A29" s="35" t="s">
        <v>253</v>
      </c>
      <c r="B29" s="36" t="s">
        <v>254</v>
      </c>
      <c r="C29" s="38" t="str">
        <f t="shared" si="1"/>
        <v>*C314*</v>
      </c>
      <c r="E29" s="41" t="s">
        <v>379</v>
      </c>
      <c r="F29" s="40" t="s">
        <v>318</v>
      </c>
      <c r="G29" s="38" t="str">
        <f t="shared" si="0"/>
        <v>*OPG29*</v>
      </c>
    </row>
    <row r="30" spans="1:7" ht="45" thickBot="1">
      <c r="A30" s="35" t="s">
        <v>255</v>
      </c>
      <c r="B30" s="36" t="s">
        <v>256</v>
      </c>
      <c r="C30" s="38" t="str">
        <f t="shared" si="1"/>
        <v>*C315*</v>
      </c>
      <c r="E30" s="41" t="s">
        <v>380</v>
      </c>
      <c r="F30" s="40" t="s">
        <v>319</v>
      </c>
      <c r="G30" s="38" t="str">
        <f t="shared" si="0"/>
        <v>*OPG30*</v>
      </c>
    </row>
    <row r="31" spans="1:7" ht="45" thickBot="1">
      <c r="A31" s="35" t="s">
        <v>257</v>
      </c>
      <c r="B31" s="36" t="s">
        <v>258</v>
      </c>
      <c r="C31" s="38" t="str">
        <f t="shared" si="1"/>
        <v>*C317*</v>
      </c>
      <c r="E31" s="41" t="s">
        <v>381</v>
      </c>
      <c r="F31" s="40" t="s">
        <v>320</v>
      </c>
      <c r="G31" s="38" t="str">
        <f t="shared" si="0"/>
        <v>*OPG31*</v>
      </c>
    </row>
    <row r="32" spans="1:7" ht="45" thickBot="1">
      <c r="A32" s="35" t="s">
        <v>259</v>
      </c>
      <c r="B32" s="36" t="s">
        <v>260</v>
      </c>
      <c r="C32" s="38" t="str">
        <f t="shared" si="1"/>
        <v>*C318*</v>
      </c>
      <c r="E32" s="41" t="s">
        <v>382</v>
      </c>
      <c r="F32" s="40" t="s">
        <v>321</v>
      </c>
      <c r="G32" s="38" t="str">
        <f t="shared" si="0"/>
        <v>*OPG32*</v>
      </c>
    </row>
    <row r="33" spans="1:7" ht="45" thickBot="1">
      <c r="A33" s="35" t="s">
        <v>261</v>
      </c>
      <c r="B33" s="36" t="s">
        <v>262</v>
      </c>
      <c r="C33" s="38" t="str">
        <f t="shared" si="1"/>
        <v>*C319*</v>
      </c>
      <c r="E33" s="41" t="s">
        <v>383</v>
      </c>
      <c r="F33" s="40" t="s">
        <v>322</v>
      </c>
      <c r="G33" s="38" t="str">
        <f t="shared" si="0"/>
        <v>*OPG33*</v>
      </c>
    </row>
    <row r="34" spans="1:7" ht="45" thickBot="1">
      <c r="A34" s="35" t="s">
        <v>263</v>
      </c>
      <c r="B34" s="36" t="s">
        <v>264</v>
      </c>
      <c r="C34" s="38" t="str">
        <f t="shared" si="1"/>
        <v>*C320*</v>
      </c>
      <c r="E34" s="41" t="s">
        <v>384</v>
      </c>
      <c r="F34" s="40" t="s">
        <v>323</v>
      </c>
      <c r="G34" s="38" t="str">
        <f t="shared" si="0"/>
        <v>*OPG34*</v>
      </c>
    </row>
    <row r="35" spans="1:7" ht="45" thickBot="1">
      <c r="A35" s="35" t="s">
        <v>265</v>
      </c>
      <c r="B35" s="36" t="s">
        <v>266</v>
      </c>
      <c r="C35" s="38" t="str">
        <f t="shared" si="1"/>
        <v>*C321*</v>
      </c>
      <c r="E35" s="41" t="s">
        <v>385</v>
      </c>
      <c r="F35" s="40" t="s">
        <v>324</v>
      </c>
      <c r="G35" s="38" t="str">
        <f t="shared" si="0"/>
        <v>*OPG35*</v>
      </c>
    </row>
    <row r="36" spans="1:7" ht="45" thickBot="1">
      <c r="A36" s="35" t="s">
        <v>267</v>
      </c>
      <c r="B36" s="36" t="s">
        <v>268</v>
      </c>
      <c r="C36" s="38" t="str">
        <f t="shared" si="1"/>
        <v>*C322*</v>
      </c>
      <c r="E36" s="41" t="s">
        <v>386</v>
      </c>
      <c r="F36" s="40" t="s">
        <v>349</v>
      </c>
      <c r="G36" s="38" t="str">
        <f t="shared" si="0"/>
        <v>*OPG36*</v>
      </c>
    </row>
    <row r="37" spans="1:7" ht="45" thickBot="1">
      <c r="A37" s="35" t="s">
        <v>269</v>
      </c>
      <c r="B37" s="36" t="s">
        <v>270</v>
      </c>
      <c r="C37" s="38" t="str">
        <f t="shared" si="1"/>
        <v>*C323*</v>
      </c>
    </row>
    <row r="38" spans="1:7" ht="45" thickBot="1">
      <c r="A38" s="35" t="s">
        <v>271</v>
      </c>
      <c r="B38" s="36" t="s">
        <v>272</v>
      </c>
      <c r="C38" s="38" t="str">
        <f t="shared" si="1"/>
        <v>*C324*</v>
      </c>
    </row>
    <row r="39" spans="1:7" ht="45" thickBot="1">
      <c r="A39" s="35" t="s">
        <v>273</v>
      </c>
      <c r="B39" s="36" t="s">
        <v>274</v>
      </c>
      <c r="C39" s="38" t="str">
        <f t="shared" si="1"/>
        <v>*C325*</v>
      </c>
    </row>
    <row r="40" spans="1:7" ht="45" thickBot="1">
      <c r="A40" s="35" t="s">
        <v>275</v>
      </c>
      <c r="B40" s="36" t="s">
        <v>276</v>
      </c>
      <c r="C40" s="38" t="str">
        <f t="shared" si="1"/>
        <v>*C326*</v>
      </c>
    </row>
    <row r="41" spans="1:7" ht="45" thickBot="1">
      <c r="A41" s="35" t="s">
        <v>277</v>
      </c>
      <c r="B41" s="36" t="s">
        <v>278</v>
      </c>
      <c r="C41" s="38" t="str">
        <f t="shared" si="1"/>
        <v>*D404*</v>
      </c>
    </row>
    <row r="42" spans="1:7" ht="45" thickBot="1">
      <c r="A42" s="35" t="s">
        <v>279</v>
      </c>
      <c r="B42" s="36" t="s">
        <v>280</v>
      </c>
      <c r="C42" s="38" t="str">
        <f t="shared" si="1"/>
        <v>*D405*</v>
      </c>
    </row>
    <row r="43" spans="1:7" ht="45" thickBot="1">
      <c r="A43" s="35" t="s">
        <v>281</v>
      </c>
      <c r="B43" s="36" t="s">
        <v>282</v>
      </c>
      <c r="C43" s="38" t="str">
        <f t="shared" si="1"/>
        <v>*D406*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Feuil4</vt:lpstr>
      <vt:lpstr>Feuil3</vt:lpstr>
      <vt:lpstr>Archives</vt:lpstr>
      <vt:lpstr>Feuil1</vt:lpstr>
      <vt:lpstr>Feuil5</vt:lpstr>
      <vt:lpstr>choix</vt:lpstr>
      <vt:lpstr>défaut</vt:lpstr>
      <vt:lpstr>equipe</vt:lpstr>
      <vt:lpstr>listenom</vt:lpstr>
      <vt:lpstr>Feuil5!Zone_d_impression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SARR-BOUR Helene</dc:creator>
  <cp:lastModifiedBy>Dany</cp:lastModifiedBy>
  <cp:lastPrinted>2020-10-08T12:17:26Z</cp:lastPrinted>
  <dcterms:created xsi:type="dcterms:W3CDTF">2017-11-07T07:58:12Z</dcterms:created>
  <dcterms:modified xsi:type="dcterms:W3CDTF">2020-10-13T07:49:13Z</dcterms:modified>
</cp:coreProperties>
</file>