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203"/>
  <workbookPr hidePivotFieldList="1" autoCompressPictures="0"/>
  <bookViews>
    <workbookView xWindow="10420" yWindow="10940" windowWidth="37500" windowHeight="17440" activeTab="1"/>
  </bookViews>
  <sheets>
    <sheet name="Feuil2" sheetId="2" r:id="rId1"/>
    <sheet name="Feuil1" sheetId="1" r:id="rId2"/>
  </sheets>
  <calcPr calcId="140001" concurrentCalc="0"/>
  <pivotCaches>
    <pivotCache cacheId="5" r:id="rId3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 a="1"/>
  <c r="I28" i="1"/>
  <c r="H28" i="1"/>
  <c r="I27" i="1"/>
  <c r="H27" i="1"/>
  <c r="H29" i="1" a="1"/>
  <c r="H29" i="1"/>
  <c r="H30" i="1" a="1"/>
  <c r="H30" i="1"/>
  <c r="H31" i="1" a="1"/>
  <c r="H31" i="1"/>
  <c r="B6" i="1"/>
  <c r="B8" i="1"/>
  <c r="B10" i="1"/>
  <c r="H32" i="1" a="1"/>
  <c r="H32" i="1"/>
  <c r="H33" i="1" a="1"/>
  <c r="H33" i="1"/>
  <c r="H34" i="1" a="1"/>
  <c r="H34" i="1"/>
  <c r="H35" i="1" a="1"/>
  <c r="H35" i="1"/>
  <c r="H36" i="1" a="1"/>
  <c r="H36" i="1"/>
  <c r="H37" i="1" a="1"/>
  <c r="H37" i="1"/>
  <c r="I29" i="1" a="1"/>
  <c r="I29" i="1"/>
  <c r="I30" i="1" a="1"/>
  <c r="I30" i="1"/>
  <c r="I31" i="1" a="1"/>
  <c r="I31" i="1"/>
  <c r="I32" i="1" a="1"/>
  <c r="I32" i="1"/>
  <c r="I33" i="1" a="1"/>
  <c r="I33" i="1"/>
  <c r="I34" i="1" a="1"/>
  <c r="I34" i="1"/>
  <c r="I35" i="1" a="1"/>
  <c r="I35" i="1"/>
  <c r="I36" i="1" a="1"/>
  <c r="I36" i="1"/>
  <c r="I37" i="1" a="1"/>
  <c r="I37" i="1"/>
</calcChain>
</file>

<file path=xl/sharedStrings.xml><?xml version="1.0" encoding="utf-8"?>
<sst xmlns="http://schemas.openxmlformats.org/spreadsheetml/2006/main" count="36" uniqueCount="29">
  <si>
    <t xml:space="preserve">    Mat.</t>
  </si>
  <si>
    <t>Nom Prénom</t>
  </si>
  <si>
    <t>DPer</t>
  </si>
  <si>
    <t>Ctre coûts</t>
  </si>
  <si>
    <t>Désignation</t>
  </si>
  <si>
    <t>StSal</t>
  </si>
  <si>
    <t>Libellé de rubrique</t>
  </si>
  <si>
    <t>UnitStru</t>
  </si>
  <si>
    <t>Désign. ent.organis.</t>
  </si>
  <si>
    <t xml:space="preserve">               Nombre</t>
  </si>
  <si>
    <t xml:space="preserve">              Montant</t>
  </si>
  <si>
    <t>ALLOCATION DE STAGE</t>
  </si>
  <si>
    <t>FRAIS ÉVACUAT. SANITAIRE</t>
  </si>
  <si>
    <t>FRAIS DE MÉDICAMENTS</t>
  </si>
  <si>
    <t>Résulat souhaité</t>
  </si>
  <si>
    <t>x1</t>
  </si>
  <si>
    <t>x2</t>
  </si>
  <si>
    <t>x3</t>
  </si>
  <si>
    <t>x4</t>
  </si>
  <si>
    <t>x6</t>
  </si>
  <si>
    <t>x8</t>
  </si>
  <si>
    <t>Tri par compte</t>
  </si>
  <si>
    <t>supprimer les doublons rattachés à chaque compte</t>
  </si>
  <si>
    <t>Correction formules</t>
  </si>
  <si>
    <t>CODE</t>
  </si>
  <si>
    <t>COMPTE</t>
  </si>
  <si>
    <t>Somme sur               Montant</t>
  </si>
  <si>
    <t>Total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</si>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</sst>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4" fontId="0" fillId="3" borderId="0" xfId="0" applyNumberFormat="1" applyFill="1"/>
    <xf numFmtId="0" fontId="0" fillId="4" borderId="0" xfId="0" applyFill="1"/>
    <xf numFmtId="0" fontId="1" fillId="4" borderId="0" xfId="0" applyFont="1" applyFill="1"/>
    <xf numFmtId="0" fontId="2" fillId="0" borderId="0" xfId="0" applyFont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18</xdr:row>
      <xdr:rowOff>66675</xdr:rowOff>
    </xdr:from>
    <xdr:to>
      <xdr:col>7</xdr:col>
      <xdr:colOff>57150</xdr:colOff>
      <xdr:row>24</xdr:row>
      <xdr:rowOff>57150</xdr:rowOff>
    </xdr:to>
    <xdr:sp macro="" textlink="">
      <xdr:nvSpPr>
        <xdr:cNvPr id="2" name="Flèche vers le bas 1"/>
        <xdr:cNvSpPr/>
      </xdr:nvSpPr>
      <xdr:spPr>
        <a:xfrm>
          <a:off x="5343525" y="3638550"/>
          <a:ext cx="923925" cy="1133475"/>
        </a:xfrm>
        <a:prstGeom prst="downArrow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 Jorissen" refreshedDate="42390.563972222226" createdVersion="4" refreshedVersion="4" minRefreshableVersion="3" recordCount="9">
  <cacheSource type="worksheet">
    <worksheetSource ref="A1:M10" sheet="Feuil1"/>
  </cacheSource>
  <cacheFields count="13">
    <cacheField name="    Mat." numFmtId="0">
      <sharedItems containsSemiMixedTypes="0" containsString="0" containsNumber="1" containsInteger="1" minValue="12702" maxValue="22228" count="6">
        <n v="22226"/>
        <n v="22227"/>
        <n v="22228"/>
        <n v="12702"/>
        <n v="13209"/>
        <n v="13274"/>
      </sharedItems>
    </cacheField>
    <cacheField name="Nom Prénom" numFmtId="0">
      <sharedItems count="6">
        <s v="x1"/>
        <s v="x2"/>
        <s v="x3"/>
        <s v="x4"/>
        <s v="x6"/>
        <s v="x8"/>
      </sharedItems>
    </cacheField>
    <cacheField name="DPer" numFmtId="0">
      <sharedItems containsNonDate="0" containsString="0" containsBlank="1"/>
    </cacheField>
    <cacheField name="Ctre coûts" numFmtId="0">
      <sharedItems containsSemiMixedTypes="0" containsString="0" containsNumber="1" containsInteger="1" minValue="15200" maxValue="74000"/>
    </cacheField>
    <cacheField name="Désignation" numFmtId="0">
      <sharedItems containsNonDate="0" containsString="0" containsBlank="1"/>
    </cacheField>
    <cacheField name="StSal" numFmtId="0">
      <sharedItems containsNonDate="0" containsString="0" containsBlank="1"/>
    </cacheField>
    <cacheField name="CODE" numFmtId="0">
      <sharedItems containsSemiMixedTypes="0" containsString="0" containsNumber="1" containsInteger="1" minValue="1001" maxValue="8540" count="3">
        <n v="1001"/>
        <n v="8520"/>
        <n v="8540"/>
      </sharedItems>
    </cacheField>
    <cacheField name="Libellé de rubrique" numFmtId="0">
      <sharedItems/>
    </cacheField>
    <cacheField name="UnitStru" numFmtId="0">
      <sharedItems containsSemiMixedTypes="0" containsString="0" containsNumber="1" containsInteger="1" minValue="152800" maxValue="741000"/>
    </cacheField>
    <cacheField name="Désign. ent.organis." numFmtId="0">
      <sharedItems containsSemiMixedTypes="0" containsString="0" containsNumber="1" containsInteger="1" minValue="152800" maxValue="741000"/>
    </cacheField>
    <cacheField name="               Nombre" numFmtId="0">
      <sharedItems containsSemiMixedTypes="0" containsString="0" containsNumber="1" containsInteger="1" minValue="0" maxValue="30"/>
    </cacheField>
    <cacheField name="              Montant" numFmtId="4">
      <sharedItems containsSemiMixedTypes="0" containsString="0" containsNumber="1" minValue="3800" maxValue="362467.2"/>
    </cacheField>
    <cacheField name="COMPTE" numFmtId="0">
      <sharedItems containsSemiMixedTypes="0" containsString="0" containsNumber="1" containsInteger="1" minValue="65522000" maxValue="65600000" count="2">
        <n v="65600000"/>
        <n v="65522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m/>
    <n v="74000"/>
    <m/>
    <m/>
    <x v="0"/>
    <s v="ALLOCATION DE STAGE"/>
    <n v="741000"/>
    <n v="741000"/>
    <n v="30"/>
    <n v="59000"/>
    <x v="0"/>
  </r>
  <r>
    <x v="1"/>
    <x v="1"/>
    <m/>
    <n v="74000"/>
    <m/>
    <m/>
    <x v="0"/>
    <s v="ALLOCATION DE STAGE"/>
    <n v="741000"/>
    <n v="741000"/>
    <n v="30"/>
    <n v="47000"/>
    <x v="0"/>
  </r>
  <r>
    <x v="2"/>
    <x v="2"/>
    <m/>
    <n v="74000"/>
    <m/>
    <m/>
    <x v="0"/>
    <s v="ALLOCATION DE STAGE"/>
    <n v="741000"/>
    <n v="741000"/>
    <n v="30"/>
    <n v="47000"/>
    <x v="0"/>
  </r>
  <r>
    <x v="3"/>
    <x v="3"/>
    <m/>
    <n v="28200"/>
    <m/>
    <m/>
    <x v="1"/>
    <s v="FRAIS ÉVACUAT. SANITAIRE"/>
    <n v="282510"/>
    <n v="282510"/>
    <n v="0"/>
    <n v="109200"/>
    <x v="1"/>
  </r>
  <r>
    <x v="3"/>
    <x v="3"/>
    <m/>
    <n v="28200"/>
    <m/>
    <m/>
    <x v="2"/>
    <s v="FRAIS DE MÉDICAMENTS"/>
    <n v="282510"/>
    <n v="282510"/>
    <n v="0"/>
    <n v="4500"/>
    <x v="1"/>
  </r>
  <r>
    <x v="4"/>
    <x v="4"/>
    <m/>
    <n v="72025"/>
    <m/>
    <m/>
    <x v="1"/>
    <s v="FRAIS ÉVACUAT. SANITAIRE"/>
    <n v="725210"/>
    <n v="725210"/>
    <n v="0"/>
    <n v="362467.2"/>
    <x v="1"/>
  </r>
  <r>
    <x v="4"/>
    <x v="4"/>
    <m/>
    <n v="72025"/>
    <m/>
    <m/>
    <x v="2"/>
    <s v="FRAIS DE MÉDICAMENTS"/>
    <n v="725210"/>
    <n v="725210"/>
    <n v="0"/>
    <n v="76859"/>
    <x v="1"/>
  </r>
  <r>
    <x v="5"/>
    <x v="5"/>
    <m/>
    <n v="15200"/>
    <m/>
    <m/>
    <x v="1"/>
    <s v="FRAIS ÉVACUAT. SANITAIRE"/>
    <n v="152800"/>
    <n v="152800"/>
    <n v="0"/>
    <n v="72800"/>
    <x v="1"/>
  </r>
  <r>
    <x v="5"/>
    <x v="5"/>
    <m/>
    <n v="15200"/>
    <m/>
    <m/>
    <x v="2"/>
    <s v="FRAIS DE MÉDICAMENTS"/>
    <n v="152800"/>
    <n v="152800"/>
    <n v="0"/>
    <n v="38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showHeaders="0" outline="1" outlineData="1" gridDropZones="1" multipleFieldFilters="0">
  <location ref="O18:P22" firstHeaderRow="2" firstDataRow="2" firstDataCol="1" rowPageCount="1" colPageCount="1"/>
  <pivotFields count="13">
    <pivotField showAll="0">
      <items count="7">
        <item x="3"/>
        <item x="4"/>
        <item x="5"/>
        <item x="0"/>
        <item x="1"/>
        <item x="2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numFmtId="4" showAll="0"/>
    <pivotField axis="axisPage" multipleItemSelectionAllowed="1" showAll="0">
      <items count="3">
        <item x="1"/>
        <item h="1" x="0"/>
        <item t="default"/>
      </items>
    </pivotField>
  </pivotFields>
  <rowFields count="1">
    <field x="6"/>
  </rowFields>
  <rowItems count="3">
    <i>
      <x v="1"/>
    </i>
    <i>
      <x v="2"/>
    </i>
    <i t="grand">
      <x/>
    </i>
  </rowItems>
  <colItems count="1">
    <i/>
  </colItems>
  <pageFields count="1">
    <pageField fld="12" hier="-1"/>
  </pageFields>
  <dataFields count="1">
    <dataField name="Somme sur               Montant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12"/>
    </sheetView>
  </sheetViews>
  <sheetFormatPr baseColWidth="10" defaultRowHeight="14" x14ac:dyDescent="0"/>
  <cols>
    <col min="1" max="1" width="22.83203125" bestFit="1" customWidth="1"/>
    <col min="2" max="2" width="21.33203125" bestFit="1" customWidth="1"/>
    <col min="3" max="4" width="6.1640625" customWidth="1"/>
    <col min="5" max="5" width="7.1640625" customWidth="1"/>
    <col min="6" max="6" width="9.1640625" customWidth="1"/>
    <col min="7" max="7" width="6.1640625" customWidth="1"/>
    <col min="8" max="8" width="9.1640625" customWidth="1"/>
  </cols>
  <sheetData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workbookViewId="0">
      <selection activeCell="I28" sqref="I28"/>
    </sheetView>
  </sheetViews>
  <sheetFormatPr baseColWidth="10" defaultRowHeight="14" x14ac:dyDescent="0"/>
  <cols>
    <col min="5" max="5" width="24.5" customWidth="1"/>
    <col min="12" max="12" width="29.6640625" customWidth="1"/>
    <col min="15" max="15" width="22.83203125" customWidth="1"/>
    <col min="16" max="16" width="19.5" customWidth="1"/>
    <col min="17" max="17" width="9.1640625" customWidth="1"/>
    <col min="18" max="18" width="6.1640625" customWidth="1"/>
    <col min="19" max="20" width="9.1640625" customWidth="1"/>
    <col min="21" max="21" width="6.1640625" customWidth="1"/>
    <col min="22" max="22" width="9.1640625" customWidth="1"/>
    <col min="23" max="23" width="14.5" customWidth="1"/>
    <col min="24" max="24" width="22.83203125" bestFit="1" customWidth="1"/>
    <col min="25" max="25" width="14.5" customWidth="1"/>
    <col min="26" max="26" width="22.83203125" bestFit="1" customWidth="1"/>
    <col min="27" max="27" width="14.5" customWidth="1"/>
    <col min="28" max="28" width="27.1640625" bestFit="1" customWidth="1"/>
    <col min="29" max="29" width="18.832031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24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4" t="s">
        <v>25</v>
      </c>
    </row>
    <row r="2" spans="1:16">
      <c r="A2" s="2">
        <v>22226</v>
      </c>
      <c r="B2" s="2" t="s">
        <v>15</v>
      </c>
      <c r="C2" s="2"/>
      <c r="D2" s="2">
        <v>74000</v>
      </c>
      <c r="E2" s="2"/>
      <c r="F2" s="2"/>
      <c r="G2" s="4">
        <v>1001</v>
      </c>
      <c r="H2" s="2" t="s">
        <v>11</v>
      </c>
      <c r="I2" s="2">
        <v>741000</v>
      </c>
      <c r="J2" s="2">
        <v>741000</v>
      </c>
      <c r="K2" s="2">
        <v>30</v>
      </c>
      <c r="L2" s="3">
        <v>59000</v>
      </c>
      <c r="M2" s="4">
        <v>65600000</v>
      </c>
    </row>
    <row r="3" spans="1:16">
      <c r="A3" s="2">
        <v>22227</v>
      </c>
      <c r="B3" s="2" t="s">
        <v>16</v>
      </c>
      <c r="C3" s="2"/>
      <c r="D3" s="2">
        <v>74000</v>
      </c>
      <c r="E3" s="2"/>
      <c r="F3" s="2"/>
      <c r="G3" s="4">
        <v>1001</v>
      </c>
      <c r="H3" s="2" t="s">
        <v>11</v>
      </c>
      <c r="I3" s="2">
        <v>741000</v>
      </c>
      <c r="J3" s="2">
        <v>741000</v>
      </c>
      <c r="K3" s="2">
        <v>30</v>
      </c>
      <c r="L3" s="3">
        <v>47000</v>
      </c>
      <c r="M3" s="4">
        <v>65600000</v>
      </c>
    </row>
    <row r="4" spans="1:16">
      <c r="A4" s="2">
        <v>22228</v>
      </c>
      <c r="B4" s="2" t="s">
        <v>17</v>
      </c>
      <c r="C4" s="2"/>
      <c r="D4" s="2">
        <v>74000</v>
      </c>
      <c r="E4" s="2"/>
      <c r="F4" s="2"/>
      <c r="G4" s="4">
        <v>1001</v>
      </c>
      <c r="H4" s="2" t="s">
        <v>11</v>
      </c>
      <c r="I4" s="2">
        <v>741000</v>
      </c>
      <c r="J4" s="2">
        <v>741000</v>
      </c>
      <c r="K4" s="2">
        <v>30</v>
      </c>
      <c r="L4" s="3">
        <v>47000</v>
      </c>
      <c r="M4" s="4">
        <v>65600000</v>
      </c>
    </row>
    <row r="5" spans="1:16">
      <c r="A5" s="2">
        <v>12702</v>
      </c>
      <c r="B5" s="2" t="s">
        <v>18</v>
      </c>
      <c r="C5" s="2"/>
      <c r="D5" s="2">
        <v>28200</v>
      </c>
      <c r="E5" s="2"/>
      <c r="F5" s="2"/>
      <c r="G5" s="5">
        <v>8520</v>
      </c>
      <c r="H5" s="2" t="s">
        <v>12</v>
      </c>
      <c r="I5" s="2">
        <v>282510</v>
      </c>
      <c r="J5" s="2">
        <v>282510</v>
      </c>
      <c r="K5" s="2">
        <v>0</v>
      </c>
      <c r="L5" s="3">
        <v>109200</v>
      </c>
      <c r="M5" s="5">
        <v>65522000</v>
      </c>
    </row>
    <row r="6" spans="1:16">
      <c r="A6" s="2">
        <v>12702</v>
      </c>
      <c r="B6" s="2" t="str">
        <f>B5</f>
        <v>x4</v>
      </c>
      <c r="C6" s="2"/>
      <c r="D6" s="2">
        <v>28200</v>
      </c>
      <c r="E6" s="2"/>
      <c r="F6" s="2"/>
      <c r="G6" s="5">
        <v>8540</v>
      </c>
      <c r="H6" s="2" t="s">
        <v>13</v>
      </c>
      <c r="I6" s="2">
        <v>282510</v>
      </c>
      <c r="J6" s="2">
        <v>282510</v>
      </c>
      <c r="K6" s="2">
        <v>0</v>
      </c>
      <c r="L6" s="3">
        <v>4500</v>
      </c>
      <c r="M6" s="5">
        <v>65522000</v>
      </c>
    </row>
    <row r="7" spans="1:16">
      <c r="A7" s="2">
        <v>13209</v>
      </c>
      <c r="B7" s="2" t="s">
        <v>19</v>
      </c>
      <c r="C7" s="2"/>
      <c r="D7" s="2">
        <v>72025</v>
      </c>
      <c r="E7" s="2"/>
      <c r="F7" s="2"/>
      <c r="G7" s="4">
        <v>8520</v>
      </c>
      <c r="H7" s="2" t="s">
        <v>12</v>
      </c>
      <c r="I7" s="2">
        <v>725210</v>
      </c>
      <c r="J7" s="2">
        <v>725210</v>
      </c>
      <c r="K7" s="2">
        <v>0</v>
      </c>
      <c r="L7" s="3">
        <v>362467.2</v>
      </c>
      <c r="M7" s="5">
        <v>65522000</v>
      </c>
    </row>
    <row r="8" spans="1:16">
      <c r="A8" s="2">
        <v>13209</v>
      </c>
      <c r="B8" s="2" t="str">
        <f>B7</f>
        <v>x6</v>
      </c>
      <c r="C8" s="2"/>
      <c r="D8" s="2">
        <v>72025</v>
      </c>
      <c r="E8" s="2"/>
      <c r="F8" s="2"/>
      <c r="G8" s="4">
        <v>8540</v>
      </c>
      <c r="H8" s="2" t="s">
        <v>13</v>
      </c>
      <c r="I8" s="2">
        <v>725210</v>
      </c>
      <c r="J8" s="2">
        <v>725210</v>
      </c>
      <c r="K8" s="2">
        <v>0</v>
      </c>
      <c r="L8" s="3">
        <v>76859</v>
      </c>
      <c r="M8" s="5">
        <v>65522000</v>
      </c>
    </row>
    <row r="9" spans="1:16">
      <c r="A9" s="2">
        <v>13274</v>
      </c>
      <c r="B9" s="2" t="s">
        <v>20</v>
      </c>
      <c r="C9" s="2"/>
      <c r="D9" s="2">
        <v>15200</v>
      </c>
      <c r="E9" s="2"/>
      <c r="F9" s="2"/>
      <c r="G9" s="4">
        <v>8520</v>
      </c>
      <c r="H9" s="2" t="s">
        <v>12</v>
      </c>
      <c r="I9" s="2">
        <v>152800</v>
      </c>
      <c r="J9" s="2">
        <v>152800</v>
      </c>
      <c r="K9" s="2">
        <v>0</v>
      </c>
      <c r="L9" s="3">
        <v>72800</v>
      </c>
      <c r="M9" s="5">
        <v>65522000</v>
      </c>
    </row>
    <row r="10" spans="1:16">
      <c r="A10" s="2">
        <v>13274</v>
      </c>
      <c r="B10" s="2" t="str">
        <f>B9</f>
        <v>x8</v>
      </c>
      <c r="C10" s="2"/>
      <c r="D10" s="2">
        <v>15200</v>
      </c>
      <c r="E10" s="2"/>
      <c r="F10" s="2"/>
      <c r="G10" s="4">
        <v>8540</v>
      </c>
      <c r="H10" s="2" t="s">
        <v>13</v>
      </c>
      <c r="I10" s="2">
        <v>152800</v>
      </c>
      <c r="J10" s="2">
        <v>152800</v>
      </c>
      <c r="K10" s="2">
        <v>0</v>
      </c>
      <c r="L10" s="3">
        <v>3800</v>
      </c>
      <c r="M10" s="5">
        <v>65522000</v>
      </c>
    </row>
    <row r="13" spans="1:16" ht="25">
      <c r="F13" s="6" t="s">
        <v>14</v>
      </c>
    </row>
    <row r="15" spans="1:16">
      <c r="E15" t="s">
        <v>21</v>
      </c>
      <c r="H15">
        <v>56000000</v>
      </c>
      <c r="I15">
        <v>65522000</v>
      </c>
    </row>
    <row r="16" spans="1:16">
      <c r="H16">
        <v>1001</v>
      </c>
      <c r="I16">
        <v>8520</v>
      </c>
      <c r="O16" s="8" t="s">
        <v>25</v>
      </c>
      <c r="P16" s="9">
        <v>65522000</v>
      </c>
    </row>
    <row r="17" spans="5:16">
      <c r="E17" t="s">
        <v>22</v>
      </c>
      <c r="I17">
        <v>8540</v>
      </c>
    </row>
    <row r="18" spans="5:16">
      <c r="O18" s="8" t="s">
        <v>26</v>
      </c>
    </row>
    <row r="19" spans="5:16">
      <c r="P19" t="s">
        <v>28</v>
      </c>
    </row>
    <row r="20" spans="5:16">
      <c r="O20" s="9">
        <v>8520</v>
      </c>
      <c r="P20" s="10">
        <v>544467.19999999995</v>
      </c>
    </row>
    <row r="21" spans="5:16">
      <c r="O21" s="9">
        <v>8540</v>
      </c>
      <c r="P21" s="10">
        <v>85159</v>
      </c>
    </row>
    <row r="22" spans="5:16">
      <c r="O22" s="9" t="s">
        <v>27</v>
      </c>
      <c r="P22" s="10">
        <v>629626.19999999995</v>
      </c>
    </row>
    <row r="26" spans="5:16">
      <c r="E26" s="7" t="s">
        <v>23</v>
      </c>
    </row>
    <row r="27" spans="5:16">
      <c r="H27">
        <f>H15</f>
        <v>56000000</v>
      </c>
      <c r="I27">
        <f>I15</f>
        <v>65522000</v>
      </c>
    </row>
    <row r="28" spans="5:16">
      <c r="G28">
        <v>1</v>
      </c>
      <c r="H28" t="e">
        <f>INDEX($G$2:$G$10,SMALL(IF(COUNTIF($H$27:H27,$G$2:$G$10)=0,IF($M$2:$M$10=$H$27,ROW($M$2:$M$10)-1),""),G28))</f>
        <v>#VALUE!</v>
      </c>
      <c r="I28">
        <f t="array" ref="I28">INDEX($G$2:$G$10,SMALL(IF(COUNTIF($I$27:I27,$G$2:$G$10)=0,IF($M$2:$M$10=$I$27,ROW($M$2:$M$10)-1),""),G28))</f>
        <v>8520</v>
      </c>
    </row>
    <row r="29" spans="5:16">
      <c r="G29">
        <v>2</v>
      </c>
      <c r="H29" t="e">
        <f t="array" ref="H29">INDEX($G$2:$G$10,SMALL(IF(COUNTIF($H$27:H28,$G$2:$G$10)=0,IF($M$2:$M$10=$H$27,ROW($M$2:$M$10)-1),""),G29))</f>
        <v>#NUM!</v>
      </c>
      <c r="I29">
        <f t="array" ref="I29">INDEX($G$2:$G$10,SMALL(IF(COUNTIF($I$27:I28,$G$2:$G$10)=0,IF($M$2:$M$10=$I$27,ROW($M$2:$M$10)-1),""),G29))</f>
        <v>8540</v>
      </c>
    </row>
    <row r="30" spans="5:16">
      <c r="G30">
        <v>3</v>
      </c>
      <c r="H30" t="e">
        <f t="array" ref="H30">INDEX($G$2:$G$10,SMALL(IF(COUNTIF($H$27:H29,$G$2:$G$10)=0,IF($M$2:$M$10=$H$27,ROW($M$2:$M$10)-1),""),G30))</f>
        <v>#NUM!</v>
      </c>
      <c r="I30" t="e">
        <f t="array" ref="I30">INDEX($G$2:$G$10,SMALL(IF(COUNTIF($I$27:I29,$G$2:$G$10)=0,IF($M$2:$M$10=$I$27,ROW($M$2:$M$10)-1),""),G30))</f>
        <v>#NUM!</v>
      </c>
    </row>
    <row r="31" spans="5:16">
      <c r="G31">
        <v>4</v>
      </c>
      <c r="H31" t="e">
        <f t="array" ref="H31">INDEX($G$2:$G$10,SMALL(IF(COUNTIF($H$27:H30,$G$2:$G$10)=0,IF($M$2:$M$10=$H$27,ROW($M$2:$M$10)-1),""),G31))</f>
        <v>#NUM!</v>
      </c>
      <c r="I31" t="e">
        <f t="array" ref="I31">INDEX($G$2:$G$10,SMALL(IF(COUNTIF($I$27:I30,$G$2:$G$10)=0,IF($M$2:$M$10=$I$27,ROW($M$2:$M$10)-1),""),G31))</f>
        <v>#NUM!</v>
      </c>
    </row>
    <row r="32" spans="5:16">
      <c r="G32">
        <v>5</v>
      </c>
      <c r="H32" t="e">
        <f t="array" ref="H32">INDEX($G$2:$G$10,SMALL(IF(COUNTIF($H$27:H31,$G$2:$G$10)=0,IF($M$2:$M$10=$H$27,ROW($M$2:$M$10)-1),""),G32))</f>
        <v>#NUM!</v>
      </c>
      <c r="I32" t="e">
        <f t="array" ref="I32">INDEX($G$2:$G$10,SMALL(IF(COUNTIF($I$27:I31,$G$2:$G$10)=0,IF($M$2:$M$10=$I$27,ROW($M$2:$M$10)-1),""),G32))</f>
        <v>#NUM!</v>
      </c>
    </row>
    <row r="33" spans="7:9">
      <c r="G33">
        <v>6</v>
      </c>
      <c r="H33" t="e">
        <f t="array" ref="H33">INDEX($G$2:$G$10,SMALL(IF(COUNTIF($H$27:H32,$G$2:$G$10)=0,IF($M$2:$M$10=$H$27,ROW($M$2:$M$10)-1),""),G33))</f>
        <v>#NUM!</v>
      </c>
      <c r="I33" t="e">
        <f t="array" ref="I33">INDEX($G$2:$G$10,SMALL(IF(COUNTIF($I$27:I32,$G$2:$G$10)=0,IF($M$2:$M$10=$I$27,ROW($M$2:$M$10)-1),""),G33))</f>
        <v>#NUM!</v>
      </c>
    </row>
    <row r="34" spans="7:9">
      <c r="G34">
        <v>7</v>
      </c>
      <c r="H34" t="e">
        <f t="array" ref="H34">INDEX($G$2:$G$10,SMALL(IF(COUNTIF($H$27:H33,$G$2:$G$10)=0,IF($M$2:$M$10=$H$27,ROW($M$2:$M$10)-1),""),G34))</f>
        <v>#NUM!</v>
      </c>
      <c r="I34" t="e">
        <f t="array" ref="I34">INDEX($G$2:$G$10,SMALL(IF(COUNTIF($I$27:I33,$G$2:$G$10)=0,IF($M$2:$M$10=$I$27,ROW($M$2:$M$10)-1),""),G34))</f>
        <v>#NUM!</v>
      </c>
    </row>
    <row r="35" spans="7:9">
      <c r="G35">
        <v>8</v>
      </c>
      <c r="H35" t="e">
        <f t="array" ref="H35">INDEX($G$2:$G$10,SMALL(IF(COUNTIF($H$27:H34,$G$2:$G$10)=0,IF($M$2:$M$10=$H$27,ROW($M$2:$M$10)-1),""),G35))</f>
        <v>#NUM!</v>
      </c>
      <c r="I35" t="e">
        <f t="array" ref="I35">INDEX($G$2:$G$10,SMALL(IF(COUNTIF($I$27:I34,$G$2:$G$10)=0,IF($M$2:$M$10=$I$27,ROW($M$2:$M$10)-1),""),G35))</f>
        <v>#NUM!</v>
      </c>
    </row>
    <row r="36" spans="7:9">
      <c r="G36">
        <v>9</v>
      </c>
      <c r="H36" t="e">
        <f t="array" ref="H36">INDEX($G$2:$G$10,SMALL(IF(COUNTIF($H$27:H35,$G$2:$G$10)=0,IF($M$2:$M$10=$H$27,ROW($M$2:$M$10)-1),""),G36))</f>
        <v>#NUM!</v>
      </c>
      <c r="I36" t="e">
        <f t="array" ref="I36">INDEX($G$2:$G$10,SMALL(IF(COUNTIF($I$27:I35,$G$2:$G$10)=0,IF($M$2:$M$10=$I$27,ROW($M$2:$M$10)-1),""),G36))</f>
        <v>#NUM!</v>
      </c>
    </row>
    <row r="37" spans="7:9">
      <c r="G37">
        <v>10</v>
      </c>
      <c r="H37" t="e">
        <f t="array" ref="H37">INDEX($G$2:$G$10,SMALL(IF(COUNTIF($H$27:H36,$G$2:$G$10)=0,IF($M$2:$M$10=$H$27,ROW($M$2:$M$10)-1),""),G37))</f>
        <v>#NUM!</v>
      </c>
      <c r="I37" t="e">
        <f t="array" ref="I37">INDEX($G$2:$G$10,SMALL(IF(COUNTIF($I$27:I36,$G$2:$G$10)=0,IF($M$2:$M$10=$I$27,ROW($M$2:$M$10)-1),""),G37))</f>
        <v>#NUM!</v>
      </c>
    </row>
  </sheetData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Daniel Jorissen</cp:lastModifiedBy>
  <dcterms:created xsi:type="dcterms:W3CDTF">2016-01-20T11:32:25Z</dcterms:created>
  <dcterms:modified xsi:type="dcterms:W3CDTF">2016-01-21T12:37:08Z</dcterms:modified>
</cp:coreProperties>
</file>