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A9D3388C-F33F-4F51-859A-8BD5BB0FF3BC}" xr6:coauthVersionLast="40" xr6:coauthVersionMax="40" xr10:uidLastSave="{00000000-0000-0000-0000-000000000000}"/>
  <bookViews>
    <workbookView xWindow="0" yWindow="0" windowWidth="23016" windowHeight="9132" activeTab="1" xr2:uid="{00000000-000D-0000-FFFF-FFFF00000000}"/>
  </bookViews>
  <sheets>
    <sheet name="GEN" sheetId="2" r:id="rId1"/>
    <sheet name="PRINC" sheetId="1" r:id="rId2"/>
    <sheet name="Feuil1" sheetId="3" r:id="rId3"/>
  </sheets>
  <externalReferences>
    <externalReference r:id="rId4"/>
  </externalReference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E7" i="1" l="1"/>
  <c r="H10" i="1"/>
  <c r="E8" i="1" l="1"/>
  <c r="E9" i="1" s="1"/>
  <c r="E10" i="1" s="1"/>
  <c r="E11" i="1" s="1"/>
  <c r="T9" i="1" l="1"/>
  <c r="T10" i="1"/>
  <c r="T11" i="1"/>
  <c r="T12" i="1"/>
  <c r="T13" i="1"/>
  <c r="T14" i="1"/>
  <c r="T15" i="1"/>
  <c r="T16" i="1"/>
  <c r="T17" i="1"/>
  <c r="T18" i="1"/>
  <c r="T24" i="1"/>
  <c r="T25" i="1"/>
  <c r="T26" i="1"/>
  <c r="T27" i="1"/>
  <c r="T41" i="1"/>
  <c r="T42" i="1"/>
  <c r="T43" i="1"/>
  <c r="T44" i="1"/>
  <c r="T50" i="1"/>
  <c r="T51" i="1"/>
  <c r="T52" i="1"/>
  <c r="T53" i="1"/>
  <c r="T54" i="1"/>
  <c r="T8" i="1"/>
  <c r="T7" i="1"/>
  <c r="H8" i="1"/>
  <c r="H9" i="1"/>
  <c r="H7" i="1"/>
  <c r="R8" i="1" l="1"/>
  <c r="R9" i="1" s="1"/>
  <c r="A105" i="2"/>
  <c r="BJ105" i="2" s="1"/>
  <c r="A104" i="2"/>
  <c r="BS104" i="2" s="1"/>
  <c r="A103" i="2"/>
  <c r="BY103" i="2" s="1"/>
  <c r="A102" i="2"/>
  <c r="BY102" i="2" s="1"/>
  <c r="A101" i="2"/>
  <c r="AR101" i="2" s="1"/>
  <c r="BG100" i="2"/>
  <c r="BA100" i="2"/>
  <c r="A100" i="2"/>
  <c r="BY100" i="2" s="1"/>
  <c r="A99" i="2"/>
  <c r="BG99" i="2" s="1"/>
  <c r="CE98" i="2"/>
  <c r="A98" i="2"/>
  <c r="CB98" i="2" s="1"/>
  <c r="A97" i="2"/>
  <c r="BJ97" i="2" s="1"/>
  <c r="AX96" i="2"/>
  <c r="AU96" i="2"/>
  <c r="A96" i="2"/>
  <c r="BV96" i="2" s="1"/>
  <c r="A95" i="2"/>
  <c r="BY95" i="2" s="1"/>
  <c r="AX94" i="2"/>
  <c r="A94" i="2"/>
  <c r="BY94" i="2" s="1"/>
  <c r="A93" i="2"/>
  <c r="A92" i="2"/>
  <c r="A91" i="2"/>
  <c r="BG91" i="2" s="1"/>
  <c r="BY90" i="2"/>
  <c r="A90" i="2"/>
  <c r="BJ90" i="2" s="1"/>
  <c r="A89" i="2"/>
  <c r="BS89" i="2" s="1"/>
  <c r="CB88" i="2"/>
  <c r="A88" i="2"/>
  <c r="BV88" i="2" s="1"/>
  <c r="A87" i="2"/>
  <c r="CE87" i="2" s="1"/>
  <c r="A86" i="2"/>
  <c r="BY86" i="2" s="1"/>
  <c r="BS85" i="2"/>
  <c r="BP85" i="2"/>
  <c r="AO85" i="2"/>
  <c r="AI85" i="2"/>
  <c r="A85" i="2"/>
  <c r="BA85" i="2" s="1"/>
  <c r="A84" i="2"/>
  <c r="CB84" i="2" s="1"/>
  <c r="CE83" i="2"/>
  <c r="A83" i="2"/>
  <c r="BP83" i="2" s="1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81" i="2"/>
  <c r="A81" i="2"/>
  <c r="BJ81" i="2" s="1"/>
  <c r="A80" i="2"/>
  <c r="A79" i="2"/>
  <c r="BA79" i="2" s="1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70" i="2"/>
  <c r="B70" i="2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69" i="2"/>
  <c r="B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68" i="2"/>
  <c r="B68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67" i="2"/>
  <c r="B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66" i="2"/>
  <c r="B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C65" i="2"/>
  <c r="B65" i="2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C64" i="2"/>
  <c r="B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63" i="2"/>
  <c r="B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62" i="2"/>
  <c r="B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61" i="2"/>
  <c r="B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60" i="2"/>
  <c r="B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C59" i="2"/>
  <c r="B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C58" i="2"/>
  <c r="B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57" i="2"/>
  <c r="B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56" i="2"/>
  <c r="B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55" i="2"/>
  <c r="B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54" i="2"/>
  <c r="B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C53" i="2"/>
  <c r="B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C52" i="2"/>
  <c r="B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C51" i="2"/>
  <c r="B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C50" i="2"/>
  <c r="B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49" i="2"/>
  <c r="B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C48" i="2"/>
  <c r="B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C47" i="2"/>
  <c r="B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46" i="2"/>
  <c r="B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C45" i="2"/>
  <c r="B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44" i="2"/>
  <c r="B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C43" i="2"/>
  <c r="B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42" i="2"/>
  <c r="B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C41" i="2"/>
  <c r="B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40" i="2"/>
  <c r="B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39" i="2"/>
  <c r="B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38" i="2"/>
  <c r="B38" i="2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C37" i="2"/>
  <c r="B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36" i="2"/>
  <c r="B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C35" i="2"/>
  <c r="B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34" i="2"/>
  <c r="B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C33" i="2"/>
  <c r="B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32" i="2"/>
  <c r="B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31" i="2"/>
  <c r="B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30" i="2"/>
  <c r="B30" i="2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C29" i="2"/>
  <c r="B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28" i="2"/>
  <c r="B28" i="2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C27" i="2"/>
  <c r="B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26" i="2"/>
  <c r="B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25" i="2"/>
  <c r="B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24" i="2"/>
  <c r="B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23" i="2"/>
  <c r="B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22" i="2"/>
  <c r="B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C21" i="2"/>
  <c r="B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20" i="2"/>
  <c r="B20" i="2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C19" i="2"/>
  <c r="B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18" i="2"/>
  <c r="B18" i="2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17" i="2"/>
  <c r="B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16" i="2"/>
  <c r="B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15" i="2"/>
  <c r="B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14" i="2"/>
  <c r="B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C13" i="2"/>
  <c r="B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 s="1"/>
  <c r="AH12" i="2" s="1"/>
  <c r="C12" i="2"/>
  <c r="B12" i="2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11" i="2"/>
  <c r="B11" i="2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10" i="2"/>
  <c r="B10" i="2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9" i="2"/>
  <c r="B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8" i="2"/>
  <c r="B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7" i="2"/>
  <c r="B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C6" i="2"/>
  <c r="B6" i="2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C4" i="2"/>
  <c r="B4" i="2"/>
  <c r="AH2" i="2"/>
  <c r="B3" i="1"/>
  <c r="B5" i="2" s="1"/>
  <c r="C3" i="1"/>
  <c r="C5" i="2" s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AO83" i="2" l="1"/>
  <c r="AL98" i="2"/>
  <c r="AE6" i="2"/>
  <c r="AR83" i="2"/>
  <c r="BJ98" i="2"/>
  <c r="BS83" i="2"/>
  <c r="AL88" i="2"/>
  <c r="AR97" i="2"/>
  <c r="AO88" i="2"/>
  <c r="AU97" i="2"/>
  <c r="AH71" i="2"/>
  <c r="AH75" i="2"/>
  <c r="BS81" i="2"/>
  <c r="BP86" i="2"/>
  <c r="BM95" i="2"/>
  <c r="CB81" i="2"/>
  <c r="AF86" i="2"/>
  <c r="BJ89" i="2"/>
  <c r="BG94" i="2"/>
  <c r="AF95" i="2"/>
  <c r="BS95" i="2"/>
  <c r="AO103" i="2"/>
  <c r="AF81" i="2"/>
  <c r="CE81" i="2"/>
  <c r="AU83" i="2"/>
  <c r="BJ84" i="2"/>
  <c r="AI86" i="2"/>
  <c r="AL87" i="2"/>
  <c r="AF94" i="2"/>
  <c r="BJ94" i="2"/>
  <c r="AI95" i="2"/>
  <c r="BV95" i="2"/>
  <c r="BA96" i="2"/>
  <c r="CE100" i="2"/>
  <c r="AU103" i="2"/>
  <c r="AF105" i="2"/>
  <c r="AE64" i="2"/>
  <c r="AI81" i="2"/>
  <c r="AX83" i="2"/>
  <c r="AL86" i="2"/>
  <c r="BD87" i="2"/>
  <c r="BD90" i="2"/>
  <c r="AI94" i="2"/>
  <c r="BM94" i="2"/>
  <c r="AL95" i="2"/>
  <c r="CB95" i="2"/>
  <c r="BD96" i="2"/>
  <c r="AF98" i="2"/>
  <c r="BS99" i="2"/>
  <c r="AX103" i="2"/>
  <c r="AL105" i="2"/>
  <c r="AL81" i="2"/>
  <c r="BA83" i="2"/>
  <c r="AO86" i="2"/>
  <c r="AL94" i="2"/>
  <c r="BP94" i="2"/>
  <c r="AO95" i="2"/>
  <c r="CE95" i="2"/>
  <c r="BS96" i="2"/>
  <c r="AI98" i="2"/>
  <c r="BY99" i="2"/>
  <c r="BD103" i="2"/>
  <c r="AR105" i="2"/>
  <c r="AR81" i="2"/>
  <c r="BG86" i="2"/>
  <c r="AO94" i="2"/>
  <c r="BS94" i="2"/>
  <c r="AU95" i="2"/>
  <c r="BY96" i="2"/>
  <c r="BV103" i="2"/>
  <c r="BA105" i="2"/>
  <c r="BS79" i="2"/>
  <c r="AU81" i="2"/>
  <c r="BV83" i="2"/>
  <c r="BJ86" i="2"/>
  <c r="AR94" i="2"/>
  <c r="BV94" i="2"/>
  <c r="AX95" i="2"/>
  <c r="AL96" i="2"/>
  <c r="CB96" i="2"/>
  <c r="BA98" i="2"/>
  <c r="AR100" i="2"/>
  <c r="AX102" i="2"/>
  <c r="CB103" i="2"/>
  <c r="BD105" i="2"/>
  <c r="AE4" i="2"/>
  <c r="AE19" i="2"/>
  <c r="AH19" i="2" s="1"/>
  <c r="AE41" i="2"/>
  <c r="AH41" i="2" s="1"/>
  <c r="AE47" i="2"/>
  <c r="AH47" i="2" s="1"/>
  <c r="AE65" i="2"/>
  <c r="AH65" i="2" s="1"/>
  <c r="AK65" i="2" s="1"/>
  <c r="BM81" i="2"/>
  <c r="AL83" i="2"/>
  <c r="BY83" i="2"/>
  <c r="BM86" i="2"/>
  <c r="AU94" i="2"/>
  <c r="CB94" i="2"/>
  <c r="BJ95" i="2"/>
  <c r="AO96" i="2"/>
  <c r="BD98" i="2"/>
  <c r="AX100" i="2"/>
  <c r="CB102" i="2"/>
  <c r="CE103" i="2"/>
  <c r="BD79" i="2"/>
  <c r="AX84" i="2"/>
  <c r="BG85" i="2"/>
  <c r="BP88" i="2"/>
  <c r="BA89" i="2"/>
  <c r="BJ91" i="2"/>
  <c r="AR102" i="2"/>
  <c r="BS102" i="2"/>
  <c r="AE9" i="2"/>
  <c r="AH9" i="2" s="1"/>
  <c r="AE48" i="2"/>
  <c r="AH48" i="2" s="1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0" i="2"/>
  <c r="AH50" i="2" s="1"/>
  <c r="AE52" i="2"/>
  <c r="AH52" i="2" s="1"/>
  <c r="AE58" i="2"/>
  <c r="BJ79" i="2"/>
  <c r="BA84" i="2"/>
  <c r="AF85" i="2"/>
  <c r="BM85" i="2"/>
  <c r="AI87" i="2"/>
  <c r="AF88" i="2"/>
  <c r="BY88" i="2"/>
  <c r="BG89" i="2"/>
  <c r="BS91" i="2"/>
  <c r="AF97" i="2"/>
  <c r="AU102" i="2"/>
  <c r="BV102" i="2"/>
  <c r="CE91" i="2"/>
  <c r="BV79" i="2"/>
  <c r="BM84" i="2"/>
  <c r="BM89" i="2"/>
  <c r="AI91" i="2"/>
  <c r="BD102" i="2"/>
  <c r="CE102" i="2"/>
  <c r="AE13" i="2"/>
  <c r="AH13" i="2" s="1"/>
  <c r="AE29" i="2"/>
  <c r="AH29" i="2" s="1"/>
  <c r="AE33" i="2"/>
  <c r="AH33" i="2" s="1"/>
  <c r="AK33" i="2" s="1"/>
  <c r="AN33" i="2" s="1"/>
  <c r="AQ33" i="2" s="1"/>
  <c r="AE35" i="2"/>
  <c r="AH35" i="2" s="1"/>
  <c r="AE37" i="2"/>
  <c r="AE43" i="2"/>
  <c r="AE45" i="2"/>
  <c r="AH45" i="2" s="1"/>
  <c r="AI79" i="2"/>
  <c r="CE79" i="2"/>
  <c r="AI84" i="2"/>
  <c r="BP84" i="2"/>
  <c r="AR85" i="2"/>
  <c r="BV85" i="2"/>
  <c r="AR86" i="2"/>
  <c r="BS86" i="2"/>
  <c r="BJ87" i="2"/>
  <c r="AX88" i="2"/>
  <c r="AF89" i="2"/>
  <c r="BY89" i="2"/>
  <c r="AR91" i="2"/>
  <c r="BM97" i="2"/>
  <c r="BM100" i="2"/>
  <c r="AF102" i="2"/>
  <c r="BG102" i="2"/>
  <c r="BG103" i="2"/>
  <c r="AL104" i="2"/>
  <c r="AE5" i="2"/>
  <c r="AH5" i="2" s="1"/>
  <c r="AE21" i="2"/>
  <c r="AH21" i="2" s="1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AE27" i="2"/>
  <c r="AE51" i="2"/>
  <c r="AE53" i="2"/>
  <c r="AE59" i="2"/>
  <c r="AH59" i="2" s="1"/>
  <c r="AE67" i="2"/>
  <c r="AL79" i="2"/>
  <c r="BD81" i="2"/>
  <c r="BM83" i="2"/>
  <c r="AL84" i="2"/>
  <c r="BV84" i="2"/>
  <c r="AU85" i="2"/>
  <c r="BY85" i="2"/>
  <c r="AU86" i="2"/>
  <c r="BV86" i="2"/>
  <c r="BS87" i="2"/>
  <c r="BA88" i="2"/>
  <c r="AI89" i="2"/>
  <c r="CB89" i="2"/>
  <c r="AU91" i="2"/>
  <c r="BD94" i="2"/>
  <c r="CE94" i="2"/>
  <c r="BD95" i="2"/>
  <c r="BY97" i="2"/>
  <c r="BP98" i="2"/>
  <c r="AI100" i="2"/>
  <c r="BP100" i="2"/>
  <c r="AI102" i="2"/>
  <c r="BJ102" i="2"/>
  <c r="AF103" i="2"/>
  <c r="BJ103" i="2"/>
  <c r="BM104" i="2"/>
  <c r="BP105" i="2"/>
  <c r="AE14" i="2"/>
  <c r="AE16" i="2"/>
  <c r="AU79" i="2"/>
  <c r="AO84" i="2"/>
  <c r="BY84" i="2"/>
  <c r="AX85" i="2"/>
  <c r="CB85" i="2"/>
  <c r="AX86" i="2"/>
  <c r="CB86" i="2"/>
  <c r="CB87" i="2"/>
  <c r="BJ88" i="2"/>
  <c r="AL89" i="2"/>
  <c r="BA91" i="2"/>
  <c r="BG95" i="2"/>
  <c r="BS98" i="2"/>
  <c r="AL100" i="2"/>
  <c r="BV100" i="2"/>
  <c r="AL102" i="2"/>
  <c r="BM102" i="2"/>
  <c r="AI103" i="2"/>
  <c r="BM103" i="2"/>
  <c r="BY105" i="2"/>
  <c r="AE44" i="2"/>
  <c r="AR84" i="2"/>
  <c r="BD86" i="2"/>
  <c r="CE86" i="2"/>
  <c r="BM88" i="2"/>
  <c r="AU89" i="2"/>
  <c r="AO100" i="2"/>
  <c r="AO102" i="2"/>
  <c r="BP102" i="2"/>
  <c r="AL103" i="2"/>
  <c r="BS103" i="2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AE22" i="2"/>
  <c r="AH22" i="2" s="1"/>
  <c r="AE24" i="2"/>
  <c r="AH24" i="2" s="1"/>
  <c r="AE63" i="2"/>
  <c r="AH63" i="2" s="1"/>
  <c r="AQ24" i="2"/>
  <c r="AT24" i="2" s="1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5" i="2"/>
  <c r="AH25" i="2" s="1"/>
  <c r="AK25" i="2" s="1"/>
  <c r="AN25" i="2" s="1"/>
  <c r="AQ25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39" i="2" s="1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53" i="2"/>
  <c r="AK53" i="2" s="1"/>
  <c r="AE15" i="2"/>
  <c r="AH15" i="2" s="1"/>
  <c r="AE17" i="2"/>
  <c r="AH17" i="2" s="1"/>
  <c r="AE23" i="2"/>
  <c r="AH23" i="2" s="1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H69" i="2" s="1"/>
  <c r="AE55" i="2"/>
  <c r="AH55" i="2" s="1"/>
  <c r="AH74" i="2"/>
  <c r="AK74" i="2" s="1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AH6" i="2"/>
  <c r="CC79" i="2"/>
  <c r="AH14" i="2"/>
  <c r="AH4" i="2"/>
  <c r="AH28" i="2"/>
  <c r="AH37" i="2"/>
  <c r="AP79" i="2"/>
  <c r="AK12" i="2"/>
  <c r="BQ82" i="2"/>
  <c r="BQ80" i="2" s="1"/>
  <c r="BQ81" i="2" s="1"/>
  <c r="BB82" i="2"/>
  <c r="BB80" i="2" s="1"/>
  <c r="BB81" i="2" s="1"/>
  <c r="AH27" i="2"/>
  <c r="BE79" i="2"/>
  <c r="AS79" i="2"/>
  <c r="AG79" i="2"/>
  <c r="AH18" i="2"/>
  <c r="AE36" i="2"/>
  <c r="BK79" i="2"/>
  <c r="AH38" i="2"/>
  <c r="BZ79" i="2"/>
  <c r="AH10" i="2"/>
  <c r="AH16" i="2"/>
  <c r="AE26" i="2"/>
  <c r="BW79" i="2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8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73" i="2"/>
  <c r="AH43" i="2"/>
  <c r="AE46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E57" i="2"/>
  <c r="AH67" i="2"/>
  <c r="AH72" i="2"/>
  <c r="AH44" i="2"/>
  <c r="AH68" i="2"/>
  <c r="AH70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S24" i="2" l="1"/>
  <c r="AB21" i="2"/>
  <c r="Y21" i="2"/>
  <c r="AK32" i="2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W7" i="2"/>
  <c r="V24" i="2"/>
  <c r="T7" i="2"/>
  <c r="Z48" i="2"/>
  <c r="G24" i="2"/>
  <c r="L7" i="2"/>
  <c r="N48" i="2"/>
  <c r="X24" i="2"/>
  <c r="L48" i="2"/>
  <c r="Q24" i="2"/>
  <c r="H39" i="2"/>
  <c r="P48" i="2"/>
  <c r="Y60" i="2"/>
  <c r="AB39" i="2"/>
  <c r="U21" i="2"/>
  <c r="N24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T48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Q56" i="2"/>
  <c r="K39" i="2"/>
  <c r="R7" i="2"/>
  <c r="G7" i="2"/>
  <c r="I7" i="2"/>
  <c r="V7" i="2"/>
  <c r="E7" i="2"/>
  <c r="O32" i="2"/>
  <c r="X48" i="2"/>
  <c r="E56" i="2"/>
  <c r="N39" i="2"/>
  <c r="AB7" i="2"/>
  <c r="AC7" i="2"/>
  <c r="Q7" i="2"/>
  <c r="T32" i="2"/>
  <c r="W24" i="2"/>
  <c r="F24" i="2"/>
  <c r="P39" i="2"/>
  <c r="Z7" i="2"/>
  <c r="S7" i="2"/>
  <c r="J7" i="2"/>
  <c r="Y7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N21" i="2"/>
  <c r="W21" i="2"/>
  <c r="P21" i="2"/>
  <c r="J21" i="2"/>
  <c r="AK76" i="2"/>
  <c r="AK44" i="2"/>
  <c r="Y48" i="2"/>
  <c r="O48" i="2"/>
  <c r="E48" i="2"/>
  <c r="BT82" i="2"/>
  <c r="BT80" i="2" s="1"/>
  <c r="BT81" i="2" s="1"/>
  <c r="AK23" i="2"/>
  <c r="U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Z56" i="2"/>
  <c r="V56" i="2"/>
  <c r="L56" i="2"/>
  <c r="P56" i="2"/>
  <c r="AK27" i="2"/>
  <c r="AC21" i="2"/>
  <c r="W39" i="2"/>
  <c r="L39" i="2"/>
  <c r="M39" i="2"/>
  <c r="Z39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AN74" i="2"/>
  <c r="AK59" i="2"/>
  <c r="AK70" i="2"/>
  <c r="AN53" i="2"/>
  <c r="I48" i="2"/>
  <c r="D56" i="2"/>
  <c r="U39" i="2"/>
  <c r="R39" i="2"/>
  <c r="F21" i="2"/>
  <c r="Z21" i="2"/>
  <c r="AK6" i="2"/>
  <c r="AH57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U46" i="2"/>
  <c r="AK73" i="2"/>
  <c r="R48" i="2"/>
  <c r="S48" i="2"/>
  <c r="AC48" i="2"/>
  <c r="AH31" i="2"/>
  <c r="AH79" i="2" s="1"/>
  <c r="AK58" i="2"/>
  <c r="CF82" i="2"/>
  <c r="CF80" i="2" s="1"/>
  <c r="CF81" i="2" s="1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 s="1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J40" i="2"/>
  <c r="AK13" i="2"/>
  <c r="BH82" i="2"/>
  <c r="BH80" i="2" s="1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AB32" i="2"/>
  <c r="I32" i="2"/>
  <c r="Y24" i="2"/>
  <c r="D7" i="2"/>
  <c r="O21" i="2"/>
  <c r="L21" i="2"/>
  <c r="Q21" i="2"/>
  <c r="AA21" i="2"/>
  <c r="AK14" i="2"/>
  <c r="AK17" i="2"/>
  <c r="G39" i="2"/>
  <c r="O46" i="2" l="1"/>
  <c r="V60" i="2"/>
  <c r="W46" i="2"/>
  <c r="Z62" i="2"/>
  <c r="Q60" i="2"/>
  <c r="N60" i="2"/>
  <c r="G60" i="2"/>
  <c r="Y32" i="2"/>
  <c r="X60" i="2"/>
  <c r="D32" i="2"/>
  <c r="M60" i="2"/>
  <c r="T46" i="2"/>
  <c r="K32" i="2"/>
  <c r="P62" i="2"/>
  <c r="AB60" i="2"/>
  <c r="L60" i="2"/>
  <c r="E60" i="2"/>
  <c r="Y46" i="2"/>
  <c r="X8" i="2"/>
  <c r="P60" i="2"/>
  <c r="K60" i="2"/>
  <c r="D60" i="2"/>
  <c r="AD32" i="2"/>
  <c r="AA46" i="2"/>
  <c r="F32" i="2"/>
  <c r="Z32" i="2"/>
  <c r="V32" i="2"/>
  <c r="W60" i="2"/>
  <c r="G32" i="2"/>
  <c r="Q32" i="2"/>
  <c r="L32" i="2"/>
  <c r="AC46" i="2"/>
  <c r="I49" i="2"/>
  <c r="AC32" i="2"/>
  <c r="M32" i="2"/>
  <c r="E32" i="2"/>
  <c r="H60" i="2"/>
  <c r="J32" i="2"/>
  <c r="I60" i="2"/>
  <c r="AD60" i="2"/>
  <c r="F60" i="2"/>
  <c r="J60" i="2"/>
  <c r="AA60" i="2"/>
  <c r="E46" i="2"/>
  <c r="S60" i="2"/>
  <c r="D40" i="2"/>
  <c r="L40" i="2"/>
  <c r="N40" i="2"/>
  <c r="AA40" i="2"/>
  <c r="I46" i="2"/>
  <c r="I40" i="2"/>
  <c r="O40" i="2"/>
  <c r="Q40" i="2"/>
  <c r="K46" i="2"/>
  <c r="K62" i="2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H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Q65" i="2"/>
  <c r="AK36" i="2"/>
  <c r="AN51" i="2"/>
  <c r="AN10" i="2"/>
  <c r="AN17" i="2"/>
  <c r="T54" i="2"/>
  <c r="AC54" i="2"/>
  <c r="AB54" i="2"/>
  <c r="J54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D47" i="2" l="1"/>
  <c r="N33" i="2"/>
  <c r="AA33" i="2"/>
  <c r="T11" i="2"/>
  <c r="M33" i="2"/>
  <c r="T33" i="2"/>
  <c r="E47" i="2"/>
  <c r="P33" i="2"/>
  <c r="AC47" i="2"/>
  <c r="AC33" i="2"/>
  <c r="M11" i="2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AQ58" i="2"/>
  <c r="AQ51" i="2"/>
  <c r="AN31" i="2"/>
  <c r="AQ30" i="2"/>
  <c r="AQ27" i="2"/>
  <c r="AQ64" i="2"/>
  <c r="AT65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Z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H37" i="2" l="1"/>
  <c r="AA72" i="2"/>
  <c r="H72" i="2"/>
  <c r="T37" i="2"/>
  <c r="N37" i="2"/>
  <c r="W37" i="2"/>
  <c r="AB45" i="2"/>
  <c r="Q72" i="2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X76" i="2" l="1"/>
  <c r="Q17" i="2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Y10" i="2" l="1"/>
  <c r="V53" i="2"/>
  <c r="G10" i="2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F35" i="2" l="1"/>
  <c r="U31" i="2"/>
  <c r="M58" i="2"/>
  <c r="X50" i="2"/>
  <c r="N65" i="2"/>
  <c r="F58" i="2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BF67" i="2"/>
  <c r="BI67" i="2" s="1"/>
  <c r="BL67" i="2" s="1"/>
  <c r="BO67" i="2" s="1"/>
  <c r="BR67" i="2" s="1"/>
  <c r="BU67" i="2" s="1"/>
  <c r="BX67" i="2" s="1"/>
  <c r="CA67" i="2" s="1"/>
  <c r="CD67" i="2" s="1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AC19" i="2" l="1"/>
  <c r="H67" i="2"/>
  <c r="F13" i="2"/>
  <c r="J36" i="2"/>
  <c r="K9" i="2"/>
  <c r="AB73" i="2"/>
  <c r="W63" i="2"/>
  <c r="N63" i="2"/>
  <c r="V36" i="2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BI27" i="2"/>
  <c r="BL27" i="2" s="1"/>
  <c r="BO27" i="2" s="1"/>
  <c r="BR27" i="2" s="1"/>
  <c r="BU27" i="2" s="1"/>
  <c r="BX27" i="2" s="1"/>
  <c r="CA27" i="2" s="1"/>
  <c r="CD27" i="2" s="1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J27" i="2" l="1"/>
  <c r="F20" i="2"/>
  <c r="S5" i="2"/>
  <c r="AD23" i="2"/>
  <c r="AB16" i="2"/>
  <c r="AC42" i="2"/>
  <c r="U20" i="2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<sst xmlns="http://schemas.openxmlformats.org/spreadsheetml/2006/main" count="1533" uniqueCount="46">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</sst>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  <font>
      <b/>
      <sz val="12"/>
      <name val="Candy Round BTN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09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8" xfId="0" applyFont="1" applyFill="1" applyBorder="1" applyAlignment="1" applyProtection="1">
      <alignment horizontal="center" vertical="center"/>
    </xf>
    <xf numFmtId="164" fontId="11" fillId="20" borderId="9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6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4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5" xfId="1" applyNumberFormat="1" applyFont="1" applyFill="1" applyBorder="1" applyAlignment="1" applyProtection="1">
      <alignment horizontal="center" vertical="center"/>
    </xf>
    <xf numFmtId="0" fontId="7" fillId="6" borderId="16" xfId="0" applyFont="1" applyFill="1" applyBorder="1" applyAlignment="1" applyProtection="1">
      <alignment horizontal="center"/>
    </xf>
    <xf numFmtId="44" fontId="6" fillId="5" borderId="17" xfId="1" applyNumberFormat="1" applyFont="1" applyFill="1" applyBorder="1" applyAlignment="1" applyProtection="1">
      <alignment horizontal="center" vertical="top"/>
    </xf>
    <xf numFmtId="44" fontId="8" fillId="21" borderId="18" xfId="1" applyNumberFormat="1" applyFont="1" applyFill="1" applyBorder="1" applyAlignment="1" applyProtection="1">
      <alignment horizontal="center" vertical="center"/>
    </xf>
    <xf numFmtId="44" fontId="6" fillId="21" borderId="17" xfId="1" applyNumberFormat="1" applyFont="1" applyFill="1" applyBorder="1" applyAlignment="1" applyProtection="1">
      <alignment horizontal="center" vertical="top"/>
    </xf>
    <xf numFmtId="44" fontId="8" fillId="5" borderId="18" xfId="1" applyNumberFormat="1" applyFont="1" applyFill="1" applyBorder="1" applyAlignment="1" applyProtection="1">
      <alignment horizontal="center" vertical="center"/>
    </xf>
    <xf numFmtId="0" fontId="13" fillId="11" borderId="6" xfId="4" applyFont="1" applyFill="1" applyBorder="1" applyAlignment="1" applyProtection="1">
      <alignment horizontal="center"/>
    </xf>
    <xf numFmtId="0" fontId="13" fillId="7" borderId="6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6" xfId="4" applyFont="1" applyFill="1" applyBorder="1" applyAlignment="1" applyProtection="1">
      <alignment horizontal="center"/>
    </xf>
    <xf numFmtId="0" fontId="13" fillId="23" borderId="6" xfId="4" applyFont="1" applyFill="1" applyBorder="1" applyAlignment="1" applyProtection="1">
      <alignment horizontal="center"/>
    </xf>
    <xf numFmtId="0" fontId="13" fillId="24" borderId="6" xfId="4" applyFont="1" applyFill="1" applyBorder="1" applyAlignment="1" applyProtection="1">
      <alignment horizontal="center"/>
    </xf>
    <xf numFmtId="0" fontId="11" fillId="25" borderId="6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6" xfId="0" applyFont="1" applyFill="1" applyBorder="1" applyAlignment="1" applyProtection="1">
      <alignment horizontal="center"/>
    </xf>
    <xf numFmtId="44" fontId="15" fillId="5" borderId="15" xfId="1" applyNumberFormat="1" applyFont="1" applyFill="1" applyBorder="1" applyAlignment="1" applyProtection="1">
      <alignment horizontal="center" vertical="center"/>
    </xf>
    <xf numFmtId="0" fontId="14" fillId="6" borderId="16" xfId="0" applyFont="1" applyFill="1" applyBorder="1" applyAlignment="1" applyProtection="1">
      <alignment horizontal="center"/>
    </xf>
    <xf numFmtId="44" fontId="11" fillId="5" borderId="17" xfId="1" applyNumberFormat="1" applyFont="1" applyFill="1" applyBorder="1" applyAlignment="1" applyProtection="1">
      <alignment horizontal="center" vertical="top"/>
    </xf>
    <xf numFmtId="44" fontId="15" fillId="21" borderId="18" xfId="1" applyNumberFormat="1" applyFont="1" applyFill="1" applyBorder="1" applyAlignment="1" applyProtection="1">
      <alignment horizontal="center" vertical="center"/>
    </xf>
    <xf numFmtId="44" fontId="11" fillId="21" borderId="17" xfId="1" applyNumberFormat="1" applyFont="1" applyFill="1" applyBorder="1" applyAlignment="1" applyProtection="1">
      <alignment horizontal="center" vertical="top"/>
    </xf>
    <xf numFmtId="44" fontId="15" fillId="5" borderId="18" xfId="1" applyNumberFormat="1" applyFont="1" applyFill="1" applyBorder="1" applyAlignment="1" applyProtection="1">
      <alignment horizontal="center" vertical="center"/>
    </xf>
    <xf numFmtId="44" fontId="16" fillId="21" borderId="18" xfId="1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/>
    </xf>
    <xf numFmtId="44" fontId="18" fillId="21" borderId="17" xfId="1" applyNumberFormat="1" applyFont="1" applyFill="1" applyBorder="1" applyAlignment="1" applyProtection="1">
      <alignment horizontal="center" vertical="top"/>
    </xf>
    <xf numFmtId="44" fontId="16" fillId="5" borderId="18" xfId="1" applyNumberFormat="1" applyFont="1" applyFill="1" applyBorder="1" applyAlignment="1" applyProtection="1">
      <alignment horizontal="center" vertical="center"/>
    </xf>
    <xf numFmtId="44" fontId="18" fillId="5" borderId="17" xfId="1" applyNumberFormat="1" applyFont="1" applyFill="1" applyBorder="1" applyAlignment="1" applyProtection="1">
      <alignment horizontal="center" vertical="top"/>
    </xf>
    <xf numFmtId="44" fontId="19" fillId="21" borderId="18" xfId="1" applyNumberFormat="1" applyFont="1" applyFill="1" applyBorder="1" applyAlignment="1" applyProtection="1">
      <alignment horizontal="center" vertical="center"/>
    </xf>
    <xf numFmtId="0" fontId="20" fillId="6" borderId="16" xfId="0" applyFont="1" applyFill="1" applyBorder="1" applyAlignment="1" applyProtection="1">
      <alignment horizontal="center"/>
    </xf>
    <xf numFmtId="44" fontId="21" fillId="21" borderId="17" xfId="1" applyNumberFormat="1" applyFont="1" applyFill="1" applyBorder="1" applyAlignment="1" applyProtection="1">
      <alignment horizontal="center" vertical="top"/>
    </xf>
    <xf numFmtId="44" fontId="19" fillId="5" borderId="18" xfId="1" applyNumberFormat="1" applyFont="1" applyFill="1" applyBorder="1" applyAlignment="1" applyProtection="1">
      <alignment horizontal="center" vertical="center"/>
    </xf>
    <xf numFmtId="44" fontId="21" fillId="5" borderId="17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5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5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1" borderId="17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6" fillId="26" borderId="17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5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1" borderId="17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167" fontId="28" fillId="26" borderId="17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5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1" borderId="17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167" fontId="31" fillId="26" borderId="17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7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19" xfId="0" applyNumberFormat="1" applyFont="1" applyFill="1" applyBorder="1" applyAlignment="1" applyProtection="1">
      <alignment horizontal="center" vertical="center"/>
    </xf>
    <xf numFmtId="0" fontId="24" fillId="27" borderId="20" xfId="0" applyFont="1" applyFill="1" applyBorder="1" applyAlignment="1" applyProtection="1">
      <alignment horizontal="center"/>
    </xf>
    <xf numFmtId="167" fontId="33" fillId="26" borderId="21" xfId="0" applyNumberFormat="1" applyFont="1" applyFill="1" applyBorder="1" applyAlignment="1" applyProtection="1">
      <alignment horizontal="center" vertical="center"/>
    </xf>
    <xf numFmtId="10" fontId="33" fillId="21" borderId="17" xfId="0" applyNumberFormat="1" applyFont="1" applyFill="1" applyBorder="1" applyAlignment="1" applyProtection="1">
      <alignment horizontal="center" vertical="center"/>
    </xf>
    <xf numFmtId="167" fontId="33" fillId="21" borderId="21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2" xfId="0" applyFont="1" applyFill="1" applyBorder="1" applyAlignment="1" applyProtection="1">
      <alignment horizontal="center"/>
    </xf>
    <xf numFmtId="167" fontId="11" fillId="0" borderId="23" xfId="0" applyNumberFormat="1" applyFont="1" applyFill="1" applyBorder="1" applyAlignment="1" applyProtection="1">
      <alignment horizontal="center" vertic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5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</xf>
    <xf numFmtId="0" fontId="11" fillId="0" borderId="25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5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5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2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2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32" borderId="0" xfId="0" applyFill="1" applyAlignment="1"/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  <xf numFmtId="0" fontId="4" fillId="33" borderId="0" xfId="0" applyFont="1" applyFill="1" applyAlignment="1"/>
    <xf numFmtId="14" fontId="35" fillId="33" borderId="1" xfId="0" applyNumberFormat="1" applyFont="1" applyFill="1" applyBorder="1"/>
    <xf numFmtId="0" fontId="7" fillId="33" borderId="1" xfId="0" applyFont="1" applyFill="1" applyBorder="1" applyAlignment="1" applyProtection="1">
      <alignment horizontal="center"/>
    </xf>
    <xf numFmtId="44" fontId="6" fillId="33" borderId="1" xfId="1" applyNumberFormat="1" applyFont="1" applyFill="1" applyBorder="1" applyAlignment="1" applyProtection="1">
      <alignment horizontal="center" vertical="top"/>
    </xf>
    <xf numFmtId="165" fontId="6" fillId="16" borderId="5" xfId="0" applyNumberFormat="1" applyFont="1" applyFill="1" applyBorder="1" applyAlignment="1" applyProtection="1">
      <alignment vertical="center"/>
    </xf>
    <xf numFmtId="165" fontId="6" fillId="16" borderId="4" xfId="0" applyNumberFormat="1" applyFont="1" applyFill="1" applyBorder="1" applyAlignment="1" applyProtection="1">
      <alignment vertical="center"/>
    </xf>
    <xf numFmtId="0" fontId="6" fillId="16" borderId="3" xfId="0" applyNumberFormat="1" applyFont="1" applyFill="1" applyBorder="1" applyAlignment="1" applyProtection="1">
      <alignment vertical="center"/>
    </xf>
    <xf numFmtId="0" fontId="6" fillId="32" borderId="5" xfId="0" applyNumberFormat="1" applyFont="1" applyFill="1" applyBorder="1" applyAlignment="1" applyProtection="1">
      <alignment vertical="center"/>
    </xf>
    <xf numFmtId="0" fontId="6" fillId="32" borderId="4" xfId="0" applyNumberFormat="1" applyFont="1" applyFill="1" applyBorder="1" applyAlignment="1" applyProtection="1">
      <alignment vertical="center"/>
    </xf>
    <xf numFmtId="0" fontId="6" fillId="32" borderId="3" xfId="0" applyNumberFormat="1" applyFont="1" applyFill="1" applyBorder="1" applyAlignment="1" applyProtection="1">
      <alignment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3" xfId="0" applyNumberFormat="1" applyFont="1" applyFill="1" applyBorder="1" applyAlignment="1" applyProtection="1">
      <alignment horizontal="center" vertical="center"/>
    </xf>
    <xf numFmtId="165" fontId="6" fillId="7" borderId="10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19" borderId="7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3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19" borderId="11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7" borderId="7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14" fillId="7" borderId="17" xfId="0" applyNumberFormat="1" applyFont="1" applyFill="1" applyBorder="1" applyAlignment="1" applyProtection="1">
      <alignment horizontal="center"/>
    </xf>
    <xf numFmtId="0" fontId="14" fillId="7" borderId="15" xfId="0" applyFont="1" applyFill="1" applyBorder="1" applyAlignment="1" applyProtection="1">
      <alignment horizontal="center"/>
    </xf>
    <xf numFmtId="165" fontId="14" fillId="7" borderId="15" xfId="0" applyNumberFormat="1" applyFont="1" applyFill="1" applyBorder="1" applyAlignment="1" applyProtection="1">
      <alignment horizont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39"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417373465679399E-2"/>
          <c:y val="1.0921612548181183E-2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06821888"/>
        <c:axId val="107155456"/>
        <c:axId val="97370560"/>
      </c:bar3DChart>
      <c:catAx>
        <c:axId val="10682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155456"/>
        <c:crosses val="autoZero"/>
        <c:auto val="1"/>
        <c:lblAlgn val="ctr"/>
        <c:lblOffset val="100"/>
        <c:noMultiLvlLbl val="0"/>
      </c:catAx>
      <c:valAx>
        <c:axId val="1071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21888"/>
        <c:crosses val="autoZero"/>
        <c:crossBetween val="between"/>
        <c:majorUnit val="1"/>
      </c:valAx>
      <c:serAx>
        <c:axId val="9737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155456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888176</xdr:colOff>
      <xdr:row>19</xdr:row>
      <xdr:rowOff>163287</xdr:rowOff>
    </xdr:from>
    <xdr:to>
      <xdr:col>14</xdr:col>
      <xdr:colOff>799112</xdr:colOff>
      <xdr:row>58</xdr:row>
      <xdr:rowOff>165760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</xdr:row>
          <xdr:rowOff>198120</xdr:rowOff>
        </xdr:from>
        <xdr:to>
          <xdr:col>8</xdr:col>
          <xdr:colOff>1356360</xdr:colOff>
          <xdr:row>6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jaune-vert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10</xdr:row>
          <xdr:rowOff>0</xdr:rowOff>
        </xdr:from>
        <xdr:to>
          <xdr:col>9</xdr:col>
          <xdr:colOff>213360</xdr:colOff>
          <xdr:row>11</xdr:row>
          <xdr:rowOff>114300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viennoiserie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-BUREAU/Desktop/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B5">
            <v>0</v>
          </cell>
          <cell r="C5">
            <v>0</v>
          </cell>
        </row>
      </sheetData>
      <sheetData sheetId="5" refreshError="1">
        <row r="5">
          <cell r="B5">
            <v>0</v>
          </cell>
          <cell r="C5">
            <v>0</v>
          </cell>
        </row>
      </sheetData>
      <sheetData sheetId="6" refreshError="1">
        <row r="4">
          <cell r="B4">
            <v>43766</v>
          </cell>
          <cell r="C4">
            <v>7</v>
          </cell>
        </row>
      </sheetData>
      <sheetData sheetId="7" refreshError="1">
        <row r="4">
          <cell r="B4">
            <v>43374</v>
          </cell>
          <cell r="C4">
            <v>10</v>
          </cell>
        </row>
      </sheetData>
      <sheetData sheetId="8" refreshError="1">
        <row r="4">
          <cell r="B4">
            <v>43454</v>
          </cell>
          <cell r="C4">
            <v>16</v>
          </cell>
        </row>
      </sheetData>
      <sheetData sheetId="9" refreshError="1">
        <row r="4">
          <cell r="B4">
            <v>43529</v>
          </cell>
          <cell r="C4">
            <v>5</v>
          </cell>
        </row>
      </sheetData>
      <sheetData sheetId="10" refreshError="1">
        <row r="4">
          <cell r="B4">
            <v>43418</v>
          </cell>
          <cell r="C4">
            <v>30</v>
          </cell>
        </row>
      </sheetData>
      <sheetData sheetId="11" refreshError="1">
        <row r="5">
          <cell r="B5">
            <v>0</v>
          </cell>
          <cell r="C5">
            <v>0</v>
          </cell>
        </row>
      </sheetData>
      <sheetData sheetId="12" refreshError="1">
        <row r="5">
          <cell r="B5">
            <v>0</v>
          </cell>
          <cell r="C5">
            <v>0</v>
          </cell>
        </row>
      </sheetData>
      <sheetData sheetId="13" refreshError="1">
        <row r="5">
          <cell r="B5">
            <v>0</v>
          </cell>
          <cell r="C5">
            <v>0</v>
          </cell>
        </row>
      </sheetData>
      <sheetData sheetId="14" refreshError="1">
        <row r="4">
          <cell r="B4">
            <v>43383</v>
          </cell>
          <cell r="C4">
            <v>10</v>
          </cell>
        </row>
      </sheetData>
      <sheetData sheetId="15" refreshError="1">
        <row r="4">
          <cell r="B4">
            <v>43474</v>
          </cell>
          <cell r="C4">
            <v>20</v>
          </cell>
        </row>
      </sheetData>
      <sheetData sheetId="16" refreshError="1">
        <row r="4">
          <cell r="B4">
            <v>43473</v>
          </cell>
          <cell r="C4">
            <v>5.5</v>
          </cell>
        </row>
      </sheetData>
      <sheetData sheetId="17" refreshError="1">
        <row r="4">
          <cell r="B4">
            <v>43378</v>
          </cell>
          <cell r="C4">
            <v>5</v>
          </cell>
        </row>
      </sheetData>
      <sheetData sheetId="18" refreshError="1">
        <row r="4">
          <cell r="B4">
            <v>43392</v>
          </cell>
          <cell r="C4">
            <v>10</v>
          </cell>
        </row>
      </sheetData>
      <sheetData sheetId="19" refreshError="1">
        <row r="5">
          <cell r="B5">
            <v>0</v>
          </cell>
          <cell r="C5">
            <v>0</v>
          </cell>
        </row>
      </sheetData>
      <sheetData sheetId="20" refreshError="1">
        <row r="4">
          <cell r="B4">
            <v>43392</v>
          </cell>
          <cell r="C4">
            <v>20</v>
          </cell>
        </row>
      </sheetData>
      <sheetData sheetId="21" refreshError="1">
        <row r="4">
          <cell r="B4">
            <v>0</v>
          </cell>
          <cell r="C4">
            <v>0</v>
          </cell>
        </row>
      </sheetData>
      <sheetData sheetId="22" refreshError="1">
        <row r="4">
          <cell r="B4">
            <v>43374</v>
          </cell>
          <cell r="C4">
            <v>20</v>
          </cell>
        </row>
      </sheetData>
      <sheetData sheetId="23" refreshError="1">
        <row r="4">
          <cell r="B4">
            <v>43378</v>
          </cell>
          <cell r="C4">
            <v>10</v>
          </cell>
        </row>
      </sheetData>
      <sheetData sheetId="24" refreshError="1">
        <row r="5">
          <cell r="B5">
            <v>0</v>
          </cell>
          <cell r="C5">
            <v>0</v>
          </cell>
        </row>
      </sheetData>
      <sheetData sheetId="25" refreshError="1">
        <row r="4">
          <cell r="B4">
            <v>43529</v>
          </cell>
          <cell r="C4">
            <v>16</v>
          </cell>
        </row>
      </sheetData>
      <sheetData sheetId="26" refreshError="1">
        <row r="4">
          <cell r="B4">
            <v>43397</v>
          </cell>
          <cell r="C4">
            <v>10</v>
          </cell>
        </row>
      </sheetData>
      <sheetData sheetId="27" refreshError="1">
        <row r="4">
          <cell r="B4">
            <v>0</v>
          </cell>
          <cell r="C4">
            <v>0</v>
          </cell>
        </row>
      </sheetData>
      <sheetData sheetId="28" refreshError="1">
        <row r="5">
          <cell r="B5">
            <v>0</v>
          </cell>
          <cell r="C5">
            <v>0</v>
          </cell>
        </row>
      </sheetData>
      <sheetData sheetId="29" refreshError="1">
        <row r="5">
          <cell r="B5">
            <v>0</v>
          </cell>
          <cell r="C5">
            <v>0</v>
          </cell>
        </row>
      </sheetData>
      <sheetData sheetId="30" refreshError="1">
        <row r="5">
          <cell r="B5">
            <v>0</v>
          </cell>
          <cell r="C5">
            <v>0</v>
          </cell>
        </row>
      </sheetData>
      <sheetData sheetId="31" refreshError="1">
        <row r="5">
          <cell r="B5">
            <v>0</v>
          </cell>
          <cell r="C5">
            <v>0</v>
          </cell>
        </row>
      </sheetData>
      <sheetData sheetId="32" refreshError="1">
        <row r="5">
          <cell r="B5">
            <v>0</v>
          </cell>
          <cell r="C5">
            <v>0</v>
          </cell>
        </row>
      </sheetData>
      <sheetData sheetId="33" refreshError="1">
        <row r="5">
          <cell r="B5">
            <v>0</v>
          </cell>
          <cell r="C5">
            <v>0</v>
          </cell>
        </row>
      </sheetData>
      <sheetData sheetId="34" refreshError="1">
        <row r="4">
          <cell r="B4">
            <v>0</v>
          </cell>
          <cell r="C4">
            <v>0</v>
          </cell>
        </row>
      </sheetData>
      <sheetData sheetId="35" refreshError="1">
        <row r="4">
          <cell r="B4">
            <v>0</v>
          </cell>
          <cell r="C4">
            <v>0</v>
          </cell>
        </row>
      </sheetData>
      <sheetData sheetId="36" refreshError="1">
        <row r="4">
          <cell r="B4">
            <v>43529</v>
          </cell>
          <cell r="C4">
            <v>15</v>
          </cell>
        </row>
      </sheetData>
      <sheetData sheetId="37" refreshError="1">
        <row r="4">
          <cell r="B4">
            <v>0</v>
          </cell>
          <cell r="C4">
            <v>0</v>
          </cell>
        </row>
      </sheetData>
      <sheetData sheetId="38" refreshError="1">
        <row r="4">
          <cell r="B4">
            <v>0</v>
          </cell>
          <cell r="C4">
            <v>0</v>
          </cell>
        </row>
      </sheetData>
      <sheetData sheetId="39" refreshError="1">
        <row r="4">
          <cell r="B4">
            <v>0</v>
          </cell>
          <cell r="C4">
            <v>0</v>
          </cell>
        </row>
      </sheetData>
      <sheetData sheetId="40" refreshError="1">
        <row r="5">
          <cell r="B5">
            <v>0</v>
          </cell>
          <cell r="C5">
            <v>0</v>
          </cell>
        </row>
      </sheetData>
      <sheetData sheetId="41" refreshError="1">
        <row r="4">
          <cell r="B4">
            <v>43378</v>
          </cell>
          <cell r="C4">
            <v>5</v>
          </cell>
        </row>
      </sheetData>
      <sheetData sheetId="42" refreshError="1">
        <row r="5">
          <cell r="B5">
            <v>0</v>
          </cell>
          <cell r="C5">
            <v>0</v>
          </cell>
        </row>
      </sheetData>
      <sheetData sheetId="43" refreshError="1">
        <row r="5">
          <cell r="B5">
            <v>0</v>
          </cell>
          <cell r="C5">
            <v>0</v>
          </cell>
        </row>
      </sheetData>
      <sheetData sheetId="44" refreshError="1">
        <row r="5">
          <cell r="B5">
            <v>0</v>
          </cell>
          <cell r="C5">
            <v>0</v>
          </cell>
        </row>
      </sheetData>
      <sheetData sheetId="45" refreshError="1">
        <row r="4">
          <cell r="B4">
            <v>43452</v>
          </cell>
          <cell r="C4">
            <v>20</v>
          </cell>
        </row>
      </sheetData>
      <sheetData sheetId="46" refreshError="1">
        <row r="5">
          <cell r="B5">
            <v>0</v>
          </cell>
          <cell r="C5">
            <v>0</v>
          </cell>
        </row>
      </sheetData>
      <sheetData sheetId="47" refreshError="1">
        <row r="4">
          <cell r="B4">
            <v>0</v>
          </cell>
          <cell r="C4">
            <v>0</v>
          </cell>
        </row>
      </sheetData>
      <sheetData sheetId="48" refreshError="1">
        <row r="4">
          <cell r="B4">
            <v>0</v>
          </cell>
          <cell r="C4">
            <v>0</v>
          </cell>
        </row>
      </sheetData>
      <sheetData sheetId="49" refreshError="1">
        <row r="5">
          <cell r="B5">
            <v>43516</v>
          </cell>
          <cell r="C5">
            <v>9</v>
          </cell>
        </row>
      </sheetData>
      <sheetData sheetId="50" refreshError="1">
        <row r="4">
          <cell r="B4">
            <v>43530</v>
          </cell>
          <cell r="C4">
            <v>15</v>
          </cell>
        </row>
      </sheetData>
      <sheetData sheetId="51" refreshError="1">
        <row r="5">
          <cell r="B5">
            <v>0</v>
          </cell>
          <cell r="C5">
            <v>0</v>
          </cell>
        </row>
      </sheetData>
      <sheetData sheetId="52" refreshError="1">
        <row r="4">
          <cell r="B4">
            <v>0</v>
          </cell>
          <cell r="C4">
            <v>0</v>
          </cell>
        </row>
      </sheetData>
      <sheetData sheetId="53" refreshError="1">
        <row r="5">
          <cell r="B5">
            <v>0</v>
          </cell>
          <cell r="C5">
            <v>0</v>
          </cell>
        </row>
      </sheetData>
      <sheetData sheetId="54" refreshError="1">
        <row r="5">
          <cell r="B5">
            <v>0</v>
          </cell>
          <cell r="C5">
            <v>0</v>
          </cell>
        </row>
      </sheetData>
      <sheetData sheetId="55" refreshError="1">
        <row r="4">
          <cell r="B4">
            <v>0</v>
          </cell>
          <cell r="C4">
            <v>0</v>
          </cell>
        </row>
      </sheetData>
      <sheetData sheetId="56" refreshError="1">
        <row r="4">
          <cell r="B4">
            <v>43398</v>
          </cell>
          <cell r="C4">
            <v>10</v>
          </cell>
        </row>
      </sheetData>
      <sheetData sheetId="57" refreshError="1">
        <row r="5">
          <cell r="B5">
            <v>0</v>
          </cell>
          <cell r="C5">
            <v>0</v>
          </cell>
        </row>
      </sheetData>
      <sheetData sheetId="58" refreshError="1">
        <row r="5">
          <cell r="B5">
            <v>0</v>
          </cell>
          <cell r="C5">
            <v>0</v>
          </cell>
        </row>
      </sheetData>
      <sheetData sheetId="59" refreshError="1">
        <row r="5">
          <cell r="B5">
            <v>0</v>
          </cell>
          <cell r="C5">
            <v>0</v>
          </cell>
        </row>
      </sheetData>
      <sheetData sheetId="60" refreshError="1">
        <row r="5">
          <cell r="B5">
            <v>0</v>
          </cell>
          <cell r="C5">
            <v>0</v>
          </cell>
        </row>
      </sheetData>
      <sheetData sheetId="61" refreshError="1">
        <row r="4">
          <cell r="B4">
            <v>43398</v>
          </cell>
          <cell r="C4">
            <v>20</v>
          </cell>
        </row>
      </sheetData>
      <sheetData sheetId="62" refreshError="1">
        <row r="5">
          <cell r="B5">
            <v>0</v>
          </cell>
          <cell r="C5">
            <v>0</v>
          </cell>
        </row>
      </sheetData>
      <sheetData sheetId="63" refreshError="1">
        <row r="4">
          <cell r="B4">
            <v>43529</v>
          </cell>
          <cell r="C4">
            <v>30</v>
          </cell>
        </row>
      </sheetData>
      <sheetData sheetId="64" refreshError="1">
        <row r="5">
          <cell r="B5">
            <v>0</v>
          </cell>
          <cell r="C5">
            <v>0</v>
          </cell>
        </row>
      </sheetData>
      <sheetData sheetId="65" refreshError="1">
        <row r="5">
          <cell r="B5">
            <v>0</v>
          </cell>
          <cell r="C5">
            <v>0</v>
          </cell>
        </row>
      </sheetData>
      <sheetData sheetId="66" refreshError="1">
        <row r="5">
          <cell r="B5">
            <v>0</v>
          </cell>
          <cell r="C5">
            <v>0</v>
          </cell>
        </row>
      </sheetData>
      <sheetData sheetId="67" refreshError="1">
        <row r="5">
          <cell r="B5">
            <v>0</v>
          </cell>
          <cell r="C5">
            <v>0</v>
          </cell>
        </row>
      </sheetData>
      <sheetData sheetId="68" refreshError="1">
        <row r="5">
          <cell r="B5">
            <v>0</v>
          </cell>
          <cell r="C5">
            <v>0</v>
          </cell>
        </row>
      </sheetData>
      <sheetData sheetId="69" refreshError="1">
        <row r="5">
          <cell r="B5">
            <v>0</v>
          </cell>
          <cell r="C5">
            <v>0</v>
          </cell>
        </row>
      </sheetData>
      <sheetData sheetId="70" refreshError="1"/>
      <sheetData sheetId="7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/>
    </sheetView>
  </sheetViews>
  <sheetFormatPr baseColWidth="10" defaultColWidth="11.44140625" defaultRowHeight="20.399999999999999"/>
  <cols>
    <col min="1" max="1" width="31.44140625" style="10" bestFit="1" customWidth="1"/>
    <col min="2" max="2" width="17" style="9" bestFit="1" customWidth="1"/>
    <col min="3" max="3" width="12.88671875" style="10" customWidth="1"/>
    <col min="4" max="4" width="9.6640625" style="10" customWidth="1"/>
    <col min="5" max="5" width="23.33203125" style="10" customWidth="1"/>
    <col min="6" max="6" width="24.44140625" style="10" customWidth="1"/>
    <col min="7" max="7" width="16.88671875" style="10" customWidth="1"/>
    <col min="8" max="8" width="15" style="10" customWidth="1"/>
    <col min="9" max="9" width="18.33203125" style="10" customWidth="1"/>
    <col min="10" max="10" width="20.33203125" style="10" customWidth="1"/>
    <col min="11" max="11" width="16" style="10" customWidth="1"/>
    <col min="12" max="12" width="18.88671875" style="10" customWidth="1"/>
    <col min="13" max="13" width="8" style="10" customWidth="1"/>
    <col min="14" max="14" width="18" style="10" customWidth="1"/>
    <col min="15" max="15" width="17.5546875" style="10" customWidth="1"/>
    <col min="16" max="16" width="16.88671875" style="10" customWidth="1"/>
    <col min="17" max="17" width="10.88671875" style="10" customWidth="1"/>
    <col min="18" max="18" width="20.33203125" style="10" customWidth="1"/>
    <col min="19" max="19" width="28.6640625" style="10" customWidth="1"/>
    <col min="20" max="20" width="21.33203125" style="10" customWidth="1"/>
    <col min="21" max="21" width="25.5546875" style="10" customWidth="1"/>
    <col min="22" max="22" width="20.44140625" style="10" customWidth="1"/>
    <col min="23" max="26" width="2.88671875" style="10" customWidth="1"/>
    <col min="27" max="28" width="2.5546875" style="10" customWidth="1"/>
    <col min="29" max="29" width="3" style="10" customWidth="1"/>
    <col min="30" max="30" width="2.88671875" style="11" customWidth="1"/>
    <col min="31" max="31" width="13.88671875" style="10" customWidth="1"/>
    <col min="32" max="32" width="23.6640625" style="10" customWidth="1"/>
    <col min="33" max="33" width="12.5546875" style="10" bestFit="1" customWidth="1"/>
    <col min="34" max="34" width="13.88671875" style="10" customWidth="1"/>
    <col min="35" max="35" width="27.5546875" style="10" customWidth="1"/>
    <col min="36" max="36" width="11.33203125" style="10" customWidth="1"/>
    <col min="37" max="37" width="13.88671875" style="10" customWidth="1"/>
    <col min="38" max="38" width="24" style="10" customWidth="1"/>
    <col min="39" max="39" width="11.33203125" style="10" customWidth="1"/>
    <col min="40" max="40" width="13.88671875" style="10" customWidth="1"/>
    <col min="41" max="41" width="11.33203125" style="10" customWidth="1"/>
    <col min="42" max="42" width="11" style="10" customWidth="1"/>
    <col min="43" max="43" width="13.44140625" style="10" customWidth="1"/>
    <col min="44" max="44" width="23.88671875" style="10" bestFit="1" customWidth="1"/>
    <col min="45" max="45" width="11.5546875" style="10" bestFit="1" customWidth="1"/>
    <col min="46" max="46" width="13.5546875" style="10" bestFit="1" customWidth="1"/>
    <col min="47" max="47" width="11.44140625" style="10" bestFit="1" customWidth="1"/>
    <col min="48" max="48" width="11.109375" style="10" bestFit="1" customWidth="1"/>
    <col min="49" max="49" width="13.5546875" style="10" bestFit="1" customWidth="1"/>
    <col min="50" max="50" width="6.109375" style="10" bestFit="1" customWidth="1"/>
    <col min="51" max="51" width="11.109375" style="10" bestFit="1" customWidth="1"/>
    <col min="52" max="52" width="13.5546875" style="10" bestFit="1" customWidth="1"/>
    <col min="53" max="53" width="30.33203125" style="10" bestFit="1" customWidth="1"/>
    <col min="54" max="54" width="12.6640625" style="10" bestFit="1" customWidth="1"/>
    <col min="55" max="55" width="13.5546875" style="10" bestFit="1" customWidth="1"/>
    <col min="56" max="56" width="6.109375" style="10" bestFit="1" customWidth="1"/>
    <col min="57" max="57" width="11.109375" style="10" bestFit="1" customWidth="1"/>
    <col min="58" max="58" width="13.5546875" style="10" bestFit="1" customWidth="1"/>
    <col min="59" max="59" width="6.109375" style="10" bestFit="1" customWidth="1"/>
    <col min="60" max="60" width="11.109375" style="10" bestFit="1" customWidth="1"/>
    <col min="61" max="61" width="13.5546875" style="10" bestFit="1" customWidth="1"/>
    <col min="62" max="62" width="6.109375" style="10" bestFit="1" customWidth="1"/>
    <col min="63" max="63" width="11.109375" style="10" bestFit="1" customWidth="1"/>
    <col min="64" max="64" width="13.5546875" style="10" bestFit="1" customWidth="1"/>
    <col min="65" max="65" width="6.109375" style="10" bestFit="1" customWidth="1"/>
    <col min="66" max="66" width="11.109375" style="10" bestFit="1" customWidth="1"/>
    <col min="67" max="67" width="13.5546875" style="10" bestFit="1" customWidth="1"/>
    <col min="68" max="68" width="6.109375" style="10" bestFit="1" customWidth="1"/>
    <col min="69" max="69" width="11.109375" style="10" bestFit="1" customWidth="1"/>
    <col min="70" max="70" width="13.5546875" style="10" bestFit="1" customWidth="1"/>
    <col min="71" max="71" width="6.109375" style="10" bestFit="1" customWidth="1"/>
    <col min="72" max="72" width="11.109375" style="10" bestFit="1" customWidth="1"/>
    <col min="73" max="73" width="13.5546875" style="10" bestFit="1" customWidth="1"/>
    <col min="74" max="74" width="6.109375" style="10" bestFit="1" customWidth="1"/>
    <col min="75" max="75" width="11.109375" style="10" bestFit="1" customWidth="1"/>
    <col min="76" max="76" width="13.5546875" style="10" bestFit="1" customWidth="1"/>
    <col min="77" max="77" width="6.109375" style="10" bestFit="1" customWidth="1"/>
    <col min="78" max="78" width="11.109375" style="10" bestFit="1" customWidth="1"/>
    <col min="79" max="79" width="13.5546875" style="10" bestFit="1" customWidth="1"/>
    <col min="80" max="80" width="6.109375" style="10" bestFit="1" customWidth="1"/>
    <col min="81" max="81" width="11.109375" style="10" bestFit="1" customWidth="1"/>
    <col min="82" max="82" width="13.5546875" style="10" bestFit="1" customWidth="1"/>
    <col min="83" max="83" width="6.109375" style="10" bestFit="1" customWidth="1"/>
    <col min="84" max="84" width="11.109375" style="10" bestFit="1" customWidth="1"/>
    <col min="85" max="16384" width="11.44140625" style="10"/>
  </cols>
  <sheetData>
    <row r="1" spans="1:216" ht="24" customHeight="1" thickBot="1">
      <c r="A1" s="8"/>
    </row>
    <row r="2" spans="1:216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192">
        <v>43504</v>
      </c>
      <c r="AF2" s="193"/>
      <c r="AG2" s="194"/>
      <c r="AH2" s="198">
        <f>AE2+7</f>
        <v>43511</v>
      </c>
      <c r="AI2" s="199"/>
      <c r="AJ2" s="200"/>
      <c r="AK2" s="204">
        <f>AH2+7</f>
        <v>43518</v>
      </c>
      <c r="AL2" s="193"/>
      <c r="AM2" s="194"/>
      <c r="AN2" s="198">
        <f>AK2+7</f>
        <v>43525</v>
      </c>
      <c r="AO2" s="199"/>
      <c r="AP2" s="200"/>
      <c r="AQ2" s="204">
        <f>AN2+7</f>
        <v>43532</v>
      </c>
      <c r="AR2" s="193"/>
      <c r="AS2" s="194"/>
      <c r="AT2" s="198">
        <f>AQ2+7</f>
        <v>43539</v>
      </c>
      <c r="AU2" s="199"/>
      <c r="AV2" s="199"/>
      <c r="AW2" s="204">
        <f t="shared" ref="AW2" si="0">AT2+7</f>
        <v>43546</v>
      </c>
      <c r="AX2" s="193"/>
      <c r="AY2" s="194"/>
      <c r="AZ2" s="198">
        <f t="shared" ref="AZ2" si="1">AW2+7</f>
        <v>43553</v>
      </c>
      <c r="BA2" s="199"/>
      <c r="BB2" s="200"/>
      <c r="BC2" s="204">
        <f t="shared" ref="BC2" si="2">AZ2+7</f>
        <v>43560</v>
      </c>
      <c r="BD2" s="193"/>
      <c r="BE2" s="194"/>
      <c r="BF2" s="198">
        <f t="shared" ref="BF2" si="3">BC2+7</f>
        <v>43567</v>
      </c>
      <c r="BG2" s="199"/>
      <c r="BH2" s="199"/>
      <c r="BI2" s="204">
        <f t="shared" ref="BI2" si="4">BF2+7</f>
        <v>43574</v>
      </c>
      <c r="BJ2" s="193"/>
      <c r="BK2" s="194"/>
      <c r="BL2" s="198">
        <f t="shared" ref="BL2" si="5">BI2+7</f>
        <v>43581</v>
      </c>
      <c r="BM2" s="199"/>
      <c r="BN2" s="200"/>
      <c r="BO2" s="204">
        <f t="shared" ref="BO2" si="6">BL2+7</f>
        <v>43588</v>
      </c>
      <c r="BP2" s="193"/>
      <c r="BQ2" s="194"/>
      <c r="BR2" s="198">
        <f t="shared" ref="BR2" si="7">BO2+7</f>
        <v>43595</v>
      </c>
      <c r="BS2" s="199"/>
      <c r="BT2" s="199"/>
      <c r="BU2" s="204">
        <f t="shared" ref="BU2" si="8">BR2+7</f>
        <v>43602</v>
      </c>
      <c r="BV2" s="193"/>
      <c r="BW2" s="194"/>
      <c r="BX2" s="198">
        <f t="shared" ref="BX2" si="9">BU2+7</f>
        <v>43609</v>
      </c>
      <c r="BY2" s="199"/>
      <c r="BZ2" s="200"/>
      <c r="CA2" s="204">
        <f t="shared" ref="CA2" si="10">BX2+7</f>
        <v>43616</v>
      </c>
      <c r="CB2" s="193"/>
      <c r="CC2" s="194"/>
      <c r="CD2" s="198">
        <f t="shared" ref="CD2" si="11">CA2+7</f>
        <v>43623</v>
      </c>
      <c r="CE2" s="199"/>
      <c r="CF2" s="199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195"/>
      <c r="AF3" s="196"/>
      <c r="AG3" s="197"/>
      <c r="AH3" s="201"/>
      <c r="AI3" s="202"/>
      <c r="AJ3" s="203"/>
      <c r="AK3" s="205"/>
      <c r="AL3" s="196"/>
      <c r="AM3" s="197"/>
      <c r="AN3" s="201"/>
      <c r="AO3" s="202"/>
      <c r="AP3" s="203"/>
      <c r="AQ3" s="205"/>
      <c r="AR3" s="196"/>
      <c r="AS3" s="197"/>
      <c r="AT3" s="201"/>
      <c r="AU3" s="202"/>
      <c r="AV3" s="202"/>
      <c r="AW3" s="205"/>
      <c r="AX3" s="196"/>
      <c r="AY3" s="197"/>
      <c r="AZ3" s="201"/>
      <c r="BA3" s="202"/>
      <c r="BB3" s="203"/>
      <c r="BC3" s="205"/>
      <c r="BD3" s="196"/>
      <c r="BE3" s="197"/>
      <c r="BF3" s="201"/>
      <c r="BG3" s="202"/>
      <c r="BH3" s="202"/>
      <c r="BI3" s="205"/>
      <c r="BJ3" s="196"/>
      <c r="BK3" s="197"/>
      <c r="BL3" s="201"/>
      <c r="BM3" s="202"/>
      <c r="BN3" s="203"/>
      <c r="BO3" s="205"/>
      <c r="BP3" s="196"/>
      <c r="BQ3" s="197"/>
      <c r="BR3" s="201"/>
      <c r="BS3" s="202"/>
      <c r="BT3" s="202"/>
      <c r="BU3" s="205"/>
      <c r="BV3" s="196"/>
      <c r="BW3" s="197"/>
      <c r="BX3" s="201"/>
      <c r="BY3" s="202"/>
      <c r="BZ3" s="203"/>
      <c r="CA3" s="205"/>
      <c r="CB3" s="196"/>
      <c r="CC3" s="197"/>
      <c r="CD3" s="201"/>
      <c r="CE3" s="202"/>
      <c r="CF3" s="202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2.2" thickTop="1" thickBot="1">
      <c r="A4" s="40"/>
      <c r="B4" s="41">
        <f>'[1] DUBUC Major'!B4</f>
        <v>43529</v>
      </c>
      <c r="C4" s="42">
        <f>'[1] DUBUC Major'!C4-5.9</f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2.2" thickTop="1" thickBot="1">
      <c r="A5" s="60"/>
      <c r="B5" s="41">
        <f>PRINC!B3</f>
        <v>43381</v>
      </c>
      <c r="C5" s="42">
        <f>PRINC!C3-0.5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2.2" thickTop="1" thickBot="1">
      <c r="A6" s="60"/>
      <c r="B6" s="41">
        <f>'[1] DESPORTES Alex'!B4</f>
        <v>43374</v>
      </c>
      <c r="C6" s="42">
        <f>'[1] DESPORTES Alex'!C4-8.8</f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2.2" thickTop="1" thickBot="1">
      <c r="A7" s="60"/>
      <c r="B7" s="41">
        <f>'[1]AUBRAS Michael'!B5</f>
        <v>0</v>
      </c>
      <c r="C7" s="42">
        <f>'[1]AUBRAS Michael'!C5</f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2.2" thickTop="1" thickBot="1">
      <c r="A8" s="60"/>
      <c r="B8" s="41">
        <f>'[1]BAESA Cédric'!B4</f>
        <v>43766</v>
      </c>
      <c r="C8" s="42">
        <f>'[1]BAESA Cédric'!C4-1.5</f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2.2" thickTop="1" thickBot="1">
      <c r="A9" s="60"/>
      <c r="B9" s="41">
        <f>'[1]BALZAN Geoffrey'!B4</f>
        <v>43374</v>
      </c>
      <c r="C9" s="42">
        <f>'[1]BALZAN Geoffrey'!C4-6.3</f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2.2" thickTop="1" thickBot="1">
      <c r="A10" s="60"/>
      <c r="B10" s="41">
        <f>'[1]BAUMGARTEN Thomas'!B4</f>
        <v>43454</v>
      </c>
      <c r="C10" s="42">
        <f>'[1]BAUMGARTEN Thomas'!C4-12.15</f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2.2" thickTop="1" thickBot="1">
      <c r="A11" s="60"/>
      <c r="B11" s="41">
        <f>'[1]BIDALLE Julien'!B4</f>
        <v>43529</v>
      </c>
      <c r="C11" s="42">
        <f>'[1]BIDALLE Julien'!C4</f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2.2" thickTop="1" thickBot="1">
      <c r="A12" s="60"/>
      <c r="B12" s="41">
        <f>+'[1]BOUCHET Olivier'!B4</f>
        <v>43418</v>
      </c>
      <c r="C12" s="42">
        <f>'[1]BOUCHET Olivier'!C4-18</f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2.2" thickTop="1" thickBot="1">
      <c r="A13" s="60"/>
      <c r="B13" s="41">
        <f>'[1]CALGARO Guillaume'!B4</f>
        <v>43383</v>
      </c>
      <c r="C13" s="42">
        <f>'[1]CALGARO Guillaume'!C4-9.75</f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2.2" thickTop="1" thickBot="1">
      <c r="A14" s="60"/>
      <c r="B14" s="41">
        <f>'[1]CHENET Johan'!B4</f>
        <v>43473</v>
      </c>
      <c r="C14" s="42">
        <f>'[1]CHENET Johan'!C4-5.55</f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2.2" thickTop="1" thickBot="1">
      <c r="A15" s="60"/>
      <c r="B15" s="41">
        <f>'[1]CHEVALIN Marvin'!B4</f>
        <v>43378</v>
      </c>
      <c r="C15" s="42">
        <f>'[1]CHEVALIN Marvin'!C4+7.9</f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2.2" thickTop="1" thickBot="1">
      <c r="A16" s="60"/>
      <c r="B16" s="41">
        <f>'[1]CIESILSKI Julien'!B4</f>
        <v>43474</v>
      </c>
      <c r="C16" s="42">
        <f>'[1]CIESILSKI Julien'!C4-7.1</f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2.2" thickTop="1" thickBot="1">
      <c r="A17" s="60"/>
      <c r="B17" s="41">
        <f>'[1]COLAS Éric'!B4</f>
        <v>43392</v>
      </c>
      <c r="C17" s="42">
        <f>'[1]COLAS Éric'!C4-5.65</f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2.2" thickTop="1" thickBot="1">
      <c r="A18" s="60"/>
      <c r="B18" s="41">
        <f>'[1]COLLIER Thomas'!B4</f>
        <v>43392</v>
      </c>
      <c r="C18" s="42">
        <f>'[1]COLLIER Thomas'!C4-9.5</f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2.2" thickTop="1" thickBot="1">
      <c r="A19" s="60"/>
      <c r="B19" s="41">
        <f>'[1]CUADRADO François'!B4</f>
        <v>0</v>
      </c>
      <c r="C19" s="42">
        <f>'[1]CUADRADO François'!C4</f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2.2" thickTop="1" thickBot="1">
      <c r="A20" s="60"/>
      <c r="B20" s="41">
        <f>'[1]DODET Boris'!B4</f>
        <v>43378</v>
      </c>
      <c r="C20" s="42">
        <f>'[1]DODET Boris'!C4-4.4</f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2.2" thickTop="1" thickBot="1">
      <c r="A21" s="60"/>
      <c r="B21" s="41">
        <f>'[1]ESPOSITO Marco'!B4</f>
        <v>43397</v>
      </c>
      <c r="C21" s="42">
        <f>'[1]ESPOSITO Marco'!C4-2.3</f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2.2" thickTop="1" thickBot="1">
      <c r="A22" s="60"/>
      <c r="B22" s="41">
        <f>'[1]LABAUDINIERE Julien'!B4</f>
        <v>43529</v>
      </c>
      <c r="C22" s="42">
        <f>'[1]LABAUDINIERE Julien'!C4-1.8</f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2.2" thickTop="1" thickBot="1">
      <c r="A23" s="60"/>
      <c r="B23" s="41">
        <f>'[1]LEQUEUX Amélien'!B4</f>
        <v>43378</v>
      </c>
      <c r="C23" s="42">
        <f>'[1]LEQUEUX Amélien'!C4+1.55</f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2.2" thickTop="1" thickBot="1">
      <c r="A24" s="60"/>
      <c r="B24" s="41">
        <f>'[1]LITAIZE Kevin'!B5</f>
        <v>0</v>
      </c>
      <c r="C24" s="42">
        <f>'[1]LITAIZE Kevin'!C5</f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2.2" thickTop="1" thickBot="1">
      <c r="A25" s="60"/>
      <c r="B25" s="41">
        <f>'[1]MANARANCHE Julien'!B4</f>
        <v>43452</v>
      </c>
      <c r="C25" s="42">
        <f>'[1]MANARANCHE Julien'!C4-9.9</f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2.2" thickTop="1" thickBot="1">
      <c r="A26" s="60"/>
      <c r="B26" s="41">
        <f>'[1]MANIA Florian'!B5</f>
        <v>0</v>
      </c>
      <c r="C26" s="42">
        <f>'[1]MANIA Florian'!C5</f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2.2" thickTop="1" thickBot="1">
      <c r="A27" s="60"/>
      <c r="B27" s="41">
        <f>'[1]MINIAMA Yohan'!B4</f>
        <v>43530</v>
      </c>
      <c r="C27" s="42">
        <f>'[1]MINIAMA Yohan'!C4-5.55</f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2.2" thickTop="1" thickBot="1">
      <c r="A28" s="60"/>
      <c r="B28" s="41">
        <f>'[1]PISANI Sébastien'!B4</f>
        <v>43398</v>
      </c>
      <c r="C28" s="42">
        <f>'[1]PISANI Sébastien'!C4-6.3</f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2.2" thickTop="1" thickBot="1">
      <c r="A29" s="60"/>
      <c r="B29" s="41">
        <f>'[1]RENAULT Sylvain'!B5</f>
        <v>0</v>
      </c>
      <c r="C29" s="42">
        <f>'[1]RENAULT Sylvain'!C5</f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2.2" thickTop="1" thickBot="1">
      <c r="A30" s="60"/>
      <c r="B30" s="41">
        <f>'[1]RICHARD  axel'!B4</f>
        <v>43398</v>
      </c>
      <c r="C30" s="42">
        <f>'[1]RICHARD  axel'!C4-7.65</f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2.2" thickTop="1" thickBot="1">
      <c r="A31" s="60"/>
      <c r="B31" s="41">
        <f>'[1]ROUGEOT Steven'!B4</f>
        <v>43529</v>
      </c>
      <c r="C31" s="42">
        <f>'[1]ROUGEOT Steven'!C4-13.4</f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2.2" thickTop="1" thickBot="1">
      <c r="A32" s="61"/>
      <c r="B32" s="41">
        <f>'[1]BOUGEL Matthieu'!B5</f>
        <v>0</v>
      </c>
      <c r="C32" s="42">
        <f>'[1]BOUGEL Matthieu'!C5</f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2.2" thickTop="1" thickBot="1">
      <c r="A33" s="61"/>
      <c r="B33" s="41">
        <f>'[1]CADART Julien'!B5</f>
        <v>0</v>
      </c>
      <c r="C33" s="42">
        <f>'[1]CADART Julien'!C5</f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2.2" thickTop="1" thickBot="1">
      <c r="A34" s="61"/>
      <c r="B34" s="41">
        <f>'[1]COLLARDEY Jb'!B5</f>
        <v>0</v>
      </c>
      <c r="C34" s="42">
        <f>'[1]COLLARDEY Jb'!C5</f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2.2" thickTop="1" thickBot="1">
      <c r="A35" s="62"/>
      <c r="B35" s="41">
        <f>'[1]DOIN Florian'!B5</f>
        <v>0</v>
      </c>
      <c r="C35" s="42">
        <f>'[1]DOIN Florian'!C5</f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2.2" thickTop="1" thickBot="1">
      <c r="A36" s="61"/>
      <c r="B36" s="41">
        <f>'[1]GARRO Cedric'!B4</f>
        <v>0</v>
      </c>
      <c r="C36" s="42">
        <f>'[1]GARRO Cedric'!C4</f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2.2" thickTop="1" thickBot="1">
      <c r="A37" s="61"/>
      <c r="B37" s="41">
        <f>'[1]GUYOMAR  Florian'!B5</f>
        <v>0</v>
      </c>
      <c r="C37" s="42">
        <f>'[1]GUYOMAR  Florian'!C5</f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2.2" thickTop="1" thickBot="1">
      <c r="A38" s="61"/>
      <c r="B38" s="41">
        <f>'[1]HUVIER Maxence'!B4</f>
        <v>0</v>
      </c>
      <c r="C38" s="42">
        <f>'[1]HUVIER Maxence'!C4</f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2.2" thickTop="1" thickBot="1">
      <c r="A39" s="61"/>
      <c r="B39" s="41">
        <f>'[1]KOUKOUI Aeriti'!B4</f>
        <v>0</v>
      </c>
      <c r="C39" s="42">
        <f>'[1]KOUKOUI Aeriti'!C4</f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2.2" thickTop="1" thickBot="1">
      <c r="A40" s="61"/>
      <c r="B40" s="41">
        <f>'[1]LAFFUT Gerome'!B4</f>
        <v>0</v>
      </c>
      <c r="C40" s="42">
        <f>'[1]LAFFUT Gerome'!C4</f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2.2" thickTop="1" thickBot="1">
      <c r="A41" s="61"/>
      <c r="B41" s="41">
        <f>'[1]LEBRUN Thomas'!B4</f>
        <v>0</v>
      </c>
      <c r="C41" s="42">
        <f>'[1]LEBRUN Thomas'!C4</f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2.2" thickTop="1" thickBot="1">
      <c r="A42" s="61"/>
      <c r="B42" s="41">
        <f>'[1]LEFEBVRE Jerome '!B4</f>
        <v>0</v>
      </c>
      <c r="C42" s="42">
        <f>'[1]LEFEBVRE Jerome '!C4</f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2.2" thickTop="1" thickBot="1">
      <c r="A43" s="61"/>
      <c r="B43" s="41">
        <f>'[1]MATHIEU Victor'!B4</f>
        <v>0</v>
      </c>
      <c r="C43" s="42">
        <f>'[1]MATHIEU Victor'!C4</f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2.2" thickTop="1" thickBot="1">
      <c r="A44" s="61"/>
      <c r="B44" s="41">
        <f>'[1]MAURICE Thomas'!B4</f>
        <v>0</v>
      </c>
      <c r="C44" s="42">
        <f>'[1]MAURICE Thomas'!C4</f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2.2" thickTop="1" thickBot="1">
      <c r="A45" s="61"/>
      <c r="B45" s="41">
        <f>'[1]OZEE Renald'!B4</f>
        <v>0</v>
      </c>
      <c r="C45" s="42">
        <f>'[1]OZEE Renald'!C4</f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2.2" thickTop="1" thickBot="1">
      <c r="A46" s="61"/>
      <c r="B46" s="41">
        <f>'[1]PIANZI Ludovic'!B4</f>
        <v>0</v>
      </c>
      <c r="C46" s="42">
        <f>'[1]PIANZI Ludovic'!C4</f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2.2" thickTop="1" thickBot="1">
      <c r="A47" s="61"/>
      <c r="B47" s="41">
        <f>'[1]PORTA Adrien'!B5</f>
        <v>0</v>
      </c>
      <c r="C47" s="42">
        <f>'[1]PORTA Adrien'!C5</f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2.2" thickTop="1" thickBot="1">
      <c r="A48" s="61"/>
      <c r="B48" s="41">
        <f>'[1]REMY Fred'!B5</f>
        <v>0</v>
      </c>
      <c r="C48" s="42">
        <f>'[1]REMY Fred'!C5</f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2.2" thickTop="1" thickBot="1">
      <c r="A49" s="61"/>
      <c r="B49" s="41">
        <f>'[1]RIUS Steph'!B5</f>
        <v>0</v>
      </c>
      <c r="C49" s="42">
        <f>'[1]RIUS Steph'!C5</f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2.2" thickTop="1" thickBot="1">
      <c r="A50" s="61"/>
      <c r="B50" s="41">
        <f>'[1]SANJUAN Raph'!B5</f>
        <v>0</v>
      </c>
      <c r="C50" s="42">
        <f>'[1]SANJUAN Raph'!C5</f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2.2" thickTop="1" thickBot="1">
      <c r="A51" s="61"/>
      <c r="B51" s="41">
        <f>'[1]STAERMAN David'!B5</f>
        <v>0</v>
      </c>
      <c r="C51" s="42">
        <f>'[1]STAERMAN David'!C5</f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2.2" thickTop="1" thickBot="1">
      <c r="A52" s="61"/>
      <c r="B52" s="41">
        <f>'[1]TISSERANT Alexandre '!B5</f>
        <v>0</v>
      </c>
      <c r="C52" s="42">
        <f>'[1]TISSERANT Alexandre '!C5</f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2.2" thickTop="1" thickBot="1">
      <c r="A53" s="61"/>
      <c r="B53" s="41">
        <f>[1]SAADA!B5</f>
        <v>0</v>
      </c>
      <c r="C53" s="42">
        <f>[1]SAADA!C5</f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2.2" thickTop="1" thickBot="1">
      <c r="A54" s="63"/>
      <c r="B54" s="41">
        <f>[1]CALAVARA!B5</f>
        <v>0</v>
      </c>
      <c r="C54" s="42">
        <f>[1]CALAVARA!C5</f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2.2" thickTop="1" thickBot="1">
      <c r="A55" s="63"/>
      <c r="B55" s="41">
        <f>'[1]GOETGUELUCK Mickael'!B5</f>
        <v>0</v>
      </c>
      <c r="C55" s="42">
        <f>'[1]GOETGUELUCK Mickael'!C5</f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2.2" thickTop="1" thickBot="1">
      <c r="A56" s="63"/>
      <c r="B56" s="41">
        <f>'[1]GOOSE Julien'!B5</f>
        <v>0</v>
      </c>
      <c r="C56" s="42">
        <f>'[1]GOOSE Julien'!C5</f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2.2" thickTop="1" thickBot="1">
      <c r="A57" s="63"/>
      <c r="B57" s="41">
        <f>'[1]WILTORD Matthieu'!B5</f>
        <v>0</v>
      </c>
      <c r="C57" s="42">
        <f>'[1]WILTORD Matthieu'!C5</f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2.2" thickTop="1" thickBot="1">
      <c r="A58" s="64"/>
      <c r="B58" s="41">
        <f>'[1]GENTNER '!B5</f>
        <v>0</v>
      </c>
      <c r="C58" s="42">
        <f>'[1]GENTNER '!C5</f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2.2" thickTop="1" thickBot="1">
      <c r="A59" s="64"/>
      <c r="B59" s="41">
        <f>'[1]GERY Philippe'!B5</f>
        <v>0</v>
      </c>
      <c r="C59" s="42">
        <f>'[1]GERY Philippe'!C5</f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2.2" thickTop="1" thickBot="1">
      <c r="A60" s="64"/>
      <c r="B60" s="41">
        <f>'[1]MALADRY Pierre'!B5</f>
        <v>0</v>
      </c>
      <c r="C60" s="42">
        <f>'[1]MALADRY Pierre'!C5</f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2.2" thickTop="1" thickBot="1">
      <c r="A61" s="64"/>
      <c r="B61" s="41">
        <f>'[1]NICOD Florian'!B5</f>
        <v>0</v>
      </c>
      <c r="C61" s="42">
        <f>'[1]NICOD Florian'!C5</f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2.2" thickTop="1" thickBot="1">
      <c r="A62" s="64"/>
      <c r="B62" s="41">
        <f>'[1]PALACIO Tancrede'!B5</f>
        <v>0</v>
      </c>
      <c r="C62" s="42">
        <f>'[1]PALACIO Tancrede'!C5</f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2.2" thickTop="1" thickBot="1">
      <c r="A63" s="64"/>
      <c r="B63" s="41">
        <f>'[1]POUILLET Didier'!B5</f>
        <v>0</v>
      </c>
      <c r="C63" s="42">
        <f>'[1]POUILLET Didier'!C5</f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2.2" thickTop="1" thickBot="1">
      <c r="A64" s="64"/>
      <c r="B64" s="41">
        <f>'[1]VIRLIN Nicolas'!B5</f>
        <v>0</v>
      </c>
      <c r="C64" s="42">
        <f>'[1]VIRLIN Nicolas'!C5</f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2.2" thickTop="1" thickBot="1">
      <c r="A65" s="65"/>
      <c r="B65" s="41">
        <f>'[1]BASIR Mohamed'!B5</f>
        <v>0</v>
      </c>
      <c r="C65" s="42">
        <f>'[1]BASIR Mohamed'!C5</f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2.2" thickTop="1" thickBot="1">
      <c r="A66" s="65"/>
      <c r="B66" s="41">
        <f>[1]GERLIER!B5</f>
        <v>0</v>
      </c>
      <c r="C66" s="42">
        <f>[1]GERLIER!C5</f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2.2" thickTop="1" thickBot="1">
      <c r="A67" s="65"/>
      <c r="B67" s="41">
        <f>'[1]LE GOFF Steven'!B5</f>
        <v>0</v>
      </c>
      <c r="C67" s="42">
        <f>'[1]LE GOFF Steven'!C5</f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2.2" thickTop="1" thickBot="1">
      <c r="A68" s="65"/>
      <c r="B68" s="41">
        <f>[1]MARCINKOWSKI!B5</f>
        <v>0</v>
      </c>
      <c r="C68" s="42">
        <f>[1]MARCINKOWSKI!C5</f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2.2" thickTop="1" thickBot="1">
      <c r="A69" s="65"/>
      <c r="B69" s="41">
        <f>'[1]MEURIOT Thomas'!B5</f>
        <v>43516</v>
      </c>
      <c r="C69" s="42">
        <f>'[1]MEURIOT Thomas'!C5</f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2.2" thickTop="1" thickBot="1">
      <c r="A70" s="65"/>
      <c r="B70" s="41">
        <f>[1]PIALAT!B5</f>
        <v>0</v>
      </c>
      <c r="C70" s="42">
        <f>[1]PIALAT!C5</f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2.2" thickTop="1" thickBot="1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2.2" thickTop="1" thickBot="1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2.2" thickTop="1" thickBot="1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2.2" thickTop="1" thickBot="1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2.2" thickTop="1" thickBot="1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2.2" thickTop="1" thickBot="1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2.2" thickTop="1" thickBot="1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.6" thickTop="1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206">
        <f>AE2</f>
        <v>43504</v>
      </c>
      <c r="AF78" s="207"/>
      <c r="AG78" s="87"/>
      <c r="AH78" s="206">
        <f>AH2</f>
        <v>43511</v>
      </c>
      <c r="AI78" s="207"/>
      <c r="AJ78" s="88"/>
      <c r="AK78" s="206">
        <f>AK2</f>
        <v>43518</v>
      </c>
      <c r="AL78" s="207"/>
      <c r="AM78" s="88"/>
      <c r="AN78" s="206">
        <f>AN2</f>
        <v>43525</v>
      </c>
      <c r="AO78" s="207"/>
      <c r="AP78" s="88"/>
      <c r="AQ78" s="206">
        <f>AQ2</f>
        <v>43532</v>
      </c>
      <c r="AR78" s="207"/>
      <c r="AS78" s="88"/>
      <c r="AT78" s="206">
        <f>AT2</f>
        <v>43539</v>
      </c>
      <c r="AU78" s="207"/>
      <c r="AV78" s="88"/>
      <c r="AW78" s="206">
        <f t="shared" ref="AW78" si="682">AW2</f>
        <v>43546</v>
      </c>
      <c r="AX78" s="208"/>
      <c r="AY78" s="88"/>
      <c r="AZ78" s="206">
        <f t="shared" ref="AZ78" si="683">AZ2</f>
        <v>43553</v>
      </c>
      <c r="BA78" s="208"/>
      <c r="BB78" s="88"/>
      <c r="BC78" s="206">
        <f t="shared" ref="BC78" si="684">BC2</f>
        <v>43560</v>
      </c>
      <c r="BD78" s="208"/>
      <c r="BE78" s="88"/>
      <c r="BF78" s="206">
        <f t="shared" ref="BF78" si="685">BF2</f>
        <v>43567</v>
      </c>
      <c r="BG78" s="208"/>
      <c r="BH78" s="88"/>
      <c r="BI78" s="206">
        <f t="shared" ref="BI78:BU78" si="686">BI2</f>
        <v>43574</v>
      </c>
      <c r="BJ78" s="208"/>
      <c r="BK78" s="88"/>
      <c r="BL78" s="206">
        <f t="shared" ref="BL78:BX78" si="687">BL2</f>
        <v>43581</v>
      </c>
      <c r="BM78" s="208"/>
      <c r="BN78" s="88"/>
      <c r="BO78" s="206">
        <f t="shared" ref="BO78:CA78" si="688">BO2</f>
        <v>43588</v>
      </c>
      <c r="BP78" s="208"/>
      <c r="BQ78" s="88"/>
      <c r="BR78" s="206">
        <f t="shared" ref="BR78:CD78" si="689">BR2</f>
        <v>43595</v>
      </c>
      <c r="BS78" s="208"/>
      <c r="BT78" s="88"/>
      <c r="BU78" s="206">
        <f t="shared" si="686"/>
        <v>43602</v>
      </c>
      <c r="BV78" s="208"/>
      <c r="BW78" s="88"/>
      <c r="BX78" s="206">
        <f t="shared" si="687"/>
        <v>43609</v>
      </c>
      <c r="BY78" s="208"/>
      <c r="BZ78" s="88"/>
      <c r="CA78" s="206">
        <f t="shared" si="688"/>
        <v>43616</v>
      </c>
      <c r="CB78" s="208"/>
      <c r="CC78" s="88"/>
      <c r="CD78" s="206">
        <f t="shared" si="689"/>
        <v>43623</v>
      </c>
      <c r="CE78" s="208"/>
      <c r="CF78" s="88"/>
    </row>
    <row r="79" spans="1:216" s="100" customFormat="1" ht="21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 ht="21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 ht="21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 ht="21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 ht="21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 ht="21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 ht="21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 ht="21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 ht="21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 ht="21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 ht="21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 ht="21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 ht="21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 ht="21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 ht="21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 ht="21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 ht="21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>
      <c r="A106" s="176"/>
      <c r="H106" s="11"/>
      <c r="AD106" s="10"/>
    </row>
    <row r="107" spans="1:83">
      <c r="A107" s="176"/>
      <c r="H107" s="11"/>
      <c r="AD107" s="10"/>
    </row>
    <row r="108" spans="1:83">
      <c r="A108" s="176"/>
      <c r="H108" s="11"/>
      <c r="AD108" s="10"/>
    </row>
    <row r="109" spans="1:83">
      <c r="A109" s="176"/>
      <c r="H109" s="11"/>
      <c r="AD109" s="10"/>
    </row>
    <row r="110" spans="1:83">
      <c r="A110" s="176"/>
      <c r="H110" s="11"/>
      <c r="AD110" s="10"/>
    </row>
    <row r="111" spans="1:83">
      <c r="A111" s="176"/>
      <c r="H111" s="11"/>
      <c r="AD111" s="10"/>
    </row>
    <row r="112" spans="1:83">
      <c r="A112" s="176"/>
      <c r="H112" s="11"/>
      <c r="AD112" s="10"/>
    </row>
    <row r="113" spans="1:30">
      <c r="A113" s="176"/>
      <c r="H113" s="11"/>
      <c r="AD113" s="10"/>
    </row>
    <row r="114" spans="1:30">
      <c r="A114" s="176"/>
      <c r="H114" s="11"/>
      <c r="AD114" s="10"/>
    </row>
    <row r="115" spans="1:30">
      <c r="A115" s="176"/>
      <c r="H115" s="11"/>
      <c r="AD115" s="10"/>
    </row>
    <row r="116" spans="1:30">
      <c r="A116" s="176"/>
      <c r="H116" s="11"/>
      <c r="AD116" s="10"/>
    </row>
    <row r="117" spans="1:30">
      <c r="A117" s="176"/>
      <c r="H117" s="11"/>
      <c r="AD117" s="10"/>
    </row>
    <row r="118" spans="1:30">
      <c r="A118" s="176"/>
      <c r="H118" s="11"/>
      <c r="AD118" s="10"/>
    </row>
    <row r="119" spans="1:30">
      <c r="A119" s="176"/>
      <c r="H119" s="11"/>
      <c r="AD119" s="10"/>
    </row>
    <row r="120" spans="1:30">
      <c r="A120" s="176"/>
      <c r="H120" s="11"/>
      <c r="AD120" s="10"/>
    </row>
    <row r="121" spans="1:30">
      <c r="A121" s="176"/>
      <c r="H121" s="11"/>
      <c r="AD121" s="10"/>
    </row>
    <row r="122" spans="1:30">
      <c r="A122" s="176"/>
      <c r="H122" s="11"/>
      <c r="AD122" s="10"/>
    </row>
    <row r="123" spans="1:30">
      <c r="A123" s="176"/>
      <c r="H123" s="11"/>
      <c r="AD123" s="10"/>
    </row>
    <row r="124" spans="1:30">
      <c r="A124" s="176"/>
      <c r="H124" s="11"/>
      <c r="AD124" s="10"/>
    </row>
    <row r="125" spans="1:30">
      <c r="A125" s="176"/>
      <c r="H125" s="11"/>
      <c r="AD125" s="10"/>
    </row>
    <row r="126" spans="1:30">
      <c r="A126" s="176"/>
      <c r="H126" s="11"/>
      <c r="AD126" s="10"/>
    </row>
    <row r="127" spans="1:30">
      <c r="A127" s="176"/>
      <c r="H127" s="11"/>
      <c r="AD127" s="10"/>
    </row>
    <row r="128" spans="1:30">
      <c r="A128" s="176"/>
      <c r="H128" s="11"/>
      <c r="AD128" s="10"/>
    </row>
    <row r="129" spans="1:30">
      <c r="A129" s="176"/>
      <c r="H129" s="11"/>
      <c r="AD129" s="10"/>
    </row>
    <row r="130" spans="1:30">
      <c r="A130" s="176"/>
      <c r="H130" s="11"/>
      <c r="AD130" s="10"/>
    </row>
    <row r="131" spans="1:30">
      <c r="A131" s="176"/>
      <c r="H131" s="11"/>
      <c r="AD131" s="10"/>
    </row>
    <row r="132" spans="1:30">
      <c r="A132" s="176"/>
      <c r="H132" s="11"/>
      <c r="AD132" s="10"/>
    </row>
    <row r="133" spans="1:30">
      <c r="A133" s="176"/>
      <c r="H133" s="11"/>
      <c r="AD133" s="10"/>
    </row>
    <row r="134" spans="1:30">
      <c r="A134" s="176"/>
      <c r="H134" s="11"/>
      <c r="AD134" s="10"/>
    </row>
    <row r="135" spans="1:30">
      <c r="A135" s="176"/>
      <c r="H135" s="11"/>
      <c r="AD135" s="10"/>
    </row>
    <row r="136" spans="1:30">
      <c r="A136" s="176"/>
      <c r="H136" s="11"/>
      <c r="AD136" s="10"/>
    </row>
    <row r="137" spans="1:30">
      <c r="A137" s="176"/>
      <c r="H137" s="11"/>
      <c r="AD137" s="10"/>
    </row>
    <row r="138" spans="1:30">
      <c r="A138" s="176"/>
      <c r="H138" s="11"/>
      <c r="AD138" s="10"/>
    </row>
    <row r="139" spans="1:30">
      <c r="A139" s="176"/>
      <c r="H139" s="11"/>
      <c r="AD139" s="10"/>
    </row>
    <row r="140" spans="1:30">
      <c r="A140" s="176"/>
      <c r="H140" s="11"/>
      <c r="AD140" s="10"/>
    </row>
    <row r="141" spans="1:30">
      <c r="A141" s="176"/>
      <c r="H141" s="11"/>
      <c r="AD141" s="10"/>
    </row>
    <row r="142" spans="1:30">
      <c r="A142" s="176"/>
      <c r="H142" s="11"/>
      <c r="AD142" s="10"/>
    </row>
    <row r="143" spans="1:30">
      <c r="A143" s="176"/>
      <c r="H143" s="11"/>
      <c r="AD143" s="10"/>
    </row>
    <row r="144" spans="1:30">
      <c r="A144" s="176"/>
      <c r="H144" s="11"/>
      <c r="AD144" s="10"/>
    </row>
    <row r="145" spans="1:30">
      <c r="A145" s="176"/>
      <c r="H145" s="11"/>
      <c r="AD145" s="10"/>
    </row>
    <row r="146" spans="1:30">
      <c r="A146" s="176"/>
      <c r="H146" s="11"/>
      <c r="AD146" s="10"/>
    </row>
    <row r="147" spans="1:30">
      <c r="A147" s="176"/>
      <c r="H147" s="11"/>
      <c r="AD147" s="10"/>
    </row>
    <row r="148" spans="1:30">
      <c r="A148" s="176"/>
      <c r="H148" s="11"/>
      <c r="AD148" s="10"/>
    </row>
    <row r="149" spans="1:30">
      <c r="A149" s="176"/>
      <c r="H149" s="11"/>
      <c r="AD149" s="10"/>
    </row>
    <row r="150" spans="1:30">
      <c r="A150" s="176"/>
      <c r="H150" s="11"/>
      <c r="AD150" s="10"/>
    </row>
    <row r="151" spans="1:30">
      <c r="A151" s="176"/>
      <c r="H151" s="11"/>
      <c r="AD151" s="10"/>
    </row>
    <row r="152" spans="1:30">
      <c r="A152" s="176"/>
      <c r="H152" s="11"/>
      <c r="AD152" s="10"/>
    </row>
    <row r="153" spans="1:30">
      <c r="A153" s="176"/>
      <c r="H153" s="11"/>
      <c r="AD153" s="10"/>
    </row>
    <row r="154" spans="1:30">
      <c r="A154" s="176"/>
      <c r="H154" s="11"/>
      <c r="AD154" s="10"/>
    </row>
    <row r="155" spans="1:30">
      <c r="A155" s="176"/>
      <c r="H155" s="11"/>
      <c r="AD155" s="10"/>
    </row>
    <row r="156" spans="1:30">
      <c r="A156" s="176"/>
      <c r="H156" s="11"/>
      <c r="AD156" s="10"/>
    </row>
    <row r="157" spans="1:30">
      <c r="A157" s="176"/>
      <c r="H157" s="11"/>
      <c r="AD157" s="10"/>
    </row>
    <row r="158" spans="1:30">
      <c r="A158" s="176"/>
      <c r="H158" s="11"/>
      <c r="AD158" s="10"/>
    </row>
    <row r="159" spans="1:30">
      <c r="A159" s="176"/>
      <c r="H159" s="11"/>
      <c r="AD159" s="10"/>
    </row>
    <row r="160" spans="1:30">
      <c r="A160" s="176"/>
      <c r="H160" s="11"/>
      <c r="AD160" s="10"/>
    </row>
    <row r="161" spans="1:30">
      <c r="A161" s="176"/>
      <c r="H161" s="11"/>
      <c r="AD161" s="10"/>
    </row>
    <row r="162" spans="1:30">
      <c r="A162" s="176"/>
      <c r="H162" s="11"/>
      <c r="AD162" s="10"/>
    </row>
    <row r="163" spans="1:30">
      <c r="A163" s="176"/>
      <c r="H163" s="11"/>
      <c r="AD163" s="10"/>
    </row>
    <row r="164" spans="1:30">
      <c r="A164" s="176"/>
      <c r="H164" s="11"/>
      <c r="AD164" s="10"/>
    </row>
    <row r="165" spans="1:30">
      <c r="A165" s="176"/>
      <c r="H165" s="11"/>
      <c r="AD165" s="10"/>
    </row>
    <row r="166" spans="1:30">
      <c r="A166" s="176"/>
      <c r="H166" s="11"/>
      <c r="AD166" s="10"/>
    </row>
    <row r="167" spans="1:30">
      <c r="A167" s="176"/>
      <c r="H167" s="11"/>
      <c r="AD167" s="10"/>
    </row>
    <row r="168" spans="1:30">
      <c r="A168" s="176"/>
      <c r="H168" s="11"/>
      <c r="AD168" s="10"/>
    </row>
    <row r="169" spans="1:30">
      <c r="A169" s="176"/>
      <c r="H169" s="11"/>
      <c r="AD169" s="10"/>
    </row>
    <row r="170" spans="1:30">
      <c r="A170" s="176"/>
      <c r="H170" s="11"/>
      <c r="AD170" s="10"/>
    </row>
    <row r="171" spans="1:30">
      <c r="A171" s="176"/>
      <c r="H171" s="11"/>
      <c r="AD171" s="10"/>
    </row>
    <row r="172" spans="1:30">
      <c r="A172" s="176"/>
      <c r="H172" s="11"/>
      <c r="AD172" s="10"/>
    </row>
    <row r="173" spans="1:30">
      <c r="A173" s="176"/>
      <c r="H173" s="11"/>
      <c r="AD173" s="10"/>
    </row>
    <row r="174" spans="1:30">
      <c r="A174" s="176"/>
      <c r="H174" s="11"/>
      <c r="AD174" s="10"/>
    </row>
    <row r="175" spans="1:30">
      <c r="A175" s="176"/>
      <c r="H175" s="11"/>
      <c r="AD175" s="10"/>
    </row>
    <row r="176" spans="1:30">
      <c r="A176" s="176"/>
      <c r="H176" s="11"/>
      <c r="AD176" s="10"/>
    </row>
    <row r="177" spans="1:30">
      <c r="A177" s="176"/>
      <c r="H177" s="11"/>
      <c r="AD177" s="10"/>
    </row>
    <row r="178" spans="1:30">
      <c r="A178" s="176"/>
      <c r="H178" s="11"/>
      <c r="AD178" s="10"/>
    </row>
    <row r="179" spans="1:30">
      <c r="A179" s="176"/>
      <c r="H179" s="11"/>
      <c r="AD179" s="10"/>
    </row>
    <row r="180" spans="1:30">
      <c r="A180" s="176"/>
      <c r="H180" s="11"/>
      <c r="AD180" s="10"/>
    </row>
    <row r="181" spans="1:30">
      <c r="A181" s="176"/>
      <c r="H181" s="11"/>
      <c r="AD181" s="10"/>
    </row>
    <row r="182" spans="1:30">
      <c r="A182" s="176"/>
      <c r="H182" s="11"/>
      <c r="AD182" s="10"/>
    </row>
    <row r="183" spans="1:30">
      <c r="A183" s="176"/>
      <c r="H183" s="11"/>
      <c r="AD183" s="10"/>
    </row>
    <row r="184" spans="1:30">
      <c r="A184" s="176"/>
      <c r="H184" s="11"/>
      <c r="AD184" s="10"/>
    </row>
    <row r="185" spans="1:30">
      <c r="A185" s="176"/>
      <c r="H185" s="11"/>
      <c r="AD185" s="10"/>
    </row>
    <row r="186" spans="1:30">
      <c r="A186" s="176"/>
      <c r="H186" s="11"/>
      <c r="AD186" s="10"/>
    </row>
    <row r="187" spans="1:30">
      <c r="A187" s="176"/>
      <c r="H187" s="11"/>
      <c r="AD187" s="10"/>
    </row>
    <row r="188" spans="1:30">
      <c r="A188" s="176"/>
      <c r="H188" s="11"/>
      <c r="AD188" s="10"/>
    </row>
    <row r="189" spans="1:30">
      <c r="A189" s="176"/>
      <c r="H189" s="11"/>
      <c r="AD189" s="10"/>
    </row>
    <row r="190" spans="1:30">
      <c r="A190" s="176"/>
      <c r="H190" s="11"/>
      <c r="AD190" s="10"/>
    </row>
    <row r="191" spans="1:30">
      <c r="A191" s="176"/>
      <c r="H191" s="11"/>
      <c r="AD191" s="10"/>
    </row>
    <row r="192" spans="1:30">
      <c r="A192" s="176"/>
      <c r="H192" s="11"/>
      <c r="AD192" s="10"/>
    </row>
    <row r="193" spans="1:30">
      <c r="A193" s="176"/>
      <c r="H193" s="11"/>
      <c r="AD193" s="10"/>
    </row>
    <row r="194" spans="1:30">
      <c r="A194" s="176"/>
      <c r="H194" s="11"/>
      <c r="AD194" s="10"/>
    </row>
    <row r="195" spans="1:30">
      <c r="A195" s="176"/>
      <c r="H195" s="11"/>
      <c r="AD195" s="10"/>
    </row>
    <row r="196" spans="1:30">
      <c r="A196" s="176"/>
      <c r="H196" s="11"/>
      <c r="AD196" s="10"/>
    </row>
    <row r="197" spans="1:30">
      <c r="A197" s="176"/>
      <c r="H197" s="11"/>
      <c r="AD197" s="10"/>
    </row>
    <row r="198" spans="1:30">
      <c r="A198" s="176"/>
      <c r="H198" s="11"/>
      <c r="AD198" s="10"/>
    </row>
    <row r="199" spans="1:30">
      <c r="A199" s="176"/>
      <c r="H199" s="11"/>
      <c r="AD199" s="10"/>
    </row>
    <row r="200" spans="1:30">
      <c r="A200" s="176"/>
      <c r="H200" s="11"/>
      <c r="AD200" s="10"/>
    </row>
    <row r="201" spans="1:30">
      <c r="A201" s="176"/>
      <c r="H201" s="11"/>
      <c r="AD201" s="10"/>
    </row>
    <row r="202" spans="1:30">
      <c r="A202" s="176"/>
      <c r="H202" s="11"/>
      <c r="AD202" s="10"/>
    </row>
    <row r="203" spans="1:30">
      <c r="A203" s="176"/>
      <c r="H203" s="11"/>
      <c r="AD203" s="10"/>
    </row>
    <row r="204" spans="1:30">
      <c r="A204" s="176"/>
      <c r="H204" s="11"/>
      <c r="AD204" s="10"/>
    </row>
    <row r="205" spans="1:30">
      <c r="A205" s="176"/>
      <c r="H205" s="11"/>
      <c r="AD205" s="10"/>
    </row>
    <row r="206" spans="1:30">
      <c r="A206" s="176"/>
      <c r="H206" s="11"/>
      <c r="AD206" s="10"/>
    </row>
    <row r="207" spans="1:30">
      <c r="A207" s="176"/>
      <c r="H207" s="11"/>
      <c r="AD207" s="10"/>
    </row>
    <row r="208" spans="1:30">
      <c r="A208" s="176"/>
      <c r="H208" s="11"/>
      <c r="AD208" s="10"/>
    </row>
    <row r="209" spans="1:30">
      <c r="A209" s="176"/>
      <c r="H209" s="11"/>
      <c r="AD209" s="10"/>
    </row>
    <row r="210" spans="1:30">
      <c r="A210" s="176"/>
      <c r="H210" s="11"/>
      <c r="AD210" s="10"/>
    </row>
    <row r="211" spans="1:30">
      <c r="A211" s="176"/>
      <c r="H211" s="11"/>
      <c r="AD211" s="10"/>
    </row>
    <row r="212" spans="1:30">
      <c r="A212" s="176"/>
      <c r="H212" s="11"/>
      <c r="AD212" s="10"/>
    </row>
    <row r="213" spans="1:30">
      <c r="A213" s="176"/>
      <c r="H213" s="11"/>
      <c r="AD213" s="10"/>
    </row>
    <row r="214" spans="1:30">
      <c r="A214" s="176"/>
      <c r="H214" s="11"/>
      <c r="AD214" s="10"/>
    </row>
    <row r="215" spans="1:30">
      <c r="A215" s="176"/>
      <c r="H215" s="11"/>
      <c r="AD215" s="10"/>
    </row>
    <row r="216" spans="1:30">
      <c r="A216" s="176"/>
      <c r="H216" s="11"/>
      <c r="AD216" s="10"/>
    </row>
    <row r="217" spans="1:30">
      <c r="A217" s="176"/>
      <c r="H217" s="11"/>
      <c r="AD217" s="10"/>
    </row>
    <row r="218" spans="1:30">
      <c r="A218" s="176"/>
      <c r="H218" s="11"/>
      <c r="AD218" s="10"/>
    </row>
    <row r="219" spans="1:30">
      <c r="A219" s="176"/>
      <c r="H219" s="11"/>
      <c r="AD219" s="10"/>
    </row>
    <row r="220" spans="1:30">
      <c r="A220" s="176"/>
      <c r="H220" s="11"/>
      <c r="AD220" s="10"/>
    </row>
    <row r="221" spans="1:30">
      <c r="A221" s="176"/>
      <c r="H221" s="11"/>
      <c r="AD221" s="10"/>
    </row>
    <row r="222" spans="1:30">
      <c r="A222" s="176"/>
      <c r="H222" s="11"/>
      <c r="AD222" s="10"/>
    </row>
    <row r="223" spans="1:30">
      <c r="A223" s="176"/>
      <c r="H223" s="11"/>
      <c r="AD223" s="10"/>
    </row>
    <row r="224" spans="1:30">
      <c r="A224" s="176"/>
      <c r="H224" s="11"/>
      <c r="AD224" s="10"/>
    </row>
    <row r="225" spans="1:30">
      <c r="A225" s="176"/>
      <c r="H225" s="11"/>
      <c r="AD225" s="10"/>
    </row>
    <row r="226" spans="1:30">
      <c r="A226" s="176"/>
      <c r="H226" s="11"/>
      <c r="AD226" s="10"/>
    </row>
    <row r="227" spans="1:30">
      <c r="A227" s="176"/>
      <c r="H227" s="11"/>
      <c r="AD227" s="10"/>
    </row>
    <row r="228" spans="1:30">
      <c r="A228" s="176"/>
      <c r="H228" s="11"/>
      <c r="AD228" s="10"/>
    </row>
    <row r="229" spans="1:30">
      <c r="A229" s="176"/>
      <c r="H229" s="11"/>
      <c r="AD229" s="10"/>
    </row>
    <row r="230" spans="1:30">
      <c r="A230" s="176"/>
      <c r="H230" s="11"/>
      <c r="AD230" s="10"/>
    </row>
    <row r="231" spans="1:30">
      <c r="A231" s="176"/>
      <c r="H231" s="11"/>
      <c r="AD231" s="10"/>
    </row>
    <row r="232" spans="1:30">
      <c r="A232" s="176"/>
      <c r="H232" s="11"/>
      <c r="AD232" s="10"/>
    </row>
    <row r="233" spans="1:30">
      <c r="A233" s="176"/>
      <c r="H233" s="11"/>
      <c r="AD233" s="10"/>
    </row>
    <row r="234" spans="1:30">
      <c r="A234" s="176"/>
      <c r="H234" s="11"/>
      <c r="AD234" s="10"/>
    </row>
    <row r="235" spans="1:30">
      <c r="A235" s="176"/>
      <c r="H235" s="11"/>
      <c r="AD235" s="10"/>
    </row>
    <row r="236" spans="1:30">
      <c r="A236" s="176"/>
      <c r="H236" s="11"/>
      <c r="AD236" s="10"/>
    </row>
    <row r="237" spans="1:30">
      <c r="A237" s="176"/>
      <c r="H237" s="11"/>
      <c r="AD237" s="10"/>
    </row>
    <row r="238" spans="1:30">
      <c r="A238" s="176"/>
      <c r="H238" s="11"/>
      <c r="AD238" s="10"/>
    </row>
    <row r="239" spans="1:30">
      <c r="A239" s="176"/>
      <c r="H239" s="11"/>
      <c r="AD239" s="10"/>
    </row>
    <row r="240" spans="1:30">
      <c r="A240" s="176"/>
      <c r="H240" s="11"/>
      <c r="AD240" s="10"/>
    </row>
    <row r="241" spans="1:30">
      <c r="A241" s="176"/>
      <c r="H241" s="11"/>
      <c r="AD241" s="10"/>
    </row>
    <row r="242" spans="1:30">
      <c r="A242" s="176"/>
      <c r="H242" s="11"/>
      <c r="AD242" s="10"/>
    </row>
    <row r="243" spans="1:30">
      <c r="A243" s="176"/>
      <c r="H243" s="11"/>
      <c r="AD243" s="10"/>
    </row>
    <row r="244" spans="1:30">
      <c r="A244" s="176"/>
      <c r="H244" s="11"/>
      <c r="AD244" s="10"/>
    </row>
    <row r="245" spans="1:30">
      <c r="A245" s="176"/>
      <c r="H245" s="11"/>
      <c r="AD245" s="10"/>
    </row>
    <row r="246" spans="1:30">
      <c r="A246" s="176"/>
      <c r="H246" s="11"/>
      <c r="AD246" s="10"/>
    </row>
    <row r="247" spans="1:30">
      <c r="A247" s="176"/>
      <c r="H247" s="11"/>
      <c r="AD247" s="10"/>
    </row>
    <row r="248" spans="1:30">
      <c r="A248" s="176"/>
      <c r="H248" s="11"/>
      <c r="AD248" s="10"/>
    </row>
    <row r="249" spans="1:30">
      <c r="A249" s="176"/>
      <c r="H249" s="11"/>
      <c r="AD249" s="10"/>
    </row>
    <row r="250" spans="1:30">
      <c r="A250" s="176"/>
      <c r="H250" s="11"/>
      <c r="AD250" s="10"/>
    </row>
    <row r="251" spans="1:30">
      <c r="A251" s="176"/>
      <c r="H251" s="11"/>
      <c r="AD251" s="10"/>
    </row>
    <row r="252" spans="1:30">
      <c r="A252" s="176"/>
      <c r="H252" s="11"/>
      <c r="AD252" s="10"/>
    </row>
    <row r="253" spans="1:30">
      <c r="A253" s="176"/>
      <c r="H253" s="11"/>
      <c r="AD253" s="10"/>
    </row>
    <row r="254" spans="1:30">
      <c r="A254" s="176"/>
      <c r="H254" s="11"/>
      <c r="AD254" s="10"/>
    </row>
    <row r="255" spans="1:30">
      <c r="A255" s="176"/>
      <c r="H255" s="11"/>
      <c r="AD255" s="10"/>
    </row>
    <row r="256" spans="1:30">
      <c r="A256" s="176"/>
      <c r="H256" s="11"/>
      <c r="AD256" s="10"/>
    </row>
    <row r="257" spans="1:30">
      <c r="A257" s="176"/>
      <c r="H257" s="11"/>
      <c r="AD257" s="10"/>
    </row>
    <row r="258" spans="1:30">
      <c r="A258" s="176"/>
      <c r="H258" s="11"/>
      <c r="AD258" s="10"/>
    </row>
    <row r="259" spans="1:30">
      <c r="A259" s="176"/>
      <c r="H259" s="11"/>
      <c r="AD259" s="10"/>
    </row>
    <row r="260" spans="1:30">
      <c r="A260" s="176"/>
      <c r="H260" s="11"/>
      <c r="AD260" s="10"/>
    </row>
    <row r="261" spans="1:30">
      <c r="A261" s="176"/>
      <c r="H261" s="11"/>
      <c r="AD261" s="10"/>
    </row>
    <row r="262" spans="1:30">
      <c r="A262" s="176"/>
      <c r="H262" s="11"/>
      <c r="AD262" s="10"/>
    </row>
    <row r="263" spans="1:30">
      <c r="A263" s="176"/>
      <c r="H263" s="11"/>
      <c r="AD263" s="10"/>
    </row>
    <row r="264" spans="1:30">
      <c r="A264" s="176"/>
      <c r="H264" s="11"/>
      <c r="AD264" s="10"/>
    </row>
    <row r="265" spans="1:30">
      <c r="A265" s="176"/>
      <c r="H265" s="11"/>
      <c r="AD265" s="10"/>
    </row>
    <row r="266" spans="1:30">
      <c r="A266" s="176"/>
      <c r="H266" s="11"/>
      <c r="AD266" s="10"/>
    </row>
    <row r="267" spans="1:30">
      <c r="A267" s="176"/>
      <c r="H267" s="11"/>
      <c r="AD267" s="10"/>
    </row>
    <row r="268" spans="1:30">
      <c r="A268" s="176"/>
      <c r="H268" s="11"/>
      <c r="AD268" s="10"/>
    </row>
    <row r="269" spans="1:30">
      <c r="A269" s="176"/>
      <c r="H269" s="11"/>
      <c r="AD269" s="10"/>
    </row>
    <row r="270" spans="1:30">
      <c r="A270" s="176"/>
      <c r="H270" s="11"/>
      <c r="AD270" s="10"/>
    </row>
    <row r="271" spans="1:30">
      <c r="A271" s="176"/>
      <c r="H271" s="11"/>
      <c r="AD271" s="10"/>
    </row>
    <row r="272" spans="1:30">
      <c r="A272" s="176"/>
      <c r="H272" s="11"/>
      <c r="AD272" s="10"/>
    </row>
    <row r="273" spans="1:30">
      <c r="A273" s="176"/>
      <c r="H273" s="11"/>
      <c r="AD273" s="10"/>
    </row>
    <row r="274" spans="1:30">
      <c r="A274" s="176"/>
      <c r="H274" s="11"/>
      <c r="AD274" s="10"/>
    </row>
    <row r="275" spans="1:30">
      <c r="A275" s="176"/>
      <c r="H275" s="11"/>
      <c r="AD275" s="10"/>
    </row>
    <row r="276" spans="1:30">
      <c r="A276" s="176"/>
      <c r="H276" s="11"/>
      <c r="AD276" s="10"/>
    </row>
    <row r="277" spans="1:30">
      <c r="A277" s="176"/>
      <c r="H277" s="11"/>
      <c r="AD277" s="10"/>
    </row>
    <row r="278" spans="1:30">
      <c r="A278" s="176"/>
      <c r="H278" s="11"/>
      <c r="AD278" s="10"/>
    </row>
    <row r="279" spans="1:30">
      <c r="A279" s="176"/>
      <c r="H279" s="11"/>
      <c r="AD279" s="10"/>
    </row>
    <row r="280" spans="1:30">
      <c r="A280" s="176"/>
      <c r="H280" s="11"/>
      <c r="AD280" s="10"/>
    </row>
    <row r="281" spans="1:30">
      <c r="A281" s="176"/>
      <c r="H281" s="11"/>
      <c r="AD281" s="10"/>
    </row>
    <row r="282" spans="1:30">
      <c r="A282" s="176"/>
      <c r="H282" s="11"/>
      <c r="AD282" s="10"/>
    </row>
    <row r="283" spans="1:30">
      <c r="A283" s="176"/>
      <c r="H283" s="11"/>
      <c r="AD283" s="10"/>
    </row>
    <row r="284" spans="1:30">
      <c r="A284" s="176"/>
      <c r="H284" s="11"/>
      <c r="AD284" s="10"/>
    </row>
    <row r="285" spans="1:30">
      <c r="A285" s="176"/>
      <c r="H285" s="11"/>
      <c r="AD285" s="10"/>
    </row>
    <row r="286" spans="1:30">
      <c r="A286" s="176"/>
      <c r="H286" s="11"/>
      <c r="AD286" s="10"/>
    </row>
    <row r="287" spans="1:30">
      <c r="A287" s="176"/>
      <c r="H287" s="11"/>
      <c r="AD287" s="10"/>
    </row>
    <row r="288" spans="1:30">
      <c r="A288" s="176"/>
      <c r="H288" s="11"/>
      <c r="AD288" s="10"/>
    </row>
    <row r="289" spans="1:30">
      <c r="A289" s="176"/>
      <c r="H289" s="11"/>
      <c r="AD289" s="10"/>
    </row>
    <row r="290" spans="1:30">
      <c r="A290" s="176"/>
      <c r="H290" s="11"/>
      <c r="AD290" s="10"/>
    </row>
    <row r="291" spans="1:30">
      <c r="A291" s="176"/>
      <c r="H291" s="11"/>
      <c r="AD291" s="10"/>
    </row>
    <row r="292" spans="1:30">
      <c r="A292" s="176"/>
      <c r="H292" s="11"/>
      <c r="AD292" s="10"/>
    </row>
    <row r="293" spans="1:30">
      <c r="A293" s="176"/>
      <c r="H293" s="11"/>
      <c r="AD293" s="10"/>
    </row>
    <row r="294" spans="1:30">
      <c r="A294" s="176"/>
      <c r="H294" s="11"/>
      <c r="AD294" s="10"/>
    </row>
    <row r="295" spans="1:30">
      <c r="A295" s="176"/>
      <c r="H295" s="11"/>
      <c r="AD295" s="10"/>
    </row>
    <row r="296" spans="1:30">
      <c r="A296" s="176"/>
      <c r="H296" s="11"/>
      <c r="AD296" s="10"/>
    </row>
    <row r="297" spans="1:30">
      <c r="A297" s="176"/>
      <c r="H297" s="11"/>
      <c r="AD297" s="10"/>
    </row>
    <row r="298" spans="1:30">
      <c r="A298" s="176"/>
      <c r="H298" s="11"/>
      <c r="AD298" s="10"/>
    </row>
    <row r="299" spans="1:30">
      <c r="A299" s="176"/>
      <c r="H299" s="11"/>
      <c r="AD299" s="10"/>
    </row>
    <row r="300" spans="1:30">
      <c r="A300" s="176"/>
      <c r="H300" s="11"/>
      <c r="AD300" s="10"/>
    </row>
    <row r="301" spans="1:30">
      <c r="A301" s="176"/>
      <c r="H301" s="11"/>
      <c r="AD301" s="10"/>
    </row>
    <row r="302" spans="1:30">
      <c r="A302" s="176"/>
      <c r="H302" s="11"/>
      <c r="AD302" s="10"/>
    </row>
    <row r="303" spans="1:30">
      <c r="A303" s="176"/>
      <c r="H303" s="11"/>
      <c r="AD303" s="10"/>
    </row>
    <row r="304" spans="1:30">
      <c r="A304" s="176"/>
      <c r="H304" s="11"/>
      <c r="AD304" s="10"/>
    </row>
    <row r="305" spans="1:30">
      <c r="A305" s="176"/>
      <c r="H305" s="11"/>
      <c r="AD305" s="10"/>
    </row>
    <row r="306" spans="1:30">
      <c r="A306" s="176"/>
      <c r="H306" s="11"/>
      <c r="AD306" s="10"/>
    </row>
    <row r="307" spans="1:30">
      <c r="A307" s="176"/>
      <c r="H307" s="11"/>
      <c r="AD307" s="10"/>
    </row>
    <row r="308" spans="1:30">
      <c r="A308" s="176"/>
      <c r="H308" s="11"/>
      <c r="AD308" s="10"/>
    </row>
    <row r="309" spans="1:30">
      <c r="A309" s="176"/>
      <c r="H309" s="11"/>
      <c r="AD309" s="10"/>
    </row>
    <row r="310" spans="1:30">
      <c r="A310" s="176"/>
      <c r="H310" s="11"/>
      <c r="AD310" s="10"/>
    </row>
    <row r="311" spans="1:30">
      <c r="A311" s="176"/>
      <c r="H311" s="11"/>
      <c r="AD311" s="10"/>
    </row>
    <row r="312" spans="1:30">
      <c r="A312" s="176"/>
      <c r="H312" s="11"/>
      <c r="AD312" s="10"/>
    </row>
    <row r="313" spans="1:30">
      <c r="A313" s="176"/>
      <c r="H313" s="11"/>
      <c r="AD313" s="10"/>
    </row>
    <row r="314" spans="1:30">
      <c r="A314" s="176"/>
      <c r="H314" s="11"/>
      <c r="AD314" s="10"/>
    </row>
    <row r="315" spans="1:30">
      <c r="A315" s="176"/>
      <c r="H315" s="11"/>
      <c r="AD315" s="10"/>
    </row>
    <row r="316" spans="1:30">
      <c r="A316" s="176"/>
      <c r="H316" s="11"/>
      <c r="AD316" s="10"/>
    </row>
    <row r="317" spans="1:30">
      <c r="A317" s="176"/>
      <c r="H317" s="11"/>
      <c r="AD317" s="10"/>
    </row>
    <row r="318" spans="1:30">
      <c r="A318" s="176"/>
      <c r="H318" s="11"/>
      <c r="AD318" s="10"/>
    </row>
    <row r="319" spans="1:30">
      <c r="A319" s="176"/>
      <c r="H319" s="11"/>
      <c r="AD319" s="10"/>
    </row>
    <row r="320" spans="1:30">
      <c r="A320" s="176"/>
      <c r="H320" s="11"/>
      <c r="AD320" s="10"/>
    </row>
    <row r="321" spans="1:30">
      <c r="A321" s="176"/>
      <c r="H321" s="11"/>
      <c r="AD321" s="10"/>
    </row>
    <row r="322" spans="1:30">
      <c r="A322" s="176"/>
      <c r="H322" s="11"/>
      <c r="AD322" s="10"/>
    </row>
    <row r="323" spans="1:30">
      <c r="A323" s="176"/>
      <c r="H323" s="11"/>
      <c r="AD323" s="10"/>
    </row>
    <row r="324" spans="1:30">
      <c r="A324" s="176"/>
      <c r="H324" s="11"/>
      <c r="AD324" s="10"/>
    </row>
    <row r="325" spans="1:30">
      <c r="A325" s="176"/>
      <c r="H325" s="11"/>
      <c r="AD325" s="10"/>
    </row>
    <row r="326" spans="1:30">
      <c r="A326" s="176"/>
      <c r="H326" s="11"/>
      <c r="AD326" s="10"/>
    </row>
    <row r="327" spans="1:30">
      <c r="A327" s="176"/>
      <c r="H327" s="11"/>
      <c r="AD327" s="10"/>
    </row>
    <row r="328" spans="1:30">
      <c r="A328" s="176"/>
      <c r="H328" s="11"/>
      <c r="AD328" s="10"/>
    </row>
    <row r="329" spans="1:30">
      <c r="A329" s="176"/>
      <c r="H329" s="11"/>
      <c r="AD329" s="10"/>
    </row>
    <row r="330" spans="1:30">
      <c r="A330" s="176"/>
      <c r="H330" s="11"/>
      <c r="AD330" s="10"/>
    </row>
    <row r="331" spans="1:30">
      <c r="A331" s="176"/>
      <c r="H331" s="11"/>
      <c r="AD331" s="10"/>
    </row>
    <row r="332" spans="1:30">
      <c r="A332" s="176"/>
      <c r="H332" s="11"/>
      <c r="AD332" s="10"/>
    </row>
    <row r="333" spans="1:30">
      <c r="A333" s="176"/>
      <c r="H333" s="11"/>
      <c r="AD333" s="10"/>
    </row>
    <row r="334" spans="1:30">
      <c r="A334" s="176"/>
      <c r="H334" s="11"/>
      <c r="AD334" s="10"/>
    </row>
    <row r="335" spans="1:30">
      <c r="A335" s="176"/>
      <c r="H335" s="11"/>
      <c r="AD335" s="10"/>
    </row>
    <row r="336" spans="1:30">
      <c r="A336" s="176"/>
      <c r="H336" s="11"/>
      <c r="AD336" s="10"/>
    </row>
    <row r="337" spans="1:30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  <mergeCell ref="AE78:AF78"/>
    <mergeCell ref="AH78:AI78"/>
    <mergeCell ref="AK78:AL78"/>
    <mergeCell ref="AN78:AO78"/>
    <mergeCell ref="AQ78:AR78"/>
    <mergeCell ref="AT78:AU78"/>
    <mergeCell ref="BO2:BQ3"/>
    <mergeCell ref="BR2:BT3"/>
    <mergeCell ref="BU2:BW3"/>
    <mergeCell ref="BX2:BZ3"/>
    <mergeCell ref="AT2:AV3"/>
    <mergeCell ref="CA2:CC3"/>
    <mergeCell ref="CD2:CF3"/>
    <mergeCell ref="AW2:AY3"/>
    <mergeCell ref="AZ2:BB3"/>
    <mergeCell ref="BC2:BE3"/>
    <mergeCell ref="BF2:BH3"/>
    <mergeCell ref="BI2:BK3"/>
    <mergeCell ref="BL2:BN3"/>
    <mergeCell ref="AE2:AG3"/>
    <mergeCell ref="AH2:AJ3"/>
    <mergeCell ref="AK2:AM3"/>
    <mergeCell ref="AN2:AP3"/>
    <mergeCell ref="AQ2:AS3"/>
  </mergeCells>
  <conditionalFormatting sqref="AE4:AE78 AH4:AH78 AN4:AN78 AQ4:AQ78 AT4:AT78 AW4:AW78 BC4:BC78 AZ4:AZ78 BF4:BF78 AK4:AK78 BI4:BI78 BU4:BU78 BO4:BO78 CA4:CA78 BL4:BL78 BX4:BX78 BR4:BR78 CD4:CD78">
    <cfRule type="expression" dxfId="38" priority="7">
      <formula>AE4&gt;10</formula>
    </cfRule>
    <cfRule type="expression" dxfId="37" priority="8">
      <formula>AE4&lt;0</formula>
    </cfRule>
    <cfRule type="expression" dxfId="3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35" priority="1" operator="containsText" text="BEIGNETS">
      <formula>NOT(ISERROR(SEARCH("BEIGNETS",AF4)))</formula>
    </cfRule>
    <cfRule type="containsText" dxfId="34" priority="2" operator="containsText" text="TOURTE">
      <formula>NOT(ISERROR(SEARCH("TOURTE",AF4)))</formula>
    </cfRule>
    <cfRule type="containsText" dxfId="33" priority="3" operator="containsText" text="QUICHE">
      <formula>NOT(ISERROR(SEARCH("QUICHE",AF4)))</formula>
    </cfRule>
    <cfRule type="containsText" dxfId="32" priority="4" operator="containsText" text="n/c">
      <formula>NOT(ISERROR(SEARCH("n/c",AF4)))</formula>
    </cfRule>
    <cfRule type="containsText" dxfId="31" priority="5" operator="containsText" text="present">
      <formula>NOT(ISERROR(SEARCH("present",AF4)))</formula>
    </cfRule>
    <cfRule type="containsText" dxfId="30" priority="6" operator="containsText" text="absent">
      <formula>NOT(ISERROR(SEARCH("absent",AF4)))</formula>
    </cfRule>
    <cfRule type="containsText" dxfId="29" priority="10" operator="containsText" text="ESCA">
      <formula>NOT(ISERROR(SEARCH("ESCA",AF4)))</formula>
    </cfRule>
    <cfRule type="containsText" dxfId="28" priority="11" operator="containsText" text="PATES">
      <formula>NOT(ISERROR(SEARCH("PATES",AF4)))</formula>
    </cfRule>
    <cfRule type="containsText" dxfId="27" priority="12" operator="containsText" text="CROI">
      <formula>NOT(ISERROR(SEARCH("CROI",AF4)))</formula>
    </cfRule>
    <cfRule type="containsText" dxfId="2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 xr:uid="{00000000-0002-0000-0000-000000000000}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 tint="0.39997558519241921"/>
  </sheetPr>
  <dimension ref="A1:U98"/>
  <sheetViews>
    <sheetView tabSelected="1" topLeftCell="D1" zoomScale="70" zoomScaleNormal="70" workbookViewId="0">
      <selection activeCell="F6" sqref="F6"/>
    </sheetView>
  </sheetViews>
  <sheetFormatPr baseColWidth="10" defaultColWidth="10.6640625" defaultRowHeight="14.4"/>
  <cols>
    <col min="1" max="1" width="27.44140625" style="1" bestFit="1" customWidth="1"/>
    <col min="2" max="2" width="20.6640625" style="2" customWidth="1"/>
    <col min="3" max="4" width="20.6640625" style="1" customWidth="1"/>
    <col min="5" max="5" width="18.33203125" style="1" bestFit="1" customWidth="1"/>
    <col min="6" max="6" width="44" style="1" bestFit="1" customWidth="1"/>
    <col min="7" max="7" width="32.6640625" style="1" bestFit="1" customWidth="1"/>
    <col min="8" max="30" width="20.6640625" style="1" customWidth="1"/>
    <col min="31" max="16384" width="10.6640625" style="1"/>
  </cols>
  <sheetData>
    <row r="1" spans="1:21">
      <c r="A1" s="2"/>
      <c r="B1" s="1"/>
      <c r="D1" s="182"/>
      <c r="E1" s="182"/>
      <c r="F1" s="182"/>
      <c r="G1" s="182"/>
      <c r="H1" s="182"/>
      <c r="I1" s="182"/>
      <c r="J1" s="182"/>
      <c r="P1" s="177"/>
      <c r="Q1" s="177"/>
      <c r="R1" s="177"/>
      <c r="S1" s="177"/>
      <c r="T1" s="177"/>
      <c r="U1" s="177"/>
    </row>
    <row r="2" spans="1:21" ht="15.6">
      <c r="A2" s="7"/>
      <c r="D2" s="182"/>
      <c r="E2" s="182"/>
      <c r="F2" s="182"/>
      <c r="G2" s="182"/>
      <c r="H2" s="182"/>
      <c r="I2" s="182"/>
      <c r="J2" s="182"/>
      <c r="P2" s="177"/>
      <c r="Q2" s="177"/>
      <c r="R2" s="177"/>
      <c r="S2" s="177"/>
      <c r="T2" s="177"/>
      <c r="U2" s="177"/>
    </row>
    <row r="3" spans="1:21" ht="15.6">
      <c r="B3" s="6">
        <f>MAX(B4:B98)</f>
        <v>43381</v>
      </c>
      <c r="C3" s="5">
        <f>SUM(C4:C143)</f>
        <v>10</v>
      </c>
      <c r="D3" s="182"/>
      <c r="E3" s="182"/>
      <c r="F3" s="182"/>
      <c r="G3" s="182"/>
      <c r="H3" s="182"/>
      <c r="I3" s="182"/>
      <c r="J3" s="182"/>
      <c r="K3" s="1" t="s">
        <v>7</v>
      </c>
      <c r="P3" s="177"/>
      <c r="Q3" s="177"/>
      <c r="R3" s="177"/>
      <c r="S3" s="177"/>
      <c r="T3" s="177"/>
      <c r="U3" s="177"/>
    </row>
    <row r="4" spans="1:21" ht="15.6">
      <c r="B4" s="4">
        <v>43381</v>
      </c>
      <c r="C4" s="3">
        <v>10</v>
      </c>
      <c r="D4" s="182"/>
      <c r="E4" s="182"/>
      <c r="F4" s="182"/>
      <c r="G4" s="182"/>
      <c r="H4" s="182"/>
      <c r="I4" s="182"/>
      <c r="J4" s="182"/>
      <c r="P4" s="177"/>
      <c r="Q4" s="177"/>
      <c r="R4" s="177"/>
      <c r="S4" s="177"/>
      <c r="T4" s="177"/>
      <c r="U4" s="177"/>
    </row>
    <row r="5" spans="1:21" ht="16.2" customHeight="1" thickBot="1">
      <c r="B5" s="4" t="s">
        <v>0</v>
      </c>
      <c r="C5" s="3">
        <v>0</v>
      </c>
      <c r="D5" s="182"/>
      <c r="E5" s="182"/>
      <c r="F5" s="182"/>
      <c r="G5" s="182"/>
      <c r="H5" s="182"/>
      <c r="I5" s="182"/>
      <c r="J5" s="182"/>
      <c r="P5" s="177"/>
      <c r="Q5" s="177"/>
      <c r="R5" s="177"/>
      <c r="S5" s="177"/>
      <c r="T5" s="177"/>
      <c r="U5" s="177"/>
    </row>
    <row r="6" spans="1:21" ht="31.95" customHeight="1">
      <c r="B6" s="4" t="s">
        <v>0</v>
      </c>
      <c r="C6" s="3">
        <v>0</v>
      </c>
      <c r="D6" s="182"/>
      <c r="E6" s="182"/>
      <c r="F6" s="186" t="s">
        <v>39</v>
      </c>
      <c r="G6" s="187"/>
      <c r="H6" s="188">
        <v>2019</v>
      </c>
      <c r="I6" s="182"/>
      <c r="J6" s="182"/>
      <c r="P6" s="177"/>
      <c r="Q6" s="177"/>
      <c r="R6" s="189">
        <v>2019</v>
      </c>
      <c r="S6" s="190"/>
      <c r="T6" s="191"/>
      <c r="U6" s="177"/>
    </row>
    <row r="7" spans="1:21" ht="15.75" customHeight="1">
      <c r="B7" s="4" t="s">
        <v>0</v>
      </c>
      <c r="C7" s="3">
        <v>0</v>
      </c>
      <c r="D7" s="182"/>
      <c r="E7" s="183">
        <f>DATEVALUE("1 "&amp;$F$6&amp;$H$6)+5-MOD(WEEKDAY(DATEVALUE("1 "&amp;$F$6&amp;$H$6),2),7)</f>
        <v>43616</v>
      </c>
      <c r="F7" s="179">
        <v>43.8</v>
      </c>
      <c r="G7" s="184" t="s">
        <v>4</v>
      </c>
      <c r="H7" s="185">
        <f>HLOOKUP(G7,[0]!VIENNOISERIES_PRIX,2,FALSE)</f>
        <v>2.65</v>
      </c>
      <c r="I7" s="182"/>
      <c r="J7" s="182"/>
      <c r="P7" s="177"/>
      <c r="Q7" s="178">
        <v>43504</v>
      </c>
      <c r="R7" s="179">
        <v>65</v>
      </c>
      <c r="S7" s="180" t="s">
        <v>8</v>
      </c>
      <c r="T7" s="181">
        <f>HLOOKUP(S7,[0]!VIENNOISERIES_PRIX,2,FALSE)</f>
        <v>3.25</v>
      </c>
      <c r="U7" s="177"/>
    </row>
    <row r="8" spans="1:21" ht="21">
      <c r="B8" s="4" t="s">
        <v>0</v>
      </c>
      <c r="C8" s="3">
        <v>0</v>
      </c>
      <c r="D8" s="182"/>
      <c r="E8" s="183">
        <f t="shared" ref="E8:E10" si="0">E7+7</f>
        <v>43623</v>
      </c>
      <c r="F8" s="179">
        <v>43.8</v>
      </c>
      <c r="G8" s="184" t="s">
        <v>11</v>
      </c>
      <c r="H8" s="185">
        <f>HLOOKUP(G8,[0]!VIENNOISERIES_PRIX,2,FALSE)</f>
        <v>1.3</v>
      </c>
      <c r="I8" s="182"/>
      <c r="J8" s="182"/>
      <c r="P8" s="177"/>
      <c r="Q8" s="178">
        <f t="shared" ref="Q8:Q53" si="1">Q7+7</f>
        <v>43511</v>
      </c>
      <c r="R8" s="179">
        <f t="shared" ref="R8:R54" si="2">R7-T7</f>
        <v>61.75</v>
      </c>
      <c r="S8" s="180" t="s">
        <v>10</v>
      </c>
      <c r="T8" s="181">
        <f>HLOOKUP(S8,[0]!VIENNOISERIES_PRIX,2,FALSE)</f>
        <v>1.1499999999999999</v>
      </c>
      <c r="U8" s="177"/>
    </row>
    <row r="9" spans="1:21" ht="21">
      <c r="B9" s="4" t="s">
        <v>0</v>
      </c>
      <c r="C9" s="3">
        <v>0</v>
      </c>
      <c r="D9" s="182"/>
      <c r="E9" s="183">
        <f t="shared" si="0"/>
        <v>43630</v>
      </c>
      <c r="F9" s="179">
        <v>42.5</v>
      </c>
      <c r="G9" s="184" t="s">
        <v>10</v>
      </c>
      <c r="H9" s="185">
        <f>HLOOKUP(G9,[0]!VIENNOISERIES_PRIX,2,FALSE)</f>
        <v>1.1499999999999999</v>
      </c>
      <c r="I9" s="182"/>
      <c r="J9" s="182"/>
      <c r="P9" s="177"/>
      <c r="Q9" s="178">
        <f t="shared" si="1"/>
        <v>43518</v>
      </c>
      <c r="R9" s="179">
        <f t="shared" si="2"/>
        <v>60.6</v>
      </c>
      <c r="S9" s="180" t="s">
        <v>10</v>
      </c>
      <c r="T9" s="181">
        <f>HLOOKUP(S9,[0]!VIENNOISERIES_PRIX,2,FALSE)</f>
        <v>1.1499999999999999</v>
      </c>
      <c r="U9" s="177"/>
    </row>
    <row r="10" spans="1:21" ht="21">
      <c r="B10" s="4" t="s">
        <v>0</v>
      </c>
      <c r="C10" s="3">
        <v>0</v>
      </c>
      <c r="D10" s="182"/>
      <c r="E10" s="183">
        <f t="shared" si="0"/>
        <v>43637</v>
      </c>
      <c r="F10" s="179">
        <v>41.35</v>
      </c>
      <c r="G10" s="184" t="s">
        <v>15</v>
      </c>
      <c r="H10" s="185">
        <f>HLOOKUP(G10,[0]!VIENNOISERIES_PRIX,2,FALSE)</f>
        <v>2.65</v>
      </c>
      <c r="I10" s="182"/>
      <c r="J10" s="182"/>
      <c r="P10" s="177"/>
      <c r="Q10" s="178">
        <f t="shared" si="1"/>
        <v>43525</v>
      </c>
      <c r="R10" s="179">
        <f t="shared" si="2"/>
        <v>59.45</v>
      </c>
      <c r="S10" s="180" t="s">
        <v>10</v>
      </c>
      <c r="T10" s="181">
        <f>HLOOKUP(S10,[0]!VIENNOISERIES_PRIX,2,FALSE)</f>
        <v>1.1499999999999999</v>
      </c>
      <c r="U10" s="177"/>
    </row>
    <row r="11" spans="1:21" ht="21">
      <c r="B11" s="4" t="s">
        <v>0</v>
      </c>
      <c r="C11" s="3">
        <v>0</v>
      </c>
      <c r="D11" s="182"/>
      <c r="E11" s="183" t="str">
        <f>IF(MONTH(E10+7)=MONTH(E7),E10+7,"")</f>
        <v/>
      </c>
      <c r="F11" s="179"/>
      <c r="G11" s="184"/>
      <c r="H11" s="185" t="e">
        <f>HLOOKUP(G11,[0]!VIENNOISERIES_PRIX,2,FALSE)</f>
        <v>#N/A</v>
      </c>
      <c r="I11" s="182"/>
      <c r="J11" s="182"/>
      <c r="P11" s="177"/>
      <c r="Q11" s="178">
        <f t="shared" si="1"/>
        <v>43532</v>
      </c>
      <c r="R11" s="179">
        <f t="shared" si="2"/>
        <v>58.300000000000004</v>
      </c>
      <c r="S11" s="180" t="s">
        <v>10</v>
      </c>
      <c r="T11" s="181">
        <f>HLOOKUP(S11,[0]!VIENNOISERIES_PRIX,2,FALSE)</f>
        <v>1.1499999999999999</v>
      </c>
      <c r="U11" s="177"/>
    </row>
    <row r="12" spans="1:21" ht="21">
      <c r="B12" s="4" t="s">
        <v>0</v>
      </c>
      <c r="C12" s="3">
        <v>0</v>
      </c>
      <c r="D12" s="182"/>
      <c r="E12" s="182"/>
      <c r="F12" s="182"/>
      <c r="G12" s="182"/>
      <c r="H12" s="182"/>
      <c r="I12" s="182"/>
      <c r="J12" s="182"/>
      <c r="P12" s="177"/>
      <c r="Q12" s="178">
        <f t="shared" si="1"/>
        <v>43539</v>
      </c>
      <c r="R12" s="179">
        <f t="shared" si="2"/>
        <v>57.150000000000006</v>
      </c>
      <c r="S12" s="180" t="s">
        <v>14</v>
      </c>
      <c r="T12" s="181">
        <f>HLOOKUP(S12,[0]!VIENNOISERIES_PRIX,2,FALSE)</f>
        <v>1.1499999999999999</v>
      </c>
      <c r="U12" s="177"/>
    </row>
    <row r="13" spans="1:21" ht="21">
      <c r="B13" s="4" t="s">
        <v>0</v>
      </c>
      <c r="C13" s="3">
        <v>0</v>
      </c>
      <c r="D13" s="182"/>
      <c r="E13" s="182"/>
      <c r="F13" s="182"/>
      <c r="G13" s="182"/>
      <c r="H13" s="182"/>
      <c r="I13" s="182"/>
      <c r="J13" s="182"/>
      <c r="P13" s="177"/>
      <c r="Q13" s="178">
        <f t="shared" si="1"/>
        <v>43546</v>
      </c>
      <c r="R13" s="179">
        <f t="shared" si="2"/>
        <v>56.000000000000007</v>
      </c>
      <c r="S13" s="180" t="s">
        <v>17</v>
      </c>
      <c r="T13" s="181">
        <f>HLOOKUP(S13,[0]!VIENNOISERIES_PRIX,2,FALSE)</f>
        <v>2.2999999999999998</v>
      </c>
      <c r="U13" s="177"/>
    </row>
    <row r="14" spans="1:21" ht="21">
      <c r="B14" s="4" t="s">
        <v>0</v>
      </c>
      <c r="C14" s="3">
        <v>0</v>
      </c>
      <c r="D14" s="182"/>
      <c r="E14" s="182"/>
      <c r="F14" s="182"/>
      <c r="G14" s="182"/>
      <c r="H14" s="182"/>
      <c r="I14" s="182"/>
      <c r="J14" s="182"/>
      <c r="P14" s="177"/>
      <c r="Q14" s="178">
        <f t="shared" si="1"/>
        <v>43553</v>
      </c>
      <c r="R14" s="179">
        <f t="shared" si="2"/>
        <v>53.70000000000001</v>
      </c>
      <c r="S14" s="180" t="s">
        <v>14</v>
      </c>
      <c r="T14" s="181">
        <f>HLOOKUP(S14,[0]!VIENNOISERIES_PRIX,2,FALSE)</f>
        <v>1.1499999999999999</v>
      </c>
      <c r="U14" s="177"/>
    </row>
    <row r="15" spans="1:21" ht="21">
      <c r="B15" s="4" t="s">
        <v>0</v>
      </c>
      <c r="C15" s="3">
        <v>0</v>
      </c>
      <c r="D15" s="182"/>
      <c r="E15" s="182"/>
      <c r="F15" s="182"/>
      <c r="G15" s="182"/>
      <c r="H15" s="182"/>
      <c r="I15" s="182"/>
      <c r="J15" s="182"/>
      <c r="P15" s="177"/>
      <c r="Q15" s="178">
        <f t="shared" si="1"/>
        <v>43560</v>
      </c>
      <c r="R15" s="179">
        <f t="shared" si="2"/>
        <v>52.550000000000011</v>
      </c>
      <c r="S15" s="180" t="s">
        <v>4</v>
      </c>
      <c r="T15" s="181">
        <f>HLOOKUP(S15,[0]!VIENNOISERIES_PRIX,2,FALSE)</f>
        <v>2.65</v>
      </c>
      <c r="U15" s="177"/>
    </row>
    <row r="16" spans="1:21" ht="21">
      <c r="B16" s="4" t="s">
        <v>0</v>
      </c>
      <c r="C16" s="3">
        <v>0</v>
      </c>
      <c r="D16" s="182"/>
      <c r="E16" s="182"/>
      <c r="F16" s="182"/>
      <c r="G16" s="182"/>
      <c r="H16" s="182"/>
      <c r="I16" s="182"/>
      <c r="J16" s="182"/>
      <c r="P16" s="177"/>
      <c r="Q16" s="178">
        <f t="shared" si="1"/>
        <v>43567</v>
      </c>
      <c r="R16" s="179">
        <f t="shared" si="2"/>
        <v>49.900000000000013</v>
      </c>
      <c r="S16" s="180" t="s">
        <v>14</v>
      </c>
      <c r="T16" s="181">
        <f>HLOOKUP(S16,[0]!VIENNOISERIES_PRIX,2,FALSE)</f>
        <v>1.1499999999999999</v>
      </c>
      <c r="U16" s="177"/>
    </row>
    <row r="17" spans="2:21" ht="21">
      <c r="B17" s="4" t="s">
        <v>0</v>
      </c>
      <c r="C17" s="3">
        <v>0</v>
      </c>
      <c r="D17" s="182"/>
      <c r="E17" s="182"/>
      <c r="F17" s="182"/>
      <c r="G17" s="182"/>
      <c r="H17" s="182"/>
      <c r="I17" s="182"/>
      <c r="J17" s="182"/>
      <c r="P17" s="177"/>
      <c r="Q17" s="178">
        <f t="shared" si="1"/>
        <v>43574</v>
      </c>
      <c r="R17" s="179">
        <f t="shared" si="2"/>
        <v>48.750000000000014</v>
      </c>
      <c r="S17" s="180" t="s">
        <v>14</v>
      </c>
      <c r="T17" s="181">
        <f>HLOOKUP(S17,[0]!VIENNOISERIES_PRIX,2,FALSE)</f>
        <v>1.1499999999999999</v>
      </c>
      <c r="U17" s="177"/>
    </row>
    <row r="18" spans="2:21" ht="21">
      <c r="B18" s="4" t="s">
        <v>0</v>
      </c>
      <c r="C18" s="3">
        <v>0</v>
      </c>
      <c r="D18" s="182"/>
      <c r="E18" s="182"/>
      <c r="F18" s="182"/>
      <c r="G18" s="182"/>
      <c r="H18" s="182"/>
      <c r="I18" s="182"/>
      <c r="J18" s="182"/>
      <c r="P18" s="177"/>
      <c r="Q18" s="178">
        <f t="shared" si="1"/>
        <v>43581</v>
      </c>
      <c r="R18" s="179">
        <f t="shared" si="2"/>
        <v>47.600000000000016</v>
      </c>
      <c r="S18" s="180" t="s">
        <v>10</v>
      </c>
      <c r="T18" s="181">
        <f>HLOOKUP(S18,[0]!VIENNOISERIES_PRIX,2,FALSE)</f>
        <v>1.1499999999999999</v>
      </c>
      <c r="U18" s="177"/>
    </row>
    <row r="19" spans="2:21" ht="21">
      <c r="B19" s="4" t="s">
        <v>0</v>
      </c>
      <c r="C19" s="3">
        <v>0</v>
      </c>
      <c r="D19" s="182"/>
      <c r="E19" s="182"/>
      <c r="F19" s="182"/>
      <c r="G19" s="182"/>
      <c r="H19" s="182"/>
      <c r="I19" s="182"/>
      <c r="J19" s="182"/>
      <c r="P19" s="177"/>
      <c r="Q19" s="178">
        <f t="shared" si="1"/>
        <v>43588</v>
      </c>
      <c r="R19" s="179">
        <f t="shared" si="2"/>
        <v>46.450000000000017</v>
      </c>
      <c r="S19" s="180" t="s">
        <v>4</v>
      </c>
      <c r="T19" s="181">
        <v>2.65</v>
      </c>
      <c r="U19" s="177"/>
    </row>
    <row r="20" spans="2:21" ht="21">
      <c r="B20" s="4" t="s">
        <v>0</v>
      </c>
      <c r="C20" s="3">
        <v>0</v>
      </c>
      <c r="P20" s="177"/>
      <c r="Q20" s="178">
        <f t="shared" si="1"/>
        <v>43595</v>
      </c>
      <c r="R20" s="179">
        <f t="shared" si="2"/>
        <v>43.800000000000018</v>
      </c>
      <c r="S20" s="180" t="s">
        <v>20</v>
      </c>
      <c r="T20" s="181">
        <v>0</v>
      </c>
      <c r="U20" s="177"/>
    </row>
    <row r="21" spans="2:21" ht="21">
      <c r="B21" s="4" t="s">
        <v>0</v>
      </c>
      <c r="C21" s="3">
        <v>0</v>
      </c>
      <c r="P21" s="177"/>
      <c r="Q21" s="178">
        <f t="shared" si="1"/>
        <v>43602</v>
      </c>
      <c r="R21" s="179">
        <f t="shared" si="2"/>
        <v>43.800000000000018</v>
      </c>
      <c r="S21" s="180" t="s">
        <v>13</v>
      </c>
      <c r="T21" s="181">
        <v>0</v>
      </c>
      <c r="U21" s="177"/>
    </row>
    <row r="22" spans="2:21" ht="21">
      <c r="B22" s="4" t="s">
        <v>0</v>
      </c>
      <c r="C22" s="3">
        <v>0</v>
      </c>
      <c r="P22" s="177"/>
      <c r="Q22" s="178">
        <f t="shared" si="1"/>
        <v>43609</v>
      </c>
      <c r="R22" s="179">
        <f t="shared" si="2"/>
        <v>43.800000000000018</v>
      </c>
      <c r="S22" s="180" t="s">
        <v>2</v>
      </c>
      <c r="T22" s="181">
        <v>0</v>
      </c>
      <c r="U22" s="177"/>
    </row>
    <row r="23" spans="2:21" ht="21">
      <c r="B23" s="4" t="s">
        <v>0</v>
      </c>
      <c r="C23" s="3">
        <v>0</v>
      </c>
      <c r="P23" s="177"/>
      <c r="Q23" s="178">
        <f t="shared" si="1"/>
        <v>43616</v>
      </c>
      <c r="R23" s="179">
        <f t="shared" si="2"/>
        <v>43.800000000000018</v>
      </c>
      <c r="S23" s="180" t="s">
        <v>4</v>
      </c>
      <c r="T23" s="181">
        <v>0</v>
      </c>
      <c r="U23" s="177"/>
    </row>
    <row r="24" spans="2:21" ht="21">
      <c r="B24" s="4" t="s">
        <v>0</v>
      </c>
      <c r="C24" s="3">
        <v>0</v>
      </c>
      <c r="P24" s="177"/>
      <c r="Q24" s="178">
        <f t="shared" si="1"/>
        <v>43623</v>
      </c>
      <c r="R24" s="179">
        <f t="shared" si="2"/>
        <v>43.800000000000018</v>
      </c>
      <c r="S24" s="180" t="s">
        <v>11</v>
      </c>
      <c r="T24" s="181">
        <f>HLOOKUP(S24,[0]!VIENNOISERIES_PRIX,2,FALSE)</f>
        <v>1.3</v>
      </c>
      <c r="U24" s="177"/>
    </row>
    <row r="25" spans="2:21" ht="21">
      <c r="B25" s="4" t="s">
        <v>0</v>
      </c>
      <c r="C25" s="3">
        <v>0</v>
      </c>
      <c r="P25" s="177"/>
      <c r="Q25" s="178">
        <f t="shared" si="1"/>
        <v>43630</v>
      </c>
      <c r="R25" s="179">
        <f t="shared" si="2"/>
        <v>42.500000000000021</v>
      </c>
      <c r="S25" s="180" t="s">
        <v>10</v>
      </c>
      <c r="T25" s="181">
        <f>HLOOKUP(S25,[0]!VIENNOISERIES_PRIX,2,FALSE)</f>
        <v>1.1499999999999999</v>
      </c>
      <c r="U25" s="177"/>
    </row>
    <row r="26" spans="2:21" ht="21">
      <c r="B26" s="4" t="s">
        <v>0</v>
      </c>
      <c r="C26" s="3">
        <v>0</v>
      </c>
      <c r="P26" s="177"/>
      <c r="Q26" s="178">
        <f t="shared" si="1"/>
        <v>43637</v>
      </c>
      <c r="R26" s="179">
        <f t="shared" si="2"/>
        <v>41.350000000000023</v>
      </c>
      <c r="S26" s="180" t="s">
        <v>15</v>
      </c>
      <c r="T26" s="181">
        <f>HLOOKUP(S26,[0]!VIENNOISERIES_PRIX,2,FALSE)</f>
        <v>2.65</v>
      </c>
      <c r="U26" s="177"/>
    </row>
    <row r="27" spans="2:21" ht="21">
      <c r="B27" s="4" t="s">
        <v>0</v>
      </c>
      <c r="C27" s="3">
        <v>0</v>
      </c>
      <c r="P27" s="177"/>
      <c r="Q27" s="178">
        <f t="shared" si="1"/>
        <v>43644</v>
      </c>
      <c r="R27" s="179">
        <f t="shared" si="2"/>
        <v>38.700000000000024</v>
      </c>
      <c r="S27" s="180" t="s">
        <v>10</v>
      </c>
      <c r="T27" s="181">
        <f>HLOOKUP(S27,[0]!VIENNOISERIES_PRIX,2,FALSE)</f>
        <v>1.1499999999999999</v>
      </c>
      <c r="U27" s="177"/>
    </row>
    <row r="28" spans="2:21" ht="21">
      <c r="B28" s="4" t="s">
        <v>0</v>
      </c>
      <c r="C28" s="3">
        <v>0</v>
      </c>
      <c r="P28" s="177"/>
      <c r="Q28" s="178">
        <f t="shared" si="1"/>
        <v>43651</v>
      </c>
      <c r="R28" s="179">
        <f t="shared" si="2"/>
        <v>37.550000000000026</v>
      </c>
      <c r="S28" s="180" t="s">
        <v>4</v>
      </c>
      <c r="T28" s="181">
        <v>2.65</v>
      </c>
      <c r="U28" s="177"/>
    </row>
    <row r="29" spans="2:21" ht="21">
      <c r="B29" s="4" t="s">
        <v>0</v>
      </c>
      <c r="C29" s="3">
        <v>0</v>
      </c>
      <c r="P29" s="177"/>
      <c r="Q29" s="178">
        <f t="shared" si="1"/>
        <v>43658</v>
      </c>
      <c r="R29" s="179">
        <f t="shared" si="2"/>
        <v>34.900000000000027</v>
      </c>
      <c r="S29" s="180" t="s">
        <v>13</v>
      </c>
      <c r="T29" s="181">
        <v>0</v>
      </c>
      <c r="U29" s="177"/>
    </row>
    <row r="30" spans="2:21" ht="21">
      <c r="B30" s="4" t="s">
        <v>0</v>
      </c>
      <c r="C30" s="3">
        <v>0</v>
      </c>
      <c r="P30" s="177"/>
      <c r="Q30" s="178">
        <f t="shared" si="1"/>
        <v>43665</v>
      </c>
      <c r="R30" s="179">
        <f t="shared" si="2"/>
        <v>34.900000000000027</v>
      </c>
      <c r="S30" s="180" t="s">
        <v>13</v>
      </c>
      <c r="T30" s="181">
        <v>0</v>
      </c>
      <c r="U30" s="177"/>
    </row>
    <row r="31" spans="2:21" ht="21">
      <c r="B31" s="4" t="s">
        <v>0</v>
      </c>
      <c r="C31" s="3">
        <v>0</v>
      </c>
      <c r="P31" s="177"/>
      <c r="Q31" s="178">
        <f t="shared" si="1"/>
        <v>43672</v>
      </c>
      <c r="R31" s="179">
        <f t="shared" si="2"/>
        <v>34.900000000000027</v>
      </c>
      <c r="S31" s="180" t="s">
        <v>13</v>
      </c>
      <c r="T31" s="181">
        <v>0</v>
      </c>
      <c r="U31" s="177"/>
    </row>
    <row r="32" spans="2:21" ht="21">
      <c r="B32" s="4" t="s">
        <v>0</v>
      </c>
      <c r="C32" s="3">
        <v>0</v>
      </c>
      <c r="P32" s="177"/>
      <c r="Q32" s="178">
        <f t="shared" si="1"/>
        <v>43679</v>
      </c>
      <c r="R32" s="179">
        <f t="shared" si="2"/>
        <v>34.900000000000027</v>
      </c>
      <c r="S32" s="180" t="s">
        <v>13</v>
      </c>
      <c r="T32" s="181">
        <v>2.65</v>
      </c>
      <c r="U32" s="177"/>
    </row>
    <row r="33" spans="2:21" ht="21">
      <c r="B33" s="4" t="s">
        <v>0</v>
      </c>
      <c r="C33" s="3">
        <v>0</v>
      </c>
      <c r="P33" s="177"/>
      <c r="Q33" s="178">
        <f t="shared" si="1"/>
        <v>43686</v>
      </c>
      <c r="R33" s="179">
        <f t="shared" si="2"/>
        <v>32.250000000000028</v>
      </c>
      <c r="S33" s="180" t="s">
        <v>13</v>
      </c>
      <c r="T33" s="181">
        <v>0</v>
      </c>
      <c r="U33" s="177"/>
    </row>
    <row r="34" spans="2:21" ht="21">
      <c r="B34" s="4" t="s">
        <v>0</v>
      </c>
      <c r="C34" s="3">
        <v>0</v>
      </c>
      <c r="P34" s="177"/>
      <c r="Q34" s="178">
        <f t="shared" si="1"/>
        <v>43693</v>
      </c>
      <c r="R34" s="179">
        <f t="shared" si="2"/>
        <v>32.250000000000028</v>
      </c>
      <c r="S34" s="180" t="s">
        <v>13</v>
      </c>
      <c r="T34" s="181">
        <v>0</v>
      </c>
      <c r="U34" s="177"/>
    </row>
    <row r="35" spans="2:21" ht="21">
      <c r="B35" s="4" t="s">
        <v>0</v>
      </c>
      <c r="C35" s="3">
        <v>0</v>
      </c>
      <c r="P35" s="177"/>
      <c r="Q35" s="178">
        <f t="shared" si="1"/>
        <v>43700</v>
      </c>
      <c r="R35" s="179">
        <f t="shared" si="2"/>
        <v>32.250000000000028</v>
      </c>
      <c r="S35" s="180" t="s">
        <v>13</v>
      </c>
      <c r="T35" s="181">
        <v>0</v>
      </c>
      <c r="U35" s="177"/>
    </row>
    <row r="36" spans="2:21" ht="21">
      <c r="B36" s="4" t="s">
        <v>0</v>
      </c>
      <c r="C36" s="3">
        <v>0</v>
      </c>
      <c r="P36" s="177"/>
      <c r="Q36" s="178">
        <f t="shared" si="1"/>
        <v>43707</v>
      </c>
      <c r="R36" s="179">
        <f t="shared" si="2"/>
        <v>32.250000000000028</v>
      </c>
      <c r="S36" s="180" t="s">
        <v>14</v>
      </c>
      <c r="T36" s="181">
        <v>0</v>
      </c>
      <c r="U36" s="177"/>
    </row>
    <row r="37" spans="2:21" ht="21">
      <c r="B37" s="4" t="s">
        <v>0</v>
      </c>
      <c r="C37" s="3">
        <v>0</v>
      </c>
      <c r="P37" s="177"/>
      <c r="Q37" s="178">
        <f t="shared" si="1"/>
        <v>43714</v>
      </c>
      <c r="R37" s="179">
        <f t="shared" si="2"/>
        <v>32.250000000000028</v>
      </c>
      <c r="S37" s="180" t="s">
        <v>13</v>
      </c>
      <c r="T37" s="181">
        <v>2.65</v>
      </c>
      <c r="U37" s="177"/>
    </row>
    <row r="38" spans="2:21" ht="21">
      <c r="B38" s="4" t="s">
        <v>0</v>
      </c>
      <c r="C38" s="3">
        <v>0</v>
      </c>
      <c r="P38" s="177"/>
      <c r="Q38" s="178">
        <f t="shared" si="1"/>
        <v>43721</v>
      </c>
      <c r="R38" s="179">
        <f t="shared" si="2"/>
        <v>29.60000000000003</v>
      </c>
      <c r="S38" s="180" t="s">
        <v>13</v>
      </c>
      <c r="T38" s="181">
        <v>0</v>
      </c>
      <c r="U38" s="177"/>
    </row>
    <row r="39" spans="2:21" ht="21">
      <c r="B39" s="4" t="s">
        <v>0</v>
      </c>
      <c r="C39" s="3">
        <v>0</v>
      </c>
      <c r="P39" s="177"/>
      <c r="Q39" s="178">
        <f t="shared" si="1"/>
        <v>43728</v>
      </c>
      <c r="R39" s="179">
        <f t="shared" si="2"/>
        <v>29.60000000000003</v>
      </c>
      <c r="S39" s="180" t="s">
        <v>13</v>
      </c>
      <c r="T39" s="181">
        <v>0</v>
      </c>
      <c r="U39" s="177"/>
    </row>
    <row r="40" spans="2:21" ht="21">
      <c r="B40" s="4" t="s">
        <v>0</v>
      </c>
      <c r="C40" s="3">
        <v>0</v>
      </c>
      <c r="P40" s="177"/>
      <c r="Q40" s="178">
        <f t="shared" si="1"/>
        <v>43735</v>
      </c>
      <c r="R40" s="179">
        <f t="shared" si="2"/>
        <v>29.60000000000003</v>
      </c>
      <c r="S40" s="180" t="s">
        <v>13</v>
      </c>
      <c r="T40" s="181">
        <v>0</v>
      </c>
      <c r="U40" s="177"/>
    </row>
    <row r="41" spans="2:21" ht="21">
      <c r="B41" s="4" t="s">
        <v>0</v>
      </c>
      <c r="C41" s="3">
        <v>0</v>
      </c>
      <c r="P41" s="177"/>
      <c r="Q41" s="178">
        <f t="shared" si="1"/>
        <v>43742</v>
      </c>
      <c r="R41" s="179">
        <f t="shared" si="2"/>
        <v>29.60000000000003</v>
      </c>
      <c r="S41" s="180" t="s">
        <v>13</v>
      </c>
      <c r="T41" s="181">
        <f>HLOOKUP(S41,[0]!VIENNOISERIES_PRIX,2,FALSE)</f>
        <v>0</v>
      </c>
      <c r="U41" s="177"/>
    </row>
    <row r="42" spans="2:21" ht="21">
      <c r="B42" s="4" t="s">
        <v>0</v>
      </c>
      <c r="C42" s="3">
        <v>0</v>
      </c>
      <c r="P42" s="177"/>
      <c r="Q42" s="178">
        <f t="shared" si="1"/>
        <v>43749</v>
      </c>
      <c r="R42" s="179">
        <f t="shared" si="2"/>
        <v>29.60000000000003</v>
      </c>
      <c r="S42" s="180" t="s">
        <v>17</v>
      </c>
      <c r="T42" s="181">
        <f>HLOOKUP(S42,[0]!VIENNOISERIES_PRIX,2,FALSE)</f>
        <v>2.2999999999999998</v>
      </c>
      <c r="U42" s="177"/>
    </row>
    <row r="43" spans="2:21" ht="21">
      <c r="B43" s="4" t="s">
        <v>0</v>
      </c>
      <c r="C43" s="3">
        <v>0</v>
      </c>
      <c r="P43" s="177"/>
      <c r="Q43" s="178">
        <f t="shared" si="1"/>
        <v>43756</v>
      </c>
      <c r="R43" s="179">
        <f t="shared" si="2"/>
        <v>27.300000000000029</v>
      </c>
      <c r="S43" s="180" t="s">
        <v>17</v>
      </c>
      <c r="T43" s="181">
        <f>HLOOKUP(S43,[0]!VIENNOISERIES_PRIX,2,FALSE)</f>
        <v>2.2999999999999998</v>
      </c>
      <c r="U43" s="177"/>
    </row>
    <row r="44" spans="2:21" ht="21">
      <c r="B44" s="4" t="s">
        <v>0</v>
      </c>
      <c r="C44" s="3">
        <v>0</v>
      </c>
      <c r="P44" s="177"/>
      <c r="Q44" s="178">
        <f t="shared" si="1"/>
        <v>43763</v>
      </c>
      <c r="R44" s="179">
        <f t="shared" si="2"/>
        <v>25.000000000000028</v>
      </c>
      <c r="S44" s="180" t="s">
        <v>13</v>
      </c>
      <c r="T44" s="181">
        <f>HLOOKUP(S44,[0]!VIENNOISERIES_PRIX,2,FALSE)</f>
        <v>0</v>
      </c>
      <c r="U44" s="177"/>
    </row>
    <row r="45" spans="2:21" ht="21">
      <c r="B45" s="4" t="s">
        <v>0</v>
      </c>
      <c r="C45" s="3">
        <v>0</v>
      </c>
      <c r="P45" s="177"/>
      <c r="Q45" s="178">
        <f t="shared" si="1"/>
        <v>43770</v>
      </c>
      <c r="R45" s="179">
        <f t="shared" si="2"/>
        <v>25.000000000000028</v>
      </c>
      <c r="S45" s="180" t="s">
        <v>13</v>
      </c>
      <c r="T45" s="181">
        <v>2.65</v>
      </c>
      <c r="U45" s="177"/>
    </row>
    <row r="46" spans="2:21" ht="21">
      <c r="B46" s="4" t="s">
        <v>0</v>
      </c>
      <c r="C46" s="3">
        <v>0</v>
      </c>
      <c r="P46" s="177"/>
      <c r="Q46" s="178">
        <f t="shared" si="1"/>
        <v>43777</v>
      </c>
      <c r="R46" s="179">
        <f t="shared" si="2"/>
        <v>22.35000000000003</v>
      </c>
      <c r="S46" s="180" t="s">
        <v>13</v>
      </c>
      <c r="T46" s="181">
        <v>0</v>
      </c>
      <c r="U46" s="177"/>
    </row>
    <row r="47" spans="2:21" ht="21">
      <c r="B47" s="4" t="s">
        <v>0</v>
      </c>
      <c r="C47" s="3">
        <v>0</v>
      </c>
      <c r="P47" s="177"/>
      <c r="Q47" s="178">
        <f t="shared" si="1"/>
        <v>43784</v>
      </c>
      <c r="R47" s="179">
        <f t="shared" si="2"/>
        <v>22.35000000000003</v>
      </c>
      <c r="S47" s="180" t="s">
        <v>13</v>
      </c>
      <c r="T47" s="181">
        <v>0</v>
      </c>
      <c r="U47" s="177"/>
    </row>
    <row r="48" spans="2:21" ht="21">
      <c r="B48" s="4" t="s">
        <v>0</v>
      </c>
      <c r="C48" s="3">
        <v>0</v>
      </c>
      <c r="P48" s="177"/>
      <c r="Q48" s="178">
        <f t="shared" si="1"/>
        <v>43791</v>
      </c>
      <c r="R48" s="179">
        <f t="shared" si="2"/>
        <v>22.35000000000003</v>
      </c>
      <c r="S48" s="180" t="s">
        <v>13</v>
      </c>
      <c r="T48" s="181">
        <v>0</v>
      </c>
      <c r="U48" s="177"/>
    </row>
    <row r="49" spans="2:21" ht="21">
      <c r="B49" s="4" t="s">
        <v>0</v>
      </c>
      <c r="C49" s="3">
        <v>0</v>
      </c>
      <c r="P49" s="177"/>
      <c r="Q49" s="178">
        <f t="shared" si="1"/>
        <v>43798</v>
      </c>
      <c r="R49" s="179">
        <f t="shared" si="2"/>
        <v>22.35000000000003</v>
      </c>
      <c r="S49" s="180" t="s">
        <v>13</v>
      </c>
      <c r="T49" s="181">
        <v>0</v>
      </c>
      <c r="U49" s="177"/>
    </row>
    <row r="50" spans="2:21" ht="21">
      <c r="B50" s="4" t="s">
        <v>0</v>
      </c>
      <c r="C50" s="3">
        <v>0</v>
      </c>
      <c r="P50" s="177"/>
      <c r="Q50" s="178">
        <f t="shared" si="1"/>
        <v>43805</v>
      </c>
      <c r="R50" s="179">
        <f t="shared" si="2"/>
        <v>22.35000000000003</v>
      </c>
      <c r="S50" s="180" t="s">
        <v>13</v>
      </c>
      <c r="T50" s="181">
        <f>HLOOKUP(S50,[0]!VIENNOISERIES_PRIX,2,FALSE)</f>
        <v>0</v>
      </c>
      <c r="U50" s="177"/>
    </row>
    <row r="51" spans="2:21" ht="21">
      <c r="B51" s="4" t="s">
        <v>0</v>
      </c>
      <c r="C51" s="3">
        <v>0</v>
      </c>
      <c r="P51" s="177"/>
      <c r="Q51" s="178">
        <f t="shared" si="1"/>
        <v>43812</v>
      </c>
      <c r="R51" s="179">
        <f t="shared" si="2"/>
        <v>22.35000000000003</v>
      </c>
      <c r="S51" s="180" t="s">
        <v>13</v>
      </c>
      <c r="T51" s="181">
        <f>HLOOKUP(S51,[0]!VIENNOISERIES_PRIX,2,FALSE)</f>
        <v>0</v>
      </c>
      <c r="U51" s="177"/>
    </row>
    <row r="52" spans="2:21" ht="21">
      <c r="B52" s="4" t="s">
        <v>0</v>
      </c>
      <c r="C52" s="3">
        <v>0</v>
      </c>
      <c r="P52" s="177"/>
      <c r="Q52" s="178">
        <f t="shared" si="1"/>
        <v>43819</v>
      </c>
      <c r="R52" s="179">
        <f t="shared" si="2"/>
        <v>22.35000000000003</v>
      </c>
      <c r="S52" s="180" t="s">
        <v>13</v>
      </c>
      <c r="T52" s="181">
        <f>HLOOKUP(S52,[0]!VIENNOISERIES_PRIX,2,FALSE)</f>
        <v>0</v>
      </c>
      <c r="U52" s="177"/>
    </row>
    <row r="53" spans="2:21" ht="21">
      <c r="B53" s="4" t="s">
        <v>0</v>
      </c>
      <c r="C53" s="3">
        <v>0</v>
      </c>
      <c r="P53" s="177"/>
      <c r="Q53" s="178">
        <f t="shared" si="1"/>
        <v>43826</v>
      </c>
      <c r="R53" s="179">
        <f t="shared" si="2"/>
        <v>22.35000000000003</v>
      </c>
      <c r="S53" s="180" t="s">
        <v>13</v>
      </c>
      <c r="T53" s="181">
        <f>HLOOKUP(S53,[0]!VIENNOISERIES_PRIX,2,FALSE)</f>
        <v>0</v>
      </c>
      <c r="U53" s="177"/>
    </row>
    <row r="54" spans="2:21" ht="21">
      <c r="B54" s="4" t="s">
        <v>0</v>
      </c>
      <c r="C54" s="3">
        <v>0</v>
      </c>
      <c r="P54" s="177"/>
      <c r="Q54" s="178"/>
      <c r="R54" s="179">
        <f t="shared" si="2"/>
        <v>22.35000000000003</v>
      </c>
      <c r="S54" s="180" t="s">
        <v>13</v>
      </c>
      <c r="T54" s="181">
        <f>HLOOKUP(S54,[0]!VIENNOISERIES_PRIX,2,FALSE)</f>
        <v>0</v>
      </c>
      <c r="U54" s="177"/>
    </row>
    <row r="55" spans="2:21" ht="17.399999999999999">
      <c r="B55" s="4" t="s">
        <v>0</v>
      </c>
      <c r="C55" s="3">
        <v>0</v>
      </c>
      <c r="P55" s="177"/>
      <c r="Q55" s="178"/>
      <c r="R55" s="177"/>
      <c r="S55" s="177"/>
      <c r="T55" s="177"/>
      <c r="U55" s="177"/>
    </row>
    <row r="56" spans="2:21" ht="15.6">
      <c r="B56" s="4" t="s">
        <v>0</v>
      </c>
      <c r="C56" s="3">
        <v>0</v>
      </c>
      <c r="P56" s="177"/>
      <c r="Q56" s="177"/>
      <c r="R56" s="177"/>
      <c r="S56" s="177"/>
      <c r="T56" s="177"/>
      <c r="U56" s="177"/>
    </row>
    <row r="57" spans="2:21" ht="15.6">
      <c r="B57" s="4" t="s">
        <v>0</v>
      </c>
      <c r="C57" s="3">
        <v>0</v>
      </c>
      <c r="P57" s="177"/>
      <c r="Q57" s="177"/>
      <c r="R57" s="177"/>
      <c r="S57" s="177"/>
      <c r="T57" s="177"/>
      <c r="U57" s="177"/>
    </row>
    <row r="58" spans="2:21" ht="15.6">
      <c r="B58" s="4" t="s">
        <v>0</v>
      </c>
      <c r="C58" s="3">
        <v>0</v>
      </c>
      <c r="P58" s="177"/>
      <c r="Q58" s="177"/>
      <c r="R58" s="177"/>
      <c r="S58" s="177"/>
      <c r="T58" s="177"/>
      <c r="U58" s="177"/>
    </row>
    <row r="59" spans="2:21" ht="15.6">
      <c r="B59" s="4" t="s">
        <v>0</v>
      </c>
      <c r="C59" s="3">
        <v>0</v>
      </c>
      <c r="P59" s="177"/>
      <c r="Q59" s="177"/>
      <c r="R59" s="177"/>
      <c r="S59" s="177"/>
      <c r="T59" s="177"/>
      <c r="U59" s="177"/>
    </row>
    <row r="60" spans="2:21" ht="15.6">
      <c r="B60" s="4" t="s">
        <v>0</v>
      </c>
      <c r="C60" s="3">
        <v>0</v>
      </c>
      <c r="P60" s="177"/>
      <c r="Q60" s="177"/>
      <c r="R60" s="177"/>
      <c r="S60" s="177"/>
      <c r="T60" s="177"/>
      <c r="U60" s="177"/>
    </row>
    <row r="61" spans="2:21" ht="15.6">
      <c r="B61" s="4" t="s">
        <v>0</v>
      </c>
      <c r="C61" s="3">
        <v>0</v>
      </c>
      <c r="P61" s="177"/>
      <c r="Q61" s="177"/>
      <c r="R61" s="177"/>
      <c r="S61" s="177"/>
      <c r="T61" s="177"/>
      <c r="U61" s="177"/>
    </row>
    <row r="62" spans="2:21" ht="15.6">
      <c r="B62" s="4" t="s">
        <v>0</v>
      </c>
      <c r="C62" s="3">
        <v>0</v>
      </c>
      <c r="P62" s="177"/>
      <c r="Q62" s="177"/>
      <c r="R62" s="177"/>
      <c r="S62" s="177"/>
      <c r="T62" s="177"/>
      <c r="U62" s="177"/>
    </row>
    <row r="63" spans="2:21" ht="15.6">
      <c r="B63" s="4" t="s">
        <v>0</v>
      </c>
      <c r="C63" s="3">
        <v>0</v>
      </c>
      <c r="P63" s="177"/>
      <c r="Q63" s="177"/>
      <c r="R63" s="177"/>
      <c r="S63" s="177"/>
      <c r="T63" s="177"/>
      <c r="U63" s="177"/>
    </row>
    <row r="64" spans="2:21" ht="15.6">
      <c r="B64" s="4" t="s">
        <v>0</v>
      </c>
      <c r="C64" s="3">
        <v>0</v>
      </c>
      <c r="P64" s="177"/>
      <c r="Q64" s="177"/>
      <c r="R64" s="177"/>
      <c r="S64" s="177"/>
      <c r="T64" s="177"/>
      <c r="U64" s="177"/>
    </row>
    <row r="65" spans="2:21" ht="15.6">
      <c r="B65" s="4" t="s">
        <v>0</v>
      </c>
      <c r="C65" s="3">
        <v>0</v>
      </c>
      <c r="P65" s="177"/>
      <c r="Q65" s="177"/>
      <c r="R65" s="177"/>
      <c r="S65" s="177"/>
      <c r="T65" s="177"/>
      <c r="U65" s="177"/>
    </row>
    <row r="66" spans="2:21" ht="15.6">
      <c r="B66" s="4" t="s">
        <v>0</v>
      </c>
      <c r="C66" s="3">
        <v>0</v>
      </c>
      <c r="P66" s="177"/>
      <c r="Q66" s="177"/>
      <c r="R66" s="177"/>
      <c r="S66" s="177"/>
      <c r="T66" s="177"/>
      <c r="U66" s="177"/>
    </row>
    <row r="67" spans="2:21" ht="15.6">
      <c r="B67" s="4" t="s">
        <v>0</v>
      </c>
      <c r="C67" s="3">
        <v>0</v>
      </c>
      <c r="P67" s="177"/>
      <c r="Q67" s="177"/>
      <c r="R67" s="177"/>
      <c r="S67" s="177"/>
      <c r="T67" s="177"/>
      <c r="U67" s="177"/>
    </row>
    <row r="68" spans="2:21" ht="15.6">
      <c r="B68" s="4" t="s">
        <v>0</v>
      </c>
      <c r="C68" s="3">
        <v>0</v>
      </c>
      <c r="P68" s="177"/>
      <c r="Q68" s="177"/>
      <c r="R68" s="177"/>
      <c r="S68" s="177"/>
      <c r="T68" s="177"/>
      <c r="U68" s="177"/>
    </row>
    <row r="69" spans="2:21" ht="15.6">
      <c r="B69" s="4" t="s">
        <v>0</v>
      </c>
      <c r="C69" s="3">
        <v>0</v>
      </c>
      <c r="P69" s="177"/>
      <c r="Q69" s="177"/>
      <c r="R69" s="177"/>
      <c r="S69" s="177"/>
      <c r="T69" s="177"/>
      <c r="U69" s="177"/>
    </row>
    <row r="70" spans="2:21" ht="15.6">
      <c r="B70" s="4" t="s">
        <v>0</v>
      </c>
      <c r="C70" s="3">
        <v>0</v>
      </c>
      <c r="P70" s="177"/>
      <c r="Q70" s="177"/>
      <c r="R70" s="177"/>
      <c r="S70" s="177"/>
      <c r="T70" s="177"/>
      <c r="U70" s="177"/>
    </row>
    <row r="71" spans="2:21" ht="15.6">
      <c r="B71" s="4" t="s">
        <v>0</v>
      </c>
      <c r="C71" s="3">
        <v>0</v>
      </c>
      <c r="P71" s="177"/>
      <c r="Q71" s="177"/>
      <c r="R71" s="177"/>
      <c r="S71" s="177"/>
      <c r="T71" s="177"/>
      <c r="U71" s="177"/>
    </row>
    <row r="72" spans="2:21" ht="15.6">
      <c r="B72" s="4" t="s">
        <v>0</v>
      </c>
      <c r="C72" s="3">
        <v>0</v>
      </c>
      <c r="P72" s="177"/>
      <c r="Q72" s="177"/>
      <c r="R72" s="177"/>
      <c r="S72" s="177"/>
      <c r="T72" s="177"/>
      <c r="U72" s="177"/>
    </row>
    <row r="73" spans="2:21" ht="15.6">
      <c r="B73" s="4" t="s">
        <v>0</v>
      </c>
      <c r="C73" s="3">
        <v>0</v>
      </c>
      <c r="P73" s="177"/>
    </row>
    <row r="74" spans="2:21" ht="15.6">
      <c r="B74" s="4" t="s">
        <v>0</v>
      </c>
      <c r="C74" s="3">
        <v>0</v>
      </c>
    </row>
    <row r="75" spans="2:21" ht="15.6">
      <c r="B75" s="4" t="s">
        <v>0</v>
      </c>
      <c r="C75" s="3">
        <v>0</v>
      </c>
    </row>
    <row r="76" spans="2:21" ht="15.6">
      <c r="B76" s="4" t="s">
        <v>0</v>
      </c>
      <c r="C76" s="3">
        <v>0</v>
      </c>
    </row>
    <row r="77" spans="2:21" ht="15.6">
      <c r="B77" s="4" t="s">
        <v>0</v>
      </c>
      <c r="C77" s="3">
        <v>0</v>
      </c>
    </row>
    <row r="78" spans="2:21" ht="15.6">
      <c r="B78" s="4" t="s">
        <v>0</v>
      </c>
      <c r="C78" s="3">
        <v>0</v>
      </c>
    </row>
    <row r="79" spans="2:21" ht="15.6">
      <c r="B79" s="4" t="s">
        <v>0</v>
      </c>
      <c r="C79" s="3">
        <v>0</v>
      </c>
    </row>
    <row r="80" spans="2:21" ht="15.6">
      <c r="B80" s="4" t="s">
        <v>0</v>
      </c>
      <c r="C80" s="3">
        <v>0</v>
      </c>
    </row>
    <row r="81" spans="2:3" ht="15.6">
      <c r="B81" s="4" t="s">
        <v>0</v>
      </c>
      <c r="C81" s="3">
        <v>0</v>
      </c>
    </row>
    <row r="82" spans="2:3" ht="15.6">
      <c r="B82" s="4" t="s">
        <v>0</v>
      </c>
      <c r="C82" s="3">
        <v>0</v>
      </c>
    </row>
    <row r="83" spans="2:3" ht="15.6">
      <c r="B83" s="4" t="s">
        <v>0</v>
      </c>
      <c r="C83" s="3">
        <v>0</v>
      </c>
    </row>
    <row r="84" spans="2:3" ht="15.6">
      <c r="B84" s="4" t="s">
        <v>0</v>
      </c>
      <c r="C84" s="3">
        <v>0</v>
      </c>
    </row>
    <row r="85" spans="2:3" ht="15.6">
      <c r="B85" s="4" t="s">
        <v>0</v>
      </c>
      <c r="C85" s="3">
        <v>0</v>
      </c>
    </row>
    <row r="86" spans="2:3" ht="15.6">
      <c r="B86" s="4" t="s">
        <v>0</v>
      </c>
      <c r="C86" s="3">
        <v>0</v>
      </c>
    </row>
    <row r="87" spans="2:3" ht="15.6">
      <c r="B87" s="4" t="s">
        <v>0</v>
      </c>
      <c r="C87" s="3">
        <v>0</v>
      </c>
    </row>
    <row r="88" spans="2:3" ht="15.6">
      <c r="B88" s="4" t="s">
        <v>0</v>
      </c>
      <c r="C88" s="3">
        <v>0</v>
      </c>
    </row>
    <row r="89" spans="2:3" ht="15.6">
      <c r="B89" s="4" t="s">
        <v>0</v>
      </c>
      <c r="C89" s="3">
        <v>0</v>
      </c>
    </row>
    <row r="90" spans="2:3" ht="15.6">
      <c r="B90" s="4" t="s">
        <v>0</v>
      </c>
      <c r="C90" s="3">
        <v>0</v>
      </c>
    </row>
    <row r="91" spans="2:3" ht="15.6">
      <c r="B91" s="4" t="s">
        <v>0</v>
      </c>
      <c r="C91" s="3">
        <v>0</v>
      </c>
    </row>
    <row r="92" spans="2:3" ht="15.6">
      <c r="B92" s="4" t="s">
        <v>0</v>
      </c>
      <c r="C92" s="3">
        <v>0</v>
      </c>
    </row>
    <row r="93" spans="2:3" ht="15.6">
      <c r="B93" s="4" t="s">
        <v>0</v>
      </c>
      <c r="C93" s="3">
        <v>0</v>
      </c>
    </row>
    <row r="94" spans="2:3" ht="15.6">
      <c r="B94" s="4" t="s">
        <v>0</v>
      </c>
      <c r="C94" s="3">
        <v>0</v>
      </c>
    </row>
    <row r="95" spans="2:3" ht="15.6">
      <c r="B95" s="4" t="s">
        <v>0</v>
      </c>
      <c r="C95" s="3">
        <v>0</v>
      </c>
    </row>
    <row r="96" spans="2:3" ht="15.6">
      <c r="B96" s="4" t="s">
        <v>0</v>
      </c>
      <c r="C96" s="3">
        <v>0</v>
      </c>
    </row>
    <row r="97" spans="2:3" ht="15.6">
      <c r="B97" s="4" t="s">
        <v>0</v>
      </c>
      <c r="C97" s="3">
        <v>0</v>
      </c>
    </row>
    <row r="98" spans="2:3" ht="15.6">
      <c r="B98" s="4" t="s">
        <v>0</v>
      </c>
      <c r="C98" s="3">
        <v>0</v>
      </c>
    </row>
  </sheetData>
  <conditionalFormatting sqref="G7:G11">
    <cfRule type="containsText" dxfId="25" priority="27" operator="containsText" text="BEIGNETS">
      <formula>NOT(ISERROR(SEARCH("BEIGNETS",G7)))</formula>
    </cfRule>
    <cfRule type="containsText" dxfId="24" priority="28" operator="containsText" text="TOURTE">
      <formula>NOT(ISERROR(SEARCH("TOURTE",G7)))</formula>
    </cfRule>
    <cfRule type="containsText" dxfId="23" priority="29" operator="containsText" text="QUICHE">
      <formula>NOT(ISERROR(SEARCH("QUICHE",G7)))</formula>
    </cfRule>
    <cfRule type="containsText" dxfId="22" priority="30" operator="containsText" text="n/c">
      <formula>NOT(ISERROR(SEARCH("n/c",G7)))</formula>
    </cfRule>
    <cfRule type="containsText" dxfId="21" priority="31" operator="containsText" text="present">
      <formula>NOT(ISERROR(SEARCH("present",G7)))</formula>
    </cfRule>
    <cfRule type="containsText" dxfId="20" priority="32" operator="containsText" text="absent">
      <formula>NOT(ISERROR(SEARCH("absent",G7)))</formula>
    </cfRule>
    <cfRule type="containsText" dxfId="19" priority="36" operator="containsText" text="ESCA">
      <formula>NOT(ISERROR(SEARCH("ESCA",G7)))</formula>
    </cfRule>
    <cfRule type="containsText" dxfId="18" priority="37" operator="containsText" text="PATES">
      <formula>NOT(ISERROR(SEARCH("PATES",G7)))</formula>
    </cfRule>
    <cfRule type="containsText" dxfId="17" priority="38" operator="containsText" text="CROI">
      <formula>NOT(ISERROR(SEARCH("CROI",G7)))</formula>
    </cfRule>
    <cfRule type="containsText" dxfId="16" priority="39" operator="containsText" text="PAIN ">
      <formula>NOT(ISERROR(SEARCH("PAIN ",G7)))</formula>
    </cfRule>
  </conditionalFormatting>
  <conditionalFormatting sqref="R7:R54">
    <cfRule type="expression" dxfId="15" priority="20">
      <formula>R7&gt;10</formula>
    </cfRule>
    <cfRule type="expression" dxfId="14" priority="21">
      <formula>R7&lt;0</formula>
    </cfRule>
    <cfRule type="expression" dxfId="13" priority="22">
      <formula>R7&lt;3</formula>
    </cfRule>
  </conditionalFormatting>
  <conditionalFormatting sqref="S7:S54">
    <cfRule type="containsText" dxfId="12" priority="4" operator="containsText" text="BEIGNETS">
      <formula>NOT(ISERROR(SEARCH("BEIGNETS",S7)))</formula>
    </cfRule>
    <cfRule type="containsText" dxfId="11" priority="5" operator="containsText" text="TOURTE">
      <formula>NOT(ISERROR(SEARCH("TOURTE",S7)))</formula>
    </cfRule>
    <cfRule type="containsText" dxfId="10" priority="6" operator="containsText" text="QUICHE">
      <formula>NOT(ISERROR(SEARCH("QUICHE",S7)))</formula>
    </cfRule>
    <cfRule type="containsText" dxfId="9" priority="7" operator="containsText" text="n/c">
      <formula>NOT(ISERROR(SEARCH("n/c",S7)))</formula>
    </cfRule>
    <cfRule type="containsText" dxfId="8" priority="8" operator="containsText" text="present">
      <formula>NOT(ISERROR(SEARCH("present",S7)))</formula>
    </cfRule>
    <cfRule type="containsText" dxfId="7" priority="9" operator="containsText" text="absent">
      <formula>NOT(ISERROR(SEARCH("absent",S7)))</formula>
    </cfRule>
    <cfRule type="containsText" dxfId="6" priority="10" operator="containsText" text="ESCA">
      <formula>NOT(ISERROR(SEARCH("ESCA",S7)))</formula>
    </cfRule>
    <cfRule type="containsText" dxfId="5" priority="11" operator="containsText" text="PATES">
      <formula>NOT(ISERROR(SEARCH("PATES",S7)))</formula>
    </cfRule>
    <cfRule type="containsText" dxfId="4" priority="12" operator="containsText" text="CROI">
      <formula>NOT(ISERROR(SEARCH("CROI",S7)))</formula>
    </cfRule>
    <cfRule type="containsText" dxfId="3" priority="13" operator="containsText" text="PAIN ">
      <formula>NOT(ISERROR(SEARCH("PAIN ",S7)))</formula>
    </cfRule>
  </conditionalFormatting>
  <conditionalFormatting sqref="F7:F11">
    <cfRule type="expression" dxfId="2" priority="1">
      <formula>F7&gt;10</formula>
    </cfRule>
    <cfRule type="expression" dxfId="1" priority="2">
      <formula>F7&lt;0</formula>
    </cfRule>
    <cfRule type="expression" dxfId="0" priority="3">
      <formula>F7&lt;3</formula>
    </cfRule>
  </conditionalFormatting>
  <dataValidations count="5">
    <dataValidation type="list" allowBlank="1" showInputMessage="1" showErrorMessage="1" sqref="R6 H6" xr:uid="{00000000-0002-0000-0100-000000000000}">
      <formula1>annee</formula1>
    </dataValidation>
    <dataValidation type="list" allowBlank="1" showInputMessage="1" showErrorMessage="1" sqref="C4:C98" xr:uid="{00000000-0002-0000-0100-000001000000}">
      <formula1>billet</formula1>
    </dataValidation>
    <dataValidation type="list" allowBlank="1" showInputMessage="1" showErrorMessage="1" sqref="B4:B98" xr:uid="{00000000-0002-0000-0100-000002000000}">
      <formula1>dates</formula1>
    </dataValidation>
    <dataValidation type="list" allowBlank="1" showInputMessage="1" showErrorMessage="1" sqref="G7:G11 S7:S54" xr:uid="{00000000-0002-0000-0100-000003000000}">
      <formula1>pain</formula1>
    </dataValidation>
    <dataValidation type="list" allowBlank="1" showInputMessage="1" showErrorMessage="1" sqref="F6" xr:uid="{00000000-0002-0000-0100-000004000000}">
      <formula1>JANVIER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Jaune">
                <anchor moveWithCells="1">
                  <from>
                    <xdr:col>8</xdr:col>
                    <xdr:colOff>38100</xdr:colOff>
                    <xdr:row>4</xdr:row>
                    <xdr:rowOff>198120</xdr:rowOff>
                  </from>
                  <to>
                    <xdr:col>8</xdr:col>
                    <xdr:colOff>1356360</xdr:colOff>
                    <xdr:row>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Copie">
                <anchor moveWithCells="1" sizeWithCells="1">
                  <from>
                    <xdr:col>8</xdr:col>
                    <xdr:colOff>495300</xdr:colOff>
                    <xdr:row>10</xdr:row>
                    <xdr:rowOff>0</xdr:rowOff>
                  </from>
                  <to>
                    <xdr:col>9</xdr:col>
                    <xdr:colOff>213360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13"/>
  <sheetViews>
    <sheetView workbookViewId="0">
      <selection activeCell="A2" sqref="A2:A13"/>
    </sheetView>
  </sheetViews>
  <sheetFormatPr baseColWidth="10" defaultRowHeight="14.4"/>
  <sheetData>
    <row r="2" spans="1:1">
      <c r="A2" t="s">
        <v>36</v>
      </c>
    </row>
    <row r="3" spans="1:1">
      <c r="A3" t="s">
        <v>37</v>
      </c>
    </row>
    <row r="4" spans="1:1">
      <c r="A4" t="s">
        <v>38</v>
      </c>
    </row>
    <row r="5" spans="1:1">
      <c r="A5" t="s">
        <v>6</v>
      </c>
    </row>
    <row r="6" spans="1:1">
      <c r="A6" t="s">
        <v>35</v>
      </c>
    </row>
    <row r="7" spans="1:1">
      <c r="A7" t="s">
        <v>39</v>
      </c>
    </row>
    <row r="8" spans="1:1">
      <c r="A8" t="s">
        <v>40</v>
      </c>
    </row>
    <row r="9" spans="1:1">
      <c r="A9" t="s">
        <v>41</v>
      </c>
    </row>
    <row r="10" spans="1:1">
      <c r="A10" t="s">
        <v>42</v>
      </c>
    </row>
    <row r="11" spans="1:1">
      <c r="A11" t="s">
        <v>43</v>
      </c>
    </row>
    <row r="12" spans="1:1">
      <c r="A12" t="s">
        <v>44</v>
      </c>
    </row>
    <row r="13" spans="1:1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PRINC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Jorissen Daniel</cp:lastModifiedBy>
  <dcterms:created xsi:type="dcterms:W3CDTF">2019-04-01T16:20:23Z</dcterms:created>
  <dcterms:modified xsi:type="dcterms:W3CDTF">2019-04-12T10:52:02Z</dcterms:modified>
</cp:coreProperties>
</file>