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bookViews>
    <workbookView xWindow="-30" yWindow="-30" windowWidth="12225" windowHeight="11640" tabRatio="184"/>
  </bookViews>
  <sheets>
    <sheet name="Devis" sheetId="1" r:id="rId1"/>
    <sheet name="Données" sheetId="2" r:id="rId2"/>
    <sheet name="Feuil1" sheetId="3" r:id="rId3"/>
  </sheets>
  <definedNames>
    <definedName name="_xlnm._FilterDatabase" localSheetId="0" hidden="1">Devis!#REF!</definedName>
    <definedName name="_xlnm._FilterDatabase" localSheetId="1" hidden="1">Données!#REF!</definedName>
    <definedName name="Dimension">OFFSET(Données!$B$2,,,COUNTA(Données!$A:$A)-1)</definedName>
    <definedName name="Libellé">OFFSET(Données!$A$2,,,COUNTA(Données!$A:$A)-1)</definedName>
    <definedName name="Prix">OFFSET(Données!$C$2,,,COUNTA(Données!$A:$A)-1)</definedName>
    <definedName name="_xlnm.Print_Area" localSheetId="0">Devis!$A$1:$F$64</definedName>
  </definedNames>
  <calcPr calcId="125725"/>
</workbook>
</file>

<file path=xl/calcChain.xml><?xml version="1.0" encoding="utf-8"?>
<calcChain xmlns="http://schemas.openxmlformats.org/spreadsheetml/2006/main">
  <c r="F63" i="1"/>
  <c r="C41"/>
  <c r="D41"/>
  <c r="E41" s="1"/>
  <c r="C42"/>
  <c r="D42"/>
  <c r="C43"/>
  <c r="D43"/>
  <c r="E43" s="1"/>
  <c r="C44"/>
  <c r="D44"/>
  <c r="E44" s="1"/>
  <c r="C45"/>
  <c r="D45"/>
  <c r="E45" s="1"/>
  <c r="C46"/>
  <c r="D46"/>
  <c r="E46" s="1"/>
  <c r="C47"/>
  <c r="D47"/>
  <c r="E47" s="1"/>
  <c r="C48"/>
  <c r="D48"/>
  <c r="E48" s="1"/>
  <c r="C49"/>
  <c r="D49"/>
  <c r="E49" s="1"/>
  <c r="C50"/>
  <c r="D50"/>
  <c r="E50" s="1"/>
  <c r="C51"/>
  <c r="D51"/>
  <c r="E51" s="1"/>
  <c r="C52"/>
  <c r="D52"/>
  <c r="C53"/>
  <c r="D53"/>
  <c r="E53" s="1"/>
  <c r="C54"/>
  <c r="D54"/>
  <c r="E54" s="1"/>
  <c r="C55"/>
  <c r="D55"/>
  <c r="E55" s="1"/>
  <c r="C56"/>
  <c r="D56"/>
  <c r="E56" s="1"/>
  <c r="C57"/>
  <c r="D57"/>
  <c r="E57" s="1"/>
  <c r="C58"/>
  <c r="D58"/>
  <c r="E58" s="1"/>
  <c r="C59"/>
  <c r="D59"/>
  <c r="E59" s="1"/>
  <c r="C60"/>
  <c r="D60"/>
  <c r="E60" s="1"/>
  <c r="C61"/>
  <c r="D61"/>
  <c r="E61" s="1"/>
  <c r="C18"/>
  <c r="D18"/>
  <c r="E18" s="1"/>
  <c r="C19"/>
  <c r="D19"/>
  <c r="E19" s="1"/>
  <c r="C20"/>
  <c r="D20"/>
  <c r="E20" s="1"/>
  <c r="C21"/>
  <c r="D21"/>
  <c r="E21" s="1"/>
  <c r="C22"/>
  <c r="D22"/>
  <c r="E22" s="1"/>
  <c r="C23"/>
  <c r="D23"/>
  <c r="E23" s="1"/>
  <c r="C24"/>
  <c r="D24"/>
  <c r="E24" s="1"/>
  <c r="C25"/>
  <c r="D25"/>
  <c r="E25" s="1"/>
  <c r="C26"/>
  <c r="D26"/>
  <c r="E26" s="1"/>
  <c r="C27"/>
  <c r="D27"/>
  <c r="E27" s="1"/>
  <c r="C28"/>
  <c r="D28"/>
  <c r="E28" s="1"/>
  <c r="C29"/>
  <c r="D29"/>
  <c r="F29" s="1"/>
  <c r="C30"/>
  <c r="D30"/>
  <c r="E30" s="1"/>
  <c r="C31"/>
  <c r="D31"/>
  <c r="E31" s="1"/>
  <c r="C32"/>
  <c r="D32"/>
  <c r="E32" s="1"/>
  <c r="C33"/>
  <c r="D33"/>
  <c r="E33" s="1"/>
  <c r="C34"/>
  <c r="D34"/>
  <c r="E34" s="1"/>
  <c r="C35"/>
  <c r="D35"/>
  <c r="E35" s="1"/>
  <c r="C36"/>
  <c r="D36"/>
  <c r="E36" s="1"/>
  <c r="C37"/>
  <c r="D37"/>
  <c r="E37" s="1"/>
  <c r="C38"/>
  <c r="D38"/>
  <c r="E38" s="1"/>
  <c r="C39"/>
  <c r="D39"/>
  <c r="E39" s="1"/>
  <c r="C40"/>
  <c r="D40"/>
  <c r="E40" s="1"/>
  <c r="C17"/>
  <c r="D17"/>
  <c r="E17" s="1"/>
  <c r="D13"/>
  <c r="E29" l="1"/>
  <c r="F18"/>
  <c r="E42" l="1"/>
  <c r="E52" s="1"/>
  <c r="E63" s="1"/>
</calcChain>
</file>

<file path=xl/sharedStrings.xml><?xml version="1.0" encoding="utf-8"?>
<sst xmlns="http://schemas.openxmlformats.org/spreadsheetml/2006/main" count="101" uniqueCount="49">
  <si>
    <t>Total €</t>
  </si>
  <si>
    <t>Date :</t>
  </si>
  <si>
    <t xml:space="preserve">Description </t>
  </si>
  <si>
    <t>Sablières 7/18</t>
  </si>
  <si>
    <t>Sablières 7/9</t>
  </si>
  <si>
    <t>Fermes en 8/23</t>
  </si>
  <si>
    <t>Vernes en 8/23</t>
  </si>
  <si>
    <t>Chevrons 6/4</t>
  </si>
  <si>
    <t>Chevrons 6/7 au pied versant</t>
  </si>
  <si>
    <t>Planche de face</t>
  </si>
  <si>
    <t>Chaînage</t>
  </si>
  <si>
    <t>Lucarnes</t>
  </si>
  <si>
    <t>Gouttières moulées en zinc</t>
  </si>
  <si>
    <t>Descentes 0/80 en zinc</t>
  </si>
  <si>
    <t>Sous toiture Alisso + contre lattage</t>
  </si>
  <si>
    <t>Toiture en Eternit Stonite 60/32</t>
  </si>
  <si>
    <t>Prix</t>
  </si>
  <si>
    <t>Dimension</t>
  </si>
  <si>
    <t>Mètre courant</t>
  </si>
  <si>
    <t>Pièce(s)</t>
  </si>
  <si>
    <t>m²</t>
  </si>
  <si>
    <t>Libellé</t>
  </si>
  <si>
    <t>Ventillation</t>
  </si>
  <si>
    <t>Mesure</t>
  </si>
  <si>
    <t>Quantité</t>
  </si>
  <si>
    <t>Charpente</t>
  </si>
  <si>
    <t>Zinguerie</t>
  </si>
  <si>
    <t>Toiture</t>
  </si>
  <si>
    <t>Petit Bâtiment</t>
  </si>
  <si>
    <t>Prix/unité</t>
  </si>
  <si>
    <t>Exutoire de fumée</t>
  </si>
  <si>
    <t>Vélux GHL 78/118</t>
  </si>
  <si>
    <t>Sablière 3,5 X2</t>
  </si>
  <si>
    <t>Chevrons 6/4 X18</t>
  </si>
  <si>
    <t>Entonnoir + coudes</t>
  </si>
  <si>
    <t>Forfait</t>
  </si>
  <si>
    <t>Solin + Contre solin</t>
  </si>
  <si>
    <t>Solin + Plomb</t>
  </si>
  <si>
    <t>Sous toiture isolante + contre lattage</t>
  </si>
  <si>
    <t>Faîtière</t>
  </si>
  <si>
    <t>Vernes 10/30</t>
  </si>
  <si>
    <t>Ossature corniche emplâtre avec zinc et sidings</t>
  </si>
  <si>
    <t>Bac de raccord entre bâtiment principal et garage</t>
  </si>
  <si>
    <t>Contre solin</t>
  </si>
  <si>
    <t>Sous toiture souple + contre lattage</t>
  </si>
  <si>
    <t>Pignon en siding</t>
  </si>
  <si>
    <t>Pose d'un échaffaudage de sécurité + grue</t>
  </si>
  <si>
    <t>SOUS-TOTAL</t>
  </si>
  <si>
    <t>BÂTIMENT PRINCIPAL</t>
  </si>
</sst>
</file>

<file path=xl/styles.xml><?xml version="1.0" encoding="utf-8"?>
<styleSheet xmlns="http://schemas.openxmlformats.org/spreadsheetml/2006/main">
  <numFmts count="3">
    <numFmt numFmtId="164" formatCode="#,##0.00\ &quot;€&quot;"/>
    <numFmt numFmtId="165" formatCode="[$-F800]dddd\,\ mmmm\ dd\,\ yyyy"/>
    <numFmt numFmtId="166" formatCode="#,##0.00\ [$€-80C]"/>
  </numFmts>
  <fonts count="9">
    <font>
      <sz val="10"/>
      <name val="Arial"/>
    </font>
    <font>
      <sz val="11"/>
      <name val="Arial"/>
      <family val="2"/>
    </font>
    <font>
      <sz val="12"/>
      <name val="Arial"/>
      <family val="2"/>
    </font>
    <font>
      <sz val="10"/>
      <name val="Arial"/>
      <family val="2"/>
    </font>
    <font>
      <sz val="36"/>
      <name val="Arial"/>
      <family val="2"/>
    </font>
    <font>
      <sz val="14"/>
      <name val="Arial"/>
      <family val="2"/>
    </font>
    <font>
      <b/>
      <u/>
      <sz val="12"/>
      <name val="Arial"/>
      <family val="2"/>
    </font>
    <font>
      <u/>
      <sz val="12"/>
      <name val="Arial"/>
      <family val="2"/>
    </font>
    <font>
      <b/>
      <sz val="10"/>
      <color rgb="FFFF0000"/>
      <name val="Arial"/>
      <family val="2"/>
    </font>
  </fonts>
  <fills count="3">
    <fill>
      <patternFill patternType="none"/>
    </fill>
    <fill>
      <patternFill patternType="gray125"/>
    </fill>
    <fill>
      <patternFill patternType="solid">
        <fgColor rgb="FFFFFF00"/>
        <bgColor indexed="64"/>
      </patternFill>
    </fill>
  </fills>
  <borders count="3">
    <border>
      <left/>
      <right/>
      <top/>
      <bottom/>
      <diagonal/>
    </border>
    <border>
      <left/>
      <right/>
      <top/>
      <bottom style="medium">
        <color indexed="64"/>
      </bottom>
      <diagonal/>
    </border>
    <border>
      <left/>
      <right/>
      <top style="medium">
        <color indexed="64"/>
      </top>
      <bottom/>
      <diagonal/>
    </border>
  </borders>
  <cellStyleXfs count="1">
    <xf numFmtId="0" fontId="0" fillId="0" borderId="0"/>
  </cellStyleXfs>
  <cellXfs count="49">
    <xf numFmtId="0" fontId="0" fillId="0" borderId="0" xfId="0"/>
    <xf numFmtId="0" fontId="1" fillId="0" borderId="0" xfId="0" applyFont="1"/>
    <xf numFmtId="0" fontId="1" fillId="0" borderId="0" xfId="0" applyFont="1" applyBorder="1"/>
    <xf numFmtId="0" fontId="2" fillId="0" borderId="0" xfId="0" applyFont="1" applyAlignment="1">
      <alignment horizontal="center" vertical="center"/>
    </xf>
    <xf numFmtId="0" fontId="2" fillId="0" borderId="0" xfId="0" applyFont="1" applyAlignment="1">
      <alignment horizontal="center" vertical="top"/>
    </xf>
    <xf numFmtId="0" fontId="3" fillId="0" borderId="0" xfId="0" applyFont="1"/>
    <xf numFmtId="0" fontId="2" fillId="0" borderId="0" xfId="0" applyFont="1"/>
    <xf numFmtId="0" fontId="3" fillId="0" borderId="0" xfId="0" applyFont="1" applyAlignment="1">
      <alignment shrinkToFit="1"/>
    </xf>
    <xf numFmtId="0" fontId="3" fillId="0" borderId="0" xfId="0" applyFont="1" applyAlignment="1"/>
    <xf numFmtId="0" fontId="3" fillId="0" borderId="0" xfId="0" applyFont="1" applyAlignment="1">
      <alignment vertical="top"/>
    </xf>
    <xf numFmtId="0" fontId="5" fillId="0" borderId="0" xfId="0" applyFont="1" applyAlignment="1">
      <alignment horizontal="right"/>
    </xf>
    <xf numFmtId="22" fontId="3" fillId="0" borderId="0" xfId="0" applyNumberFormat="1" applyFont="1" applyAlignment="1"/>
    <xf numFmtId="2" fontId="3" fillId="0" borderId="0" xfId="0" applyNumberFormat="1" applyFont="1" applyAlignment="1">
      <alignment shrinkToFit="1"/>
    </xf>
    <xf numFmtId="2" fontId="3" fillId="0" borderId="0" xfId="0" applyNumberFormat="1" applyFont="1" applyAlignment="1"/>
    <xf numFmtId="2" fontId="3" fillId="0" borderId="0" xfId="0" applyNumberFormat="1" applyFont="1" applyAlignment="1">
      <alignment vertical="top"/>
    </xf>
    <xf numFmtId="2" fontId="5" fillId="0" borderId="0" xfId="0" applyNumberFormat="1" applyFont="1" applyAlignment="1">
      <alignment horizontal="right"/>
    </xf>
    <xf numFmtId="2" fontId="1" fillId="0" borderId="0" xfId="0" applyNumberFormat="1" applyFont="1"/>
    <xf numFmtId="2" fontId="2" fillId="0" borderId="0" xfId="0" applyNumberFormat="1" applyFont="1" applyAlignment="1">
      <alignment horizontal="right"/>
    </xf>
    <xf numFmtId="2" fontId="3" fillId="0" borderId="0" xfId="0" applyNumberFormat="1" applyFont="1"/>
    <xf numFmtId="0" fontId="5" fillId="0" borderId="0" xfId="0" applyFont="1" applyBorder="1" applyAlignment="1">
      <alignment horizontal="center"/>
    </xf>
    <xf numFmtId="2" fontId="2" fillId="0" borderId="0" xfId="0" applyNumberFormat="1" applyFont="1" applyBorder="1"/>
    <xf numFmtId="164" fontId="2" fillId="0" borderId="0" xfId="0" applyNumberFormat="1" applyFont="1" applyFill="1" applyBorder="1" applyAlignment="1">
      <alignment horizontal="right"/>
    </xf>
    <xf numFmtId="0" fontId="5" fillId="0" borderId="1" xfId="0" applyFont="1" applyBorder="1" applyAlignment="1">
      <alignment horizontal="left"/>
    </xf>
    <xf numFmtId="0" fontId="3" fillId="0" borderId="0" xfId="0" applyFont="1" applyBorder="1"/>
    <xf numFmtId="2" fontId="3" fillId="0" borderId="0" xfId="0" applyNumberFormat="1" applyFont="1" applyBorder="1"/>
    <xf numFmtId="0" fontId="3" fillId="0" borderId="0" xfId="0" applyFont="1" applyAlignment="1">
      <alignment horizontal="right"/>
    </xf>
    <xf numFmtId="0" fontId="2" fillId="2" borderId="0" xfId="0" quotePrefix="1" applyFont="1" applyFill="1"/>
    <xf numFmtId="164" fontId="2" fillId="0" borderId="0" xfId="0" applyNumberFormat="1" applyFont="1" applyBorder="1" applyAlignment="1">
      <alignment horizontal="right"/>
    </xf>
    <xf numFmtId="0" fontId="1" fillId="0" borderId="0" xfId="0" applyFont="1" applyAlignment="1">
      <alignment horizontal="right"/>
    </xf>
    <xf numFmtId="2" fontId="5" fillId="0" borderId="1" xfId="0" applyNumberFormat="1" applyFont="1" applyBorder="1" applyAlignment="1">
      <alignment horizontal="right" vertical="center" wrapText="1"/>
    </xf>
    <xf numFmtId="0" fontId="5" fillId="0" borderId="1" xfId="0" applyFont="1" applyBorder="1" applyAlignment="1">
      <alignment horizontal="right" vertical="center" wrapText="1"/>
    </xf>
    <xf numFmtId="0" fontId="5" fillId="0" borderId="1" xfId="0" applyFont="1" applyBorder="1" applyAlignment="1">
      <alignment horizontal="right" vertical="center"/>
    </xf>
    <xf numFmtId="166" fontId="2" fillId="0" borderId="0" xfId="0" applyNumberFormat="1" applyFont="1" applyBorder="1" applyAlignment="1">
      <alignment horizontal="right"/>
    </xf>
    <xf numFmtId="166" fontId="1" fillId="0" borderId="0" xfId="0" applyNumberFormat="1" applyFont="1"/>
    <xf numFmtId="166" fontId="3" fillId="0" borderId="0" xfId="0" applyNumberFormat="1" applyFont="1"/>
    <xf numFmtId="0" fontId="2" fillId="0" borderId="0" xfId="0" applyFont="1" applyBorder="1" applyAlignment="1">
      <alignment wrapText="1"/>
    </xf>
    <xf numFmtId="0" fontId="6" fillId="0" borderId="0" xfId="0" applyFont="1" applyBorder="1" applyAlignment="1">
      <alignment wrapText="1"/>
    </xf>
    <xf numFmtId="0" fontId="7" fillId="0" borderId="0" xfId="0" applyFont="1" applyBorder="1" applyAlignment="1">
      <alignment wrapText="1"/>
    </xf>
    <xf numFmtId="165" fontId="5" fillId="0" borderId="0" xfId="0" applyNumberFormat="1" applyFont="1" applyAlignment="1">
      <alignment horizontal="right"/>
    </xf>
    <xf numFmtId="0" fontId="0" fillId="0" borderId="0" xfId="0" applyAlignment="1"/>
    <xf numFmtId="0" fontId="2" fillId="0" borderId="0" xfId="0" applyFont="1" applyAlignment="1">
      <alignment horizontal="right"/>
    </xf>
    <xf numFmtId="0" fontId="4" fillId="0" borderId="0" xfId="0" applyFont="1" applyAlignment="1"/>
    <xf numFmtId="165" fontId="5" fillId="0" borderId="0" xfId="0" applyNumberFormat="1" applyFont="1" applyAlignment="1"/>
    <xf numFmtId="0" fontId="6" fillId="0" borderId="2" xfId="0" applyFont="1" applyBorder="1" applyAlignment="1">
      <alignment wrapText="1"/>
    </xf>
    <xf numFmtId="0" fontId="2" fillId="0" borderId="0" xfId="0" applyFont="1" applyAlignment="1"/>
    <xf numFmtId="0" fontId="2" fillId="0" borderId="0" xfId="0" applyFont="1" applyAlignment="1">
      <alignment vertical="center"/>
    </xf>
    <xf numFmtId="166" fontId="2" fillId="2" borderId="0" xfId="0" applyNumberFormat="1" applyFont="1" applyFill="1" applyBorder="1" applyAlignment="1">
      <alignment horizontal="right"/>
    </xf>
    <xf numFmtId="0" fontId="2" fillId="2" borderId="0" xfId="0" applyFont="1" applyFill="1"/>
    <xf numFmtId="0" fontId="8" fillId="0" borderId="0" xfId="0" applyFont="1"/>
  </cellXfs>
  <cellStyles count="1">
    <cellStyle name="Normal" xfId="0" builtinId="0"/>
  </cellStyles>
  <dxfs count="1">
    <dxf>
      <font>
        <b/>
        <i val="0"/>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7</xdr:col>
      <xdr:colOff>0</xdr:colOff>
      <xdr:row>15</xdr:row>
      <xdr:rowOff>0</xdr:rowOff>
    </xdr:from>
    <xdr:to>
      <xdr:col>7</xdr:col>
      <xdr:colOff>752475</xdr:colOff>
      <xdr:row>17</xdr:row>
      <xdr:rowOff>133350</xdr:rowOff>
    </xdr:to>
    <xdr:sp macro="[0]!Remiseà0" textlink="">
      <xdr:nvSpPr>
        <xdr:cNvPr id="1077" name="Rectangle 53"/>
        <xdr:cNvSpPr>
          <a:spLocks noChangeArrowheads="1"/>
        </xdr:cNvSpPr>
      </xdr:nvSpPr>
      <xdr:spPr bwMode="auto">
        <a:xfrm>
          <a:off x="10353675" y="3571875"/>
          <a:ext cx="752475" cy="581025"/>
        </a:xfrm>
        <a:prstGeom prst="rect">
          <a:avLst/>
        </a:prstGeom>
        <a:solidFill>
          <a:srgbClr val="FFFF00"/>
        </a:solidFill>
        <a:ln w="9525">
          <a:solidFill>
            <a:srgbClr val="000000"/>
          </a:solidFill>
          <a:miter lim="800000"/>
          <a:headEnd/>
          <a:tailEnd/>
        </a:ln>
        <a:effectLst>
          <a:outerShdw blurRad="88900" dist="63500" dir="17940000" algn="ctr" rotWithShape="0">
            <a:srgbClr val="808080">
              <a:alpha val="19000"/>
            </a:srgbClr>
          </a:outerShdw>
        </a:effectLst>
        <a:scene3d>
          <a:camera prst="orthographicFront"/>
          <a:lightRig rig="threePt" dir="t"/>
        </a:scene3d>
        <a:sp3d>
          <a:bevelT w="222250" h="146050"/>
        </a:sp3d>
      </xdr:spPr>
      <xdr:txBody>
        <a:bodyPr vertOverflow="clip" wrap="square" lIns="27432" tIns="22860" rIns="27432" bIns="0" anchor="t" upright="1"/>
        <a:lstStyle/>
        <a:p>
          <a:pPr algn="ctr" rtl="0">
            <a:defRPr sz="1000"/>
          </a:pPr>
          <a:r>
            <a:rPr lang="fr-FR" sz="1000" b="1" i="0" u="none" strike="noStrike" baseline="0">
              <a:solidFill>
                <a:srgbClr val="000080"/>
              </a:solidFill>
              <a:latin typeface="Arial"/>
              <a:cs typeface="Arial"/>
            </a:rPr>
            <a:t>Remise à Zéro du Devis</a:t>
          </a:r>
        </a:p>
      </xdr:txBody>
    </xdr:sp>
    <xdr:clientData/>
  </xdr:twoCellAnchor>
  <xdr:twoCellAnchor>
    <xdr:from>
      <xdr:col>1</xdr:col>
      <xdr:colOff>1019175</xdr:colOff>
      <xdr:row>2</xdr:row>
      <xdr:rowOff>104775</xdr:rowOff>
    </xdr:from>
    <xdr:to>
      <xdr:col>5</xdr:col>
      <xdr:colOff>9525</xdr:colOff>
      <xdr:row>7</xdr:row>
      <xdr:rowOff>152400</xdr:rowOff>
    </xdr:to>
    <xdr:sp macro="" textlink="">
      <xdr:nvSpPr>
        <xdr:cNvPr id="4" name="ZoneTexte 3"/>
        <xdr:cNvSpPr txBox="1"/>
      </xdr:nvSpPr>
      <xdr:spPr>
        <a:xfrm>
          <a:off x="5133975" y="581025"/>
          <a:ext cx="3343275" cy="1238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100"/>
            <a:t>Monsieur Dupond</a:t>
          </a:r>
        </a:p>
        <a:p>
          <a:r>
            <a:rPr lang="en-US" sz="1100"/>
            <a:t>Rue</a:t>
          </a:r>
          <a:r>
            <a:rPr lang="en-US" sz="1100" baseline="0"/>
            <a:t> du Moulin </a:t>
          </a:r>
        </a:p>
        <a:p>
          <a:endParaRPr lang="en-US" sz="1100" baseline="0"/>
        </a:p>
        <a:p>
          <a:r>
            <a:rPr lang="en-US" sz="1100" baseline="0"/>
            <a:t>XXXXXXXX</a:t>
          </a:r>
        </a:p>
        <a:p>
          <a:endParaRPr lang="en-US" sz="1100"/>
        </a:p>
      </xdr:txBody>
    </xdr:sp>
    <xdr:clientData/>
  </xdr:twoCellAnchor>
  <xdr:twoCellAnchor>
    <xdr:from>
      <xdr:col>0</xdr:col>
      <xdr:colOff>85724</xdr:colOff>
      <xdr:row>0</xdr:row>
      <xdr:rowOff>133350</xdr:rowOff>
    </xdr:from>
    <xdr:to>
      <xdr:col>1</xdr:col>
      <xdr:colOff>638174</xdr:colOff>
      <xdr:row>10</xdr:row>
      <xdr:rowOff>85725</xdr:rowOff>
    </xdr:to>
    <xdr:sp macro="" textlink="">
      <xdr:nvSpPr>
        <xdr:cNvPr id="5" name="ZoneTexte 4"/>
        <xdr:cNvSpPr txBox="1"/>
      </xdr:nvSpPr>
      <xdr:spPr>
        <a:xfrm>
          <a:off x="85724" y="133350"/>
          <a:ext cx="3876675" cy="2333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5400"/>
            <a:t>LOGO DE LA SOCIETE</a:t>
          </a:r>
        </a:p>
      </xdr:txBody>
    </xdr:sp>
    <xdr:clientData/>
  </xdr:twoCellAnchor>
  <xdr:twoCellAnchor>
    <xdr:from>
      <xdr:col>6</xdr:col>
      <xdr:colOff>152400</xdr:colOff>
      <xdr:row>1</xdr:row>
      <xdr:rowOff>19050</xdr:rowOff>
    </xdr:from>
    <xdr:to>
      <xdr:col>11</xdr:col>
      <xdr:colOff>504825</xdr:colOff>
      <xdr:row>12</xdr:row>
      <xdr:rowOff>76200</xdr:rowOff>
    </xdr:to>
    <xdr:sp macro="" textlink="">
      <xdr:nvSpPr>
        <xdr:cNvPr id="6" name="ZoneTexte 5"/>
        <xdr:cNvSpPr txBox="1"/>
      </xdr:nvSpPr>
      <xdr:spPr>
        <a:xfrm>
          <a:off x="10058400" y="257175"/>
          <a:ext cx="4381500" cy="2676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a:t>Dans la feuille Devis, il y a pour exemple "Bâtiment principal" et "Petit bâtiment", sous lesquels se trouvent des sous rubriques. </a:t>
          </a:r>
          <a:br>
            <a:rPr lang="fr-FR"/>
          </a:br>
          <a:r>
            <a:rPr lang="fr-FR"/>
            <a:t>Pour "Bâtiment principal", on trouve Charpente, Zinguerie et toiture. </a:t>
          </a:r>
          <a:br>
            <a:rPr lang="fr-FR"/>
          </a:br>
          <a:r>
            <a:rPr lang="fr-FR"/>
            <a:t>J'aimerais, dans la mesure du possible, totaliser ces trois postes et faire un total "Bâtiment principal".</a:t>
          </a:r>
          <a:br>
            <a:rPr lang="fr-FR"/>
          </a:br>
          <a:r>
            <a:rPr lang="fr-FR"/>
            <a:t>Idem avec "Petit bâtiment".</a:t>
          </a:r>
          <a:br>
            <a:rPr lang="fr-FR"/>
          </a:br>
          <a:r>
            <a:rPr lang="fr-FR"/>
            <a:t/>
          </a:r>
          <a:br>
            <a:rPr lang="fr-FR"/>
          </a:br>
          <a:r>
            <a:rPr lang="fr-FR"/>
            <a:t>Une fois terminé, je souhaiterais faire la somme de "Bâtiment principal" avec "Petit bâtiment" sans que ça n'interfère dans le total général (du moins que total général me fasse le total complet de tous les chiffres y compris les sous-totaux).</a:t>
          </a:r>
          <a:br>
            <a:rPr lang="fr-FR"/>
          </a:br>
          <a:r>
            <a:rPr lang="fr-FR"/>
            <a:t/>
          </a:r>
          <a:br>
            <a:rPr lang="fr-FR"/>
          </a:br>
          <a:r>
            <a:rPr lang="fr-FR"/>
            <a:t>Il est à noter que les libellés "Bâtiment principal" et "Petit bâtiment" peuvent changer d'un devis à l'autre ex : Garage et Buanderie.</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600075</xdr:colOff>
      <xdr:row>0</xdr:row>
      <xdr:rowOff>28575</xdr:rowOff>
    </xdr:from>
    <xdr:to>
      <xdr:col>5</xdr:col>
      <xdr:colOff>619125</xdr:colOff>
      <xdr:row>0</xdr:row>
      <xdr:rowOff>381000</xdr:rowOff>
    </xdr:to>
    <xdr:sp macro="[0]!Triage" textlink="">
      <xdr:nvSpPr>
        <xdr:cNvPr id="2" name="Rectangle 1"/>
        <xdr:cNvSpPr/>
      </xdr:nvSpPr>
      <xdr:spPr bwMode="auto">
        <a:xfrm>
          <a:off x="6419850" y="28575"/>
          <a:ext cx="1543050" cy="352425"/>
        </a:xfrm>
        <a:prstGeom prst="rect">
          <a:avLst/>
        </a:prstGeom>
        <a:solidFill>
          <a:srgbClr val="FF0000"/>
        </a:solidFill>
        <a:ln w="9525" cap="flat" cmpd="sng" algn="ctr">
          <a:solidFill>
            <a:srgbClr val="000000"/>
          </a:solidFill>
          <a:prstDash val="solid"/>
          <a:round/>
          <a:headEnd type="none" w="med" len="med"/>
          <a:tailEnd type="none" w="med" len="med"/>
        </a:ln>
        <a:effectLst>
          <a:outerShdw blurRad="50800" dist="38100" dir="8100000" algn="tr" rotWithShape="0">
            <a:prstClr val="black">
              <a:alpha val="40000"/>
            </a:prstClr>
          </a:outerShdw>
        </a:effectLst>
        <a:scene3d>
          <a:camera prst="orthographicFront"/>
          <a:lightRig rig="threePt" dir="t"/>
        </a:scene3d>
        <a:sp3d extrusionH="50800" contourW="19050" prstMaterial="dkEdge">
          <a:bevelT w="165100" h="152400"/>
          <a:bevelB h="139700"/>
          <a:contourClr>
            <a:schemeClr val="tx1">
              <a:lumMod val="50000"/>
              <a:lumOff val="50000"/>
            </a:schemeClr>
          </a:contourClr>
        </a:sp3d>
      </xdr:spPr>
      <xdr:txBody>
        <a:bodyPr vertOverflow="clip" wrap="square" lIns="18288" tIns="0" rIns="0" bIns="0" rtlCol="0" anchor="ctr" upright="1"/>
        <a:lstStyle/>
        <a:p>
          <a:pPr algn="ctr"/>
          <a:r>
            <a:rPr lang="en-US" sz="1100" b="1">
              <a:solidFill>
                <a:srgbClr val="FFFF00"/>
              </a:solidFill>
            </a:rPr>
            <a:t>TRIAGE DES</a:t>
          </a:r>
          <a:r>
            <a:rPr lang="en-US" sz="1100" b="1" baseline="0">
              <a:solidFill>
                <a:srgbClr val="FFFF00"/>
              </a:solidFill>
            </a:rPr>
            <a:t> LIBELLES</a:t>
          </a:r>
          <a:endParaRPr lang="en-US" sz="1100" b="1">
            <a:solidFill>
              <a:srgbClr val="FFFF00"/>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pageSetUpPr fitToPage="1"/>
  </sheetPr>
  <dimension ref="A1:F1103"/>
  <sheetViews>
    <sheetView showZeros="0" tabSelected="1" topLeftCell="A37" workbookViewId="0">
      <selection activeCell="G57" sqref="G57"/>
    </sheetView>
  </sheetViews>
  <sheetFormatPr baseColWidth="10" defaultRowHeight="13.5" customHeight="1"/>
  <cols>
    <col min="1" max="1" width="49.85546875" style="5" customWidth="1"/>
    <col min="2" max="2" width="15.42578125" style="5" customWidth="1"/>
    <col min="3" max="3" width="18.28515625" style="5" customWidth="1"/>
    <col min="4" max="4" width="29.7109375" style="18" bestFit="1" customWidth="1"/>
    <col min="5" max="5" width="18.42578125" style="5" customWidth="1"/>
    <col min="6" max="6" width="16.85546875" style="5" customWidth="1"/>
    <col min="7" max="7" width="11.42578125" style="5"/>
    <col min="8" max="8" width="14.7109375" style="5" customWidth="1"/>
    <col min="9" max="16384" width="11.42578125" style="5"/>
  </cols>
  <sheetData>
    <row r="1" spans="1:6" ht="18.75" customHeight="1">
      <c r="B1" s="41"/>
      <c r="C1" s="41"/>
      <c r="D1" s="41"/>
      <c r="E1" s="41"/>
      <c r="F1" s="41"/>
    </row>
    <row r="2" spans="1:6" ht="18.75" customHeight="1">
      <c r="A2" s="3"/>
      <c r="B2" s="7"/>
      <c r="C2" s="7"/>
      <c r="D2" s="12"/>
      <c r="E2" s="7"/>
      <c r="F2" s="7"/>
    </row>
    <row r="3" spans="1:6" ht="18.75" customHeight="1">
      <c r="A3" s="4"/>
      <c r="B3" s="7"/>
      <c r="C3" s="7"/>
      <c r="D3" s="12"/>
      <c r="E3" s="7"/>
      <c r="F3" s="7"/>
    </row>
    <row r="4" spans="1:6" ht="18.75" customHeight="1">
      <c r="A4" s="8"/>
      <c r="B4" s="8"/>
      <c r="C4" s="8"/>
      <c r="D4" s="13"/>
      <c r="E4" s="8"/>
      <c r="F4" s="8"/>
    </row>
    <row r="5" spans="1:6" ht="18.75" customHeight="1">
      <c r="A5" s="19"/>
      <c r="B5" s="23"/>
      <c r="C5" s="23"/>
      <c r="D5" s="24"/>
      <c r="E5" s="23"/>
      <c r="F5" s="23"/>
    </row>
    <row r="6" spans="1:6" ht="18.75" customHeight="1">
      <c r="A6" s="1"/>
      <c r="B6" s="9"/>
      <c r="C6" s="9"/>
      <c r="D6" s="14"/>
      <c r="E6" s="9"/>
    </row>
    <row r="7" spans="1:6" ht="18.75" customHeight="1">
      <c r="A7" s="1"/>
      <c r="B7" s="9"/>
      <c r="C7" s="9"/>
      <c r="D7" s="14"/>
      <c r="E7" s="9"/>
    </row>
    <row r="8" spans="1:6" ht="18.75" customHeight="1">
      <c r="A8" s="1"/>
      <c r="B8" s="9"/>
      <c r="C8" s="9"/>
      <c r="D8" s="14"/>
      <c r="E8" s="9"/>
    </row>
    <row r="9" spans="1:6" ht="18.75" customHeight="1">
      <c r="A9" s="1"/>
      <c r="B9" s="9"/>
      <c r="C9" s="9"/>
      <c r="D9" s="14"/>
      <c r="E9" s="9"/>
    </row>
    <row r="10" spans="1:6" ht="18.75" customHeight="1">
      <c r="A10" s="1"/>
      <c r="B10" s="9"/>
      <c r="C10" s="9"/>
      <c r="D10" s="14"/>
      <c r="E10" s="9"/>
    </row>
    <row r="11" spans="1:6" ht="18.75" customHeight="1">
      <c r="A11" s="1"/>
      <c r="B11" s="9"/>
      <c r="C11" s="9"/>
      <c r="D11" s="14"/>
      <c r="E11" s="9"/>
    </row>
    <row r="12" spans="1:6" ht="18.75" customHeight="1">
      <c r="A12" s="1"/>
      <c r="B12" s="9"/>
      <c r="C12" s="9"/>
      <c r="D12" s="14"/>
      <c r="E12" s="9"/>
    </row>
    <row r="13" spans="1:6" ht="18.75" customHeight="1">
      <c r="A13" s="1"/>
      <c r="C13" s="10" t="s">
        <v>1</v>
      </c>
      <c r="D13" s="42">
        <f ca="1">TODAY()</f>
        <v>40256</v>
      </c>
      <c r="E13" s="39"/>
      <c r="F13" s="25"/>
    </row>
    <row r="14" spans="1:6" ht="18.75" customHeight="1">
      <c r="A14" s="1"/>
      <c r="B14" s="38"/>
      <c r="C14" s="38"/>
      <c r="D14" s="15"/>
      <c r="E14" s="38"/>
      <c r="F14" s="11"/>
    </row>
    <row r="15" spans="1:6" ht="18.75" customHeight="1">
      <c r="A15" s="2"/>
      <c r="B15" s="1"/>
      <c r="C15" s="1"/>
      <c r="D15" s="16"/>
      <c r="E15" s="1"/>
    </row>
    <row r="16" spans="1:6" ht="18.75" customHeight="1" thickBot="1">
      <c r="A16" s="22" t="s">
        <v>2</v>
      </c>
      <c r="B16" s="29" t="s">
        <v>24</v>
      </c>
      <c r="C16" s="30" t="s">
        <v>23</v>
      </c>
      <c r="D16" s="30" t="s">
        <v>29</v>
      </c>
      <c r="E16" s="31" t="s">
        <v>0</v>
      </c>
    </row>
    <row r="17" spans="1:6" ht="16.5" customHeight="1">
      <c r="A17" s="43" t="s">
        <v>48</v>
      </c>
      <c r="B17" s="20"/>
      <c r="C17" s="27" t="str">
        <f>IF(B17="","",VLOOKUP(A17,Données!$A$1:$C$287,2,FALSE))</f>
        <v/>
      </c>
      <c r="D17" s="27" t="str">
        <f>IF(B17="","",VLOOKUP(A17,Données!$A$1:$C$287,3,FALSE))</f>
        <v/>
      </c>
      <c r="E17" s="5">
        <f>IF($A17="SOUS-TOTAL",SUMPRODUCT((ROW($E16:$E$17)&gt;MAX(($E16:$E$17="")*ROW($E16:$E$17)))*$E16:$E$17),PRODUCT(B17,D17))</f>
        <v>0</v>
      </c>
    </row>
    <row r="18" spans="1:6" ht="16.5" customHeight="1">
      <c r="A18" s="37" t="s">
        <v>25</v>
      </c>
      <c r="B18" s="20"/>
      <c r="C18" s="27" t="str">
        <f>IF(B18="","",VLOOKUP(A18,Données!$A$1:$C$287,2,FALSE))</f>
        <v/>
      </c>
      <c r="D18" s="27" t="str">
        <f>IF(B18="","",VLOOKUP(A18,Données!$A$1:$C$287,3,FALSE))</f>
        <v/>
      </c>
      <c r="E18" s="5">
        <f>IF($A18="SOUS-TOTAL",SUMPRODUCT((ROW($E17:$E$17)&gt;MAX(($E17:$E$17="")*ROW($E17:$E$17)))*$E17:$E$17),PRODUCT(B18,D18))</f>
        <v>0</v>
      </c>
      <c r="F18" s="5">
        <f>IF($A18="SOUS-TOTAL",SUMPRODUCT((ROW(#REF!)&gt;MAX((#REF!=0)*ROW(#REF!)))*#REF!),PRODUCT(B18,D18))</f>
        <v>0</v>
      </c>
    </row>
    <row r="19" spans="1:6" ht="16.5" customHeight="1">
      <c r="A19" s="35" t="s">
        <v>3</v>
      </c>
      <c r="B19" s="20">
        <v>33</v>
      </c>
      <c r="C19" s="27" t="str">
        <f>IF(B19="","",VLOOKUP(A19,Données!$A$1:$C$287,2,FALSE))</f>
        <v>Mètre courant</v>
      </c>
      <c r="D19" s="27">
        <f>IF(B19="","",VLOOKUP(A19,Données!$A$1:$C$287,3,FALSE))</f>
        <v>17.5</v>
      </c>
      <c r="E19" s="32">
        <f>IF($A19="SOUS-TOTAL",SUMPRODUCT((ROW($E$17:$E18)&gt;MAX(($E$17:$E18="")*ROW($E$17:$E18)))*$E$17:$E18),PRODUCT(B19,D19))</f>
        <v>577.5</v>
      </c>
    </row>
    <row r="20" spans="1:6" ht="16.5" customHeight="1">
      <c r="A20" s="35" t="s">
        <v>4</v>
      </c>
      <c r="B20" s="20">
        <v>16.5</v>
      </c>
      <c r="C20" s="27" t="str">
        <f>IF(B20="","",VLOOKUP(A20,Données!$A$1:$C$287,2,FALSE))</f>
        <v>Mètre courant</v>
      </c>
      <c r="D20" s="27">
        <f>IF(B20="","",VLOOKUP(A20,Données!$A$1:$C$287,3,FALSE))</f>
        <v>10</v>
      </c>
      <c r="E20" s="32">
        <f>IF($A20="SOUS-TOTAL",SUMPRODUCT((ROW($E$17:$E19)&gt;MAX(($E$17:$E19="")*ROW($E$17:$E19)))*$E$17:$E19),PRODUCT(B20,D20))</f>
        <v>165</v>
      </c>
    </row>
    <row r="21" spans="1:6" ht="16.5" customHeight="1">
      <c r="A21" s="35" t="s">
        <v>5</v>
      </c>
      <c r="B21" s="20">
        <v>2</v>
      </c>
      <c r="C21" s="27" t="str">
        <f>IF(B21="","",VLOOKUP(A21,Données!$A$1:$C$287,2,FALSE))</f>
        <v>Pièce(s)</v>
      </c>
      <c r="D21" s="27">
        <f>IF(B21="","",VLOOKUP(A21,Données!$A$1:$C$287,3,FALSE))</f>
        <v>750</v>
      </c>
      <c r="E21" s="32">
        <f>IF($A21="SOUS-TOTAL",SUMPRODUCT((ROW($E$17:$E20)&gt;MAX(($E$17:$E20="")*ROW($E$17:$E20)))*$E$17:$E20),PRODUCT(B21,D21))</f>
        <v>1500</v>
      </c>
    </row>
    <row r="22" spans="1:6" ht="16.5" customHeight="1">
      <c r="A22" s="35" t="s">
        <v>6</v>
      </c>
      <c r="B22" s="20">
        <v>272</v>
      </c>
      <c r="C22" s="27" t="str">
        <f>IF(B22="","",VLOOKUP(A22,Données!$A$1:$C$287,2,FALSE))</f>
        <v>Mètre courant</v>
      </c>
      <c r="D22" s="27">
        <f>IF(B22="","",VLOOKUP(A22,Données!$A$1:$C$287,3,FALSE))</f>
        <v>17.5</v>
      </c>
      <c r="E22" s="32">
        <f>IF($A22="SOUS-TOTAL",SUMPRODUCT((ROW($E$17:$E21)&gt;MAX(($E$17:$E21="")*ROW($E$17:$E21)))*$E$17:$E21),PRODUCT(B22,D22))</f>
        <v>4760</v>
      </c>
    </row>
    <row r="23" spans="1:6" ht="16.5" customHeight="1">
      <c r="A23" s="35" t="s">
        <v>7</v>
      </c>
      <c r="B23" s="20">
        <v>536</v>
      </c>
      <c r="C23" s="27" t="str">
        <f>IF(B23="","",VLOOKUP(A23,Données!$A$1:$C$287,2,FALSE))</f>
        <v>Mètre courant</v>
      </c>
      <c r="D23" s="27">
        <f>IF(B23="","",VLOOKUP(A23,Données!$A$1:$C$287,3,FALSE))</f>
        <v>8</v>
      </c>
      <c r="E23" s="32">
        <f>IF($A23="SOUS-TOTAL",SUMPRODUCT((ROW($E$17:$E22)&gt;MAX(($E$17:$E22="")*ROW($E$17:$E22)))*$E$17:$E22),PRODUCT(B23,D23))</f>
        <v>4288</v>
      </c>
    </row>
    <row r="24" spans="1:6" ht="16.5" customHeight="1">
      <c r="A24" s="35" t="s">
        <v>8</v>
      </c>
      <c r="B24" s="20">
        <v>80</v>
      </c>
      <c r="C24" s="27" t="str">
        <f>IF(B24="","",VLOOKUP(A24,Données!$A$1:$C$287,2,FALSE))</f>
        <v>Mètre courant</v>
      </c>
      <c r="D24" s="27">
        <f>IF(B24="","",VLOOKUP(A24,Données!$A$1:$C$287,3,FALSE))</f>
        <v>6</v>
      </c>
      <c r="E24" s="32">
        <f>IF($A24="SOUS-TOTAL",SUMPRODUCT((ROW($E$17:$E23)&gt;MAX(($E$17:$E23="")*ROW($E$17:$E23)))*$E$17:$E23),PRODUCT(B24,D24))</f>
        <v>480</v>
      </c>
    </row>
    <row r="25" spans="1:6" ht="16.5" customHeight="1">
      <c r="A25" s="35" t="s">
        <v>9</v>
      </c>
      <c r="B25" s="20">
        <v>33</v>
      </c>
      <c r="C25" s="27" t="str">
        <f>IF(B25="","",VLOOKUP(A25,Données!$A$1:$C$287,2,FALSE))</f>
        <v>Mètre courant</v>
      </c>
      <c r="D25" s="27">
        <f>IF(B25="","",VLOOKUP(A25,Données!$A$1:$C$287,3,FALSE))</f>
        <v>20</v>
      </c>
      <c r="E25" s="32">
        <f>IF($A25="SOUS-TOTAL",SUMPRODUCT((ROW($E$17:$E24)&gt;MAX(($E$17:$E24="")*ROW($E$17:$E24)))*$E$17:$E24),PRODUCT(B25,D25))</f>
        <v>660</v>
      </c>
    </row>
    <row r="26" spans="1:6" ht="16.5" customHeight="1">
      <c r="A26" s="35" t="s">
        <v>10</v>
      </c>
      <c r="B26" s="20">
        <v>272</v>
      </c>
      <c r="C26" s="27" t="str">
        <f>IF(B26="","",VLOOKUP(A26,Données!$A$1:$C$287,2,FALSE))</f>
        <v>Mètre courant</v>
      </c>
      <c r="D26" s="27">
        <f>IF(B26="","",VLOOKUP(A26,Données!$A$1:$C$287,3,FALSE))</f>
        <v>6</v>
      </c>
      <c r="E26" s="32">
        <f>IF($A26="SOUS-TOTAL",SUMPRODUCT((ROW($E$17:$E25)&gt;MAX(($E$17:$E25="")*ROW($E$17:$E25)))*$E$17:$E25),PRODUCT(B26,D26))</f>
        <v>1632</v>
      </c>
    </row>
    <row r="27" spans="1:6" ht="16.5" customHeight="1">
      <c r="A27" s="35" t="s">
        <v>11</v>
      </c>
      <c r="B27" s="20">
        <v>4</v>
      </c>
      <c r="C27" s="27" t="str">
        <f>IF(B27="","",VLOOKUP(A27,Données!$A$1:$C$287,2,FALSE))</f>
        <v>Pièce(s)</v>
      </c>
      <c r="D27" s="27">
        <f>IF(B27="","",VLOOKUP(A27,Données!$A$1:$C$287,3,FALSE))</f>
        <v>1500</v>
      </c>
      <c r="E27" s="32">
        <f>IF($A27="SOUS-TOTAL",SUMPRODUCT((ROW($E$17:$E26)&gt;MAX(($E$17:$E26="")*ROW($E$17:$E26)))*$E$17:$E26),PRODUCT(B27,D27))</f>
        <v>6000</v>
      </c>
    </row>
    <row r="28" spans="1:6" ht="16.5" customHeight="1">
      <c r="A28" s="35"/>
      <c r="B28" s="20"/>
      <c r="C28" s="27" t="str">
        <f>IF(B28="","",VLOOKUP(A28,Données!$A$1:$C$287,2,FALSE))</f>
        <v/>
      </c>
      <c r="D28" s="27" t="str">
        <f>IF(B28="","",VLOOKUP(A28,Données!$A$1:$C$287,3,FALSE))</f>
        <v/>
      </c>
      <c r="E28" s="32">
        <f>IF($A28="SOUS-TOTAL",SUMPRODUCT((ROW($E$17:$E27)&gt;MAX(($E$17:$E27="")*ROW($E$17:$E27)))*$E$17:$E27),PRODUCT(B28,D28))</f>
        <v>0</v>
      </c>
    </row>
    <row r="29" spans="1:6" ht="16.5" customHeight="1">
      <c r="A29" s="37" t="s">
        <v>26</v>
      </c>
      <c r="B29" s="20"/>
      <c r="C29" s="27" t="str">
        <f>IF(B29="","",VLOOKUP(A29,Données!$A$1:$C$287,2,FALSE))</f>
        <v/>
      </c>
      <c r="D29" s="27" t="str">
        <f>IF(B29="","",VLOOKUP(A29,Données!$A$1:$C$287,3,FALSE))</f>
        <v/>
      </c>
      <c r="E29" s="32">
        <f>IF($A29="SOUS-TOTAL",SUMPRODUCT((ROW($E$17:$E28)&gt;MAX(($E$17:$E28="")*ROW($E$17:$E28)))*$E$17:$E28),PRODUCT(B29,D29))</f>
        <v>0</v>
      </c>
      <c r="F29" s="5">
        <f>IF($A29="SOUS-TOTAL",SUMPRODUCT((ROW($E$17:$E28)&gt;MAX(($E$17:$E28=0)*ROW($E$17:$E28)))*$E$17:$E28),PRODUCT(B29,D29))</f>
        <v>0</v>
      </c>
    </row>
    <row r="30" spans="1:6" ht="16.5" customHeight="1">
      <c r="A30" s="35" t="s">
        <v>12</v>
      </c>
      <c r="B30" s="20">
        <v>33</v>
      </c>
      <c r="C30" s="27" t="str">
        <f>IF(B30="","",VLOOKUP(A30,Données!$A$1:$C$287,2,FALSE))</f>
        <v>Mètre courant</v>
      </c>
      <c r="D30" s="27">
        <f>IF(B30="","",VLOOKUP(A30,Données!$A$1:$C$287,3,FALSE))</f>
        <v>35</v>
      </c>
      <c r="E30" s="32">
        <f>IF($A30="SOUS-TOTAL",SUMPRODUCT((ROW($E$17:$E29)&gt;MAX(($E$17:$E29="")*ROW($E$17:$E29)))*$E$17:$E29),PRODUCT(B30,D30))</f>
        <v>1155</v>
      </c>
    </row>
    <row r="31" spans="1:6" ht="16.5" customHeight="1">
      <c r="A31" s="35" t="s">
        <v>13</v>
      </c>
      <c r="B31" s="20">
        <v>26</v>
      </c>
      <c r="C31" s="27" t="str">
        <f>IF(B31="","",VLOOKUP(A31,Données!$A$1:$C$287,2,FALSE))</f>
        <v>Mètre courant</v>
      </c>
      <c r="D31" s="27">
        <f>IF(B31="","",VLOOKUP(A31,Données!$A$1:$C$287,3,FALSE))</f>
        <v>25</v>
      </c>
      <c r="E31" s="32">
        <f>IF($A31="SOUS-TOTAL",SUMPRODUCT((ROW($E$17:$E30)&gt;MAX(($E$17:$E30="")*ROW($E$17:$E30)))*$E$17:$E30),PRODUCT(B31,D31))</f>
        <v>650</v>
      </c>
    </row>
    <row r="32" spans="1:6" ht="16.5" customHeight="1">
      <c r="A32" s="35"/>
      <c r="B32" s="20"/>
      <c r="C32" s="27" t="str">
        <f>IF(B32="","",VLOOKUP(A32,Données!$A$1:$C$287,2,FALSE))</f>
        <v/>
      </c>
      <c r="D32" s="27" t="str">
        <f>IF(B32="","",VLOOKUP(A32,Données!$A$1:$C$287,3,FALSE))</f>
        <v/>
      </c>
      <c r="E32" s="32">
        <f>IF($A32="SOUS-TOTAL",SUMPRODUCT((ROW($E$17:$E31)&gt;MAX(($E$17:$E31="")*ROW($E$17:$E31)))*$E$17:$E31),PRODUCT(B32,D32))</f>
        <v>0</v>
      </c>
    </row>
    <row r="33" spans="1:5" ht="16.5" customHeight="1">
      <c r="A33" s="37" t="s">
        <v>27</v>
      </c>
      <c r="B33" s="20"/>
      <c r="C33" s="27" t="str">
        <f>IF(B33="","",VLOOKUP(A33,Données!$A$1:$C$287,2,FALSE))</f>
        <v/>
      </c>
      <c r="D33" s="27" t="str">
        <f>IF(B33="","",VLOOKUP(A33,Données!$A$1:$C$287,3,FALSE))</f>
        <v/>
      </c>
      <c r="E33" s="32">
        <f>IF($A33="SOUS-TOTAL",SUMPRODUCT((ROW($E$17:$E32)&gt;MAX(($E$17:$E32="")*ROW($E$17:$E32)))*$E$17:$E32),PRODUCT(B33,D33))</f>
        <v>0</v>
      </c>
    </row>
    <row r="34" spans="1:5" ht="16.5" customHeight="1">
      <c r="A34" s="35" t="s">
        <v>14</v>
      </c>
      <c r="B34" s="20">
        <v>220</v>
      </c>
      <c r="C34" s="27" t="str">
        <f>IF(B34="","",VLOOKUP(A34,Données!$A$1:$C$287,2,FALSE))</f>
        <v>m²</v>
      </c>
      <c r="D34" s="27">
        <f>IF(B34="","",VLOOKUP(A34,Données!$A$1:$C$287,3,FALSE))</f>
        <v>22</v>
      </c>
      <c r="E34" s="32">
        <f>IF($A34="SOUS-TOTAL",SUMPRODUCT((ROW($E$17:$E33)&gt;MAX(($E$17:$E33="")*ROW($E$17:$E33)))*$E$17:$E33),PRODUCT(B34,D34))</f>
        <v>4840</v>
      </c>
    </row>
    <row r="35" spans="1:5" ht="16.5" customHeight="1">
      <c r="A35" s="35" t="s">
        <v>15</v>
      </c>
      <c r="B35" s="20">
        <v>220</v>
      </c>
      <c r="C35" s="27" t="str">
        <f>IF(B35="","",VLOOKUP(A35,Données!$A$1:$C$287,2,FALSE))</f>
        <v>m²</v>
      </c>
      <c r="D35" s="27">
        <f>IF(B35="","",VLOOKUP(A35,Données!$A$1:$C$287,3,FALSE))</f>
        <v>40</v>
      </c>
      <c r="E35" s="32">
        <f>IF($A35="SOUS-TOTAL",SUMPRODUCT((ROW($E$17:$E34)&gt;MAX(($E$17:$E34="")*ROW($E$17:$E34)))*$E$17:$E34),PRODUCT(B35,D35))</f>
        <v>8800</v>
      </c>
    </row>
    <row r="36" spans="1:5" ht="16.5" customHeight="1">
      <c r="A36" s="35" t="s">
        <v>39</v>
      </c>
      <c r="B36" s="20">
        <v>16.5</v>
      </c>
      <c r="C36" s="27" t="str">
        <f>IF(B36="","",VLOOKUP(A36,Données!$A$1:$C$287,2,FALSE))</f>
        <v>Mètre courant</v>
      </c>
      <c r="D36" s="27">
        <f>IF(B36="","",VLOOKUP(A36,Données!$A$1:$C$287,3,FALSE))</f>
        <v>40</v>
      </c>
      <c r="E36" s="32">
        <f>IF($A36="SOUS-TOTAL",SUMPRODUCT((ROW($E$17:$E35)&gt;MAX(($E$17:$E35="")*ROW($E$17:$E35)))*$E$17:$E35),PRODUCT(B36,D36))</f>
        <v>660</v>
      </c>
    </row>
    <row r="37" spans="1:5" ht="16.5" customHeight="1">
      <c r="A37" s="35" t="s">
        <v>22</v>
      </c>
      <c r="B37" s="20">
        <v>5</v>
      </c>
      <c r="C37" s="27" t="str">
        <f>IF(B37="","",VLOOKUP(A37,Données!$A$1:$C$287,2,FALSE))</f>
        <v>Pièce(s)</v>
      </c>
      <c r="D37" s="27">
        <f>IF(B37="","",VLOOKUP(A37,Données!$A$1:$C$287,3,FALSE))</f>
        <v>50</v>
      </c>
      <c r="E37" s="32">
        <f>IF($A37="SOUS-TOTAL",SUMPRODUCT((ROW($E$17:$E36)&gt;MAX(($E$17:$E36="")*ROW($E$17:$E36)))*$E$17:$E36),PRODUCT(B37,D37))</f>
        <v>250</v>
      </c>
    </row>
    <row r="38" spans="1:5" ht="16.5" customHeight="1">
      <c r="A38" s="35" t="s">
        <v>30</v>
      </c>
      <c r="B38" s="20">
        <v>1</v>
      </c>
      <c r="C38" s="27" t="str">
        <f>IF(B38="","",VLOOKUP(A38,Données!$A$1:$C$287,2,FALSE))</f>
        <v>Pièce(s)</v>
      </c>
      <c r="D38" s="27">
        <f>IF(B38="","",VLOOKUP(A38,Données!$A$1:$C$287,3,FALSE))</f>
        <v>2500</v>
      </c>
      <c r="E38" s="32">
        <f>IF($A38="SOUS-TOTAL",SUMPRODUCT((ROW($E$17:$E37)&gt;MAX(($E$17:$E37="")*ROW($E$17:$E37)))*$E$17:$E37),PRODUCT(B38,D38))</f>
        <v>2500</v>
      </c>
    </row>
    <row r="39" spans="1:5" ht="16.5" customHeight="1">
      <c r="A39" s="35" t="s">
        <v>31</v>
      </c>
      <c r="B39" s="20">
        <v>7</v>
      </c>
      <c r="C39" s="27" t="str">
        <f>IF(B39="","",VLOOKUP(A39,Données!$A$1:$C$287,2,FALSE))</f>
        <v>Pièce(s)</v>
      </c>
      <c r="D39" s="27">
        <f>IF(B39="","",VLOOKUP(A39,Données!$A$1:$C$287,3,FALSE))</f>
        <v>600</v>
      </c>
      <c r="E39" s="32">
        <f>IF($A39="SOUS-TOTAL",SUMPRODUCT((ROW($E$17:$E38)&gt;MAX(($E$17:$E38="")*ROW($E$17:$E38)))*$E$17:$E38),PRODUCT(B39,D39))</f>
        <v>4200</v>
      </c>
    </row>
    <row r="40" spans="1:5" ht="16.5" customHeight="1">
      <c r="A40" s="35" t="s">
        <v>45</v>
      </c>
      <c r="B40" s="20">
        <v>52</v>
      </c>
      <c r="C40" s="27" t="str">
        <f>IF(B40="","",VLOOKUP(A40,Données!$A$1:$C$287,2,FALSE))</f>
        <v>m²</v>
      </c>
      <c r="D40" s="27">
        <f>IF(B40="","",VLOOKUP(A40,Données!$A$1:$C$287,3,FALSE))</f>
        <v>87</v>
      </c>
      <c r="E40" s="32">
        <f>IF($A40="SOUS-TOTAL",SUMPRODUCT((ROW($E$17:$E39)&gt;MAX(($E$17:$E39="")*ROW($E$17:$E39)))*$E$17:$E39),PRODUCT(B40,D40))</f>
        <v>4524</v>
      </c>
    </row>
    <row r="41" spans="1:5" ht="16.5" customHeight="1">
      <c r="A41" s="35"/>
      <c r="B41" s="20"/>
      <c r="C41" s="27" t="str">
        <f>IF(B41="","",VLOOKUP(A41,Données!$A$1:$C$287,2,FALSE))</f>
        <v/>
      </c>
      <c r="D41" s="27" t="str">
        <f>IF(B41="","",VLOOKUP(A41,Données!$A$1:$C$287,3,FALSE))</f>
        <v/>
      </c>
      <c r="E41" s="32">
        <f>IF($A41="SOUS-TOTAL",SUMPRODUCT((ROW($E$17:$E40)&gt;MAX(($E$17:$E40="")*ROW($E$17:$E40)))*$E$17:$E40),PRODUCT(B41,D41))</f>
        <v>0</v>
      </c>
    </row>
    <row r="42" spans="1:5" ht="16.5" customHeight="1">
      <c r="A42" s="35" t="s">
        <v>47</v>
      </c>
      <c r="B42" s="20"/>
      <c r="C42" s="27" t="str">
        <f>IF(B42="","",VLOOKUP(A42,Données!$A$1:$C$287,2,FALSE))</f>
        <v/>
      </c>
      <c r="D42" s="27" t="str">
        <f>IF(B42="","",VLOOKUP(A42,Données!$A$1:$C$287,3,FALSE))</f>
        <v/>
      </c>
      <c r="E42" s="32">
        <f>IF($A42="SOUS-TOTAL",SUMPRODUCT((ROW($E$17:$E41)&gt;MAX(($E$17:$E41="")*ROW($E$17:$E41)))*$E$17:$E41),PRODUCT(B42,D42))</f>
        <v>47641.5</v>
      </c>
    </row>
    <row r="43" spans="1:5" ht="16.5" customHeight="1">
      <c r="A43" s="35"/>
      <c r="B43" s="20"/>
      <c r="C43" s="27" t="str">
        <f>IF(B43="","",VLOOKUP(A43,Données!$A$1:$C$287,2,FALSE))</f>
        <v/>
      </c>
      <c r="D43" s="27" t="str">
        <f>IF(B43="","",VLOOKUP(A43,Données!$A$1:$C$287,3,FALSE))</f>
        <v/>
      </c>
      <c r="E43" s="32">
        <f>IF($A43="SOUS-TOTAL",SUMPRODUCT((ROW($E$17:$E42)&gt;MAX(($E$17:$E42="")*ROW($E$17:$E42)))*$E$17:$E42),PRODUCT(B43,D43))</f>
        <v>0</v>
      </c>
    </row>
    <row r="44" spans="1:5" ht="16.5" customHeight="1">
      <c r="A44" s="36" t="s">
        <v>28</v>
      </c>
      <c r="B44" s="20"/>
      <c r="C44" s="27" t="str">
        <f>IF(B44="","",VLOOKUP(A44,Données!$A$1:$C$287,2,FALSE))</f>
        <v/>
      </c>
      <c r="D44" s="27" t="str">
        <f>IF(B44="","",VLOOKUP(A44,Données!$A$1:$C$287,3,FALSE))</f>
        <v/>
      </c>
      <c r="E44" s="32">
        <f>IF($A44="SOUS-TOTAL",SUMPRODUCT((ROW($E$17:$E43)&gt;MAX(($E$17:$E43="")*ROW($E$17:$E43)))*$E$17:$E43),PRODUCT(B44,D44))</f>
        <v>0</v>
      </c>
    </row>
    <row r="45" spans="1:5" ht="16.5" customHeight="1">
      <c r="A45" s="35" t="s">
        <v>25</v>
      </c>
      <c r="B45" s="20"/>
      <c r="C45" s="27" t="str">
        <f>IF(B45="","",VLOOKUP(A45,Données!$A$1:$C$287,2,FALSE))</f>
        <v/>
      </c>
      <c r="D45" s="27" t="str">
        <f>IF(B45="","",VLOOKUP(A45,Données!$A$1:$C$287,3,FALSE))</f>
        <v/>
      </c>
      <c r="E45" s="32">
        <f>IF($A45="SOUS-TOTAL",SUMPRODUCT((ROW($E$17:$E44)&gt;MAX(($E$17:$E44="")*ROW($E$17:$E44)))*$E$17:$E44),PRODUCT(B45,D45))</f>
        <v>0</v>
      </c>
    </row>
    <row r="46" spans="1:5" ht="16.5" customHeight="1">
      <c r="A46" s="35" t="s">
        <v>32</v>
      </c>
      <c r="B46" s="20">
        <v>17.5</v>
      </c>
      <c r="C46" s="27" t="str">
        <f>IF(B46="","",VLOOKUP(A46,Données!$A$1:$C$287,2,FALSE))</f>
        <v>Mètre courant</v>
      </c>
      <c r="D46" s="27">
        <f>IF(B46="","",VLOOKUP(A46,Données!$A$1:$C$287,3,FALSE))</f>
        <v>17.5</v>
      </c>
      <c r="E46" s="32">
        <f>IF($A46="SOUS-TOTAL",SUMPRODUCT((ROW($E$17:$E45)&gt;MAX(($E$17:$E45="")*ROW($E$17:$E45)))*$E$17:$E45),PRODUCT(B46,D46))</f>
        <v>306.25</v>
      </c>
    </row>
    <row r="47" spans="1:5" ht="16.5" customHeight="1">
      <c r="A47" s="35" t="s">
        <v>6</v>
      </c>
      <c r="B47" s="20">
        <v>198</v>
      </c>
      <c r="C47" s="27" t="str">
        <f>IF(B47="","",VLOOKUP(A47,Données!$A$1:$C$287,2,FALSE))</f>
        <v>Mètre courant</v>
      </c>
      <c r="D47" s="27">
        <f>IF(B47="","",VLOOKUP(A47,Données!$A$1:$C$287,3,FALSE))</f>
        <v>17.5</v>
      </c>
      <c r="E47" s="32">
        <f>IF($A47="SOUS-TOTAL",SUMPRODUCT((ROW($E$17:$E46)&gt;MAX(($E$17:$E46="")*ROW($E$17:$E46)))*$E$17:$E46),PRODUCT(B47,D47))</f>
        <v>3465</v>
      </c>
    </row>
    <row r="48" spans="1:5" ht="16.5" customHeight="1">
      <c r="A48" s="35" t="s">
        <v>33</v>
      </c>
      <c r="B48" s="20">
        <v>57.6</v>
      </c>
      <c r="C48" s="27" t="str">
        <f>IF(B48="","",VLOOKUP(A48,Données!$A$1:$C$287,2,FALSE))</f>
        <v>Mètre courant</v>
      </c>
      <c r="D48" s="27">
        <f>IF(B48="","",VLOOKUP(A48,Données!$A$1:$C$287,3,FALSE))</f>
        <v>8</v>
      </c>
      <c r="E48" s="32">
        <f>IF($A48="SOUS-TOTAL",SUMPRODUCT((ROW($E$17:$E47)&gt;MAX(($E$17:$E47="")*ROW($E$17:$E47)))*$E$17:$E47),PRODUCT(B48,D48))</f>
        <v>460.8</v>
      </c>
    </row>
    <row r="49" spans="1:6" ht="16.5" customHeight="1">
      <c r="A49" s="35" t="s">
        <v>10</v>
      </c>
      <c r="B49" s="20">
        <v>54</v>
      </c>
      <c r="C49" s="27" t="str">
        <f>IF(B49="","",VLOOKUP(A49,Données!$A$1:$C$287,2,FALSE))</f>
        <v>Mètre courant</v>
      </c>
      <c r="D49" s="27">
        <f>IF(B49="","",VLOOKUP(A49,Données!$A$1:$C$287,3,FALSE))</f>
        <v>6</v>
      </c>
      <c r="E49" s="32">
        <f>IF($A49="SOUS-TOTAL",SUMPRODUCT((ROW($E$17:$E48)&gt;MAX(($E$17:$E48="")*ROW($E$17:$E48)))*$E$17:$E48),PRODUCT(B49,D49))</f>
        <v>324</v>
      </c>
      <c r="F49" s="21"/>
    </row>
    <row r="50" spans="1:6" ht="16.5" customHeight="1">
      <c r="A50" s="35" t="s">
        <v>9</v>
      </c>
      <c r="B50" s="20">
        <v>7</v>
      </c>
      <c r="C50" s="27" t="str">
        <f>IF(B50="","",VLOOKUP(A50,Données!$A$1:$C$287,2,FALSE))</f>
        <v>Mètre courant</v>
      </c>
      <c r="D50" s="27">
        <f>IF(B50="","",VLOOKUP(A50,Données!$A$1:$C$287,3,FALSE))</f>
        <v>20</v>
      </c>
      <c r="E50" s="32">
        <f>IF($A50="SOUS-TOTAL",SUMPRODUCT((ROW($E$17:$E49)&gt;MAX(($E$17:$E49="")*ROW($E$17:$E49)))*$E$17:$E49),PRODUCT(B50,D50))</f>
        <v>140</v>
      </c>
      <c r="F50" s="21"/>
    </row>
    <row r="51" spans="1:6" ht="16.5" customHeight="1">
      <c r="A51" s="36"/>
      <c r="B51" s="20"/>
      <c r="C51" s="27" t="str">
        <f>IF(B51="","",VLOOKUP(A51,Données!$A$1:$C$287,2,FALSE))</f>
        <v/>
      </c>
      <c r="D51" s="27" t="str">
        <f>IF(B51="","",VLOOKUP(A51,Données!$A$1:$C$287,3,FALSE))</f>
        <v/>
      </c>
      <c r="E51" s="32">
        <f>IF($A51="SOUS-TOTAL",SUMPRODUCT((ROW($E$17:$E50)&gt;MAX(($E$17:$E50="")*ROW($E$17:$E50)))*$E$17:$E50),PRODUCT(B51,D51))</f>
        <v>0</v>
      </c>
      <c r="F51" s="21"/>
    </row>
    <row r="52" spans="1:6" ht="16.5" customHeight="1">
      <c r="A52" s="35" t="s">
        <v>47</v>
      </c>
      <c r="B52" s="20"/>
      <c r="C52" s="27" t="str">
        <f>IF(B52="","",VLOOKUP(A52,Données!$A$1:$C$287,2,FALSE))</f>
        <v/>
      </c>
      <c r="D52" s="27" t="str">
        <f>IF(B52="","",VLOOKUP(A52,Données!$A$1:$C$287,3,FALSE))</f>
        <v/>
      </c>
      <c r="E52" s="32">
        <f>IF($A52="SOUS-TOTAL",SUMPRODUCT((ROW($E$17:$E51)&gt;MAX(($E$17:$E51="")*ROW($E$17:$E51)))*$E$17:$E51),PRODUCT(B52,D52))</f>
        <v>99979.05</v>
      </c>
      <c r="F52" s="21"/>
    </row>
    <row r="53" spans="1:6" ht="16.5" customHeight="1">
      <c r="A53" s="35"/>
      <c r="B53" s="20"/>
      <c r="C53" s="27" t="str">
        <f>IF(B53="","",VLOOKUP(A53,Données!$A$1:$C$287,2,FALSE))</f>
        <v/>
      </c>
      <c r="D53" s="27" t="str">
        <f>IF(B53="","",VLOOKUP(A53,Données!$A$1:$C$287,3,FALSE))</f>
        <v/>
      </c>
      <c r="E53" s="32">
        <f>IF($A53="SOUS-TOTAL",SUMPRODUCT((ROW($E$17:$E52)&gt;MAX(($E$17:$E52="")*ROW($E$17:$E52)))*$E$17:$E52),PRODUCT(B53,D53))</f>
        <v>0</v>
      </c>
      <c r="F53" s="21"/>
    </row>
    <row r="54" spans="1:6" ht="16.5" customHeight="1">
      <c r="A54" s="35"/>
      <c r="B54" s="20"/>
      <c r="C54" s="27" t="str">
        <f>IF(B54="","",VLOOKUP(A54,Données!$A$1:$C$287,2,FALSE))</f>
        <v/>
      </c>
      <c r="D54" s="27" t="str">
        <f>IF(B54="","",VLOOKUP(A54,Données!$A$1:$C$287,3,FALSE))</f>
        <v/>
      </c>
      <c r="E54" s="32">
        <f>IF($A54="SOUS-TOTAL",SUMPRODUCT((ROW($E$17:$E53)&gt;MAX(($E$17:$E53="")*ROW($E$17:$E53)))*$E$17:$E53),PRODUCT(B54,D54))</f>
        <v>0</v>
      </c>
    </row>
    <row r="55" spans="1:6" ht="16.5" customHeight="1">
      <c r="A55" s="35"/>
      <c r="B55" s="20"/>
      <c r="C55" s="27" t="str">
        <f>IF(B55="","",VLOOKUP(A55,Données!$A$1:$C$287,2,FALSE))</f>
        <v/>
      </c>
      <c r="D55" s="27" t="str">
        <f>IF(B55="","",VLOOKUP(A55,Données!$A$1:$C$287,3,FALSE))</f>
        <v/>
      </c>
      <c r="E55" s="32">
        <f>IF($A55="SOUS-TOTAL",SUMPRODUCT((ROW($E$17:$E54)&gt;MAX(($E$17:$E54="")*ROW($E$17:$E54)))*$E$17:$E54),PRODUCT(B55,D55))</f>
        <v>0</v>
      </c>
    </row>
    <row r="56" spans="1:6" ht="16.5" customHeight="1">
      <c r="A56" s="35"/>
      <c r="B56" s="20"/>
      <c r="C56" s="27" t="str">
        <f>IF(B56="","",VLOOKUP(A56,Données!$A$1:$C$287,2,FALSE))</f>
        <v/>
      </c>
      <c r="D56" s="27" t="str">
        <f>IF(B56="","",VLOOKUP(A56,Données!$A$1:$C$287,3,FALSE))</f>
        <v/>
      </c>
      <c r="E56" s="32">
        <f>IF($A56="SOUS-TOTAL",SUMPRODUCT((ROW($E$17:$E55)&gt;MAX(($E$17:$E55="")*ROW($E$17:$E55)))*$E$17:$E55),PRODUCT(B56,D56))</f>
        <v>0</v>
      </c>
    </row>
    <row r="57" spans="1:6" ht="16.5" customHeight="1">
      <c r="A57" s="35"/>
      <c r="B57" s="20"/>
      <c r="C57" s="27" t="str">
        <f>IF(B57="","",VLOOKUP(A57,Données!$A$1:$C$287,2,FALSE))</f>
        <v/>
      </c>
      <c r="D57" s="27" t="str">
        <f>IF(B57="","",VLOOKUP(A57,Données!$A$1:$C$287,3,FALSE))</f>
        <v/>
      </c>
      <c r="E57" s="32">
        <f>IF($A57="SOUS-TOTAL",SUMPRODUCT((ROW($E$17:$E56)&gt;MAX(($E$17:$E56="")*ROW($E$17:$E56)))*$E$17:$E56),PRODUCT(B57,D57))</f>
        <v>0</v>
      </c>
    </row>
    <row r="58" spans="1:6" ht="16.5" customHeight="1">
      <c r="A58" s="35"/>
      <c r="B58" s="20"/>
      <c r="C58" s="27" t="str">
        <f>IF(B58="","",VLOOKUP(A58,Données!$A$1:$C$287,2,FALSE))</f>
        <v/>
      </c>
      <c r="D58" s="27" t="str">
        <f>IF(B58="","",VLOOKUP(A58,Données!$A$1:$C$287,3,FALSE))</f>
        <v/>
      </c>
      <c r="E58" s="32">
        <f>IF($A58="SOUS-TOTAL",SUMPRODUCT((ROW($E$17:$E57)&gt;MAX(($E$17:$E57="")*ROW($E$17:$E57)))*$E$17:$E57),PRODUCT(B58,D58))</f>
        <v>0</v>
      </c>
    </row>
    <row r="59" spans="1:6" ht="16.5" customHeight="1">
      <c r="A59" s="35"/>
      <c r="B59" s="20"/>
      <c r="C59" s="27" t="str">
        <f>IF(B59="","",VLOOKUP(A59,Données!$A$1:$C$287,2,FALSE))</f>
        <v/>
      </c>
      <c r="D59" s="27" t="str">
        <f>IF(B59="","",VLOOKUP(A59,Données!$A$1:$C$287,3,FALSE))</f>
        <v/>
      </c>
      <c r="E59" s="32">
        <f>IF($A59="SOUS-TOTAL",SUMPRODUCT((ROW($E$17:$E58)&gt;MAX(($E$17:$E58="")*ROW($E$17:$E58)))*$E$17:$E58),PRODUCT(B59,D59))</f>
        <v>0</v>
      </c>
    </row>
    <row r="60" spans="1:6" ht="16.5" customHeight="1">
      <c r="A60" s="35"/>
      <c r="B60" s="20"/>
      <c r="C60" s="27" t="str">
        <f>IF(B60="","",VLOOKUP(A60,Données!$A$1:$C$287,2,FALSE))</f>
        <v/>
      </c>
      <c r="D60" s="27" t="str">
        <f>IF(B60="","",VLOOKUP(A60,Données!$A$1:$C$287,3,FALSE))</f>
        <v/>
      </c>
      <c r="E60" s="32">
        <f>IF($A60="SOUS-TOTAL",SUMPRODUCT((ROW($E$17:$E59)&gt;MAX(($E$17:$E59="")*ROW($E$17:$E59)))*$E$17:$E59),PRODUCT(B60,D60))</f>
        <v>0</v>
      </c>
    </row>
    <row r="61" spans="1:6" ht="16.5" customHeight="1">
      <c r="A61" s="35"/>
      <c r="B61" s="20"/>
      <c r="C61" s="27" t="str">
        <f>IF(B61="","",VLOOKUP(A61,Données!$A$1:$C$287,2,FALSE))</f>
        <v/>
      </c>
      <c r="D61" s="27" t="str">
        <f>IF(B61="","",VLOOKUP(A61,Données!$A$1:$C$287,3,FALSE))</f>
        <v/>
      </c>
      <c r="E61" s="32">
        <f>IF($A61="SOUS-TOTAL",SUMPRODUCT((ROW($E$17:$E60)&gt;MAX(($E$17:$E60="")*ROW($E$17:$E60)))*$E$17:$E60),PRODUCT(B61,D61))</f>
        <v>0</v>
      </c>
    </row>
    <row r="62" spans="1:6" ht="16.5" customHeight="1">
      <c r="A62" s="1"/>
      <c r="B62" s="1"/>
      <c r="C62" s="28"/>
      <c r="D62" s="16"/>
      <c r="E62" s="33"/>
    </row>
    <row r="63" spans="1:6" ht="16.5" customHeight="1">
      <c r="A63" s="1"/>
      <c r="B63" s="44"/>
      <c r="C63" s="40"/>
      <c r="D63" s="17"/>
      <c r="E63" s="46">
        <f>SUMPRODUCT((A17:A61="SOUS-TOTAL")*E17:E61)</f>
        <v>147620.54999999999</v>
      </c>
      <c r="F63" s="48" t="str">
        <f>IF(INDEX(A:A,MATCH("zz",A:A))&lt;&gt;"SOUS-TOTAL","Veuillez Faire le dernier SOUS-TOTAL","")</f>
        <v/>
      </c>
    </row>
    <row r="64" spans="1:6" ht="16.5" customHeight="1">
      <c r="A64" s="1"/>
      <c r="B64" s="1"/>
      <c r="C64" s="28"/>
      <c r="D64" s="16"/>
      <c r="E64" s="33"/>
    </row>
    <row r="65" spans="1:5" ht="14.25" customHeight="1">
      <c r="A65" s="1"/>
      <c r="B65" s="1"/>
      <c r="C65" s="1"/>
      <c r="D65" s="16"/>
      <c r="E65" s="33"/>
    </row>
    <row r="66" spans="1:5" ht="14.25" customHeight="1">
      <c r="A66" s="1"/>
      <c r="B66" s="1"/>
      <c r="C66" s="1"/>
      <c r="D66" s="16"/>
      <c r="E66" s="33"/>
    </row>
    <row r="67" spans="1:5" ht="14.25" customHeight="1">
      <c r="A67" s="1"/>
      <c r="B67" s="1"/>
      <c r="C67" s="1"/>
      <c r="D67" s="16"/>
      <c r="E67" s="33"/>
    </row>
    <row r="68" spans="1:5" ht="14.25" customHeight="1">
      <c r="A68" s="1"/>
      <c r="B68" s="1"/>
      <c r="C68" s="1"/>
      <c r="D68" s="16"/>
      <c r="E68" s="33"/>
    </row>
    <row r="69" spans="1:5" ht="14.25" customHeight="1">
      <c r="A69" s="1"/>
      <c r="B69" s="1"/>
      <c r="C69" s="1"/>
      <c r="D69" s="16"/>
      <c r="E69" s="33"/>
    </row>
    <row r="70" spans="1:5" ht="14.25" customHeight="1">
      <c r="A70" s="1"/>
      <c r="B70" s="1"/>
      <c r="C70" s="1"/>
      <c r="D70" s="16"/>
      <c r="E70" s="33"/>
    </row>
    <row r="71" spans="1:5" ht="14.25" customHeight="1">
      <c r="A71" s="1"/>
      <c r="B71" s="1"/>
      <c r="C71" s="1"/>
      <c r="D71" s="16"/>
      <c r="E71" s="33"/>
    </row>
    <row r="72" spans="1:5" ht="14.25" customHeight="1">
      <c r="A72" s="1"/>
      <c r="B72" s="1"/>
      <c r="C72" s="1"/>
      <c r="D72" s="16"/>
      <c r="E72" s="33"/>
    </row>
    <row r="73" spans="1:5" ht="14.25" customHeight="1">
      <c r="A73" s="1"/>
      <c r="B73" s="1"/>
      <c r="C73" s="1"/>
      <c r="D73" s="16"/>
      <c r="E73" s="33"/>
    </row>
    <row r="74" spans="1:5" ht="14.25" customHeight="1">
      <c r="A74" s="1"/>
      <c r="B74" s="1"/>
      <c r="C74" s="1"/>
      <c r="D74" s="16"/>
      <c r="E74" s="33"/>
    </row>
    <row r="75" spans="1:5" ht="14.25" customHeight="1">
      <c r="A75" s="1"/>
      <c r="B75" s="1"/>
      <c r="C75" s="1"/>
      <c r="D75" s="16"/>
      <c r="E75" s="33"/>
    </row>
    <row r="76" spans="1:5" ht="14.25" customHeight="1">
      <c r="E76" s="34"/>
    </row>
    <row r="77" spans="1:5" ht="14.25" customHeight="1">
      <c r="E77" s="34"/>
    </row>
    <row r="78" spans="1:5" ht="14.25" customHeight="1">
      <c r="E78" s="34"/>
    </row>
    <row r="79" spans="1:5" ht="14.25" customHeight="1">
      <c r="E79" s="34"/>
    </row>
    <row r="80" spans="1:5" ht="14.25" customHeight="1">
      <c r="E80" s="34"/>
    </row>
    <row r="81" spans="5:5" ht="14.25" customHeight="1">
      <c r="E81" s="34"/>
    </row>
    <row r="82" spans="5:5" ht="14.25" customHeight="1">
      <c r="E82" s="34"/>
    </row>
    <row r="83" spans="5:5" ht="14.25" customHeight="1">
      <c r="E83" s="34"/>
    </row>
    <row r="84" spans="5:5" ht="14.25" customHeight="1">
      <c r="E84" s="34"/>
    </row>
    <row r="85" spans="5:5" ht="14.25" customHeight="1">
      <c r="E85" s="34"/>
    </row>
    <row r="86" spans="5:5" ht="14.25" customHeight="1">
      <c r="E86" s="34"/>
    </row>
    <row r="87" spans="5:5" ht="14.25" customHeight="1">
      <c r="E87" s="34"/>
    </row>
    <row r="88" spans="5:5" ht="14.25" customHeight="1">
      <c r="E88" s="34"/>
    </row>
    <row r="89" spans="5:5" ht="14.25" customHeight="1">
      <c r="E89" s="34"/>
    </row>
    <row r="90" spans="5:5" ht="14.25" customHeight="1">
      <c r="E90" s="34"/>
    </row>
    <row r="91" spans="5:5" ht="14.25" customHeight="1">
      <c r="E91" s="34"/>
    </row>
    <row r="92" spans="5:5" ht="14.25" customHeight="1">
      <c r="E92" s="34"/>
    </row>
    <row r="93" spans="5:5" ht="14.25" customHeight="1">
      <c r="E93" s="34"/>
    </row>
    <row r="94" spans="5:5" ht="14.25" customHeight="1">
      <c r="E94" s="34"/>
    </row>
    <row r="95" spans="5:5" ht="14.25" customHeight="1">
      <c r="E95" s="34"/>
    </row>
    <row r="96" spans="5:5" ht="14.25" customHeight="1">
      <c r="E96" s="34"/>
    </row>
    <row r="97" spans="5:5" ht="14.25" customHeight="1">
      <c r="E97" s="34"/>
    </row>
    <row r="98" spans="5:5" ht="14.25" customHeight="1">
      <c r="E98" s="34"/>
    </row>
    <row r="99" spans="5:5" ht="14.25" customHeight="1">
      <c r="E99" s="34"/>
    </row>
    <row r="100" spans="5:5" ht="14.25" customHeight="1">
      <c r="E100" s="34"/>
    </row>
    <row r="101" spans="5:5" ht="14.25" customHeight="1">
      <c r="E101" s="34"/>
    </row>
    <row r="102" spans="5:5" ht="14.25" customHeight="1">
      <c r="E102" s="34"/>
    </row>
    <row r="103" spans="5:5" ht="14.25" customHeight="1">
      <c r="E103" s="34"/>
    </row>
    <row r="104" spans="5:5" ht="14.25" customHeight="1">
      <c r="E104" s="34"/>
    </row>
    <row r="105" spans="5:5" ht="14.25" customHeight="1">
      <c r="E105" s="34"/>
    </row>
    <row r="106" spans="5:5" ht="14.25" customHeight="1">
      <c r="E106" s="34"/>
    </row>
    <row r="107" spans="5:5" ht="14.25" customHeight="1">
      <c r="E107" s="34"/>
    </row>
    <row r="108" spans="5:5" ht="14.25" customHeight="1">
      <c r="E108" s="34"/>
    </row>
    <row r="109" spans="5:5" ht="14.25" customHeight="1">
      <c r="E109" s="34"/>
    </row>
    <row r="110" spans="5:5" ht="14.25" customHeight="1">
      <c r="E110" s="34"/>
    </row>
    <row r="111" spans="5:5" ht="14.25" customHeight="1">
      <c r="E111" s="34"/>
    </row>
    <row r="112" spans="5:5" ht="14.25" customHeight="1">
      <c r="E112" s="34"/>
    </row>
    <row r="113" spans="5:5" ht="14.25" customHeight="1">
      <c r="E113" s="34"/>
    </row>
    <row r="114" spans="5:5" ht="14.25" customHeight="1">
      <c r="E114" s="34"/>
    </row>
    <row r="115" spans="5:5" ht="14.25" customHeight="1">
      <c r="E115" s="34"/>
    </row>
    <row r="116" spans="5:5" ht="14.25" customHeight="1">
      <c r="E116" s="34"/>
    </row>
    <row r="117" spans="5:5" ht="14.25" customHeight="1">
      <c r="E117" s="34"/>
    </row>
    <row r="118" spans="5:5" ht="14.25" customHeight="1">
      <c r="E118" s="34"/>
    </row>
    <row r="119" spans="5:5" ht="14.25" customHeight="1">
      <c r="E119" s="34"/>
    </row>
    <row r="120" spans="5:5" ht="14.25" customHeight="1">
      <c r="E120" s="34"/>
    </row>
    <row r="121" spans="5:5" ht="14.25" customHeight="1">
      <c r="E121" s="34"/>
    </row>
    <row r="122" spans="5:5" ht="14.25" customHeight="1">
      <c r="E122" s="34"/>
    </row>
    <row r="123" spans="5:5" ht="14.25" customHeight="1">
      <c r="E123" s="34"/>
    </row>
    <row r="124" spans="5:5" ht="14.25" customHeight="1">
      <c r="E124" s="34"/>
    </row>
    <row r="125" spans="5:5" ht="14.25" customHeight="1">
      <c r="E125" s="34"/>
    </row>
    <row r="126" spans="5:5" ht="14.25" customHeight="1">
      <c r="E126" s="34"/>
    </row>
    <row r="127" spans="5:5" ht="14.25" customHeight="1">
      <c r="E127" s="34"/>
    </row>
    <row r="128" spans="5:5" ht="14.25" customHeight="1">
      <c r="E128" s="34"/>
    </row>
    <row r="129" spans="5:5" ht="14.25" customHeight="1">
      <c r="E129" s="34"/>
    </row>
    <row r="130" spans="5:5" ht="14.25" customHeight="1">
      <c r="E130" s="34"/>
    </row>
    <row r="131" spans="5:5" ht="14.25" customHeight="1">
      <c r="E131" s="34"/>
    </row>
    <row r="132" spans="5:5" ht="14.25" customHeight="1">
      <c r="E132" s="34"/>
    </row>
    <row r="133" spans="5:5" ht="14.25" customHeight="1">
      <c r="E133" s="34"/>
    </row>
    <row r="134" spans="5:5" ht="14.25" customHeight="1">
      <c r="E134" s="34"/>
    </row>
    <row r="135" spans="5:5" ht="14.25" customHeight="1">
      <c r="E135" s="34"/>
    </row>
    <row r="136" spans="5:5" ht="14.25" customHeight="1">
      <c r="E136" s="34"/>
    </row>
    <row r="137" spans="5:5" ht="14.25" customHeight="1">
      <c r="E137" s="34"/>
    </row>
    <row r="138" spans="5:5" ht="14.25" customHeight="1">
      <c r="E138" s="34"/>
    </row>
    <row r="139" spans="5:5" ht="14.25" customHeight="1">
      <c r="E139" s="34"/>
    </row>
    <row r="140" spans="5:5" ht="14.25" customHeight="1">
      <c r="E140" s="34"/>
    </row>
    <row r="141" spans="5:5" ht="14.25" customHeight="1">
      <c r="E141" s="34"/>
    </row>
    <row r="142" spans="5:5" ht="14.25" customHeight="1">
      <c r="E142" s="34"/>
    </row>
    <row r="143" spans="5:5" ht="14.25" customHeight="1">
      <c r="E143" s="34"/>
    </row>
    <row r="144" spans="5:5" ht="14.25" customHeight="1">
      <c r="E144" s="34"/>
    </row>
    <row r="145" spans="5:5" ht="14.25" customHeight="1">
      <c r="E145" s="34"/>
    </row>
    <row r="146" spans="5:5" ht="14.25" customHeight="1">
      <c r="E146" s="34"/>
    </row>
    <row r="147" spans="5:5" ht="14.25" customHeight="1">
      <c r="E147" s="34"/>
    </row>
    <row r="148" spans="5:5" ht="14.25" customHeight="1">
      <c r="E148" s="34"/>
    </row>
    <row r="149" spans="5:5" ht="14.25" customHeight="1">
      <c r="E149" s="34"/>
    </row>
    <row r="150" spans="5:5" ht="14.25" customHeight="1">
      <c r="E150" s="34"/>
    </row>
    <row r="151" spans="5:5" ht="14.25" customHeight="1">
      <c r="E151" s="34"/>
    </row>
    <row r="152" spans="5:5" ht="14.25" customHeight="1">
      <c r="E152" s="34"/>
    </row>
    <row r="153" spans="5:5" ht="14.25" customHeight="1">
      <c r="E153" s="34"/>
    </row>
    <row r="154" spans="5:5" ht="14.25" customHeight="1">
      <c r="E154" s="34"/>
    </row>
    <row r="155" spans="5:5" ht="14.25" customHeight="1">
      <c r="E155" s="34"/>
    </row>
    <row r="156" spans="5:5" ht="14.25" customHeight="1">
      <c r="E156" s="34"/>
    </row>
    <row r="157" spans="5:5" ht="14.25" customHeight="1">
      <c r="E157" s="34"/>
    </row>
    <row r="158" spans="5:5" ht="14.25" customHeight="1">
      <c r="E158" s="34"/>
    </row>
    <row r="159" spans="5:5" ht="14.25" customHeight="1">
      <c r="E159" s="34"/>
    </row>
    <row r="160" spans="5:5" ht="14.25" customHeight="1">
      <c r="E160" s="34"/>
    </row>
    <row r="161" spans="5:5" ht="14.25" customHeight="1">
      <c r="E161" s="34"/>
    </row>
    <row r="162" spans="5:5" ht="14.25" customHeight="1">
      <c r="E162" s="34"/>
    </row>
    <row r="163" spans="5:5" ht="14.25" customHeight="1">
      <c r="E163" s="34"/>
    </row>
    <row r="164" spans="5:5" ht="14.25" customHeight="1">
      <c r="E164" s="34"/>
    </row>
    <row r="165" spans="5:5" ht="14.25" customHeight="1">
      <c r="E165" s="34"/>
    </row>
    <row r="166" spans="5:5" ht="14.25" customHeight="1">
      <c r="E166" s="34"/>
    </row>
    <row r="167" spans="5:5" ht="14.25" customHeight="1">
      <c r="E167" s="34"/>
    </row>
    <row r="168" spans="5:5" ht="14.25" customHeight="1">
      <c r="E168" s="34"/>
    </row>
    <row r="169" spans="5:5" ht="14.25" customHeight="1">
      <c r="E169" s="34"/>
    </row>
    <row r="170" spans="5:5" ht="14.25" customHeight="1">
      <c r="E170" s="34"/>
    </row>
    <row r="171" spans="5:5" ht="14.25" customHeight="1">
      <c r="E171" s="34"/>
    </row>
    <row r="172" spans="5:5" ht="14.25" customHeight="1">
      <c r="E172" s="34"/>
    </row>
    <row r="173" spans="5:5" ht="14.25" customHeight="1">
      <c r="E173" s="34"/>
    </row>
    <row r="174" spans="5:5" ht="14.25" customHeight="1">
      <c r="E174" s="34"/>
    </row>
    <row r="175" spans="5:5" ht="14.25" customHeight="1">
      <c r="E175" s="34"/>
    </row>
    <row r="176" spans="5:5" ht="14.25" customHeight="1">
      <c r="E176" s="34"/>
    </row>
    <row r="177" spans="5:5" ht="14.25" customHeight="1">
      <c r="E177" s="34"/>
    </row>
    <row r="178" spans="5:5" ht="14.25" customHeight="1">
      <c r="E178" s="34"/>
    </row>
    <row r="179" spans="5:5" ht="14.25" customHeight="1">
      <c r="E179" s="34"/>
    </row>
    <row r="180" spans="5:5" ht="14.25" customHeight="1">
      <c r="E180" s="34"/>
    </row>
    <row r="181" spans="5:5" ht="14.25" customHeight="1">
      <c r="E181" s="34"/>
    </row>
    <row r="182" spans="5:5" ht="14.25" customHeight="1">
      <c r="E182" s="34"/>
    </row>
    <row r="183" spans="5:5" ht="14.25" customHeight="1">
      <c r="E183" s="34"/>
    </row>
    <row r="184" spans="5:5" ht="14.25" customHeight="1">
      <c r="E184" s="34"/>
    </row>
    <row r="185" spans="5:5" ht="14.25" customHeight="1">
      <c r="E185" s="34"/>
    </row>
    <row r="186" spans="5:5" ht="14.25" customHeight="1">
      <c r="E186" s="34"/>
    </row>
    <row r="187" spans="5:5" ht="14.25" customHeight="1">
      <c r="E187" s="34"/>
    </row>
    <row r="188" spans="5:5" ht="14.25" customHeight="1">
      <c r="E188" s="34"/>
    </row>
    <row r="189" spans="5:5" ht="14.25" customHeight="1">
      <c r="E189" s="34"/>
    </row>
    <row r="190" spans="5:5" ht="14.25" customHeight="1">
      <c r="E190" s="34"/>
    </row>
    <row r="191" spans="5:5" ht="14.25" customHeight="1">
      <c r="E191" s="34"/>
    </row>
    <row r="192" spans="5:5" ht="14.25" customHeight="1">
      <c r="E192" s="34"/>
    </row>
    <row r="193" spans="5:5" ht="14.25" customHeight="1">
      <c r="E193" s="34"/>
    </row>
    <row r="194" spans="5:5" ht="14.25" customHeight="1">
      <c r="E194" s="34"/>
    </row>
    <row r="195" spans="5:5" ht="14.25" customHeight="1">
      <c r="E195" s="34"/>
    </row>
    <row r="196" spans="5:5" ht="14.25" customHeight="1">
      <c r="E196" s="34"/>
    </row>
    <row r="197" spans="5:5" ht="14.25" customHeight="1">
      <c r="E197" s="34"/>
    </row>
    <row r="198" spans="5:5" ht="14.25" customHeight="1">
      <c r="E198" s="34"/>
    </row>
    <row r="199" spans="5:5" ht="14.25" customHeight="1">
      <c r="E199" s="34"/>
    </row>
    <row r="200" spans="5:5" ht="14.25" customHeight="1">
      <c r="E200" s="34"/>
    </row>
    <row r="201" spans="5:5" ht="14.25" customHeight="1">
      <c r="E201" s="34"/>
    </row>
    <row r="202" spans="5:5" ht="14.25" customHeight="1">
      <c r="E202" s="34"/>
    </row>
    <row r="203" spans="5:5" ht="14.25" customHeight="1">
      <c r="E203" s="34"/>
    </row>
    <row r="204" spans="5:5" ht="14.25" customHeight="1">
      <c r="E204" s="34"/>
    </row>
    <row r="205" spans="5:5" ht="14.25" customHeight="1">
      <c r="E205" s="34"/>
    </row>
    <row r="206" spans="5:5" ht="14.25" customHeight="1">
      <c r="E206" s="34"/>
    </row>
    <row r="207" spans="5:5" ht="14.25" customHeight="1">
      <c r="E207" s="34"/>
    </row>
    <row r="208" spans="5:5" ht="14.25" customHeight="1">
      <c r="E208" s="34"/>
    </row>
    <row r="209" spans="5:5" ht="14.25" customHeight="1">
      <c r="E209" s="34"/>
    </row>
    <row r="210" spans="5:5" ht="14.25" customHeight="1">
      <c r="E210" s="34"/>
    </row>
    <row r="211" spans="5:5" ht="14.25" customHeight="1">
      <c r="E211" s="34"/>
    </row>
    <row r="212" spans="5:5" ht="14.25" customHeight="1">
      <c r="E212" s="34"/>
    </row>
    <row r="213" spans="5:5" ht="14.25" customHeight="1">
      <c r="E213" s="34"/>
    </row>
    <row r="214" spans="5:5" ht="14.25" customHeight="1">
      <c r="E214" s="34"/>
    </row>
    <row r="215" spans="5:5" ht="14.25" customHeight="1">
      <c r="E215" s="34"/>
    </row>
    <row r="216" spans="5:5" ht="14.25" customHeight="1">
      <c r="E216" s="34"/>
    </row>
    <row r="217" spans="5:5" ht="14.25" customHeight="1">
      <c r="E217" s="34"/>
    </row>
    <row r="218" spans="5:5" ht="14.25" customHeight="1">
      <c r="E218" s="34"/>
    </row>
    <row r="219" spans="5:5" ht="14.25" customHeight="1">
      <c r="E219" s="34"/>
    </row>
    <row r="220" spans="5:5" ht="14.25" customHeight="1">
      <c r="E220" s="34"/>
    </row>
    <row r="221" spans="5:5" ht="14.25" customHeight="1">
      <c r="E221" s="34"/>
    </row>
    <row r="222" spans="5:5" ht="14.25" customHeight="1">
      <c r="E222" s="34"/>
    </row>
    <row r="223" spans="5:5" ht="14.25" customHeight="1">
      <c r="E223" s="34"/>
    </row>
    <row r="224" spans="5:5" ht="14.25" customHeight="1">
      <c r="E224" s="34"/>
    </row>
    <row r="225" spans="5:5" ht="14.25" customHeight="1">
      <c r="E225" s="34"/>
    </row>
    <row r="226" spans="5:5" ht="14.25" customHeight="1">
      <c r="E226" s="34"/>
    </row>
    <row r="227" spans="5:5" ht="14.25" customHeight="1">
      <c r="E227" s="34"/>
    </row>
    <row r="228" spans="5:5" ht="14.25" customHeight="1">
      <c r="E228" s="34"/>
    </row>
    <row r="229" spans="5:5" ht="14.25" customHeight="1">
      <c r="E229" s="34"/>
    </row>
    <row r="230" spans="5:5" ht="14.25" customHeight="1">
      <c r="E230" s="34"/>
    </row>
    <row r="231" spans="5:5" ht="14.25" customHeight="1">
      <c r="E231" s="34"/>
    </row>
    <row r="232" spans="5:5" ht="14.25" customHeight="1">
      <c r="E232" s="34"/>
    </row>
    <row r="233" spans="5:5" ht="14.25" customHeight="1">
      <c r="E233" s="34"/>
    </row>
    <row r="234" spans="5:5" ht="14.25" customHeight="1">
      <c r="E234" s="34"/>
    </row>
    <row r="235" spans="5:5" ht="14.25" customHeight="1">
      <c r="E235" s="34"/>
    </row>
    <row r="236" spans="5:5" ht="14.25" customHeight="1">
      <c r="E236" s="34"/>
    </row>
    <row r="237" spans="5:5" ht="14.25" customHeight="1">
      <c r="E237" s="34"/>
    </row>
    <row r="238" spans="5:5" ht="14.25" customHeight="1">
      <c r="E238" s="34"/>
    </row>
    <row r="239" spans="5:5" ht="14.25" customHeight="1">
      <c r="E239" s="34"/>
    </row>
    <row r="240" spans="5:5" ht="14.25" customHeight="1">
      <c r="E240" s="34"/>
    </row>
    <row r="241" spans="5:5" ht="14.25" customHeight="1">
      <c r="E241" s="34"/>
    </row>
    <row r="242" spans="5:5" ht="14.25" customHeight="1">
      <c r="E242" s="34"/>
    </row>
    <row r="243" spans="5:5" ht="14.25" customHeight="1">
      <c r="E243" s="34"/>
    </row>
    <row r="244" spans="5:5" ht="14.25" customHeight="1">
      <c r="E244" s="34"/>
    </row>
    <row r="245" spans="5:5" ht="14.25" customHeight="1">
      <c r="E245" s="34"/>
    </row>
    <row r="246" spans="5:5" ht="14.25" customHeight="1">
      <c r="E246" s="34"/>
    </row>
    <row r="247" spans="5:5" ht="14.25" customHeight="1">
      <c r="E247" s="34"/>
    </row>
    <row r="248" spans="5:5" ht="14.25" customHeight="1">
      <c r="E248" s="34"/>
    </row>
    <row r="249" spans="5:5" ht="14.25" customHeight="1">
      <c r="E249" s="34"/>
    </row>
    <row r="250" spans="5:5" ht="14.25" customHeight="1">
      <c r="E250" s="34"/>
    </row>
    <row r="251" spans="5:5" ht="14.25" customHeight="1">
      <c r="E251" s="34"/>
    </row>
    <row r="252" spans="5:5" ht="14.25" customHeight="1">
      <c r="E252" s="34"/>
    </row>
    <row r="253" spans="5:5" ht="14.25" customHeight="1">
      <c r="E253" s="34"/>
    </row>
    <row r="254" spans="5:5" ht="14.25" customHeight="1">
      <c r="E254" s="34"/>
    </row>
    <row r="255" spans="5:5" ht="14.25" customHeight="1">
      <c r="E255" s="34"/>
    </row>
    <row r="256" spans="5:5" ht="14.25" customHeight="1">
      <c r="E256" s="34"/>
    </row>
    <row r="257" spans="5:5" ht="14.25" customHeight="1">
      <c r="E257" s="34"/>
    </row>
    <row r="258" spans="5:5" ht="14.25" customHeight="1">
      <c r="E258" s="34"/>
    </row>
    <row r="259" spans="5:5" ht="14.25" customHeight="1">
      <c r="E259" s="34"/>
    </row>
    <row r="260" spans="5:5" ht="14.25" customHeight="1">
      <c r="E260" s="34"/>
    </row>
    <row r="261" spans="5:5" ht="14.25" customHeight="1">
      <c r="E261" s="34"/>
    </row>
    <row r="262" spans="5:5" ht="14.25" customHeight="1">
      <c r="E262" s="34"/>
    </row>
    <row r="263" spans="5:5" ht="14.25" customHeight="1">
      <c r="E263" s="34"/>
    </row>
    <row r="264" spans="5:5" ht="14.25" customHeight="1">
      <c r="E264" s="34"/>
    </row>
    <row r="265" spans="5:5" ht="14.25" customHeight="1">
      <c r="E265" s="34"/>
    </row>
    <row r="266" spans="5:5" ht="14.25" customHeight="1">
      <c r="E266" s="34"/>
    </row>
    <row r="267" spans="5:5" ht="14.25" customHeight="1">
      <c r="E267" s="34"/>
    </row>
    <row r="268" spans="5:5" ht="14.25" customHeight="1">
      <c r="E268" s="34"/>
    </row>
    <row r="269" spans="5:5" ht="14.25" customHeight="1">
      <c r="E269" s="34"/>
    </row>
    <row r="270" spans="5:5" ht="14.25" customHeight="1">
      <c r="E270" s="34"/>
    </row>
    <row r="271" spans="5:5" ht="14.25" customHeight="1">
      <c r="E271" s="34"/>
    </row>
    <row r="272" spans="5:5" ht="14.25" customHeight="1">
      <c r="E272" s="34"/>
    </row>
    <row r="273" spans="5:5" ht="14.25" customHeight="1">
      <c r="E273" s="34"/>
    </row>
    <row r="274" spans="5:5" ht="14.25" customHeight="1">
      <c r="E274" s="34"/>
    </row>
    <row r="275" spans="5:5" ht="14.25" customHeight="1">
      <c r="E275" s="34"/>
    </row>
    <row r="276" spans="5:5" ht="14.25" customHeight="1">
      <c r="E276" s="34"/>
    </row>
    <row r="277" spans="5:5" ht="14.25" customHeight="1">
      <c r="E277" s="34"/>
    </row>
    <row r="278" spans="5:5" ht="14.25" customHeight="1">
      <c r="E278" s="34"/>
    </row>
    <row r="279" spans="5:5" ht="14.25" customHeight="1">
      <c r="E279" s="34"/>
    </row>
    <row r="280" spans="5:5" ht="14.25" customHeight="1">
      <c r="E280" s="34"/>
    </row>
    <row r="281" spans="5:5" ht="14.25" customHeight="1">
      <c r="E281" s="34"/>
    </row>
    <row r="282" spans="5:5" ht="14.25" customHeight="1">
      <c r="E282" s="34"/>
    </row>
    <row r="283" spans="5:5" ht="14.25" customHeight="1">
      <c r="E283" s="34"/>
    </row>
    <row r="284" spans="5:5" ht="14.25" customHeight="1">
      <c r="E284" s="34"/>
    </row>
    <row r="285" spans="5:5" ht="14.25" customHeight="1">
      <c r="E285" s="34"/>
    </row>
    <row r="286" spans="5:5" ht="14.25" customHeight="1">
      <c r="E286" s="34"/>
    </row>
    <row r="287" spans="5:5" ht="14.25" customHeight="1">
      <c r="E287" s="34"/>
    </row>
    <row r="288" spans="5:5" ht="14.25" customHeight="1">
      <c r="E288" s="34"/>
    </row>
    <row r="289" spans="5:5" ht="14.25" customHeight="1">
      <c r="E289" s="34"/>
    </row>
    <row r="290" spans="5:5" ht="14.25" customHeight="1">
      <c r="E290" s="34"/>
    </row>
    <row r="291" spans="5:5" ht="14.25" customHeight="1">
      <c r="E291" s="34"/>
    </row>
    <row r="292" spans="5:5" ht="14.25" customHeight="1">
      <c r="E292" s="34"/>
    </row>
    <row r="293" spans="5:5" ht="14.25" customHeight="1">
      <c r="E293" s="34"/>
    </row>
    <row r="294" spans="5:5" ht="14.25" customHeight="1">
      <c r="E294" s="34"/>
    </row>
    <row r="295" spans="5:5" ht="14.25" customHeight="1">
      <c r="E295" s="34"/>
    </row>
    <row r="296" spans="5:5" ht="14.25" customHeight="1">
      <c r="E296" s="34"/>
    </row>
    <row r="297" spans="5:5" ht="14.25" customHeight="1">
      <c r="E297" s="34"/>
    </row>
    <row r="298" spans="5:5" ht="14.25" customHeight="1">
      <c r="E298" s="34"/>
    </row>
    <row r="299" spans="5:5" ht="14.25" customHeight="1">
      <c r="E299" s="34"/>
    </row>
    <row r="300" spans="5:5" ht="14.25" customHeight="1">
      <c r="E300" s="34"/>
    </row>
    <row r="301" spans="5:5" ht="14.25" customHeight="1">
      <c r="E301" s="34"/>
    </row>
    <row r="302" spans="5:5" ht="14.25" customHeight="1">
      <c r="E302" s="34"/>
    </row>
    <row r="303" spans="5:5" ht="14.25" customHeight="1">
      <c r="E303" s="34"/>
    </row>
    <row r="304" spans="5:5" ht="14.25" customHeight="1">
      <c r="E304" s="34"/>
    </row>
    <row r="305" spans="5:5" ht="14.25" customHeight="1">
      <c r="E305" s="34"/>
    </row>
    <row r="306" spans="5:5" ht="14.25" customHeight="1">
      <c r="E306" s="34"/>
    </row>
    <row r="307" spans="5:5" ht="14.25" customHeight="1">
      <c r="E307" s="34"/>
    </row>
    <row r="308" spans="5:5" ht="14.25" customHeight="1">
      <c r="E308" s="34"/>
    </row>
    <row r="309" spans="5:5" ht="14.25" customHeight="1">
      <c r="E309" s="34"/>
    </row>
    <row r="310" spans="5:5" ht="14.25" customHeight="1">
      <c r="E310" s="34"/>
    </row>
    <row r="311" spans="5:5" ht="14.25" customHeight="1">
      <c r="E311" s="34"/>
    </row>
    <row r="312" spans="5:5" ht="14.25" customHeight="1">
      <c r="E312" s="34"/>
    </row>
    <row r="313" spans="5:5" ht="14.25" customHeight="1">
      <c r="E313" s="34"/>
    </row>
    <row r="314" spans="5:5" ht="14.25" customHeight="1">
      <c r="E314" s="34"/>
    </row>
    <row r="315" spans="5:5" ht="14.25" customHeight="1">
      <c r="E315" s="34"/>
    </row>
    <row r="316" spans="5:5" ht="14.25" customHeight="1">
      <c r="E316" s="34"/>
    </row>
    <row r="317" spans="5:5" ht="14.25" customHeight="1">
      <c r="E317" s="34"/>
    </row>
    <row r="318" spans="5:5" ht="14.25" customHeight="1">
      <c r="E318" s="34"/>
    </row>
    <row r="319" spans="5:5" ht="14.25" customHeight="1">
      <c r="E319" s="34"/>
    </row>
    <row r="320" spans="5:5" ht="14.25" customHeight="1">
      <c r="E320" s="34"/>
    </row>
    <row r="321" spans="5:5" ht="14.25" customHeight="1">
      <c r="E321" s="34"/>
    </row>
    <row r="322" spans="5:5" ht="14.25" customHeight="1">
      <c r="E322" s="34"/>
    </row>
    <row r="323" spans="5:5" ht="14.25" customHeight="1">
      <c r="E323" s="34"/>
    </row>
    <row r="324" spans="5:5" ht="14.25" customHeight="1">
      <c r="E324" s="34"/>
    </row>
    <row r="325" spans="5:5" ht="14.25" customHeight="1">
      <c r="E325" s="34"/>
    </row>
    <row r="326" spans="5:5" ht="14.25" customHeight="1">
      <c r="E326" s="34"/>
    </row>
    <row r="327" spans="5:5" ht="14.25" customHeight="1">
      <c r="E327" s="34"/>
    </row>
    <row r="328" spans="5:5" ht="14.25" customHeight="1">
      <c r="E328" s="34"/>
    </row>
    <row r="329" spans="5:5" ht="14.25" customHeight="1">
      <c r="E329" s="34"/>
    </row>
    <row r="330" spans="5:5" ht="14.25" customHeight="1">
      <c r="E330" s="34"/>
    </row>
    <row r="331" spans="5:5" ht="14.25" customHeight="1">
      <c r="E331" s="34"/>
    </row>
    <row r="332" spans="5:5" ht="14.25" customHeight="1">
      <c r="E332" s="34"/>
    </row>
    <row r="333" spans="5:5" ht="14.25" customHeight="1">
      <c r="E333" s="34"/>
    </row>
    <row r="334" spans="5:5" ht="14.25" customHeight="1">
      <c r="E334" s="34"/>
    </row>
    <row r="335" spans="5:5" ht="14.25" customHeight="1">
      <c r="E335" s="34"/>
    </row>
    <row r="336" spans="5:5" ht="14.25" customHeight="1">
      <c r="E336" s="34"/>
    </row>
    <row r="337" spans="5:5" ht="14.25" customHeight="1">
      <c r="E337" s="34"/>
    </row>
    <row r="338" spans="5:5" ht="14.25" customHeight="1">
      <c r="E338" s="34"/>
    </row>
    <row r="339" spans="5:5" ht="14.25" customHeight="1">
      <c r="E339" s="34"/>
    </row>
    <row r="340" spans="5:5" ht="14.25" customHeight="1">
      <c r="E340" s="34"/>
    </row>
    <row r="341" spans="5:5" ht="14.25" customHeight="1">
      <c r="E341" s="34"/>
    </row>
    <row r="342" spans="5:5" ht="14.25" customHeight="1">
      <c r="E342" s="34"/>
    </row>
    <row r="343" spans="5:5" ht="14.25" customHeight="1">
      <c r="E343" s="34"/>
    </row>
    <row r="344" spans="5:5" ht="14.25" customHeight="1">
      <c r="E344" s="34"/>
    </row>
    <row r="345" spans="5:5" ht="14.25" customHeight="1">
      <c r="E345" s="34"/>
    </row>
    <row r="346" spans="5:5" ht="14.25" customHeight="1">
      <c r="E346" s="34"/>
    </row>
    <row r="347" spans="5:5" ht="14.25" customHeight="1">
      <c r="E347" s="34"/>
    </row>
    <row r="348" spans="5:5" ht="14.25" customHeight="1">
      <c r="E348" s="34"/>
    </row>
    <row r="349" spans="5:5" ht="14.25" customHeight="1">
      <c r="E349" s="34"/>
    </row>
    <row r="350" spans="5:5" ht="14.25" customHeight="1">
      <c r="E350" s="34"/>
    </row>
    <row r="351" spans="5:5" ht="14.25" customHeight="1">
      <c r="E351" s="34"/>
    </row>
    <row r="352" spans="5:5" ht="14.25" customHeight="1">
      <c r="E352" s="34"/>
    </row>
    <row r="353" spans="5:5" ht="14.25" customHeight="1">
      <c r="E353" s="34"/>
    </row>
    <row r="354" spans="5:5" ht="14.25" customHeight="1">
      <c r="E354" s="34"/>
    </row>
    <row r="355" spans="5:5" ht="14.25" customHeight="1">
      <c r="E355" s="34"/>
    </row>
    <row r="356" spans="5:5" ht="14.25" customHeight="1">
      <c r="E356" s="34"/>
    </row>
    <row r="357" spans="5:5" ht="14.25" customHeight="1">
      <c r="E357" s="34"/>
    </row>
    <row r="358" spans="5:5" ht="14.25" customHeight="1">
      <c r="E358" s="34"/>
    </row>
    <row r="359" spans="5:5" ht="14.25" customHeight="1">
      <c r="E359" s="34"/>
    </row>
    <row r="360" spans="5:5" ht="14.25" customHeight="1">
      <c r="E360" s="34"/>
    </row>
    <row r="361" spans="5:5" ht="14.25" customHeight="1">
      <c r="E361" s="34"/>
    </row>
    <row r="362" spans="5:5" ht="14.25" customHeight="1">
      <c r="E362" s="34"/>
    </row>
    <row r="363" spans="5:5" ht="14.25" customHeight="1">
      <c r="E363" s="34"/>
    </row>
    <row r="364" spans="5:5" ht="14.25" customHeight="1">
      <c r="E364" s="34"/>
    </row>
    <row r="365" spans="5:5" ht="14.25" customHeight="1">
      <c r="E365" s="34"/>
    </row>
    <row r="366" spans="5:5" ht="14.25" customHeight="1">
      <c r="E366" s="34"/>
    </row>
    <row r="367" spans="5:5" ht="14.25" customHeight="1">
      <c r="E367" s="34"/>
    </row>
    <row r="368" spans="5:5" ht="14.25" customHeight="1">
      <c r="E368" s="34"/>
    </row>
    <row r="369" spans="5:5" ht="14.25" customHeight="1">
      <c r="E369" s="34"/>
    </row>
    <row r="370" spans="5:5" ht="14.25" customHeight="1">
      <c r="E370" s="34"/>
    </row>
    <row r="371" spans="5:5" ht="14.25" customHeight="1">
      <c r="E371" s="34"/>
    </row>
    <row r="372" spans="5:5" ht="14.25" customHeight="1">
      <c r="E372" s="34"/>
    </row>
    <row r="373" spans="5:5" ht="14.25" customHeight="1">
      <c r="E373" s="34"/>
    </row>
    <row r="374" spans="5:5" ht="14.25" customHeight="1">
      <c r="E374" s="34"/>
    </row>
    <row r="375" spans="5:5" ht="14.25" customHeight="1">
      <c r="E375" s="34"/>
    </row>
    <row r="376" spans="5:5" ht="14.25" customHeight="1">
      <c r="E376" s="34"/>
    </row>
    <row r="377" spans="5:5" ht="14.25" customHeight="1">
      <c r="E377" s="34"/>
    </row>
    <row r="378" spans="5:5" ht="14.25" customHeight="1">
      <c r="E378" s="34"/>
    </row>
    <row r="379" spans="5:5" ht="14.25" customHeight="1">
      <c r="E379" s="34"/>
    </row>
    <row r="380" spans="5:5" ht="14.25" customHeight="1">
      <c r="E380" s="34"/>
    </row>
    <row r="381" spans="5:5" ht="14.25" customHeight="1">
      <c r="E381" s="34"/>
    </row>
    <row r="382" spans="5:5" ht="14.25" customHeight="1">
      <c r="E382" s="34"/>
    </row>
    <row r="383" spans="5:5" ht="14.25" customHeight="1">
      <c r="E383" s="34"/>
    </row>
    <row r="384" spans="5:5" ht="14.25" customHeight="1">
      <c r="E384" s="34"/>
    </row>
    <row r="385" spans="5:5" ht="14.25" customHeight="1">
      <c r="E385" s="34"/>
    </row>
    <row r="386" spans="5:5" ht="14.25" customHeight="1">
      <c r="E386" s="34"/>
    </row>
    <row r="387" spans="5:5" ht="14.25" customHeight="1">
      <c r="E387" s="34"/>
    </row>
    <row r="388" spans="5:5" ht="14.25" customHeight="1">
      <c r="E388" s="34"/>
    </row>
    <row r="389" spans="5:5" ht="14.25" customHeight="1">
      <c r="E389" s="34"/>
    </row>
    <row r="390" spans="5:5" ht="14.25" customHeight="1">
      <c r="E390" s="34"/>
    </row>
    <row r="391" spans="5:5" ht="14.25" customHeight="1">
      <c r="E391" s="34"/>
    </row>
    <row r="392" spans="5:5" ht="14.25" customHeight="1">
      <c r="E392" s="34"/>
    </row>
    <row r="393" spans="5:5" ht="14.25" customHeight="1">
      <c r="E393" s="34"/>
    </row>
    <row r="394" spans="5:5" ht="14.25" customHeight="1">
      <c r="E394" s="34"/>
    </row>
    <row r="395" spans="5:5" ht="14.25" customHeight="1">
      <c r="E395" s="34"/>
    </row>
    <row r="396" spans="5:5" ht="14.25" customHeight="1">
      <c r="E396" s="34"/>
    </row>
    <row r="397" spans="5:5" ht="14.25" customHeight="1">
      <c r="E397" s="34"/>
    </row>
    <row r="398" spans="5:5" ht="14.25" customHeight="1">
      <c r="E398" s="34"/>
    </row>
    <row r="399" spans="5:5" ht="14.25" customHeight="1">
      <c r="E399" s="34"/>
    </row>
    <row r="400" spans="5:5" ht="14.25" customHeight="1">
      <c r="E400" s="34"/>
    </row>
    <row r="401" spans="5:5" ht="14.25" customHeight="1">
      <c r="E401" s="34"/>
    </row>
    <row r="402" spans="5:5" ht="14.25" customHeight="1">
      <c r="E402" s="34"/>
    </row>
    <row r="403" spans="5:5" ht="14.25" customHeight="1">
      <c r="E403" s="34"/>
    </row>
    <row r="404" spans="5:5" ht="14.25" customHeight="1">
      <c r="E404" s="34"/>
    </row>
    <row r="405" spans="5:5" ht="14.25" customHeight="1">
      <c r="E405" s="34"/>
    </row>
    <row r="406" spans="5:5" ht="14.25" customHeight="1">
      <c r="E406" s="34"/>
    </row>
    <row r="407" spans="5:5" ht="14.25" customHeight="1">
      <c r="E407" s="34"/>
    </row>
    <row r="408" spans="5:5" ht="14.25" customHeight="1">
      <c r="E408" s="34"/>
    </row>
    <row r="409" spans="5:5" ht="14.25" customHeight="1">
      <c r="E409" s="34"/>
    </row>
    <row r="410" spans="5:5" ht="14.25" customHeight="1">
      <c r="E410" s="34"/>
    </row>
    <row r="411" spans="5:5" ht="14.25" customHeight="1">
      <c r="E411" s="34"/>
    </row>
    <row r="412" spans="5:5" ht="14.25" customHeight="1">
      <c r="E412" s="34"/>
    </row>
    <row r="413" spans="5:5" ht="14.25" customHeight="1">
      <c r="E413" s="34"/>
    </row>
    <row r="414" spans="5:5" ht="14.25" customHeight="1">
      <c r="E414" s="34"/>
    </row>
    <row r="415" spans="5:5" ht="14.25" customHeight="1">
      <c r="E415" s="34"/>
    </row>
    <row r="416" spans="5:5" ht="14.25" customHeight="1">
      <c r="E416" s="34"/>
    </row>
    <row r="417" spans="5:5" ht="14.25" customHeight="1">
      <c r="E417" s="34"/>
    </row>
    <row r="418" spans="5:5" ht="14.25" customHeight="1">
      <c r="E418" s="34"/>
    </row>
    <row r="419" spans="5:5" ht="14.25" customHeight="1">
      <c r="E419" s="34"/>
    </row>
    <row r="420" spans="5:5" ht="14.25" customHeight="1">
      <c r="E420" s="34"/>
    </row>
    <row r="421" spans="5:5" ht="14.25" customHeight="1">
      <c r="E421" s="34"/>
    </row>
    <row r="422" spans="5:5" ht="14.25" customHeight="1">
      <c r="E422" s="34"/>
    </row>
    <row r="423" spans="5:5" ht="14.25" customHeight="1">
      <c r="E423" s="34"/>
    </row>
    <row r="424" spans="5:5" ht="14.25" customHeight="1">
      <c r="E424" s="34"/>
    </row>
    <row r="425" spans="5:5" ht="14.25" customHeight="1">
      <c r="E425" s="34"/>
    </row>
    <row r="426" spans="5:5" ht="14.25" customHeight="1">
      <c r="E426" s="34"/>
    </row>
    <row r="427" spans="5:5" ht="14.25" customHeight="1">
      <c r="E427" s="34"/>
    </row>
    <row r="428" spans="5:5" ht="14.25" customHeight="1">
      <c r="E428" s="34"/>
    </row>
    <row r="429" spans="5:5" ht="14.25" customHeight="1">
      <c r="E429" s="34"/>
    </row>
    <row r="430" spans="5:5" ht="14.25" customHeight="1">
      <c r="E430" s="34"/>
    </row>
    <row r="431" spans="5:5" ht="14.25" customHeight="1">
      <c r="E431" s="34"/>
    </row>
    <row r="432" spans="5:5" ht="14.25" customHeight="1">
      <c r="E432" s="34"/>
    </row>
    <row r="433" spans="5:5" ht="14.25" customHeight="1">
      <c r="E433" s="34"/>
    </row>
    <row r="434" spans="5:5" ht="14.25" customHeight="1">
      <c r="E434" s="34"/>
    </row>
    <row r="435" spans="5:5" ht="14.25" customHeight="1">
      <c r="E435" s="34"/>
    </row>
    <row r="436" spans="5:5" ht="14.25" customHeight="1">
      <c r="E436" s="34"/>
    </row>
    <row r="437" spans="5:5" ht="14.25" customHeight="1">
      <c r="E437" s="34"/>
    </row>
    <row r="438" spans="5:5" ht="14.25" customHeight="1">
      <c r="E438" s="34"/>
    </row>
    <row r="439" spans="5:5" ht="14.25" customHeight="1">
      <c r="E439" s="34"/>
    </row>
    <row r="440" spans="5:5" ht="14.25" customHeight="1">
      <c r="E440" s="34"/>
    </row>
    <row r="441" spans="5:5" ht="14.25" customHeight="1">
      <c r="E441" s="34"/>
    </row>
    <row r="442" spans="5:5" ht="14.25" customHeight="1">
      <c r="E442" s="34"/>
    </row>
    <row r="443" spans="5:5" ht="14.25" customHeight="1">
      <c r="E443" s="34"/>
    </row>
    <row r="444" spans="5:5" ht="14.25" customHeight="1">
      <c r="E444" s="34"/>
    </row>
    <row r="445" spans="5:5" ht="14.25" customHeight="1">
      <c r="E445" s="34"/>
    </row>
    <row r="446" spans="5:5" ht="14.25" customHeight="1">
      <c r="E446" s="34"/>
    </row>
    <row r="447" spans="5:5" ht="14.25" customHeight="1">
      <c r="E447" s="34"/>
    </row>
    <row r="448" spans="5:5" ht="14.25" customHeight="1">
      <c r="E448" s="34"/>
    </row>
    <row r="449" spans="5:5" ht="14.25" customHeight="1">
      <c r="E449" s="34"/>
    </row>
    <row r="450" spans="5:5" ht="14.25" customHeight="1">
      <c r="E450" s="34"/>
    </row>
    <row r="451" spans="5:5" ht="14.25" customHeight="1">
      <c r="E451" s="34"/>
    </row>
    <row r="452" spans="5:5" ht="14.25" customHeight="1">
      <c r="E452" s="34"/>
    </row>
    <row r="453" spans="5:5" ht="14.25" customHeight="1">
      <c r="E453" s="34"/>
    </row>
    <row r="454" spans="5:5" ht="14.25" customHeight="1">
      <c r="E454" s="34"/>
    </row>
    <row r="455" spans="5:5" ht="14.25" customHeight="1">
      <c r="E455" s="34"/>
    </row>
    <row r="456" spans="5:5" ht="14.25" customHeight="1">
      <c r="E456" s="34"/>
    </row>
    <row r="457" spans="5:5" ht="14.25" customHeight="1">
      <c r="E457" s="34"/>
    </row>
    <row r="458" spans="5:5" ht="14.25" customHeight="1">
      <c r="E458" s="34"/>
    </row>
    <row r="459" spans="5:5" ht="14.25" customHeight="1">
      <c r="E459" s="34"/>
    </row>
    <row r="460" spans="5:5" ht="14.25" customHeight="1">
      <c r="E460" s="34"/>
    </row>
    <row r="461" spans="5:5" ht="14.25" customHeight="1">
      <c r="E461" s="34"/>
    </row>
    <row r="462" spans="5:5" ht="14.25" customHeight="1">
      <c r="E462" s="34"/>
    </row>
    <row r="463" spans="5:5" ht="14.25" customHeight="1">
      <c r="E463" s="34"/>
    </row>
    <row r="464" spans="5:5" ht="14.25" customHeight="1">
      <c r="E464" s="34"/>
    </row>
    <row r="465" spans="5:5" ht="14.25" customHeight="1">
      <c r="E465" s="34"/>
    </row>
    <row r="466" spans="5:5" ht="14.25" customHeight="1">
      <c r="E466" s="34"/>
    </row>
    <row r="467" spans="5:5" ht="14.25" customHeight="1">
      <c r="E467" s="34"/>
    </row>
    <row r="468" spans="5:5" ht="14.25" customHeight="1">
      <c r="E468" s="34"/>
    </row>
    <row r="469" spans="5:5" ht="14.25" customHeight="1">
      <c r="E469" s="34"/>
    </row>
    <row r="470" spans="5:5" ht="14.25" customHeight="1">
      <c r="E470" s="34"/>
    </row>
    <row r="471" spans="5:5" ht="14.25" customHeight="1">
      <c r="E471" s="34"/>
    </row>
    <row r="472" spans="5:5" ht="14.25" customHeight="1">
      <c r="E472" s="34"/>
    </row>
    <row r="473" spans="5:5" ht="14.25" customHeight="1">
      <c r="E473" s="34"/>
    </row>
    <row r="474" spans="5:5" ht="14.25" customHeight="1">
      <c r="E474" s="34"/>
    </row>
    <row r="475" spans="5:5" ht="14.25" customHeight="1">
      <c r="E475" s="34"/>
    </row>
    <row r="476" spans="5:5" ht="14.25" customHeight="1">
      <c r="E476" s="34"/>
    </row>
    <row r="477" spans="5:5" ht="14.25" customHeight="1">
      <c r="E477" s="34"/>
    </row>
    <row r="478" spans="5:5" ht="14.25" customHeight="1">
      <c r="E478" s="34"/>
    </row>
    <row r="479" spans="5:5" ht="14.25" customHeight="1">
      <c r="E479" s="34"/>
    </row>
    <row r="480" spans="5:5" ht="14.25" customHeight="1">
      <c r="E480" s="34"/>
    </row>
    <row r="481" spans="5:5" ht="14.25" customHeight="1">
      <c r="E481" s="34"/>
    </row>
    <row r="482" spans="5:5" ht="14.25" customHeight="1">
      <c r="E482" s="34"/>
    </row>
    <row r="483" spans="5:5" ht="14.25" customHeight="1">
      <c r="E483" s="34"/>
    </row>
    <row r="484" spans="5:5" ht="14.25" customHeight="1">
      <c r="E484" s="34"/>
    </row>
    <row r="485" spans="5:5" ht="14.25" customHeight="1">
      <c r="E485" s="34"/>
    </row>
    <row r="486" spans="5:5" ht="14.25" customHeight="1">
      <c r="E486" s="34"/>
    </row>
    <row r="487" spans="5:5" ht="14.25" customHeight="1">
      <c r="E487" s="34"/>
    </row>
    <row r="488" spans="5:5" ht="14.25" customHeight="1">
      <c r="E488" s="34"/>
    </row>
    <row r="489" spans="5:5" ht="14.25" customHeight="1">
      <c r="E489" s="34"/>
    </row>
    <row r="490" spans="5:5" ht="14.25" customHeight="1">
      <c r="E490" s="34"/>
    </row>
    <row r="491" spans="5:5" ht="14.25" customHeight="1">
      <c r="E491" s="34"/>
    </row>
    <row r="492" spans="5:5" ht="14.25" customHeight="1">
      <c r="E492" s="34"/>
    </row>
    <row r="493" spans="5:5" ht="14.25" customHeight="1">
      <c r="E493" s="34"/>
    </row>
    <row r="494" spans="5:5" ht="14.25" customHeight="1">
      <c r="E494" s="34"/>
    </row>
    <row r="495" spans="5:5" ht="14.25" customHeight="1">
      <c r="E495" s="34"/>
    </row>
    <row r="496" spans="5:5" ht="14.25" customHeight="1">
      <c r="E496" s="34"/>
    </row>
    <row r="497" spans="5:5" ht="14.25" customHeight="1">
      <c r="E497" s="34"/>
    </row>
    <row r="498" spans="5:5" ht="14.25" customHeight="1">
      <c r="E498" s="34"/>
    </row>
    <row r="499" spans="5:5" ht="14.25" customHeight="1">
      <c r="E499" s="34"/>
    </row>
    <row r="500" spans="5:5" ht="14.25" customHeight="1">
      <c r="E500" s="34"/>
    </row>
    <row r="501" spans="5:5" ht="14.25" customHeight="1">
      <c r="E501" s="34"/>
    </row>
    <row r="502" spans="5:5" ht="14.25" customHeight="1">
      <c r="E502" s="34"/>
    </row>
    <row r="503" spans="5:5" ht="14.25" customHeight="1">
      <c r="E503" s="34"/>
    </row>
    <row r="504" spans="5:5" ht="14.25" customHeight="1">
      <c r="E504" s="34"/>
    </row>
    <row r="505" spans="5:5" ht="14.25" customHeight="1">
      <c r="E505" s="34"/>
    </row>
    <row r="506" spans="5:5" ht="14.25" customHeight="1">
      <c r="E506" s="34"/>
    </row>
    <row r="507" spans="5:5" ht="14.25" customHeight="1">
      <c r="E507" s="34"/>
    </row>
    <row r="508" spans="5:5" ht="14.25" customHeight="1">
      <c r="E508" s="34"/>
    </row>
    <row r="509" spans="5:5" ht="14.25" customHeight="1">
      <c r="E509" s="34"/>
    </row>
    <row r="510" spans="5:5" ht="14.25" customHeight="1">
      <c r="E510" s="34"/>
    </row>
    <row r="511" spans="5:5" ht="14.25" customHeight="1">
      <c r="E511" s="34"/>
    </row>
    <row r="512" spans="5:5" ht="14.25" customHeight="1">
      <c r="E512" s="34"/>
    </row>
    <row r="513" spans="5:5" ht="14.25" customHeight="1">
      <c r="E513" s="34"/>
    </row>
    <row r="514" spans="5:5" ht="14.25" customHeight="1">
      <c r="E514" s="34"/>
    </row>
    <row r="515" spans="5:5" ht="14.25" customHeight="1">
      <c r="E515" s="34"/>
    </row>
    <row r="516" spans="5:5" ht="14.25" customHeight="1">
      <c r="E516" s="34"/>
    </row>
    <row r="517" spans="5:5" ht="14.25" customHeight="1">
      <c r="E517" s="34"/>
    </row>
    <row r="518" spans="5:5" ht="14.25" customHeight="1">
      <c r="E518" s="34"/>
    </row>
    <row r="519" spans="5:5" ht="14.25" customHeight="1">
      <c r="E519" s="34"/>
    </row>
    <row r="520" spans="5:5" ht="14.25" customHeight="1">
      <c r="E520" s="34"/>
    </row>
    <row r="521" spans="5:5" ht="14.25" customHeight="1">
      <c r="E521" s="34"/>
    </row>
    <row r="522" spans="5:5" ht="14.25" customHeight="1">
      <c r="E522" s="34"/>
    </row>
    <row r="523" spans="5:5" ht="14.25" customHeight="1">
      <c r="E523" s="34"/>
    </row>
    <row r="524" spans="5:5" ht="14.25" customHeight="1">
      <c r="E524" s="34"/>
    </row>
    <row r="525" spans="5:5" ht="14.25" customHeight="1">
      <c r="E525" s="34"/>
    </row>
    <row r="526" spans="5:5" ht="14.25" customHeight="1">
      <c r="E526" s="34"/>
    </row>
    <row r="527" spans="5:5" ht="14.25" customHeight="1">
      <c r="E527" s="34"/>
    </row>
    <row r="528" spans="5:5" ht="14.25" customHeight="1">
      <c r="E528" s="34"/>
    </row>
    <row r="529" spans="5:5" ht="14.25" customHeight="1">
      <c r="E529" s="34"/>
    </row>
    <row r="530" spans="5:5" ht="14.25" customHeight="1">
      <c r="E530" s="34"/>
    </row>
    <row r="531" spans="5:5" ht="14.25" customHeight="1">
      <c r="E531" s="34"/>
    </row>
    <row r="532" spans="5:5" ht="14.25" customHeight="1">
      <c r="E532" s="34"/>
    </row>
    <row r="533" spans="5:5" ht="14.25" customHeight="1">
      <c r="E533" s="34"/>
    </row>
    <row r="534" spans="5:5" ht="14.25" customHeight="1">
      <c r="E534" s="34"/>
    </row>
    <row r="535" spans="5:5" ht="14.25" customHeight="1">
      <c r="E535" s="34"/>
    </row>
    <row r="536" spans="5:5" ht="14.25" customHeight="1">
      <c r="E536" s="34"/>
    </row>
    <row r="537" spans="5:5" ht="14.25" customHeight="1">
      <c r="E537" s="34"/>
    </row>
    <row r="538" spans="5:5" ht="14.25" customHeight="1">
      <c r="E538" s="34"/>
    </row>
    <row r="539" spans="5:5" ht="14.25" customHeight="1">
      <c r="E539" s="34"/>
    </row>
    <row r="540" spans="5:5" ht="14.25" customHeight="1">
      <c r="E540" s="34"/>
    </row>
    <row r="541" spans="5:5" ht="14.25" customHeight="1">
      <c r="E541" s="34"/>
    </row>
    <row r="542" spans="5:5" ht="14.25" customHeight="1">
      <c r="E542" s="34"/>
    </row>
    <row r="543" spans="5:5" ht="14.25" customHeight="1">
      <c r="E543" s="34"/>
    </row>
    <row r="544" spans="5:5" ht="14.25" customHeight="1">
      <c r="E544" s="34"/>
    </row>
    <row r="545" spans="5:5" ht="14.25" customHeight="1">
      <c r="E545" s="34"/>
    </row>
    <row r="546" spans="5:5" ht="14.25" customHeight="1">
      <c r="E546" s="34"/>
    </row>
    <row r="547" spans="5:5" ht="14.25" customHeight="1">
      <c r="E547" s="34"/>
    </row>
    <row r="548" spans="5:5" ht="14.25" customHeight="1">
      <c r="E548" s="34"/>
    </row>
    <row r="549" spans="5:5" ht="14.25" customHeight="1">
      <c r="E549" s="34"/>
    </row>
    <row r="550" spans="5:5" ht="14.25" customHeight="1">
      <c r="E550" s="34"/>
    </row>
    <row r="551" spans="5:5" ht="14.25" customHeight="1">
      <c r="E551" s="34"/>
    </row>
    <row r="552" spans="5:5" ht="14.25" customHeight="1">
      <c r="E552" s="34"/>
    </row>
    <row r="553" spans="5:5" ht="14.25" customHeight="1">
      <c r="E553" s="34"/>
    </row>
    <row r="554" spans="5:5" ht="14.25" customHeight="1">
      <c r="E554" s="34"/>
    </row>
    <row r="555" spans="5:5" ht="14.25" customHeight="1">
      <c r="E555" s="34"/>
    </row>
    <row r="556" spans="5:5" ht="14.25" customHeight="1">
      <c r="E556" s="34"/>
    </row>
    <row r="557" spans="5:5" ht="14.25" customHeight="1">
      <c r="E557" s="34"/>
    </row>
    <row r="558" spans="5:5" ht="14.25" customHeight="1">
      <c r="E558" s="34"/>
    </row>
    <row r="559" spans="5:5" ht="14.25" customHeight="1">
      <c r="E559" s="34"/>
    </row>
    <row r="560" spans="5:5" ht="14.25" customHeight="1">
      <c r="E560" s="34"/>
    </row>
    <row r="561" spans="5:5" ht="14.25" customHeight="1">
      <c r="E561" s="34"/>
    </row>
    <row r="562" spans="5:5" ht="14.25" customHeight="1">
      <c r="E562" s="34"/>
    </row>
    <row r="563" spans="5:5" ht="14.25" customHeight="1">
      <c r="E563" s="34"/>
    </row>
    <row r="564" spans="5:5" ht="14.25" customHeight="1">
      <c r="E564" s="34"/>
    </row>
    <row r="565" spans="5:5" ht="14.25" customHeight="1">
      <c r="E565" s="34"/>
    </row>
    <row r="566" spans="5:5" ht="14.25" customHeight="1">
      <c r="E566" s="34"/>
    </row>
    <row r="567" spans="5:5" ht="14.25" customHeight="1">
      <c r="E567" s="34"/>
    </row>
    <row r="568" spans="5:5" ht="14.25" customHeight="1">
      <c r="E568" s="34"/>
    </row>
    <row r="569" spans="5:5" ht="14.25" customHeight="1">
      <c r="E569" s="34"/>
    </row>
    <row r="570" spans="5:5" ht="14.25" customHeight="1">
      <c r="E570" s="34"/>
    </row>
    <row r="571" spans="5:5" ht="14.25" customHeight="1">
      <c r="E571" s="34"/>
    </row>
    <row r="572" spans="5:5" ht="14.25" customHeight="1">
      <c r="E572" s="34"/>
    </row>
    <row r="573" spans="5:5" ht="14.25" customHeight="1">
      <c r="E573" s="34"/>
    </row>
    <row r="574" spans="5:5" ht="14.25" customHeight="1">
      <c r="E574" s="34"/>
    </row>
    <row r="575" spans="5:5" ht="14.25" customHeight="1">
      <c r="E575" s="34"/>
    </row>
    <row r="576" spans="5:5" ht="14.25" customHeight="1">
      <c r="E576" s="34"/>
    </row>
    <row r="577" spans="5:5" ht="14.25" customHeight="1">
      <c r="E577" s="34"/>
    </row>
    <row r="578" spans="5:5" ht="14.25" customHeight="1">
      <c r="E578" s="34"/>
    </row>
    <row r="579" spans="5:5" ht="14.25" customHeight="1">
      <c r="E579" s="34"/>
    </row>
    <row r="580" spans="5:5" ht="14.25" customHeight="1">
      <c r="E580" s="34"/>
    </row>
    <row r="581" spans="5:5" ht="14.25" customHeight="1">
      <c r="E581" s="34"/>
    </row>
    <row r="582" spans="5:5" ht="14.25" customHeight="1">
      <c r="E582" s="34"/>
    </row>
    <row r="583" spans="5:5" ht="14.25" customHeight="1">
      <c r="E583" s="34"/>
    </row>
    <row r="584" spans="5:5" ht="14.25" customHeight="1">
      <c r="E584" s="34"/>
    </row>
    <row r="585" spans="5:5" ht="14.25" customHeight="1">
      <c r="E585" s="34"/>
    </row>
    <row r="586" spans="5:5" ht="14.25" customHeight="1">
      <c r="E586" s="34"/>
    </row>
    <row r="587" spans="5:5" ht="14.25" customHeight="1">
      <c r="E587" s="34"/>
    </row>
    <row r="588" spans="5:5" ht="14.25" customHeight="1">
      <c r="E588" s="34"/>
    </row>
    <row r="589" spans="5:5" ht="14.25" customHeight="1">
      <c r="E589" s="34"/>
    </row>
    <row r="590" spans="5:5" ht="14.25" customHeight="1">
      <c r="E590" s="34"/>
    </row>
    <row r="591" spans="5:5" ht="14.25" customHeight="1">
      <c r="E591" s="34"/>
    </row>
    <row r="592" spans="5:5" ht="14.25" customHeight="1">
      <c r="E592" s="34"/>
    </row>
    <row r="593" spans="5:5" ht="14.25" customHeight="1">
      <c r="E593" s="34"/>
    </row>
    <row r="594" spans="5:5" ht="14.25" customHeight="1">
      <c r="E594" s="34"/>
    </row>
    <row r="595" spans="5:5" ht="14.25" customHeight="1">
      <c r="E595" s="34"/>
    </row>
    <row r="596" spans="5:5" ht="14.25" customHeight="1">
      <c r="E596" s="34"/>
    </row>
    <row r="597" spans="5:5" ht="14.25" customHeight="1">
      <c r="E597" s="34"/>
    </row>
    <row r="598" spans="5:5" ht="14.25" customHeight="1">
      <c r="E598" s="34"/>
    </row>
    <row r="599" spans="5:5" ht="14.25" customHeight="1">
      <c r="E599" s="34"/>
    </row>
    <row r="600" spans="5:5" ht="14.25" customHeight="1">
      <c r="E600" s="34"/>
    </row>
    <row r="601" spans="5:5" ht="14.25" customHeight="1">
      <c r="E601" s="34"/>
    </row>
    <row r="602" spans="5:5" ht="14.25" customHeight="1">
      <c r="E602" s="34"/>
    </row>
    <row r="603" spans="5:5" ht="14.25" customHeight="1">
      <c r="E603" s="34"/>
    </row>
    <row r="604" spans="5:5" ht="14.25" customHeight="1">
      <c r="E604" s="34"/>
    </row>
    <row r="605" spans="5:5" ht="14.25" customHeight="1">
      <c r="E605" s="34"/>
    </row>
    <row r="606" spans="5:5" ht="14.25" customHeight="1">
      <c r="E606" s="34"/>
    </row>
    <row r="607" spans="5:5" ht="14.25" customHeight="1">
      <c r="E607" s="34"/>
    </row>
    <row r="608" spans="5:5" ht="14.25" customHeight="1">
      <c r="E608" s="34"/>
    </row>
    <row r="609" spans="5:5" ht="14.25" customHeight="1">
      <c r="E609" s="34"/>
    </row>
    <row r="610" spans="5:5" ht="14.25" customHeight="1">
      <c r="E610" s="34"/>
    </row>
    <row r="611" spans="5:5" ht="14.25" customHeight="1">
      <c r="E611" s="34"/>
    </row>
    <row r="612" spans="5:5" ht="14.25" customHeight="1">
      <c r="E612" s="34"/>
    </row>
    <row r="613" spans="5:5" ht="14.25" customHeight="1">
      <c r="E613" s="34"/>
    </row>
    <row r="614" spans="5:5" ht="14.25" customHeight="1">
      <c r="E614" s="34"/>
    </row>
    <row r="615" spans="5:5" ht="14.25" customHeight="1">
      <c r="E615" s="34"/>
    </row>
    <row r="616" spans="5:5" ht="14.25" customHeight="1">
      <c r="E616" s="34"/>
    </row>
    <row r="617" spans="5:5" ht="14.25" customHeight="1">
      <c r="E617" s="34"/>
    </row>
    <row r="618" spans="5:5" ht="14.25" customHeight="1">
      <c r="E618" s="34"/>
    </row>
    <row r="619" spans="5:5" ht="14.25" customHeight="1">
      <c r="E619" s="34"/>
    </row>
    <row r="620" spans="5:5" ht="14.25" customHeight="1">
      <c r="E620" s="34"/>
    </row>
    <row r="621" spans="5:5" ht="14.25" customHeight="1">
      <c r="E621" s="34"/>
    </row>
    <row r="622" spans="5:5" ht="14.25" customHeight="1">
      <c r="E622" s="34"/>
    </row>
    <row r="623" spans="5:5" ht="14.25" customHeight="1">
      <c r="E623" s="34"/>
    </row>
    <row r="624" spans="5:5" ht="14.25" customHeight="1">
      <c r="E624" s="34"/>
    </row>
    <row r="625" spans="5:5" ht="14.25" customHeight="1">
      <c r="E625" s="34"/>
    </row>
    <row r="626" spans="5:5" ht="14.25" customHeight="1">
      <c r="E626" s="34"/>
    </row>
    <row r="627" spans="5:5" ht="14.25" customHeight="1">
      <c r="E627" s="34"/>
    </row>
    <row r="628" spans="5:5" ht="14.25" customHeight="1">
      <c r="E628" s="34"/>
    </row>
    <row r="629" spans="5:5" ht="14.25" customHeight="1">
      <c r="E629" s="34"/>
    </row>
    <row r="630" spans="5:5" ht="14.25" customHeight="1">
      <c r="E630" s="34"/>
    </row>
    <row r="631" spans="5:5" ht="14.25" customHeight="1">
      <c r="E631" s="34"/>
    </row>
    <row r="632" spans="5:5" ht="14.25" customHeight="1">
      <c r="E632" s="34"/>
    </row>
    <row r="633" spans="5:5" ht="14.25" customHeight="1">
      <c r="E633" s="34"/>
    </row>
    <row r="634" spans="5:5" ht="14.25" customHeight="1">
      <c r="E634" s="34"/>
    </row>
    <row r="635" spans="5:5" ht="14.25" customHeight="1">
      <c r="E635" s="34"/>
    </row>
    <row r="636" spans="5:5" ht="14.25" customHeight="1">
      <c r="E636" s="34"/>
    </row>
    <row r="637" spans="5:5" ht="14.25" customHeight="1">
      <c r="E637" s="34"/>
    </row>
    <row r="638" spans="5:5" ht="14.25" customHeight="1">
      <c r="E638" s="34"/>
    </row>
    <row r="639" spans="5:5" ht="14.25" customHeight="1">
      <c r="E639" s="34"/>
    </row>
    <row r="640" spans="5:5" ht="14.25" customHeight="1">
      <c r="E640" s="34"/>
    </row>
    <row r="641" spans="5:5" ht="14.25" customHeight="1">
      <c r="E641" s="34"/>
    </row>
    <row r="642" spans="5:5" ht="14.25" customHeight="1">
      <c r="E642" s="34"/>
    </row>
    <row r="643" spans="5:5" ht="14.25" customHeight="1">
      <c r="E643" s="34"/>
    </row>
    <row r="644" spans="5:5" ht="14.25" customHeight="1">
      <c r="E644" s="34"/>
    </row>
    <row r="645" spans="5:5" ht="14.25" customHeight="1">
      <c r="E645" s="34"/>
    </row>
    <row r="646" spans="5:5" ht="14.25" customHeight="1">
      <c r="E646" s="34"/>
    </row>
    <row r="647" spans="5:5" ht="14.25" customHeight="1">
      <c r="E647" s="34"/>
    </row>
    <row r="648" spans="5:5" ht="14.25" customHeight="1">
      <c r="E648" s="34"/>
    </row>
    <row r="649" spans="5:5" ht="14.25" customHeight="1">
      <c r="E649" s="34"/>
    </row>
    <row r="650" spans="5:5" ht="14.25" customHeight="1">
      <c r="E650" s="34"/>
    </row>
    <row r="651" spans="5:5" ht="14.25" customHeight="1">
      <c r="E651" s="34"/>
    </row>
    <row r="652" spans="5:5" ht="14.25" customHeight="1">
      <c r="E652" s="34"/>
    </row>
    <row r="653" spans="5:5" ht="14.25" customHeight="1">
      <c r="E653" s="34"/>
    </row>
    <row r="654" spans="5:5" ht="14.25" customHeight="1">
      <c r="E654" s="34"/>
    </row>
    <row r="655" spans="5:5" ht="14.25" customHeight="1">
      <c r="E655" s="34"/>
    </row>
    <row r="656" spans="5:5" ht="14.25" customHeight="1">
      <c r="E656" s="34"/>
    </row>
    <row r="657" spans="5:5" ht="14.25" customHeight="1">
      <c r="E657" s="34"/>
    </row>
    <row r="658" spans="5:5" ht="14.25" customHeight="1">
      <c r="E658" s="34"/>
    </row>
    <row r="659" spans="5:5" ht="14.25" customHeight="1">
      <c r="E659" s="34"/>
    </row>
    <row r="660" spans="5:5" ht="14.25" customHeight="1">
      <c r="E660" s="34"/>
    </row>
    <row r="661" spans="5:5" ht="14.25" customHeight="1">
      <c r="E661" s="34"/>
    </row>
    <row r="662" spans="5:5" ht="14.25" customHeight="1">
      <c r="E662" s="34"/>
    </row>
    <row r="663" spans="5:5" ht="14.25" customHeight="1">
      <c r="E663" s="34"/>
    </row>
    <row r="664" spans="5:5" ht="14.25" customHeight="1">
      <c r="E664" s="34"/>
    </row>
    <row r="665" spans="5:5" ht="14.25" customHeight="1">
      <c r="E665" s="34"/>
    </row>
    <row r="666" spans="5:5" ht="14.25" customHeight="1">
      <c r="E666" s="34"/>
    </row>
    <row r="667" spans="5:5" ht="14.25" customHeight="1">
      <c r="E667" s="34"/>
    </row>
    <row r="668" spans="5:5" ht="14.25" customHeight="1">
      <c r="E668" s="34"/>
    </row>
    <row r="669" spans="5:5" ht="14.25" customHeight="1">
      <c r="E669" s="34"/>
    </row>
    <row r="670" spans="5:5" ht="14.25" customHeight="1">
      <c r="E670" s="34"/>
    </row>
    <row r="671" spans="5:5" ht="14.25" customHeight="1">
      <c r="E671" s="34"/>
    </row>
    <row r="672" spans="5:5" ht="14.25" customHeight="1">
      <c r="E672" s="34"/>
    </row>
    <row r="673" spans="5:5" ht="14.25" customHeight="1">
      <c r="E673" s="34"/>
    </row>
    <row r="674" spans="5:5" ht="14.25" customHeight="1">
      <c r="E674" s="34"/>
    </row>
    <row r="675" spans="5:5" ht="14.25" customHeight="1">
      <c r="E675" s="34"/>
    </row>
    <row r="676" spans="5:5" ht="14.25" customHeight="1">
      <c r="E676" s="34"/>
    </row>
    <row r="677" spans="5:5" ht="14.25" customHeight="1">
      <c r="E677" s="34"/>
    </row>
    <row r="678" spans="5:5" ht="14.25" customHeight="1">
      <c r="E678" s="34"/>
    </row>
    <row r="679" spans="5:5" ht="14.25" customHeight="1">
      <c r="E679" s="34"/>
    </row>
    <row r="680" spans="5:5" ht="14.25" customHeight="1">
      <c r="E680" s="34"/>
    </row>
    <row r="681" spans="5:5" ht="14.25" customHeight="1">
      <c r="E681" s="34"/>
    </row>
    <row r="682" spans="5:5" ht="14.25" customHeight="1">
      <c r="E682" s="34"/>
    </row>
    <row r="683" spans="5:5" ht="14.25" customHeight="1">
      <c r="E683" s="34"/>
    </row>
    <row r="684" spans="5:5" ht="14.25" customHeight="1">
      <c r="E684" s="34"/>
    </row>
    <row r="685" spans="5:5" ht="14.25" customHeight="1">
      <c r="E685" s="34"/>
    </row>
    <row r="686" spans="5:5" ht="14.25" customHeight="1">
      <c r="E686" s="34"/>
    </row>
    <row r="687" spans="5:5" ht="14.25" customHeight="1">
      <c r="E687" s="34"/>
    </row>
    <row r="688" spans="5:5" ht="14.25" customHeight="1">
      <c r="E688" s="34"/>
    </row>
    <row r="689" spans="5:5" ht="14.25" customHeight="1">
      <c r="E689" s="34"/>
    </row>
    <row r="690" spans="5:5" ht="14.25" customHeight="1">
      <c r="E690" s="34"/>
    </row>
    <row r="691" spans="5:5" ht="14.25" customHeight="1">
      <c r="E691" s="34"/>
    </row>
    <row r="692" spans="5:5" ht="14.25" customHeight="1">
      <c r="E692" s="34"/>
    </row>
    <row r="693" spans="5:5" ht="14.25" customHeight="1">
      <c r="E693" s="34"/>
    </row>
    <row r="694" spans="5:5" ht="14.25" customHeight="1">
      <c r="E694" s="34"/>
    </row>
    <row r="695" spans="5:5" ht="14.25" customHeight="1">
      <c r="E695" s="34"/>
    </row>
    <row r="696" spans="5:5" ht="14.25" customHeight="1">
      <c r="E696" s="34"/>
    </row>
    <row r="697" spans="5:5" ht="14.25" customHeight="1">
      <c r="E697" s="34"/>
    </row>
    <row r="698" spans="5:5" ht="14.25" customHeight="1">
      <c r="E698" s="34"/>
    </row>
    <row r="699" spans="5:5" ht="14.25" customHeight="1">
      <c r="E699" s="34"/>
    </row>
    <row r="700" spans="5:5" ht="14.25" customHeight="1">
      <c r="E700" s="34"/>
    </row>
    <row r="701" spans="5:5" ht="14.25" customHeight="1">
      <c r="E701" s="34"/>
    </row>
    <row r="702" spans="5:5" ht="14.25" customHeight="1">
      <c r="E702" s="34"/>
    </row>
    <row r="703" spans="5:5" ht="14.25" customHeight="1">
      <c r="E703" s="34"/>
    </row>
    <row r="704" spans="5:5" ht="14.25" customHeight="1">
      <c r="E704" s="34"/>
    </row>
    <row r="705" spans="5:5" ht="14.25" customHeight="1">
      <c r="E705" s="34"/>
    </row>
    <row r="706" spans="5:5" ht="14.25" customHeight="1">
      <c r="E706" s="34"/>
    </row>
    <row r="707" spans="5:5" ht="14.25" customHeight="1">
      <c r="E707" s="34"/>
    </row>
    <row r="708" spans="5:5" ht="14.25" customHeight="1">
      <c r="E708" s="34"/>
    </row>
    <row r="709" spans="5:5" ht="14.25" customHeight="1">
      <c r="E709" s="34"/>
    </row>
    <row r="710" spans="5:5" ht="14.25" customHeight="1">
      <c r="E710" s="34"/>
    </row>
    <row r="711" spans="5:5" ht="14.25" customHeight="1">
      <c r="E711" s="34"/>
    </row>
    <row r="712" spans="5:5" ht="14.25" customHeight="1">
      <c r="E712" s="34"/>
    </row>
    <row r="713" spans="5:5" ht="14.25" customHeight="1">
      <c r="E713" s="34"/>
    </row>
    <row r="714" spans="5:5" ht="14.25" customHeight="1">
      <c r="E714" s="34"/>
    </row>
    <row r="715" spans="5:5" ht="14.25" customHeight="1">
      <c r="E715" s="34"/>
    </row>
    <row r="716" spans="5:5" ht="14.25" customHeight="1">
      <c r="E716" s="34"/>
    </row>
    <row r="717" spans="5:5" ht="14.25" customHeight="1">
      <c r="E717" s="34"/>
    </row>
    <row r="718" spans="5:5" ht="14.25" customHeight="1">
      <c r="E718" s="34"/>
    </row>
    <row r="719" spans="5:5" ht="14.25" customHeight="1">
      <c r="E719" s="34"/>
    </row>
    <row r="720" spans="5:5" ht="14.25" customHeight="1">
      <c r="E720" s="34"/>
    </row>
    <row r="721" spans="5:5" ht="14.25" customHeight="1">
      <c r="E721" s="34"/>
    </row>
    <row r="722" spans="5:5" ht="14.25" customHeight="1">
      <c r="E722" s="34"/>
    </row>
    <row r="723" spans="5:5" ht="14.25" customHeight="1">
      <c r="E723" s="34"/>
    </row>
    <row r="724" spans="5:5" ht="14.25" customHeight="1">
      <c r="E724" s="34"/>
    </row>
    <row r="725" spans="5:5" ht="14.25" customHeight="1">
      <c r="E725" s="34"/>
    </row>
    <row r="726" spans="5:5" ht="14.25" customHeight="1">
      <c r="E726" s="34"/>
    </row>
    <row r="727" spans="5:5" ht="14.25" customHeight="1">
      <c r="E727" s="34"/>
    </row>
    <row r="728" spans="5:5" ht="14.25" customHeight="1">
      <c r="E728" s="34"/>
    </row>
    <row r="729" spans="5:5" ht="14.25" customHeight="1">
      <c r="E729" s="34"/>
    </row>
    <row r="730" spans="5:5" ht="14.25" customHeight="1">
      <c r="E730" s="34"/>
    </row>
    <row r="731" spans="5:5" ht="14.25" customHeight="1">
      <c r="E731" s="34"/>
    </row>
    <row r="732" spans="5:5" ht="14.25" customHeight="1">
      <c r="E732" s="34"/>
    </row>
    <row r="733" spans="5:5" ht="14.25" customHeight="1">
      <c r="E733" s="34"/>
    </row>
    <row r="734" spans="5:5" ht="14.25" customHeight="1">
      <c r="E734" s="34"/>
    </row>
    <row r="735" spans="5:5" ht="14.25" customHeight="1">
      <c r="E735" s="34"/>
    </row>
    <row r="736" spans="5:5" ht="14.25" customHeight="1">
      <c r="E736" s="34"/>
    </row>
    <row r="737" spans="5:5" ht="14.25" customHeight="1">
      <c r="E737" s="34"/>
    </row>
    <row r="738" spans="5:5" ht="14.25" customHeight="1">
      <c r="E738" s="34"/>
    </row>
    <row r="739" spans="5:5" ht="14.25" customHeight="1">
      <c r="E739" s="34"/>
    </row>
    <row r="740" spans="5:5" ht="14.25" customHeight="1">
      <c r="E740" s="34"/>
    </row>
    <row r="741" spans="5:5" ht="14.25" customHeight="1">
      <c r="E741" s="34"/>
    </row>
    <row r="742" spans="5:5" ht="14.25" customHeight="1">
      <c r="E742" s="34"/>
    </row>
    <row r="743" spans="5:5" ht="14.25" customHeight="1">
      <c r="E743" s="34"/>
    </row>
    <row r="744" spans="5:5" ht="14.25" customHeight="1">
      <c r="E744" s="34"/>
    </row>
    <row r="745" spans="5:5" ht="14.25" customHeight="1">
      <c r="E745" s="34"/>
    </row>
    <row r="746" spans="5:5" ht="14.25" customHeight="1">
      <c r="E746" s="34"/>
    </row>
    <row r="747" spans="5:5" ht="14.25" customHeight="1">
      <c r="E747" s="34"/>
    </row>
    <row r="748" spans="5:5" ht="14.25" customHeight="1">
      <c r="E748" s="34"/>
    </row>
    <row r="749" spans="5:5" ht="14.25" customHeight="1">
      <c r="E749" s="34"/>
    </row>
    <row r="750" spans="5:5" ht="14.25" customHeight="1">
      <c r="E750" s="34"/>
    </row>
    <row r="751" spans="5:5" ht="14.25" customHeight="1">
      <c r="E751" s="34"/>
    </row>
    <row r="752" spans="5:5" ht="14.25" customHeight="1">
      <c r="E752" s="34"/>
    </row>
    <row r="753" spans="5:5" ht="14.25" customHeight="1">
      <c r="E753" s="34"/>
    </row>
    <row r="754" spans="5:5" ht="14.25" customHeight="1">
      <c r="E754" s="34"/>
    </row>
    <row r="755" spans="5:5" ht="14.25" customHeight="1">
      <c r="E755" s="34"/>
    </row>
    <row r="756" spans="5:5" ht="14.25" customHeight="1">
      <c r="E756" s="34"/>
    </row>
    <row r="757" spans="5:5" ht="14.25" customHeight="1">
      <c r="E757" s="34"/>
    </row>
    <row r="758" spans="5:5" ht="14.25" customHeight="1">
      <c r="E758" s="34"/>
    </row>
    <row r="759" spans="5:5" ht="14.25" customHeight="1">
      <c r="E759" s="34"/>
    </row>
    <row r="760" spans="5:5" ht="14.25" customHeight="1">
      <c r="E760" s="34"/>
    </row>
    <row r="761" spans="5:5" ht="14.25" customHeight="1">
      <c r="E761" s="34"/>
    </row>
    <row r="762" spans="5:5" ht="14.25" customHeight="1">
      <c r="E762" s="34"/>
    </row>
    <row r="763" spans="5:5" ht="14.25" customHeight="1">
      <c r="E763" s="34"/>
    </row>
    <row r="764" spans="5:5" ht="14.25" customHeight="1">
      <c r="E764" s="34"/>
    </row>
    <row r="765" spans="5:5" ht="14.25" customHeight="1">
      <c r="E765" s="34"/>
    </row>
    <row r="766" spans="5:5" ht="14.25" customHeight="1">
      <c r="E766" s="34"/>
    </row>
    <row r="767" spans="5:5" ht="14.25" customHeight="1">
      <c r="E767" s="34"/>
    </row>
    <row r="768" spans="5:5" ht="14.25" customHeight="1">
      <c r="E768" s="34"/>
    </row>
    <row r="769" spans="5:5" ht="14.25" customHeight="1">
      <c r="E769" s="34"/>
    </row>
    <row r="770" spans="5:5" ht="14.25" customHeight="1">
      <c r="E770" s="34"/>
    </row>
    <row r="771" spans="5:5" ht="14.25" customHeight="1">
      <c r="E771" s="34"/>
    </row>
    <row r="772" spans="5:5" ht="14.25" customHeight="1">
      <c r="E772" s="34"/>
    </row>
    <row r="773" spans="5:5" ht="14.25" customHeight="1">
      <c r="E773" s="34"/>
    </row>
    <row r="774" spans="5:5" ht="14.25" customHeight="1">
      <c r="E774" s="34"/>
    </row>
    <row r="775" spans="5:5" ht="14.25" customHeight="1">
      <c r="E775" s="34"/>
    </row>
    <row r="776" spans="5:5" ht="14.25" customHeight="1">
      <c r="E776" s="34"/>
    </row>
    <row r="777" spans="5:5" ht="14.25" customHeight="1">
      <c r="E777" s="34"/>
    </row>
    <row r="778" spans="5:5" ht="14.25" customHeight="1">
      <c r="E778" s="34"/>
    </row>
    <row r="779" spans="5:5" ht="14.25" customHeight="1">
      <c r="E779" s="34"/>
    </row>
    <row r="780" spans="5:5" ht="14.25" customHeight="1">
      <c r="E780" s="34"/>
    </row>
    <row r="781" spans="5:5" ht="14.25" customHeight="1">
      <c r="E781" s="34"/>
    </row>
    <row r="782" spans="5:5" ht="14.25" customHeight="1">
      <c r="E782" s="34"/>
    </row>
    <row r="783" spans="5:5" ht="14.25" customHeight="1">
      <c r="E783" s="34"/>
    </row>
    <row r="784" spans="5:5" ht="14.25" customHeight="1">
      <c r="E784" s="34"/>
    </row>
    <row r="785" spans="5:5" ht="14.25" customHeight="1">
      <c r="E785" s="34"/>
    </row>
    <row r="786" spans="5:5" ht="14.25" customHeight="1">
      <c r="E786" s="34"/>
    </row>
    <row r="787" spans="5:5" ht="14.25" customHeight="1">
      <c r="E787" s="34"/>
    </row>
    <row r="788" spans="5:5" ht="14.25" customHeight="1">
      <c r="E788" s="34"/>
    </row>
    <row r="789" spans="5:5" ht="14.25" customHeight="1">
      <c r="E789" s="34"/>
    </row>
    <row r="790" spans="5:5" ht="14.25" customHeight="1">
      <c r="E790" s="34"/>
    </row>
    <row r="791" spans="5:5" ht="14.25" customHeight="1">
      <c r="E791" s="34"/>
    </row>
    <row r="792" spans="5:5" ht="14.25" customHeight="1">
      <c r="E792" s="34"/>
    </row>
    <row r="793" spans="5:5" ht="14.25" customHeight="1">
      <c r="E793" s="34"/>
    </row>
    <row r="794" spans="5:5" ht="14.25" customHeight="1">
      <c r="E794" s="34"/>
    </row>
    <row r="795" spans="5:5" ht="14.25" customHeight="1">
      <c r="E795" s="34"/>
    </row>
    <row r="796" spans="5:5" ht="14.25" customHeight="1">
      <c r="E796" s="34"/>
    </row>
    <row r="797" spans="5:5" ht="14.25" customHeight="1">
      <c r="E797" s="34"/>
    </row>
    <row r="798" spans="5:5" ht="14.25" customHeight="1">
      <c r="E798" s="34"/>
    </row>
    <row r="799" spans="5:5" ht="14.25" customHeight="1">
      <c r="E799" s="34"/>
    </row>
    <row r="800" spans="5:5" ht="14.25" customHeight="1">
      <c r="E800" s="34"/>
    </row>
    <row r="801" spans="5:5" ht="14.25" customHeight="1">
      <c r="E801" s="34"/>
    </row>
    <row r="802" spans="5:5" ht="14.25" customHeight="1">
      <c r="E802" s="34"/>
    </row>
    <row r="803" spans="5:5" ht="14.25" customHeight="1">
      <c r="E803" s="34"/>
    </row>
    <row r="804" spans="5:5" ht="14.25" customHeight="1">
      <c r="E804" s="34"/>
    </row>
    <row r="805" spans="5:5" ht="14.25" customHeight="1">
      <c r="E805" s="34"/>
    </row>
    <row r="806" spans="5:5" ht="14.25" customHeight="1">
      <c r="E806" s="34"/>
    </row>
    <row r="807" spans="5:5" ht="14.25" customHeight="1">
      <c r="E807" s="34"/>
    </row>
    <row r="808" spans="5:5" ht="14.25" customHeight="1">
      <c r="E808" s="34"/>
    </row>
    <row r="809" spans="5:5" ht="14.25" customHeight="1">
      <c r="E809" s="34"/>
    </row>
    <row r="810" spans="5:5" ht="14.25" customHeight="1">
      <c r="E810" s="34"/>
    </row>
    <row r="811" spans="5:5" ht="14.25" customHeight="1">
      <c r="E811" s="34"/>
    </row>
    <row r="812" spans="5:5" ht="14.25" customHeight="1">
      <c r="E812" s="34"/>
    </row>
    <row r="813" spans="5:5" ht="14.25" customHeight="1">
      <c r="E813" s="34"/>
    </row>
    <row r="814" spans="5:5" ht="14.25" customHeight="1">
      <c r="E814" s="34"/>
    </row>
    <row r="815" spans="5:5" ht="14.25" customHeight="1">
      <c r="E815" s="34"/>
    </row>
    <row r="816" spans="5:5" ht="14.25" customHeight="1">
      <c r="E816" s="34"/>
    </row>
    <row r="817" spans="5:5" ht="14.25" customHeight="1">
      <c r="E817" s="34"/>
    </row>
    <row r="818" spans="5:5" ht="14.25" customHeight="1">
      <c r="E818" s="34"/>
    </row>
    <row r="819" spans="5:5" ht="14.25" customHeight="1">
      <c r="E819" s="34"/>
    </row>
    <row r="820" spans="5:5" ht="14.25" customHeight="1">
      <c r="E820" s="34"/>
    </row>
    <row r="821" spans="5:5" ht="14.25" customHeight="1">
      <c r="E821" s="34"/>
    </row>
    <row r="822" spans="5:5" ht="14.25" customHeight="1">
      <c r="E822" s="34"/>
    </row>
    <row r="823" spans="5:5" ht="14.25" customHeight="1">
      <c r="E823" s="34"/>
    </row>
    <row r="824" spans="5:5" ht="14.25" customHeight="1">
      <c r="E824" s="34"/>
    </row>
    <row r="825" spans="5:5" ht="14.25" customHeight="1">
      <c r="E825" s="34"/>
    </row>
    <row r="826" spans="5:5" ht="14.25" customHeight="1">
      <c r="E826" s="34"/>
    </row>
    <row r="827" spans="5:5" ht="14.25" customHeight="1">
      <c r="E827" s="34"/>
    </row>
    <row r="828" spans="5:5" ht="14.25" customHeight="1">
      <c r="E828" s="34"/>
    </row>
    <row r="829" spans="5:5" ht="14.25" customHeight="1">
      <c r="E829" s="34"/>
    </row>
    <row r="830" spans="5:5" ht="14.25" customHeight="1">
      <c r="E830" s="34"/>
    </row>
    <row r="831" spans="5:5" ht="14.25" customHeight="1">
      <c r="E831" s="34"/>
    </row>
    <row r="832" spans="5:5" ht="14.25" customHeight="1">
      <c r="E832" s="34"/>
    </row>
    <row r="833" spans="5:5" ht="14.25" customHeight="1">
      <c r="E833" s="34"/>
    </row>
    <row r="834" spans="5:5" ht="14.25" customHeight="1">
      <c r="E834" s="34"/>
    </row>
    <row r="835" spans="5:5" ht="14.25" customHeight="1">
      <c r="E835" s="34"/>
    </row>
    <row r="836" spans="5:5" ht="14.25" customHeight="1">
      <c r="E836" s="34"/>
    </row>
    <row r="837" spans="5:5" ht="14.25" customHeight="1">
      <c r="E837" s="34"/>
    </row>
    <row r="838" spans="5:5" ht="14.25" customHeight="1">
      <c r="E838" s="34"/>
    </row>
    <row r="839" spans="5:5" ht="14.25" customHeight="1">
      <c r="E839" s="34"/>
    </row>
    <row r="840" spans="5:5" ht="14.25" customHeight="1">
      <c r="E840" s="34"/>
    </row>
    <row r="841" spans="5:5" ht="14.25" customHeight="1">
      <c r="E841" s="34"/>
    </row>
    <row r="842" spans="5:5" ht="14.25" customHeight="1">
      <c r="E842" s="34"/>
    </row>
    <row r="843" spans="5:5" ht="14.25" customHeight="1">
      <c r="E843" s="34"/>
    </row>
    <row r="844" spans="5:5" ht="14.25" customHeight="1">
      <c r="E844" s="34"/>
    </row>
    <row r="845" spans="5:5" ht="14.25" customHeight="1">
      <c r="E845" s="34"/>
    </row>
    <row r="846" spans="5:5" ht="14.25" customHeight="1">
      <c r="E846" s="34"/>
    </row>
    <row r="847" spans="5:5" ht="14.25" customHeight="1">
      <c r="E847" s="34"/>
    </row>
    <row r="848" spans="5:5" ht="14.25" customHeight="1">
      <c r="E848" s="34"/>
    </row>
    <row r="849" spans="5:5" ht="14.25" customHeight="1">
      <c r="E849" s="34"/>
    </row>
    <row r="850" spans="5:5" ht="14.25" customHeight="1">
      <c r="E850" s="34"/>
    </row>
    <row r="851" spans="5:5" ht="14.25" customHeight="1">
      <c r="E851" s="34"/>
    </row>
    <row r="852" spans="5:5" ht="14.25" customHeight="1">
      <c r="E852" s="34"/>
    </row>
    <row r="853" spans="5:5" ht="14.25" customHeight="1">
      <c r="E853" s="34"/>
    </row>
    <row r="854" spans="5:5" ht="14.25" customHeight="1">
      <c r="E854" s="34"/>
    </row>
    <row r="855" spans="5:5" ht="14.25" customHeight="1">
      <c r="E855" s="34"/>
    </row>
    <row r="856" spans="5:5" ht="14.25" customHeight="1">
      <c r="E856" s="34"/>
    </row>
    <row r="857" spans="5:5" ht="14.25" customHeight="1">
      <c r="E857" s="34"/>
    </row>
    <row r="858" spans="5:5" ht="14.25" customHeight="1">
      <c r="E858" s="34"/>
    </row>
    <row r="859" spans="5:5" ht="14.25" customHeight="1">
      <c r="E859" s="34"/>
    </row>
    <row r="860" spans="5:5" ht="14.25" customHeight="1">
      <c r="E860" s="34"/>
    </row>
    <row r="861" spans="5:5" ht="14.25" customHeight="1">
      <c r="E861" s="34"/>
    </row>
    <row r="862" spans="5:5" ht="14.25" customHeight="1">
      <c r="E862" s="34"/>
    </row>
    <row r="863" spans="5:5" ht="14.25" customHeight="1">
      <c r="E863" s="34"/>
    </row>
    <row r="864" spans="5:5" ht="14.25" customHeight="1">
      <c r="E864" s="34"/>
    </row>
    <row r="865" spans="5:5" ht="14.25" customHeight="1">
      <c r="E865" s="34"/>
    </row>
    <row r="866" spans="5:5" ht="14.25" customHeight="1">
      <c r="E866" s="34"/>
    </row>
    <row r="867" spans="5:5" ht="14.25" customHeight="1">
      <c r="E867" s="34"/>
    </row>
    <row r="868" spans="5:5" ht="14.25" customHeight="1">
      <c r="E868" s="34"/>
    </row>
    <row r="869" spans="5:5" ht="14.25" customHeight="1">
      <c r="E869" s="34"/>
    </row>
    <row r="870" spans="5:5" ht="14.25" customHeight="1">
      <c r="E870" s="34"/>
    </row>
    <row r="871" spans="5:5" ht="14.25" customHeight="1">
      <c r="E871" s="34"/>
    </row>
    <row r="872" spans="5:5" ht="14.25" customHeight="1">
      <c r="E872" s="34"/>
    </row>
    <row r="873" spans="5:5" ht="14.25" customHeight="1">
      <c r="E873" s="34"/>
    </row>
    <row r="874" spans="5:5" ht="14.25" customHeight="1">
      <c r="E874" s="34"/>
    </row>
    <row r="875" spans="5:5" ht="14.25" customHeight="1">
      <c r="E875" s="34"/>
    </row>
    <row r="876" spans="5:5" ht="14.25" customHeight="1">
      <c r="E876" s="34"/>
    </row>
    <row r="877" spans="5:5" ht="14.25" customHeight="1">
      <c r="E877" s="34"/>
    </row>
    <row r="878" spans="5:5" ht="14.25" customHeight="1">
      <c r="E878" s="34"/>
    </row>
    <row r="879" spans="5:5" ht="14.25" customHeight="1">
      <c r="E879" s="34"/>
    </row>
    <row r="880" spans="5:5" ht="14.25" customHeight="1">
      <c r="E880" s="34"/>
    </row>
    <row r="881" spans="5:5" ht="14.25" customHeight="1">
      <c r="E881" s="34"/>
    </row>
    <row r="882" spans="5:5" ht="14.25" customHeight="1">
      <c r="E882" s="34"/>
    </row>
    <row r="883" spans="5:5" ht="14.25" customHeight="1">
      <c r="E883" s="34"/>
    </row>
    <row r="884" spans="5:5" ht="14.25" customHeight="1">
      <c r="E884" s="34"/>
    </row>
    <row r="885" spans="5:5" ht="14.25" customHeight="1">
      <c r="E885" s="34"/>
    </row>
    <row r="886" spans="5:5" ht="14.25" customHeight="1">
      <c r="E886" s="34"/>
    </row>
    <row r="887" spans="5:5" ht="14.25" customHeight="1">
      <c r="E887" s="34"/>
    </row>
    <row r="888" spans="5:5" ht="14.25" customHeight="1">
      <c r="E888" s="34"/>
    </row>
    <row r="889" spans="5:5" ht="14.25" customHeight="1">
      <c r="E889" s="34"/>
    </row>
    <row r="890" spans="5:5" ht="14.25" customHeight="1">
      <c r="E890" s="34"/>
    </row>
    <row r="891" spans="5:5" ht="14.25" customHeight="1">
      <c r="E891" s="34"/>
    </row>
    <row r="892" spans="5:5" ht="14.25" customHeight="1">
      <c r="E892" s="34"/>
    </row>
    <row r="893" spans="5:5" ht="14.25" customHeight="1"/>
    <row r="894" spans="5:5" ht="14.25" customHeight="1"/>
    <row r="895" spans="5:5" ht="14.25" customHeight="1"/>
    <row r="896" spans="5:5"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row r="1001" ht="14.25" customHeight="1"/>
    <row r="1002" ht="14.25" customHeight="1"/>
    <row r="1003" ht="14.25" customHeight="1"/>
    <row r="1004" ht="14.25" customHeight="1"/>
    <row r="1005" ht="14.25" customHeight="1"/>
    <row r="1006" ht="14.25" customHeight="1"/>
    <row r="1007" ht="14.25" customHeight="1"/>
    <row r="1008" ht="14.25" customHeight="1"/>
    <row r="1009" ht="14.25" customHeight="1"/>
    <row r="1010" ht="14.25" customHeight="1"/>
    <row r="1011" ht="14.25" customHeight="1"/>
    <row r="1012" ht="14.25" customHeight="1"/>
    <row r="1013" ht="14.25" customHeight="1"/>
    <row r="1014" ht="14.25" customHeight="1"/>
    <row r="1015" ht="14.25" customHeight="1"/>
    <row r="1016" ht="14.25" customHeight="1"/>
    <row r="1017" ht="14.25" customHeight="1"/>
    <row r="1018" ht="14.25" customHeight="1"/>
    <row r="1019" ht="14.25" customHeight="1"/>
    <row r="1020" ht="14.25" customHeight="1"/>
    <row r="1021" ht="14.25" customHeight="1"/>
    <row r="1022" ht="14.25" customHeight="1"/>
    <row r="1023" ht="14.25" customHeight="1"/>
    <row r="1024" ht="14.25" customHeight="1"/>
    <row r="1025" ht="14.25" customHeight="1"/>
    <row r="1026" ht="14.25" customHeight="1"/>
    <row r="1027" ht="14.25" customHeight="1"/>
    <row r="1028" ht="14.25" customHeight="1"/>
    <row r="1029" ht="14.25" customHeight="1"/>
    <row r="1030" ht="14.25" customHeight="1"/>
    <row r="1031" ht="14.25" customHeight="1"/>
    <row r="1032" ht="14.25" customHeight="1"/>
    <row r="1033" ht="14.25" customHeight="1"/>
    <row r="1034" ht="14.25" customHeight="1"/>
    <row r="1035" ht="14.25" customHeight="1"/>
    <row r="1036" ht="14.25" customHeight="1"/>
    <row r="1037" ht="14.25" customHeight="1"/>
    <row r="1038" ht="14.25" customHeight="1"/>
    <row r="1039" ht="14.25" customHeight="1"/>
    <row r="1040" ht="14.25" customHeight="1"/>
    <row r="1041" ht="14.25" customHeight="1"/>
    <row r="1042" ht="14.25" customHeight="1"/>
    <row r="1043" ht="14.25" customHeight="1"/>
    <row r="1044" ht="14.25" customHeight="1"/>
    <row r="1045" ht="14.25" customHeight="1"/>
    <row r="1046" ht="14.25" customHeight="1"/>
    <row r="1047" ht="14.25" customHeight="1"/>
    <row r="1048" ht="14.25" customHeight="1"/>
    <row r="1049" ht="14.25" customHeight="1"/>
    <row r="1050" ht="14.25" customHeight="1"/>
    <row r="1051" ht="14.25" customHeight="1"/>
    <row r="1052" ht="14.25" customHeight="1"/>
    <row r="1053" ht="14.25" customHeight="1"/>
    <row r="1054" ht="14.25" customHeight="1"/>
    <row r="1055" ht="14.25" customHeight="1"/>
    <row r="1056" ht="14.25" customHeight="1"/>
    <row r="1057" ht="14.25" customHeight="1"/>
    <row r="1058" ht="14.25" customHeight="1"/>
    <row r="1059" ht="14.25" customHeight="1"/>
    <row r="1060" ht="14.25" customHeight="1"/>
    <row r="1061" ht="14.25" customHeight="1"/>
    <row r="1062" ht="14.25" customHeight="1"/>
    <row r="1063" ht="14.25" customHeight="1"/>
    <row r="1064" ht="14.25" customHeight="1"/>
    <row r="1065" ht="14.25" customHeight="1"/>
    <row r="1066" ht="14.25" customHeight="1"/>
    <row r="1067" ht="14.25" customHeight="1"/>
    <row r="1068" ht="14.25" customHeight="1"/>
    <row r="1069" ht="14.25" customHeight="1"/>
    <row r="1070" ht="14.25" customHeight="1"/>
    <row r="1071" ht="14.25" customHeight="1"/>
    <row r="1072" ht="14.25" customHeight="1"/>
    <row r="1073" ht="14.25" customHeight="1"/>
    <row r="1074" ht="14.25" customHeight="1"/>
    <row r="1075" ht="14.25" customHeight="1"/>
    <row r="1076" ht="14.25" customHeight="1"/>
    <row r="1077" ht="14.25" customHeight="1"/>
    <row r="1078" ht="14.25" customHeight="1"/>
    <row r="1079" ht="14.25" customHeight="1"/>
    <row r="1080" ht="14.25" customHeight="1"/>
    <row r="1081" ht="14.25" customHeight="1"/>
    <row r="1082" ht="14.25" customHeight="1"/>
    <row r="1083" ht="14.25" customHeight="1"/>
    <row r="1084" ht="14.25" customHeight="1"/>
    <row r="1085" ht="14.25" customHeight="1"/>
    <row r="1086" ht="14.25" customHeight="1"/>
    <row r="1087" ht="14.25" customHeight="1"/>
    <row r="1088" ht="14.25" customHeight="1"/>
    <row r="1089" ht="14.25" customHeight="1"/>
    <row r="1090" ht="14.25" customHeight="1"/>
    <row r="1091" ht="14.25" customHeight="1"/>
    <row r="1092" ht="14.25" customHeight="1"/>
    <row r="1093" ht="14.25" customHeight="1"/>
    <row r="1094" ht="14.25" customHeight="1"/>
    <row r="1095" ht="14.25" customHeight="1"/>
    <row r="1096" ht="14.25" customHeight="1"/>
    <row r="1097" ht="14.25" customHeight="1"/>
    <row r="1098" ht="14.25" customHeight="1"/>
    <row r="1099" ht="14.25" customHeight="1"/>
    <row r="1100" ht="14.25" customHeight="1"/>
    <row r="1101" ht="14.25" customHeight="1"/>
    <row r="1102" ht="14.25" customHeight="1"/>
    <row r="1103" ht="14.25" customHeight="1"/>
  </sheetData>
  <phoneticPr fontId="0" type="noConversion"/>
  <conditionalFormatting sqref="A17:E61">
    <cfRule type="expression" dxfId="0" priority="1">
      <formula>$A17="SOUS-TOTAL"</formula>
    </cfRule>
  </conditionalFormatting>
  <dataValidations count="1">
    <dataValidation type="list" allowBlank="1" showInputMessage="1" sqref="A17:A61">
      <formula1>OFFSET(Libellé,MATCH(A17&amp;"*",Libellé,0)-1,0,COUNTIF(Libellé,A17&amp;"*"))</formula1>
    </dataValidation>
  </dataValidations>
  <pageMargins left="0.39370078740157483" right="0.19685039370078741" top="0.19685039370078741" bottom="0.19685039370078741" header="0" footer="0"/>
  <pageSetup paperSize="9" scale="67" orientation="portrait" horizontalDpi="300" verticalDpi="300" r:id="rId1"/>
  <headerFooter alignWithMargins="0"/>
  <cellWatches>
    <cellWatch r="A18"/>
  </cellWatches>
  <drawing r:id="rId2"/>
</worksheet>
</file>

<file path=xl/worksheets/sheet2.xml><?xml version="1.0" encoding="utf-8"?>
<worksheet xmlns="http://schemas.openxmlformats.org/spreadsheetml/2006/main" xmlns:r="http://schemas.openxmlformats.org/officeDocument/2006/relationships">
  <sheetPr codeName="Feuil2"/>
  <dimension ref="A1:C33"/>
  <sheetViews>
    <sheetView workbookViewId="0">
      <pane ySplit="1" topLeftCell="A19" activePane="bottomLeft" state="frozen"/>
      <selection pane="bottomLeft" activeCell="A35" sqref="A35"/>
    </sheetView>
  </sheetViews>
  <sheetFormatPr baseColWidth="10" defaultRowHeight="15"/>
  <cols>
    <col min="1" max="1" width="51.28515625" style="6" customWidth="1"/>
    <col min="2" max="2" width="19.28515625" style="6" customWidth="1"/>
    <col min="3" max="3" width="16.7109375" style="6" customWidth="1"/>
    <col min="4" max="16384" width="11.42578125" style="5"/>
  </cols>
  <sheetData>
    <row r="1" spans="1:3" ht="36" customHeight="1">
      <c r="A1" s="45" t="s">
        <v>21</v>
      </c>
      <c r="B1" s="45" t="s">
        <v>17</v>
      </c>
      <c r="C1" s="45" t="s">
        <v>16</v>
      </c>
    </row>
    <row r="2" spans="1:3">
      <c r="A2" s="47"/>
      <c r="B2" s="26"/>
      <c r="C2" s="26"/>
    </row>
    <row r="3" spans="1:3">
      <c r="A3" s="6" t="s">
        <v>42</v>
      </c>
      <c r="B3" s="6" t="s">
        <v>35</v>
      </c>
      <c r="C3" s="6">
        <v>150</v>
      </c>
    </row>
    <row r="4" spans="1:3">
      <c r="A4" s="6" t="s">
        <v>10</v>
      </c>
      <c r="B4" s="6" t="s">
        <v>18</v>
      </c>
      <c r="C4" s="6">
        <v>6</v>
      </c>
    </row>
    <row r="5" spans="1:3">
      <c r="A5" s="6" t="s">
        <v>7</v>
      </c>
      <c r="B5" s="6" t="s">
        <v>18</v>
      </c>
      <c r="C5" s="6">
        <v>8</v>
      </c>
    </row>
    <row r="6" spans="1:3">
      <c r="A6" s="6" t="s">
        <v>33</v>
      </c>
      <c r="B6" s="6" t="s">
        <v>18</v>
      </c>
      <c r="C6" s="6">
        <v>8</v>
      </c>
    </row>
    <row r="7" spans="1:3">
      <c r="A7" s="6" t="s">
        <v>8</v>
      </c>
      <c r="B7" s="6" t="s">
        <v>18</v>
      </c>
      <c r="C7" s="6">
        <v>6</v>
      </c>
    </row>
    <row r="8" spans="1:3">
      <c r="A8" s="6" t="s">
        <v>43</v>
      </c>
      <c r="B8" s="6" t="s">
        <v>18</v>
      </c>
      <c r="C8" s="6">
        <v>30</v>
      </c>
    </row>
    <row r="9" spans="1:3">
      <c r="A9" s="6" t="s">
        <v>13</v>
      </c>
      <c r="B9" s="6" t="s">
        <v>18</v>
      </c>
      <c r="C9" s="6">
        <v>25</v>
      </c>
    </row>
    <row r="10" spans="1:3">
      <c r="A10" s="6" t="s">
        <v>34</v>
      </c>
      <c r="B10" s="6" t="s">
        <v>35</v>
      </c>
      <c r="C10" s="6">
        <v>75</v>
      </c>
    </row>
    <row r="11" spans="1:3">
      <c r="A11" s="6" t="s">
        <v>30</v>
      </c>
      <c r="B11" s="6" t="s">
        <v>19</v>
      </c>
      <c r="C11" s="6">
        <v>2500</v>
      </c>
    </row>
    <row r="12" spans="1:3">
      <c r="A12" s="6" t="s">
        <v>39</v>
      </c>
      <c r="B12" s="6" t="s">
        <v>18</v>
      </c>
      <c r="C12" s="6">
        <v>40</v>
      </c>
    </row>
    <row r="13" spans="1:3">
      <c r="A13" s="6" t="s">
        <v>5</v>
      </c>
      <c r="B13" s="6" t="s">
        <v>19</v>
      </c>
      <c r="C13" s="6">
        <v>750</v>
      </c>
    </row>
    <row r="14" spans="1:3">
      <c r="A14" s="6" t="s">
        <v>12</v>
      </c>
      <c r="B14" s="6" t="s">
        <v>18</v>
      </c>
      <c r="C14" s="6">
        <v>35</v>
      </c>
    </row>
    <row r="15" spans="1:3">
      <c r="A15" s="6" t="s">
        <v>11</v>
      </c>
      <c r="B15" s="6" t="s">
        <v>19</v>
      </c>
      <c r="C15" s="6">
        <v>1500</v>
      </c>
    </row>
    <row r="16" spans="1:3">
      <c r="A16" s="6" t="s">
        <v>41</v>
      </c>
      <c r="B16" s="6" t="s">
        <v>18</v>
      </c>
      <c r="C16" s="6">
        <v>150</v>
      </c>
    </row>
    <row r="17" spans="1:3">
      <c r="A17" s="6" t="s">
        <v>45</v>
      </c>
      <c r="B17" s="6" t="s">
        <v>20</v>
      </c>
      <c r="C17" s="6">
        <v>87</v>
      </c>
    </row>
    <row r="18" spans="1:3">
      <c r="A18" s="6" t="s">
        <v>9</v>
      </c>
      <c r="B18" s="6" t="s">
        <v>18</v>
      </c>
      <c r="C18" s="6">
        <v>20</v>
      </c>
    </row>
    <row r="19" spans="1:3">
      <c r="A19" s="6" t="s">
        <v>46</v>
      </c>
      <c r="B19" s="6" t="s">
        <v>35</v>
      </c>
      <c r="C19" s="6">
        <v>2500</v>
      </c>
    </row>
    <row r="20" spans="1:3">
      <c r="A20" s="6" t="s">
        <v>32</v>
      </c>
      <c r="B20" s="6" t="s">
        <v>18</v>
      </c>
      <c r="C20" s="6">
        <v>17.5</v>
      </c>
    </row>
    <row r="21" spans="1:3">
      <c r="A21" s="6" t="s">
        <v>3</v>
      </c>
      <c r="B21" s="6" t="s">
        <v>18</v>
      </c>
      <c r="C21" s="6">
        <v>17.5</v>
      </c>
    </row>
    <row r="22" spans="1:3">
      <c r="A22" s="6" t="s">
        <v>4</v>
      </c>
      <c r="B22" s="6" t="s">
        <v>18</v>
      </c>
      <c r="C22" s="6">
        <v>10</v>
      </c>
    </row>
    <row r="23" spans="1:3">
      <c r="A23" s="6" t="s">
        <v>36</v>
      </c>
      <c r="B23" s="6" t="s">
        <v>18</v>
      </c>
      <c r="C23" s="6">
        <v>30</v>
      </c>
    </row>
    <row r="24" spans="1:3">
      <c r="A24" s="6" t="s">
        <v>37</v>
      </c>
      <c r="B24" s="6" t="s">
        <v>18</v>
      </c>
      <c r="C24" s="6">
        <v>15</v>
      </c>
    </row>
    <row r="25" spans="1:3">
      <c r="A25" s="6" t="s">
        <v>14</v>
      </c>
      <c r="B25" s="6" t="s">
        <v>20</v>
      </c>
      <c r="C25" s="6">
        <v>22</v>
      </c>
    </row>
    <row r="26" spans="1:3">
      <c r="A26" s="6" t="s">
        <v>38</v>
      </c>
      <c r="B26" s="6" t="s">
        <v>20</v>
      </c>
      <c r="C26" s="6">
        <v>22</v>
      </c>
    </row>
    <row r="27" spans="1:3">
      <c r="A27" s="6" t="s">
        <v>44</v>
      </c>
      <c r="B27" s="6" t="s">
        <v>20</v>
      </c>
      <c r="C27" s="6">
        <v>8.5</v>
      </c>
    </row>
    <row r="28" spans="1:3">
      <c r="A28" s="6" t="s">
        <v>47</v>
      </c>
    </row>
    <row r="29" spans="1:3">
      <c r="A29" s="6" t="s">
        <v>15</v>
      </c>
      <c r="B29" s="6" t="s">
        <v>20</v>
      </c>
      <c r="C29" s="6">
        <v>40</v>
      </c>
    </row>
    <row r="30" spans="1:3">
      <c r="A30" s="6" t="s">
        <v>31</v>
      </c>
      <c r="B30" s="6" t="s">
        <v>19</v>
      </c>
      <c r="C30" s="6">
        <v>600</v>
      </c>
    </row>
    <row r="31" spans="1:3">
      <c r="A31" s="6" t="s">
        <v>22</v>
      </c>
      <c r="B31" s="6" t="s">
        <v>19</v>
      </c>
      <c r="C31" s="6">
        <v>50</v>
      </c>
    </row>
    <row r="32" spans="1:3">
      <c r="A32" s="6" t="s">
        <v>40</v>
      </c>
      <c r="B32" s="6" t="s">
        <v>18</v>
      </c>
      <c r="C32" s="6">
        <v>35</v>
      </c>
    </row>
    <row r="33" spans="1:3">
      <c r="A33" s="6" t="s">
        <v>6</v>
      </c>
      <c r="B33" s="6" t="s">
        <v>18</v>
      </c>
      <c r="C33" s="6">
        <v>17.5</v>
      </c>
    </row>
  </sheetData>
  <sortState ref="A3:C33">
    <sortCondition ref="A3"/>
  </sortState>
  <phoneticPr fontId="0" type="noConversion"/>
  <pageMargins left="0.78740157499999996" right="0.78740157499999996" top="0.984251969" bottom="0.984251969" header="0.4921259845" footer="0.4921259845"/>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Devis</vt:lpstr>
      <vt:lpstr>Données</vt:lpstr>
      <vt:lpstr>Feuil1</vt:lpstr>
      <vt:lpstr>Devis!Zone_d_impression</vt:lpstr>
    </vt:vector>
  </TitlesOfParts>
  <Company>Eltek</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Nadine</dc:creator>
  <cp:lastModifiedBy>Nadine</cp:lastModifiedBy>
  <cp:lastPrinted>2010-03-19T17:25:32Z</cp:lastPrinted>
  <dcterms:created xsi:type="dcterms:W3CDTF">1998-05-28T18:53:13Z</dcterms:created>
  <dcterms:modified xsi:type="dcterms:W3CDTF">2010-03-19T18:29:40Z</dcterms:modified>
</cp:coreProperties>
</file>