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645" yWindow="-120" windowWidth="17490" windowHeight="11010" firstSheet="1" activeTab="2"/>
  </bookViews>
  <sheets>
    <sheet name="FEUILLE ELEVE" sheetId="4" state="hidden" r:id="rId1"/>
    <sheet name="Feuil2" sheetId="6" r:id="rId2"/>
    <sheet name="CALCUL" sheetId="1" r:id="rId3"/>
    <sheet name="Feuil1" sheetId="5" r:id="rId4"/>
  </sheets>
  <calcPr calcId="125725"/>
</workbook>
</file>

<file path=xl/calcChain.xml><?xml version="1.0" encoding="utf-8"?>
<calcChain xmlns="http://schemas.openxmlformats.org/spreadsheetml/2006/main">
  <c r="J14" i="1"/>
  <c r="J15"/>
  <c r="J16"/>
  <c r="J17"/>
  <c r="J18"/>
  <c r="J19"/>
  <c r="J20"/>
  <c r="J21"/>
  <c r="J22"/>
  <c r="J23"/>
  <c r="J24"/>
  <c r="J25"/>
  <c r="J26"/>
  <c r="J27"/>
  <c r="K14" a="1"/>
  <c r="K14"/>
  <c r="L14" a="1"/>
  <c r="L14"/>
  <c r="A16" i="6"/>
  <c r="K15" i="1" a="1"/>
  <c r="K15"/>
  <c r="L15" a="1"/>
  <c r="L15"/>
  <c r="A17" i="6"/>
  <c r="K16" i="1" a="1"/>
  <c r="K16"/>
  <c r="L16" a="1"/>
  <c r="L16"/>
  <c r="A18" i="6"/>
  <c r="K17" i="1" a="1"/>
  <c r="K17"/>
  <c r="L17" a="1"/>
  <c r="L17"/>
  <c r="A19" i="6"/>
  <c r="K18" i="1" a="1"/>
  <c r="K18"/>
  <c r="L18" a="1"/>
  <c r="L18"/>
  <c r="A20" i="6"/>
  <c r="K19" i="1" a="1"/>
  <c r="K19"/>
  <c r="L19" a="1"/>
  <c r="L19"/>
  <c r="A21" i="6"/>
  <c r="K20" i="1" a="1"/>
  <c r="K20"/>
  <c r="L20" a="1"/>
  <c r="L20"/>
  <c r="A22" i="6"/>
  <c r="K21" i="1" a="1"/>
  <c r="K21"/>
  <c r="L21" a="1"/>
  <c r="L21"/>
  <c r="A23" i="6"/>
  <c r="K22" i="1" a="1"/>
  <c r="K22"/>
  <c r="L22" a="1"/>
  <c r="L22"/>
  <c r="A24" i="6"/>
  <c r="K23" i="1" a="1"/>
  <c r="K23"/>
  <c r="L23" a="1"/>
  <c r="L23"/>
  <c r="A25" i="6"/>
  <c r="K24" i="1" a="1"/>
  <c r="K24"/>
  <c r="L24" a="1"/>
  <c r="L24"/>
  <c r="A26" i="6"/>
  <c r="K25" i="1" a="1"/>
  <c r="K25"/>
  <c r="L25" a="1"/>
  <c r="L25"/>
  <c r="A27" i="6"/>
  <c r="K26" i="1" a="1"/>
  <c r="K26"/>
  <c r="L26" a="1"/>
  <c r="L26"/>
  <c r="A28" i="6"/>
  <c r="K27" i="1" a="1"/>
  <c r="K27"/>
  <c r="L27" a="1"/>
  <c r="L27"/>
  <c r="A29" i="6"/>
  <c r="G27" i="1"/>
  <c r="G26"/>
  <c r="G25"/>
  <c r="G24"/>
  <c r="G23"/>
  <c r="G22"/>
  <c r="G21"/>
  <c r="G20"/>
  <c r="G19"/>
  <c r="G18"/>
  <c r="G17"/>
  <c r="G16"/>
  <c r="G15"/>
  <c r="G14"/>
  <c r="L10" a="1"/>
  <c r="L10"/>
  <c r="A12" i="6"/>
  <c r="G12" i="1"/>
  <c r="K9" a="1"/>
  <c r="K9"/>
  <c r="A11" i="6"/>
  <c r="L9" i="1" a="1"/>
  <c r="L9"/>
  <c r="A10" i="6"/>
  <c r="L8" i="1" a="1"/>
  <c r="L8"/>
  <c r="A9" i="6"/>
  <c r="L7" i="1" a="1"/>
  <c r="L7"/>
  <c r="A8" i="6"/>
  <c r="L6" i="1" a="1"/>
  <c r="L6"/>
  <c r="A7" i="6"/>
  <c r="J7" i="1" s="1"/>
  <c r="L11" a="1"/>
  <c r="L11"/>
  <c r="A13" i="6"/>
  <c r="L12" i="1" a="1"/>
  <c r="L12"/>
  <c r="A14" i="6"/>
  <c r="L13" i="1" a="1"/>
  <c r="L13"/>
  <c r="A15" i="6"/>
  <c r="K2" i="1" a="1"/>
  <c r="K2"/>
  <c r="G13"/>
  <c r="G11"/>
  <c r="G8"/>
  <c r="G2"/>
  <c r="G10"/>
  <c r="G9"/>
  <c r="G7"/>
  <c r="K4" a="1"/>
  <c r="K4"/>
  <c r="G5"/>
  <c r="G3"/>
  <c r="K3" a="1"/>
  <c r="K3"/>
  <c r="K5" a="1"/>
  <c r="K5"/>
  <c r="G6"/>
  <c r="G4"/>
  <c r="K6" a="1"/>
  <c r="K6"/>
  <c r="K7" a="1"/>
  <c r="K7"/>
  <c r="L2" a="1"/>
  <c r="L2"/>
  <c r="A3" i="6"/>
  <c r="K8" i="1" a="1"/>
  <c r="K8"/>
  <c r="L5" a="1"/>
  <c r="L5"/>
  <c r="A6" i="6"/>
  <c r="L3" i="1" a="1"/>
  <c r="L3"/>
  <c r="A4" i="6"/>
  <c r="A2"/>
  <c r="J2" i="1" s="1"/>
  <c r="L4" a="1"/>
  <c r="L4"/>
  <c r="A5" i="6"/>
  <c r="J4" i="1" s="1"/>
  <c r="K10" a="1"/>
  <c r="K10"/>
  <c r="K11" a="1"/>
  <c r="K11"/>
  <c r="K12" a="1"/>
  <c r="K12"/>
  <c r="K13" a="1"/>
  <c r="K13"/>
  <c r="J11"/>
  <c r="J12"/>
  <c r="J13"/>
  <c r="J3"/>
  <c r="J10"/>
  <c r="J8"/>
  <c r="J6"/>
  <c r="J9"/>
  <c r="J5" l="1"/>
</calcChain>
</file>

<file path=xl/sharedStrings.xml><?xml version="1.0" encoding="utf-8"?>
<sst xmlns="http://schemas.openxmlformats.org/spreadsheetml/2006/main" count="75" uniqueCount="70">
  <si>
    <t>Sabrina</t>
  </si>
  <si>
    <t>VINCENT</t>
  </si>
  <si>
    <t>YOANN</t>
  </si>
  <si>
    <t>Karim</t>
  </si>
  <si>
    <t>LUDOVIC</t>
  </si>
  <si>
    <t>JULIE</t>
  </si>
  <si>
    <t>BENEDICTE</t>
  </si>
  <si>
    <t>Mathis</t>
  </si>
  <si>
    <t>MARTIN</t>
  </si>
  <si>
    <t>ANTHONY</t>
  </si>
  <si>
    <t>AUREL</t>
  </si>
  <si>
    <t>PIERRE-ETIENNE</t>
  </si>
  <si>
    <t>Marianne</t>
  </si>
  <si>
    <t>LEO</t>
  </si>
  <si>
    <t>JONATHAN</t>
  </si>
  <si>
    <t>BAPTISTE</t>
  </si>
  <si>
    <t>RABAH</t>
  </si>
  <si>
    <t>TALHA</t>
  </si>
  <si>
    <t>MAXIME</t>
  </si>
  <si>
    <t>WILLIAM</t>
  </si>
  <si>
    <t>NICOLAS</t>
  </si>
  <si>
    <t>LOIC</t>
  </si>
  <si>
    <t>REMI</t>
  </si>
  <si>
    <t>BENJAMIN</t>
  </si>
  <si>
    <t>Maelle</t>
  </si>
  <si>
    <t xml:space="preserve">NICOLAS </t>
  </si>
  <si>
    <t>GUILLAUME</t>
  </si>
  <si>
    <t>NOM</t>
  </si>
  <si>
    <t>PRENOM</t>
  </si>
  <si>
    <t>RANG</t>
  </si>
  <si>
    <t>8/5:  0,5pts</t>
  </si>
  <si>
    <t>5/8:  2 pts</t>
  </si>
  <si>
    <t>11/14:  0,5 pts</t>
  </si>
  <si>
    <t>14/11:  4,5 pts</t>
  </si>
  <si>
    <t xml:space="preserve">                        </t>
  </si>
  <si>
    <t xml:space="preserve">            </t>
  </si>
  <si>
    <t>18/24:  1,5pts</t>
  </si>
  <si>
    <t>24/18: 0,5pts</t>
  </si>
  <si>
    <t>somme(L6:M6)</t>
  </si>
  <si>
    <t>somme(L9:M9)</t>
  </si>
  <si>
    <t>somme(L11:M11)</t>
  </si>
  <si>
    <t>somme(L14:M14)</t>
  </si>
  <si>
    <t>somme(L18:M18)</t>
  </si>
  <si>
    <t>somme(L24:M24)</t>
  </si>
  <si>
    <t>Nom</t>
  </si>
  <si>
    <t>V</t>
  </si>
  <si>
    <t>B</t>
  </si>
  <si>
    <t>DD</t>
  </si>
  <si>
    <t>GG</t>
  </si>
  <si>
    <t>SS</t>
  </si>
  <si>
    <t>FF</t>
  </si>
  <si>
    <t>GR</t>
  </si>
  <si>
    <t>Valeur des délais</t>
  </si>
  <si>
    <t>N°Demande</t>
  </si>
  <si>
    <t>Délai</t>
  </si>
  <si>
    <t>Désignation / code article</t>
  </si>
  <si>
    <t>Déscriptif technique</t>
  </si>
  <si>
    <t>Nombre</t>
  </si>
  <si>
    <t>hercule</t>
  </si>
  <si>
    <t>max</t>
  </si>
  <si>
    <t>jacqouille</t>
  </si>
  <si>
    <t>bauer</t>
  </si>
  <si>
    <t>Lulu</t>
  </si>
  <si>
    <t>dédé</t>
  </si>
  <si>
    <t>omer</t>
  </si>
  <si>
    <t>Indice</t>
  </si>
  <si>
    <t>Prioritées</t>
  </si>
  <si>
    <t xml:space="preserve">Traîtée ? </t>
  </si>
  <si>
    <t>NON</t>
  </si>
  <si>
    <t>jeanm</t>
  </si>
</sst>
</file>

<file path=xl/styles.xml><?xml version="1.0" encoding="utf-8"?>
<styleSheet xmlns="http://schemas.openxmlformats.org/spreadsheetml/2006/main">
  <fonts count="19">
    <font>
      <sz val="10"/>
      <name val="Arial"/>
    </font>
    <font>
      <sz val="8"/>
      <name val="Arial"/>
      <family val="2"/>
    </font>
    <font>
      <sz val="6"/>
      <name val="Arial"/>
      <family val="2"/>
    </font>
    <font>
      <strike/>
      <sz val="10"/>
      <name val="Arial"/>
      <family val="2"/>
    </font>
    <font>
      <sz val="10"/>
      <color indexed="10"/>
      <name val="Arial"/>
      <family val="2"/>
    </font>
    <font>
      <sz val="10"/>
      <color indexed="11"/>
      <name val="Arial"/>
      <family val="2"/>
    </font>
    <font>
      <sz val="10"/>
      <color indexed="15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0"/>
      <name val="Arial"/>
      <family val="2"/>
    </font>
    <font>
      <sz val="5"/>
      <name val="Arial"/>
      <family val="2"/>
    </font>
    <font>
      <b/>
      <sz val="8"/>
      <name val="Arial"/>
      <family val="2"/>
    </font>
    <font>
      <sz val="11"/>
      <name val="Arial"/>
      <family val="2"/>
    </font>
    <font>
      <b/>
      <sz val="8"/>
      <color rgb="FFFF0000"/>
      <name val="Arial"/>
      <family val="2"/>
    </font>
    <font>
      <sz val="9"/>
      <name val="Calibri"/>
      <family val="2"/>
      <scheme val="minor"/>
    </font>
    <font>
      <b/>
      <sz val="8"/>
      <name val="Calibri"/>
      <family val="2"/>
      <scheme val="minor"/>
    </font>
    <font>
      <b/>
      <sz val="9"/>
      <color rgb="FFFF0000"/>
      <name val="Arial"/>
      <family val="2"/>
    </font>
    <font>
      <sz val="8"/>
      <name val="Calibri"/>
      <family val="2"/>
      <scheme val="minor"/>
    </font>
    <font>
      <b/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4" tint="0.3999450666829432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0" borderId="0" xfId="0" applyFont="1" applyAlignment="1">
      <alignment vertical="center"/>
    </xf>
    <xf numFmtId="16" fontId="2" fillId="0" borderId="0" xfId="0" applyNumberFormat="1" applyFont="1" applyFill="1" applyAlignment="1">
      <alignment horizontal="center" vertical="center"/>
    </xf>
    <xf numFmtId="16" fontId="1" fillId="0" borderId="0" xfId="0" applyNumberFormat="1" applyFont="1" applyFill="1" applyAlignment="1">
      <alignment horizontal="center" vertical="center"/>
    </xf>
    <xf numFmtId="1" fontId="0" fillId="0" borderId="1" xfId="0" applyNumberFormat="1" applyBorder="1" applyAlignment="1">
      <alignment vertical="center"/>
    </xf>
    <xf numFmtId="0" fontId="2" fillId="0" borderId="2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1" fontId="0" fillId="0" borderId="1" xfId="0" applyNumberFormat="1" applyFill="1" applyBorder="1" applyAlignment="1">
      <alignment vertical="center"/>
    </xf>
    <xf numFmtId="0" fontId="0" fillId="0" borderId="0" xfId="0" applyAlignment="1">
      <alignment horizontal="center"/>
    </xf>
    <xf numFmtId="1" fontId="0" fillId="0" borderId="3" xfId="0" applyNumberFormat="1" applyFill="1" applyBorder="1" applyAlignment="1">
      <alignment vertical="center"/>
    </xf>
    <xf numFmtId="1" fontId="0" fillId="0" borderId="3" xfId="0" applyNumberFormat="1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/>
    <xf numFmtId="1" fontId="3" fillId="0" borderId="1" xfId="0" applyNumberFormat="1" applyFont="1" applyFill="1" applyBorder="1" applyAlignment="1">
      <alignment vertical="center"/>
    </xf>
    <xf numFmtId="0" fontId="3" fillId="0" borderId="2" xfId="0" applyFont="1" applyFill="1" applyBorder="1" applyAlignment="1">
      <alignment horizontal="center" vertical="center"/>
    </xf>
    <xf numFmtId="1" fontId="3" fillId="0" borderId="3" xfId="0" applyNumberFormat="1" applyFont="1" applyFill="1" applyBorder="1" applyAlignment="1">
      <alignment vertical="center"/>
    </xf>
    <xf numFmtId="0" fontId="3" fillId="0" borderId="2" xfId="0" applyFont="1" applyBorder="1"/>
    <xf numFmtId="0" fontId="4" fillId="0" borderId="2" xfId="0" applyFont="1" applyBorder="1"/>
    <xf numFmtId="0" fontId="5" fillId="0" borderId="2" xfId="0" applyFont="1" applyBorder="1"/>
    <xf numFmtId="0" fontId="6" fillId="0" borderId="2" xfId="0" applyFont="1" applyBorder="1"/>
    <xf numFmtId="0" fontId="2" fillId="2" borderId="2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3" fillId="3" borderId="5" xfId="0" applyFont="1" applyFill="1" applyBorder="1" applyAlignment="1">
      <alignment horizontal="center" vertical="center"/>
    </xf>
    <xf numFmtId="0" fontId="13" fillId="3" borderId="6" xfId="0" applyFont="1" applyFill="1" applyBorder="1" applyAlignment="1">
      <alignment horizontal="center" vertical="center"/>
    </xf>
    <xf numFmtId="0" fontId="0" fillId="0" borderId="0" xfId="0" applyBorder="1"/>
    <xf numFmtId="0" fontId="8" fillId="0" borderId="0" xfId="0" applyFont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0" fontId="7" fillId="0" borderId="0" xfId="0" applyFont="1"/>
    <xf numFmtId="0" fontId="14" fillId="0" borderId="0" xfId="0" applyFont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5" fillId="3" borderId="7" xfId="0" applyFont="1" applyFill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15" fillId="0" borderId="9" xfId="0" applyFont="1" applyBorder="1" applyAlignment="1">
      <alignment horizontal="center" vertical="center"/>
    </xf>
    <xf numFmtId="0" fontId="15" fillId="3" borderId="8" xfId="0" applyFont="1" applyFill="1" applyBorder="1" applyAlignment="1">
      <alignment horizontal="center" vertical="center"/>
    </xf>
    <xf numFmtId="0" fontId="15" fillId="3" borderId="9" xfId="0" applyFont="1" applyFill="1" applyBorder="1" applyAlignment="1">
      <alignment horizontal="center" vertical="center"/>
    </xf>
    <xf numFmtId="0" fontId="15" fillId="3" borderId="10" xfId="0" applyFont="1" applyFill="1" applyBorder="1" applyAlignment="1">
      <alignment horizontal="center" vertical="center"/>
    </xf>
    <xf numFmtId="0" fontId="16" fillId="3" borderId="5" xfId="0" applyFont="1" applyFill="1" applyBorder="1" applyAlignment="1">
      <alignment horizontal="center" vertical="center"/>
    </xf>
    <xf numFmtId="0" fontId="16" fillId="3" borderId="6" xfId="0" applyFont="1" applyFill="1" applyBorder="1" applyAlignment="1">
      <alignment horizontal="center" vertical="center"/>
    </xf>
    <xf numFmtId="0" fontId="16" fillId="0" borderId="5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7" fillId="4" borderId="1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3" fillId="3" borderId="11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 wrapText="1"/>
    </xf>
    <xf numFmtId="0" fontId="8" fillId="4" borderId="12" xfId="0" applyFont="1" applyFill="1" applyBorder="1" applyAlignment="1">
      <alignment horizontal="center" vertical="center" wrapText="1"/>
    </xf>
    <xf numFmtId="16" fontId="12" fillId="4" borderId="12" xfId="0" applyNumberFormat="1" applyFont="1" applyFill="1" applyBorder="1" applyAlignment="1">
      <alignment horizontal="center" vertical="center" wrapText="1"/>
    </xf>
    <xf numFmtId="1" fontId="17" fillId="0" borderId="2" xfId="0" applyNumberFormat="1" applyFont="1" applyFill="1" applyBorder="1" applyAlignment="1">
      <alignment horizontal="center" vertical="center"/>
    </xf>
    <xf numFmtId="14" fontId="11" fillId="0" borderId="2" xfId="0" applyNumberFormat="1" applyFont="1" applyFill="1" applyBorder="1" applyAlignment="1">
      <alignment horizontal="center" vertical="center"/>
    </xf>
    <xf numFmtId="0" fontId="18" fillId="0" borderId="2" xfId="0" applyFont="1" applyBorder="1" applyAlignment="1">
      <alignment horizontal="center" vertical="center"/>
    </xf>
    <xf numFmtId="1" fontId="17" fillId="2" borderId="2" xfId="0" applyNumberFormat="1" applyFont="1" applyFill="1" applyBorder="1" applyAlignment="1">
      <alignment horizontal="center" vertical="center"/>
    </xf>
    <xf numFmtId="14" fontId="11" fillId="2" borderId="2" xfId="0" applyNumberFormat="1" applyFont="1" applyFill="1" applyBorder="1" applyAlignment="1">
      <alignment horizontal="center" vertical="center"/>
    </xf>
    <xf numFmtId="0" fontId="18" fillId="5" borderId="2" xfId="0" applyFont="1" applyFill="1" applyBorder="1" applyAlignment="1">
      <alignment horizontal="center" vertical="center"/>
    </xf>
    <xf numFmtId="0" fontId="11" fillId="0" borderId="2" xfId="0" applyFont="1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1" fontId="14" fillId="0" borderId="2" xfId="0" applyNumberFormat="1" applyFont="1" applyFill="1" applyBorder="1" applyAlignment="1">
      <alignment horizontal="center" vertical="center"/>
    </xf>
    <xf numFmtId="1" fontId="14" fillId="2" borderId="2" xfId="0" applyNumberFormat="1" applyFont="1" applyFill="1" applyBorder="1" applyAlignment="1">
      <alignment horizontal="center" vertical="center"/>
    </xf>
    <xf numFmtId="16" fontId="7" fillId="4" borderId="12" xfId="0" applyNumberFormat="1" applyFont="1" applyFill="1" applyBorder="1" applyAlignment="1">
      <alignment horizontal="center" vertical="center" wrapText="1"/>
    </xf>
    <xf numFmtId="0" fontId="18" fillId="0" borderId="0" xfId="0" applyFont="1" applyBorder="1" applyAlignment="1">
      <alignment horizontal="center" vertical="center"/>
    </xf>
    <xf numFmtId="0" fontId="18" fillId="5" borderId="0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  <color rgb="FFFF0000"/>
      </font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Fonderie">
      <a:fillStyleLst>
        <a:solidFill>
          <a:schemeClr val="phClr"/>
        </a:solidFill>
        <a:gradFill rotWithShape="1">
          <a:gsLst>
            <a:gs pos="0">
              <a:schemeClr val="phClr">
                <a:tint val="70000"/>
                <a:satMod val="180000"/>
              </a:schemeClr>
            </a:gs>
            <a:gs pos="62000">
              <a:schemeClr val="phClr">
                <a:tint val="30000"/>
                <a:satMod val="180000"/>
              </a:schemeClr>
            </a:gs>
            <a:gs pos="100000">
              <a:schemeClr val="phClr">
                <a:tint val="22000"/>
                <a:satMod val="18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58000"/>
                <a:satMod val="150000"/>
              </a:schemeClr>
            </a:gs>
            <a:gs pos="72000">
              <a:schemeClr val="phClr">
                <a:tint val="90000"/>
                <a:satMod val="135000"/>
              </a:schemeClr>
            </a:gs>
            <a:gs pos="100000">
              <a:schemeClr val="phClr">
                <a:tint val="80000"/>
                <a:satMod val="15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80000"/>
            </a:schemeClr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43137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43137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43137"/>
              </a:srgbClr>
            </a:outerShdw>
          </a:effectLst>
          <a:scene3d>
            <a:camera prst="orthographicFront" fov="0">
              <a:rot lat="0" lon="0" rev="0"/>
            </a:camera>
            <a:lightRig rig="soft" dir="tl">
              <a:rot lat="0" lon="0" rev="20000000"/>
            </a:lightRig>
          </a:scene3d>
          <a:sp3d prstMaterial="matte">
            <a:bevelT w="63500" h="63500" prst="coolSlan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30"/>
  <sheetViews>
    <sheetView workbookViewId="0">
      <selection activeCell="L2" sqref="L2"/>
    </sheetView>
  </sheetViews>
  <sheetFormatPr baseColWidth="10" defaultRowHeight="12.75"/>
  <cols>
    <col min="1" max="1" width="6.28515625" style="12" bestFit="1" customWidth="1"/>
    <col min="4" max="5" width="4.7109375" hidden="1" customWidth="1"/>
    <col min="6" max="6" width="4.42578125" hidden="1" customWidth="1"/>
    <col min="7" max="7" width="4.85546875" hidden="1" customWidth="1"/>
    <col min="8" max="8" width="4.5703125" hidden="1" customWidth="1"/>
    <col min="9" max="9" width="4.42578125" hidden="1" customWidth="1"/>
    <col min="10" max="11" width="4.85546875" hidden="1" customWidth="1"/>
    <col min="12" max="12" width="6.140625" bestFit="1" customWidth="1"/>
    <col min="13" max="16" width="20.140625" customWidth="1"/>
  </cols>
  <sheetData>
    <row r="1" spans="1:16">
      <c r="A1" s="11" t="s">
        <v>29</v>
      </c>
      <c r="B1" s="1" t="s">
        <v>27</v>
      </c>
      <c r="C1" s="1" t="s">
        <v>28</v>
      </c>
      <c r="D1" s="2">
        <v>38685</v>
      </c>
      <c r="E1" s="2">
        <v>38692</v>
      </c>
      <c r="F1" s="2">
        <v>38699</v>
      </c>
      <c r="G1" s="2">
        <v>38720</v>
      </c>
      <c r="H1" s="2">
        <v>38727</v>
      </c>
      <c r="I1" s="2">
        <v>38734</v>
      </c>
      <c r="J1" s="2">
        <v>38741</v>
      </c>
      <c r="K1" s="2">
        <v>38750</v>
      </c>
      <c r="L1" s="3">
        <v>38755</v>
      </c>
    </row>
    <row r="2" spans="1:16" ht="14.25" customHeight="1">
      <c r="A2" s="11">
        <v>1</v>
      </c>
      <c r="B2" s="9"/>
      <c r="C2" s="7" t="s">
        <v>18</v>
      </c>
      <c r="D2" s="5">
        <v>6</v>
      </c>
      <c r="E2" s="5">
        <v>26.5</v>
      </c>
      <c r="F2" s="5">
        <v>50.5</v>
      </c>
      <c r="G2" s="5">
        <v>66</v>
      </c>
      <c r="H2" s="5">
        <v>75</v>
      </c>
      <c r="I2" s="5">
        <v>84</v>
      </c>
      <c r="J2" s="5">
        <v>94</v>
      </c>
      <c r="K2" s="5">
        <v>103</v>
      </c>
      <c r="L2" s="6">
        <v>113.5</v>
      </c>
      <c r="M2" s="13"/>
      <c r="N2" s="13"/>
      <c r="O2" s="13"/>
      <c r="P2" s="13"/>
    </row>
    <row r="3" spans="1:16" ht="14.25" customHeight="1">
      <c r="A3" s="11">
        <v>2</v>
      </c>
      <c r="B3" s="9"/>
      <c r="C3" s="7" t="s">
        <v>22</v>
      </c>
      <c r="D3" s="5">
        <v>3</v>
      </c>
      <c r="E3" s="5">
        <v>21</v>
      </c>
      <c r="F3" s="5">
        <v>34.5</v>
      </c>
      <c r="G3" s="5">
        <v>52</v>
      </c>
      <c r="H3" s="5">
        <v>66</v>
      </c>
      <c r="I3" s="5">
        <v>73</v>
      </c>
      <c r="J3" s="5">
        <v>85.5</v>
      </c>
      <c r="K3" s="5">
        <v>95.5</v>
      </c>
      <c r="L3" s="6">
        <v>109.5</v>
      </c>
      <c r="M3" s="13"/>
      <c r="N3" s="13"/>
      <c r="O3" s="13"/>
      <c r="P3" s="13"/>
    </row>
    <row r="4" spans="1:16" ht="14.25" customHeight="1">
      <c r="A4" s="11">
        <v>3</v>
      </c>
      <c r="B4" s="9"/>
      <c r="C4" s="7" t="s">
        <v>11</v>
      </c>
      <c r="D4" s="5">
        <v>13</v>
      </c>
      <c r="E4" s="5">
        <v>23.5</v>
      </c>
      <c r="F4" s="5">
        <v>39.5</v>
      </c>
      <c r="G4" s="5">
        <v>48</v>
      </c>
      <c r="H4" s="5">
        <v>58</v>
      </c>
      <c r="I4" s="5">
        <v>60</v>
      </c>
      <c r="J4" s="5">
        <v>77.5</v>
      </c>
      <c r="K4" s="5">
        <v>98</v>
      </c>
      <c r="L4" s="6">
        <v>107.5</v>
      </c>
      <c r="M4" s="13"/>
      <c r="N4" s="13"/>
      <c r="O4" s="13"/>
      <c r="P4" s="13"/>
    </row>
    <row r="5" spans="1:16" ht="14.25" customHeight="1">
      <c r="A5" s="11">
        <v>4</v>
      </c>
      <c r="B5" s="9"/>
      <c r="C5" s="7" t="s">
        <v>8</v>
      </c>
      <c r="D5" s="5">
        <v>28</v>
      </c>
      <c r="E5" s="5">
        <v>39.5</v>
      </c>
      <c r="F5" s="5">
        <v>43</v>
      </c>
      <c r="G5" s="5">
        <v>46.5</v>
      </c>
      <c r="H5" s="5">
        <v>59.5</v>
      </c>
      <c r="I5" s="5">
        <v>70</v>
      </c>
      <c r="J5" s="5">
        <v>78</v>
      </c>
      <c r="K5" s="5">
        <v>82</v>
      </c>
      <c r="L5" s="6">
        <v>106</v>
      </c>
      <c r="M5" s="13"/>
      <c r="N5" s="13"/>
      <c r="O5" s="13"/>
      <c r="P5" s="13"/>
    </row>
    <row r="6" spans="1:16" ht="14.25" customHeight="1">
      <c r="A6" s="11">
        <v>5</v>
      </c>
      <c r="B6" s="9"/>
      <c r="C6" s="7" t="s">
        <v>23</v>
      </c>
      <c r="D6" s="5">
        <v>9</v>
      </c>
      <c r="E6" s="5">
        <v>29</v>
      </c>
      <c r="F6" s="5">
        <v>44.5</v>
      </c>
      <c r="G6" s="5">
        <v>57</v>
      </c>
      <c r="H6" s="5">
        <v>62.5</v>
      </c>
      <c r="I6" s="5">
        <v>72.5</v>
      </c>
      <c r="J6" s="5">
        <v>84</v>
      </c>
      <c r="K6" s="5">
        <v>85</v>
      </c>
      <c r="L6" s="6">
        <v>103.5</v>
      </c>
      <c r="M6" s="18" t="s">
        <v>31</v>
      </c>
      <c r="N6" s="13" t="s">
        <v>38</v>
      </c>
      <c r="O6" s="13"/>
      <c r="P6" s="13"/>
    </row>
    <row r="7" spans="1:16" ht="14.25" customHeight="1">
      <c r="A7" s="11">
        <v>6</v>
      </c>
      <c r="B7" s="9"/>
      <c r="C7" s="7" t="s">
        <v>26</v>
      </c>
      <c r="D7" s="5">
        <v>26</v>
      </c>
      <c r="E7" s="5">
        <v>37.5</v>
      </c>
      <c r="F7" s="5">
        <v>49</v>
      </c>
      <c r="G7" s="5">
        <v>55</v>
      </c>
      <c r="H7" s="5">
        <v>62.5</v>
      </c>
      <c r="I7" s="5">
        <v>67</v>
      </c>
      <c r="J7" s="5">
        <v>80.5</v>
      </c>
      <c r="K7" s="5">
        <v>90</v>
      </c>
      <c r="L7" s="6">
        <v>100.5</v>
      </c>
      <c r="M7" s="13"/>
      <c r="N7" s="13"/>
      <c r="O7" s="13"/>
      <c r="P7" s="13"/>
    </row>
    <row r="8" spans="1:16" ht="14.25" customHeight="1">
      <c r="A8" s="11">
        <v>7</v>
      </c>
      <c r="B8" s="9"/>
      <c r="C8" s="7" t="s">
        <v>17</v>
      </c>
      <c r="D8" s="5">
        <v>29</v>
      </c>
      <c r="E8" s="5">
        <v>35.5</v>
      </c>
      <c r="F8" s="5">
        <v>56</v>
      </c>
      <c r="G8" s="5">
        <v>63.5</v>
      </c>
      <c r="H8" s="5">
        <v>65.5</v>
      </c>
      <c r="I8" s="5">
        <v>65.5</v>
      </c>
      <c r="J8" s="5">
        <v>82</v>
      </c>
      <c r="K8" s="5">
        <v>90.5</v>
      </c>
      <c r="L8" s="6">
        <v>100</v>
      </c>
      <c r="M8" s="13"/>
      <c r="N8" s="13"/>
      <c r="O8" s="13"/>
      <c r="P8" s="13"/>
    </row>
    <row r="9" spans="1:16" ht="14.25" customHeight="1">
      <c r="A9" s="11">
        <v>8</v>
      </c>
      <c r="B9" s="9"/>
      <c r="C9" s="7" t="s">
        <v>20</v>
      </c>
      <c r="D9" s="5">
        <v>22</v>
      </c>
      <c r="E9" s="5">
        <v>43</v>
      </c>
      <c r="F9" s="5">
        <v>51</v>
      </c>
      <c r="G9" s="5">
        <v>58.5</v>
      </c>
      <c r="H9" s="5">
        <v>68</v>
      </c>
      <c r="I9" s="5">
        <v>73.5</v>
      </c>
      <c r="J9" s="5">
        <v>78</v>
      </c>
      <c r="K9" s="5">
        <v>90.5</v>
      </c>
      <c r="L9" s="6">
        <v>99.5</v>
      </c>
      <c r="M9" s="18" t="s">
        <v>30</v>
      </c>
      <c r="N9" s="13" t="s">
        <v>39</v>
      </c>
      <c r="O9" s="13"/>
      <c r="P9" s="13"/>
    </row>
    <row r="10" spans="1:16" ht="14.25" customHeight="1">
      <c r="A10" s="11">
        <v>9</v>
      </c>
      <c r="B10" s="9"/>
      <c r="C10" s="7" t="s">
        <v>21</v>
      </c>
      <c r="D10" s="5">
        <v>16</v>
      </c>
      <c r="E10" s="5">
        <v>29.5</v>
      </c>
      <c r="F10" s="5">
        <v>49</v>
      </c>
      <c r="G10" s="5">
        <v>57.5</v>
      </c>
      <c r="H10" s="5">
        <v>65</v>
      </c>
      <c r="I10" s="5">
        <v>70</v>
      </c>
      <c r="J10" s="5">
        <v>81</v>
      </c>
      <c r="K10" s="5">
        <v>92</v>
      </c>
      <c r="L10" s="6">
        <v>99</v>
      </c>
      <c r="M10" s="13"/>
      <c r="N10" s="13"/>
      <c r="O10" s="13"/>
      <c r="P10" s="13"/>
    </row>
    <row r="11" spans="1:16" ht="14.25" customHeight="1">
      <c r="A11" s="11">
        <v>10</v>
      </c>
      <c r="B11" s="9"/>
      <c r="C11" s="7" t="s">
        <v>7</v>
      </c>
      <c r="D11" s="5">
        <v>23</v>
      </c>
      <c r="E11" s="5">
        <v>37</v>
      </c>
      <c r="F11" s="5">
        <v>37</v>
      </c>
      <c r="G11" s="5">
        <v>51</v>
      </c>
      <c r="H11" s="5">
        <v>55</v>
      </c>
      <c r="I11" s="5">
        <v>58.5</v>
      </c>
      <c r="J11" s="5">
        <v>72</v>
      </c>
      <c r="K11" s="5">
        <v>84.5</v>
      </c>
      <c r="L11" s="6">
        <v>98</v>
      </c>
      <c r="M11" s="13"/>
      <c r="N11" s="13"/>
      <c r="O11" s="13"/>
      <c r="P11" s="13"/>
    </row>
    <row r="12" spans="1:16" ht="14.25" customHeight="1">
      <c r="A12" s="11">
        <v>11</v>
      </c>
      <c r="B12" s="9"/>
      <c r="C12" s="7" t="s">
        <v>9</v>
      </c>
      <c r="D12" s="5">
        <v>19</v>
      </c>
      <c r="E12" s="5">
        <v>27.5</v>
      </c>
      <c r="F12" s="5">
        <v>27.5</v>
      </c>
      <c r="G12" s="5">
        <v>39</v>
      </c>
      <c r="H12" s="5">
        <v>50.5</v>
      </c>
      <c r="I12" s="5">
        <v>56</v>
      </c>
      <c r="J12" s="5">
        <v>75</v>
      </c>
      <c r="K12" s="5">
        <v>79.5</v>
      </c>
      <c r="L12" s="6">
        <v>87</v>
      </c>
      <c r="M12" s="19" t="s">
        <v>32</v>
      </c>
      <c r="N12" s="13" t="s">
        <v>40</v>
      </c>
      <c r="O12" s="13"/>
      <c r="P12" s="13"/>
    </row>
    <row r="13" spans="1:16" ht="14.25" customHeight="1">
      <c r="A13" s="11">
        <v>12</v>
      </c>
      <c r="B13" s="9"/>
      <c r="C13" s="7" t="s">
        <v>13</v>
      </c>
      <c r="D13" s="5">
        <v>17</v>
      </c>
      <c r="E13" s="5">
        <v>25</v>
      </c>
      <c r="F13" s="5">
        <v>31</v>
      </c>
      <c r="G13" s="5">
        <v>37</v>
      </c>
      <c r="H13" s="5">
        <v>43</v>
      </c>
      <c r="I13" s="5">
        <v>52</v>
      </c>
      <c r="J13" s="5">
        <v>61.5</v>
      </c>
      <c r="K13" s="5">
        <v>70</v>
      </c>
      <c r="L13" s="6">
        <v>83.5</v>
      </c>
      <c r="M13" s="13"/>
      <c r="N13" s="13"/>
      <c r="O13" s="13"/>
      <c r="P13" s="13"/>
    </row>
    <row r="14" spans="1:16" ht="14.25" customHeight="1">
      <c r="A14" s="66">
        <v>13</v>
      </c>
      <c r="B14" s="9"/>
      <c r="C14" s="7" t="s">
        <v>13</v>
      </c>
      <c r="D14" s="5">
        <v>8</v>
      </c>
      <c r="E14" s="5">
        <v>16</v>
      </c>
      <c r="F14" s="5">
        <v>28</v>
      </c>
      <c r="G14" s="5">
        <v>40</v>
      </c>
      <c r="H14" s="5">
        <v>43.5</v>
      </c>
      <c r="I14" s="5">
        <v>47.5</v>
      </c>
      <c r="J14" s="5">
        <v>60.5</v>
      </c>
      <c r="K14" s="5">
        <v>69</v>
      </c>
      <c r="L14" s="6">
        <v>80</v>
      </c>
      <c r="M14" s="13"/>
      <c r="N14" s="13"/>
      <c r="O14" s="13"/>
      <c r="P14" s="13"/>
    </row>
    <row r="15" spans="1:16" ht="14.25" customHeight="1">
      <c r="A15" s="66"/>
      <c r="B15" s="9"/>
      <c r="C15" s="7" t="s">
        <v>14</v>
      </c>
      <c r="D15" s="5">
        <v>2</v>
      </c>
      <c r="E15" s="5">
        <v>19.5</v>
      </c>
      <c r="F15" s="5">
        <v>29</v>
      </c>
      <c r="G15" s="5">
        <v>42</v>
      </c>
      <c r="H15" s="5">
        <v>50</v>
      </c>
      <c r="I15" s="5">
        <v>56</v>
      </c>
      <c r="J15" s="5">
        <v>63.5</v>
      </c>
      <c r="K15" s="5">
        <v>74.5</v>
      </c>
      <c r="L15" s="6">
        <v>80</v>
      </c>
      <c r="M15" s="13"/>
      <c r="N15" s="13"/>
      <c r="O15" s="13"/>
      <c r="P15" s="13"/>
    </row>
    <row r="16" spans="1:16" ht="14.25" customHeight="1">
      <c r="A16" s="11">
        <v>14</v>
      </c>
      <c r="B16" s="9"/>
      <c r="C16" s="7" t="s">
        <v>19</v>
      </c>
      <c r="D16" s="5">
        <v>18</v>
      </c>
      <c r="E16" s="5">
        <v>27</v>
      </c>
      <c r="F16" s="5">
        <v>35</v>
      </c>
      <c r="G16" s="5">
        <v>47.5</v>
      </c>
      <c r="H16" s="5">
        <v>54.5</v>
      </c>
      <c r="I16" s="5">
        <v>56</v>
      </c>
      <c r="J16" s="5">
        <v>59</v>
      </c>
      <c r="K16" s="5">
        <v>76</v>
      </c>
      <c r="L16" s="6">
        <v>76</v>
      </c>
      <c r="M16" s="19" t="s">
        <v>33</v>
      </c>
      <c r="N16" s="13" t="s">
        <v>41</v>
      </c>
      <c r="O16" s="13"/>
      <c r="P16" s="13"/>
    </row>
    <row r="17" spans="1:16" ht="14.25" customHeight="1">
      <c r="A17" s="11">
        <v>15</v>
      </c>
      <c r="B17" s="9"/>
      <c r="C17" s="7" t="s">
        <v>5</v>
      </c>
      <c r="D17" s="5">
        <v>12</v>
      </c>
      <c r="E17" s="5">
        <v>23.5</v>
      </c>
      <c r="F17" s="5">
        <v>34.5</v>
      </c>
      <c r="G17" s="5">
        <v>39</v>
      </c>
      <c r="H17" s="5">
        <v>43.5</v>
      </c>
      <c r="I17" s="5">
        <v>43.5</v>
      </c>
      <c r="J17" s="5">
        <v>48</v>
      </c>
      <c r="K17" s="5">
        <v>60.5</v>
      </c>
      <c r="L17" s="6">
        <v>75</v>
      </c>
      <c r="M17" s="13"/>
      <c r="N17" s="13"/>
      <c r="O17" s="13"/>
      <c r="P17" s="13"/>
    </row>
    <row r="18" spans="1:16" ht="14.25" customHeight="1">
      <c r="A18" s="11">
        <v>16</v>
      </c>
      <c r="B18" s="10"/>
      <c r="C18" s="4" t="s">
        <v>0</v>
      </c>
      <c r="D18" s="5">
        <v>27</v>
      </c>
      <c r="E18" s="5">
        <v>29.5</v>
      </c>
      <c r="F18" s="5">
        <v>38</v>
      </c>
      <c r="G18" s="5">
        <v>46</v>
      </c>
      <c r="H18" s="5">
        <v>52</v>
      </c>
      <c r="I18" s="5">
        <v>52</v>
      </c>
      <c r="J18" s="5">
        <v>52</v>
      </c>
      <c r="K18" s="5">
        <v>63</v>
      </c>
      <c r="L18" s="6">
        <v>72</v>
      </c>
      <c r="M18" s="13"/>
      <c r="N18" s="13"/>
      <c r="O18" s="13"/>
      <c r="P18" s="13"/>
    </row>
    <row r="19" spans="1:16" ht="14.25" customHeight="1">
      <c r="A19" s="11">
        <v>17</v>
      </c>
      <c r="B19" s="9"/>
      <c r="C19" s="7" t="s">
        <v>3</v>
      </c>
      <c r="D19" s="5">
        <v>25</v>
      </c>
      <c r="E19" s="5">
        <v>37.5</v>
      </c>
      <c r="F19" s="5">
        <v>48</v>
      </c>
      <c r="G19" s="5">
        <v>51.5</v>
      </c>
      <c r="H19" s="5">
        <v>53</v>
      </c>
      <c r="I19" s="5">
        <v>53</v>
      </c>
      <c r="J19" s="5">
        <v>59.5</v>
      </c>
      <c r="K19" s="5">
        <v>65</v>
      </c>
      <c r="L19" s="6">
        <v>71.5</v>
      </c>
      <c r="M19" s="13"/>
      <c r="N19" s="13"/>
      <c r="O19" s="13"/>
      <c r="P19" s="13"/>
    </row>
    <row r="20" spans="1:16" ht="14.25" customHeight="1">
      <c r="A20" s="11">
        <v>18</v>
      </c>
      <c r="B20" s="9"/>
      <c r="C20" s="7" t="s">
        <v>4</v>
      </c>
      <c r="D20" s="5">
        <v>20</v>
      </c>
      <c r="E20" s="5">
        <v>28</v>
      </c>
      <c r="F20" s="5">
        <v>37</v>
      </c>
      <c r="G20" s="5">
        <v>42</v>
      </c>
      <c r="H20" s="5">
        <v>44.5</v>
      </c>
      <c r="I20" s="5">
        <v>50.5</v>
      </c>
      <c r="J20" s="5">
        <v>61.5</v>
      </c>
      <c r="K20" s="5">
        <v>65</v>
      </c>
      <c r="L20" s="6">
        <v>68.5</v>
      </c>
      <c r="M20" s="20" t="s">
        <v>36</v>
      </c>
      <c r="N20" s="13" t="s">
        <v>42</v>
      </c>
      <c r="O20" s="13"/>
      <c r="P20" s="13"/>
    </row>
    <row r="21" spans="1:16" ht="14.25" customHeight="1">
      <c r="A21" s="11">
        <v>19</v>
      </c>
      <c r="B21" s="16"/>
      <c r="C21" s="14" t="s">
        <v>10</v>
      </c>
      <c r="D21" s="5">
        <v>10</v>
      </c>
      <c r="E21" s="5">
        <v>20.5</v>
      </c>
      <c r="F21" s="5">
        <v>29</v>
      </c>
      <c r="G21" s="5">
        <v>34</v>
      </c>
      <c r="H21" s="5">
        <v>36</v>
      </c>
      <c r="I21" s="5">
        <v>41.5</v>
      </c>
      <c r="J21" s="5">
        <v>50</v>
      </c>
      <c r="K21" s="5">
        <v>54</v>
      </c>
      <c r="L21" s="15">
        <v>66</v>
      </c>
      <c r="M21" s="17" t="s">
        <v>34</v>
      </c>
      <c r="N21" s="13" t="s">
        <v>35</v>
      </c>
      <c r="O21" s="13"/>
      <c r="P21" s="13"/>
    </row>
    <row r="22" spans="1:16" ht="14.25" customHeight="1">
      <c r="A22" s="11">
        <v>20</v>
      </c>
      <c r="B22" s="9"/>
      <c r="C22" s="7" t="s">
        <v>2</v>
      </c>
      <c r="D22" s="5">
        <v>15</v>
      </c>
      <c r="E22" s="5">
        <v>27.5</v>
      </c>
      <c r="F22" s="5">
        <v>29.5</v>
      </c>
      <c r="G22" s="5">
        <v>37.5</v>
      </c>
      <c r="H22" s="5">
        <v>45.5</v>
      </c>
      <c r="I22" s="5">
        <v>48.5</v>
      </c>
      <c r="J22" s="5">
        <v>53.5</v>
      </c>
      <c r="K22" s="5">
        <v>55.5</v>
      </c>
      <c r="L22" s="6">
        <v>64</v>
      </c>
      <c r="M22" s="13"/>
      <c r="N22" s="13"/>
      <c r="O22" s="13"/>
      <c r="P22" s="13"/>
    </row>
    <row r="23" spans="1:16" ht="14.25" customHeight="1">
      <c r="A23" s="11">
        <v>21</v>
      </c>
      <c r="B23" s="9"/>
      <c r="C23" s="7" t="s">
        <v>6</v>
      </c>
      <c r="D23" s="5">
        <v>7</v>
      </c>
      <c r="E23" s="5">
        <v>7</v>
      </c>
      <c r="F23" s="5">
        <v>15</v>
      </c>
      <c r="G23" s="5">
        <v>27</v>
      </c>
      <c r="H23" s="5">
        <v>32</v>
      </c>
      <c r="I23" s="5">
        <v>35.5</v>
      </c>
      <c r="J23" s="5">
        <v>42.5</v>
      </c>
      <c r="K23" s="5">
        <v>52</v>
      </c>
      <c r="L23" s="6">
        <v>57</v>
      </c>
      <c r="M23" s="13"/>
      <c r="N23" s="13"/>
      <c r="O23" s="13"/>
      <c r="P23" s="13"/>
    </row>
    <row r="24" spans="1:16" ht="14.25" customHeight="1">
      <c r="A24" s="11">
        <v>22</v>
      </c>
      <c r="B24" s="9"/>
      <c r="C24" s="7" t="s">
        <v>24</v>
      </c>
      <c r="D24" s="5">
        <v>5</v>
      </c>
      <c r="E24" s="5">
        <v>9</v>
      </c>
      <c r="F24" s="5">
        <v>18.5</v>
      </c>
      <c r="G24" s="5">
        <v>26.5</v>
      </c>
      <c r="H24" s="5">
        <v>33</v>
      </c>
      <c r="I24" s="5">
        <v>34</v>
      </c>
      <c r="J24" s="5">
        <v>34</v>
      </c>
      <c r="K24" s="5">
        <v>46</v>
      </c>
      <c r="L24" s="6">
        <v>55.5</v>
      </c>
      <c r="M24" s="13"/>
      <c r="N24" s="13"/>
      <c r="O24" s="13"/>
      <c r="P24" s="13"/>
    </row>
    <row r="25" spans="1:16" ht="14.25" customHeight="1">
      <c r="A25" s="11">
        <v>23</v>
      </c>
      <c r="B25" s="9"/>
      <c r="C25" s="7" t="s">
        <v>21</v>
      </c>
      <c r="D25" s="5">
        <v>14</v>
      </c>
      <c r="E25" s="5">
        <v>17.5</v>
      </c>
      <c r="F25" s="5">
        <v>19.5</v>
      </c>
      <c r="G25" s="5">
        <v>23</v>
      </c>
      <c r="H25" s="5">
        <v>28</v>
      </c>
      <c r="I25" s="5">
        <v>31.5</v>
      </c>
      <c r="J25" s="5">
        <v>42</v>
      </c>
      <c r="K25" s="5">
        <v>42</v>
      </c>
      <c r="L25" s="6">
        <v>54.5</v>
      </c>
      <c r="M25" s="13"/>
      <c r="N25" s="13"/>
      <c r="O25" s="13"/>
      <c r="P25" s="13"/>
    </row>
    <row r="26" spans="1:16" ht="14.25" customHeight="1">
      <c r="A26" s="11">
        <v>24</v>
      </c>
      <c r="B26" s="9"/>
      <c r="C26" s="7" t="s">
        <v>16</v>
      </c>
      <c r="D26" s="5">
        <v>21</v>
      </c>
      <c r="E26" s="5">
        <v>26.5</v>
      </c>
      <c r="F26" s="5">
        <v>28</v>
      </c>
      <c r="G26" s="5">
        <v>30.5</v>
      </c>
      <c r="H26" s="5">
        <v>37</v>
      </c>
      <c r="I26" s="5">
        <v>37</v>
      </c>
      <c r="J26" s="5">
        <v>42.5</v>
      </c>
      <c r="K26" s="5">
        <v>48</v>
      </c>
      <c r="L26" s="6">
        <v>53.5</v>
      </c>
      <c r="M26" s="20" t="s">
        <v>37</v>
      </c>
      <c r="N26" s="13" t="s">
        <v>43</v>
      </c>
      <c r="O26" s="13"/>
      <c r="P26" s="13"/>
    </row>
    <row r="27" spans="1:16" ht="14.25" customHeight="1">
      <c r="A27" s="11">
        <v>25</v>
      </c>
      <c r="B27" s="9"/>
      <c r="C27" s="7" t="s">
        <v>1</v>
      </c>
      <c r="D27" s="5">
        <v>11</v>
      </c>
      <c r="E27" s="5">
        <v>15</v>
      </c>
      <c r="F27" s="5">
        <v>22</v>
      </c>
      <c r="G27" s="5">
        <v>27.5</v>
      </c>
      <c r="H27" s="5">
        <v>29</v>
      </c>
      <c r="I27" s="5">
        <v>31.5</v>
      </c>
      <c r="J27" s="5">
        <v>41.5</v>
      </c>
      <c r="K27" s="5">
        <v>45.5</v>
      </c>
      <c r="L27" s="6">
        <v>48</v>
      </c>
      <c r="M27" s="13"/>
      <c r="N27" s="13"/>
      <c r="O27" s="13"/>
      <c r="P27" s="13"/>
    </row>
    <row r="28" spans="1:16" ht="14.25" customHeight="1">
      <c r="A28" s="11">
        <v>26</v>
      </c>
      <c r="B28" s="9"/>
      <c r="C28" s="7" t="s">
        <v>15</v>
      </c>
      <c r="D28" s="5">
        <v>4</v>
      </c>
      <c r="E28" s="5">
        <v>14</v>
      </c>
      <c r="F28" s="5">
        <v>17.5</v>
      </c>
      <c r="G28" s="5">
        <v>19</v>
      </c>
      <c r="H28" s="5">
        <v>20</v>
      </c>
      <c r="I28" s="5">
        <v>24</v>
      </c>
      <c r="J28" s="5">
        <v>28.5</v>
      </c>
      <c r="K28" s="5">
        <v>34.5</v>
      </c>
      <c r="L28" s="6">
        <v>34.5</v>
      </c>
      <c r="M28" s="13"/>
      <c r="N28" s="13"/>
      <c r="O28" s="13"/>
      <c r="P28" s="13"/>
    </row>
    <row r="29" spans="1:16" ht="14.25" customHeight="1">
      <c r="A29" s="11">
        <v>27</v>
      </c>
      <c r="B29" s="9"/>
      <c r="C29" s="7" t="s">
        <v>25</v>
      </c>
      <c r="D29" s="5">
        <v>24</v>
      </c>
      <c r="E29" s="5">
        <v>30.5</v>
      </c>
      <c r="F29" s="5">
        <v>34</v>
      </c>
      <c r="G29" s="5">
        <v>34</v>
      </c>
      <c r="H29" s="5">
        <v>34</v>
      </c>
      <c r="I29" s="5">
        <v>34</v>
      </c>
      <c r="J29" s="5">
        <v>34</v>
      </c>
      <c r="K29" s="5">
        <v>34</v>
      </c>
      <c r="L29" s="6">
        <v>34</v>
      </c>
      <c r="M29" s="13"/>
      <c r="N29" s="13"/>
      <c r="O29" s="13"/>
      <c r="P29" s="13"/>
    </row>
    <row r="30" spans="1:16" ht="14.25" customHeight="1">
      <c r="A30" s="11">
        <v>28</v>
      </c>
      <c r="B30" s="9"/>
      <c r="C30" s="7" t="s">
        <v>12</v>
      </c>
      <c r="D30" s="5">
        <v>1</v>
      </c>
      <c r="E30" s="5">
        <v>6</v>
      </c>
      <c r="F30" s="5">
        <v>7.5</v>
      </c>
      <c r="G30" s="5">
        <v>9</v>
      </c>
      <c r="H30" s="5">
        <v>13.5</v>
      </c>
      <c r="I30" s="5">
        <v>14.5</v>
      </c>
      <c r="J30" s="5">
        <v>16</v>
      </c>
      <c r="K30" s="5">
        <v>16</v>
      </c>
      <c r="L30" s="6">
        <v>21.5</v>
      </c>
      <c r="M30" s="13"/>
      <c r="N30" s="13"/>
      <c r="O30" s="13"/>
      <c r="P30" s="13"/>
    </row>
  </sheetData>
  <mergeCells count="1">
    <mergeCell ref="A14:A15"/>
  </mergeCells>
  <phoneticPr fontId="1" type="noConversion"/>
  <pageMargins left="0.78740157499999996" right="0.78740157499999996" top="0.984251969" bottom="0.984251969" header="0.4921259845" footer="0.4921259845"/>
  <pageSetup paperSize="9" orientation="landscape" horizontalDpi="4294967294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29"/>
  <sheetViews>
    <sheetView workbookViewId="0">
      <selection activeCell="A2" sqref="A2"/>
    </sheetView>
  </sheetViews>
  <sheetFormatPr baseColWidth="10" defaultRowHeight="12.75"/>
  <cols>
    <col min="1" max="1" width="14.7109375" customWidth="1"/>
  </cols>
  <sheetData>
    <row r="1" spans="1:1" ht="13.5" customHeight="1" thickBot="1">
      <c r="A1" s="45" t="s">
        <v>52</v>
      </c>
    </row>
    <row r="2" spans="1:1" ht="12.75" customHeight="1">
      <c r="A2" s="23" t="e">
        <f>IF(CALCUL!#REF!="","",LARGE(CALCUL!$F$2:$F$27,ROWS(A$1:A1)))</f>
        <v>#REF!</v>
      </c>
    </row>
    <row r="3" spans="1:1">
      <c r="A3" s="26">
        <f>IF(CALCUL!L2="","",LARGE(CALCUL!$F$2:$F$27,ROWS(A$1:A2)))</f>
        <v>41087</v>
      </c>
    </row>
    <row r="4" spans="1:1">
      <c r="A4" s="24">
        <f>IF(CALCUL!L3="","",LARGE(CALCUL!$F$2:$F$27,ROWS(A$1:A3)))</f>
        <v>41056</v>
      </c>
    </row>
    <row r="5" spans="1:1">
      <c r="A5" s="26">
        <f>IF(CALCUL!L4="","",LARGE(CALCUL!$F$2:$F$27,ROWS(A$1:A4)))</f>
        <v>41026</v>
      </c>
    </row>
    <row r="6" spans="1:1">
      <c r="A6" s="24">
        <f>IF(CALCUL!L5="","",LARGE(CALCUL!$F$2:$F$27,ROWS(A$1:A5)))</f>
        <v>40995</v>
      </c>
    </row>
    <row r="7" spans="1:1">
      <c r="A7" s="26">
        <f>IF(CALCUL!L6="","",LARGE(CALCUL!$F$2:$F$27,ROWS(A$1:A6)))</f>
        <v>40966</v>
      </c>
    </row>
    <row r="8" spans="1:1">
      <c r="A8" s="24">
        <f>IF(CALCUL!L7="","",LARGE(CALCUL!$F$2:$F$27,ROWS(A$1:A7)))</f>
        <v>40904</v>
      </c>
    </row>
    <row r="9" spans="1:1">
      <c r="A9" s="26">
        <f>IF(CALCUL!L8="","",LARGE(CALCUL!$F$2:$F$27,ROWS(A$1:A8)))</f>
        <v>40570</v>
      </c>
    </row>
    <row r="10" spans="1:1">
      <c r="A10" s="24" t="e">
        <f>IF(CALCUL!L9="","",LARGE(CALCUL!$F$2:$F$27,ROWS(A$1:A9)))</f>
        <v>#NUM!</v>
      </c>
    </row>
    <row r="11" spans="1:1">
      <c r="A11" s="26" t="e">
        <f>IF(CALCUL!#REF!="","",LARGE(CALCUL!$F$2:$F$27,ROWS(A$1:A10)))</f>
        <v>#REF!</v>
      </c>
    </row>
    <row r="12" spans="1:1">
      <c r="A12" s="24" t="str">
        <f>IF(CALCUL!L10="","",LARGE(CALCUL!$F$2:$F$27,ROWS(A$1:A11)))</f>
        <v/>
      </c>
    </row>
    <row r="13" spans="1:1">
      <c r="A13" s="26" t="str">
        <f>IF(CALCUL!L11="","",LARGE(CALCUL!$F$2:$F$27,ROWS(A$1:A12)))</f>
        <v/>
      </c>
    </row>
    <row r="14" spans="1:1">
      <c r="A14" s="24" t="str">
        <f>IF(CALCUL!L12="","",LARGE(CALCUL!$F$2:$F$27,ROWS(A$1:A13)))</f>
        <v/>
      </c>
    </row>
    <row r="15" spans="1:1">
      <c r="A15" s="26" t="str">
        <f>IF(CALCUL!L13="","",LARGE(CALCUL!$F$2:$F$27,ROWS(A$1:A14)))</f>
        <v/>
      </c>
    </row>
    <row r="16" spans="1:1">
      <c r="A16" s="24" t="str">
        <f>IF(CALCUL!L14="","",LARGE(CALCUL!$F$2:$F$27,ROWS(A$1:A15)))</f>
        <v/>
      </c>
    </row>
    <row r="17" spans="1:1">
      <c r="A17" s="26" t="str">
        <f>IF(CALCUL!L15="","",LARGE(CALCUL!$F$2:$F$27,ROWS(A$1:A16)))</f>
        <v/>
      </c>
    </row>
    <row r="18" spans="1:1">
      <c r="A18" s="24" t="str">
        <f>IF(CALCUL!L16="","",LARGE(CALCUL!$F$2:$F$27,ROWS(A$1:A17)))</f>
        <v/>
      </c>
    </row>
    <row r="19" spans="1:1">
      <c r="A19" s="26" t="str">
        <f>IF(CALCUL!L17="","",LARGE(CALCUL!$F$2:$F$27,ROWS(A$1:A18)))</f>
        <v/>
      </c>
    </row>
    <row r="20" spans="1:1">
      <c r="A20" s="24" t="str">
        <f>IF(CALCUL!L18="","",LARGE(CALCUL!$F$2:$F$27,ROWS(A$1:A19)))</f>
        <v/>
      </c>
    </row>
    <row r="21" spans="1:1">
      <c r="A21" s="26" t="str">
        <f>IF(CALCUL!L19="","",LARGE(CALCUL!$F$2:$F$27,ROWS(A$1:A20)))</f>
        <v/>
      </c>
    </row>
    <row r="22" spans="1:1">
      <c r="A22" s="24" t="str">
        <f>IF(CALCUL!L20="","",LARGE(CALCUL!$F$2:$F$27,ROWS(A$1:A21)))</f>
        <v/>
      </c>
    </row>
    <row r="23" spans="1:1">
      <c r="A23" s="26" t="str">
        <f>IF(CALCUL!L21="","",LARGE(CALCUL!$F$2:$F$27,ROWS(A$1:A22)))</f>
        <v/>
      </c>
    </row>
    <row r="24" spans="1:1">
      <c r="A24" s="24" t="str">
        <f>IF(CALCUL!L22="","",LARGE(CALCUL!$F$2:$F$27,ROWS(A$1:A23)))</f>
        <v/>
      </c>
    </row>
    <row r="25" spans="1:1">
      <c r="A25" s="26" t="str">
        <f>IF(CALCUL!L23="","",LARGE(CALCUL!$F$2:$F$27,ROWS(A$1:A24)))</f>
        <v/>
      </c>
    </row>
    <row r="26" spans="1:1">
      <c r="A26" s="24" t="str">
        <f>IF(CALCUL!L24="","",LARGE(CALCUL!$F$2:$F$27,ROWS(A$1:A25)))</f>
        <v/>
      </c>
    </row>
    <row r="27" spans="1:1">
      <c r="A27" s="26" t="str">
        <f>IF(CALCUL!L25="","",LARGE(CALCUL!$F$2:$F$27,ROWS(A$1:A26)))</f>
        <v/>
      </c>
    </row>
    <row r="28" spans="1:1">
      <c r="A28" s="24" t="str">
        <f>IF(CALCUL!L26="","",LARGE(CALCUL!$F$2:$F$27,ROWS(A$1:A27)))</f>
        <v/>
      </c>
    </row>
    <row r="29" spans="1:1" ht="13.5" thickBot="1">
      <c r="A29" s="27" t="str">
        <f>IF(CALCUL!L27="","",LARGE(CALCUL!$F$2:$F$27,ROWS(A$1:A28)))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S79"/>
  <sheetViews>
    <sheetView tabSelected="1" zoomScale="120" zoomScaleNormal="120" workbookViewId="0">
      <pane ySplit="1" topLeftCell="A2" activePane="bottomLeft" state="frozen"/>
      <selection pane="bottomLeft" activeCell="M9" sqref="M9"/>
    </sheetView>
  </sheetViews>
  <sheetFormatPr baseColWidth="10" defaultRowHeight="20.100000000000001" customHeight="1"/>
  <cols>
    <col min="1" max="1" width="10.7109375" customWidth="1"/>
    <col min="2" max="2" width="11.140625" customWidth="1"/>
    <col min="3" max="3" width="13.85546875" customWidth="1"/>
    <col min="4" max="4" width="16.28515625" customWidth="1"/>
    <col min="5" max="5" width="11.7109375" customWidth="1"/>
    <col min="6" max="6" width="8.5703125" customWidth="1"/>
    <col min="7" max="7" width="6" style="8" customWidth="1"/>
    <col min="8" max="8" width="8.85546875" style="8" customWidth="1"/>
    <col min="9" max="9" width="4.85546875" customWidth="1"/>
    <col min="10" max="10" width="11.85546875" style="25" customWidth="1"/>
    <col min="11" max="11" width="15.5703125" style="25" customWidth="1"/>
    <col min="12" max="12" width="12.85546875" style="25" customWidth="1"/>
    <col min="15" max="16" width="11.42578125" style="33" customWidth="1"/>
    <col min="17" max="17" width="11.42578125" style="12" customWidth="1"/>
  </cols>
  <sheetData>
    <row r="1" spans="1:19" ht="33" customHeight="1" thickBot="1">
      <c r="A1" s="51" t="s">
        <v>53</v>
      </c>
      <c r="B1" s="51" t="s">
        <v>44</v>
      </c>
      <c r="C1" s="52" t="s">
        <v>55</v>
      </c>
      <c r="D1" s="52" t="s">
        <v>56</v>
      </c>
      <c r="E1" s="52" t="s">
        <v>57</v>
      </c>
      <c r="F1" s="63" t="s">
        <v>54</v>
      </c>
      <c r="G1" s="46" t="s">
        <v>65</v>
      </c>
      <c r="H1" s="46" t="s">
        <v>67</v>
      </c>
      <c r="I1" s="47"/>
      <c r="J1" s="48" t="s">
        <v>66</v>
      </c>
      <c r="K1" s="49" t="s">
        <v>53</v>
      </c>
      <c r="L1" s="50" t="s">
        <v>44</v>
      </c>
    </row>
    <row r="2" spans="1:19" ht="20.100000000000001" customHeight="1">
      <c r="A2" s="56" t="s">
        <v>45</v>
      </c>
      <c r="B2" s="56" t="s">
        <v>69</v>
      </c>
      <c r="C2" s="30"/>
      <c r="D2" s="30"/>
      <c r="E2" s="30"/>
      <c r="F2" s="57">
        <v>40995</v>
      </c>
      <c r="G2" s="58">
        <f t="shared" ref="G2:G27" si="0">IF(F2&lt;&gt;0,RANK(F2,F$2:F$27,0),"")</f>
        <v>5</v>
      </c>
      <c r="H2" s="65" t="s">
        <v>68</v>
      </c>
      <c r="J2" s="44" t="e">
        <f>IF(A2&lt;&gt;"",IF(Feuil2!A3&lt;&gt;Feuil2!A2,ROWS(J$1:J1),J1),"")</f>
        <v>#REF!</v>
      </c>
      <c r="K2" s="39" t="str">
        <f t="array" ref="K2">IF($A2="","",INDEX(A$2:A$27,MATCH(LARGE($F$2:$F$27+ROW($F$2:$F$27)/1000,ROWS(K$1:K1)),$F$2:$F$27+ROW($F$2:$F$27)/1000,0)))</f>
        <v>DD</v>
      </c>
      <c r="L2" s="40" t="str">
        <f t="array" ref="L2">IF($A2="","",INDEX(B$2:B$27,MATCH(LARGE($F$2:$F$27+ROW($F$2:$F$27)/1000,ROWS(L$1:L1)),$F$2:$F$27+ROW($F$2:$F$27)/1000,0)))</f>
        <v>jacqouille</v>
      </c>
      <c r="Q2" s="33"/>
      <c r="R2" s="32"/>
    </row>
    <row r="3" spans="1:19" ht="20.100000000000001" customHeight="1">
      <c r="A3" s="53" t="s">
        <v>46</v>
      </c>
      <c r="B3" s="53" t="s">
        <v>58</v>
      </c>
      <c r="C3" s="31"/>
      <c r="D3" s="31"/>
      <c r="E3" s="31"/>
      <c r="F3" s="54">
        <v>40966</v>
      </c>
      <c r="G3" s="55">
        <f t="shared" si="0"/>
        <v>6</v>
      </c>
      <c r="H3" s="64"/>
      <c r="J3" s="44">
        <f>IF(A3&lt;&gt;"",IF(Feuil2!A4&lt;&gt;Feuil2!A3,ROWS(J$1:J2),J2),"")</f>
        <v>2</v>
      </c>
      <c r="K3" s="37" t="str">
        <f t="array" ref="K3">IF($A3="","",INDEX(A$2:A$27,MATCH(LARGE($F$2:$F$27+ROW($F$2:$F$27)/1000,ROWS(K$1:K2)),$F$2:$F$27+ROW($F$2:$F$27)/1000,0)))</f>
        <v>SS</v>
      </c>
      <c r="L3" s="38" t="str">
        <f t="array" ref="L3">IF($A3="","",INDEX(B$2:B$27,MATCH(LARGE($F$2:$F$27+ROW($F$2:$F$27)/1000,ROWS(L$1:L2)),$F$2:$F$27+ROW($F$2:$F$27)/1000,0)))</f>
        <v>dédé</v>
      </c>
      <c r="Q3" s="33"/>
    </row>
    <row r="4" spans="1:19" ht="20.100000000000001" customHeight="1">
      <c r="A4" s="56" t="s">
        <v>51</v>
      </c>
      <c r="B4" s="56" t="s">
        <v>59</v>
      </c>
      <c r="C4" s="30"/>
      <c r="D4" s="30"/>
      <c r="E4" s="30"/>
      <c r="F4" s="57">
        <v>40904</v>
      </c>
      <c r="G4" s="58">
        <f t="shared" si="0"/>
        <v>7</v>
      </c>
      <c r="H4" s="65"/>
      <c r="J4" s="42">
        <f>IF(A4&lt;&gt;"",IF(Feuil2!A5&lt;&gt;Feuil2!A4,ROWS(J$1:J3),J3),"")</f>
        <v>3</v>
      </c>
      <c r="K4" s="39" t="str">
        <f t="array" ref="K4">IF($A4="","",INDEX(A$2:A$27,MATCH(LARGE($F$2:$F$27+ROW($F$2:$F$27)/1000,ROWS(K$1:K3)),$F$2:$F$27+ROW($F$2:$F$27)/1000,0)))</f>
        <v>FF</v>
      </c>
      <c r="L4" s="40" t="str">
        <f t="array" ref="L4">IF($A4="","",INDEX(B$2:B$27,MATCH(LARGE($F$2:$F$27+ROW($F$2:$F$27)/1000,ROWS(L$1:L3)),$F$2:$F$27+ROW($F$2:$F$27)/1000,0)))</f>
        <v>omer</v>
      </c>
      <c r="Q4" s="33"/>
    </row>
    <row r="5" spans="1:19" ht="20.100000000000001" customHeight="1">
      <c r="A5" s="53" t="s">
        <v>47</v>
      </c>
      <c r="B5" s="53" t="s">
        <v>60</v>
      </c>
      <c r="C5" s="31"/>
      <c r="D5" s="31"/>
      <c r="E5" s="31"/>
      <c r="F5" s="54">
        <v>41301</v>
      </c>
      <c r="G5" s="55">
        <f t="shared" si="0"/>
        <v>1</v>
      </c>
      <c r="H5" s="64"/>
      <c r="J5" s="44">
        <f>IF(A5&lt;&gt;"",IF(Feuil2!A6&lt;&gt;Feuil2!A5,ROWS(J$1:J4),J4),"")</f>
        <v>4</v>
      </c>
      <c r="K5" s="37" t="str">
        <f t="array" ref="K5">IF($A5="","",INDEX(A$2:A$27,MATCH(LARGE($F$2:$F$27+ROW($F$2:$F$27)/1000,ROWS(K$1:K4)),$F$2:$F$27+ROW($F$2:$F$27)/1000,0)))</f>
        <v>DD</v>
      </c>
      <c r="L5" s="38" t="str">
        <f t="array" ref="L5">IF($A5="","",INDEX(B$2:B$27,MATCH(LARGE($F$2:$F$27+ROW($F$2:$F$27)/1000,ROWS(L$1:L4)),$F$2:$F$27+ROW($F$2:$F$27)/1000,0)))</f>
        <v>Lulu</v>
      </c>
      <c r="Q5" s="33"/>
      <c r="S5" s="28"/>
    </row>
    <row r="6" spans="1:19" ht="20.100000000000001" customHeight="1">
      <c r="A6" s="56" t="s">
        <v>48</v>
      </c>
      <c r="B6" s="56" t="s">
        <v>61</v>
      </c>
      <c r="C6" s="30"/>
      <c r="D6" s="30"/>
      <c r="E6" s="30"/>
      <c r="F6" s="57">
        <v>40570</v>
      </c>
      <c r="G6" s="58">
        <f t="shared" si="0"/>
        <v>8</v>
      </c>
      <c r="H6" s="65"/>
      <c r="J6" s="42">
        <f>IF(A6&lt;&gt;"",IF(Feuil2!A7&lt;&gt;Feuil2!A6,ROWS(J$1:J5),J5),"")</f>
        <v>5</v>
      </c>
      <c r="K6" s="39" t="str">
        <f t="array" ref="K6">IF($A6="","",INDEX(A$2:A$27,MATCH(LARGE($F$2:$F$27+ROW($F$2:$F$27)/1000,ROWS(K$1:K5)),$F$2:$F$27+ROW($F$2:$F$27)/1000,0)))</f>
        <v>V</v>
      </c>
      <c r="L6" s="40" t="str">
        <f t="array" ref="L6">IF($A6="","",INDEX(B$2:B$27,MATCH(LARGE($F$2:$F$27+ROW($F$2:$F$27)/1000,ROWS(L$1:L5)),$F$2:$F$27+ROW($F$2:$F$27)/1000,0)))</f>
        <v>jeanm</v>
      </c>
      <c r="Q6" s="33"/>
    </row>
    <row r="7" spans="1:19" ht="20.100000000000001" customHeight="1">
      <c r="A7" s="53" t="s">
        <v>47</v>
      </c>
      <c r="B7" s="53" t="s">
        <v>62</v>
      </c>
      <c r="C7" s="31"/>
      <c r="D7" s="31"/>
      <c r="E7" s="31"/>
      <c r="F7" s="54">
        <v>41026</v>
      </c>
      <c r="G7" s="55">
        <f t="shared" si="0"/>
        <v>4</v>
      </c>
      <c r="H7" s="64"/>
      <c r="J7" s="44">
        <f>IF(A7&lt;&gt;"",IF(Feuil2!A8&lt;&gt;Feuil2!A7,ROWS(J$1:J6),J6),"")</f>
        <v>6</v>
      </c>
      <c r="K7" s="37" t="str">
        <f t="array" ref="K7">IF($A7="","",INDEX(A$2:A$27,MATCH(LARGE($F$2:$F$27+ROW($F$2:$F$27)/1000,ROWS(K$1:K6)),$F$2:$F$27+ROW($F$2:$F$27)/1000,0)))</f>
        <v>B</v>
      </c>
      <c r="L7" s="38" t="str">
        <f t="array" ref="L7">IF($A7="","",INDEX(B$2:B$27,MATCH(LARGE($F$2:$F$27+ROW($F$2:$F$27)/1000,ROWS(L$1:L6)),$F$2:$F$27+ROW($F$2:$F$27)/1000,0)))</f>
        <v>hercule</v>
      </c>
      <c r="P7" s="34"/>
      <c r="Q7" s="34"/>
      <c r="R7" s="28"/>
    </row>
    <row r="8" spans="1:19" ht="20.100000000000001" customHeight="1">
      <c r="A8" s="56" t="s">
        <v>49</v>
      </c>
      <c r="B8" s="56" t="s">
        <v>63</v>
      </c>
      <c r="C8" s="30"/>
      <c r="D8" s="30"/>
      <c r="E8" s="30"/>
      <c r="F8" s="57">
        <v>41087</v>
      </c>
      <c r="G8" s="58">
        <f t="shared" si="0"/>
        <v>2</v>
      </c>
      <c r="H8" s="65"/>
      <c r="J8" s="42">
        <f>IF(A8&lt;&gt;"",IF(Feuil2!A9&lt;&gt;Feuil2!A8,ROWS(J$1:J7),J7),"")</f>
        <v>7</v>
      </c>
      <c r="K8" s="39" t="str">
        <f t="array" ref="K8">IF($A8="","",INDEX(A$2:A$27,MATCH(LARGE($F$2:$F$27+ROW($F$2:$F$27)/1000,ROWS(K$1:K7)),$F$2:$F$27+ROW($F$2:$F$27)/1000,0)))</f>
        <v>GR</v>
      </c>
      <c r="L8" s="40" t="str">
        <f t="array" ref="L8">IF($A8="","",INDEX(B$2:B$27,MATCH(LARGE($F$2:$F$27+ROW($F$2:$F$27)/1000,ROWS(L$1:L7)),$F$2:$F$27+ROW($F$2:$F$27)/1000,0)))</f>
        <v>max</v>
      </c>
      <c r="Q8" s="33"/>
    </row>
    <row r="9" spans="1:19" ht="20.100000000000001" customHeight="1">
      <c r="A9" s="53" t="s">
        <v>50</v>
      </c>
      <c r="B9" s="53" t="s">
        <v>64</v>
      </c>
      <c r="C9" s="31"/>
      <c r="D9" s="31"/>
      <c r="E9" s="31"/>
      <c r="F9" s="54">
        <v>41056</v>
      </c>
      <c r="G9" s="55">
        <f t="shared" si="0"/>
        <v>3</v>
      </c>
      <c r="H9" s="64"/>
      <c r="J9" s="44" t="e">
        <f>IF(A9&lt;&gt;"",IF(Feuil2!A10&lt;&gt;Feuil2!A9,ROWS(J$1:J8),J8),"")</f>
        <v>#NUM!</v>
      </c>
      <c r="K9" s="37" t="str">
        <f t="array" ref="K9">IF($A9="","",INDEX(A$2:A$27,MATCH(LARGE($F$2:$F$27+ROW($F$2:$F$27)/1000,ROWS(K$1:K8)),$F$2:$F$27+ROW($F$2:$F$27)/1000,0)))</f>
        <v>GG</v>
      </c>
      <c r="L9" s="38" t="str">
        <f t="array" ref="L9">IF($A9="","",INDEX(B$2:B$27,MATCH(LARGE($F$2:$F$27+ROW($F$2:$F$27)/1000,ROWS(L$1:L8)),$F$2:$F$27+ROW($F$2:$F$27)/1000,0)))</f>
        <v>bauer</v>
      </c>
      <c r="Q9" s="33"/>
    </row>
    <row r="10" spans="1:19" ht="20.100000000000001" customHeight="1">
      <c r="A10" s="53"/>
      <c r="B10" s="53"/>
      <c r="C10" s="31"/>
      <c r="D10" s="31"/>
      <c r="E10" s="31"/>
      <c r="F10" s="59"/>
      <c r="G10" s="55" t="str">
        <f t="shared" si="0"/>
        <v/>
      </c>
      <c r="H10" s="64"/>
      <c r="J10" s="44" t="str">
        <f>IF(A10&lt;&gt;"",IF(Feuil2!A12&lt;&gt;Feuil2!A11,ROWS(J$1:J9),#REF!),"")</f>
        <v/>
      </c>
      <c r="K10" s="37" t="str">
        <f t="array" ref="K10">IF($A10="","",INDEX(A$2:A$27,MATCH(LARGE($F$2:$F$27+ROW($F$2:$F$27)/1000,ROWS(K$1:K9)),$F$2:$F$27+ROW($F$2:$F$27)/1000,0)))</f>
        <v/>
      </c>
      <c r="L10" s="38" t="str">
        <f t="array" ref="L10">IF($A10="","",INDEX(B$2:B$27,MATCH(LARGE($F$2:$F$27+ROW($F$2:$F$27)/1000,ROWS(L$1:L9)),$F$2:$F$27+ROW($F$2:$F$27)/1000,0)))</f>
        <v/>
      </c>
    </row>
    <row r="11" spans="1:19" ht="20.100000000000001" customHeight="1">
      <c r="A11" s="56"/>
      <c r="B11" s="56"/>
      <c r="C11" s="30"/>
      <c r="D11" s="30"/>
      <c r="E11" s="30"/>
      <c r="F11" s="60"/>
      <c r="G11" s="58" t="str">
        <f t="shared" si="0"/>
        <v/>
      </c>
      <c r="H11" s="65"/>
      <c r="J11" s="42" t="str">
        <f>IF(A11&lt;&gt;"",IF(Feuil2!A13&lt;&gt;Feuil2!A12,ROWS(J$1:J10),J10),"")</f>
        <v/>
      </c>
      <c r="K11" s="39" t="str">
        <f t="array" ref="K11">IF($A11="","",INDEX(A$2:A$27,MATCH(LARGE($F$2:$F$27+ROW($F$2:$F$27)/1000,ROWS(K$1:K10)),$F$2:$F$27+ROW($F$2:$F$27)/1000,0)))</f>
        <v/>
      </c>
      <c r="L11" s="40" t="str">
        <f t="array" ref="L11">IF($A11="","",INDEX(B$2:B$27,MATCH(LARGE($F$2:$F$27+ROW($F$2:$F$27)/1000,ROWS(L$1:L10)),$F$2:$F$27+ROW($F$2:$F$27)/1000,0)))</f>
        <v/>
      </c>
    </row>
    <row r="12" spans="1:19" ht="20.100000000000001" customHeight="1">
      <c r="A12" s="53"/>
      <c r="B12" s="53"/>
      <c r="C12" s="31"/>
      <c r="D12" s="31"/>
      <c r="E12" s="31"/>
      <c r="F12" s="59"/>
      <c r="G12" s="55" t="str">
        <f t="shared" si="0"/>
        <v/>
      </c>
      <c r="H12" s="64"/>
      <c r="J12" s="44" t="str">
        <f>IF(A12&lt;&gt;"",IF(Feuil2!A14&lt;&gt;Feuil2!A13,ROWS(J$1:J11),J11),"")</f>
        <v/>
      </c>
      <c r="K12" s="37" t="str">
        <f t="array" ref="K12">IF($A12="","",INDEX(A$2:A$27,MATCH(LARGE($F$2:$F$27+ROW($F$2:$F$27)/1000,ROWS(K$1:K11)),$F$2:$F$27+ROW($F$2:$F$27)/1000,0)))</f>
        <v/>
      </c>
      <c r="L12" s="38" t="str">
        <f t="array" ref="L12">IF($A12="","",INDEX(B$2:B$27,MATCH(LARGE($F$2:$F$27+ROW($F$2:$F$27)/1000,ROWS(L$1:L11)),$F$2:$F$27+ROW($F$2:$F$27)/1000,0)))</f>
        <v/>
      </c>
      <c r="O12" s="34"/>
      <c r="P12" s="34"/>
      <c r="Q12" s="35"/>
      <c r="R12" s="28"/>
    </row>
    <row r="13" spans="1:19" ht="20.100000000000001" customHeight="1">
      <c r="A13" s="56"/>
      <c r="B13" s="56"/>
      <c r="C13" s="30"/>
      <c r="D13" s="30"/>
      <c r="E13" s="30"/>
      <c r="F13" s="60"/>
      <c r="G13" s="58" t="str">
        <f t="shared" si="0"/>
        <v/>
      </c>
      <c r="H13" s="65"/>
      <c r="J13" s="42" t="str">
        <f>IF(A13&lt;&gt;"",IF(Feuil2!A15&lt;&gt;Feuil2!A14,ROWS(J$1:J12),J12),"")</f>
        <v/>
      </c>
      <c r="K13" s="39" t="str">
        <f t="array" ref="K13">IF($A13="","",INDEX(A$2:A$27,MATCH(LARGE($F$2:$F$27+ROW($F$2:$F$27)/1000,ROWS(K$1:K12)),$F$2:$F$27+ROW($F$2:$F$27)/1000,0)))</f>
        <v/>
      </c>
      <c r="L13" s="40" t="str">
        <f t="array" ref="L13">IF($A13="","",INDEX(B$2:B$27,MATCH(LARGE($F$2:$F$27+ROW($F$2:$F$27)/1000,ROWS(L$1:L12)),$F$2:$F$27+ROW($F$2:$F$27)/1000,0)))</f>
        <v/>
      </c>
      <c r="O13" s="34"/>
      <c r="P13" s="34"/>
      <c r="Q13" s="35"/>
      <c r="R13" s="28"/>
    </row>
    <row r="14" spans="1:19" ht="20.100000000000001" customHeight="1">
      <c r="A14" s="61"/>
      <c r="B14" s="61"/>
      <c r="C14" s="5"/>
      <c r="D14" s="5"/>
      <c r="E14" s="5"/>
      <c r="F14" s="59"/>
      <c r="G14" s="55" t="str">
        <f t="shared" si="0"/>
        <v/>
      </c>
      <c r="H14" s="64"/>
      <c r="J14" s="44" t="str">
        <f>IF(A14&lt;&gt;"",IF(Feuil2!A16&lt;&gt;Feuil2!A15,ROWS(J$1:J13),J13),"")</f>
        <v/>
      </c>
      <c r="K14" s="37" t="str">
        <f t="array" ref="K14">IF($A14="","",INDEX(A$2:A$27,MATCH(LARGE($F$2:$F$27+ROW($F$2:$F$27)/1000,ROWS(K$1:K13)),$F$2:$F$27+ROW($F$2:$F$27)/1000,0)))</f>
        <v/>
      </c>
      <c r="L14" s="38" t="str">
        <f t="array" ref="L14">IF($A14="","",INDEX(B$2:B$27,MATCH(LARGE($F$2:$F$27+ROW($F$2:$F$27)/1000,ROWS(L$1:L13)),$F$2:$F$27+ROW($F$2:$F$27)/1000,0)))</f>
        <v/>
      </c>
      <c r="O14" s="34"/>
      <c r="P14" s="34"/>
      <c r="Q14" s="35"/>
      <c r="R14" s="28"/>
    </row>
    <row r="15" spans="1:19" ht="20.100000000000001" customHeight="1">
      <c r="A15" s="62"/>
      <c r="B15" s="62"/>
      <c r="C15" s="21"/>
      <c r="D15" s="21"/>
      <c r="E15" s="21"/>
      <c r="F15" s="60"/>
      <c r="G15" s="58" t="str">
        <f t="shared" si="0"/>
        <v/>
      </c>
      <c r="H15" s="65"/>
      <c r="J15" s="42" t="str">
        <f>IF(A15&lt;&gt;"",IF(Feuil2!A17&lt;&gt;Feuil2!A16,ROWS(J$1:J14),J14),"")</f>
        <v/>
      </c>
      <c r="K15" s="39" t="str">
        <f t="array" ref="K15">IF($A15="","",INDEX(A$2:A$27,MATCH(LARGE($F$2:$F$27+ROW($F$2:$F$27)/1000,ROWS(K$1:K14)),$F$2:$F$27+ROW($F$2:$F$27)/1000,0)))</f>
        <v/>
      </c>
      <c r="L15" s="40" t="str">
        <f t="array" ref="L15">IF($A15="","",INDEX(B$2:B$27,MATCH(LARGE($F$2:$F$27+ROW($F$2:$F$27)/1000,ROWS(L$1:L14)),$F$2:$F$27+ROW($F$2:$F$27)/1000,0)))</f>
        <v/>
      </c>
      <c r="O15" s="34"/>
      <c r="P15" s="34"/>
      <c r="Q15" s="35"/>
      <c r="R15" s="28"/>
    </row>
    <row r="16" spans="1:19" ht="20.100000000000001" customHeight="1">
      <c r="A16" s="61"/>
      <c r="B16" s="61"/>
      <c r="C16" s="5"/>
      <c r="D16" s="5"/>
      <c r="E16" s="5"/>
      <c r="F16" s="59"/>
      <c r="G16" s="55" t="str">
        <f t="shared" si="0"/>
        <v/>
      </c>
      <c r="H16" s="64"/>
      <c r="J16" s="44" t="str">
        <f>IF(A16&lt;&gt;"",IF(Feuil2!A18&lt;&gt;Feuil2!A17,ROWS(J$1:J15),J15),"")</f>
        <v/>
      </c>
      <c r="K16" s="37" t="str">
        <f t="array" ref="K16">IF($A16="","",INDEX(A$2:A$27,MATCH(LARGE($F$2:$F$27+ROW($F$2:$F$27)/1000,ROWS(K$1:K15)),$F$2:$F$27+ROW($F$2:$F$27)/1000,0)))</f>
        <v/>
      </c>
      <c r="L16" s="38" t="str">
        <f t="array" ref="L16">IF($A16="","",INDEX(B$2:B$27,MATCH(LARGE($F$2:$F$27+ROW($F$2:$F$27)/1000,ROWS(L$1:L15)),$F$2:$F$27+ROW($F$2:$F$27)/1000,0)))</f>
        <v/>
      </c>
      <c r="O16"/>
      <c r="P16"/>
      <c r="Q16"/>
    </row>
    <row r="17" spans="1:17" ht="20.100000000000001" customHeight="1">
      <c r="A17" s="62"/>
      <c r="B17" s="62"/>
      <c r="C17" s="21"/>
      <c r="D17" s="21"/>
      <c r="E17" s="21"/>
      <c r="F17" s="60"/>
      <c r="G17" s="58" t="str">
        <f t="shared" si="0"/>
        <v/>
      </c>
      <c r="H17" s="65"/>
      <c r="J17" s="42" t="str">
        <f>IF(A17&lt;&gt;"",IF(Feuil2!A19&lt;&gt;Feuil2!A18,ROWS(J$1:J16),J16),"")</f>
        <v/>
      </c>
      <c r="K17" s="39" t="str">
        <f t="array" ref="K17">IF($A17="","",INDEX(A$2:A$27,MATCH(LARGE($F$2:$F$27+ROW($F$2:$F$27)/1000,ROWS(K$1:K16)),$F$2:$F$27+ROW($F$2:$F$27)/1000,0)))</f>
        <v/>
      </c>
      <c r="L17" s="40" t="str">
        <f t="array" ref="L17">IF($A17="","",INDEX(B$2:B$27,MATCH(LARGE($F$2:$F$27+ROW($F$2:$F$27)/1000,ROWS(L$1:L16)),$F$2:$F$27+ROW($F$2:$F$27)/1000,0)))</f>
        <v/>
      </c>
      <c r="O17"/>
      <c r="P17"/>
      <c r="Q17"/>
    </row>
    <row r="18" spans="1:17" ht="20.100000000000001" customHeight="1">
      <c r="A18" s="61"/>
      <c r="B18" s="61"/>
      <c r="C18" s="5"/>
      <c r="D18" s="5"/>
      <c r="E18" s="5"/>
      <c r="F18" s="59"/>
      <c r="G18" s="55" t="str">
        <f t="shared" si="0"/>
        <v/>
      </c>
      <c r="H18" s="64"/>
      <c r="J18" s="44" t="str">
        <f>IF(A18&lt;&gt;"",IF(Feuil2!A20&lt;&gt;Feuil2!A19,ROWS(J$1:J17),J17),"")</f>
        <v/>
      </c>
      <c r="K18" s="37" t="str">
        <f t="array" ref="K18">IF($A18="","",INDEX(A$2:A$27,MATCH(LARGE($F$2:$F$27+ROW($F$2:$F$27)/1000,ROWS(K$1:K17)),$F$2:$F$27+ROW($F$2:$F$27)/1000,0)))</f>
        <v/>
      </c>
      <c r="L18" s="38" t="str">
        <f t="array" ref="L18">IF($A18="","",INDEX(B$2:B$27,MATCH(LARGE($F$2:$F$27+ROW($F$2:$F$27)/1000,ROWS(L$1:L17)),$F$2:$F$27+ROW($F$2:$F$27)/1000,0)))</f>
        <v/>
      </c>
      <c r="O18"/>
      <c r="P18"/>
      <c r="Q18"/>
    </row>
    <row r="19" spans="1:17" ht="20.100000000000001" customHeight="1">
      <c r="A19" s="62"/>
      <c r="B19" s="62"/>
      <c r="C19" s="21"/>
      <c r="D19" s="21"/>
      <c r="E19" s="21"/>
      <c r="F19" s="60"/>
      <c r="G19" s="58" t="str">
        <f t="shared" si="0"/>
        <v/>
      </c>
      <c r="H19" s="65"/>
      <c r="J19" s="42" t="str">
        <f>IF(A19&lt;&gt;"",IF(Feuil2!A21&lt;&gt;Feuil2!A20,ROWS(J$1:J18),J18),"")</f>
        <v/>
      </c>
      <c r="K19" s="39" t="str">
        <f t="array" ref="K19">IF($A19="","",INDEX(A$2:A$27,MATCH(LARGE($F$2:$F$27+ROW($F$2:$F$27)/1000,ROWS(K$1:K18)),$F$2:$F$27+ROW($F$2:$F$27)/1000,0)))</f>
        <v/>
      </c>
      <c r="L19" s="40" t="str">
        <f t="array" ref="L19">IF($A19="","",INDEX(B$2:B$27,MATCH(LARGE($F$2:$F$27+ROW($F$2:$F$27)/1000,ROWS(L$1:L18)),$F$2:$F$27+ROW($F$2:$F$27)/1000,0)))</f>
        <v/>
      </c>
      <c r="O19"/>
      <c r="P19"/>
      <c r="Q19"/>
    </row>
    <row r="20" spans="1:17" ht="20.100000000000001" customHeight="1">
      <c r="A20" s="61"/>
      <c r="B20" s="61"/>
      <c r="C20" s="5"/>
      <c r="D20" s="5"/>
      <c r="E20" s="5"/>
      <c r="F20" s="59"/>
      <c r="G20" s="55" t="str">
        <f t="shared" si="0"/>
        <v/>
      </c>
      <c r="H20" s="64"/>
      <c r="J20" s="44" t="str">
        <f>IF(A20&lt;&gt;"",IF(Feuil2!A22&lt;&gt;Feuil2!A21,ROWS(J$1:J19),J19),"")</f>
        <v/>
      </c>
      <c r="K20" s="37" t="str">
        <f t="array" ref="K20">IF($A20="","",INDEX(A$2:A$27,MATCH(LARGE($F$2:$F$27+ROW($F$2:$F$27)/1000,ROWS(K$1:K19)),$F$2:$F$27+ROW($F$2:$F$27)/1000,0)))</f>
        <v/>
      </c>
      <c r="L20" s="38" t="str">
        <f t="array" ref="L20">IF($A20="","",INDEX(B$2:B$27,MATCH(LARGE($F$2:$F$27+ROW($F$2:$F$27)/1000,ROWS(L$1:L19)),$F$2:$F$27+ROW($F$2:$F$27)/1000,0)))</f>
        <v/>
      </c>
      <c r="O20"/>
      <c r="P20"/>
      <c r="Q20"/>
    </row>
    <row r="21" spans="1:17" ht="20.100000000000001" customHeight="1">
      <c r="A21" s="62"/>
      <c r="B21" s="62"/>
      <c r="C21" s="21"/>
      <c r="D21" s="21"/>
      <c r="E21" s="21"/>
      <c r="F21" s="60"/>
      <c r="G21" s="58" t="str">
        <f t="shared" si="0"/>
        <v/>
      </c>
      <c r="H21" s="65"/>
      <c r="J21" s="42" t="str">
        <f>IF(A21&lt;&gt;"",IF(Feuil2!A23&lt;&gt;Feuil2!A22,ROWS(J$1:J20),J20),"")</f>
        <v/>
      </c>
      <c r="K21" s="39" t="str">
        <f t="array" ref="K21">IF($A21="","",INDEX(A$2:A$27,MATCH(LARGE($F$2:$F$27+ROW($F$2:$F$27)/1000,ROWS(K$1:K20)),$F$2:$F$27+ROW($F$2:$F$27)/1000,0)))</f>
        <v/>
      </c>
      <c r="L21" s="40" t="str">
        <f t="array" ref="L21">IF($A21="","",INDEX(B$2:B$27,MATCH(LARGE($F$2:$F$27+ROW($F$2:$F$27)/1000,ROWS(L$1:L20)),$F$2:$F$27+ROW($F$2:$F$27)/1000,0)))</f>
        <v/>
      </c>
      <c r="O21"/>
      <c r="P21"/>
      <c r="Q21"/>
    </row>
    <row r="22" spans="1:17" ht="20.100000000000001" customHeight="1">
      <c r="A22" s="61"/>
      <c r="B22" s="61"/>
      <c r="C22" s="5"/>
      <c r="D22" s="5"/>
      <c r="E22" s="5"/>
      <c r="F22" s="59"/>
      <c r="G22" s="55" t="str">
        <f t="shared" si="0"/>
        <v/>
      </c>
      <c r="H22" s="64"/>
      <c r="J22" s="44" t="str">
        <f>IF(A22&lt;&gt;"",IF(Feuil2!A24&lt;&gt;Feuil2!A23,ROWS(J$1:J21),J21),"")</f>
        <v/>
      </c>
      <c r="K22" s="37" t="str">
        <f t="array" ref="K22">IF($A22="","",INDEX(A$2:A$27,MATCH(LARGE($F$2:$F$27+ROW($F$2:$F$27)/1000,ROWS(K$1:K21)),$F$2:$F$27+ROW($F$2:$F$27)/1000,0)))</f>
        <v/>
      </c>
      <c r="L22" s="38" t="str">
        <f t="array" ref="L22">IF($A22="","",INDEX(B$2:B$27,MATCH(LARGE($F$2:$F$27+ROW($F$2:$F$27)/1000,ROWS(L$1:L21)),$F$2:$F$27+ROW($F$2:$F$27)/1000,0)))</f>
        <v/>
      </c>
      <c r="O22"/>
      <c r="P22"/>
      <c r="Q22"/>
    </row>
    <row r="23" spans="1:17" ht="20.100000000000001" customHeight="1">
      <c r="A23" s="62"/>
      <c r="B23" s="62"/>
      <c r="C23" s="21"/>
      <c r="D23" s="21"/>
      <c r="E23" s="21"/>
      <c r="F23" s="60"/>
      <c r="G23" s="58" t="str">
        <f t="shared" si="0"/>
        <v/>
      </c>
      <c r="H23" s="65"/>
      <c r="J23" s="42" t="str">
        <f>IF(A23&lt;&gt;"",IF(Feuil2!A25&lt;&gt;Feuil2!A24,ROWS(J$1:J22),J22),"")</f>
        <v/>
      </c>
      <c r="K23" s="39" t="str">
        <f t="array" ref="K23">IF($A23="","",INDEX(A$2:A$27,MATCH(LARGE($F$2:$F$27+ROW($F$2:$F$27)/1000,ROWS(K$1:K22)),$F$2:$F$27+ROW($F$2:$F$27)/1000,0)))</f>
        <v/>
      </c>
      <c r="L23" s="40" t="str">
        <f t="array" ref="L23">IF($A23="","",INDEX(B$2:B$27,MATCH(LARGE($F$2:$F$27+ROW($F$2:$F$27)/1000,ROWS(L$1:L22)),$F$2:$F$27+ROW($F$2:$F$27)/1000,0)))</f>
        <v/>
      </c>
      <c r="O23"/>
      <c r="P23"/>
      <c r="Q23"/>
    </row>
    <row r="24" spans="1:17" ht="20.100000000000001" customHeight="1">
      <c r="A24" s="61"/>
      <c r="B24" s="61"/>
      <c r="C24" s="5"/>
      <c r="D24" s="5"/>
      <c r="E24" s="5"/>
      <c r="F24" s="59"/>
      <c r="G24" s="55" t="str">
        <f t="shared" si="0"/>
        <v/>
      </c>
      <c r="H24" s="64"/>
      <c r="J24" s="44" t="str">
        <f>IF(A24&lt;&gt;"",IF(Feuil2!A26&lt;&gt;Feuil2!A25,ROWS(J$1:J23),J23),"")</f>
        <v/>
      </c>
      <c r="K24" s="37" t="str">
        <f t="array" ref="K24">IF($A24="","",INDEX(A$2:A$27,MATCH(LARGE($F$2:$F$27+ROW($F$2:$F$27)/1000,ROWS(K$1:K23)),$F$2:$F$27+ROW($F$2:$F$27)/1000,0)))</f>
        <v/>
      </c>
      <c r="L24" s="38" t="str">
        <f t="array" ref="L24">IF($A24="","",INDEX(B$2:B$27,MATCH(LARGE($F$2:$F$27+ROW($F$2:$F$27)/1000,ROWS(L$1:L23)),$F$2:$F$27+ROW($F$2:$F$27)/1000,0)))</f>
        <v/>
      </c>
      <c r="O24"/>
      <c r="P24"/>
      <c r="Q24"/>
    </row>
    <row r="25" spans="1:17" ht="20.100000000000001" customHeight="1">
      <c r="A25" s="62"/>
      <c r="B25" s="62"/>
      <c r="C25" s="21"/>
      <c r="D25" s="21"/>
      <c r="E25" s="21"/>
      <c r="F25" s="60"/>
      <c r="G25" s="58" t="str">
        <f t="shared" si="0"/>
        <v/>
      </c>
      <c r="H25" s="65"/>
      <c r="J25" s="42" t="str">
        <f>IF(A25&lt;&gt;"",IF(Feuil2!A27&lt;&gt;Feuil2!A26,ROWS(J$1:J24),J24),"")</f>
        <v/>
      </c>
      <c r="K25" s="39" t="str">
        <f t="array" ref="K25">IF($A25="","",INDEX(A$2:A$27,MATCH(LARGE($F$2:$F$27+ROW($F$2:$F$27)/1000,ROWS(K$1:K24)),$F$2:$F$27+ROW($F$2:$F$27)/1000,0)))</f>
        <v/>
      </c>
      <c r="L25" s="40" t="str">
        <f t="array" ref="L25">IF($A25="","",INDEX(B$2:B$27,MATCH(LARGE($F$2:$F$27+ROW($F$2:$F$27)/1000,ROWS(L$1:L24)),$F$2:$F$27+ROW($F$2:$F$27)/1000,0)))</f>
        <v/>
      </c>
      <c r="O25"/>
      <c r="P25"/>
      <c r="Q25"/>
    </row>
    <row r="26" spans="1:17" ht="20.100000000000001" customHeight="1">
      <c r="A26" s="61"/>
      <c r="B26" s="61"/>
      <c r="C26" s="5"/>
      <c r="D26" s="5"/>
      <c r="E26" s="5"/>
      <c r="F26" s="59"/>
      <c r="G26" s="55" t="str">
        <f t="shared" si="0"/>
        <v/>
      </c>
      <c r="H26" s="64"/>
      <c r="J26" s="44" t="str">
        <f>IF(A26&lt;&gt;"",IF(Feuil2!A28&lt;&gt;Feuil2!A27,ROWS(J$1:J25),J25),"")</f>
        <v/>
      </c>
      <c r="K26" s="37" t="str">
        <f t="array" ref="K26">IF($A26="","",INDEX(A$2:A$27,MATCH(LARGE($F$2:$F$27+ROW($F$2:$F$27)/1000,ROWS(K$1:K25)),$F$2:$F$27+ROW($F$2:$F$27)/1000,0)))</f>
        <v/>
      </c>
      <c r="L26" s="38" t="str">
        <f t="array" ref="L26">IF($A26="","",INDEX(B$2:B$27,MATCH(LARGE($F$2:$F$27+ROW($F$2:$F$27)/1000,ROWS(L$1:L25)),$F$2:$F$27+ROW($F$2:$F$27)/1000,0)))</f>
        <v/>
      </c>
      <c r="O26"/>
      <c r="P26"/>
      <c r="Q26"/>
    </row>
    <row r="27" spans="1:17" ht="20.100000000000001" customHeight="1" thickBot="1">
      <c r="A27" s="62"/>
      <c r="B27" s="62"/>
      <c r="C27" s="21"/>
      <c r="D27" s="21"/>
      <c r="E27" s="21"/>
      <c r="F27" s="60"/>
      <c r="G27" s="58" t="str">
        <f t="shared" si="0"/>
        <v/>
      </c>
      <c r="H27" s="65"/>
      <c r="J27" s="43" t="str">
        <f>IF(A27&lt;&gt;"",IF(Feuil2!A29&lt;&gt;Feuil2!A28,ROWS(J$1:J26),J26),"")</f>
        <v/>
      </c>
      <c r="K27" s="36" t="str">
        <f t="array" ref="K27">IF($A27="","",INDEX(A$2:A$27,MATCH(LARGE($F$2:$F$27+ROW($F$2:$F$27)/1000,ROWS(K$1:K26)),$F$2:$F$27+ROW($F$2:$F$27)/1000,0)))</f>
        <v/>
      </c>
      <c r="L27" s="41" t="str">
        <f t="array" ref="L27">IF($A27="","",INDEX(B$2:B$27,MATCH(LARGE($F$2:$F$27+ROW($F$2:$F$27)/1000,ROWS(L$1:L26)),$F$2:$F$27+ROW($F$2:$F$27)/1000,0)))</f>
        <v/>
      </c>
      <c r="O27"/>
      <c r="P27"/>
      <c r="Q27"/>
    </row>
    <row r="28" spans="1:17" ht="20.100000000000001" customHeight="1">
      <c r="K28" s="29"/>
      <c r="O28"/>
      <c r="P28"/>
      <c r="Q28"/>
    </row>
    <row r="29" spans="1:17" ht="20.100000000000001" customHeight="1">
      <c r="K29" s="29"/>
      <c r="O29"/>
      <c r="P29"/>
      <c r="Q29"/>
    </row>
    <row r="30" spans="1:17" ht="20.100000000000001" customHeight="1">
      <c r="K30" s="29"/>
      <c r="O30"/>
      <c r="P30"/>
      <c r="Q30"/>
    </row>
    <row r="31" spans="1:17" ht="20.100000000000001" customHeight="1">
      <c r="K31" s="29"/>
      <c r="O31"/>
      <c r="P31"/>
      <c r="Q31"/>
    </row>
    <row r="32" spans="1:17" ht="20.100000000000001" customHeight="1">
      <c r="G32"/>
      <c r="H32"/>
      <c r="J32"/>
      <c r="K32" s="29"/>
      <c r="L32"/>
      <c r="O32"/>
      <c r="P32"/>
      <c r="Q32"/>
    </row>
    <row r="33" spans="7:17" ht="20.100000000000001" customHeight="1">
      <c r="G33"/>
      <c r="H33"/>
      <c r="J33"/>
      <c r="K33" s="29"/>
      <c r="L33"/>
      <c r="O33"/>
      <c r="P33"/>
      <c r="Q33"/>
    </row>
    <row r="34" spans="7:17" ht="20.100000000000001" customHeight="1">
      <c r="G34"/>
      <c r="H34"/>
      <c r="J34"/>
      <c r="K34" s="29"/>
      <c r="L34"/>
      <c r="O34"/>
      <c r="P34"/>
      <c r="Q34"/>
    </row>
    <row r="35" spans="7:17" ht="20.100000000000001" customHeight="1">
      <c r="G35"/>
      <c r="H35"/>
      <c r="J35"/>
      <c r="K35" s="29"/>
      <c r="L35"/>
      <c r="O35"/>
      <c r="P35"/>
      <c r="Q35"/>
    </row>
    <row r="36" spans="7:17" ht="20.100000000000001" customHeight="1">
      <c r="G36"/>
      <c r="H36"/>
      <c r="J36"/>
      <c r="K36" s="29"/>
      <c r="L36"/>
      <c r="O36"/>
      <c r="P36"/>
      <c r="Q36"/>
    </row>
    <row r="37" spans="7:17" ht="20.100000000000001" customHeight="1">
      <c r="G37"/>
      <c r="H37"/>
      <c r="J37"/>
      <c r="K37" s="29"/>
      <c r="L37"/>
      <c r="O37"/>
      <c r="P37"/>
      <c r="Q37"/>
    </row>
    <row r="38" spans="7:17" ht="20.100000000000001" customHeight="1">
      <c r="G38"/>
      <c r="H38"/>
      <c r="J38"/>
      <c r="K38" s="29"/>
      <c r="L38"/>
      <c r="O38"/>
      <c r="P38"/>
      <c r="Q38"/>
    </row>
    <row r="39" spans="7:17" ht="20.100000000000001" customHeight="1">
      <c r="G39"/>
      <c r="H39"/>
      <c r="J39"/>
      <c r="K39" s="29"/>
      <c r="L39"/>
      <c r="O39"/>
      <c r="P39"/>
      <c r="Q39"/>
    </row>
    <row r="40" spans="7:17" ht="20.100000000000001" customHeight="1">
      <c r="G40"/>
      <c r="H40"/>
      <c r="J40"/>
      <c r="K40" s="29"/>
      <c r="L40"/>
      <c r="O40"/>
      <c r="P40"/>
      <c r="Q40"/>
    </row>
    <row r="41" spans="7:17" ht="20.100000000000001" customHeight="1">
      <c r="G41"/>
      <c r="H41"/>
      <c r="J41"/>
      <c r="K41" s="29"/>
      <c r="L41"/>
      <c r="O41"/>
      <c r="P41"/>
      <c r="Q41"/>
    </row>
    <row r="42" spans="7:17" ht="20.100000000000001" customHeight="1">
      <c r="G42"/>
      <c r="H42"/>
      <c r="J42"/>
      <c r="K42" s="29"/>
      <c r="L42"/>
      <c r="O42"/>
      <c r="P42"/>
      <c r="Q42"/>
    </row>
    <row r="43" spans="7:17" ht="20.100000000000001" customHeight="1">
      <c r="G43"/>
      <c r="H43"/>
      <c r="J43"/>
      <c r="K43" s="29"/>
      <c r="L43"/>
      <c r="O43"/>
      <c r="P43"/>
      <c r="Q43"/>
    </row>
    <row r="44" spans="7:17" ht="20.100000000000001" customHeight="1">
      <c r="G44"/>
      <c r="H44"/>
      <c r="J44"/>
      <c r="K44" s="29"/>
      <c r="L44"/>
      <c r="O44"/>
      <c r="P44"/>
      <c r="Q44"/>
    </row>
    <row r="45" spans="7:17" ht="20.100000000000001" customHeight="1">
      <c r="G45"/>
      <c r="H45"/>
      <c r="J45"/>
      <c r="K45" s="29"/>
      <c r="L45"/>
      <c r="O45"/>
      <c r="P45"/>
      <c r="Q45"/>
    </row>
    <row r="46" spans="7:17" ht="20.100000000000001" customHeight="1">
      <c r="G46"/>
      <c r="H46"/>
      <c r="J46"/>
      <c r="K46" s="29"/>
      <c r="L46"/>
      <c r="O46"/>
      <c r="P46"/>
      <c r="Q46"/>
    </row>
    <row r="47" spans="7:17" ht="20.100000000000001" customHeight="1">
      <c r="G47"/>
      <c r="H47"/>
      <c r="J47"/>
      <c r="K47" s="29"/>
      <c r="L47"/>
      <c r="O47"/>
      <c r="P47"/>
      <c r="Q47"/>
    </row>
    <row r="48" spans="7:17" ht="20.100000000000001" customHeight="1">
      <c r="G48"/>
      <c r="H48"/>
      <c r="J48"/>
      <c r="K48" s="29"/>
      <c r="L48"/>
      <c r="O48"/>
      <c r="P48"/>
      <c r="Q48"/>
    </row>
    <row r="49" spans="7:17" ht="20.100000000000001" customHeight="1">
      <c r="G49"/>
      <c r="H49"/>
      <c r="J49"/>
      <c r="K49" s="29"/>
      <c r="L49"/>
      <c r="O49"/>
      <c r="P49"/>
      <c r="Q49"/>
    </row>
    <row r="50" spans="7:17" ht="20.100000000000001" customHeight="1">
      <c r="G50"/>
      <c r="H50"/>
      <c r="J50"/>
      <c r="K50" s="29"/>
      <c r="L50"/>
      <c r="O50"/>
      <c r="P50"/>
      <c r="Q50"/>
    </row>
    <row r="51" spans="7:17" ht="20.100000000000001" customHeight="1">
      <c r="G51"/>
      <c r="H51"/>
      <c r="J51"/>
      <c r="K51" s="29"/>
      <c r="L51"/>
      <c r="O51"/>
      <c r="P51"/>
      <c r="Q51"/>
    </row>
    <row r="52" spans="7:17" ht="20.100000000000001" customHeight="1">
      <c r="G52"/>
      <c r="H52"/>
      <c r="J52"/>
      <c r="K52" s="29"/>
      <c r="L52"/>
      <c r="O52"/>
      <c r="P52"/>
      <c r="Q52"/>
    </row>
    <row r="53" spans="7:17" ht="20.100000000000001" customHeight="1">
      <c r="G53"/>
      <c r="H53"/>
      <c r="J53"/>
      <c r="K53" s="29"/>
      <c r="L53"/>
      <c r="O53"/>
      <c r="P53"/>
      <c r="Q53"/>
    </row>
    <row r="54" spans="7:17" ht="20.100000000000001" customHeight="1">
      <c r="G54"/>
      <c r="H54"/>
      <c r="J54"/>
      <c r="K54" s="29"/>
      <c r="L54"/>
      <c r="O54"/>
      <c r="P54"/>
      <c r="Q54"/>
    </row>
    <row r="55" spans="7:17" ht="20.100000000000001" customHeight="1">
      <c r="G55"/>
      <c r="H55"/>
      <c r="J55"/>
      <c r="K55" s="29"/>
      <c r="L55"/>
      <c r="O55"/>
      <c r="P55"/>
      <c r="Q55"/>
    </row>
    <row r="56" spans="7:17" ht="20.100000000000001" customHeight="1">
      <c r="G56"/>
      <c r="H56"/>
      <c r="J56"/>
      <c r="K56" s="29"/>
      <c r="L56"/>
      <c r="O56"/>
      <c r="P56"/>
      <c r="Q56"/>
    </row>
    <row r="57" spans="7:17" ht="20.100000000000001" customHeight="1">
      <c r="G57"/>
      <c r="H57"/>
      <c r="J57"/>
      <c r="K57" s="29"/>
      <c r="L57"/>
      <c r="O57"/>
      <c r="P57"/>
      <c r="Q57"/>
    </row>
    <row r="58" spans="7:17" ht="20.100000000000001" customHeight="1">
      <c r="G58"/>
      <c r="H58"/>
      <c r="J58"/>
      <c r="K58" s="29"/>
      <c r="L58"/>
      <c r="O58"/>
      <c r="P58"/>
      <c r="Q58"/>
    </row>
    <row r="59" spans="7:17" ht="20.100000000000001" customHeight="1">
      <c r="G59"/>
      <c r="H59"/>
      <c r="J59"/>
      <c r="K59" s="29"/>
      <c r="L59"/>
      <c r="O59"/>
      <c r="P59"/>
      <c r="Q59"/>
    </row>
    <row r="60" spans="7:17" ht="20.100000000000001" customHeight="1">
      <c r="G60"/>
      <c r="H60"/>
      <c r="J60"/>
      <c r="K60" s="29"/>
      <c r="L60"/>
      <c r="O60"/>
      <c r="P60"/>
      <c r="Q60"/>
    </row>
    <row r="61" spans="7:17" ht="20.100000000000001" customHeight="1">
      <c r="G61"/>
      <c r="H61"/>
      <c r="J61"/>
      <c r="K61" s="29"/>
      <c r="L61"/>
      <c r="O61"/>
      <c r="P61"/>
      <c r="Q61"/>
    </row>
    <row r="62" spans="7:17" ht="20.100000000000001" customHeight="1">
      <c r="G62"/>
      <c r="H62"/>
      <c r="J62"/>
      <c r="K62" s="29"/>
      <c r="L62"/>
      <c r="O62"/>
      <c r="P62"/>
      <c r="Q62"/>
    </row>
    <row r="63" spans="7:17" ht="20.100000000000001" customHeight="1">
      <c r="G63"/>
      <c r="H63"/>
      <c r="J63"/>
      <c r="K63" s="29"/>
      <c r="L63"/>
      <c r="O63"/>
      <c r="P63"/>
      <c r="Q63"/>
    </row>
    <row r="64" spans="7:17" ht="20.100000000000001" customHeight="1">
      <c r="G64"/>
      <c r="H64"/>
      <c r="J64"/>
      <c r="K64" s="29"/>
      <c r="L64"/>
      <c r="O64"/>
      <c r="P64"/>
      <c r="Q64"/>
    </row>
    <row r="65" spans="7:17" ht="20.100000000000001" customHeight="1">
      <c r="G65"/>
      <c r="H65"/>
      <c r="J65"/>
      <c r="K65" s="29"/>
      <c r="L65"/>
      <c r="O65"/>
      <c r="P65"/>
      <c r="Q65"/>
    </row>
    <row r="66" spans="7:17" ht="20.100000000000001" customHeight="1">
      <c r="G66"/>
      <c r="H66"/>
      <c r="J66"/>
      <c r="K66" s="29"/>
      <c r="L66"/>
      <c r="O66"/>
      <c r="P66"/>
      <c r="Q66"/>
    </row>
    <row r="67" spans="7:17" ht="20.100000000000001" customHeight="1">
      <c r="G67"/>
      <c r="H67"/>
      <c r="J67"/>
      <c r="K67" s="29"/>
      <c r="L67"/>
      <c r="O67"/>
      <c r="P67"/>
      <c r="Q67"/>
    </row>
    <row r="68" spans="7:17" ht="20.100000000000001" customHeight="1">
      <c r="G68"/>
      <c r="H68"/>
      <c r="J68"/>
      <c r="K68" s="29"/>
      <c r="L68"/>
      <c r="O68"/>
      <c r="P68"/>
      <c r="Q68"/>
    </row>
    <row r="69" spans="7:17" ht="20.100000000000001" customHeight="1">
      <c r="G69"/>
      <c r="H69"/>
      <c r="J69"/>
      <c r="K69" s="29"/>
      <c r="L69"/>
      <c r="O69"/>
      <c r="P69"/>
      <c r="Q69"/>
    </row>
    <row r="70" spans="7:17" ht="20.100000000000001" customHeight="1">
      <c r="G70"/>
      <c r="H70"/>
      <c r="J70"/>
      <c r="K70" s="29"/>
      <c r="L70"/>
      <c r="O70"/>
      <c r="P70"/>
      <c r="Q70"/>
    </row>
    <row r="71" spans="7:17" ht="20.100000000000001" customHeight="1">
      <c r="G71"/>
      <c r="H71"/>
      <c r="J71"/>
      <c r="K71" s="29"/>
      <c r="L71"/>
      <c r="O71"/>
      <c r="P71"/>
      <c r="Q71"/>
    </row>
    <row r="72" spans="7:17" ht="20.100000000000001" customHeight="1">
      <c r="G72"/>
      <c r="H72"/>
      <c r="J72"/>
      <c r="K72" s="29"/>
      <c r="L72"/>
      <c r="O72"/>
      <c r="P72"/>
      <c r="Q72"/>
    </row>
    <row r="73" spans="7:17" ht="20.100000000000001" customHeight="1">
      <c r="G73"/>
      <c r="H73"/>
      <c r="J73"/>
      <c r="K73" s="29"/>
      <c r="L73"/>
      <c r="O73"/>
      <c r="P73"/>
      <c r="Q73"/>
    </row>
    <row r="74" spans="7:17" ht="20.100000000000001" customHeight="1">
      <c r="G74"/>
      <c r="H74"/>
      <c r="J74"/>
      <c r="K74" s="29"/>
      <c r="L74"/>
      <c r="O74"/>
      <c r="P74"/>
      <c r="Q74"/>
    </row>
    <row r="75" spans="7:17" ht="20.100000000000001" customHeight="1">
      <c r="G75"/>
      <c r="H75"/>
      <c r="J75"/>
      <c r="K75" s="29"/>
      <c r="L75"/>
      <c r="O75"/>
      <c r="P75"/>
      <c r="Q75"/>
    </row>
    <row r="76" spans="7:17" ht="20.100000000000001" customHeight="1">
      <c r="G76"/>
      <c r="H76"/>
      <c r="J76"/>
      <c r="K76" s="29"/>
      <c r="L76"/>
      <c r="O76"/>
      <c r="P76"/>
      <c r="Q76"/>
    </row>
    <row r="77" spans="7:17" ht="20.100000000000001" customHeight="1">
      <c r="G77"/>
      <c r="H77"/>
      <c r="J77"/>
      <c r="K77" s="29"/>
      <c r="L77"/>
      <c r="O77"/>
      <c r="P77"/>
      <c r="Q77"/>
    </row>
    <row r="78" spans="7:17" ht="20.100000000000001" customHeight="1">
      <c r="G78"/>
      <c r="H78"/>
      <c r="J78"/>
      <c r="K78" s="29"/>
      <c r="L78"/>
      <c r="O78"/>
      <c r="P78"/>
      <c r="Q78"/>
    </row>
    <row r="79" spans="7:17" ht="20.100000000000001" customHeight="1">
      <c r="G79"/>
      <c r="H79"/>
      <c r="J79"/>
      <c r="K79" s="29"/>
      <c r="L79"/>
      <c r="O79"/>
      <c r="P79"/>
      <c r="Q79"/>
    </row>
  </sheetData>
  <phoneticPr fontId="1" type="noConversion"/>
  <conditionalFormatting sqref="C1:E1048576">
    <cfRule type="cellIs" dxfId="0" priority="1" stopIfTrue="1" operator="equal">
      <formula>1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M27"/>
  <sheetViews>
    <sheetView workbookViewId="0">
      <selection activeCell="A15" sqref="A15"/>
    </sheetView>
  </sheetViews>
  <sheetFormatPr baseColWidth="10" defaultRowHeight="12.75"/>
  <sheetData>
    <row r="1" spans="1:13" ht="18" customHeight="1">
      <c r="A1" s="22"/>
      <c r="B1" s="22"/>
      <c r="C1" s="22"/>
      <c r="D1" s="22"/>
      <c r="E1" s="12"/>
      <c r="F1" s="12"/>
      <c r="G1" s="12"/>
      <c r="H1" s="12"/>
      <c r="I1" s="12"/>
      <c r="J1" s="12"/>
      <c r="K1" s="12"/>
      <c r="L1" s="12"/>
      <c r="M1" s="12"/>
    </row>
    <row r="2" spans="1:13" ht="18" customHeight="1">
      <c r="A2" s="12"/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</row>
    <row r="3" spans="1:13" ht="18" customHeight="1">
      <c r="A3" s="12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</row>
    <row r="4" spans="1:13" ht="18" customHeight="1">
      <c r="A4" s="12"/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</row>
    <row r="5" spans="1:13" ht="18" customHeight="1">
      <c r="A5" s="12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</row>
    <row r="6" spans="1:13" ht="18" customHeight="1">
      <c r="A6" s="12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18" customHeight="1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</row>
    <row r="8" spans="1:13" ht="18" customHeight="1">
      <c r="A8" s="12"/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</row>
    <row r="9" spans="1:13" ht="18" customHeight="1">
      <c r="A9" s="12"/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</row>
    <row r="10" spans="1:13" ht="18" customHeight="1">
      <c r="A10" s="12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</row>
    <row r="11" spans="1:13" ht="18" customHeight="1">
      <c r="A11" s="12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</row>
    <row r="12" spans="1:13" ht="18" customHeight="1">
      <c r="A12" s="12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</row>
    <row r="13" spans="1:13" ht="18" customHeight="1">
      <c r="A13" s="12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</row>
    <row r="14" spans="1:13" ht="18" customHeight="1">
      <c r="A14" s="12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</row>
    <row r="15" spans="1:13" ht="18" customHeight="1">
      <c r="A15" s="12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</row>
    <row r="16" spans="1:13">
      <c r="A16" s="12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</row>
    <row r="17" spans="1:13">
      <c r="A17" s="12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</row>
    <row r="18" spans="1:13">
      <c r="A18" s="12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</row>
    <row r="19" spans="1:13">
      <c r="A19" s="12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</row>
    <row r="20" spans="1:13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</row>
    <row r="21" spans="1:13">
      <c r="A21" s="12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</row>
    <row r="22" spans="1:13">
      <c r="A22" s="12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</row>
    <row r="23" spans="1:13">
      <c r="A23" s="12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</row>
    <row r="24" spans="1:13">
      <c r="A24" s="12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</row>
    <row r="25" spans="1:13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</row>
    <row r="26" spans="1:13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</row>
    <row r="27" spans="1:13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FEUILLE ELEVE</vt:lpstr>
      <vt:lpstr>Feuil2</vt:lpstr>
      <vt:lpstr>CALCUL</vt:lpstr>
      <vt:lpstr>Feuil1</vt:lpstr>
    </vt:vector>
  </TitlesOfParts>
  <Company>bs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RHODE</dc:creator>
  <cp:lastModifiedBy>FRHODE</cp:lastModifiedBy>
  <cp:lastPrinted>2012-03-20T10:30:03Z</cp:lastPrinted>
  <dcterms:created xsi:type="dcterms:W3CDTF">2006-04-25T08:36:54Z</dcterms:created>
  <dcterms:modified xsi:type="dcterms:W3CDTF">2012-07-26T09:51:56Z</dcterms:modified>
</cp:coreProperties>
</file>