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5" windowWidth="15480" windowHeight="11640" tabRatio="952" activeTab="2"/>
  </bookViews>
  <sheets>
    <sheet name="Budget fonctionnement - MOIS" sheetId="1" r:id="rId1"/>
    <sheet name="836-12443" sheetId="15" r:id="rId2"/>
    <sheet name="836-12446" sheetId="13" r:id="rId3"/>
    <sheet name="data" sheetId="12" state="hidden" r:id="rId4"/>
  </sheets>
  <definedNames>
    <definedName name="_xlnm._FilterDatabase" localSheetId="1" hidden="1">'836-12443'!$B$13:$P$40</definedName>
    <definedName name="_xlnm._FilterDatabase" localSheetId="2" hidden="1">'836-12446'!$B$15:$L$194</definedName>
    <definedName name="ann_" localSheetId="1">'836-12443'!$B$13:$B$202</definedName>
    <definedName name="ann_" localSheetId="2">'836-12446'!$B$15:$B$204</definedName>
    <definedName name="ann_1">#REF!</definedName>
    <definedName name="data_list_fourn">data!$F$2:$F$11</definedName>
    <definedName name="fourn" localSheetId="1">'836-12443'!$C$13:$C$202</definedName>
    <definedName name="fourn" localSheetId="2">'836-12446'!$C$15:$C$204</definedName>
    <definedName name="montant" localSheetId="1">'836-12443'!$K$13:$K$202</definedName>
    <definedName name="montant" localSheetId="2">'836-12446'!$J$15:$J$204</definedName>
    <definedName name="montant1">#REF!</definedName>
    <definedName name="_xlnm.Print_Area" localSheetId="0">'Budget fonctionnement - MOIS'!$B$1:$AB$7</definedName>
  </definedNames>
  <calcPr calcId="125725"/>
</workbook>
</file>

<file path=xl/calcChain.xml><?xml version="1.0" encoding="utf-8"?>
<calcChain xmlns="http://schemas.openxmlformats.org/spreadsheetml/2006/main">
  <c r="D7" i="13"/>
  <c r="E7" s="1"/>
  <c r="D8"/>
  <c r="E8" s="1"/>
  <c r="D9"/>
  <c r="E9" s="1"/>
  <c r="D10"/>
  <c r="E10" s="1"/>
  <c r="I6" i="15"/>
  <c r="J6"/>
  <c r="K6"/>
  <c r="C7"/>
  <c r="C8" s="1"/>
  <c r="D7"/>
  <c r="E7"/>
  <c r="E8" s="1"/>
  <c r="F7"/>
  <c r="F8" s="1"/>
  <c r="I7"/>
  <c r="J7"/>
  <c r="K7"/>
  <c r="D8"/>
  <c r="I8"/>
  <c r="J8"/>
  <c r="K8"/>
  <c r="I9"/>
  <c r="J9"/>
  <c r="K9"/>
  <c r="H6" i="13"/>
  <c r="I6"/>
  <c r="J6"/>
  <c r="H7"/>
  <c r="I7"/>
  <c r="J7"/>
  <c r="H9"/>
  <c r="I9"/>
  <c r="J9"/>
  <c r="H10"/>
  <c r="I10"/>
  <c r="J10"/>
  <c r="H11"/>
  <c r="I11"/>
  <c r="J11"/>
  <c r="R4" i="1"/>
  <c r="T4"/>
  <c r="Z4" s="1"/>
  <c r="R5"/>
  <c r="T5"/>
  <c r="Z5"/>
  <c r="D7"/>
  <c r="I8" i="13"/>
  <c r="H8"/>
  <c r="J8"/>
  <c r="AB5" i="1" l="1"/>
  <c r="AB4"/>
  <c r="I12" i="13"/>
  <c r="J12"/>
  <c r="H12"/>
  <c r="J10" i="15"/>
  <c r="I10"/>
  <c r="K10"/>
</calcChain>
</file>

<file path=xl/sharedStrings.xml><?xml version="1.0" encoding="utf-8"?>
<sst xmlns="http://schemas.openxmlformats.org/spreadsheetml/2006/main" count="247" uniqueCount="39">
  <si>
    <t>ART._BUDG. - MCAE - 836/…</t>
  </si>
  <si>
    <t>animations</t>
  </si>
  <si>
    <t>achats denrées alimentaires</t>
  </si>
  <si>
    <t>disponible</t>
  </si>
  <si>
    <t>Initial 2013</t>
  </si>
  <si>
    <t xml:space="preserve">dép. moyen. mens. </t>
  </si>
  <si>
    <t>dép. août</t>
  </si>
  <si>
    <t>année</t>
  </si>
  <si>
    <t>initial</t>
  </si>
  <si>
    <t>engagé</t>
  </si>
  <si>
    <t>solde</t>
  </si>
  <si>
    <t>dép. juil.</t>
  </si>
  <si>
    <t>wesco</t>
  </si>
  <si>
    <t>DATE</t>
  </si>
  <si>
    <t>FOURNISSEUR</t>
  </si>
  <si>
    <t>DESIGNATION_PRODUIT</t>
  </si>
  <si>
    <t xml:space="preserve">ENGAG. DEFINITIF. </t>
  </si>
  <si>
    <t>collivery</t>
  </si>
  <si>
    <t>colruyt</t>
  </si>
  <si>
    <t>viroux</t>
  </si>
  <si>
    <t>huckert's</t>
  </si>
  <si>
    <t>zep</t>
  </si>
  <si>
    <t>dubois</t>
  </si>
  <si>
    <t>fournisseur</t>
  </si>
  <si>
    <t>delixl</t>
  </si>
  <si>
    <t>viangros</t>
  </si>
  <si>
    <t>eau</t>
  </si>
  <si>
    <t>brioche d'or</t>
  </si>
  <si>
    <t xml:space="preserve">total </t>
  </si>
  <si>
    <t>traffic</t>
  </si>
  <si>
    <t>pieters</t>
  </si>
  <si>
    <t>java</t>
  </si>
  <si>
    <t xml:space="preserve"> </t>
  </si>
  <si>
    <t>MàJ</t>
  </si>
  <si>
    <t>ACCUEIL</t>
  </si>
  <si>
    <t>achats denrées alimentaires, boissons et repas préparés</t>
  </si>
  <si>
    <t>ava</t>
  </si>
  <si>
    <t>blokker</t>
  </si>
  <si>
    <t>frais d'animation</t>
  </si>
</sst>
</file>

<file path=xl/styles.xml><?xml version="1.0" encoding="utf-8"?>
<styleSheet xmlns="http://schemas.openxmlformats.org/spreadsheetml/2006/main">
  <numFmts count="5">
    <numFmt numFmtId="165" formatCode="_-* #,##0.00\ &quot;€&quot;_-;\-* #,##0.00\ &quot;€&quot;_-;_-* &quot;-&quot;??\ &quot;€&quot;_-;_-@_-"/>
    <numFmt numFmtId="166" formatCode="mmm\."/>
    <numFmt numFmtId="167" formatCode="_-* #,##0.00\ [$€-40C]_-;\-* #,##0.00\ [$€-40C]_-;_-* &quot;-&quot;??\ [$€-40C]_-;_-@_-"/>
    <numFmt numFmtId="168" formatCode="mm\-yyyy"/>
    <numFmt numFmtId="169" formatCode="mm\ \-\ yyyy"/>
  </numFmts>
  <fonts count="15"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9"/>
      <name val="Calibri"/>
      <family val="2"/>
    </font>
    <font>
      <sz val="10"/>
      <name val="Comic Sans MS"/>
      <family val="4"/>
    </font>
    <font>
      <b/>
      <sz val="8"/>
      <color indexed="9"/>
      <name val="Calibri"/>
      <family val="2"/>
    </font>
    <font>
      <sz val="10"/>
      <color indexed="8"/>
      <name val="Calibri"/>
      <family val="2"/>
    </font>
    <font>
      <sz val="8"/>
      <color indexed="9"/>
      <name val="Calibri"/>
      <family val="2"/>
    </font>
    <font>
      <sz val="9"/>
      <color indexed="8"/>
      <name val="Arial"/>
      <family val="2"/>
    </font>
    <font>
      <sz val="9"/>
      <color indexed="8"/>
      <name val="Calibri"/>
      <family val="2"/>
    </font>
    <font>
      <sz val="18"/>
      <color indexed="8"/>
      <name val="Calibri"/>
      <family val="2"/>
    </font>
    <font>
      <sz val="8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/>
      <top/>
      <bottom/>
      <diagonal/>
    </border>
  </borders>
  <cellStyleXfs count="5">
    <xf numFmtId="0" fontId="0" fillId="0" borderId="0"/>
    <xf numFmtId="165" fontId="5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  <xf numFmtId="0" fontId="13" fillId="0" borderId="0"/>
  </cellStyleXfs>
  <cellXfs count="87">
    <xf numFmtId="0" fontId="0" fillId="0" borderId="0" xfId="0"/>
    <xf numFmtId="167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167" fontId="0" fillId="0" borderId="1" xfId="0" applyNumberFormat="1" applyBorder="1" applyAlignment="1">
      <alignment horizontal="left"/>
    </xf>
    <xf numFmtId="14" fontId="6" fillId="2" borderId="5" xfId="0" applyNumberFormat="1" applyFont="1" applyFill="1" applyBorder="1" applyAlignment="1" applyProtection="1">
      <alignment horizontal="center" vertical="center"/>
    </xf>
    <xf numFmtId="0" fontId="6" fillId="2" borderId="5" xfId="0" applyFont="1" applyFill="1" applyBorder="1" applyAlignment="1" applyProtection="1">
      <alignment horizontal="center" vertical="center"/>
    </xf>
    <xf numFmtId="168" fontId="7" fillId="0" borderId="1" xfId="0" applyNumberFormat="1" applyFont="1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167" fontId="0" fillId="0" borderId="1" xfId="0" applyNumberFormat="1" applyBorder="1" applyAlignment="1" applyProtection="1">
      <alignment horizontal="left"/>
      <protection locked="0"/>
    </xf>
    <xf numFmtId="167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0" fillId="0" borderId="0" xfId="0" applyBorder="1" applyAlignment="1" applyProtection="1">
      <alignment horizontal="left"/>
    </xf>
    <xf numFmtId="49" fontId="0" fillId="0" borderId="0" xfId="0" applyNumberFormat="1" applyBorder="1" applyAlignment="1" applyProtection="1">
      <alignment horizontal="left"/>
    </xf>
    <xf numFmtId="167" fontId="0" fillId="0" borderId="0" xfId="0" applyNumberFormat="1" applyBorder="1" applyProtection="1"/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6" xfId="0" applyBorder="1" applyProtection="1"/>
    <xf numFmtId="0" fontId="0" fillId="0" borderId="3" xfId="0" applyBorder="1" applyAlignment="1" applyProtection="1">
      <alignment horizontal="center"/>
    </xf>
    <xf numFmtId="167" fontId="0" fillId="0" borderId="1" xfId="0" applyNumberFormat="1" applyBorder="1" applyAlignment="1" applyProtection="1">
      <alignment horizontal="center"/>
    </xf>
    <xf numFmtId="167" fontId="0" fillId="0" borderId="2" xfId="0" applyNumberFormat="1" applyBorder="1" applyAlignment="1" applyProtection="1">
      <alignment horizontal="center"/>
    </xf>
    <xf numFmtId="167" fontId="0" fillId="0" borderId="0" xfId="0" applyNumberFormat="1" applyBorder="1" applyAlignment="1" applyProtection="1">
      <alignment horizontal="center"/>
    </xf>
    <xf numFmtId="0" fontId="0" fillId="0" borderId="3" xfId="0" applyBorder="1" applyAlignment="1" applyProtection="1">
      <alignment horizontal="right"/>
    </xf>
    <xf numFmtId="167" fontId="0" fillId="0" borderId="1" xfId="0" quotePrefix="1" applyNumberFormat="1" applyBorder="1" applyAlignment="1" applyProtection="1">
      <alignment horizontal="center"/>
    </xf>
    <xf numFmtId="167" fontId="0" fillId="0" borderId="2" xfId="0" quotePrefix="1" applyNumberFormat="1" applyBorder="1" applyAlignment="1" applyProtection="1">
      <alignment horizontal="center"/>
    </xf>
    <xf numFmtId="167" fontId="0" fillId="0" borderId="0" xfId="0" quotePrefix="1" applyNumberFormat="1" applyBorder="1" applyAlignment="1" applyProtection="1">
      <alignment horizontal="center"/>
    </xf>
    <xf numFmtId="167" fontId="0" fillId="0" borderId="3" xfId="0" applyNumberFormat="1" applyBorder="1" applyAlignment="1" applyProtection="1">
      <alignment horizontal="right"/>
    </xf>
    <xf numFmtId="0" fontId="0" fillId="0" borderId="9" xfId="0" applyBorder="1" applyAlignment="1" applyProtection="1">
      <alignment horizontal="center"/>
    </xf>
    <xf numFmtId="167" fontId="0" fillId="0" borderId="10" xfId="0" quotePrefix="1" applyNumberFormat="1" applyBorder="1" applyAlignment="1" applyProtection="1">
      <alignment horizontal="center"/>
    </xf>
    <xf numFmtId="167" fontId="0" fillId="0" borderId="10" xfId="0" applyNumberFormat="1" applyBorder="1" applyAlignment="1" applyProtection="1">
      <alignment horizontal="center"/>
    </xf>
    <xf numFmtId="167" fontId="0" fillId="0" borderId="11" xfId="0" applyNumberFormat="1" applyBorder="1" applyAlignment="1" applyProtection="1">
      <alignment horizontal="center"/>
    </xf>
    <xf numFmtId="167" fontId="0" fillId="0" borderId="9" xfId="0" applyNumberFormat="1" applyBorder="1" applyAlignment="1" applyProtection="1">
      <alignment horizontal="right"/>
    </xf>
    <xf numFmtId="0" fontId="8" fillId="2" borderId="1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Protection="1"/>
    <xf numFmtId="0" fontId="0" fillId="0" borderId="2" xfId="0" applyBorder="1" applyAlignment="1" applyProtection="1">
      <alignment horizontal="left"/>
    </xf>
    <xf numFmtId="0" fontId="0" fillId="0" borderId="4" xfId="0" applyBorder="1" applyAlignment="1" applyProtection="1">
      <alignment horizontal="left"/>
    </xf>
    <xf numFmtId="0" fontId="2" fillId="0" borderId="0" xfId="0" applyFont="1" applyFill="1" applyBorder="1" applyProtection="1"/>
    <xf numFmtId="167" fontId="2" fillId="0" borderId="0" xfId="0" applyNumberFormat="1" applyFont="1" applyFill="1" applyBorder="1" applyAlignment="1" applyProtection="1">
      <alignment horizontal="left"/>
    </xf>
    <xf numFmtId="0" fontId="0" fillId="0" borderId="2" xfId="0" applyBorder="1" applyProtection="1"/>
    <xf numFmtId="0" fontId="0" fillId="0" borderId="4" xfId="0" applyBorder="1" applyProtection="1"/>
    <xf numFmtId="0" fontId="0" fillId="0" borderId="3" xfId="0" applyBorder="1" applyProtection="1"/>
    <xf numFmtId="167" fontId="0" fillId="0" borderId="4" xfId="0" applyNumberFormat="1" applyBorder="1" applyAlignment="1">
      <alignment horizontal="left"/>
    </xf>
    <xf numFmtId="169" fontId="7" fillId="0" borderId="1" xfId="0" applyNumberFormat="1" applyFont="1" applyBorder="1" applyAlignment="1">
      <alignment horizontal="left"/>
    </xf>
    <xf numFmtId="169" fontId="7" fillId="0" borderId="1" xfId="0" applyNumberFormat="1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</xf>
    <xf numFmtId="0" fontId="0" fillId="0" borderId="0" xfId="0" applyBorder="1" applyProtection="1"/>
    <xf numFmtId="0" fontId="0" fillId="0" borderId="12" xfId="0" applyBorder="1" applyAlignment="1" applyProtection="1">
      <alignment horizontal="right"/>
    </xf>
    <xf numFmtId="14" fontId="0" fillId="0" borderId="13" xfId="0" applyNumberFormat="1" applyBorder="1" applyAlignment="1" applyProtection="1">
      <alignment horizontal="left"/>
    </xf>
    <xf numFmtId="0" fontId="2" fillId="0" borderId="0" xfId="2" applyFont="1" applyAlignment="1" applyProtection="1">
      <alignment horizontal="left"/>
    </xf>
    <xf numFmtId="0" fontId="9" fillId="0" borderId="14" xfId="0" applyFont="1" applyBorder="1" applyAlignment="1"/>
    <xf numFmtId="0" fontId="9" fillId="0" borderId="14" xfId="0" applyFont="1" applyBorder="1"/>
    <xf numFmtId="0" fontId="9" fillId="0" borderId="14" xfId="0" applyFont="1" applyBorder="1" applyAlignment="1">
      <alignment horizontal="center"/>
    </xf>
    <xf numFmtId="166" fontId="10" fillId="0" borderId="14" xfId="0" applyNumberFormat="1" applyFont="1" applyBorder="1" applyAlignment="1">
      <alignment horizontal="center"/>
    </xf>
    <xf numFmtId="166" fontId="10" fillId="0" borderId="0" xfId="0" applyNumberFormat="1" applyFont="1" applyAlignment="1">
      <alignment horizontal="center"/>
    </xf>
    <xf numFmtId="0" fontId="10" fillId="0" borderId="0" xfId="0" applyFont="1"/>
    <xf numFmtId="0" fontId="10" fillId="0" borderId="14" xfId="0" applyFont="1" applyBorder="1"/>
    <xf numFmtId="0" fontId="9" fillId="0" borderId="0" xfId="0" applyFont="1" applyAlignment="1">
      <alignment horizontal="center"/>
    </xf>
    <xf numFmtId="0" fontId="9" fillId="0" borderId="0" xfId="0" applyFont="1"/>
    <xf numFmtId="0" fontId="10" fillId="0" borderId="0" xfId="0" applyFont="1" applyAlignment="1">
      <alignment horizontal="center"/>
    </xf>
    <xf numFmtId="0" fontId="4" fillId="0" borderId="15" xfId="2" applyFont="1" applyBorder="1" applyAlignment="1" applyProtection="1">
      <alignment horizontal="center"/>
    </xf>
    <xf numFmtId="0" fontId="9" fillId="0" borderId="15" xfId="4" applyFont="1" applyBorder="1" applyAlignment="1">
      <alignment horizontal="right"/>
    </xf>
    <xf numFmtId="167" fontId="9" fillId="0" borderId="15" xfId="4" applyNumberFormat="1" applyFont="1" applyBorder="1" applyAlignment="1">
      <alignment horizontal="center"/>
    </xf>
    <xf numFmtId="167" fontId="10" fillId="0" borderId="15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167" fontId="10" fillId="0" borderId="0" xfId="0" applyNumberFormat="1" applyFont="1"/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10" fillId="0" borderId="0" xfId="0" applyFont="1" applyFill="1" applyAlignment="1">
      <alignment horizontal="center"/>
    </xf>
    <xf numFmtId="14" fontId="10" fillId="0" borderId="0" xfId="0" applyNumberFormat="1" applyFont="1" applyFill="1" applyAlignment="1">
      <alignment horizontal="center"/>
    </xf>
    <xf numFmtId="0" fontId="11" fillId="0" borderId="0" xfId="0" applyFont="1" applyProtection="1"/>
    <xf numFmtId="167" fontId="0" fillId="0" borderId="1" xfId="0" applyNumberFormat="1" applyBorder="1" applyProtection="1"/>
    <xf numFmtId="167" fontId="0" fillId="0" borderId="2" xfId="0" applyNumberFormat="1" applyBorder="1" applyProtection="1"/>
    <xf numFmtId="167" fontId="11" fillId="0" borderId="0" xfId="0" applyNumberFormat="1" applyFont="1" applyBorder="1" applyAlignment="1" applyProtection="1"/>
    <xf numFmtId="167" fontId="12" fillId="0" borderId="0" xfId="0" applyNumberFormat="1" applyFont="1" applyAlignment="1">
      <alignment horizontal="center"/>
    </xf>
    <xf numFmtId="14" fontId="6" fillId="2" borderId="5" xfId="0" applyNumberFormat="1" applyFont="1" applyFill="1" applyBorder="1" applyAlignment="1" applyProtection="1">
      <alignment horizontal="center" vertical="center"/>
    </xf>
    <xf numFmtId="14" fontId="6" fillId="2" borderId="16" xfId="0" applyNumberFormat="1" applyFont="1" applyFill="1" applyBorder="1" applyAlignment="1" applyProtection="1">
      <alignment horizontal="center" vertical="center"/>
    </xf>
    <xf numFmtId="167" fontId="11" fillId="0" borderId="14" xfId="0" applyNumberFormat="1" applyFont="1" applyBorder="1" applyAlignment="1">
      <alignment horizontal="center"/>
    </xf>
    <xf numFmtId="167" fontId="11" fillId="0" borderId="14" xfId="0" applyNumberFormat="1" applyFont="1" applyBorder="1" applyAlignment="1" applyProtection="1">
      <alignment horizontal="center"/>
    </xf>
  </cellXfs>
  <cellStyles count="5">
    <cellStyle name="Euro" xfId="1"/>
    <cellStyle name="Lien hypertexte" xfId="2" builtinId="8"/>
    <cellStyle name="Monétaire 2" xfId="3"/>
    <cellStyle name="Normal" xfId="0" builtinId="0"/>
    <cellStyle name="Normal 2" xfId="4"/>
  </cellStyles>
  <dxfs count="3">
    <dxf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F7EAE9"/>
      <color rgb="FF42522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plotArea>
      <c:layout>
        <c:manualLayout>
          <c:layoutTarget val="inner"/>
          <c:xMode val="edge"/>
          <c:yMode val="edge"/>
          <c:x val="0.20454545454545475"/>
          <c:y val="5.9574591868749777E-2"/>
          <c:w val="0.60000000000000031"/>
          <c:h val="0.87234223807812172"/>
        </c:manualLayout>
      </c:layout>
      <c:barChart>
        <c:barDir val="col"/>
        <c:grouping val="clustered"/>
        <c:ser>
          <c:idx val="2"/>
          <c:order val="0"/>
          <c:tx>
            <c:strRef>
              <c:f>'836-12446'!$C$5</c:f>
              <c:strCache>
                <c:ptCount val="1"/>
                <c:pt idx="0">
                  <c:v>initial</c:v>
                </c:pt>
              </c:strCache>
            </c:strRef>
          </c:tx>
          <c:cat>
            <c:numRef>
              <c:f>'836-12446'!$B$6:$B$9</c:f>
              <c:numCache>
                <c:formatCode>General</c:formatCode>
                <c:ptCount val="4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</c:numCache>
            </c:numRef>
          </c:cat>
          <c:val>
            <c:numRef>
              <c:f>'836-12446'!$C$6:$C$9</c:f>
              <c:numCache>
                <c:formatCode>_-* #,##0.00\ [$€-40C]_-;\-* #,##0.00\ [$€-40C]_-;_-* "-"??\ [$€-40C]_-;_-@_-</c:formatCode>
                <c:ptCount val="4"/>
                <c:pt idx="0">
                  <c:v>0</c:v>
                </c:pt>
                <c:pt idx="1">
                  <c:v>8000</c:v>
                </c:pt>
                <c:pt idx="2">
                  <c:v>8000</c:v>
                </c:pt>
                <c:pt idx="3">
                  <c:v>12000</c:v>
                </c:pt>
              </c:numCache>
            </c:numRef>
          </c:val>
        </c:ser>
        <c:ser>
          <c:idx val="3"/>
          <c:order val="1"/>
          <c:tx>
            <c:strRef>
              <c:f>'836-12446'!$D$5</c:f>
              <c:strCache>
                <c:ptCount val="1"/>
                <c:pt idx="0">
                  <c:v>engagé</c:v>
                </c:pt>
              </c:strCache>
            </c:strRef>
          </c:tx>
          <c:cat>
            <c:numRef>
              <c:f>'836-12446'!$B$6:$B$9</c:f>
              <c:numCache>
                <c:formatCode>General</c:formatCode>
                <c:ptCount val="4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</c:numCache>
            </c:numRef>
          </c:cat>
          <c:val>
            <c:numRef>
              <c:f>'836-12446'!$D$6:$D$9</c:f>
              <c:numCache>
                <c:formatCode>_-* #,##0.00\ [$€-40C]_-;\-* #,##0.00\ [$€-40C]_-;_-* "-"??\ [$€-40C]_-;_-@_-</c:formatCode>
                <c:ptCount val="4"/>
                <c:pt idx="0">
                  <c:v>0</c:v>
                </c:pt>
                <c:pt idx="1">
                  <c:v>7999.7699999999995</c:v>
                </c:pt>
                <c:pt idx="2">
                  <c:v>10047.59</c:v>
                </c:pt>
                <c:pt idx="3">
                  <c:v>7226.8000000000011</c:v>
                </c:pt>
              </c:numCache>
            </c:numRef>
          </c:val>
        </c:ser>
        <c:ser>
          <c:idx val="0"/>
          <c:order val="2"/>
          <c:tx>
            <c:strRef>
              <c:f>'836-12446'!$E$5</c:f>
              <c:strCache>
                <c:ptCount val="1"/>
                <c:pt idx="0">
                  <c:v>solde</c:v>
                </c:pt>
              </c:strCache>
            </c:strRef>
          </c:tx>
          <c:cat>
            <c:numRef>
              <c:f>'836-12446'!$B$6:$B$9</c:f>
              <c:numCache>
                <c:formatCode>General</c:formatCode>
                <c:ptCount val="4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</c:numCache>
            </c:numRef>
          </c:cat>
          <c:val>
            <c:numRef>
              <c:f>'836-12446'!$E$6:$E$9</c:f>
              <c:numCache>
                <c:formatCode>_-* #,##0.00\ [$€-40C]_-;\-* #,##0.00\ [$€-40C]_-;_-* "-"??\ [$€-40C]_-;_-@_-</c:formatCode>
                <c:ptCount val="4"/>
                <c:pt idx="0">
                  <c:v>0</c:v>
                </c:pt>
                <c:pt idx="1">
                  <c:v>0.23000000000047294</c:v>
                </c:pt>
                <c:pt idx="2">
                  <c:v>-2047.5900000000001</c:v>
                </c:pt>
                <c:pt idx="3">
                  <c:v>4773.1999999999989</c:v>
                </c:pt>
              </c:numCache>
            </c:numRef>
          </c:val>
        </c:ser>
        <c:axId val="78060160"/>
        <c:axId val="78066048"/>
      </c:barChart>
      <c:catAx>
        <c:axId val="78060160"/>
        <c:scaling>
          <c:orientation val="minMax"/>
        </c:scaling>
        <c:axPos val="b"/>
        <c:numFmt formatCode="General" sourceLinked="1"/>
        <c:tickLblPos val="nextTo"/>
        <c:crossAx val="78066048"/>
        <c:crosses val="autoZero"/>
        <c:auto val="1"/>
        <c:lblAlgn val="ctr"/>
        <c:lblOffset val="100"/>
      </c:catAx>
      <c:valAx>
        <c:axId val="78066048"/>
        <c:scaling>
          <c:orientation val="minMax"/>
        </c:scaling>
        <c:axPos val="l"/>
        <c:majorGridlines/>
        <c:numFmt formatCode="_-* #,##0.00\ [$€-40C]_-;\-* #,##0.00\ [$€-40C]_-;_-* &quot;-&quot;??\ [$€-40C]_-;_-@_-" sourceLinked="1"/>
        <c:tickLblPos val="nextTo"/>
        <c:crossAx val="7806016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4090909090909138"/>
          <c:y val="0.3446817445691629"/>
          <c:w val="0.13863636363636378"/>
          <c:h val="0.30638342547607095"/>
        </c:manualLayout>
      </c:layout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1</xdr:row>
      <xdr:rowOff>104775</xdr:rowOff>
    </xdr:from>
    <xdr:to>
      <xdr:col>16</xdr:col>
      <xdr:colOff>19050</xdr:colOff>
      <xdr:row>11</xdr:row>
      <xdr:rowOff>104775</xdr:rowOff>
    </xdr:to>
    <xdr:graphicFrame macro="">
      <xdr:nvGraphicFramePr>
        <xdr:cNvPr id="531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B7"/>
  <sheetViews>
    <sheetView showGridLines="0" workbookViewId="0">
      <selection activeCell="D24" sqref="D24"/>
    </sheetView>
  </sheetViews>
  <sheetFormatPr baseColWidth="10" defaultRowHeight="12"/>
  <cols>
    <col min="1" max="1" width="3.28515625" style="63" customWidth="1"/>
    <col min="2" max="2" width="10.140625" style="63" customWidth="1"/>
    <col min="3" max="3" width="36.7109375" style="63" bestFit="1" customWidth="1"/>
    <col min="4" max="4" width="11.85546875" style="67" bestFit="1" customWidth="1"/>
    <col min="5" max="5" width="5.28515625" style="67" bestFit="1" customWidth="1"/>
    <col min="6" max="6" width="5.28515625" style="67" hidden="1" customWidth="1"/>
    <col min="7" max="7" width="5.140625" style="67" bestFit="1" customWidth="1"/>
    <col min="8" max="8" width="5.140625" style="67" hidden="1" customWidth="1"/>
    <col min="9" max="9" width="5.85546875" style="67" bestFit="1" customWidth="1"/>
    <col min="10" max="10" width="5.85546875" style="67" hidden="1" customWidth="1"/>
    <col min="11" max="11" width="4.28515625" style="67" bestFit="1" customWidth="1"/>
    <col min="12" max="12" width="4.28515625" style="67" hidden="1" customWidth="1"/>
    <col min="13" max="13" width="4.85546875" style="67" bestFit="1" customWidth="1"/>
    <col min="14" max="14" width="4.85546875" style="67" hidden="1" customWidth="1"/>
    <col min="15" max="15" width="5" style="67" bestFit="1" customWidth="1"/>
    <col min="16" max="16" width="5" style="67" hidden="1" customWidth="1"/>
    <col min="17" max="17" width="9.42578125" style="67" bestFit="1" customWidth="1"/>
    <col min="18" max="18" width="11" style="67" hidden="1" customWidth="1"/>
    <col min="19" max="19" width="9.42578125" style="67" bestFit="1" customWidth="1"/>
    <col min="20" max="20" width="11" style="67" hidden="1" customWidth="1"/>
    <col min="21" max="21" width="9.42578125" style="67" bestFit="1" customWidth="1"/>
    <col min="22" max="24" width="9.42578125" style="67" customWidth="1"/>
    <col min="25" max="25" width="2" style="67" customWidth="1"/>
    <col min="26" max="26" width="12.28515625" style="67" customWidth="1"/>
    <col min="27" max="27" width="3.85546875" style="63" customWidth="1"/>
    <col min="28" max="28" width="18.140625" style="63" bestFit="1" customWidth="1"/>
    <col min="29" max="16384" width="11.42578125" style="63"/>
  </cols>
  <sheetData>
    <row r="2" spans="2:28">
      <c r="B2" s="58" t="s">
        <v>0</v>
      </c>
      <c r="C2" s="59"/>
      <c r="D2" s="60" t="s">
        <v>4</v>
      </c>
      <c r="E2" s="61">
        <v>41275</v>
      </c>
      <c r="F2" s="61"/>
      <c r="G2" s="61">
        <v>41306</v>
      </c>
      <c r="H2" s="61"/>
      <c r="I2" s="61">
        <v>41334</v>
      </c>
      <c r="J2" s="61"/>
      <c r="K2" s="61">
        <v>41365</v>
      </c>
      <c r="L2" s="61"/>
      <c r="M2" s="61">
        <v>41395</v>
      </c>
      <c r="N2" s="61"/>
      <c r="O2" s="61">
        <v>41426</v>
      </c>
      <c r="P2" s="61"/>
      <c r="Q2" s="61">
        <v>41456</v>
      </c>
      <c r="R2" s="61" t="s">
        <v>11</v>
      </c>
      <c r="S2" s="61">
        <v>41487</v>
      </c>
      <c r="T2" s="61" t="s">
        <v>6</v>
      </c>
      <c r="U2" s="61">
        <v>41519</v>
      </c>
      <c r="V2" s="61">
        <v>41548</v>
      </c>
      <c r="W2" s="61">
        <v>41579</v>
      </c>
      <c r="X2" s="61">
        <v>41609</v>
      </c>
      <c r="Y2" s="62"/>
      <c r="Z2" s="61" t="s">
        <v>3</v>
      </c>
      <c r="AB2" s="64" t="s">
        <v>5</v>
      </c>
    </row>
    <row r="3" spans="2:28">
      <c r="B3" s="74"/>
      <c r="C3" s="75"/>
      <c r="D3" s="74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7"/>
      <c r="T3" s="77"/>
      <c r="U3" s="77"/>
      <c r="V3" s="76"/>
      <c r="W3" s="76"/>
      <c r="X3" s="76"/>
    </row>
    <row r="4" spans="2:28">
      <c r="B4" s="68">
        <v>12443</v>
      </c>
      <c r="C4" s="69" t="s">
        <v>1</v>
      </c>
      <c r="D4" s="70">
        <v>600</v>
      </c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>
        <v>178.29</v>
      </c>
      <c r="R4" s="71">
        <f>S4-Q4</f>
        <v>0</v>
      </c>
      <c r="S4" s="71">
        <v>178.29</v>
      </c>
      <c r="T4" s="71">
        <f t="shared" ref="T4" si="0">U4-S4</f>
        <v>188.04999999999998</v>
      </c>
      <c r="U4" s="71">
        <v>366.34</v>
      </c>
      <c r="V4" s="71"/>
      <c r="W4" s="71"/>
      <c r="X4" s="71"/>
      <c r="Y4" s="72"/>
      <c r="Z4" s="71">
        <f>SUM(D4-MAX(E4:X4))</f>
        <v>233.66000000000003</v>
      </c>
      <c r="AB4" s="73">
        <f>MAX(E4:X4)/7</f>
        <v>52.334285714285713</v>
      </c>
    </row>
    <row r="5" spans="2:28">
      <c r="B5" s="68">
        <v>12446</v>
      </c>
      <c r="C5" s="69" t="s">
        <v>2</v>
      </c>
      <c r="D5" s="70">
        <v>12000</v>
      </c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>
        <v>5445.58</v>
      </c>
      <c r="R5" s="71">
        <f>S5-Q5</f>
        <v>166.44999999999982</v>
      </c>
      <c r="S5" s="71">
        <v>5612.03</v>
      </c>
      <c r="T5" s="71">
        <f>U5-S5</f>
        <v>1399.9700000000003</v>
      </c>
      <c r="U5" s="71">
        <v>7012</v>
      </c>
      <c r="V5" s="71"/>
      <c r="W5" s="71"/>
      <c r="X5" s="71"/>
      <c r="Y5" s="72"/>
      <c r="Z5" s="71">
        <f>SUM(D5-MAX(E5:X5))</f>
        <v>4988</v>
      </c>
      <c r="AB5" s="73">
        <f>MAX(E5:X5)/7</f>
        <v>1001.7142857142857</v>
      </c>
    </row>
    <row r="6" spans="2:28" ht="6.75" customHeight="1">
      <c r="B6" s="65"/>
      <c r="C6" s="66"/>
      <c r="D6" s="65"/>
    </row>
    <row r="7" spans="2:28">
      <c r="B7" s="65"/>
      <c r="C7" s="66"/>
      <c r="D7" s="82">
        <f>SUM(D4:D6)</f>
        <v>12600</v>
      </c>
    </row>
  </sheetData>
  <phoneticPr fontId="3" type="noConversion"/>
  <conditionalFormatting sqref="Z4:Z5 B4:X5">
    <cfRule type="expression" dxfId="0" priority="2" stopIfTrue="1">
      <formula>MOD(ROW(),2)</formula>
    </cfRule>
  </conditionalFormatting>
  <hyperlinks>
    <hyperlink ref="B4" location="'836-12443'!A1" display="'836-12443'!A1"/>
    <hyperlink ref="B5" location="'836-12446'!A1" display="'836-12446'!A1"/>
  </hyperlink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B2:N202"/>
  <sheetViews>
    <sheetView showGridLines="0" showZeros="0" zoomScaleNormal="100" workbookViewId="0">
      <pane ySplit="12" topLeftCell="A13" activePane="bottomLeft" state="frozen"/>
      <selection activeCell="K5" sqref="K5:K10"/>
      <selection pane="bottomLeft" activeCell="F24" sqref="F24"/>
    </sheetView>
  </sheetViews>
  <sheetFormatPr baseColWidth="10" defaultRowHeight="15"/>
  <cols>
    <col min="1" max="1" width="3.42578125" style="16" customWidth="1"/>
    <col min="2" max="2" width="12.140625" style="16" customWidth="1"/>
    <col min="3" max="5" width="11.85546875" style="16" customWidth="1"/>
    <col min="6" max="6" width="8.5703125" style="16" customWidth="1"/>
    <col min="7" max="7" width="4.140625" style="16" customWidth="1"/>
    <col min="8" max="9" width="11" style="16" customWidth="1"/>
    <col min="10" max="10" width="12" style="16" bestFit="1" customWidth="1"/>
    <col min="11" max="11" width="13.140625" style="16" bestFit="1" customWidth="1"/>
    <col min="12" max="12" width="11" style="16" bestFit="1" customWidth="1"/>
    <col min="13" max="13" width="11.5703125" style="16" customWidth="1"/>
    <col min="14" max="15" width="8.5703125" style="16" customWidth="1"/>
    <col min="16" max="16384" width="11.42578125" style="16"/>
  </cols>
  <sheetData>
    <row r="2" spans="2:14">
      <c r="B2" s="57" t="s">
        <v>34</v>
      </c>
      <c r="C2" s="15"/>
      <c r="J2" s="55" t="s">
        <v>33</v>
      </c>
      <c r="K2" s="56">
        <v>41522</v>
      </c>
      <c r="N2" s="17"/>
    </row>
    <row r="3" spans="2:14" ht="29.25" customHeight="1">
      <c r="B3" s="85" t="s">
        <v>38</v>
      </c>
      <c r="C3" s="85"/>
      <c r="D3" s="85"/>
      <c r="E3" s="85"/>
      <c r="F3" s="85"/>
      <c r="G3" s="85"/>
      <c r="H3" s="85"/>
      <c r="I3" s="85"/>
      <c r="J3" s="85"/>
      <c r="K3" s="85"/>
    </row>
    <row r="4" spans="2:14" ht="16.5" customHeight="1">
      <c r="B4" s="18"/>
      <c r="C4" s="19"/>
      <c r="D4" s="20"/>
      <c r="E4" s="20"/>
      <c r="F4" s="20"/>
      <c r="G4" s="20"/>
    </row>
    <row r="5" spans="2:14">
      <c r="B5" s="21" t="s">
        <v>7</v>
      </c>
      <c r="C5" s="15">
        <v>2011</v>
      </c>
      <c r="D5" s="22">
        <v>2012</v>
      </c>
      <c r="E5" s="22">
        <v>2013</v>
      </c>
      <c r="F5" s="23">
        <v>2014</v>
      </c>
      <c r="G5" s="24"/>
      <c r="H5" s="25" t="s">
        <v>23</v>
      </c>
      <c r="I5" s="22">
        <v>2011</v>
      </c>
      <c r="J5" s="22">
        <v>2012</v>
      </c>
      <c r="K5" s="23">
        <v>2013</v>
      </c>
    </row>
    <row r="6" spans="2:14">
      <c r="B6" s="26" t="s">
        <v>8</v>
      </c>
      <c r="C6" s="27">
        <v>800</v>
      </c>
      <c r="D6" s="1">
        <v>800</v>
      </c>
      <c r="E6" s="1">
        <v>600</v>
      </c>
      <c r="F6" s="28">
        <v>0</v>
      </c>
      <c r="G6" s="29"/>
      <c r="H6" s="30" t="s">
        <v>12</v>
      </c>
      <c r="I6" s="27">
        <f t="shared" ref="I6:K9" si="0">SUMPRODUCT((fourn=$H6)*(YEAR(ann_)=I$5)*(montant))</f>
        <v>83.96</v>
      </c>
      <c r="J6" s="27">
        <f t="shared" si="0"/>
        <v>14.18</v>
      </c>
      <c r="K6" s="28">
        <f t="shared" si="0"/>
        <v>178.29</v>
      </c>
    </row>
    <row r="7" spans="2:14">
      <c r="B7" s="26" t="s">
        <v>9</v>
      </c>
      <c r="C7" s="31">
        <f>SUMPRODUCT((YEAR(ann_)=C$5)*(montant))</f>
        <v>694.74</v>
      </c>
      <c r="D7" s="31">
        <f>SUMPRODUCT((YEAR(ann_)=D$5)*(montant))</f>
        <v>308.66000000000003</v>
      </c>
      <c r="E7" s="31">
        <f>SUMPRODUCT((YEAR(ann_)=E$5)*(montant))</f>
        <v>366.34000000000003</v>
      </c>
      <c r="F7" s="32">
        <f>SUMPRODUCT((YEAR(ann_)=F$5)*(montant))</f>
        <v>0</v>
      </c>
      <c r="G7" s="33"/>
      <c r="H7" s="34" t="s">
        <v>19</v>
      </c>
      <c r="I7" s="27">
        <f t="shared" si="0"/>
        <v>434.20000000000005</v>
      </c>
      <c r="J7" s="27">
        <f t="shared" si="0"/>
        <v>268.17</v>
      </c>
      <c r="K7" s="28">
        <f t="shared" si="0"/>
        <v>188.05</v>
      </c>
    </row>
    <row r="8" spans="2:14">
      <c r="B8" s="35" t="s">
        <v>10</v>
      </c>
      <c r="C8" s="36">
        <f>C6-C7</f>
        <v>105.25999999999999</v>
      </c>
      <c r="D8" s="36">
        <f>D6-D7</f>
        <v>491.34</v>
      </c>
      <c r="E8" s="37">
        <f>E6-E7</f>
        <v>233.65999999999997</v>
      </c>
      <c r="F8" s="38">
        <f>F6-F7</f>
        <v>0</v>
      </c>
      <c r="G8" s="29"/>
      <c r="H8" s="34" t="s">
        <v>29</v>
      </c>
      <c r="I8" s="27">
        <f t="shared" si="0"/>
        <v>59.83</v>
      </c>
      <c r="J8" s="27">
        <f t="shared" si="0"/>
        <v>26.31</v>
      </c>
      <c r="K8" s="28">
        <f t="shared" si="0"/>
        <v>0</v>
      </c>
    </row>
    <row r="9" spans="2:14">
      <c r="F9" s="29"/>
      <c r="G9" s="29"/>
      <c r="H9" s="34" t="s">
        <v>36</v>
      </c>
      <c r="I9" s="27">
        <f t="shared" si="0"/>
        <v>113.75</v>
      </c>
      <c r="J9" s="27">
        <f t="shared" si="0"/>
        <v>0</v>
      </c>
      <c r="K9" s="28">
        <f t="shared" si="0"/>
        <v>0</v>
      </c>
    </row>
    <row r="10" spans="2:14">
      <c r="F10" s="29"/>
      <c r="G10" s="29"/>
      <c r="H10" s="39" t="s">
        <v>28</v>
      </c>
      <c r="I10" s="37">
        <f>SUM(I6:I9)</f>
        <v>691.74000000000012</v>
      </c>
      <c r="J10" s="37">
        <f>SUM(J6:J9)</f>
        <v>308.66000000000003</v>
      </c>
      <c r="K10" s="38">
        <f>SUM(K6:K9)</f>
        <v>366.34000000000003</v>
      </c>
    </row>
    <row r="11" spans="2:14">
      <c r="B11" s="24"/>
      <c r="C11" s="33"/>
      <c r="D11" s="20"/>
      <c r="E11" s="20"/>
      <c r="F11" s="20"/>
      <c r="G11" s="20"/>
      <c r="H11" s="20"/>
      <c r="I11" s="20"/>
      <c r="J11" s="20"/>
    </row>
    <row r="12" spans="2:14">
      <c r="B12" s="8" t="s">
        <v>13</v>
      </c>
      <c r="C12" s="9" t="s">
        <v>14</v>
      </c>
      <c r="D12" s="83" t="s">
        <v>15</v>
      </c>
      <c r="E12" s="83"/>
      <c r="F12" s="83"/>
      <c r="G12" s="83"/>
      <c r="H12" s="83"/>
      <c r="I12" s="83"/>
      <c r="J12" s="84"/>
      <c r="K12" s="40" t="s">
        <v>16</v>
      </c>
      <c r="L12" s="41"/>
      <c r="M12" s="41"/>
      <c r="N12" s="42"/>
    </row>
    <row r="13" spans="2:14">
      <c r="B13" s="51">
        <v>41058</v>
      </c>
      <c r="C13" s="5" t="s">
        <v>19</v>
      </c>
      <c r="D13" s="4"/>
      <c r="E13" s="44"/>
      <c r="F13" s="44"/>
      <c r="G13" s="44"/>
      <c r="H13" s="44"/>
      <c r="I13" s="44"/>
      <c r="J13" s="44"/>
      <c r="K13" s="7">
        <v>147.47</v>
      </c>
      <c r="L13" s="45"/>
      <c r="M13" s="45"/>
      <c r="N13" s="46"/>
    </row>
    <row r="14" spans="2:14">
      <c r="B14" s="51">
        <v>41091</v>
      </c>
      <c r="C14" s="5" t="s">
        <v>12</v>
      </c>
      <c r="D14" s="4"/>
      <c r="E14" s="44"/>
      <c r="F14" s="44"/>
      <c r="G14" s="44"/>
      <c r="H14" s="44"/>
      <c r="I14" s="44"/>
      <c r="J14" s="44"/>
      <c r="K14" s="7">
        <v>14.18</v>
      </c>
      <c r="L14" s="45"/>
      <c r="M14" s="45"/>
      <c r="N14" s="46"/>
    </row>
    <row r="15" spans="2:14">
      <c r="B15" s="51">
        <v>41183</v>
      </c>
      <c r="C15" s="5" t="s">
        <v>19</v>
      </c>
      <c r="D15" s="4"/>
      <c r="E15" s="44"/>
      <c r="F15" s="44"/>
      <c r="G15" s="44"/>
      <c r="H15" s="44"/>
      <c r="I15" s="44"/>
      <c r="J15" s="44"/>
      <c r="K15" s="7">
        <v>120.7</v>
      </c>
      <c r="L15" s="45"/>
      <c r="M15" s="45"/>
      <c r="N15" s="46"/>
    </row>
    <row r="16" spans="2:14">
      <c r="B16" s="51">
        <v>40634</v>
      </c>
      <c r="C16" s="5" t="s">
        <v>29</v>
      </c>
      <c r="D16" s="4"/>
      <c r="E16" s="44"/>
      <c r="F16" s="44"/>
      <c r="G16" s="44"/>
      <c r="H16" s="44"/>
      <c r="I16" s="44"/>
      <c r="J16" s="44"/>
      <c r="K16" s="7">
        <v>59.83</v>
      </c>
      <c r="L16" s="45"/>
      <c r="M16" s="45"/>
      <c r="N16" s="46"/>
    </row>
    <row r="17" spans="2:14">
      <c r="B17" s="51">
        <v>40634</v>
      </c>
      <c r="C17" s="5" t="s">
        <v>36</v>
      </c>
      <c r="D17" s="4"/>
      <c r="E17" s="44"/>
      <c r="F17" s="44"/>
      <c r="G17" s="44"/>
      <c r="H17" s="44"/>
      <c r="I17" s="44"/>
      <c r="J17" s="44"/>
      <c r="K17" s="7">
        <v>113.75</v>
      </c>
      <c r="L17" s="45"/>
      <c r="M17" s="45"/>
      <c r="N17" s="46"/>
    </row>
    <row r="18" spans="2:14">
      <c r="B18" s="51">
        <v>40634</v>
      </c>
      <c r="C18" s="5" t="s">
        <v>37</v>
      </c>
      <c r="D18" s="4"/>
      <c r="E18" s="44"/>
      <c r="F18" s="44"/>
      <c r="G18" s="44"/>
      <c r="H18" s="44"/>
      <c r="I18" s="44"/>
      <c r="J18" s="44"/>
      <c r="K18" s="7">
        <v>3</v>
      </c>
      <c r="L18" s="45"/>
      <c r="M18" s="45"/>
      <c r="N18" s="46"/>
    </row>
    <row r="19" spans="2:14">
      <c r="B19" s="51">
        <v>40756</v>
      </c>
      <c r="C19" s="5" t="s">
        <v>19</v>
      </c>
      <c r="D19" s="4"/>
      <c r="E19" s="44"/>
      <c r="F19" s="44"/>
      <c r="G19" s="44"/>
      <c r="H19" s="44"/>
      <c r="I19" s="44"/>
      <c r="J19" s="44"/>
      <c r="K19" s="7">
        <v>259.55</v>
      </c>
      <c r="L19" s="45"/>
      <c r="M19" s="45"/>
      <c r="N19" s="46"/>
    </row>
    <row r="20" spans="2:14">
      <c r="B20" s="51">
        <v>40817</v>
      </c>
      <c r="C20" s="5" t="s">
        <v>19</v>
      </c>
      <c r="D20" s="4"/>
      <c r="E20" s="44"/>
      <c r="F20" s="44"/>
      <c r="G20" s="44"/>
      <c r="H20" s="44"/>
      <c r="I20" s="44"/>
      <c r="J20" s="44"/>
      <c r="K20" s="7">
        <v>174.65</v>
      </c>
      <c r="L20" s="45"/>
      <c r="M20" s="45"/>
      <c r="N20" s="46"/>
    </row>
    <row r="21" spans="2:14">
      <c r="B21" s="51">
        <v>40848</v>
      </c>
      <c r="C21" s="5" t="s">
        <v>12</v>
      </c>
      <c r="D21" s="4"/>
      <c r="E21" s="44"/>
      <c r="F21" s="44"/>
      <c r="G21" s="44"/>
      <c r="H21" s="44"/>
      <c r="I21" s="44"/>
      <c r="J21" s="44"/>
      <c r="K21" s="7">
        <v>83.96</v>
      </c>
      <c r="L21" s="45"/>
      <c r="M21" s="45"/>
      <c r="N21" s="46"/>
    </row>
    <row r="22" spans="2:14">
      <c r="B22" s="51">
        <v>41244</v>
      </c>
      <c r="C22" s="5" t="s">
        <v>29</v>
      </c>
      <c r="D22" s="4"/>
      <c r="E22" s="44"/>
      <c r="F22" s="44"/>
      <c r="G22" s="44"/>
      <c r="H22" s="44"/>
      <c r="I22" s="44"/>
      <c r="J22" s="44"/>
      <c r="K22" s="7">
        <v>26.31</v>
      </c>
      <c r="L22" s="45"/>
      <c r="M22" s="45"/>
      <c r="N22" s="46"/>
    </row>
    <row r="23" spans="2:14">
      <c r="B23" s="51">
        <v>41372</v>
      </c>
      <c r="C23" s="5" t="s">
        <v>12</v>
      </c>
      <c r="D23" s="4"/>
      <c r="E23" s="6"/>
      <c r="F23" s="6"/>
      <c r="G23" s="6"/>
      <c r="H23" s="6"/>
      <c r="I23" s="50"/>
      <c r="J23" s="44"/>
      <c r="K23" s="7">
        <v>178.29</v>
      </c>
      <c r="L23" s="45"/>
      <c r="M23" s="45"/>
      <c r="N23" s="46"/>
    </row>
    <row r="24" spans="2:14">
      <c r="B24" s="51">
        <v>41488</v>
      </c>
      <c r="C24" s="5" t="s">
        <v>19</v>
      </c>
      <c r="D24" s="4"/>
      <c r="E24" s="44"/>
      <c r="F24" s="44"/>
      <c r="G24" s="44"/>
      <c r="H24" s="44"/>
      <c r="I24" s="44"/>
      <c r="J24" s="44"/>
      <c r="K24" s="7">
        <v>188.05</v>
      </c>
      <c r="L24" s="45"/>
      <c r="M24" s="45"/>
      <c r="N24" s="46"/>
    </row>
    <row r="25" spans="2:14">
      <c r="B25" s="51"/>
      <c r="C25" s="5"/>
      <c r="D25" s="4"/>
      <c r="E25" s="44"/>
      <c r="F25" s="44"/>
      <c r="G25" s="44"/>
      <c r="H25" s="44"/>
      <c r="I25" s="44"/>
      <c r="J25" s="44"/>
      <c r="K25" s="7"/>
      <c r="L25" s="45"/>
      <c r="M25" s="45"/>
      <c r="N25" s="46"/>
    </row>
    <row r="26" spans="2:14">
      <c r="B26" s="51"/>
      <c r="C26" s="5"/>
      <c r="D26" s="4"/>
      <c r="E26" s="44"/>
      <c r="F26" s="44"/>
      <c r="G26" s="44"/>
      <c r="H26" s="44"/>
      <c r="I26" s="44"/>
      <c r="J26" s="44"/>
      <c r="K26" s="7"/>
      <c r="L26" s="45"/>
      <c r="M26" s="45"/>
      <c r="N26" s="46"/>
    </row>
    <row r="27" spans="2:14">
      <c r="B27" s="51"/>
      <c r="C27" s="5"/>
      <c r="D27" s="4"/>
      <c r="E27" s="44"/>
      <c r="F27" s="44"/>
      <c r="G27" s="44"/>
      <c r="H27" s="44"/>
      <c r="I27" s="44"/>
      <c r="J27" s="44"/>
      <c r="K27" s="7"/>
      <c r="L27" s="45"/>
      <c r="M27" s="45"/>
      <c r="N27" s="46"/>
    </row>
    <row r="28" spans="2:14">
      <c r="B28" s="51"/>
      <c r="C28" s="5"/>
      <c r="D28" s="4"/>
      <c r="E28" s="44"/>
      <c r="F28" s="44"/>
      <c r="G28" s="44"/>
      <c r="H28" s="44"/>
      <c r="I28" s="44"/>
      <c r="J28" s="44"/>
      <c r="K28" s="7"/>
      <c r="L28" s="45"/>
      <c r="M28" s="45"/>
      <c r="N28" s="46"/>
    </row>
    <row r="29" spans="2:14">
      <c r="B29" s="51"/>
      <c r="C29" s="5"/>
      <c r="D29" s="4"/>
      <c r="E29" s="44"/>
      <c r="F29" s="44"/>
      <c r="G29" s="44"/>
      <c r="H29" s="44"/>
      <c r="I29" s="44"/>
      <c r="J29" s="44"/>
      <c r="K29" s="7"/>
      <c r="L29" s="45"/>
      <c r="M29" s="45"/>
      <c r="N29" s="46"/>
    </row>
    <row r="30" spans="2:14">
      <c r="B30" s="51"/>
      <c r="C30" s="5"/>
      <c r="D30" s="4"/>
      <c r="E30" s="44"/>
      <c r="F30" s="44"/>
      <c r="G30" s="44"/>
      <c r="H30" s="44"/>
      <c r="I30" s="44"/>
      <c r="J30" s="44"/>
      <c r="K30" s="7"/>
      <c r="L30" s="45"/>
      <c r="M30" s="45"/>
      <c r="N30" s="46"/>
    </row>
    <row r="31" spans="2:14">
      <c r="B31" s="51"/>
      <c r="C31" s="5"/>
      <c r="D31" s="4"/>
      <c r="E31" s="44"/>
      <c r="F31" s="44"/>
      <c r="G31" s="44"/>
      <c r="H31" s="44"/>
      <c r="I31" s="44"/>
      <c r="J31" s="44"/>
      <c r="K31" s="7"/>
      <c r="L31" s="45"/>
      <c r="M31" s="45"/>
      <c r="N31" s="46"/>
    </row>
    <row r="32" spans="2:14">
      <c r="B32" s="51"/>
      <c r="C32" s="5"/>
      <c r="D32" s="4"/>
      <c r="E32" s="44"/>
      <c r="F32" s="44"/>
      <c r="G32" s="44"/>
      <c r="H32" s="44"/>
      <c r="I32" s="44"/>
      <c r="J32" s="44"/>
      <c r="K32" s="7"/>
      <c r="L32" s="45"/>
      <c r="M32" s="45"/>
      <c r="N32" s="46"/>
    </row>
    <row r="33" spans="2:14">
      <c r="B33" s="51"/>
      <c r="C33" s="5"/>
      <c r="D33" s="4"/>
      <c r="E33" s="44"/>
      <c r="F33" s="44"/>
      <c r="G33" s="44"/>
      <c r="H33" s="44"/>
      <c r="I33" s="44"/>
      <c r="J33" s="44"/>
      <c r="K33" s="7"/>
      <c r="L33" s="45"/>
      <c r="M33" s="45"/>
      <c r="N33" s="46"/>
    </row>
    <row r="34" spans="2:14">
      <c r="B34" s="51"/>
      <c r="C34" s="5"/>
      <c r="D34" s="4"/>
      <c r="E34" s="44"/>
      <c r="F34" s="44"/>
      <c r="G34" s="44"/>
      <c r="H34" s="44"/>
      <c r="I34" s="44"/>
      <c r="J34" s="44"/>
      <c r="K34" s="7"/>
      <c r="L34" s="45"/>
      <c r="M34" s="45"/>
      <c r="N34" s="46"/>
    </row>
    <row r="35" spans="2:14">
      <c r="B35" s="51"/>
      <c r="C35" s="5"/>
      <c r="D35" s="3"/>
      <c r="E35" s="48"/>
      <c r="F35" s="48"/>
      <c r="G35" s="48"/>
      <c r="H35" s="48"/>
      <c r="I35" s="48"/>
      <c r="J35" s="48"/>
      <c r="K35" s="2"/>
      <c r="L35" s="45"/>
      <c r="M35" s="45"/>
      <c r="N35" s="45"/>
    </row>
    <row r="36" spans="2:14">
      <c r="B36" s="51"/>
      <c r="C36" s="5"/>
      <c r="D36" s="3"/>
      <c r="E36" s="48"/>
      <c r="F36" s="48"/>
      <c r="G36" s="48"/>
      <c r="H36" s="48"/>
      <c r="I36" s="48"/>
      <c r="J36" s="48"/>
      <c r="K36" s="2"/>
      <c r="L36" s="45"/>
      <c r="M36" s="45"/>
      <c r="N36" s="45"/>
    </row>
    <row r="37" spans="2:14">
      <c r="B37" s="51"/>
      <c r="C37" s="2"/>
      <c r="D37" s="3"/>
      <c r="E37" s="48"/>
      <c r="F37" s="48"/>
      <c r="G37" s="48"/>
      <c r="H37" s="48"/>
      <c r="I37" s="48"/>
      <c r="J37" s="48"/>
      <c r="K37" s="2"/>
      <c r="L37" s="45"/>
      <c r="M37" s="45"/>
      <c r="N37" s="45"/>
    </row>
    <row r="38" spans="2:14">
      <c r="B38" s="51"/>
      <c r="C38" s="2"/>
      <c r="D38" s="47"/>
      <c r="E38" s="48"/>
      <c r="F38" s="48"/>
      <c r="G38" s="48"/>
      <c r="H38" s="48"/>
      <c r="I38" s="48"/>
      <c r="J38" s="48"/>
      <c r="K38" s="2"/>
      <c r="L38" s="45"/>
      <c r="M38" s="45"/>
      <c r="N38" s="45"/>
    </row>
    <row r="39" spans="2:14">
      <c r="B39" s="51"/>
      <c r="C39" s="5"/>
      <c r="D39" s="47"/>
      <c r="E39" s="48"/>
      <c r="F39" s="48"/>
      <c r="G39" s="48"/>
      <c r="H39" s="48"/>
      <c r="I39" s="48"/>
      <c r="J39" s="48"/>
      <c r="K39" s="2"/>
      <c r="L39" s="45"/>
      <c r="M39" s="45"/>
      <c r="N39" s="45"/>
    </row>
    <row r="40" spans="2:14">
      <c r="B40" s="51"/>
      <c r="C40" s="5"/>
      <c r="D40" s="47"/>
      <c r="E40" s="48"/>
      <c r="F40" s="48"/>
      <c r="G40" s="48"/>
      <c r="H40" s="48"/>
      <c r="I40" s="48"/>
      <c r="J40" s="48"/>
      <c r="K40" s="2"/>
      <c r="L40" s="45"/>
      <c r="M40" s="45"/>
      <c r="N40" s="45"/>
    </row>
    <row r="41" spans="2:14">
      <c r="B41" s="52"/>
      <c r="C41" s="14"/>
      <c r="D41" s="47"/>
      <c r="E41" s="48"/>
      <c r="F41" s="48"/>
      <c r="G41" s="48"/>
      <c r="H41" s="48"/>
      <c r="I41" s="48"/>
      <c r="J41" s="48"/>
      <c r="K41" s="13"/>
      <c r="L41" s="45"/>
      <c r="M41" s="45"/>
      <c r="N41" s="45"/>
    </row>
    <row r="42" spans="2:14">
      <c r="B42" s="52"/>
      <c r="C42" s="14"/>
      <c r="D42" s="47"/>
      <c r="E42" s="48"/>
      <c r="F42" s="48"/>
      <c r="G42" s="48"/>
      <c r="H42" s="48"/>
      <c r="I42" s="48"/>
      <c r="J42" s="48"/>
      <c r="K42" s="13"/>
      <c r="L42" s="45"/>
      <c r="M42" s="45"/>
      <c r="N42" s="45"/>
    </row>
    <row r="43" spans="2:14">
      <c r="B43" s="52"/>
      <c r="C43" s="14"/>
      <c r="D43" s="47"/>
      <c r="E43" s="48"/>
      <c r="F43" s="48"/>
      <c r="G43" s="48"/>
      <c r="H43" s="48"/>
      <c r="I43" s="48"/>
      <c r="J43" s="48"/>
      <c r="K43" s="13"/>
      <c r="L43" s="45"/>
      <c r="M43" s="45"/>
      <c r="N43" s="45"/>
    </row>
    <row r="44" spans="2:14">
      <c r="B44" s="52"/>
      <c r="C44" s="14"/>
      <c r="D44" s="47"/>
      <c r="E44" s="48"/>
      <c r="F44" s="48"/>
      <c r="G44" s="48"/>
      <c r="H44" s="48"/>
      <c r="I44" s="48"/>
      <c r="J44" s="48"/>
      <c r="K44" s="13"/>
      <c r="L44" s="45"/>
      <c r="M44" s="45"/>
      <c r="N44" s="45"/>
    </row>
    <row r="45" spans="2:14">
      <c r="B45" s="52"/>
      <c r="C45" s="14"/>
      <c r="D45" s="47"/>
      <c r="E45" s="48"/>
      <c r="F45" s="48"/>
      <c r="G45" s="48"/>
      <c r="H45" s="48"/>
      <c r="I45" s="48"/>
      <c r="J45" s="48"/>
      <c r="K45" s="13"/>
      <c r="L45" s="45"/>
      <c r="M45" s="45"/>
      <c r="N45" s="45"/>
    </row>
    <row r="46" spans="2:14">
      <c r="B46" s="52"/>
      <c r="C46" s="14"/>
      <c r="D46" s="47"/>
      <c r="E46" s="48"/>
      <c r="F46" s="48"/>
      <c r="G46" s="48"/>
      <c r="H46" s="48"/>
      <c r="I46" s="48"/>
      <c r="J46" s="49"/>
      <c r="K46" s="13"/>
    </row>
    <row r="47" spans="2:14">
      <c r="B47" s="52"/>
      <c r="C47" s="14"/>
      <c r="D47" s="47"/>
      <c r="E47" s="48"/>
      <c r="F47" s="48"/>
      <c r="G47" s="48"/>
      <c r="H47" s="48"/>
      <c r="I47" s="48"/>
      <c r="J47" s="49"/>
      <c r="K47" s="13"/>
    </row>
    <row r="48" spans="2:14">
      <c r="B48" s="52"/>
      <c r="C48" s="14"/>
      <c r="D48" s="47"/>
      <c r="E48" s="48"/>
      <c r="F48" s="48"/>
      <c r="G48" s="48"/>
      <c r="H48" s="48"/>
      <c r="I48" s="48"/>
      <c r="J48" s="49"/>
      <c r="K48" s="13"/>
    </row>
    <row r="49" spans="2:11">
      <c r="B49" s="52"/>
      <c r="C49" s="14"/>
      <c r="D49" s="47"/>
      <c r="E49" s="48"/>
      <c r="F49" s="48"/>
      <c r="G49" s="48"/>
      <c r="H49" s="48"/>
      <c r="I49" s="48"/>
      <c r="J49" s="49"/>
      <c r="K49" s="13"/>
    </row>
    <row r="50" spans="2:11">
      <c r="B50" s="52"/>
      <c r="C50" s="14"/>
      <c r="D50" s="47"/>
      <c r="E50" s="48"/>
      <c r="F50" s="48"/>
      <c r="G50" s="48"/>
      <c r="H50" s="48"/>
      <c r="I50" s="48"/>
      <c r="J50" s="49"/>
      <c r="K50" s="13"/>
    </row>
    <row r="51" spans="2:11">
      <c r="B51" s="52"/>
      <c r="C51" s="14"/>
      <c r="D51" s="47"/>
      <c r="E51" s="48"/>
      <c r="F51" s="48"/>
      <c r="G51" s="48"/>
      <c r="H51" s="48"/>
      <c r="I51" s="48"/>
      <c r="J51" s="49"/>
      <c r="K51" s="13"/>
    </row>
    <row r="52" spans="2:11">
      <c r="B52" s="52"/>
      <c r="C52" s="14"/>
      <c r="D52" s="47"/>
      <c r="E52" s="48"/>
      <c r="F52" s="48"/>
      <c r="G52" s="48"/>
      <c r="H52" s="48"/>
      <c r="I52" s="48"/>
      <c r="J52" s="49"/>
      <c r="K52" s="13"/>
    </row>
    <row r="53" spans="2:11">
      <c r="B53" s="52"/>
      <c r="C53" s="14"/>
      <c r="D53" s="47"/>
      <c r="E53" s="48"/>
      <c r="F53" s="48"/>
      <c r="G53" s="48"/>
      <c r="H53" s="48"/>
      <c r="I53" s="48"/>
      <c r="J53" s="49"/>
      <c r="K53" s="13"/>
    </row>
    <row r="54" spans="2:11">
      <c r="B54" s="52"/>
      <c r="C54" s="14"/>
      <c r="D54" s="47"/>
      <c r="E54" s="48"/>
      <c r="F54" s="48"/>
      <c r="G54" s="48"/>
      <c r="H54" s="48"/>
      <c r="I54" s="48"/>
      <c r="J54" s="49"/>
      <c r="K54" s="13"/>
    </row>
    <row r="55" spans="2:11">
      <c r="B55" s="52"/>
      <c r="C55" s="14"/>
      <c r="D55" s="47"/>
      <c r="E55" s="48"/>
      <c r="F55" s="48"/>
      <c r="G55" s="48"/>
      <c r="H55" s="48"/>
      <c r="I55" s="48"/>
      <c r="J55" s="49"/>
      <c r="K55" s="13"/>
    </row>
    <row r="56" spans="2:11">
      <c r="B56" s="52"/>
      <c r="C56" s="14"/>
      <c r="D56" s="47"/>
      <c r="E56" s="48"/>
      <c r="F56" s="48"/>
      <c r="G56" s="48"/>
      <c r="H56" s="48"/>
      <c r="I56" s="48"/>
      <c r="J56" s="49"/>
      <c r="K56" s="13"/>
    </row>
    <row r="57" spans="2:11">
      <c r="B57" s="52"/>
      <c r="C57" s="14"/>
      <c r="D57" s="47"/>
      <c r="E57" s="48"/>
      <c r="F57" s="48"/>
      <c r="G57" s="48"/>
      <c r="H57" s="48"/>
      <c r="I57" s="48"/>
      <c r="J57" s="49"/>
      <c r="K57" s="13"/>
    </row>
    <row r="58" spans="2:11">
      <c r="B58" s="52"/>
      <c r="C58" s="14"/>
      <c r="D58" s="47"/>
      <c r="E58" s="48"/>
      <c r="F58" s="48"/>
      <c r="G58" s="48"/>
      <c r="H58" s="48"/>
      <c r="I58" s="48"/>
      <c r="J58" s="49"/>
      <c r="K58" s="13"/>
    </row>
    <row r="59" spans="2:11">
      <c r="B59" s="52"/>
      <c r="C59" s="14"/>
      <c r="D59" s="47"/>
      <c r="E59" s="48"/>
      <c r="F59" s="48"/>
      <c r="G59" s="48"/>
      <c r="H59" s="48"/>
      <c r="I59" s="48"/>
      <c r="J59" s="49"/>
      <c r="K59" s="13"/>
    </row>
    <row r="60" spans="2:11">
      <c r="B60" s="52"/>
      <c r="C60" s="14"/>
      <c r="D60" s="47"/>
      <c r="E60" s="48"/>
      <c r="F60" s="48"/>
      <c r="G60" s="48"/>
      <c r="H60" s="48"/>
      <c r="I60" s="48"/>
      <c r="J60" s="49"/>
      <c r="K60" s="13"/>
    </row>
    <row r="61" spans="2:11">
      <c r="B61" s="52"/>
      <c r="C61" s="14"/>
      <c r="D61" s="47"/>
      <c r="E61" s="48"/>
      <c r="F61" s="48"/>
      <c r="G61" s="48"/>
      <c r="H61" s="48"/>
      <c r="I61" s="48"/>
      <c r="J61" s="49"/>
      <c r="K61" s="13"/>
    </row>
    <row r="62" spans="2:11">
      <c r="B62" s="52"/>
      <c r="C62" s="14"/>
      <c r="D62" s="47"/>
      <c r="E62" s="48"/>
      <c r="F62" s="48"/>
      <c r="G62" s="48"/>
      <c r="H62" s="48"/>
      <c r="I62" s="48"/>
      <c r="J62" s="49"/>
      <c r="K62" s="13"/>
    </row>
    <row r="63" spans="2:11">
      <c r="B63" s="52"/>
      <c r="C63" s="14"/>
      <c r="D63" s="47"/>
      <c r="E63" s="48"/>
      <c r="F63" s="48"/>
      <c r="G63" s="48"/>
      <c r="H63" s="48"/>
      <c r="I63" s="48"/>
      <c r="J63" s="49"/>
      <c r="K63" s="13"/>
    </row>
    <row r="64" spans="2:11">
      <c r="B64" s="52"/>
      <c r="C64" s="14"/>
      <c r="D64" s="47"/>
      <c r="E64" s="48"/>
      <c r="F64" s="48"/>
      <c r="G64" s="48"/>
      <c r="H64" s="48"/>
      <c r="I64" s="48"/>
      <c r="J64" s="49"/>
      <c r="K64" s="13"/>
    </row>
    <row r="65" spans="2:11">
      <c r="B65" s="52"/>
      <c r="C65" s="14"/>
      <c r="D65" s="47"/>
      <c r="E65" s="48"/>
      <c r="F65" s="48"/>
      <c r="G65" s="48"/>
      <c r="H65" s="48"/>
      <c r="I65" s="48"/>
      <c r="J65" s="49"/>
      <c r="K65" s="13"/>
    </row>
    <row r="66" spans="2:11">
      <c r="B66" s="52"/>
      <c r="C66" s="14"/>
      <c r="D66" s="47"/>
      <c r="E66" s="48"/>
      <c r="F66" s="48"/>
      <c r="G66" s="48"/>
      <c r="H66" s="48"/>
      <c r="I66" s="48"/>
      <c r="J66" s="49"/>
      <c r="K66" s="13"/>
    </row>
    <row r="67" spans="2:11">
      <c r="B67" s="52"/>
      <c r="C67" s="14"/>
      <c r="D67" s="47"/>
      <c r="E67" s="48"/>
      <c r="F67" s="48"/>
      <c r="G67" s="48"/>
      <c r="H67" s="48"/>
      <c r="I67" s="48"/>
      <c r="J67" s="49"/>
      <c r="K67" s="13"/>
    </row>
    <row r="68" spans="2:11">
      <c r="B68" s="52"/>
      <c r="C68" s="14"/>
      <c r="D68" s="47"/>
      <c r="E68" s="48"/>
      <c r="F68" s="48"/>
      <c r="G68" s="48"/>
      <c r="H68" s="48"/>
      <c r="I68" s="48"/>
      <c r="J68" s="49"/>
      <c r="K68" s="13"/>
    </row>
    <row r="69" spans="2:11">
      <c r="B69" s="52"/>
      <c r="C69" s="14"/>
      <c r="D69" s="47"/>
      <c r="E69" s="48"/>
      <c r="F69" s="48"/>
      <c r="G69" s="48"/>
      <c r="H69" s="48"/>
      <c r="I69" s="48"/>
      <c r="J69" s="49"/>
      <c r="K69" s="13"/>
    </row>
    <row r="70" spans="2:11">
      <c r="B70" s="52"/>
      <c r="C70" s="14"/>
      <c r="D70" s="47"/>
      <c r="E70" s="48"/>
      <c r="F70" s="48"/>
      <c r="G70" s="48"/>
      <c r="H70" s="48"/>
      <c r="I70" s="48"/>
      <c r="J70" s="49"/>
      <c r="K70" s="13"/>
    </row>
    <row r="71" spans="2:11">
      <c r="B71" s="52"/>
      <c r="C71" s="14"/>
      <c r="D71" s="47"/>
      <c r="E71" s="48"/>
      <c r="F71" s="48"/>
      <c r="G71" s="48"/>
      <c r="H71" s="48"/>
      <c r="I71" s="48"/>
      <c r="J71" s="49"/>
      <c r="K71" s="13"/>
    </row>
    <row r="72" spans="2:11">
      <c r="B72" s="52"/>
      <c r="C72" s="14"/>
      <c r="D72" s="47"/>
      <c r="E72" s="48"/>
      <c r="F72" s="48"/>
      <c r="G72" s="48"/>
      <c r="H72" s="48"/>
      <c r="I72" s="48"/>
      <c r="J72" s="49"/>
      <c r="K72" s="13"/>
    </row>
    <row r="73" spans="2:11">
      <c r="B73" s="52"/>
      <c r="C73" s="14"/>
      <c r="D73" s="47"/>
      <c r="E73" s="48"/>
      <c r="F73" s="48"/>
      <c r="G73" s="48"/>
      <c r="H73" s="48"/>
      <c r="I73" s="48"/>
      <c r="J73" s="49"/>
      <c r="K73" s="13"/>
    </row>
    <row r="74" spans="2:11">
      <c r="B74" s="52"/>
      <c r="C74" s="14"/>
      <c r="D74" s="47"/>
      <c r="E74" s="48"/>
      <c r="F74" s="48"/>
      <c r="G74" s="48"/>
      <c r="H74" s="48"/>
      <c r="I74" s="48"/>
      <c r="J74" s="49"/>
      <c r="K74" s="13"/>
    </row>
    <row r="75" spans="2:11">
      <c r="B75" s="52"/>
      <c r="C75" s="14"/>
      <c r="D75" s="47"/>
      <c r="E75" s="48"/>
      <c r="F75" s="48"/>
      <c r="G75" s="48"/>
      <c r="H75" s="48"/>
      <c r="I75" s="48"/>
      <c r="J75" s="49"/>
      <c r="K75" s="13"/>
    </row>
    <row r="76" spans="2:11">
      <c r="B76" s="52"/>
      <c r="C76" s="14"/>
      <c r="D76" s="47"/>
      <c r="E76" s="48"/>
      <c r="F76" s="48"/>
      <c r="G76" s="48"/>
      <c r="H76" s="48"/>
      <c r="I76" s="48"/>
      <c r="J76" s="49"/>
      <c r="K76" s="13"/>
    </row>
    <row r="77" spans="2:11">
      <c r="B77" s="52"/>
      <c r="C77" s="14"/>
      <c r="D77" s="47"/>
      <c r="E77" s="48"/>
      <c r="F77" s="48"/>
      <c r="G77" s="48"/>
      <c r="H77" s="48"/>
      <c r="I77" s="48"/>
      <c r="J77" s="49"/>
      <c r="K77" s="13"/>
    </row>
    <row r="78" spans="2:11">
      <c r="B78" s="52"/>
      <c r="C78" s="14"/>
      <c r="D78" s="47"/>
      <c r="E78" s="48"/>
      <c r="F78" s="48"/>
      <c r="G78" s="48"/>
      <c r="H78" s="48"/>
      <c r="I78" s="48"/>
      <c r="J78" s="49"/>
      <c r="K78" s="13"/>
    </row>
    <row r="79" spans="2:11">
      <c r="B79" s="52"/>
      <c r="C79" s="14"/>
      <c r="D79" s="47"/>
      <c r="E79" s="48"/>
      <c r="F79" s="48"/>
      <c r="G79" s="48"/>
      <c r="H79" s="48"/>
      <c r="I79" s="48"/>
      <c r="J79" s="49"/>
      <c r="K79" s="13"/>
    </row>
    <row r="80" spans="2:11">
      <c r="B80" s="52"/>
      <c r="C80" s="14"/>
      <c r="D80" s="47"/>
      <c r="E80" s="48"/>
      <c r="F80" s="48"/>
      <c r="G80" s="48"/>
      <c r="H80" s="48"/>
      <c r="I80" s="48"/>
      <c r="J80" s="49"/>
      <c r="K80" s="13"/>
    </row>
    <row r="81" spans="2:11">
      <c r="B81" s="52"/>
      <c r="C81" s="14"/>
      <c r="D81" s="47"/>
      <c r="E81" s="48"/>
      <c r="F81" s="48"/>
      <c r="G81" s="48"/>
      <c r="H81" s="48"/>
      <c r="I81" s="48"/>
      <c r="J81" s="49"/>
      <c r="K81" s="13"/>
    </row>
    <row r="82" spans="2:11">
      <c r="B82" s="52"/>
      <c r="C82" s="14"/>
      <c r="D82" s="47"/>
      <c r="E82" s="48"/>
      <c r="F82" s="48"/>
      <c r="G82" s="48"/>
      <c r="H82" s="48"/>
      <c r="I82" s="48"/>
      <c r="J82" s="49"/>
      <c r="K82" s="13"/>
    </row>
    <row r="83" spans="2:11">
      <c r="B83" s="52"/>
      <c r="C83" s="14"/>
      <c r="D83" s="47"/>
      <c r="E83" s="48"/>
      <c r="F83" s="48"/>
      <c r="G83" s="48"/>
      <c r="H83" s="48"/>
      <c r="I83" s="48"/>
      <c r="J83" s="49"/>
      <c r="K83" s="13"/>
    </row>
    <row r="84" spans="2:11">
      <c r="B84" s="52"/>
      <c r="C84" s="14"/>
      <c r="D84" s="47"/>
      <c r="E84" s="48"/>
      <c r="F84" s="48"/>
      <c r="G84" s="48"/>
      <c r="H84" s="48"/>
      <c r="I84" s="48"/>
      <c r="J84" s="49"/>
      <c r="K84" s="13"/>
    </row>
    <row r="85" spans="2:11">
      <c r="B85" s="52"/>
      <c r="C85" s="14"/>
      <c r="D85" s="47"/>
      <c r="E85" s="48"/>
      <c r="F85" s="48"/>
      <c r="G85" s="48"/>
      <c r="H85" s="48"/>
      <c r="I85" s="48"/>
      <c r="J85" s="49"/>
      <c r="K85" s="13"/>
    </row>
    <row r="86" spans="2:11">
      <c r="B86" s="52"/>
      <c r="C86" s="14"/>
      <c r="D86" s="47"/>
      <c r="E86" s="48"/>
      <c r="F86" s="48"/>
      <c r="G86" s="48"/>
      <c r="H86" s="48"/>
      <c r="I86" s="48"/>
      <c r="J86" s="49"/>
      <c r="K86" s="13"/>
    </row>
    <row r="87" spans="2:11">
      <c r="B87" s="52"/>
      <c r="C87" s="14"/>
      <c r="D87" s="47"/>
      <c r="E87" s="48"/>
      <c r="F87" s="48"/>
      <c r="G87" s="48"/>
      <c r="H87" s="48"/>
      <c r="I87" s="48"/>
      <c r="J87" s="49"/>
      <c r="K87" s="13"/>
    </row>
    <row r="88" spans="2:11">
      <c r="B88" s="52"/>
      <c r="C88" s="14"/>
      <c r="D88" s="47"/>
      <c r="E88" s="48"/>
      <c r="F88" s="48"/>
      <c r="G88" s="48"/>
      <c r="H88" s="48"/>
      <c r="I88" s="48"/>
      <c r="J88" s="49"/>
      <c r="K88" s="13"/>
    </row>
    <row r="89" spans="2:11">
      <c r="B89" s="52"/>
      <c r="C89" s="14"/>
      <c r="D89" s="47"/>
      <c r="E89" s="48"/>
      <c r="F89" s="48"/>
      <c r="G89" s="48"/>
      <c r="H89" s="48"/>
      <c r="I89" s="48"/>
      <c r="J89" s="49"/>
      <c r="K89" s="13"/>
    </row>
    <row r="90" spans="2:11">
      <c r="B90" s="52"/>
      <c r="C90" s="14"/>
      <c r="D90" s="47"/>
      <c r="E90" s="48"/>
      <c r="F90" s="48"/>
      <c r="G90" s="48"/>
      <c r="H90" s="48"/>
      <c r="I90" s="48"/>
      <c r="J90" s="49"/>
      <c r="K90" s="13"/>
    </row>
    <row r="91" spans="2:11">
      <c r="B91" s="52"/>
      <c r="C91" s="14"/>
      <c r="D91" s="47"/>
      <c r="E91" s="48"/>
      <c r="F91" s="48"/>
      <c r="G91" s="48"/>
      <c r="H91" s="48"/>
      <c r="I91" s="48"/>
      <c r="J91" s="49"/>
      <c r="K91" s="13"/>
    </row>
    <row r="92" spans="2:11">
      <c r="B92" s="52"/>
      <c r="C92" s="14"/>
      <c r="D92" s="47"/>
      <c r="E92" s="48"/>
      <c r="F92" s="48"/>
      <c r="G92" s="48"/>
      <c r="H92" s="48"/>
      <c r="I92" s="48"/>
      <c r="J92" s="49"/>
      <c r="K92" s="13"/>
    </row>
    <row r="93" spans="2:11">
      <c r="B93" s="52"/>
      <c r="C93" s="14"/>
      <c r="D93" s="47"/>
      <c r="E93" s="48"/>
      <c r="F93" s="48"/>
      <c r="G93" s="48"/>
      <c r="H93" s="48"/>
      <c r="I93" s="48"/>
      <c r="J93" s="49"/>
      <c r="K93" s="13"/>
    </row>
    <row r="94" spans="2:11">
      <c r="B94" s="52"/>
      <c r="C94" s="14"/>
      <c r="D94" s="47"/>
      <c r="E94" s="48"/>
      <c r="F94" s="48"/>
      <c r="G94" s="48"/>
      <c r="H94" s="48"/>
      <c r="I94" s="48"/>
      <c r="J94" s="49"/>
      <c r="K94" s="13"/>
    </row>
    <row r="95" spans="2:11">
      <c r="B95" s="52"/>
      <c r="C95" s="14"/>
      <c r="D95" s="47"/>
      <c r="E95" s="48"/>
      <c r="F95" s="48"/>
      <c r="G95" s="48"/>
      <c r="H95" s="48"/>
      <c r="I95" s="48"/>
      <c r="J95" s="49"/>
      <c r="K95" s="13"/>
    </row>
    <row r="96" spans="2:11">
      <c r="B96" s="52"/>
      <c r="C96" s="14"/>
      <c r="D96" s="47"/>
      <c r="E96" s="48"/>
      <c r="F96" s="48"/>
      <c r="G96" s="48"/>
      <c r="H96" s="48"/>
      <c r="I96" s="48"/>
      <c r="J96" s="49"/>
      <c r="K96" s="13"/>
    </row>
    <row r="97" spans="2:11">
      <c r="B97" s="52"/>
      <c r="C97" s="14"/>
      <c r="D97" s="47"/>
      <c r="E97" s="48"/>
      <c r="F97" s="48"/>
      <c r="G97" s="48"/>
      <c r="H97" s="48"/>
      <c r="I97" s="48"/>
      <c r="J97" s="49"/>
      <c r="K97" s="13"/>
    </row>
    <row r="98" spans="2:11">
      <c r="B98" s="52"/>
      <c r="C98" s="14"/>
      <c r="D98" s="47"/>
      <c r="E98" s="48"/>
      <c r="F98" s="48"/>
      <c r="G98" s="48"/>
      <c r="H98" s="48"/>
      <c r="I98" s="48"/>
      <c r="J98" s="49"/>
      <c r="K98" s="13"/>
    </row>
    <row r="99" spans="2:11">
      <c r="B99" s="52"/>
      <c r="C99" s="14"/>
      <c r="D99" s="47"/>
      <c r="E99" s="48"/>
      <c r="F99" s="48"/>
      <c r="G99" s="48"/>
      <c r="H99" s="48"/>
      <c r="I99" s="48"/>
      <c r="J99" s="49"/>
      <c r="K99" s="13"/>
    </row>
    <row r="100" spans="2:11">
      <c r="B100" s="52"/>
      <c r="C100" s="14"/>
      <c r="D100" s="47"/>
      <c r="E100" s="48"/>
      <c r="F100" s="48"/>
      <c r="G100" s="48"/>
      <c r="H100" s="48"/>
      <c r="I100" s="48"/>
      <c r="J100" s="49"/>
      <c r="K100" s="13"/>
    </row>
    <row r="101" spans="2:11">
      <c r="B101" s="52"/>
      <c r="C101" s="14"/>
      <c r="D101" s="47"/>
      <c r="E101" s="48"/>
      <c r="F101" s="48"/>
      <c r="G101" s="48"/>
      <c r="H101" s="48"/>
      <c r="I101" s="48"/>
      <c r="J101" s="49"/>
      <c r="K101" s="13"/>
    </row>
    <row r="102" spans="2:11">
      <c r="B102" s="52"/>
      <c r="C102" s="14"/>
      <c r="D102" s="47"/>
      <c r="E102" s="48"/>
      <c r="F102" s="48"/>
      <c r="G102" s="48"/>
      <c r="H102" s="48"/>
      <c r="I102" s="48"/>
      <c r="J102" s="49"/>
      <c r="K102" s="13"/>
    </row>
    <row r="103" spans="2:11">
      <c r="B103" s="52"/>
      <c r="C103" s="14"/>
      <c r="D103" s="47"/>
      <c r="E103" s="48"/>
      <c r="F103" s="48"/>
      <c r="G103" s="48"/>
      <c r="H103" s="48"/>
      <c r="I103" s="48"/>
      <c r="J103" s="49"/>
      <c r="K103" s="13"/>
    </row>
    <row r="104" spans="2:11">
      <c r="B104" s="52"/>
      <c r="C104" s="14"/>
      <c r="D104" s="47"/>
      <c r="E104" s="48"/>
      <c r="F104" s="48"/>
      <c r="G104" s="48"/>
      <c r="H104" s="48"/>
      <c r="I104" s="48"/>
      <c r="J104" s="49"/>
      <c r="K104" s="13"/>
    </row>
    <row r="105" spans="2:11">
      <c r="B105" s="52"/>
      <c r="C105" s="14"/>
      <c r="D105" s="47"/>
      <c r="E105" s="48"/>
      <c r="F105" s="48"/>
      <c r="G105" s="48"/>
      <c r="H105" s="48"/>
      <c r="I105" s="48"/>
      <c r="J105" s="49"/>
      <c r="K105" s="13"/>
    </row>
    <row r="106" spans="2:11">
      <c r="B106" s="52"/>
      <c r="C106" s="14"/>
      <c r="D106" s="47"/>
      <c r="E106" s="48"/>
      <c r="F106" s="48"/>
      <c r="G106" s="48"/>
      <c r="H106" s="48"/>
      <c r="I106" s="48"/>
      <c r="J106" s="49"/>
      <c r="K106" s="13"/>
    </row>
    <row r="107" spans="2:11">
      <c r="B107" s="52"/>
      <c r="C107" s="14"/>
      <c r="D107" s="47"/>
      <c r="E107" s="48"/>
      <c r="F107" s="48"/>
      <c r="G107" s="48"/>
      <c r="H107" s="48"/>
      <c r="I107" s="48"/>
      <c r="J107" s="49"/>
      <c r="K107" s="13"/>
    </row>
    <row r="108" spans="2:11">
      <c r="B108" s="52"/>
      <c r="C108" s="14"/>
      <c r="D108" s="47"/>
      <c r="E108" s="48"/>
      <c r="F108" s="48"/>
      <c r="G108" s="48"/>
      <c r="H108" s="48"/>
      <c r="I108" s="48"/>
      <c r="J108" s="49"/>
      <c r="K108" s="13"/>
    </row>
    <row r="109" spans="2:11">
      <c r="B109" s="52"/>
      <c r="C109" s="14"/>
      <c r="D109" s="47"/>
      <c r="E109" s="48"/>
      <c r="F109" s="48"/>
      <c r="G109" s="48"/>
      <c r="H109" s="48"/>
      <c r="I109" s="48"/>
      <c r="J109" s="49"/>
      <c r="K109" s="13"/>
    </row>
    <row r="110" spans="2:11">
      <c r="B110" s="52"/>
      <c r="C110" s="14"/>
      <c r="D110" s="47"/>
      <c r="E110" s="48"/>
      <c r="F110" s="48"/>
      <c r="G110" s="48"/>
      <c r="H110" s="48"/>
      <c r="I110" s="48"/>
      <c r="J110" s="49"/>
      <c r="K110" s="13"/>
    </row>
    <row r="111" spans="2:11">
      <c r="B111" s="52"/>
      <c r="C111" s="14"/>
      <c r="D111" s="47"/>
      <c r="E111" s="48"/>
      <c r="F111" s="48"/>
      <c r="G111" s="48"/>
      <c r="H111" s="48"/>
      <c r="I111" s="48"/>
      <c r="J111" s="49"/>
      <c r="K111" s="13"/>
    </row>
    <row r="112" spans="2:11">
      <c r="B112" s="52"/>
      <c r="C112" s="14"/>
      <c r="D112" s="47"/>
      <c r="E112" s="48"/>
      <c r="F112" s="48"/>
      <c r="G112" s="48"/>
      <c r="H112" s="48"/>
      <c r="I112" s="48"/>
      <c r="J112" s="49"/>
      <c r="K112" s="13"/>
    </row>
    <row r="113" spans="2:11">
      <c r="B113" s="52"/>
      <c r="C113" s="14"/>
      <c r="D113" s="47"/>
      <c r="E113" s="48"/>
      <c r="F113" s="48"/>
      <c r="G113" s="48"/>
      <c r="H113" s="48"/>
      <c r="I113" s="48"/>
      <c r="J113" s="49"/>
      <c r="K113" s="13"/>
    </row>
    <row r="114" spans="2:11">
      <c r="B114" s="52"/>
      <c r="C114" s="14"/>
      <c r="D114" s="47"/>
      <c r="E114" s="48"/>
      <c r="F114" s="48"/>
      <c r="G114" s="48"/>
      <c r="H114" s="48"/>
      <c r="I114" s="48"/>
      <c r="J114" s="49"/>
      <c r="K114" s="13"/>
    </row>
    <row r="115" spans="2:11">
      <c r="B115" s="52"/>
      <c r="C115" s="14"/>
      <c r="D115" s="47"/>
      <c r="E115" s="48"/>
      <c r="F115" s="48"/>
      <c r="G115" s="48"/>
      <c r="H115" s="48"/>
      <c r="I115" s="48"/>
      <c r="J115" s="49"/>
      <c r="K115" s="13"/>
    </row>
    <row r="116" spans="2:11">
      <c r="B116" s="52"/>
      <c r="C116" s="14"/>
      <c r="D116" s="47"/>
      <c r="E116" s="48"/>
      <c r="F116" s="48"/>
      <c r="G116" s="48"/>
      <c r="H116" s="48"/>
      <c r="I116" s="48"/>
      <c r="J116" s="49"/>
      <c r="K116" s="13"/>
    </row>
    <row r="117" spans="2:11">
      <c r="B117" s="52"/>
      <c r="C117" s="14"/>
      <c r="D117" s="47"/>
      <c r="E117" s="48"/>
      <c r="F117" s="48"/>
      <c r="G117" s="48"/>
      <c r="H117" s="48"/>
      <c r="I117" s="48"/>
      <c r="J117" s="49"/>
      <c r="K117" s="13"/>
    </row>
    <row r="118" spans="2:11">
      <c r="B118" s="52"/>
      <c r="C118" s="14"/>
      <c r="D118" s="47"/>
      <c r="E118" s="48"/>
      <c r="F118" s="48"/>
      <c r="G118" s="48"/>
      <c r="H118" s="48"/>
      <c r="I118" s="48"/>
      <c r="J118" s="49"/>
      <c r="K118" s="13"/>
    </row>
    <row r="119" spans="2:11">
      <c r="B119" s="52"/>
      <c r="C119" s="14"/>
      <c r="D119" s="47"/>
      <c r="E119" s="48"/>
      <c r="F119" s="48"/>
      <c r="G119" s="48"/>
      <c r="H119" s="48"/>
      <c r="I119" s="48"/>
      <c r="J119" s="49"/>
      <c r="K119" s="13"/>
    </row>
    <row r="120" spans="2:11">
      <c r="B120" s="52"/>
      <c r="C120" s="14"/>
      <c r="D120" s="47"/>
      <c r="E120" s="48"/>
      <c r="F120" s="48"/>
      <c r="G120" s="48"/>
      <c r="H120" s="48"/>
      <c r="I120" s="48"/>
      <c r="J120" s="49"/>
      <c r="K120" s="13"/>
    </row>
    <row r="121" spans="2:11">
      <c r="B121" s="52"/>
      <c r="C121" s="14"/>
      <c r="D121" s="47"/>
      <c r="E121" s="48"/>
      <c r="F121" s="48"/>
      <c r="G121" s="48"/>
      <c r="H121" s="48"/>
      <c r="I121" s="48"/>
      <c r="J121" s="49"/>
      <c r="K121" s="13"/>
    </row>
    <row r="122" spans="2:11">
      <c r="B122" s="52"/>
      <c r="C122" s="14"/>
      <c r="D122" s="47"/>
      <c r="E122" s="48"/>
      <c r="F122" s="48"/>
      <c r="G122" s="48"/>
      <c r="H122" s="48"/>
      <c r="I122" s="48"/>
      <c r="J122" s="49"/>
      <c r="K122" s="13"/>
    </row>
    <row r="123" spans="2:11">
      <c r="B123" s="52"/>
      <c r="C123" s="14"/>
      <c r="D123" s="47"/>
      <c r="E123" s="48"/>
      <c r="F123" s="48"/>
      <c r="G123" s="48"/>
      <c r="H123" s="48"/>
      <c r="I123" s="48"/>
      <c r="J123" s="49"/>
      <c r="K123" s="13"/>
    </row>
    <row r="124" spans="2:11">
      <c r="B124" s="52"/>
      <c r="C124" s="14"/>
      <c r="D124" s="47"/>
      <c r="E124" s="48"/>
      <c r="F124" s="48"/>
      <c r="G124" s="48"/>
      <c r="H124" s="48"/>
      <c r="I124" s="48"/>
      <c r="J124" s="49"/>
      <c r="K124" s="13"/>
    </row>
    <row r="125" spans="2:11">
      <c r="B125" s="52"/>
      <c r="C125" s="14"/>
      <c r="D125" s="47"/>
      <c r="E125" s="48"/>
      <c r="F125" s="48"/>
      <c r="G125" s="48"/>
      <c r="H125" s="48"/>
      <c r="I125" s="48"/>
      <c r="J125" s="49"/>
      <c r="K125" s="13"/>
    </row>
    <row r="126" spans="2:11">
      <c r="B126" s="52"/>
      <c r="C126" s="14"/>
      <c r="D126" s="47"/>
      <c r="E126" s="48"/>
      <c r="F126" s="48"/>
      <c r="G126" s="48"/>
      <c r="H126" s="48"/>
      <c r="I126" s="48"/>
      <c r="J126" s="49"/>
      <c r="K126" s="13"/>
    </row>
    <row r="127" spans="2:11">
      <c r="B127" s="52"/>
      <c r="C127" s="14"/>
      <c r="D127" s="47"/>
      <c r="E127" s="48"/>
      <c r="F127" s="48"/>
      <c r="G127" s="48"/>
      <c r="H127" s="48"/>
      <c r="I127" s="48"/>
      <c r="J127" s="49"/>
      <c r="K127" s="13"/>
    </row>
    <row r="128" spans="2:11">
      <c r="B128" s="52"/>
      <c r="C128" s="14"/>
      <c r="D128" s="47"/>
      <c r="E128" s="48"/>
      <c r="F128" s="48"/>
      <c r="G128" s="48"/>
      <c r="H128" s="48"/>
      <c r="I128" s="48"/>
      <c r="J128" s="49"/>
      <c r="K128" s="13"/>
    </row>
    <row r="129" spans="2:11">
      <c r="B129" s="52"/>
      <c r="C129" s="14"/>
      <c r="D129" s="47"/>
      <c r="E129" s="48"/>
      <c r="F129" s="48"/>
      <c r="G129" s="48"/>
      <c r="H129" s="48"/>
      <c r="I129" s="48"/>
      <c r="J129" s="49"/>
      <c r="K129" s="13"/>
    </row>
    <row r="130" spans="2:11">
      <c r="B130" s="52"/>
      <c r="C130" s="14"/>
      <c r="D130" s="47"/>
      <c r="E130" s="48"/>
      <c r="F130" s="48"/>
      <c r="G130" s="48"/>
      <c r="H130" s="48"/>
      <c r="I130" s="48"/>
      <c r="J130" s="49"/>
      <c r="K130" s="13"/>
    </row>
    <row r="131" spans="2:11">
      <c r="B131" s="52"/>
      <c r="C131" s="14"/>
      <c r="D131" s="47"/>
      <c r="E131" s="48"/>
      <c r="F131" s="48"/>
      <c r="G131" s="48"/>
      <c r="H131" s="48"/>
      <c r="I131" s="48"/>
      <c r="J131" s="49"/>
      <c r="K131" s="13"/>
    </row>
    <row r="132" spans="2:11">
      <c r="B132" s="52"/>
      <c r="C132" s="14"/>
      <c r="D132" s="47"/>
      <c r="E132" s="48"/>
      <c r="F132" s="48"/>
      <c r="G132" s="48"/>
      <c r="H132" s="48"/>
      <c r="I132" s="48"/>
      <c r="J132" s="49"/>
      <c r="K132" s="13"/>
    </row>
    <row r="133" spans="2:11">
      <c r="B133" s="52"/>
      <c r="C133" s="14"/>
      <c r="D133" s="47"/>
      <c r="E133" s="48"/>
      <c r="F133" s="48"/>
      <c r="G133" s="48"/>
      <c r="H133" s="48"/>
      <c r="I133" s="48"/>
      <c r="J133" s="49"/>
      <c r="K133" s="13"/>
    </row>
    <row r="134" spans="2:11">
      <c r="B134" s="52"/>
      <c r="C134" s="14"/>
      <c r="D134" s="47"/>
      <c r="E134" s="48"/>
      <c r="F134" s="48"/>
      <c r="G134" s="48"/>
      <c r="H134" s="48"/>
      <c r="I134" s="48"/>
      <c r="J134" s="49"/>
      <c r="K134" s="13"/>
    </row>
    <row r="135" spans="2:11">
      <c r="B135" s="52"/>
      <c r="C135" s="14"/>
      <c r="D135" s="47"/>
      <c r="E135" s="48"/>
      <c r="F135" s="48"/>
      <c r="G135" s="48"/>
      <c r="H135" s="48"/>
      <c r="I135" s="48"/>
      <c r="J135" s="49"/>
      <c r="K135" s="13"/>
    </row>
    <row r="136" spans="2:11">
      <c r="B136" s="52"/>
      <c r="C136" s="14"/>
      <c r="D136" s="47"/>
      <c r="E136" s="48"/>
      <c r="F136" s="48"/>
      <c r="G136" s="48"/>
      <c r="H136" s="48"/>
      <c r="I136" s="48"/>
      <c r="J136" s="49"/>
      <c r="K136" s="13"/>
    </row>
    <row r="137" spans="2:11">
      <c r="B137" s="52"/>
      <c r="C137" s="14"/>
      <c r="D137" s="47"/>
      <c r="E137" s="48"/>
      <c r="F137" s="48"/>
      <c r="G137" s="48"/>
      <c r="H137" s="48"/>
      <c r="I137" s="48"/>
      <c r="J137" s="49"/>
      <c r="K137" s="13"/>
    </row>
    <row r="138" spans="2:11">
      <c r="B138" s="52"/>
      <c r="C138" s="14"/>
      <c r="D138" s="47"/>
      <c r="E138" s="48"/>
      <c r="F138" s="48"/>
      <c r="G138" s="48"/>
      <c r="H138" s="48"/>
      <c r="I138" s="48"/>
      <c r="J138" s="49"/>
      <c r="K138" s="13"/>
    </row>
    <row r="139" spans="2:11">
      <c r="B139" s="52"/>
      <c r="C139" s="14"/>
      <c r="D139" s="47"/>
      <c r="E139" s="48"/>
      <c r="F139" s="48"/>
      <c r="G139" s="48"/>
      <c r="H139" s="48"/>
      <c r="I139" s="48"/>
      <c r="J139" s="49"/>
      <c r="K139" s="13"/>
    </row>
    <row r="140" spans="2:11">
      <c r="B140" s="52"/>
      <c r="C140" s="14"/>
      <c r="D140" s="47"/>
      <c r="E140" s="48"/>
      <c r="F140" s="48"/>
      <c r="G140" s="48"/>
      <c r="H140" s="48"/>
      <c r="I140" s="48"/>
      <c r="J140" s="49"/>
      <c r="K140" s="13"/>
    </row>
    <row r="141" spans="2:11">
      <c r="B141" s="52"/>
      <c r="C141" s="14"/>
      <c r="D141" s="47"/>
      <c r="E141" s="48"/>
      <c r="F141" s="48"/>
      <c r="G141" s="48"/>
      <c r="H141" s="48"/>
      <c r="I141" s="48"/>
      <c r="J141" s="49"/>
      <c r="K141" s="13"/>
    </row>
    <row r="142" spans="2:11">
      <c r="B142" s="52"/>
      <c r="C142" s="14"/>
      <c r="D142" s="47"/>
      <c r="E142" s="48"/>
      <c r="F142" s="48"/>
      <c r="G142" s="48"/>
      <c r="H142" s="48"/>
      <c r="I142" s="48"/>
      <c r="J142" s="49"/>
      <c r="K142" s="13"/>
    </row>
    <row r="143" spans="2:11">
      <c r="B143" s="52"/>
      <c r="C143" s="14"/>
      <c r="D143" s="47"/>
      <c r="E143" s="48"/>
      <c r="F143" s="48"/>
      <c r="G143" s="48"/>
      <c r="H143" s="48"/>
      <c r="I143" s="48"/>
      <c r="J143" s="49"/>
      <c r="K143" s="13"/>
    </row>
    <row r="144" spans="2:11">
      <c r="B144" s="52"/>
      <c r="C144" s="14"/>
      <c r="D144" s="47"/>
      <c r="E144" s="48"/>
      <c r="F144" s="48"/>
      <c r="G144" s="48"/>
      <c r="H144" s="48"/>
      <c r="I144" s="48"/>
      <c r="J144" s="49"/>
      <c r="K144" s="13"/>
    </row>
    <row r="145" spans="2:11">
      <c r="B145" s="52"/>
      <c r="C145" s="14"/>
      <c r="D145" s="47"/>
      <c r="E145" s="48"/>
      <c r="F145" s="48"/>
      <c r="G145" s="48"/>
      <c r="H145" s="48"/>
      <c r="I145" s="48"/>
      <c r="J145" s="49"/>
      <c r="K145" s="13"/>
    </row>
    <row r="146" spans="2:11">
      <c r="B146" s="52"/>
      <c r="C146" s="14"/>
      <c r="D146" s="47"/>
      <c r="E146" s="48"/>
      <c r="F146" s="48"/>
      <c r="G146" s="48"/>
      <c r="H146" s="48"/>
      <c r="I146" s="48"/>
      <c r="J146" s="49"/>
      <c r="K146" s="13"/>
    </row>
    <row r="147" spans="2:11">
      <c r="B147" s="52"/>
      <c r="C147" s="14"/>
      <c r="D147" s="47"/>
      <c r="E147" s="48"/>
      <c r="F147" s="48"/>
      <c r="G147" s="48"/>
      <c r="H147" s="48"/>
      <c r="I147" s="48"/>
      <c r="J147" s="49"/>
      <c r="K147" s="13"/>
    </row>
    <row r="148" spans="2:11">
      <c r="B148" s="52"/>
      <c r="C148" s="14"/>
      <c r="D148" s="47"/>
      <c r="E148" s="48"/>
      <c r="F148" s="48"/>
      <c r="G148" s="48"/>
      <c r="H148" s="48"/>
      <c r="I148" s="48"/>
      <c r="J148" s="49"/>
      <c r="K148" s="13"/>
    </row>
    <row r="149" spans="2:11">
      <c r="B149" s="52"/>
      <c r="C149" s="14"/>
      <c r="D149" s="47"/>
      <c r="E149" s="48"/>
      <c r="F149" s="48"/>
      <c r="G149" s="48"/>
      <c r="H149" s="48"/>
      <c r="I149" s="48"/>
      <c r="J149" s="49"/>
      <c r="K149" s="13"/>
    </row>
    <row r="150" spans="2:11">
      <c r="B150" s="52"/>
      <c r="C150" s="14"/>
      <c r="D150" s="47"/>
      <c r="E150" s="48"/>
      <c r="F150" s="48"/>
      <c r="G150" s="48"/>
      <c r="H150" s="48"/>
      <c r="I150" s="48"/>
      <c r="J150" s="49"/>
      <c r="K150" s="13"/>
    </row>
    <row r="151" spans="2:11">
      <c r="B151" s="52"/>
      <c r="C151" s="14"/>
      <c r="D151" s="47"/>
      <c r="E151" s="48"/>
      <c r="F151" s="48"/>
      <c r="G151" s="48"/>
      <c r="H151" s="48"/>
      <c r="I151" s="48"/>
      <c r="J151" s="49"/>
      <c r="K151" s="13"/>
    </row>
    <row r="152" spans="2:11">
      <c r="B152" s="52"/>
      <c r="C152" s="14"/>
      <c r="D152" s="47"/>
      <c r="E152" s="48"/>
      <c r="F152" s="48"/>
      <c r="G152" s="48"/>
      <c r="H152" s="48"/>
      <c r="I152" s="48"/>
      <c r="J152" s="49"/>
      <c r="K152" s="13"/>
    </row>
    <row r="153" spans="2:11">
      <c r="B153" s="52"/>
      <c r="C153" s="14"/>
      <c r="D153" s="47"/>
      <c r="E153" s="48"/>
      <c r="F153" s="48"/>
      <c r="G153" s="48"/>
      <c r="H153" s="48"/>
      <c r="I153" s="48"/>
      <c r="J153" s="49"/>
      <c r="K153" s="13"/>
    </row>
    <row r="154" spans="2:11">
      <c r="B154" s="52"/>
      <c r="C154" s="14"/>
      <c r="D154" s="47"/>
      <c r="E154" s="48"/>
      <c r="F154" s="48"/>
      <c r="G154" s="48"/>
      <c r="H154" s="48"/>
      <c r="I154" s="48"/>
      <c r="J154" s="49"/>
      <c r="K154" s="13"/>
    </row>
    <row r="155" spans="2:11">
      <c r="B155" s="52"/>
      <c r="C155" s="14"/>
      <c r="D155" s="47"/>
      <c r="E155" s="48"/>
      <c r="F155" s="48"/>
      <c r="G155" s="48"/>
      <c r="H155" s="48"/>
      <c r="I155" s="48"/>
      <c r="J155" s="49"/>
      <c r="K155" s="13"/>
    </row>
    <row r="156" spans="2:11">
      <c r="B156" s="52"/>
      <c r="C156" s="14"/>
      <c r="D156" s="47"/>
      <c r="E156" s="48"/>
      <c r="F156" s="48"/>
      <c r="G156" s="48"/>
      <c r="H156" s="48"/>
      <c r="I156" s="48"/>
      <c r="J156" s="49"/>
      <c r="K156" s="13"/>
    </row>
    <row r="157" spans="2:11">
      <c r="B157" s="52"/>
      <c r="C157" s="14"/>
      <c r="D157" s="47"/>
      <c r="E157" s="48"/>
      <c r="F157" s="48"/>
      <c r="G157" s="48"/>
      <c r="H157" s="48"/>
      <c r="I157" s="48"/>
      <c r="J157" s="49"/>
      <c r="K157" s="13"/>
    </row>
    <row r="158" spans="2:11">
      <c r="B158" s="52"/>
      <c r="C158" s="14"/>
      <c r="D158" s="47"/>
      <c r="E158" s="48"/>
      <c r="F158" s="48"/>
      <c r="G158" s="48"/>
      <c r="H158" s="48"/>
      <c r="I158" s="48"/>
      <c r="J158" s="49"/>
      <c r="K158" s="13"/>
    </row>
    <row r="159" spans="2:11">
      <c r="B159" s="52"/>
      <c r="C159" s="14"/>
      <c r="D159" s="47"/>
      <c r="E159" s="48"/>
      <c r="F159" s="48"/>
      <c r="G159" s="48"/>
      <c r="H159" s="48"/>
      <c r="I159" s="48"/>
      <c r="J159" s="49"/>
      <c r="K159" s="13"/>
    </row>
    <row r="160" spans="2:11">
      <c r="B160" s="52"/>
      <c r="C160" s="14"/>
      <c r="D160" s="47"/>
      <c r="E160" s="48"/>
      <c r="F160" s="48"/>
      <c r="G160" s="48"/>
      <c r="H160" s="48"/>
      <c r="I160" s="48"/>
      <c r="J160" s="49"/>
      <c r="K160" s="13"/>
    </row>
    <row r="161" spans="2:11">
      <c r="B161" s="52"/>
      <c r="C161" s="14"/>
      <c r="D161" s="47"/>
      <c r="E161" s="48"/>
      <c r="F161" s="48"/>
      <c r="G161" s="48"/>
      <c r="H161" s="48"/>
      <c r="I161" s="48"/>
      <c r="J161" s="49"/>
      <c r="K161" s="13"/>
    </row>
    <row r="162" spans="2:11">
      <c r="B162" s="52"/>
      <c r="C162" s="14"/>
      <c r="D162" s="47"/>
      <c r="E162" s="48"/>
      <c r="F162" s="48"/>
      <c r="G162" s="48"/>
      <c r="H162" s="48"/>
      <c r="I162" s="48"/>
      <c r="J162" s="49"/>
      <c r="K162" s="13"/>
    </row>
    <row r="163" spans="2:11">
      <c r="B163" s="52"/>
      <c r="C163" s="14"/>
      <c r="D163" s="47"/>
      <c r="E163" s="48"/>
      <c r="F163" s="48"/>
      <c r="G163" s="48"/>
      <c r="H163" s="48"/>
      <c r="I163" s="48"/>
      <c r="J163" s="49"/>
      <c r="K163" s="13"/>
    </row>
    <row r="164" spans="2:11">
      <c r="B164" s="52"/>
      <c r="C164" s="14"/>
      <c r="D164" s="47"/>
      <c r="E164" s="48"/>
      <c r="F164" s="48"/>
      <c r="G164" s="48"/>
      <c r="H164" s="48"/>
      <c r="I164" s="48"/>
      <c r="J164" s="49"/>
      <c r="K164" s="13"/>
    </row>
    <row r="165" spans="2:11">
      <c r="B165" s="52"/>
      <c r="C165" s="14"/>
      <c r="D165" s="47"/>
      <c r="E165" s="48"/>
      <c r="F165" s="48"/>
      <c r="G165" s="48"/>
      <c r="H165" s="48"/>
      <c r="I165" s="48"/>
      <c r="J165" s="49"/>
      <c r="K165" s="13"/>
    </row>
    <row r="166" spans="2:11">
      <c r="B166" s="52"/>
      <c r="C166" s="14"/>
      <c r="D166" s="47"/>
      <c r="E166" s="48"/>
      <c r="F166" s="48"/>
      <c r="G166" s="48"/>
      <c r="H166" s="48"/>
      <c r="I166" s="48"/>
      <c r="J166" s="49"/>
      <c r="K166" s="13"/>
    </row>
    <row r="167" spans="2:11">
      <c r="B167" s="52"/>
      <c r="C167" s="14"/>
      <c r="D167" s="47"/>
      <c r="E167" s="48"/>
      <c r="F167" s="48"/>
      <c r="G167" s="48"/>
      <c r="H167" s="48"/>
      <c r="I167" s="48"/>
      <c r="J167" s="49"/>
      <c r="K167" s="13"/>
    </row>
    <row r="168" spans="2:11">
      <c r="B168" s="52"/>
      <c r="C168" s="14"/>
      <c r="D168" s="47"/>
      <c r="E168" s="48"/>
      <c r="F168" s="48"/>
      <c r="G168" s="48"/>
      <c r="H168" s="48"/>
      <c r="I168" s="48"/>
      <c r="J168" s="49"/>
      <c r="K168" s="13"/>
    </row>
    <row r="169" spans="2:11">
      <c r="B169" s="52"/>
      <c r="C169" s="14"/>
      <c r="D169" s="47"/>
      <c r="E169" s="48"/>
      <c r="F169" s="48"/>
      <c r="G169" s="48"/>
      <c r="H169" s="48"/>
      <c r="I169" s="48"/>
      <c r="J169" s="49"/>
      <c r="K169" s="13"/>
    </row>
    <row r="170" spans="2:11">
      <c r="B170" s="52"/>
      <c r="C170" s="14"/>
      <c r="D170" s="47"/>
      <c r="E170" s="48"/>
      <c r="F170" s="48"/>
      <c r="G170" s="48"/>
      <c r="H170" s="48"/>
      <c r="I170" s="48"/>
      <c r="J170" s="49"/>
      <c r="K170" s="13"/>
    </row>
    <row r="171" spans="2:11">
      <c r="B171" s="52"/>
      <c r="C171" s="14"/>
      <c r="D171" s="47"/>
      <c r="E171" s="48"/>
      <c r="F171" s="48"/>
      <c r="G171" s="48"/>
      <c r="H171" s="48"/>
      <c r="I171" s="48"/>
      <c r="J171" s="49"/>
      <c r="K171" s="13"/>
    </row>
    <row r="172" spans="2:11">
      <c r="B172" s="52"/>
      <c r="C172" s="14"/>
      <c r="D172" s="47"/>
      <c r="E172" s="48"/>
      <c r="F172" s="48"/>
      <c r="G172" s="48"/>
      <c r="H172" s="48"/>
      <c r="I172" s="48"/>
      <c r="J172" s="49"/>
      <c r="K172" s="13"/>
    </row>
    <row r="173" spans="2:11">
      <c r="B173" s="52"/>
      <c r="C173" s="14"/>
      <c r="D173" s="47"/>
      <c r="E173" s="48"/>
      <c r="F173" s="48"/>
      <c r="G173" s="48"/>
      <c r="H173" s="48"/>
      <c r="I173" s="48"/>
      <c r="J173" s="49"/>
      <c r="K173" s="13"/>
    </row>
    <row r="174" spans="2:11">
      <c r="B174" s="52"/>
      <c r="C174" s="14"/>
      <c r="D174" s="47"/>
      <c r="E174" s="48"/>
      <c r="F174" s="48"/>
      <c r="G174" s="48"/>
      <c r="H174" s="48"/>
      <c r="I174" s="48"/>
      <c r="J174" s="49"/>
      <c r="K174" s="13"/>
    </row>
    <row r="175" spans="2:11">
      <c r="B175" s="52"/>
      <c r="C175" s="14"/>
      <c r="D175" s="47"/>
      <c r="E175" s="48"/>
      <c r="F175" s="48"/>
      <c r="G175" s="48"/>
      <c r="H175" s="48"/>
      <c r="I175" s="48"/>
      <c r="J175" s="49"/>
      <c r="K175" s="13"/>
    </row>
    <row r="176" spans="2:11">
      <c r="B176" s="52"/>
      <c r="C176" s="14"/>
      <c r="D176" s="47"/>
      <c r="E176" s="48"/>
      <c r="F176" s="48"/>
      <c r="G176" s="48"/>
      <c r="H176" s="48"/>
      <c r="I176" s="48"/>
      <c r="J176" s="49"/>
      <c r="K176" s="13"/>
    </row>
    <row r="177" spans="2:11">
      <c r="B177" s="52"/>
      <c r="C177" s="14"/>
      <c r="D177" s="47"/>
      <c r="E177" s="48"/>
      <c r="F177" s="48"/>
      <c r="G177" s="48"/>
      <c r="H177" s="48"/>
      <c r="I177" s="48"/>
      <c r="J177" s="49"/>
      <c r="K177" s="13"/>
    </row>
    <row r="178" spans="2:11">
      <c r="B178" s="52"/>
      <c r="C178" s="14"/>
      <c r="D178" s="47"/>
      <c r="E178" s="48"/>
      <c r="F178" s="48"/>
      <c r="G178" s="48"/>
      <c r="H178" s="48"/>
      <c r="I178" s="48"/>
      <c r="J178" s="49"/>
      <c r="K178" s="13"/>
    </row>
    <row r="179" spans="2:11">
      <c r="B179" s="52"/>
      <c r="C179" s="14"/>
      <c r="D179" s="47"/>
      <c r="E179" s="48"/>
      <c r="F179" s="48"/>
      <c r="G179" s="48"/>
      <c r="H179" s="48"/>
      <c r="I179" s="48"/>
      <c r="J179" s="49"/>
      <c r="K179" s="13"/>
    </row>
    <row r="180" spans="2:11">
      <c r="B180" s="52"/>
      <c r="C180" s="14"/>
      <c r="D180" s="47"/>
      <c r="E180" s="48"/>
      <c r="F180" s="48"/>
      <c r="G180" s="48"/>
      <c r="H180" s="48"/>
      <c r="I180" s="48"/>
      <c r="J180" s="49"/>
      <c r="K180" s="13"/>
    </row>
    <row r="181" spans="2:11">
      <c r="B181" s="52"/>
      <c r="C181" s="14"/>
      <c r="D181" s="47"/>
      <c r="E181" s="48"/>
      <c r="F181" s="48"/>
      <c r="G181" s="48"/>
      <c r="H181" s="48"/>
      <c r="I181" s="48"/>
      <c r="J181" s="49"/>
      <c r="K181" s="13"/>
    </row>
    <row r="182" spans="2:11">
      <c r="B182" s="52"/>
      <c r="C182" s="14"/>
      <c r="D182" s="47"/>
      <c r="E182" s="48"/>
      <c r="F182" s="48"/>
      <c r="G182" s="48"/>
      <c r="H182" s="48"/>
      <c r="I182" s="48"/>
      <c r="J182" s="49"/>
      <c r="K182" s="13"/>
    </row>
    <row r="183" spans="2:11">
      <c r="B183" s="52"/>
      <c r="C183" s="14"/>
      <c r="D183" s="47"/>
      <c r="E183" s="48"/>
      <c r="F183" s="48"/>
      <c r="G183" s="48"/>
      <c r="H183" s="48"/>
      <c r="I183" s="48"/>
      <c r="J183" s="49"/>
      <c r="K183" s="13"/>
    </row>
    <row r="184" spans="2:11">
      <c r="B184" s="52"/>
      <c r="C184" s="14"/>
      <c r="D184" s="47"/>
      <c r="E184" s="48"/>
      <c r="F184" s="48"/>
      <c r="G184" s="48"/>
      <c r="H184" s="48"/>
      <c r="I184" s="48"/>
      <c r="J184" s="49"/>
      <c r="K184" s="13"/>
    </row>
    <row r="185" spans="2:11">
      <c r="B185" s="52"/>
      <c r="C185" s="14"/>
      <c r="D185" s="47"/>
      <c r="E185" s="48"/>
      <c r="F185" s="48"/>
      <c r="G185" s="48"/>
      <c r="H185" s="48"/>
      <c r="I185" s="48"/>
      <c r="J185" s="49"/>
      <c r="K185" s="13"/>
    </row>
    <row r="186" spans="2:11">
      <c r="B186" s="52"/>
      <c r="C186" s="14"/>
      <c r="D186" s="47"/>
      <c r="E186" s="48"/>
      <c r="F186" s="48"/>
      <c r="G186" s="48"/>
      <c r="H186" s="48"/>
      <c r="I186" s="48"/>
      <c r="J186" s="49"/>
      <c r="K186" s="13"/>
    </row>
    <row r="187" spans="2:11">
      <c r="B187" s="52"/>
      <c r="C187" s="14"/>
      <c r="D187" s="47"/>
      <c r="E187" s="48"/>
      <c r="F187" s="48"/>
      <c r="G187" s="48"/>
      <c r="H187" s="48"/>
      <c r="I187" s="48"/>
      <c r="J187" s="49"/>
      <c r="K187" s="13"/>
    </row>
    <row r="188" spans="2:11">
      <c r="B188" s="52"/>
      <c r="C188" s="14"/>
      <c r="D188" s="47"/>
      <c r="E188" s="48"/>
      <c r="F188" s="48"/>
      <c r="G188" s="48"/>
      <c r="H188" s="48"/>
      <c r="I188" s="48"/>
      <c r="J188" s="49"/>
      <c r="K188" s="13"/>
    </row>
    <row r="189" spans="2:11">
      <c r="B189" s="52"/>
      <c r="C189" s="14"/>
      <c r="D189" s="47"/>
      <c r="E189" s="48"/>
      <c r="F189" s="48"/>
      <c r="G189" s="48"/>
      <c r="H189" s="48"/>
      <c r="I189" s="48"/>
      <c r="J189" s="49"/>
      <c r="K189" s="13"/>
    </row>
    <row r="190" spans="2:11">
      <c r="B190" s="52"/>
      <c r="C190" s="14"/>
      <c r="D190" s="47"/>
      <c r="E190" s="48"/>
      <c r="F190" s="48"/>
      <c r="G190" s="48"/>
      <c r="H190" s="48"/>
      <c r="I190" s="48"/>
      <c r="J190" s="49"/>
      <c r="K190" s="13"/>
    </row>
    <row r="191" spans="2:11">
      <c r="B191" s="52"/>
      <c r="C191" s="14"/>
      <c r="D191" s="47"/>
      <c r="E191" s="48"/>
      <c r="F191" s="48"/>
      <c r="G191" s="48"/>
      <c r="H191" s="48"/>
      <c r="I191" s="48"/>
      <c r="J191" s="49"/>
      <c r="K191" s="13"/>
    </row>
    <row r="192" spans="2:11">
      <c r="B192" s="52"/>
      <c r="C192" s="14"/>
      <c r="D192" s="47"/>
      <c r="E192" s="48"/>
      <c r="F192" s="48"/>
      <c r="G192" s="48"/>
      <c r="H192" s="48"/>
      <c r="I192" s="48"/>
      <c r="J192" s="49"/>
      <c r="K192" s="13"/>
    </row>
    <row r="193" spans="2:11">
      <c r="B193" s="52"/>
      <c r="C193" s="14"/>
      <c r="D193" s="47"/>
      <c r="E193" s="48"/>
      <c r="F193" s="48"/>
      <c r="G193" s="48"/>
      <c r="H193" s="48"/>
      <c r="I193" s="48"/>
      <c r="J193" s="49"/>
      <c r="K193" s="13"/>
    </row>
    <row r="194" spans="2:11">
      <c r="B194" s="52"/>
      <c r="C194" s="14"/>
      <c r="D194" s="47"/>
      <c r="E194" s="48"/>
      <c r="F194" s="48"/>
      <c r="G194" s="48"/>
      <c r="H194" s="48"/>
      <c r="I194" s="48"/>
      <c r="J194" s="49"/>
      <c r="K194" s="13"/>
    </row>
    <row r="195" spans="2:11">
      <c r="B195" s="52"/>
      <c r="C195" s="14"/>
      <c r="D195" s="47"/>
      <c r="E195" s="48"/>
      <c r="F195" s="48"/>
      <c r="G195" s="48"/>
      <c r="H195" s="48"/>
      <c r="I195" s="48"/>
      <c r="J195" s="49"/>
      <c r="K195" s="13"/>
    </row>
    <row r="196" spans="2:11">
      <c r="B196" s="52"/>
      <c r="C196" s="14"/>
      <c r="D196" s="47"/>
      <c r="E196" s="48"/>
      <c r="F196" s="48"/>
      <c r="G196" s="48"/>
      <c r="H196" s="48"/>
      <c r="I196" s="48"/>
      <c r="J196" s="49"/>
      <c r="K196" s="13"/>
    </row>
    <row r="197" spans="2:11">
      <c r="B197" s="52"/>
      <c r="C197" s="14"/>
      <c r="D197" s="47"/>
      <c r="E197" s="48"/>
      <c r="F197" s="48"/>
      <c r="G197" s="48"/>
      <c r="H197" s="48"/>
      <c r="I197" s="48"/>
      <c r="J197" s="49"/>
      <c r="K197" s="13"/>
    </row>
    <row r="198" spans="2:11">
      <c r="B198" s="52"/>
      <c r="C198" s="14"/>
      <c r="D198" s="47"/>
      <c r="E198" s="48"/>
      <c r="F198" s="48"/>
      <c r="G198" s="48"/>
      <c r="H198" s="48"/>
      <c r="I198" s="48"/>
      <c r="J198" s="49"/>
      <c r="K198" s="13"/>
    </row>
    <row r="199" spans="2:11">
      <c r="B199" s="52"/>
      <c r="C199" s="14"/>
      <c r="D199" s="47"/>
      <c r="E199" s="48"/>
      <c r="F199" s="48"/>
      <c r="G199" s="48"/>
      <c r="H199" s="48"/>
      <c r="I199" s="48"/>
      <c r="J199" s="49"/>
      <c r="K199" s="13"/>
    </row>
    <row r="200" spans="2:11">
      <c r="B200" s="52"/>
      <c r="C200" s="14"/>
      <c r="D200" s="47"/>
      <c r="E200" s="48"/>
      <c r="F200" s="48"/>
      <c r="G200" s="48"/>
      <c r="H200" s="48"/>
      <c r="I200" s="48"/>
      <c r="J200" s="49"/>
      <c r="K200" s="13"/>
    </row>
    <row r="201" spans="2:11">
      <c r="B201" s="52"/>
      <c r="C201" s="14"/>
      <c r="D201" s="47"/>
      <c r="E201" s="48"/>
      <c r="F201" s="48"/>
      <c r="G201" s="48"/>
      <c r="H201" s="48"/>
      <c r="I201" s="48"/>
      <c r="J201" s="49"/>
      <c r="K201" s="13"/>
    </row>
    <row r="202" spans="2:11">
      <c r="B202" s="52"/>
      <c r="C202" s="14"/>
      <c r="D202" s="47"/>
      <c r="E202" s="48"/>
      <c r="F202" s="48"/>
      <c r="G202" s="48"/>
      <c r="H202" s="48"/>
      <c r="I202" s="48"/>
      <c r="J202" s="49"/>
      <c r="K202" s="13"/>
    </row>
  </sheetData>
  <mergeCells count="2">
    <mergeCell ref="D12:J12"/>
    <mergeCell ref="B3:K3"/>
  </mergeCells>
  <phoneticPr fontId="3" type="noConversion"/>
  <hyperlinks>
    <hyperlink ref="B2" location="'Budget fonctionnement - MOIS'!A1" display="ACCUEIL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B2:P204"/>
  <sheetViews>
    <sheetView showGridLines="0" showZeros="0" tabSelected="1" zoomScaleNormal="100" workbookViewId="0">
      <pane ySplit="14" topLeftCell="A189" activePane="bottomLeft" state="frozen"/>
      <selection activeCell="K5" sqref="K5:K10"/>
      <selection pane="bottomLeft" activeCell="A195" sqref="A195:XFD195"/>
    </sheetView>
  </sheetViews>
  <sheetFormatPr baseColWidth="10" defaultRowHeight="15"/>
  <cols>
    <col min="1" max="1" width="3.42578125" style="16" customWidth="1"/>
    <col min="2" max="5" width="11.85546875" style="16" customWidth="1"/>
    <col min="6" max="6" width="7.7109375" style="16" customWidth="1"/>
    <col min="7" max="7" width="11.140625" style="16" bestFit="1" customWidth="1"/>
    <col min="8" max="8" width="11" style="16" customWidth="1"/>
    <col min="9" max="9" width="12" style="16" bestFit="1" customWidth="1"/>
    <col min="10" max="10" width="13.140625" style="16" bestFit="1" customWidth="1"/>
    <col min="11" max="11" width="11" style="16" bestFit="1" customWidth="1"/>
    <col min="12" max="12" width="11.5703125" style="16" customWidth="1"/>
    <col min="13" max="16384" width="11.42578125" style="16"/>
  </cols>
  <sheetData>
    <row r="2" spans="2:12">
      <c r="B2" s="57" t="s">
        <v>34</v>
      </c>
      <c r="C2" s="15"/>
      <c r="I2" s="55" t="s">
        <v>33</v>
      </c>
      <c r="J2" s="56">
        <v>41522</v>
      </c>
    </row>
    <row r="3" spans="2:12" s="78" customFormat="1" ht="32.25" customHeight="1">
      <c r="B3" s="86" t="s">
        <v>35</v>
      </c>
      <c r="C3" s="86"/>
      <c r="D3" s="86"/>
      <c r="E3" s="86"/>
      <c r="F3" s="86"/>
      <c r="G3" s="86"/>
      <c r="H3" s="86"/>
      <c r="I3" s="86"/>
      <c r="J3" s="86"/>
      <c r="K3" s="81"/>
    </row>
    <row r="4" spans="2:12" ht="24" customHeight="1">
      <c r="B4" s="18"/>
      <c r="C4" s="19"/>
      <c r="D4" s="20"/>
      <c r="E4" s="20"/>
      <c r="F4" s="20"/>
      <c r="G4" s="20"/>
    </row>
    <row r="5" spans="2:12">
      <c r="B5" s="21" t="s">
        <v>7</v>
      </c>
      <c r="C5" s="22" t="s">
        <v>8</v>
      </c>
      <c r="D5" s="22" t="s">
        <v>9</v>
      </c>
      <c r="E5" s="23" t="s">
        <v>10</v>
      </c>
      <c r="G5" s="25" t="s">
        <v>23</v>
      </c>
      <c r="H5" s="22">
        <v>2011</v>
      </c>
      <c r="I5" s="22">
        <v>2012</v>
      </c>
      <c r="J5" s="23">
        <v>2013</v>
      </c>
    </row>
    <row r="6" spans="2:12">
      <c r="B6" s="26">
        <v>2010</v>
      </c>
      <c r="C6" s="79">
        <v>0</v>
      </c>
      <c r="D6" s="79">
        <v>0</v>
      </c>
      <c r="E6" s="80">
        <v>0</v>
      </c>
      <c r="G6" s="30" t="s">
        <v>24</v>
      </c>
      <c r="H6" s="27">
        <f t="shared" ref="H6:J11" si="0">SUMPRODUCT((fourn=$G6)*(YEAR(ann_)=H$5)*(montant))</f>
        <v>5705.489999999998</v>
      </c>
      <c r="I6" s="27">
        <f t="shared" si="0"/>
        <v>7631.6599999999989</v>
      </c>
      <c r="J6" s="28">
        <f t="shared" si="0"/>
        <v>5877.0700000000006</v>
      </c>
    </row>
    <row r="7" spans="2:12">
      <c r="B7" s="26">
        <v>2011</v>
      </c>
      <c r="C7" s="27">
        <v>8000</v>
      </c>
      <c r="D7" s="31">
        <f>SUMPRODUCT((YEAR(ann_)=$B7)*(montant))</f>
        <v>7999.7699999999995</v>
      </c>
      <c r="E7" s="32">
        <f>C7-D7</f>
        <v>0.23000000000047294</v>
      </c>
      <c r="G7" s="34" t="s">
        <v>25</v>
      </c>
      <c r="H7" s="27">
        <f t="shared" si="0"/>
        <v>1232.08</v>
      </c>
      <c r="I7" s="27">
        <f t="shared" si="0"/>
        <v>1261.17</v>
      </c>
      <c r="J7" s="28">
        <f t="shared" si="0"/>
        <v>837.48</v>
      </c>
    </row>
    <row r="8" spans="2:12">
      <c r="B8" s="26">
        <v>2012</v>
      </c>
      <c r="C8" s="27">
        <v>8000</v>
      </c>
      <c r="D8" s="31">
        <f>SUMPRODUCT((YEAR(ann_)=$B8)*(montant))</f>
        <v>10047.59</v>
      </c>
      <c r="E8" s="32">
        <f>C8-D8</f>
        <v>-2047.5900000000001</v>
      </c>
      <c r="G8" s="34" t="s">
        <v>17</v>
      </c>
      <c r="H8" s="27">
        <f t="shared" si="0"/>
        <v>849.83</v>
      </c>
      <c r="I8" s="27">
        <f t="shared" si="0"/>
        <v>1019.06</v>
      </c>
      <c r="J8" s="28">
        <f t="shared" si="0"/>
        <v>507.47</v>
      </c>
    </row>
    <row r="9" spans="2:12">
      <c r="B9" s="26">
        <v>2013</v>
      </c>
      <c r="C9" s="27">
        <v>12000</v>
      </c>
      <c r="D9" s="31">
        <f>SUMPRODUCT((YEAR(ann_)=$B9)*(montant))</f>
        <v>7226.8000000000011</v>
      </c>
      <c r="E9" s="28">
        <f>C9-D9</f>
        <v>4773.1999999999989</v>
      </c>
      <c r="F9" s="29"/>
      <c r="G9" s="34" t="s">
        <v>18</v>
      </c>
      <c r="H9" s="27">
        <f t="shared" si="0"/>
        <v>59.4</v>
      </c>
      <c r="I9" s="27">
        <f t="shared" si="0"/>
        <v>121.49999999999999</v>
      </c>
      <c r="J9" s="28">
        <f t="shared" si="0"/>
        <v>4.78</v>
      </c>
    </row>
    <row r="10" spans="2:12">
      <c r="B10" s="35">
        <v>2014</v>
      </c>
      <c r="C10" s="37">
        <v>0</v>
      </c>
      <c r="D10" s="36">
        <f>SUMPRODUCT((YEAR(ann_)=$B10)*(montant))</f>
        <v>0</v>
      </c>
      <c r="E10" s="38">
        <f>C10-D10</f>
        <v>0</v>
      </c>
      <c r="F10" s="29"/>
      <c r="G10" s="39" t="s">
        <v>30</v>
      </c>
      <c r="H10" s="27">
        <f t="shared" si="0"/>
        <v>84.27</v>
      </c>
      <c r="I10" s="27">
        <f t="shared" si="0"/>
        <v>0</v>
      </c>
      <c r="J10" s="28">
        <f t="shared" si="0"/>
        <v>0</v>
      </c>
    </row>
    <row r="11" spans="2:12">
      <c r="F11" s="29"/>
      <c r="G11" s="39" t="s">
        <v>31</v>
      </c>
      <c r="H11" s="27">
        <f t="shared" si="0"/>
        <v>68.7</v>
      </c>
      <c r="I11" s="27">
        <f t="shared" si="0"/>
        <v>0</v>
      </c>
      <c r="J11" s="28">
        <f t="shared" si="0"/>
        <v>0</v>
      </c>
    </row>
    <row r="12" spans="2:12">
      <c r="F12" s="29"/>
      <c r="G12" s="39" t="s">
        <v>28</v>
      </c>
      <c r="H12" s="37">
        <f>SUM(H6:H9)</f>
        <v>7846.7999999999975</v>
      </c>
      <c r="I12" s="37">
        <f>SUM(I6:I9)</f>
        <v>10033.389999999998</v>
      </c>
      <c r="J12" s="38">
        <f>SUM(J6:J9)</f>
        <v>7226.8000000000011</v>
      </c>
    </row>
    <row r="13" spans="2:12">
      <c r="B13" s="24"/>
      <c r="C13" s="33"/>
      <c r="D13" s="20"/>
      <c r="E13" s="20"/>
      <c r="F13" s="20"/>
      <c r="G13" s="20"/>
      <c r="H13" s="20"/>
      <c r="I13" s="20"/>
    </row>
    <row r="14" spans="2:12">
      <c r="B14" s="8" t="s">
        <v>13</v>
      </c>
      <c r="C14" s="9" t="s">
        <v>14</v>
      </c>
      <c r="D14" s="83" t="s">
        <v>15</v>
      </c>
      <c r="E14" s="83"/>
      <c r="F14" s="83"/>
      <c r="G14" s="83"/>
      <c r="H14" s="83"/>
      <c r="I14" s="84"/>
      <c r="J14" s="40" t="s">
        <v>16</v>
      </c>
      <c r="K14" s="41"/>
      <c r="L14" s="41"/>
    </row>
    <row r="15" spans="2:12">
      <c r="B15" s="10">
        <v>40544</v>
      </c>
      <c r="C15" s="14" t="s">
        <v>24</v>
      </c>
      <c r="D15" s="47"/>
      <c r="E15" s="48"/>
      <c r="F15" s="48"/>
      <c r="G15" s="48"/>
      <c r="H15" s="48"/>
      <c r="I15" s="48"/>
      <c r="J15" s="13">
        <v>63.43</v>
      </c>
    </row>
    <row r="16" spans="2:12">
      <c r="B16" s="10">
        <v>40544</v>
      </c>
      <c r="C16" s="14" t="s">
        <v>24</v>
      </c>
      <c r="D16" s="47"/>
      <c r="E16" s="48"/>
      <c r="F16" s="48"/>
      <c r="G16" s="48"/>
      <c r="H16" s="48"/>
      <c r="I16" s="48"/>
      <c r="J16" s="13">
        <v>238.49</v>
      </c>
    </row>
    <row r="17" spans="2:10">
      <c r="B17" s="10">
        <v>40544</v>
      </c>
      <c r="C17" s="14" t="s">
        <v>24</v>
      </c>
      <c r="D17" s="47"/>
      <c r="E17" s="48"/>
      <c r="F17" s="48"/>
      <c r="G17" s="48"/>
      <c r="H17" s="48"/>
      <c r="I17" s="48"/>
      <c r="J17" s="13">
        <v>99.27</v>
      </c>
    </row>
    <row r="18" spans="2:10">
      <c r="B18" s="10">
        <v>40544</v>
      </c>
      <c r="C18" s="14" t="s">
        <v>24</v>
      </c>
      <c r="D18" s="47"/>
      <c r="E18" s="48"/>
      <c r="F18" s="48"/>
      <c r="G18" s="48"/>
      <c r="H18" s="48"/>
      <c r="I18" s="48"/>
      <c r="J18" s="13">
        <v>88.52</v>
      </c>
    </row>
    <row r="19" spans="2:10">
      <c r="B19" s="10">
        <v>40575</v>
      </c>
      <c r="C19" s="14" t="s">
        <v>24</v>
      </c>
      <c r="D19" s="47"/>
      <c r="E19" s="48"/>
      <c r="F19" s="48"/>
      <c r="G19" s="48"/>
      <c r="H19" s="48"/>
      <c r="I19" s="48"/>
      <c r="J19" s="13">
        <v>86.04</v>
      </c>
    </row>
    <row r="20" spans="2:10">
      <c r="B20" s="10">
        <v>40575</v>
      </c>
      <c r="C20" s="14" t="s">
        <v>30</v>
      </c>
      <c r="D20" s="47"/>
      <c r="E20" s="48"/>
      <c r="F20" s="48"/>
      <c r="G20" s="48"/>
      <c r="H20" s="48"/>
      <c r="I20" s="48"/>
      <c r="J20" s="13">
        <v>84.27</v>
      </c>
    </row>
    <row r="21" spans="2:10">
      <c r="B21" s="10">
        <v>40575</v>
      </c>
      <c r="C21" s="14" t="s">
        <v>24</v>
      </c>
      <c r="D21" s="47"/>
      <c r="E21" s="48"/>
      <c r="F21" s="48"/>
      <c r="G21" s="48"/>
      <c r="H21" s="48"/>
      <c r="I21" s="48"/>
      <c r="J21" s="13">
        <v>41.5</v>
      </c>
    </row>
    <row r="22" spans="2:10">
      <c r="B22" s="10">
        <v>40575</v>
      </c>
      <c r="C22" s="14" t="s">
        <v>24</v>
      </c>
      <c r="D22" s="47"/>
      <c r="E22" s="48"/>
      <c r="F22" s="48"/>
      <c r="G22" s="48"/>
      <c r="H22" s="48"/>
      <c r="I22" s="48"/>
      <c r="J22" s="13">
        <v>8.4</v>
      </c>
    </row>
    <row r="23" spans="2:10">
      <c r="B23" s="10">
        <v>40575</v>
      </c>
      <c r="C23" s="14" t="s">
        <v>24</v>
      </c>
      <c r="D23" s="47"/>
      <c r="E23" s="48"/>
      <c r="F23" s="48"/>
      <c r="G23" s="48"/>
      <c r="H23" s="48"/>
      <c r="I23" s="48"/>
      <c r="J23" s="13">
        <v>54.51</v>
      </c>
    </row>
    <row r="24" spans="2:10">
      <c r="B24" s="10">
        <v>40575</v>
      </c>
      <c r="C24" s="14" t="s">
        <v>24</v>
      </c>
      <c r="D24" s="47"/>
      <c r="E24" s="48"/>
      <c r="F24" s="48"/>
      <c r="G24" s="48"/>
      <c r="H24" s="48"/>
      <c r="I24" s="48"/>
      <c r="J24" s="13">
        <v>225.93</v>
      </c>
    </row>
    <row r="25" spans="2:10">
      <c r="B25" s="10">
        <v>40575</v>
      </c>
      <c r="C25" s="14" t="s">
        <v>31</v>
      </c>
      <c r="D25" s="47"/>
      <c r="E25" s="48"/>
      <c r="F25" s="48"/>
      <c r="G25" s="48"/>
      <c r="H25" s="48"/>
      <c r="I25" s="48"/>
      <c r="J25" s="13">
        <v>68.7</v>
      </c>
    </row>
    <row r="26" spans="2:10">
      <c r="B26" s="10">
        <v>40603</v>
      </c>
      <c r="C26" s="14" t="s">
        <v>24</v>
      </c>
      <c r="D26" s="47"/>
      <c r="E26" s="48"/>
      <c r="F26" s="48"/>
      <c r="G26" s="48"/>
      <c r="H26" s="48"/>
      <c r="I26" s="48"/>
      <c r="J26" s="13">
        <v>63.85</v>
      </c>
    </row>
    <row r="27" spans="2:10">
      <c r="B27" s="10">
        <v>40603</v>
      </c>
      <c r="C27" s="14" t="s">
        <v>24</v>
      </c>
      <c r="D27" s="47"/>
      <c r="E27" s="48"/>
      <c r="F27" s="48"/>
      <c r="G27" s="48"/>
      <c r="H27" s="48"/>
      <c r="I27" s="48"/>
      <c r="J27" s="13">
        <v>8.4</v>
      </c>
    </row>
    <row r="28" spans="2:10">
      <c r="B28" s="10">
        <v>40603</v>
      </c>
      <c r="C28" s="14" t="s">
        <v>24</v>
      </c>
      <c r="D28" s="47"/>
      <c r="E28" s="48"/>
      <c r="F28" s="48"/>
      <c r="G28" s="48"/>
      <c r="H28" s="48"/>
      <c r="I28" s="48"/>
      <c r="J28" s="13">
        <v>121.59</v>
      </c>
    </row>
    <row r="29" spans="2:10">
      <c r="B29" s="10">
        <v>40634</v>
      </c>
      <c r="C29" s="14" t="s">
        <v>24</v>
      </c>
      <c r="D29" s="47"/>
      <c r="E29" s="48"/>
      <c r="F29" s="48"/>
      <c r="G29" s="48"/>
      <c r="H29" s="48"/>
      <c r="I29" s="48"/>
      <c r="J29" s="13">
        <v>78.989999999999995</v>
      </c>
    </row>
    <row r="30" spans="2:10">
      <c r="B30" s="10">
        <v>40634</v>
      </c>
      <c r="C30" s="14" t="s">
        <v>24</v>
      </c>
      <c r="D30" s="47"/>
      <c r="E30" s="48"/>
      <c r="F30" s="48"/>
      <c r="G30" s="48"/>
      <c r="H30" s="48"/>
      <c r="I30" s="48"/>
      <c r="J30" s="13">
        <v>303.25</v>
      </c>
    </row>
    <row r="31" spans="2:10">
      <c r="B31" s="10">
        <v>40634</v>
      </c>
      <c r="C31" s="14" t="s">
        <v>17</v>
      </c>
      <c r="D31" s="47"/>
      <c r="E31" s="48"/>
      <c r="F31" s="48"/>
      <c r="G31" s="48"/>
      <c r="H31" s="48"/>
      <c r="I31" s="48"/>
      <c r="J31" s="13">
        <v>126.75</v>
      </c>
    </row>
    <row r="32" spans="2:10">
      <c r="B32" s="10">
        <v>40634</v>
      </c>
      <c r="C32" s="14" t="s">
        <v>24</v>
      </c>
      <c r="D32" s="47"/>
      <c r="E32" s="48"/>
      <c r="F32" s="48"/>
      <c r="G32" s="48"/>
      <c r="H32" s="48"/>
      <c r="I32" s="48"/>
      <c r="J32" s="13">
        <v>12.46</v>
      </c>
    </row>
    <row r="33" spans="2:10">
      <c r="B33" s="10">
        <v>40634</v>
      </c>
      <c r="C33" s="14" t="s">
        <v>24</v>
      </c>
      <c r="D33" s="47"/>
      <c r="E33" s="48"/>
      <c r="F33" s="48"/>
      <c r="G33" s="48"/>
      <c r="H33" s="48"/>
      <c r="I33" s="48"/>
      <c r="J33" s="13">
        <v>103.8</v>
      </c>
    </row>
    <row r="34" spans="2:10">
      <c r="B34" s="10">
        <v>40634</v>
      </c>
      <c r="C34" s="14" t="s">
        <v>24</v>
      </c>
      <c r="D34" s="47"/>
      <c r="E34" s="48"/>
      <c r="F34" s="48"/>
      <c r="G34" s="48"/>
      <c r="H34" s="48"/>
      <c r="I34" s="48"/>
      <c r="J34" s="13">
        <v>8.4</v>
      </c>
    </row>
    <row r="35" spans="2:10">
      <c r="B35" s="10">
        <v>40634</v>
      </c>
      <c r="C35" s="14" t="s">
        <v>24</v>
      </c>
      <c r="D35" s="47"/>
      <c r="E35" s="48"/>
      <c r="F35" s="48"/>
      <c r="G35" s="48"/>
      <c r="H35" s="48"/>
      <c r="I35" s="48"/>
      <c r="J35" s="13">
        <v>97.59</v>
      </c>
    </row>
    <row r="36" spans="2:10">
      <c r="B36" s="10">
        <v>40664</v>
      </c>
      <c r="C36" s="14" t="s">
        <v>24</v>
      </c>
      <c r="D36" s="47"/>
      <c r="E36" s="48"/>
      <c r="F36" s="48"/>
      <c r="G36" s="48"/>
      <c r="H36" s="48"/>
      <c r="I36" s="48"/>
      <c r="J36" s="13">
        <v>404.63</v>
      </c>
    </row>
    <row r="37" spans="2:10">
      <c r="B37" s="10">
        <v>40664</v>
      </c>
      <c r="C37" s="14" t="s">
        <v>24</v>
      </c>
      <c r="D37" s="47"/>
      <c r="E37" s="48"/>
      <c r="F37" s="48"/>
      <c r="G37" s="48"/>
      <c r="H37" s="48"/>
      <c r="I37" s="48"/>
      <c r="J37" s="13">
        <v>120.33</v>
      </c>
    </row>
    <row r="38" spans="2:10">
      <c r="B38" s="10">
        <v>40695</v>
      </c>
      <c r="C38" s="14" t="s">
        <v>24</v>
      </c>
      <c r="D38" s="47"/>
      <c r="E38" s="48"/>
      <c r="F38" s="48"/>
      <c r="G38" s="48"/>
      <c r="H38" s="48"/>
      <c r="I38" s="48"/>
      <c r="J38" s="13">
        <v>24.89</v>
      </c>
    </row>
    <row r="39" spans="2:10">
      <c r="B39" s="10">
        <v>40695</v>
      </c>
      <c r="C39" s="14" t="s">
        <v>24</v>
      </c>
      <c r="D39" s="47"/>
      <c r="E39" s="48"/>
      <c r="F39" s="48"/>
      <c r="G39" s="48"/>
      <c r="H39" s="48"/>
      <c r="I39" s="48"/>
      <c r="J39" s="13">
        <v>163.71</v>
      </c>
    </row>
    <row r="40" spans="2:10">
      <c r="B40" s="10">
        <v>40695</v>
      </c>
      <c r="C40" s="14" t="s">
        <v>18</v>
      </c>
      <c r="D40" s="47"/>
      <c r="E40" s="48"/>
      <c r="F40" s="48"/>
      <c r="G40" s="48"/>
      <c r="H40" s="48"/>
      <c r="I40" s="48"/>
      <c r="J40" s="13">
        <v>59.4</v>
      </c>
    </row>
    <row r="41" spans="2:10">
      <c r="B41" s="10">
        <v>40695</v>
      </c>
      <c r="C41" s="14" t="s">
        <v>24</v>
      </c>
      <c r="D41" s="47"/>
      <c r="E41" s="48"/>
      <c r="F41" s="48"/>
      <c r="G41" s="48"/>
      <c r="H41" s="48"/>
      <c r="I41" s="48"/>
      <c r="J41" s="13">
        <v>56.18</v>
      </c>
    </row>
    <row r="42" spans="2:10">
      <c r="B42" s="10">
        <v>40695</v>
      </c>
      <c r="C42" s="14" t="s">
        <v>24</v>
      </c>
      <c r="D42" s="47"/>
      <c r="E42" s="48"/>
      <c r="F42" s="48"/>
      <c r="G42" s="48"/>
      <c r="H42" s="48"/>
      <c r="I42" s="48"/>
      <c r="J42" s="13">
        <v>50.15</v>
      </c>
    </row>
    <row r="43" spans="2:10">
      <c r="B43" s="10">
        <v>40695</v>
      </c>
      <c r="C43" s="14" t="s">
        <v>24</v>
      </c>
      <c r="D43" s="47"/>
      <c r="E43" s="48"/>
      <c r="F43" s="48"/>
      <c r="G43" s="48"/>
      <c r="H43" s="48"/>
      <c r="I43" s="48"/>
      <c r="J43" s="13">
        <v>31.27</v>
      </c>
    </row>
    <row r="44" spans="2:10">
      <c r="B44" s="10">
        <v>40695</v>
      </c>
      <c r="C44" s="14" t="s">
        <v>24</v>
      </c>
      <c r="D44" s="47"/>
      <c r="E44" s="48"/>
      <c r="F44" s="48"/>
      <c r="G44" s="48"/>
      <c r="H44" s="48"/>
      <c r="I44" s="48"/>
      <c r="J44" s="13">
        <v>48.75</v>
      </c>
    </row>
    <row r="45" spans="2:10">
      <c r="B45" s="10">
        <v>40695</v>
      </c>
      <c r="C45" s="14" t="s">
        <v>17</v>
      </c>
      <c r="D45" s="47"/>
      <c r="E45" s="48"/>
      <c r="F45" s="48"/>
      <c r="G45" s="48"/>
      <c r="H45" s="48"/>
      <c r="I45" s="48"/>
      <c r="J45" s="13">
        <v>274.56</v>
      </c>
    </row>
    <row r="46" spans="2:10">
      <c r="B46" s="10">
        <v>40695</v>
      </c>
      <c r="C46" s="14" t="s">
        <v>24</v>
      </c>
      <c r="D46" s="47"/>
      <c r="E46" s="48"/>
      <c r="F46" s="48"/>
      <c r="G46" s="48"/>
      <c r="H46" s="48"/>
      <c r="I46" s="48"/>
      <c r="J46" s="13">
        <v>58.37</v>
      </c>
    </row>
    <row r="47" spans="2:10">
      <c r="B47" s="10">
        <v>40725</v>
      </c>
      <c r="C47" s="14" t="s">
        <v>24</v>
      </c>
      <c r="D47" s="47"/>
      <c r="E47" s="48"/>
      <c r="F47" s="48"/>
      <c r="G47" s="48"/>
      <c r="H47" s="48"/>
      <c r="I47" s="48"/>
      <c r="J47" s="13">
        <v>48.67</v>
      </c>
    </row>
    <row r="48" spans="2:10">
      <c r="B48" s="10">
        <v>40725</v>
      </c>
      <c r="C48" s="14" t="s">
        <v>24</v>
      </c>
      <c r="D48" s="47"/>
      <c r="E48" s="48"/>
      <c r="F48" s="48"/>
      <c r="G48" s="48"/>
      <c r="H48" s="48"/>
      <c r="I48" s="49"/>
      <c r="J48" s="13">
        <v>56.97</v>
      </c>
    </row>
    <row r="49" spans="2:10">
      <c r="B49" s="10">
        <v>40756</v>
      </c>
      <c r="C49" s="14" t="s">
        <v>24</v>
      </c>
      <c r="D49" s="47"/>
      <c r="E49" s="48"/>
      <c r="F49" s="48"/>
      <c r="G49" s="48"/>
      <c r="H49" s="48"/>
      <c r="I49" s="49"/>
      <c r="J49" s="13">
        <v>356.58</v>
      </c>
    </row>
    <row r="50" spans="2:10">
      <c r="B50" s="10">
        <v>40756</v>
      </c>
      <c r="C50" s="14" t="s">
        <v>24</v>
      </c>
      <c r="D50" s="47"/>
      <c r="E50" s="48"/>
      <c r="F50" s="48"/>
      <c r="G50" s="48"/>
      <c r="H50" s="48"/>
      <c r="I50" s="49"/>
      <c r="J50" s="13">
        <v>75</v>
      </c>
    </row>
    <row r="51" spans="2:10">
      <c r="B51" s="10">
        <v>40756</v>
      </c>
      <c r="C51" s="14" t="s">
        <v>24</v>
      </c>
      <c r="D51" s="47"/>
      <c r="E51" s="48"/>
      <c r="F51" s="48"/>
      <c r="G51" s="48"/>
      <c r="H51" s="48"/>
      <c r="I51" s="49"/>
      <c r="J51" s="13">
        <v>82.61</v>
      </c>
    </row>
    <row r="52" spans="2:10">
      <c r="B52" s="10">
        <v>40756</v>
      </c>
      <c r="C52" s="14" t="s">
        <v>24</v>
      </c>
      <c r="D52" s="47"/>
      <c r="E52" s="48"/>
      <c r="F52" s="48"/>
      <c r="G52" s="48"/>
      <c r="H52" s="48"/>
      <c r="I52" s="49"/>
      <c r="J52" s="13">
        <v>147.71</v>
      </c>
    </row>
    <row r="53" spans="2:10">
      <c r="B53" s="10">
        <v>40787</v>
      </c>
      <c r="C53" s="14" t="s">
        <v>24</v>
      </c>
      <c r="D53" s="47"/>
      <c r="E53" s="48"/>
      <c r="F53" s="48"/>
      <c r="G53" s="48"/>
      <c r="H53" s="48"/>
      <c r="I53" s="49"/>
      <c r="J53" s="13">
        <v>58.25</v>
      </c>
    </row>
    <row r="54" spans="2:10">
      <c r="B54" s="10">
        <v>40787</v>
      </c>
      <c r="C54" s="14" t="s">
        <v>24</v>
      </c>
      <c r="D54" s="47"/>
      <c r="E54" s="48"/>
      <c r="F54" s="48"/>
      <c r="G54" s="48"/>
      <c r="H54" s="48"/>
      <c r="I54" s="49"/>
      <c r="J54" s="13">
        <v>308.39</v>
      </c>
    </row>
    <row r="55" spans="2:10">
      <c r="B55" s="10">
        <v>40787</v>
      </c>
      <c r="C55" s="14" t="s">
        <v>24</v>
      </c>
      <c r="D55" s="47"/>
      <c r="E55" s="48"/>
      <c r="F55" s="48"/>
      <c r="G55" s="48"/>
      <c r="H55" s="48"/>
      <c r="I55" s="49"/>
      <c r="J55" s="13">
        <v>9.06</v>
      </c>
    </row>
    <row r="56" spans="2:10">
      <c r="B56" s="10">
        <v>40787</v>
      </c>
      <c r="C56" s="14" t="s">
        <v>24</v>
      </c>
      <c r="D56" s="47"/>
      <c r="E56" s="48"/>
      <c r="F56" s="48"/>
      <c r="G56" s="48"/>
      <c r="H56" s="48"/>
      <c r="I56" s="49"/>
      <c r="J56" s="13">
        <v>67.98</v>
      </c>
    </row>
    <row r="57" spans="2:10">
      <c r="B57" s="10">
        <v>40787</v>
      </c>
      <c r="C57" s="14" t="s">
        <v>17</v>
      </c>
      <c r="D57" s="47"/>
      <c r="E57" s="48"/>
      <c r="F57" s="48"/>
      <c r="G57" s="48"/>
      <c r="H57" s="48"/>
      <c r="I57" s="49"/>
      <c r="J57" s="13">
        <v>318.85000000000002</v>
      </c>
    </row>
    <row r="58" spans="2:10">
      <c r="B58" s="10">
        <v>40817</v>
      </c>
      <c r="C58" s="14" t="s">
        <v>24</v>
      </c>
      <c r="D58" s="47"/>
      <c r="E58" s="48"/>
      <c r="F58" s="48"/>
      <c r="G58" s="48"/>
      <c r="H58" s="48"/>
      <c r="I58" s="49"/>
      <c r="J58" s="13">
        <v>655.16999999999996</v>
      </c>
    </row>
    <row r="59" spans="2:10">
      <c r="B59" s="10">
        <v>40817</v>
      </c>
      <c r="C59" s="14" t="s">
        <v>24</v>
      </c>
      <c r="D59" s="47"/>
      <c r="E59" s="48"/>
      <c r="F59" s="48"/>
      <c r="G59" s="48"/>
      <c r="H59" s="48"/>
      <c r="I59" s="49"/>
      <c r="J59" s="13">
        <v>84.9</v>
      </c>
    </row>
    <row r="60" spans="2:10">
      <c r="B60" s="10">
        <v>40817</v>
      </c>
      <c r="C60" s="14" t="s">
        <v>24</v>
      </c>
      <c r="D60" s="47"/>
      <c r="E60" s="48"/>
      <c r="F60" s="48"/>
      <c r="G60" s="48"/>
      <c r="H60" s="48"/>
      <c r="I60" s="49"/>
      <c r="J60" s="13">
        <v>91.36</v>
      </c>
    </row>
    <row r="61" spans="2:10">
      <c r="B61" s="10">
        <v>40817</v>
      </c>
      <c r="C61" s="14" t="s">
        <v>25</v>
      </c>
      <c r="D61" s="47"/>
      <c r="E61" s="48"/>
      <c r="F61" s="48"/>
      <c r="G61" s="48"/>
      <c r="H61" s="48"/>
      <c r="I61" s="49"/>
      <c r="J61" s="13">
        <v>82.2</v>
      </c>
    </row>
    <row r="62" spans="2:10">
      <c r="B62" s="10">
        <v>40848</v>
      </c>
      <c r="C62" s="14" t="s">
        <v>24</v>
      </c>
      <c r="D62" s="47"/>
      <c r="E62" s="48"/>
      <c r="F62" s="48"/>
      <c r="G62" s="48"/>
      <c r="H62" s="48"/>
      <c r="I62" s="49"/>
      <c r="J62" s="13">
        <v>46.6</v>
      </c>
    </row>
    <row r="63" spans="2:10">
      <c r="B63" s="10">
        <v>40848</v>
      </c>
      <c r="C63" s="14" t="s">
        <v>24</v>
      </c>
      <c r="D63" s="47"/>
      <c r="E63" s="48"/>
      <c r="F63" s="48"/>
      <c r="G63" s="48"/>
      <c r="H63" s="48"/>
      <c r="I63" s="49"/>
      <c r="J63" s="13">
        <v>148.09</v>
      </c>
    </row>
    <row r="64" spans="2:10">
      <c r="B64" s="10">
        <v>40848</v>
      </c>
      <c r="C64" s="14" t="s">
        <v>24</v>
      </c>
      <c r="D64" s="47"/>
      <c r="E64" s="48"/>
      <c r="F64" s="48"/>
      <c r="G64" s="48"/>
      <c r="H64" s="48"/>
      <c r="I64" s="49"/>
      <c r="J64" s="13">
        <v>24.09</v>
      </c>
    </row>
    <row r="65" spans="2:12">
      <c r="B65" s="10">
        <v>40848</v>
      </c>
      <c r="C65" s="14" t="s">
        <v>24</v>
      </c>
      <c r="D65" s="47"/>
      <c r="E65" s="48"/>
      <c r="F65" s="48"/>
      <c r="G65" s="48"/>
      <c r="H65" s="48"/>
      <c r="I65" s="49"/>
      <c r="J65" s="13">
        <v>53.87</v>
      </c>
    </row>
    <row r="66" spans="2:12">
      <c r="B66" s="10">
        <v>40848</v>
      </c>
      <c r="C66" s="14" t="s">
        <v>24</v>
      </c>
      <c r="D66" s="47"/>
      <c r="E66" s="48"/>
      <c r="F66" s="48"/>
      <c r="G66" s="48"/>
      <c r="H66" s="48"/>
      <c r="I66" s="49"/>
      <c r="J66" s="13">
        <v>74.36</v>
      </c>
    </row>
    <row r="67" spans="2:12">
      <c r="B67" s="10">
        <v>40848</v>
      </c>
      <c r="C67" s="14" t="s">
        <v>24</v>
      </c>
      <c r="D67" s="47"/>
      <c r="E67" s="48"/>
      <c r="F67" s="48"/>
      <c r="G67" s="48"/>
      <c r="H67" s="48"/>
      <c r="I67" s="49"/>
      <c r="J67" s="13">
        <v>61.5</v>
      </c>
    </row>
    <row r="68" spans="2:12">
      <c r="B68" s="10">
        <v>40848</v>
      </c>
      <c r="C68" s="14" t="s">
        <v>24</v>
      </c>
      <c r="D68" s="47"/>
      <c r="E68" s="48"/>
      <c r="F68" s="48"/>
      <c r="G68" s="48"/>
      <c r="H68" s="48"/>
      <c r="I68" s="49"/>
      <c r="J68" s="13">
        <v>39.729999999999997</v>
      </c>
    </row>
    <row r="69" spans="2:12">
      <c r="B69" s="10">
        <v>40848</v>
      </c>
      <c r="C69" s="14" t="s">
        <v>24</v>
      </c>
      <c r="D69" s="47"/>
      <c r="E69" s="48"/>
      <c r="F69" s="48"/>
      <c r="G69" s="48"/>
      <c r="H69" s="48"/>
      <c r="I69" s="49"/>
      <c r="J69" s="13">
        <v>48.67</v>
      </c>
    </row>
    <row r="70" spans="2:12">
      <c r="B70" s="10">
        <v>40878</v>
      </c>
      <c r="C70" s="14" t="s">
        <v>24</v>
      </c>
      <c r="D70" s="47"/>
      <c r="E70" s="48"/>
      <c r="F70" s="48"/>
      <c r="G70" s="48"/>
      <c r="H70" s="48"/>
      <c r="I70" s="49"/>
      <c r="J70" s="13">
        <v>282.70999999999998</v>
      </c>
    </row>
    <row r="71" spans="2:12">
      <c r="B71" s="10">
        <v>40878</v>
      </c>
      <c r="C71" s="14" t="s">
        <v>24</v>
      </c>
      <c r="D71" s="47"/>
      <c r="E71" s="48"/>
      <c r="F71" s="48"/>
      <c r="G71" s="48"/>
      <c r="H71" s="48"/>
      <c r="I71" s="49"/>
      <c r="J71" s="13">
        <v>89.94</v>
      </c>
    </row>
    <row r="72" spans="2:12">
      <c r="B72" s="10">
        <v>40878</v>
      </c>
      <c r="C72" s="14" t="s">
        <v>24</v>
      </c>
      <c r="D72" s="47"/>
      <c r="E72" s="48"/>
      <c r="F72" s="48"/>
      <c r="G72" s="48"/>
      <c r="H72" s="48"/>
      <c r="I72" s="49"/>
      <c r="J72" s="13">
        <v>100.23</v>
      </c>
    </row>
    <row r="73" spans="2:12">
      <c r="B73" s="10">
        <v>40878</v>
      </c>
      <c r="C73" s="14" t="s">
        <v>24</v>
      </c>
      <c r="D73" s="47"/>
      <c r="E73" s="48"/>
      <c r="F73" s="48"/>
      <c r="G73" s="48"/>
      <c r="H73" s="48"/>
      <c r="I73" s="49"/>
      <c r="J73" s="13">
        <v>30.35</v>
      </c>
    </row>
    <row r="74" spans="2:12">
      <c r="B74" s="10">
        <v>40878</v>
      </c>
      <c r="C74" s="14" t="s">
        <v>25</v>
      </c>
      <c r="D74" s="47"/>
      <c r="E74" s="48"/>
      <c r="F74" s="48"/>
      <c r="G74" s="48"/>
      <c r="H74" s="48"/>
      <c r="I74" s="49"/>
      <c r="J74" s="13">
        <v>10.88</v>
      </c>
    </row>
    <row r="75" spans="2:12">
      <c r="B75" s="10">
        <v>40878</v>
      </c>
      <c r="C75" s="14" t="s">
        <v>17</v>
      </c>
      <c r="D75" s="47"/>
      <c r="E75" s="48"/>
      <c r="F75" s="48"/>
      <c r="G75" s="48"/>
      <c r="H75" s="48"/>
      <c r="I75" s="49"/>
      <c r="J75" s="13">
        <v>129.66999999999999</v>
      </c>
    </row>
    <row r="76" spans="2:12">
      <c r="B76" s="10">
        <v>40878</v>
      </c>
      <c r="C76" s="14" t="s">
        <v>25</v>
      </c>
      <c r="D76" s="47"/>
      <c r="E76" s="48"/>
      <c r="F76" s="48"/>
      <c r="G76" s="48"/>
      <c r="H76" s="48"/>
      <c r="I76" s="49"/>
      <c r="J76" s="13">
        <v>1139</v>
      </c>
    </row>
    <row r="77" spans="2:12">
      <c r="B77" s="10">
        <v>40921</v>
      </c>
      <c r="C77" s="11" t="s">
        <v>24</v>
      </c>
      <c r="D77" s="43"/>
      <c r="E77" s="44"/>
      <c r="F77" s="44"/>
      <c r="G77" s="44"/>
      <c r="H77" s="44"/>
      <c r="I77" s="53"/>
      <c r="J77" s="12">
        <v>106.11</v>
      </c>
      <c r="K77" s="45"/>
      <c r="L77" s="45"/>
    </row>
    <row r="78" spans="2:12">
      <c r="B78" s="10">
        <v>40921</v>
      </c>
      <c r="C78" s="11" t="s">
        <v>24</v>
      </c>
      <c r="D78" s="43"/>
      <c r="E78" s="44"/>
      <c r="F78" s="44"/>
      <c r="G78" s="44"/>
      <c r="H78" s="44"/>
      <c r="I78" s="53"/>
      <c r="J78" s="12">
        <v>105.34</v>
      </c>
      <c r="K78" s="45"/>
      <c r="L78" s="45"/>
    </row>
    <row r="79" spans="2:12">
      <c r="B79" s="10">
        <v>40921</v>
      </c>
      <c r="C79" s="11" t="s">
        <v>24</v>
      </c>
      <c r="D79" s="43"/>
      <c r="E79" s="44"/>
      <c r="F79" s="44"/>
      <c r="G79" s="44"/>
      <c r="H79" s="44"/>
      <c r="I79" s="53"/>
      <c r="J79" s="12">
        <v>43.75</v>
      </c>
      <c r="K79" s="45"/>
      <c r="L79" s="45"/>
    </row>
    <row r="80" spans="2:12">
      <c r="B80" s="10">
        <v>40921</v>
      </c>
      <c r="C80" s="11" t="s">
        <v>24</v>
      </c>
      <c r="D80" s="43"/>
      <c r="E80" s="44"/>
      <c r="F80" s="44"/>
      <c r="G80" s="44"/>
      <c r="H80" s="44"/>
      <c r="I80" s="53"/>
      <c r="J80" s="12">
        <v>1213.19</v>
      </c>
      <c r="K80" s="45"/>
      <c r="L80" s="45"/>
    </row>
    <row r="81" spans="2:12">
      <c r="B81" s="10">
        <v>40921</v>
      </c>
      <c r="C81" s="11" t="s">
        <v>25</v>
      </c>
      <c r="D81" s="43"/>
      <c r="E81" s="44"/>
      <c r="F81" s="44"/>
      <c r="G81" s="44"/>
      <c r="H81" s="44"/>
      <c r="I81" s="53"/>
      <c r="J81" s="12">
        <v>99.01</v>
      </c>
      <c r="K81" s="45"/>
      <c r="L81" s="45"/>
    </row>
    <row r="82" spans="2:12">
      <c r="B82" s="10">
        <v>40932</v>
      </c>
      <c r="C82" s="11" t="s">
        <v>24</v>
      </c>
      <c r="D82" s="43"/>
      <c r="E82" s="44"/>
      <c r="F82" s="44"/>
      <c r="G82" s="44"/>
      <c r="H82" s="44"/>
      <c r="I82" s="53"/>
      <c r="J82" s="12">
        <v>61.94</v>
      </c>
      <c r="K82" s="45"/>
      <c r="L82" s="45"/>
    </row>
    <row r="83" spans="2:12">
      <c r="B83" s="10">
        <v>40948</v>
      </c>
      <c r="C83" s="11" t="s">
        <v>25</v>
      </c>
      <c r="D83" s="43"/>
      <c r="E83" s="44"/>
      <c r="F83" s="44"/>
      <c r="G83" s="44"/>
      <c r="H83" s="44"/>
      <c r="I83" s="53"/>
      <c r="J83" s="12">
        <v>110.18</v>
      </c>
      <c r="K83" s="45"/>
      <c r="L83" s="45"/>
    </row>
    <row r="84" spans="2:12">
      <c r="B84" s="10">
        <v>40948</v>
      </c>
      <c r="C84" s="11" t="s">
        <v>24</v>
      </c>
      <c r="D84" s="43"/>
      <c r="E84" s="44"/>
      <c r="F84" s="44"/>
      <c r="G84" s="44"/>
      <c r="H84" s="44"/>
      <c r="I84" s="53"/>
      <c r="J84" s="12">
        <v>5.85</v>
      </c>
      <c r="K84" s="45"/>
      <c r="L84" s="45"/>
    </row>
    <row r="85" spans="2:12">
      <c r="B85" s="10">
        <v>40948</v>
      </c>
      <c r="C85" s="11" t="s">
        <v>24</v>
      </c>
      <c r="D85" s="43"/>
      <c r="E85" s="44"/>
      <c r="F85" s="44"/>
      <c r="G85" s="44"/>
      <c r="H85" s="44"/>
      <c r="I85" s="53"/>
      <c r="J85" s="12">
        <v>289.64999999999998</v>
      </c>
      <c r="K85" s="45"/>
      <c r="L85" s="45"/>
    </row>
    <row r="86" spans="2:12">
      <c r="B86" s="10">
        <v>40952</v>
      </c>
      <c r="C86" s="11" t="s">
        <v>24</v>
      </c>
      <c r="D86" s="43"/>
      <c r="E86" s="44"/>
      <c r="F86" s="44"/>
      <c r="G86" s="44"/>
      <c r="H86" s="44"/>
      <c r="I86" s="53"/>
      <c r="J86" s="12">
        <v>74.37</v>
      </c>
      <c r="K86" s="45"/>
      <c r="L86" s="45"/>
    </row>
    <row r="87" spans="2:12">
      <c r="B87" s="10">
        <v>40961</v>
      </c>
      <c r="C87" s="11" t="s">
        <v>18</v>
      </c>
      <c r="D87" s="43"/>
      <c r="E87" s="44"/>
      <c r="F87" s="44"/>
      <c r="G87" s="44"/>
      <c r="H87" s="44"/>
      <c r="I87" s="53"/>
      <c r="J87" s="12">
        <v>52.26</v>
      </c>
      <c r="K87" s="45"/>
      <c r="L87" s="45"/>
    </row>
    <row r="88" spans="2:12">
      <c r="B88" s="10">
        <v>40962</v>
      </c>
      <c r="C88" s="11" t="s">
        <v>24</v>
      </c>
      <c r="D88" s="43"/>
      <c r="E88" s="44"/>
      <c r="F88" s="44"/>
      <c r="G88" s="44"/>
      <c r="H88" s="44"/>
      <c r="I88" s="53"/>
      <c r="J88" s="12">
        <v>27.01</v>
      </c>
      <c r="K88" s="45"/>
      <c r="L88" s="45"/>
    </row>
    <row r="89" spans="2:12">
      <c r="B89" s="10">
        <v>40973</v>
      </c>
      <c r="C89" s="11" t="s">
        <v>24</v>
      </c>
      <c r="D89" s="43"/>
      <c r="E89" s="44"/>
      <c r="F89" s="44"/>
      <c r="G89" s="44"/>
      <c r="H89" s="44"/>
      <c r="I89" s="53"/>
      <c r="J89" s="12">
        <v>95.44</v>
      </c>
      <c r="K89" s="45"/>
      <c r="L89" s="45"/>
    </row>
    <row r="90" spans="2:12">
      <c r="B90" s="10">
        <v>40982</v>
      </c>
      <c r="C90" s="11" t="s">
        <v>25</v>
      </c>
      <c r="D90" s="43"/>
      <c r="E90" s="44"/>
      <c r="F90" s="44"/>
      <c r="G90" s="44"/>
      <c r="H90" s="44"/>
      <c r="I90" s="53"/>
      <c r="J90" s="12">
        <v>80.489999999999995</v>
      </c>
      <c r="K90" s="45"/>
      <c r="L90" s="45"/>
    </row>
    <row r="91" spans="2:12">
      <c r="B91" s="10">
        <v>40982</v>
      </c>
      <c r="C91" s="11" t="s">
        <v>24</v>
      </c>
      <c r="D91" s="43"/>
      <c r="E91" s="44"/>
      <c r="F91" s="44"/>
      <c r="G91" s="44"/>
      <c r="H91" s="44"/>
      <c r="I91" s="53"/>
      <c r="J91" s="12">
        <v>117.08</v>
      </c>
      <c r="K91" s="45"/>
      <c r="L91" s="45"/>
    </row>
    <row r="92" spans="2:12">
      <c r="B92" s="10">
        <v>40982</v>
      </c>
      <c r="C92" s="11" t="s">
        <v>24</v>
      </c>
      <c r="D92" s="43"/>
      <c r="E92" s="44"/>
      <c r="F92" s="44"/>
      <c r="G92" s="44"/>
      <c r="H92" s="44"/>
      <c r="I92" s="53"/>
      <c r="J92" s="12">
        <v>599.11</v>
      </c>
      <c r="K92" s="45"/>
      <c r="L92" s="45"/>
    </row>
    <row r="93" spans="2:12">
      <c r="B93" s="10">
        <v>40982</v>
      </c>
      <c r="C93" s="11" t="s">
        <v>24</v>
      </c>
      <c r="D93" s="43"/>
      <c r="E93" s="44"/>
      <c r="F93" s="44"/>
      <c r="G93" s="44"/>
      <c r="H93" s="44"/>
      <c r="I93" s="53"/>
      <c r="J93" s="12">
        <v>91.24</v>
      </c>
      <c r="K93" s="45"/>
      <c r="L93" s="45"/>
    </row>
    <row r="94" spans="2:12">
      <c r="B94" s="10">
        <v>40982</v>
      </c>
      <c r="C94" s="11" t="s">
        <v>24</v>
      </c>
      <c r="D94" s="43"/>
      <c r="E94" s="44"/>
      <c r="F94" s="44"/>
      <c r="G94" s="44"/>
      <c r="H94" s="44"/>
      <c r="I94" s="53"/>
      <c r="J94" s="12">
        <v>79.23</v>
      </c>
      <c r="K94" s="45"/>
      <c r="L94" s="45"/>
    </row>
    <row r="95" spans="2:12">
      <c r="B95" s="10">
        <v>40987</v>
      </c>
      <c r="C95" s="11" t="s">
        <v>24</v>
      </c>
      <c r="D95" s="43"/>
      <c r="E95" s="44"/>
      <c r="F95" s="44"/>
      <c r="G95" s="44"/>
      <c r="H95" s="44"/>
      <c r="I95" s="53"/>
      <c r="J95" s="12">
        <v>59.52</v>
      </c>
      <c r="K95" s="45"/>
      <c r="L95" s="45"/>
    </row>
    <row r="96" spans="2:12">
      <c r="B96" s="10">
        <v>40994</v>
      </c>
      <c r="C96" s="11" t="s">
        <v>18</v>
      </c>
      <c r="D96" s="43"/>
      <c r="E96" s="44"/>
      <c r="F96" s="44"/>
      <c r="G96" s="44"/>
      <c r="H96" s="44"/>
      <c r="I96" s="53"/>
      <c r="J96" s="12">
        <v>66.22</v>
      </c>
      <c r="K96" s="45"/>
      <c r="L96" s="45"/>
    </row>
    <row r="97" spans="2:12">
      <c r="B97" s="10">
        <v>40994</v>
      </c>
      <c r="C97" s="11" t="s">
        <v>18</v>
      </c>
      <c r="D97" s="43"/>
      <c r="E97" s="44"/>
      <c r="F97" s="44"/>
      <c r="G97" s="44"/>
      <c r="H97" s="44"/>
      <c r="I97" s="53"/>
      <c r="J97" s="12">
        <v>3.02</v>
      </c>
      <c r="K97" s="45"/>
      <c r="L97" s="45"/>
    </row>
    <row r="98" spans="2:12">
      <c r="B98" s="10">
        <v>41000</v>
      </c>
      <c r="C98" s="11" t="s">
        <v>24</v>
      </c>
      <c r="D98" s="47"/>
      <c r="E98" s="48"/>
      <c r="F98" s="48"/>
      <c r="G98" s="48"/>
      <c r="H98" s="48"/>
      <c r="I98" s="49"/>
      <c r="J98" s="13">
        <v>232.89</v>
      </c>
      <c r="K98" s="45"/>
      <c r="L98" s="45"/>
    </row>
    <row r="99" spans="2:12">
      <c r="B99" s="10">
        <v>41000</v>
      </c>
      <c r="C99" s="11" t="s">
        <v>24</v>
      </c>
      <c r="D99" s="47"/>
      <c r="E99" s="48"/>
      <c r="F99" s="48"/>
      <c r="G99" s="48"/>
      <c r="H99" s="48"/>
      <c r="I99" s="49"/>
      <c r="J99" s="13">
        <v>318.52</v>
      </c>
      <c r="K99" s="45"/>
      <c r="L99" s="45"/>
    </row>
    <row r="100" spans="2:12">
      <c r="B100" s="10">
        <v>41000</v>
      </c>
      <c r="C100" s="14" t="s">
        <v>17</v>
      </c>
      <c r="D100" s="47"/>
      <c r="E100" s="48"/>
      <c r="F100" s="48"/>
      <c r="G100" s="48"/>
      <c r="H100" s="48"/>
      <c r="I100" s="49"/>
      <c r="J100" s="13">
        <v>293.52</v>
      </c>
      <c r="K100" s="45"/>
      <c r="L100" s="45"/>
    </row>
    <row r="101" spans="2:12">
      <c r="B101" s="10">
        <v>41000</v>
      </c>
      <c r="C101" s="14" t="s">
        <v>24</v>
      </c>
      <c r="D101" s="47"/>
      <c r="E101" s="48"/>
      <c r="F101" s="48"/>
      <c r="G101" s="48"/>
      <c r="H101" s="48"/>
      <c r="I101" s="49"/>
      <c r="J101" s="13">
        <v>22.18</v>
      </c>
      <c r="K101" s="45"/>
      <c r="L101" s="45"/>
    </row>
    <row r="102" spans="2:12">
      <c r="B102" s="10">
        <v>41000</v>
      </c>
      <c r="C102" s="14" t="s">
        <v>24</v>
      </c>
      <c r="D102" s="47"/>
      <c r="E102" s="48"/>
      <c r="F102" s="48"/>
      <c r="G102" s="48"/>
      <c r="H102" s="48"/>
      <c r="I102" s="49"/>
      <c r="J102" s="13">
        <v>102.92</v>
      </c>
      <c r="K102" s="45"/>
      <c r="L102" s="45"/>
    </row>
    <row r="103" spans="2:12">
      <c r="B103" s="10">
        <v>41000</v>
      </c>
      <c r="C103" s="14" t="s">
        <v>24</v>
      </c>
      <c r="D103" s="47"/>
      <c r="E103" s="48"/>
      <c r="F103" s="48"/>
      <c r="G103" s="48"/>
      <c r="H103" s="48"/>
      <c r="I103" s="49"/>
      <c r="J103" s="13">
        <v>441.81</v>
      </c>
      <c r="K103" s="45"/>
      <c r="L103" s="45"/>
    </row>
    <row r="104" spans="2:12">
      <c r="B104" s="10">
        <v>41010</v>
      </c>
      <c r="C104" s="11" t="s">
        <v>24</v>
      </c>
      <c r="D104" s="43"/>
      <c r="E104" s="44"/>
      <c r="F104" s="44"/>
      <c r="G104" s="44"/>
      <c r="H104" s="44"/>
      <c r="I104" s="53"/>
      <c r="J104" s="12">
        <v>75.290000000000006</v>
      </c>
      <c r="K104" s="45"/>
      <c r="L104" s="45"/>
    </row>
    <row r="105" spans="2:12">
      <c r="B105" s="10">
        <v>41010</v>
      </c>
      <c r="C105" s="11" t="s">
        <v>24</v>
      </c>
      <c r="D105" s="47"/>
      <c r="E105" s="48"/>
      <c r="F105" s="48"/>
      <c r="G105" s="48"/>
      <c r="H105" s="48"/>
      <c r="I105" s="49"/>
      <c r="J105" s="13">
        <v>118.49</v>
      </c>
      <c r="K105" s="45"/>
      <c r="L105" s="45"/>
    </row>
    <row r="106" spans="2:12">
      <c r="B106" s="10">
        <v>41010</v>
      </c>
      <c r="C106" s="11" t="s">
        <v>24</v>
      </c>
      <c r="D106" s="47"/>
      <c r="E106" s="48"/>
      <c r="F106" s="48"/>
      <c r="G106" s="48"/>
      <c r="H106" s="48"/>
      <c r="I106" s="49"/>
      <c r="J106" s="13">
        <v>143.05000000000001</v>
      </c>
      <c r="K106" s="45"/>
      <c r="L106" s="45"/>
    </row>
    <row r="107" spans="2:12">
      <c r="B107" s="10">
        <v>41010</v>
      </c>
      <c r="C107" s="14" t="s">
        <v>25</v>
      </c>
      <c r="D107" s="47"/>
      <c r="E107" s="48"/>
      <c r="F107" s="48"/>
      <c r="G107" s="48"/>
      <c r="H107" s="48"/>
      <c r="I107" s="49"/>
      <c r="J107" s="13">
        <v>37.130000000000003</v>
      </c>
      <c r="K107" s="45"/>
      <c r="L107" s="45"/>
    </row>
    <row r="108" spans="2:12">
      <c r="B108" s="10">
        <v>41015</v>
      </c>
      <c r="C108" s="14" t="s">
        <v>25</v>
      </c>
      <c r="D108" s="47"/>
      <c r="E108" s="48"/>
      <c r="F108" s="48"/>
      <c r="G108" s="48"/>
      <c r="H108" s="48"/>
      <c r="I108" s="49"/>
      <c r="J108" s="13">
        <v>73.66</v>
      </c>
      <c r="K108" s="45"/>
      <c r="L108" s="45"/>
    </row>
    <row r="109" spans="2:12">
      <c r="B109" s="10">
        <v>41030</v>
      </c>
      <c r="C109" s="14" t="s">
        <v>25</v>
      </c>
      <c r="D109" s="47"/>
      <c r="E109" s="48"/>
      <c r="F109" s="48"/>
      <c r="G109" s="48"/>
      <c r="H109" s="48"/>
      <c r="I109" s="49"/>
      <c r="J109" s="13">
        <v>95.88</v>
      </c>
      <c r="K109" s="45"/>
      <c r="L109" s="45"/>
    </row>
    <row r="110" spans="2:12">
      <c r="B110" s="10">
        <v>41030</v>
      </c>
      <c r="C110" s="14" t="s">
        <v>24</v>
      </c>
      <c r="D110" s="47"/>
      <c r="E110" s="48"/>
      <c r="F110" s="48"/>
      <c r="G110" s="48"/>
      <c r="H110" s="48"/>
      <c r="I110" s="49"/>
      <c r="J110" s="13">
        <v>55.88</v>
      </c>
    </row>
    <row r="111" spans="2:12">
      <c r="B111" s="10">
        <v>41061</v>
      </c>
      <c r="C111" s="14" t="s">
        <v>24</v>
      </c>
      <c r="D111" s="47"/>
      <c r="E111" s="48"/>
      <c r="F111" s="48"/>
      <c r="G111" s="48"/>
      <c r="H111" s="48"/>
      <c r="I111" s="49"/>
      <c r="J111" s="13">
        <v>111.98</v>
      </c>
    </row>
    <row r="112" spans="2:12">
      <c r="B112" s="10">
        <v>41061</v>
      </c>
      <c r="C112" s="14" t="s">
        <v>25</v>
      </c>
      <c r="D112" s="47"/>
      <c r="E112" s="48"/>
      <c r="F112" s="48"/>
      <c r="G112" s="48"/>
      <c r="H112" s="48"/>
      <c r="I112" s="49"/>
      <c r="J112" s="13">
        <v>87.98</v>
      </c>
    </row>
    <row r="113" spans="2:10">
      <c r="B113" s="10">
        <v>41061</v>
      </c>
      <c r="C113" s="14" t="s">
        <v>17</v>
      </c>
      <c r="D113" s="47"/>
      <c r="E113" s="48"/>
      <c r="F113" s="48"/>
      <c r="G113" s="48"/>
      <c r="H113" s="48"/>
      <c r="I113" s="49"/>
      <c r="J113" s="13">
        <v>25.81</v>
      </c>
    </row>
    <row r="114" spans="2:10">
      <c r="B114" s="10">
        <v>41061</v>
      </c>
      <c r="C114" s="14" t="s">
        <v>24</v>
      </c>
      <c r="D114" s="47"/>
      <c r="E114" s="48"/>
      <c r="F114" s="48"/>
      <c r="G114" s="48"/>
      <c r="H114" s="48"/>
      <c r="I114" s="49"/>
      <c r="J114" s="13">
        <v>96.68</v>
      </c>
    </row>
    <row r="115" spans="2:10">
      <c r="B115" s="10">
        <v>41091</v>
      </c>
      <c r="C115" s="14" t="s">
        <v>24</v>
      </c>
      <c r="D115" s="47"/>
      <c r="E115" s="48"/>
      <c r="F115" s="48"/>
      <c r="G115" s="48"/>
      <c r="H115" s="48"/>
      <c r="I115" s="49"/>
      <c r="J115" s="13">
        <v>103.51</v>
      </c>
    </row>
    <row r="116" spans="2:10">
      <c r="B116" s="10">
        <v>41091</v>
      </c>
      <c r="C116" s="14" t="s">
        <v>24</v>
      </c>
      <c r="D116" s="47"/>
      <c r="E116" s="48"/>
      <c r="F116" s="48"/>
      <c r="G116" s="48"/>
      <c r="H116" s="48"/>
      <c r="I116" s="49"/>
      <c r="J116" s="13">
        <v>47.65</v>
      </c>
    </row>
    <row r="117" spans="2:10">
      <c r="B117" s="10">
        <v>41091</v>
      </c>
      <c r="C117" s="14" t="s">
        <v>17</v>
      </c>
      <c r="D117" s="47" t="s">
        <v>26</v>
      </c>
      <c r="E117" s="48"/>
      <c r="F117" s="48"/>
      <c r="G117" s="48"/>
      <c r="H117" s="48"/>
      <c r="I117" s="49"/>
      <c r="J117" s="13">
        <v>259.2</v>
      </c>
    </row>
    <row r="118" spans="2:10">
      <c r="B118" s="10">
        <v>41091</v>
      </c>
      <c r="C118" s="14" t="s">
        <v>24</v>
      </c>
      <c r="D118" s="47"/>
      <c r="E118" s="48"/>
      <c r="F118" s="48"/>
      <c r="G118" s="48"/>
      <c r="H118" s="48"/>
      <c r="I118" s="49"/>
      <c r="J118" s="13">
        <v>55.98</v>
      </c>
    </row>
    <row r="119" spans="2:10">
      <c r="B119" s="10">
        <v>41091</v>
      </c>
      <c r="C119" s="14" t="s">
        <v>25</v>
      </c>
      <c r="D119" s="47"/>
      <c r="E119" s="48"/>
      <c r="F119" s="48"/>
      <c r="G119" s="48"/>
      <c r="H119" s="48"/>
      <c r="I119" s="49"/>
      <c r="J119" s="13">
        <v>267.14</v>
      </c>
    </row>
    <row r="120" spans="2:10">
      <c r="B120" s="10">
        <v>41122</v>
      </c>
      <c r="C120" s="14" t="s">
        <v>24</v>
      </c>
      <c r="D120" s="47"/>
      <c r="E120" s="48"/>
      <c r="F120" s="48"/>
      <c r="G120" s="48"/>
      <c r="H120" s="48"/>
      <c r="I120" s="49"/>
      <c r="J120" s="13">
        <v>113.63</v>
      </c>
    </row>
    <row r="121" spans="2:10">
      <c r="B121" s="10">
        <v>41122</v>
      </c>
      <c r="C121" s="14" t="s">
        <v>24</v>
      </c>
      <c r="D121" s="47"/>
      <c r="E121" s="48"/>
      <c r="F121" s="48"/>
      <c r="G121" s="48"/>
      <c r="H121" s="48"/>
      <c r="I121" s="49"/>
      <c r="J121" s="13">
        <v>658.55</v>
      </c>
    </row>
    <row r="122" spans="2:10">
      <c r="B122" s="10">
        <v>41122</v>
      </c>
      <c r="C122" s="14" t="s">
        <v>24</v>
      </c>
      <c r="D122" s="47"/>
      <c r="E122" s="48"/>
      <c r="F122" s="48"/>
      <c r="G122" s="48"/>
      <c r="H122" s="48"/>
      <c r="I122" s="49"/>
      <c r="J122" s="13">
        <v>90.5</v>
      </c>
    </row>
    <row r="123" spans="2:10">
      <c r="B123" s="10">
        <v>41122</v>
      </c>
      <c r="C123" s="14" t="s">
        <v>24</v>
      </c>
      <c r="D123" s="47"/>
      <c r="E123" s="48"/>
      <c r="F123" s="48"/>
      <c r="G123" s="48"/>
      <c r="H123" s="48"/>
      <c r="I123" s="49"/>
      <c r="J123" s="13">
        <v>138.22</v>
      </c>
    </row>
    <row r="124" spans="2:10">
      <c r="B124" s="10">
        <v>41122</v>
      </c>
      <c r="C124" s="14" t="s">
        <v>25</v>
      </c>
      <c r="D124" s="47"/>
      <c r="E124" s="48"/>
      <c r="F124" s="48"/>
      <c r="G124" s="48"/>
      <c r="H124" s="48"/>
      <c r="I124" s="49"/>
      <c r="J124" s="13">
        <v>116.02</v>
      </c>
    </row>
    <row r="125" spans="2:10">
      <c r="B125" s="10">
        <v>41122</v>
      </c>
      <c r="C125" s="14" t="s">
        <v>24</v>
      </c>
      <c r="D125" s="47"/>
      <c r="E125" s="48"/>
      <c r="F125" s="48"/>
      <c r="G125" s="48"/>
      <c r="H125" s="48"/>
      <c r="I125" s="49"/>
      <c r="J125" s="13">
        <v>105.52</v>
      </c>
    </row>
    <row r="126" spans="2:10">
      <c r="B126" s="10">
        <v>41153</v>
      </c>
      <c r="C126" s="14" t="s">
        <v>24</v>
      </c>
      <c r="D126" s="47"/>
      <c r="E126" s="48"/>
      <c r="F126" s="48"/>
      <c r="G126" s="48"/>
      <c r="H126" s="48"/>
      <c r="I126" s="49"/>
      <c r="J126" s="13">
        <v>389.67</v>
      </c>
    </row>
    <row r="127" spans="2:10">
      <c r="B127" s="10">
        <v>41153</v>
      </c>
      <c r="C127" s="14" t="s">
        <v>24</v>
      </c>
      <c r="D127" s="47"/>
      <c r="E127" s="48"/>
      <c r="F127" s="48"/>
      <c r="G127" s="48"/>
      <c r="H127" s="48"/>
      <c r="I127" s="49"/>
      <c r="J127" s="13">
        <v>57.97</v>
      </c>
    </row>
    <row r="128" spans="2:10">
      <c r="B128" s="10">
        <v>41153</v>
      </c>
      <c r="C128" s="14" t="s">
        <v>25</v>
      </c>
      <c r="D128" s="47"/>
      <c r="E128" s="48"/>
      <c r="F128" s="48"/>
      <c r="G128" s="48"/>
      <c r="H128" s="48"/>
      <c r="I128" s="49"/>
      <c r="J128" s="13">
        <v>92.66</v>
      </c>
    </row>
    <row r="129" spans="2:10">
      <c r="B129" s="10">
        <v>41153</v>
      </c>
      <c r="C129" s="14" t="s">
        <v>24</v>
      </c>
      <c r="D129" s="47"/>
      <c r="E129" s="48"/>
      <c r="F129" s="48"/>
      <c r="G129" s="48"/>
      <c r="H129" s="48"/>
      <c r="I129" s="49"/>
      <c r="J129" s="13">
        <v>81.150000000000006</v>
      </c>
    </row>
    <row r="130" spans="2:10">
      <c r="B130" s="10">
        <v>41183</v>
      </c>
      <c r="C130" s="14" t="s">
        <v>24</v>
      </c>
      <c r="D130" s="47"/>
      <c r="E130" s="48"/>
      <c r="F130" s="48"/>
      <c r="G130" s="48"/>
      <c r="H130" s="48"/>
      <c r="I130" s="49"/>
      <c r="J130" s="13">
        <v>100.49</v>
      </c>
    </row>
    <row r="131" spans="2:10">
      <c r="B131" s="10">
        <v>41183</v>
      </c>
      <c r="C131" s="14" t="s">
        <v>24</v>
      </c>
      <c r="D131" s="47"/>
      <c r="E131" s="48"/>
      <c r="F131" s="48"/>
      <c r="G131" s="48"/>
      <c r="H131" s="48"/>
      <c r="I131" s="49"/>
      <c r="J131" s="13">
        <v>99.05</v>
      </c>
    </row>
    <row r="132" spans="2:10">
      <c r="B132" s="10">
        <v>41183</v>
      </c>
      <c r="C132" s="14" t="s">
        <v>25</v>
      </c>
      <c r="D132" s="47"/>
      <c r="E132" s="48"/>
      <c r="F132" s="48"/>
      <c r="G132" s="48"/>
      <c r="H132" s="48"/>
      <c r="I132" s="49"/>
      <c r="J132" s="13">
        <v>102.31</v>
      </c>
    </row>
    <row r="133" spans="2:10">
      <c r="B133" s="10">
        <v>41183</v>
      </c>
      <c r="C133" s="14" t="s">
        <v>17</v>
      </c>
      <c r="D133" s="47"/>
      <c r="E133" s="48"/>
      <c r="F133" s="48"/>
      <c r="G133" s="48"/>
      <c r="H133" s="48"/>
      <c r="I133" s="49"/>
      <c r="J133" s="13">
        <v>157.13</v>
      </c>
    </row>
    <row r="134" spans="2:10">
      <c r="B134" s="10">
        <v>41183</v>
      </c>
      <c r="C134" s="14" t="s">
        <v>24</v>
      </c>
      <c r="D134" s="47"/>
      <c r="E134" s="48"/>
      <c r="F134" s="48"/>
      <c r="G134" s="48"/>
      <c r="H134" s="48"/>
      <c r="I134" s="49"/>
      <c r="J134" s="13">
        <v>76.41</v>
      </c>
    </row>
    <row r="135" spans="2:10">
      <c r="B135" s="10">
        <v>41208</v>
      </c>
      <c r="C135" s="14" t="s">
        <v>24</v>
      </c>
      <c r="D135" s="47"/>
      <c r="E135" s="48"/>
      <c r="F135" s="48"/>
      <c r="G135" s="48"/>
      <c r="H135" s="48"/>
      <c r="I135" s="49"/>
      <c r="J135" s="13">
        <v>44.54</v>
      </c>
    </row>
    <row r="136" spans="2:10">
      <c r="B136" s="10">
        <v>41214</v>
      </c>
      <c r="C136" s="14" t="s">
        <v>24</v>
      </c>
      <c r="D136" s="47"/>
      <c r="E136" s="48"/>
      <c r="F136" s="48"/>
      <c r="G136" s="48"/>
      <c r="H136" s="48"/>
      <c r="I136" s="49"/>
      <c r="J136" s="13">
        <v>265.58</v>
      </c>
    </row>
    <row r="137" spans="2:10">
      <c r="B137" s="10">
        <v>41214</v>
      </c>
      <c r="C137" s="14" t="s">
        <v>25</v>
      </c>
      <c r="D137" s="47"/>
      <c r="E137" s="48"/>
      <c r="F137" s="48"/>
      <c r="G137" s="48"/>
      <c r="H137" s="48"/>
      <c r="I137" s="49"/>
      <c r="J137" s="13">
        <v>46.18</v>
      </c>
    </row>
    <row r="138" spans="2:10">
      <c r="B138" s="10">
        <v>41214</v>
      </c>
      <c r="C138" s="14" t="s">
        <v>24</v>
      </c>
      <c r="D138" s="47"/>
      <c r="E138" s="48"/>
      <c r="F138" s="48"/>
      <c r="G138" s="48"/>
      <c r="H138" s="48"/>
      <c r="I138" s="49"/>
      <c r="J138" s="13">
        <v>123.98</v>
      </c>
    </row>
    <row r="139" spans="2:10">
      <c r="B139" s="10">
        <v>41214</v>
      </c>
      <c r="C139" s="14" t="s">
        <v>24</v>
      </c>
      <c r="D139" s="47"/>
      <c r="E139" s="48"/>
      <c r="F139" s="48"/>
      <c r="G139" s="48"/>
      <c r="H139" s="48"/>
      <c r="I139" s="49"/>
      <c r="J139" s="13">
        <v>54.49</v>
      </c>
    </row>
    <row r="140" spans="2:10">
      <c r="B140" s="10">
        <v>41214</v>
      </c>
      <c r="C140" s="14" t="s">
        <v>24</v>
      </c>
      <c r="D140" s="47"/>
      <c r="E140" s="48"/>
      <c r="F140" s="48"/>
      <c r="G140" s="48"/>
      <c r="H140" s="48"/>
      <c r="I140" s="49"/>
      <c r="J140" s="13">
        <v>72.53</v>
      </c>
    </row>
    <row r="141" spans="2:10">
      <c r="B141" s="10">
        <v>41244</v>
      </c>
      <c r="C141" s="14" t="s">
        <v>24</v>
      </c>
      <c r="D141" s="47"/>
      <c r="E141" s="48"/>
      <c r="F141" s="48"/>
      <c r="G141" s="48"/>
      <c r="H141" s="48"/>
      <c r="I141" s="49"/>
      <c r="J141" s="13">
        <v>61.63</v>
      </c>
    </row>
    <row r="142" spans="2:10">
      <c r="B142" s="10">
        <v>41244</v>
      </c>
      <c r="C142" s="14" t="s">
        <v>24</v>
      </c>
      <c r="D142" s="47"/>
      <c r="E142" s="48"/>
      <c r="F142" s="48"/>
      <c r="G142" s="48"/>
      <c r="H142" s="48"/>
      <c r="I142" s="49"/>
      <c r="J142" s="13">
        <v>42.19</v>
      </c>
    </row>
    <row r="143" spans="2:10">
      <c r="B143" s="10">
        <v>41244</v>
      </c>
      <c r="C143" s="14" t="s">
        <v>24</v>
      </c>
      <c r="D143" s="47"/>
      <c r="E143" s="48"/>
      <c r="F143" s="48"/>
      <c r="G143" s="48"/>
      <c r="H143" s="48"/>
      <c r="I143" s="49"/>
      <c r="J143" s="13">
        <v>69.8</v>
      </c>
    </row>
    <row r="144" spans="2:10">
      <c r="B144" s="10">
        <v>41244</v>
      </c>
      <c r="C144" s="14" t="s">
        <v>24</v>
      </c>
      <c r="D144" s="47"/>
      <c r="E144" s="48"/>
      <c r="F144" s="48"/>
      <c r="G144" s="48"/>
      <c r="H144" s="48"/>
      <c r="I144" s="49"/>
      <c r="J144" s="13">
        <v>90.1</v>
      </c>
    </row>
    <row r="145" spans="2:10">
      <c r="B145" s="10">
        <v>41244</v>
      </c>
      <c r="C145" s="14" t="s">
        <v>27</v>
      </c>
      <c r="D145" s="47"/>
      <c r="E145" s="48"/>
      <c r="F145" s="48"/>
      <c r="G145" s="48"/>
      <c r="H145" s="48"/>
      <c r="I145" s="49"/>
      <c r="J145" s="13">
        <v>14.2</v>
      </c>
    </row>
    <row r="146" spans="2:10">
      <c r="B146" s="10">
        <v>41244</v>
      </c>
      <c r="C146" s="14" t="s">
        <v>17</v>
      </c>
      <c r="D146" s="47"/>
      <c r="E146" s="48"/>
      <c r="F146" s="48"/>
      <c r="G146" s="48"/>
      <c r="H146" s="48"/>
      <c r="I146" s="49"/>
      <c r="J146" s="13">
        <v>283.39999999999998</v>
      </c>
    </row>
    <row r="147" spans="2:10">
      <c r="B147" s="10">
        <v>41244</v>
      </c>
      <c r="C147" s="14" t="s">
        <v>25</v>
      </c>
      <c r="D147" s="47"/>
      <c r="E147" s="48"/>
      <c r="F147" s="48"/>
      <c r="G147" s="48"/>
      <c r="H147" s="48"/>
      <c r="I147" s="49"/>
      <c r="J147" s="13">
        <v>52.53</v>
      </c>
    </row>
    <row r="148" spans="2:10">
      <c r="B148" s="10">
        <v>41275</v>
      </c>
      <c r="C148" s="14" t="s">
        <v>24</v>
      </c>
      <c r="D148" s="47"/>
      <c r="E148" s="48"/>
      <c r="F148" s="48"/>
      <c r="G148" s="48"/>
      <c r="H148" s="48"/>
      <c r="I148" s="49"/>
      <c r="J148" s="13">
        <v>433.46</v>
      </c>
    </row>
    <row r="149" spans="2:10">
      <c r="B149" s="10">
        <v>41275</v>
      </c>
      <c r="C149" s="14" t="s">
        <v>25</v>
      </c>
      <c r="D149" s="47"/>
      <c r="E149" s="48"/>
      <c r="F149" s="48"/>
      <c r="G149" s="48"/>
      <c r="H149" s="48"/>
      <c r="I149" s="49"/>
      <c r="J149" s="13">
        <v>104.29</v>
      </c>
    </row>
    <row r="150" spans="2:10">
      <c r="B150" s="10">
        <v>41275</v>
      </c>
      <c r="C150" s="14" t="s">
        <v>24</v>
      </c>
      <c r="D150" s="47"/>
      <c r="E150" s="48"/>
      <c r="F150" s="48"/>
      <c r="G150" s="48"/>
      <c r="H150" s="48"/>
      <c r="I150" s="49"/>
      <c r="J150" s="13">
        <v>84.38</v>
      </c>
    </row>
    <row r="151" spans="2:10">
      <c r="B151" s="10">
        <v>41306</v>
      </c>
      <c r="C151" s="14" t="s">
        <v>24</v>
      </c>
      <c r="D151" s="47"/>
      <c r="E151" s="48"/>
      <c r="F151" s="48"/>
      <c r="G151" s="48"/>
      <c r="H151" s="48"/>
      <c r="I151" s="49"/>
      <c r="J151" s="13">
        <v>89.99</v>
      </c>
    </row>
    <row r="152" spans="2:10">
      <c r="B152" s="10">
        <v>41306</v>
      </c>
      <c r="C152" s="14" t="s">
        <v>24</v>
      </c>
      <c r="D152" s="47"/>
      <c r="E152" s="48"/>
      <c r="F152" s="48"/>
      <c r="G152" s="48"/>
      <c r="H152" s="48"/>
      <c r="I152" s="49"/>
      <c r="J152" s="13">
        <v>106.05</v>
      </c>
    </row>
    <row r="153" spans="2:10">
      <c r="B153" s="10">
        <v>41306</v>
      </c>
      <c r="C153" s="14" t="s">
        <v>24</v>
      </c>
      <c r="D153" s="47"/>
      <c r="E153" s="48"/>
      <c r="F153" s="48"/>
      <c r="G153" s="48"/>
      <c r="H153" s="48"/>
      <c r="I153" s="49"/>
      <c r="J153" s="13">
        <v>499.31</v>
      </c>
    </row>
    <row r="154" spans="2:10">
      <c r="B154" s="10">
        <v>41306</v>
      </c>
      <c r="C154" s="14" t="s">
        <v>24</v>
      </c>
      <c r="D154" s="47"/>
      <c r="E154" s="48"/>
      <c r="F154" s="48"/>
      <c r="G154" s="48"/>
      <c r="H154" s="48"/>
      <c r="I154" s="49"/>
      <c r="J154" s="13">
        <v>157.36000000000001</v>
      </c>
    </row>
    <row r="155" spans="2:10">
      <c r="B155" s="10">
        <v>41306</v>
      </c>
      <c r="C155" s="14" t="s">
        <v>24</v>
      </c>
      <c r="D155" s="47"/>
      <c r="E155" s="48"/>
      <c r="F155" s="48"/>
      <c r="G155" s="48"/>
      <c r="H155" s="48"/>
      <c r="I155" s="49"/>
      <c r="J155" s="13">
        <v>80.510000000000005</v>
      </c>
    </row>
    <row r="156" spans="2:10">
      <c r="B156" s="10">
        <v>41306</v>
      </c>
      <c r="C156" s="14" t="s">
        <v>25</v>
      </c>
      <c r="D156" s="47"/>
      <c r="E156" s="48"/>
      <c r="F156" s="48"/>
      <c r="G156" s="48"/>
      <c r="H156" s="48"/>
      <c r="I156" s="49"/>
      <c r="J156" s="13">
        <v>104.2</v>
      </c>
    </row>
    <row r="157" spans="2:10">
      <c r="B157" s="10">
        <v>41334</v>
      </c>
      <c r="C157" s="14" t="s">
        <v>24</v>
      </c>
      <c r="D157" s="47"/>
      <c r="E157" s="48"/>
      <c r="F157" s="48"/>
      <c r="G157" s="48"/>
      <c r="H157" s="48"/>
      <c r="I157" s="49"/>
      <c r="J157" s="13">
        <v>23.64</v>
      </c>
    </row>
    <row r="158" spans="2:10">
      <c r="B158" s="10">
        <v>41334</v>
      </c>
      <c r="C158" s="14" t="s">
        <v>24</v>
      </c>
      <c r="D158" s="47"/>
      <c r="E158" s="48"/>
      <c r="F158" s="48"/>
      <c r="G158" s="48"/>
      <c r="H158" s="48"/>
      <c r="I158" s="49"/>
      <c r="J158" s="13">
        <v>5.0199999999999996</v>
      </c>
    </row>
    <row r="159" spans="2:10">
      <c r="B159" s="10">
        <v>41334</v>
      </c>
      <c r="C159" s="14" t="s">
        <v>24</v>
      </c>
      <c r="D159" s="47"/>
      <c r="E159" s="48"/>
      <c r="F159" s="48"/>
      <c r="G159" s="48"/>
      <c r="H159" s="48"/>
      <c r="I159" s="49"/>
      <c r="J159" s="13">
        <v>27.95</v>
      </c>
    </row>
    <row r="160" spans="2:10">
      <c r="B160" s="10">
        <v>41334</v>
      </c>
      <c r="C160" s="14" t="s">
        <v>24</v>
      </c>
      <c r="D160" s="47"/>
      <c r="E160" s="48"/>
      <c r="F160" s="48"/>
      <c r="G160" s="48"/>
      <c r="H160" s="48"/>
      <c r="I160" s="49"/>
      <c r="J160" s="13">
        <v>274.58</v>
      </c>
    </row>
    <row r="161" spans="2:10">
      <c r="B161" s="10">
        <v>41334</v>
      </c>
      <c r="C161" s="14" t="s">
        <v>24</v>
      </c>
      <c r="D161" s="47"/>
      <c r="E161" s="48"/>
      <c r="F161" s="48"/>
      <c r="G161" s="48"/>
      <c r="H161" s="48"/>
      <c r="I161" s="49"/>
      <c r="J161" s="13">
        <v>91.02</v>
      </c>
    </row>
    <row r="162" spans="2:10">
      <c r="B162" s="10">
        <v>41334</v>
      </c>
      <c r="C162" s="14" t="s">
        <v>25</v>
      </c>
      <c r="D162" s="47"/>
      <c r="E162" s="48"/>
      <c r="F162" s="48"/>
      <c r="G162" s="48"/>
      <c r="H162" s="48"/>
      <c r="I162" s="49"/>
      <c r="J162" s="13">
        <v>64.37</v>
      </c>
    </row>
    <row r="163" spans="2:10">
      <c r="B163" s="10">
        <v>41334</v>
      </c>
      <c r="C163" s="14" t="s">
        <v>24</v>
      </c>
      <c r="D163" s="47"/>
      <c r="E163" s="48"/>
      <c r="F163" s="48"/>
      <c r="G163" s="48"/>
      <c r="H163" s="48"/>
      <c r="I163" s="49"/>
      <c r="J163" s="13">
        <v>118.61</v>
      </c>
    </row>
    <row r="164" spans="2:10">
      <c r="B164" s="10">
        <v>41334</v>
      </c>
      <c r="C164" s="14" t="s">
        <v>24</v>
      </c>
      <c r="D164" s="47"/>
      <c r="E164" s="48"/>
      <c r="F164" s="48"/>
      <c r="G164" s="48"/>
      <c r="H164" s="48"/>
      <c r="I164" s="49"/>
      <c r="J164" s="13">
        <v>67.14</v>
      </c>
    </row>
    <row r="165" spans="2:10">
      <c r="B165" s="10">
        <v>41365</v>
      </c>
      <c r="C165" s="14" t="s">
        <v>24</v>
      </c>
      <c r="D165" s="47"/>
      <c r="E165" s="48"/>
      <c r="F165" s="48"/>
      <c r="G165" s="48"/>
      <c r="H165" s="48"/>
      <c r="I165" s="49"/>
      <c r="J165" s="13">
        <v>337.7</v>
      </c>
    </row>
    <row r="166" spans="2:10">
      <c r="B166" s="10">
        <v>41365</v>
      </c>
      <c r="C166" s="14" t="s">
        <v>24</v>
      </c>
      <c r="D166" s="47"/>
      <c r="E166" s="48"/>
      <c r="F166" s="48"/>
      <c r="G166" s="48"/>
      <c r="H166" s="48"/>
      <c r="I166" s="49"/>
      <c r="J166" s="13">
        <v>80.73</v>
      </c>
    </row>
    <row r="167" spans="2:10">
      <c r="B167" s="10">
        <v>41365</v>
      </c>
      <c r="C167" s="14" t="s">
        <v>24</v>
      </c>
      <c r="D167" s="47"/>
      <c r="E167" s="48"/>
      <c r="F167" s="48"/>
      <c r="G167" s="48"/>
      <c r="H167" s="48"/>
      <c r="I167" s="49"/>
      <c r="J167" s="13">
        <v>5.0199999999999996</v>
      </c>
    </row>
    <row r="168" spans="2:10">
      <c r="B168" s="10">
        <v>41365</v>
      </c>
      <c r="C168" s="14" t="s">
        <v>17</v>
      </c>
      <c r="D168" s="47"/>
      <c r="E168" s="48"/>
      <c r="F168" s="48"/>
      <c r="G168" s="48"/>
      <c r="H168" s="48"/>
      <c r="I168" s="49"/>
      <c r="J168" s="13">
        <v>345.8</v>
      </c>
    </row>
    <row r="169" spans="2:10">
      <c r="B169" s="10">
        <v>41365</v>
      </c>
      <c r="C169" s="14" t="s">
        <v>24</v>
      </c>
      <c r="D169" s="47"/>
      <c r="E169" s="48"/>
      <c r="F169" s="48"/>
      <c r="G169" s="48"/>
      <c r="H169" s="48"/>
      <c r="I169" s="49"/>
      <c r="J169" s="13">
        <v>108.86</v>
      </c>
    </row>
    <row r="170" spans="2:10">
      <c r="B170" s="10">
        <v>41365</v>
      </c>
      <c r="C170" s="14" t="s">
        <v>24</v>
      </c>
      <c r="D170" s="47"/>
      <c r="E170" s="48"/>
      <c r="F170" s="48"/>
      <c r="G170" s="48"/>
      <c r="H170" s="48"/>
      <c r="I170" s="49"/>
      <c r="J170" s="13">
        <v>104.56</v>
      </c>
    </row>
    <row r="171" spans="2:10">
      <c r="B171" s="10">
        <v>41365</v>
      </c>
      <c r="C171" s="14" t="s">
        <v>25</v>
      </c>
      <c r="D171" s="47"/>
      <c r="E171" s="48"/>
      <c r="F171" s="48"/>
      <c r="G171" s="48"/>
      <c r="H171" s="48"/>
      <c r="I171" s="49"/>
      <c r="J171" s="13">
        <v>115.82</v>
      </c>
    </row>
    <row r="172" spans="2:10">
      <c r="B172" s="10">
        <v>41395</v>
      </c>
      <c r="C172" s="14" t="s">
        <v>24</v>
      </c>
      <c r="D172" s="47"/>
      <c r="E172" s="48"/>
      <c r="F172" s="48"/>
      <c r="G172" s="48"/>
      <c r="H172" s="48"/>
      <c r="I172" s="49"/>
      <c r="J172" s="13">
        <v>561.24</v>
      </c>
    </row>
    <row r="173" spans="2:10">
      <c r="B173" s="10">
        <v>41395</v>
      </c>
      <c r="C173" s="14" t="s">
        <v>24</v>
      </c>
      <c r="D173" s="47"/>
      <c r="E173" s="48"/>
      <c r="F173" s="48"/>
      <c r="G173" s="48"/>
      <c r="H173" s="48"/>
      <c r="I173" s="49"/>
      <c r="J173" s="13">
        <v>52.99</v>
      </c>
    </row>
    <row r="174" spans="2:10">
      <c r="B174" s="10">
        <v>41395</v>
      </c>
      <c r="C174" s="14" t="s">
        <v>25</v>
      </c>
      <c r="D174" s="47"/>
      <c r="E174" s="48"/>
      <c r="F174" s="48"/>
      <c r="G174" s="48"/>
      <c r="H174" s="48"/>
      <c r="I174" s="49"/>
      <c r="J174" s="13">
        <v>237.45</v>
      </c>
    </row>
    <row r="175" spans="2:10">
      <c r="B175" s="10">
        <v>41395</v>
      </c>
      <c r="C175" s="14" t="s">
        <v>24</v>
      </c>
      <c r="D175" s="47"/>
      <c r="E175" s="48"/>
      <c r="F175" s="48"/>
      <c r="G175" s="48"/>
      <c r="H175" s="48"/>
      <c r="I175" s="49"/>
      <c r="J175" s="13">
        <v>101.96</v>
      </c>
    </row>
    <row r="176" spans="2:10">
      <c r="B176" s="10">
        <v>41395</v>
      </c>
      <c r="C176" s="14" t="s">
        <v>24</v>
      </c>
      <c r="D176" s="47"/>
      <c r="E176" s="48"/>
      <c r="F176" s="48"/>
      <c r="G176" s="48"/>
      <c r="H176" s="48"/>
      <c r="I176" s="49"/>
      <c r="J176" s="13">
        <v>80.13</v>
      </c>
    </row>
    <row r="177" spans="2:10">
      <c r="B177" s="10">
        <v>41426</v>
      </c>
      <c r="C177" s="14" t="s">
        <v>24</v>
      </c>
      <c r="D177" s="47"/>
      <c r="E177" s="48"/>
      <c r="F177" s="48"/>
      <c r="G177" s="48"/>
      <c r="H177" s="48"/>
      <c r="I177" s="49"/>
      <c r="J177" s="13">
        <v>336.8</v>
      </c>
    </row>
    <row r="178" spans="2:10">
      <c r="B178" s="10">
        <v>41426</v>
      </c>
      <c r="C178" s="14" t="s">
        <v>24</v>
      </c>
      <c r="D178" s="47"/>
      <c r="E178" s="48"/>
      <c r="F178" s="48"/>
      <c r="G178" s="48"/>
      <c r="H178" s="48"/>
      <c r="I178" s="49"/>
      <c r="J178" s="13">
        <v>131.09</v>
      </c>
    </row>
    <row r="179" spans="2:10">
      <c r="B179" s="10">
        <v>41426</v>
      </c>
      <c r="C179" s="14" t="s">
        <v>24</v>
      </c>
      <c r="D179" s="47"/>
      <c r="E179" s="48"/>
      <c r="F179" s="48"/>
      <c r="G179" s="48"/>
      <c r="H179" s="48"/>
      <c r="I179" s="49"/>
      <c r="J179" s="13">
        <v>97.62</v>
      </c>
    </row>
    <row r="180" spans="2:10">
      <c r="B180" s="10">
        <v>41426</v>
      </c>
      <c r="C180" s="14" t="s">
        <v>25</v>
      </c>
      <c r="D180" s="47"/>
      <c r="E180" s="48"/>
      <c r="F180" s="48"/>
      <c r="G180" s="48"/>
      <c r="H180" s="48"/>
      <c r="I180" s="49"/>
      <c r="J180" s="13">
        <v>86.4</v>
      </c>
    </row>
    <row r="181" spans="2:10">
      <c r="B181" s="10">
        <v>41426</v>
      </c>
      <c r="C181" s="14" t="s">
        <v>24</v>
      </c>
      <c r="D181" s="47"/>
      <c r="E181" s="48"/>
      <c r="F181" s="48"/>
      <c r="G181" s="48"/>
      <c r="H181" s="48"/>
      <c r="I181" s="49"/>
      <c r="J181" s="13">
        <v>104.84</v>
      </c>
    </row>
    <row r="182" spans="2:10">
      <c r="B182" s="10">
        <v>41426</v>
      </c>
      <c r="C182" s="14" t="s">
        <v>24</v>
      </c>
      <c r="D182" s="47"/>
      <c r="E182" s="48"/>
      <c r="F182" s="48"/>
      <c r="G182" s="48"/>
      <c r="H182" s="48"/>
      <c r="I182" s="49"/>
      <c r="J182" s="13">
        <v>16.79</v>
      </c>
    </row>
    <row r="183" spans="2:10">
      <c r="B183" s="10">
        <v>41456</v>
      </c>
      <c r="C183" s="14" t="s">
        <v>24</v>
      </c>
      <c r="D183" s="47"/>
      <c r="E183" s="48"/>
      <c r="F183" s="48"/>
      <c r="G183" s="48"/>
      <c r="H183" s="48"/>
      <c r="I183" s="49"/>
      <c r="J183" s="13">
        <v>71.34</v>
      </c>
    </row>
    <row r="184" spans="2:10">
      <c r="B184" s="10">
        <v>41456</v>
      </c>
      <c r="C184" s="14" t="s">
        <v>24</v>
      </c>
      <c r="D184" s="47"/>
      <c r="E184" s="48"/>
      <c r="F184" s="48"/>
      <c r="G184" s="48"/>
      <c r="H184" s="48"/>
      <c r="I184" s="49"/>
      <c r="J184" s="13">
        <v>136.56</v>
      </c>
    </row>
    <row r="185" spans="2:10">
      <c r="B185" s="10">
        <v>41456</v>
      </c>
      <c r="C185" s="14" t="s">
        <v>17</v>
      </c>
      <c r="D185" s="47"/>
      <c r="E185" s="48"/>
      <c r="F185" s="48"/>
      <c r="G185" s="48"/>
      <c r="H185" s="48"/>
      <c r="I185" s="49"/>
      <c r="J185" s="13">
        <v>161.66999999999999</v>
      </c>
    </row>
    <row r="186" spans="2:10">
      <c r="B186" s="10">
        <v>41456</v>
      </c>
      <c r="C186" s="14" t="s">
        <v>18</v>
      </c>
      <c r="D186" s="47"/>
      <c r="E186" s="48"/>
      <c r="F186" s="48"/>
      <c r="G186" s="48"/>
      <c r="H186" s="48"/>
      <c r="I186" s="49"/>
      <c r="J186" s="13">
        <v>4.78</v>
      </c>
    </row>
    <row r="187" spans="2:10">
      <c r="B187" s="10">
        <v>41487</v>
      </c>
      <c r="C187" s="14" t="s">
        <v>24</v>
      </c>
      <c r="D187" s="47"/>
      <c r="E187" s="48"/>
      <c r="F187" s="48"/>
      <c r="G187" s="48"/>
      <c r="H187" s="48"/>
      <c r="I187" s="49"/>
      <c r="J187" s="13">
        <v>457.89</v>
      </c>
    </row>
    <row r="188" spans="2:10">
      <c r="B188" s="10">
        <v>41487</v>
      </c>
      <c r="C188" s="14" t="s">
        <v>25</v>
      </c>
      <c r="D188" s="47"/>
      <c r="E188" s="48"/>
      <c r="F188" s="48"/>
      <c r="G188" s="48"/>
      <c r="H188" s="48"/>
      <c r="I188" s="49"/>
      <c r="J188" s="13">
        <v>124.95</v>
      </c>
    </row>
    <row r="189" spans="2:10">
      <c r="B189" s="10">
        <v>41487</v>
      </c>
      <c r="C189" s="14" t="s">
        <v>24</v>
      </c>
      <c r="D189" s="47"/>
      <c r="E189" s="48"/>
      <c r="F189" s="48"/>
      <c r="G189" s="48"/>
      <c r="H189" s="48"/>
      <c r="I189" s="49"/>
      <c r="J189" s="13">
        <v>297.31</v>
      </c>
    </row>
    <row r="190" spans="2:10">
      <c r="B190" s="10">
        <v>41487</v>
      </c>
      <c r="C190" s="14" t="s">
        <v>24</v>
      </c>
      <c r="D190" s="47"/>
      <c r="E190" s="48"/>
      <c r="F190" s="48"/>
      <c r="G190" s="48"/>
      <c r="H190" s="48"/>
      <c r="I190" s="49"/>
      <c r="J190" s="13">
        <v>23.19</v>
      </c>
    </row>
    <row r="191" spans="2:10">
      <c r="B191" s="10">
        <v>41487</v>
      </c>
      <c r="C191" s="14" t="s">
        <v>24</v>
      </c>
      <c r="D191" s="47"/>
      <c r="E191" s="48"/>
      <c r="F191" s="48"/>
      <c r="G191" s="48"/>
      <c r="H191" s="48"/>
      <c r="I191" s="49"/>
      <c r="J191" s="13">
        <v>90.04</v>
      </c>
    </row>
    <row r="192" spans="2:10">
      <c r="B192" s="10">
        <v>41518</v>
      </c>
      <c r="C192" s="14" t="s">
        <v>24</v>
      </c>
      <c r="D192" s="47"/>
      <c r="E192" s="48"/>
      <c r="F192" s="48"/>
      <c r="G192" s="48"/>
      <c r="H192" s="48"/>
      <c r="I192" s="49"/>
      <c r="J192" s="13">
        <v>108.77</v>
      </c>
    </row>
    <row r="193" spans="2:16">
      <c r="B193" s="10">
        <v>41518</v>
      </c>
      <c r="C193" s="14" t="s">
        <v>24</v>
      </c>
      <c r="D193" s="47"/>
      <c r="E193" s="48"/>
      <c r="F193" s="48"/>
      <c r="G193" s="48"/>
      <c r="H193" s="48"/>
      <c r="I193" s="49"/>
      <c r="J193" s="13">
        <v>298.8</v>
      </c>
      <c r="L193" s="24"/>
      <c r="M193" s="24"/>
      <c r="N193" s="24"/>
      <c r="O193" s="24"/>
      <c r="P193" s="54"/>
    </row>
    <row r="194" spans="2:16">
      <c r="B194" s="10">
        <v>41518</v>
      </c>
      <c r="C194" s="14" t="s">
        <v>24</v>
      </c>
      <c r="D194" s="47"/>
      <c r="E194" s="48"/>
      <c r="F194" s="48"/>
      <c r="G194" s="48"/>
      <c r="H194" s="48"/>
      <c r="I194" s="49"/>
      <c r="J194" s="13">
        <v>113.82</v>
      </c>
      <c r="L194" s="24"/>
      <c r="M194" s="20"/>
      <c r="N194" s="20"/>
      <c r="O194" s="20"/>
      <c r="P194" s="54"/>
    </row>
    <row r="195" spans="2:16">
      <c r="B195" s="10">
        <v>41548</v>
      </c>
      <c r="C195" s="14" t="s">
        <v>24</v>
      </c>
      <c r="D195" s="47"/>
      <c r="E195" s="48"/>
      <c r="F195" s="48"/>
      <c r="G195" s="48"/>
      <c r="H195" s="48"/>
      <c r="I195" s="49"/>
      <c r="J195" s="13">
        <v>100</v>
      </c>
      <c r="L195" s="24"/>
      <c r="M195" s="29"/>
      <c r="N195" s="33"/>
      <c r="O195" s="33"/>
      <c r="P195" s="54"/>
    </row>
    <row r="196" spans="2:16">
      <c r="B196" s="10"/>
      <c r="C196" s="14"/>
      <c r="D196" s="47"/>
      <c r="E196" s="48"/>
      <c r="F196" s="48"/>
      <c r="G196" s="48"/>
      <c r="H196" s="48"/>
      <c r="I196" s="49"/>
      <c r="J196" s="13"/>
      <c r="L196" s="24"/>
      <c r="M196" s="29"/>
      <c r="N196" s="33"/>
      <c r="O196" s="33"/>
      <c r="P196" s="54"/>
    </row>
    <row r="197" spans="2:16">
      <c r="B197" s="10"/>
      <c r="C197" s="14"/>
      <c r="D197" s="47"/>
      <c r="E197" s="48"/>
      <c r="F197" s="48"/>
      <c r="G197" s="48"/>
      <c r="H197" s="48"/>
      <c r="I197" s="49"/>
      <c r="J197" s="13"/>
      <c r="L197" s="24"/>
      <c r="M197" s="29"/>
      <c r="N197" s="33"/>
      <c r="O197" s="29"/>
      <c r="P197" s="54"/>
    </row>
    <row r="198" spans="2:16">
      <c r="B198" s="10"/>
      <c r="C198" s="14"/>
      <c r="D198" s="47"/>
      <c r="E198" s="48"/>
      <c r="F198" s="48"/>
      <c r="G198" s="48"/>
      <c r="H198" s="48"/>
      <c r="I198" s="49"/>
      <c r="J198" s="13"/>
      <c r="L198" s="24"/>
      <c r="M198" s="29"/>
      <c r="N198" s="33"/>
      <c r="O198" s="29"/>
      <c r="P198" s="54"/>
    </row>
    <row r="199" spans="2:16">
      <c r="B199" s="10"/>
      <c r="C199" s="14"/>
      <c r="D199" s="47"/>
      <c r="E199" s="48"/>
      <c r="F199" s="48"/>
      <c r="G199" s="48"/>
      <c r="H199" s="48"/>
      <c r="I199" s="49"/>
      <c r="J199" s="13"/>
      <c r="K199" s="16" t="s">
        <v>32</v>
      </c>
      <c r="L199" s="54"/>
      <c r="M199" s="54"/>
      <c r="N199" s="54"/>
      <c r="O199" s="54"/>
      <c r="P199" s="54"/>
    </row>
    <row r="200" spans="2:16">
      <c r="B200" s="10"/>
      <c r="C200" s="14"/>
      <c r="D200" s="47"/>
      <c r="E200" s="48"/>
      <c r="F200" s="48"/>
      <c r="G200" s="48"/>
      <c r="H200" s="48"/>
      <c r="I200" s="49"/>
      <c r="J200" s="13"/>
    </row>
    <row r="201" spans="2:16">
      <c r="B201" s="10"/>
      <c r="C201" s="14"/>
      <c r="D201" s="47"/>
      <c r="E201" s="48"/>
      <c r="F201" s="48"/>
      <c r="G201" s="48"/>
      <c r="H201" s="48"/>
      <c r="I201" s="49"/>
      <c r="J201" s="13"/>
    </row>
    <row r="202" spans="2:16">
      <c r="B202" s="10"/>
      <c r="C202" s="14"/>
      <c r="D202" s="47"/>
      <c r="E202" s="48"/>
      <c r="F202" s="48"/>
      <c r="G202" s="48"/>
      <c r="H202" s="48"/>
      <c r="I202" s="49"/>
      <c r="J202" s="13"/>
    </row>
    <row r="203" spans="2:16">
      <c r="B203" s="10"/>
      <c r="C203" s="14"/>
      <c r="D203" s="47"/>
      <c r="E203" s="48"/>
      <c r="F203" s="48"/>
      <c r="G203" s="48"/>
      <c r="H203" s="48"/>
      <c r="I203" s="49"/>
      <c r="J203" s="13"/>
    </row>
    <row r="204" spans="2:16">
      <c r="B204" s="10"/>
      <c r="C204" s="14"/>
      <c r="D204" s="47"/>
      <c r="E204" s="48"/>
      <c r="F204" s="48"/>
      <c r="G204" s="48"/>
      <c r="H204" s="48"/>
      <c r="I204" s="49"/>
      <c r="J204" s="13"/>
    </row>
  </sheetData>
  <mergeCells count="2">
    <mergeCell ref="D14:I14"/>
    <mergeCell ref="B3:J3"/>
  </mergeCells>
  <phoneticPr fontId="3" type="noConversion"/>
  <conditionalFormatting sqref="E6:E10">
    <cfRule type="cellIs" dxfId="2" priority="3" stopIfTrue="1" operator="lessThan">
      <formula>0</formula>
    </cfRule>
  </conditionalFormatting>
  <conditionalFormatting sqref="O194:O198">
    <cfRule type="cellIs" dxfId="1" priority="1" stopIfTrue="1" operator="lessThan">
      <formula>0</formula>
    </cfRule>
  </conditionalFormatting>
  <hyperlinks>
    <hyperlink ref="B2" location="'Budget fonctionnement - MOIS'!A1" display="ACCUEIL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F1:F8"/>
  <sheetViews>
    <sheetView zoomScale="90" zoomScaleNormal="90" workbookViewId="0">
      <selection activeCell="F9" sqref="F9"/>
    </sheetView>
  </sheetViews>
  <sheetFormatPr baseColWidth="10" defaultRowHeight="15"/>
  <sheetData>
    <row r="1" spans="6:6">
      <c r="F1" t="s">
        <v>23</v>
      </c>
    </row>
    <row r="2" spans="6:6">
      <c r="F2" t="s">
        <v>17</v>
      </c>
    </row>
    <row r="3" spans="6:6">
      <c r="F3" t="s">
        <v>20</v>
      </c>
    </row>
    <row r="4" spans="6:6">
      <c r="F4" t="s">
        <v>21</v>
      </c>
    </row>
    <row r="5" spans="6:6">
      <c r="F5" t="s">
        <v>18</v>
      </c>
    </row>
    <row r="6" spans="6:6">
      <c r="F6" t="s">
        <v>12</v>
      </c>
    </row>
    <row r="7" spans="6:6">
      <c r="F7" t="s">
        <v>22</v>
      </c>
    </row>
    <row r="8" spans="6:6">
      <c r="F8" t="s">
        <v>24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Budget fonctionnement - MOIS</vt:lpstr>
      <vt:lpstr>836-12443</vt:lpstr>
      <vt:lpstr>836-12446</vt:lpstr>
      <vt:lpstr>data</vt:lpstr>
      <vt:lpstr>'836-12443'!ann_</vt:lpstr>
      <vt:lpstr>'836-12446'!ann_</vt:lpstr>
      <vt:lpstr>data_list_fourn</vt:lpstr>
      <vt:lpstr>'836-12443'!fourn</vt:lpstr>
      <vt:lpstr>'836-12446'!fourn</vt:lpstr>
      <vt:lpstr>'836-12443'!montant</vt:lpstr>
      <vt:lpstr>'836-12446'!montant</vt:lpstr>
      <vt:lpstr>'Budget fonctionnement - MOIS'!Zone_d_impression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Méluzine</cp:lastModifiedBy>
  <cp:lastPrinted>2013-09-15T20:07:45Z</cp:lastPrinted>
  <dcterms:created xsi:type="dcterms:W3CDTF">2013-07-01T10:21:54Z</dcterms:created>
  <dcterms:modified xsi:type="dcterms:W3CDTF">2013-10-06T11:56:49Z</dcterms:modified>
</cp:coreProperties>
</file>